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ryst\OneDrive\Desktop\GeorgiaTech\Master's Project\Compliance_Management_Tool\"/>
    </mc:Choice>
  </mc:AlternateContent>
  <xr:revisionPtr revIDLastSave="0" documentId="13_ncr:1_{2BDE7835-8901-48E0-945D-ACA00467FE89}" xr6:coauthVersionLast="47" xr6:coauthVersionMax="47" xr10:uidLastSave="{00000000-0000-0000-0000-000000000000}"/>
  <bookViews>
    <workbookView xWindow="-120" yWindow="-120" windowWidth="29040" windowHeight="15840" activeTab="3" xr2:uid="{FE15C643-F9C8-496B-8AFB-C7907059EBDA}"/>
  </bookViews>
  <sheets>
    <sheet name="SP 800-53 Revision 5" sheetId="1" r:id="rId1"/>
    <sheet name="SRGs" sheetId="2" r:id="rId2"/>
    <sheet name="SRG Names" sheetId="4" r:id="rId3"/>
    <sheet name="SP 800-171" sheetId="6" r:id="rId4"/>
    <sheet name="SP 800-172" sheetId="5" r:id="rId5"/>
  </sheets>
  <definedNames>
    <definedName name="_xlnm._FilterDatabase" localSheetId="1" hidden="1">SRGs!$A$2:$AA$2186</definedName>
    <definedName name="_xlnm.Print_Titles" localSheetId="0">'SP 800-53 Revision 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2"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56" i="1"/>
  <c r="AH757" i="1"/>
  <c r="AH758" i="1"/>
  <c r="AH759" i="1"/>
  <c r="AH760"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838" i="1"/>
  <c r="AH839" i="1"/>
  <c r="AH840" i="1"/>
  <c r="AH841" i="1"/>
  <c r="AH842" i="1"/>
  <c r="AH843" i="1"/>
  <c r="AH844" i="1"/>
  <c r="AH845" i="1"/>
  <c r="AH846" i="1"/>
  <c r="AH847" i="1"/>
  <c r="AH848" i="1"/>
  <c r="AH849" i="1"/>
  <c r="AH850" i="1"/>
  <c r="AH851" i="1"/>
  <c r="AH852" i="1"/>
  <c r="AH853" i="1"/>
  <c r="AH854" i="1"/>
  <c r="AH855" i="1"/>
  <c r="AH856" i="1"/>
  <c r="AH857" i="1"/>
  <c r="AH858" i="1"/>
  <c r="AH859" i="1"/>
  <c r="AH860" i="1"/>
  <c r="AH861" i="1"/>
  <c r="AH862" i="1"/>
  <c r="AH863" i="1"/>
  <c r="AH864" i="1"/>
  <c r="AH865" i="1"/>
  <c r="AH866" i="1"/>
  <c r="AH867" i="1"/>
  <c r="AH868" i="1"/>
  <c r="AH869" i="1"/>
  <c r="AH870" i="1"/>
  <c r="AH871" i="1"/>
  <c r="AH872" i="1"/>
  <c r="AH873" i="1"/>
  <c r="AH874" i="1"/>
  <c r="AH875" i="1"/>
  <c r="AH876" i="1"/>
  <c r="AH877" i="1"/>
  <c r="AH878" i="1"/>
  <c r="AH879" i="1"/>
  <c r="AH880" i="1"/>
  <c r="AH881" i="1"/>
  <c r="AH882" i="1"/>
  <c r="AH883" i="1"/>
  <c r="AH884" i="1"/>
  <c r="AH885" i="1"/>
  <c r="AH886" i="1"/>
  <c r="AH887" i="1"/>
  <c r="AH888" i="1"/>
  <c r="AH889" i="1"/>
  <c r="AH890" i="1"/>
  <c r="AH891" i="1"/>
  <c r="AH892" i="1"/>
  <c r="AH893" i="1"/>
  <c r="AH894" i="1"/>
  <c r="AH895" i="1"/>
  <c r="AH896" i="1"/>
  <c r="AH897" i="1"/>
  <c r="AH898" i="1"/>
  <c r="AH899" i="1"/>
  <c r="AH900" i="1"/>
  <c r="AH901" i="1"/>
  <c r="AH902" i="1"/>
  <c r="AH903" i="1"/>
  <c r="AH904" i="1"/>
  <c r="AH905" i="1"/>
  <c r="AH906" i="1"/>
  <c r="AH907" i="1"/>
  <c r="AH908" i="1"/>
  <c r="AH909" i="1"/>
  <c r="AH910" i="1"/>
  <c r="AH911" i="1"/>
  <c r="AH912" i="1"/>
  <c r="AH913" i="1"/>
  <c r="AH914" i="1"/>
  <c r="AH915" i="1"/>
  <c r="AH916" i="1"/>
  <c r="AH917" i="1"/>
  <c r="AH918" i="1"/>
  <c r="AH919" i="1"/>
  <c r="AH920" i="1"/>
  <c r="AH921" i="1"/>
  <c r="AH922" i="1"/>
  <c r="AH923" i="1"/>
  <c r="AH924" i="1"/>
  <c r="AH925" i="1"/>
  <c r="AH926" i="1"/>
  <c r="AH927" i="1"/>
  <c r="AH928" i="1"/>
  <c r="AH929" i="1"/>
  <c r="AH930" i="1"/>
  <c r="AH931" i="1"/>
  <c r="AH932" i="1"/>
  <c r="AH933" i="1"/>
  <c r="AH934" i="1"/>
  <c r="AH935" i="1"/>
  <c r="AH936" i="1"/>
  <c r="AH937" i="1"/>
  <c r="AH938" i="1"/>
  <c r="AH939" i="1"/>
  <c r="AH940" i="1"/>
  <c r="AH941" i="1"/>
  <c r="AH942" i="1"/>
  <c r="AH943" i="1"/>
  <c r="AH944" i="1"/>
  <c r="AH945" i="1"/>
  <c r="AH946" i="1"/>
  <c r="AH947" i="1"/>
  <c r="AH948" i="1"/>
  <c r="AH949" i="1"/>
  <c r="AH950" i="1"/>
  <c r="AH951" i="1"/>
  <c r="AH952" i="1"/>
  <c r="AH953" i="1"/>
  <c r="AH954" i="1"/>
  <c r="AH955" i="1"/>
  <c r="AH956" i="1"/>
  <c r="AH957" i="1"/>
  <c r="AH958" i="1"/>
  <c r="AH959" i="1"/>
  <c r="AH960" i="1"/>
  <c r="AH961" i="1"/>
  <c r="AH962" i="1"/>
  <c r="AH963" i="1"/>
  <c r="AH964" i="1"/>
  <c r="AH965" i="1"/>
  <c r="AH966" i="1"/>
  <c r="AH967" i="1"/>
  <c r="AH968" i="1"/>
  <c r="AH969" i="1"/>
  <c r="AH970" i="1"/>
  <c r="AH971" i="1"/>
  <c r="AH972" i="1"/>
  <c r="AH973" i="1"/>
  <c r="AH974" i="1"/>
  <c r="AH975" i="1"/>
  <c r="AH976" i="1"/>
  <c r="AH977" i="1"/>
  <c r="AH978" i="1"/>
  <c r="AH979" i="1"/>
  <c r="AH980" i="1"/>
  <c r="AH981" i="1"/>
  <c r="AH982" i="1"/>
  <c r="AH983" i="1"/>
  <c r="AH984" i="1"/>
  <c r="AH985" i="1"/>
  <c r="AH986" i="1"/>
  <c r="AH987" i="1"/>
  <c r="AH988" i="1"/>
  <c r="AH989" i="1"/>
  <c r="AH990" i="1"/>
  <c r="AH991" i="1"/>
  <c r="AH992" i="1"/>
  <c r="AH993" i="1"/>
  <c r="AH994" i="1"/>
  <c r="AH995" i="1"/>
  <c r="AH996" i="1"/>
  <c r="AH997" i="1"/>
  <c r="AH998" i="1"/>
  <c r="AH999" i="1"/>
  <c r="AH1000" i="1"/>
  <c r="AH1001" i="1"/>
  <c r="AH1002" i="1"/>
  <c r="AH1003" i="1"/>
  <c r="AH1004" i="1"/>
  <c r="AH1005" i="1"/>
  <c r="AH1006" i="1"/>
  <c r="AH1007" i="1"/>
  <c r="AH1008" i="1"/>
  <c r="AH1009" i="1"/>
  <c r="AH1010" i="1"/>
  <c r="AH1011" i="1"/>
  <c r="AH1012" i="1"/>
  <c r="AH1013" i="1"/>
  <c r="AH1014" i="1"/>
  <c r="AH1015" i="1"/>
  <c r="AH1016" i="1"/>
  <c r="AH1017" i="1"/>
  <c r="AH1018" i="1"/>
  <c r="AH1019" i="1"/>
  <c r="AH1020" i="1"/>
  <c r="AH1021" i="1"/>
  <c r="AH1022" i="1"/>
  <c r="AH1023" i="1"/>
  <c r="AH1024" i="1"/>
  <c r="AH1025" i="1"/>
  <c r="AH1026" i="1"/>
  <c r="AH1027" i="1"/>
  <c r="AH1028" i="1"/>
  <c r="AH1029" i="1"/>
  <c r="AH1030" i="1"/>
  <c r="AH1031" i="1"/>
  <c r="AH1032" i="1"/>
  <c r="AH1033" i="1"/>
  <c r="AH1034" i="1"/>
  <c r="AH1035" i="1"/>
  <c r="AH1036" i="1"/>
  <c r="AH1037" i="1"/>
  <c r="AH1038" i="1"/>
  <c r="AH1039" i="1"/>
  <c r="AH1040" i="1"/>
  <c r="AH1041" i="1"/>
  <c r="AH1042" i="1"/>
  <c r="AH1043" i="1"/>
  <c r="AH1044" i="1"/>
  <c r="AH1045" i="1"/>
  <c r="AH1046" i="1"/>
  <c r="AH1047" i="1"/>
  <c r="AH1048" i="1"/>
  <c r="AH1049" i="1"/>
  <c r="AH1050" i="1"/>
  <c r="AH1051" i="1"/>
  <c r="AH1052" i="1"/>
  <c r="AH1053" i="1"/>
  <c r="AH1054" i="1"/>
  <c r="AH1055" i="1"/>
  <c r="AH1056" i="1"/>
  <c r="AH1057" i="1"/>
  <c r="AH1058" i="1"/>
  <c r="AH1059" i="1"/>
  <c r="AH1060" i="1"/>
  <c r="AH1061" i="1"/>
  <c r="AH1062" i="1"/>
  <c r="AH1063" i="1"/>
  <c r="AH1064" i="1"/>
  <c r="AH1065" i="1"/>
  <c r="AH1066" i="1"/>
  <c r="AH1067" i="1"/>
  <c r="AH1068" i="1"/>
  <c r="AH1069" i="1"/>
  <c r="AH1070" i="1"/>
  <c r="AH1071" i="1"/>
  <c r="AH1072" i="1"/>
  <c r="AH1073" i="1"/>
  <c r="AH1074" i="1"/>
  <c r="AH1075" i="1"/>
  <c r="AH1076" i="1"/>
  <c r="AH1077" i="1"/>
  <c r="AH1078" i="1"/>
  <c r="AH1079" i="1"/>
  <c r="AH1080" i="1"/>
  <c r="AH1081" i="1"/>
  <c r="AH1082" i="1"/>
  <c r="AH1083" i="1"/>
  <c r="AH1084" i="1"/>
  <c r="AH1085" i="1"/>
  <c r="AH1086" i="1"/>
  <c r="AH1087" i="1"/>
  <c r="AH1088" i="1"/>
  <c r="AH1089" i="1"/>
  <c r="AH1090" i="1"/>
  <c r="AH1091" i="1"/>
  <c r="AH1092" i="1"/>
  <c r="AH1093" i="1"/>
  <c r="AH1094" i="1"/>
  <c r="AH1095" i="1"/>
  <c r="AH1096" i="1"/>
  <c r="AH1097" i="1"/>
  <c r="AH1098" i="1"/>
  <c r="AH1099" i="1"/>
  <c r="AH1100" i="1"/>
  <c r="AH1101" i="1"/>
  <c r="AH1102" i="1"/>
  <c r="AH1103" i="1"/>
  <c r="AH1104" i="1"/>
  <c r="AH1105" i="1"/>
  <c r="AH1106" i="1"/>
  <c r="AH1107" i="1"/>
  <c r="AH1108" i="1"/>
  <c r="AH1109" i="1"/>
  <c r="AH1110" i="1"/>
  <c r="AH1111" i="1"/>
  <c r="AH1112" i="1"/>
  <c r="AH1113" i="1"/>
  <c r="AH1114" i="1"/>
  <c r="AH1115" i="1"/>
  <c r="AH1116" i="1"/>
  <c r="AH1117" i="1"/>
  <c r="AH1118" i="1"/>
  <c r="AH1119" i="1"/>
  <c r="AH1120" i="1"/>
  <c r="AH1121" i="1"/>
  <c r="AH1122" i="1"/>
  <c r="AH1123" i="1"/>
  <c r="AH1124" i="1"/>
  <c r="AH1125" i="1"/>
  <c r="AH1126" i="1"/>
  <c r="AH1127" i="1"/>
  <c r="AH1128" i="1"/>
  <c r="AH1129" i="1"/>
  <c r="AH1130" i="1"/>
  <c r="AH1131" i="1"/>
  <c r="AH1132" i="1"/>
  <c r="AH1133" i="1"/>
  <c r="AH1134" i="1"/>
  <c r="AH1135" i="1"/>
  <c r="AH1136" i="1"/>
  <c r="AH1137" i="1"/>
  <c r="AH1138" i="1"/>
  <c r="AH1139" i="1"/>
  <c r="AH1140" i="1"/>
  <c r="AH1141" i="1"/>
  <c r="AH1142" i="1"/>
  <c r="AH1143" i="1"/>
  <c r="AH1144" i="1"/>
  <c r="AH1145" i="1"/>
  <c r="AH1146" i="1"/>
  <c r="AH1147" i="1"/>
  <c r="AH1148" i="1"/>
  <c r="AH1149" i="1"/>
  <c r="AH1150" i="1"/>
  <c r="AH1151" i="1"/>
  <c r="AH1152" i="1"/>
  <c r="AH1153" i="1"/>
  <c r="AH1154" i="1"/>
  <c r="AH1155" i="1"/>
  <c r="AH1156" i="1"/>
  <c r="AH1157" i="1"/>
  <c r="AH1158" i="1"/>
  <c r="AH1159" i="1"/>
  <c r="AH1160" i="1"/>
  <c r="AH1161" i="1"/>
  <c r="AH1162" i="1"/>
  <c r="AH1163" i="1"/>
  <c r="AH1164" i="1"/>
  <c r="AH1165" i="1"/>
  <c r="AH1166" i="1"/>
  <c r="AH1167" i="1"/>
  <c r="AH1168" i="1"/>
  <c r="AH1169" i="1"/>
  <c r="AH1170" i="1"/>
  <c r="AH1171" i="1"/>
  <c r="AH1172" i="1"/>
  <c r="AH1173" i="1"/>
  <c r="AH1174" i="1"/>
  <c r="AH1175" i="1"/>
  <c r="AH1176" i="1"/>
  <c r="AH1177" i="1"/>
  <c r="AH1178" i="1"/>
  <c r="AH1179" i="1"/>
  <c r="AH1180" i="1"/>
  <c r="AH1181" i="1"/>
  <c r="AH1182" i="1"/>
  <c r="AH1183" i="1"/>
  <c r="AH1184" i="1"/>
  <c r="AH1185" i="1"/>
  <c r="AH1186" i="1"/>
  <c r="AH1187" i="1"/>
  <c r="AH1188" i="1"/>
  <c r="AH1189" i="1"/>
  <c r="AH1190"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1245" i="2"/>
  <c r="AA1246" i="2"/>
  <c r="AA1247" i="2"/>
  <c r="AA1248" i="2"/>
  <c r="AA1249" i="2"/>
  <c r="AA1250" i="2"/>
  <c r="AA1251" i="2"/>
  <c r="AA1252" i="2"/>
  <c r="AA1253" i="2"/>
  <c r="AA1254" i="2"/>
  <c r="AA1255" i="2"/>
  <c r="AA1256" i="2"/>
  <c r="AA1257" i="2"/>
  <c r="AA1258" i="2"/>
  <c r="AA1259" i="2"/>
  <c r="AA1260" i="2"/>
  <c r="AA1261" i="2"/>
  <c r="AA1262" i="2"/>
  <c r="AA1263" i="2"/>
  <c r="AA1264" i="2"/>
  <c r="AA1265" i="2"/>
  <c r="AA1266" i="2"/>
  <c r="AA1267" i="2"/>
  <c r="AA1268" i="2"/>
  <c r="AA1269" i="2"/>
  <c r="AA1270" i="2"/>
  <c r="AA1271" i="2"/>
  <c r="AA1272" i="2"/>
  <c r="AA1273" i="2"/>
  <c r="AA1274" i="2"/>
  <c r="AA1275" i="2"/>
  <c r="AA1276" i="2"/>
  <c r="AA1277" i="2"/>
  <c r="AA1278" i="2"/>
  <c r="AA1279" i="2"/>
  <c r="AA1280" i="2"/>
  <c r="AA1281" i="2"/>
  <c r="AA1282" i="2"/>
  <c r="AA1283" i="2"/>
  <c r="AA1284" i="2"/>
  <c r="AA1285" i="2"/>
  <c r="AA1286" i="2"/>
  <c r="AA1287" i="2"/>
  <c r="AA1288" i="2"/>
  <c r="AA1289" i="2"/>
  <c r="AA1290" i="2"/>
  <c r="AA1291" i="2"/>
  <c r="AA1292" i="2"/>
  <c r="AA1293" i="2"/>
  <c r="AA1294" i="2"/>
  <c r="AA1295" i="2"/>
  <c r="AA1296" i="2"/>
  <c r="AA1297" i="2"/>
  <c r="AA1298" i="2"/>
  <c r="AA1299" i="2"/>
  <c r="AA1300" i="2"/>
  <c r="AA1301" i="2"/>
  <c r="AA1302" i="2"/>
  <c r="AA1303" i="2"/>
  <c r="AA1304" i="2"/>
  <c r="AA1305" i="2"/>
  <c r="AA1306" i="2"/>
  <c r="AA1307" i="2"/>
  <c r="AA1308" i="2"/>
  <c r="AA1309" i="2"/>
  <c r="AA1310" i="2"/>
  <c r="AA1311" i="2"/>
  <c r="AA1312" i="2"/>
  <c r="AA1313" i="2"/>
  <c r="AA1314" i="2"/>
  <c r="AA1315" i="2"/>
  <c r="AA1316" i="2"/>
  <c r="AA1317" i="2"/>
  <c r="AA1318" i="2"/>
  <c r="AA1319" i="2"/>
  <c r="AA1320" i="2"/>
  <c r="AA1321" i="2"/>
  <c r="AA1322" i="2"/>
  <c r="AA1323" i="2"/>
  <c r="AA1324" i="2"/>
  <c r="AA1325" i="2"/>
  <c r="AA1326" i="2"/>
  <c r="AA1327" i="2"/>
  <c r="AA1328" i="2"/>
  <c r="AA1329" i="2"/>
  <c r="AA1330" i="2"/>
  <c r="AA1331" i="2"/>
  <c r="AA1332" i="2"/>
  <c r="AA1333" i="2"/>
  <c r="AA1334" i="2"/>
  <c r="AA1335" i="2"/>
  <c r="AA1336" i="2"/>
  <c r="AA1337" i="2"/>
  <c r="AA1338" i="2"/>
  <c r="AA1339" i="2"/>
  <c r="AA1340" i="2"/>
  <c r="AA1341" i="2"/>
  <c r="AA1342" i="2"/>
  <c r="AA1343" i="2"/>
  <c r="AA1344" i="2"/>
  <c r="AA1345" i="2"/>
  <c r="AA1346" i="2"/>
  <c r="AA1347" i="2"/>
  <c r="AA1348" i="2"/>
  <c r="AA1349" i="2"/>
  <c r="AA1350" i="2"/>
  <c r="AA1351" i="2"/>
  <c r="AA1352" i="2"/>
  <c r="AA1353" i="2"/>
  <c r="AA1354" i="2"/>
  <c r="AA1355" i="2"/>
  <c r="AA1356" i="2"/>
  <c r="AA1357" i="2"/>
  <c r="AA1358" i="2"/>
  <c r="AA1359" i="2"/>
  <c r="AA1360" i="2"/>
  <c r="AA1361" i="2"/>
  <c r="AA1362" i="2"/>
  <c r="AA1363" i="2"/>
  <c r="AA1364" i="2"/>
  <c r="AA1365" i="2"/>
  <c r="AA1366" i="2"/>
  <c r="AA1367" i="2"/>
  <c r="AA1368" i="2"/>
  <c r="AA1369" i="2"/>
  <c r="AA1370" i="2"/>
  <c r="AA1371" i="2"/>
  <c r="AA1372" i="2"/>
  <c r="AA1373" i="2"/>
  <c r="AA1374" i="2"/>
  <c r="AA1375" i="2"/>
  <c r="AA1376" i="2"/>
  <c r="AA1377" i="2"/>
  <c r="AA1378" i="2"/>
  <c r="AA1379" i="2"/>
  <c r="AA1380" i="2"/>
  <c r="AA1381" i="2"/>
  <c r="AA1382" i="2"/>
  <c r="AA1383" i="2"/>
  <c r="AA1384" i="2"/>
  <c r="AA1385" i="2"/>
  <c r="AA1386" i="2"/>
  <c r="AA1387" i="2"/>
  <c r="AA1388" i="2"/>
  <c r="AA1389" i="2"/>
  <c r="AA1390" i="2"/>
  <c r="AA1391" i="2"/>
  <c r="AA1392" i="2"/>
  <c r="AA1393" i="2"/>
  <c r="AA1394" i="2"/>
  <c r="AA1395" i="2"/>
  <c r="AA1396" i="2"/>
  <c r="AA1397" i="2"/>
  <c r="AA1398" i="2"/>
  <c r="AA1399" i="2"/>
  <c r="AA1400" i="2"/>
  <c r="AA1401" i="2"/>
  <c r="AA1402" i="2"/>
  <c r="AA1403" i="2"/>
  <c r="AA1404" i="2"/>
  <c r="AA1405" i="2"/>
  <c r="AA1406" i="2"/>
  <c r="AA1407" i="2"/>
  <c r="AA1408" i="2"/>
  <c r="AA1409" i="2"/>
  <c r="AA1410" i="2"/>
  <c r="AA1411" i="2"/>
  <c r="AA1412" i="2"/>
  <c r="AA1413" i="2"/>
  <c r="AA1414" i="2"/>
  <c r="AA1415" i="2"/>
  <c r="AA1416" i="2"/>
  <c r="AA1417" i="2"/>
  <c r="AA1418" i="2"/>
  <c r="AA1419" i="2"/>
  <c r="AA1420" i="2"/>
  <c r="AA1421" i="2"/>
  <c r="AA1422" i="2"/>
  <c r="AA1423" i="2"/>
  <c r="AA1424" i="2"/>
  <c r="AA1425" i="2"/>
  <c r="AA1426" i="2"/>
  <c r="AA1427" i="2"/>
  <c r="AA1428" i="2"/>
  <c r="AA1429" i="2"/>
  <c r="AA1430" i="2"/>
  <c r="AA1431" i="2"/>
  <c r="AA1432" i="2"/>
  <c r="AA1433" i="2"/>
  <c r="AA1434" i="2"/>
  <c r="AA1435" i="2"/>
  <c r="AA1436" i="2"/>
  <c r="AA1437" i="2"/>
  <c r="AA1438" i="2"/>
  <c r="AA1439" i="2"/>
  <c r="AA1440" i="2"/>
  <c r="AA1441" i="2"/>
  <c r="AA1442" i="2"/>
  <c r="AA1443" i="2"/>
  <c r="AA1444" i="2"/>
  <c r="AA1445" i="2"/>
  <c r="AA1446" i="2"/>
  <c r="AA1447" i="2"/>
  <c r="AA1448" i="2"/>
  <c r="AA1449" i="2"/>
  <c r="AA1450" i="2"/>
  <c r="AA1451" i="2"/>
  <c r="AA1452" i="2"/>
  <c r="AA1453" i="2"/>
  <c r="AA1454" i="2"/>
  <c r="AA1455" i="2"/>
  <c r="AA1456" i="2"/>
  <c r="AA1457" i="2"/>
  <c r="AA1458" i="2"/>
  <c r="AA1459" i="2"/>
  <c r="AA1460" i="2"/>
  <c r="AA1461" i="2"/>
  <c r="AA1462" i="2"/>
  <c r="AA1463" i="2"/>
  <c r="AA1464" i="2"/>
  <c r="AA1465" i="2"/>
  <c r="AA1466" i="2"/>
  <c r="AA1467" i="2"/>
  <c r="AA1468" i="2"/>
  <c r="AA1469" i="2"/>
  <c r="AA1470" i="2"/>
  <c r="AA1471" i="2"/>
  <c r="AA1472" i="2"/>
  <c r="AA1473" i="2"/>
  <c r="AA1474" i="2"/>
  <c r="AA1475" i="2"/>
  <c r="AA1476" i="2"/>
  <c r="AA1477" i="2"/>
  <c r="AA1478" i="2"/>
  <c r="AA1479" i="2"/>
  <c r="AA1480" i="2"/>
  <c r="AA1481" i="2"/>
  <c r="AA1482" i="2"/>
  <c r="AA1483" i="2"/>
  <c r="AA1484" i="2"/>
  <c r="AA1485" i="2"/>
  <c r="AA1486" i="2"/>
  <c r="AA1487" i="2"/>
  <c r="AA1488" i="2"/>
  <c r="AA1489" i="2"/>
  <c r="AA1490" i="2"/>
  <c r="AA1491" i="2"/>
  <c r="AA1492" i="2"/>
  <c r="AA1493" i="2"/>
  <c r="AA1494" i="2"/>
  <c r="AA1495" i="2"/>
  <c r="AA1496" i="2"/>
  <c r="AA1497" i="2"/>
  <c r="AA1498" i="2"/>
  <c r="AA1499" i="2"/>
  <c r="AA1500" i="2"/>
  <c r="AA1501" i="2"/>
  <c r="AA1502" i="2"/>
  <c r="AA1503" i="2"/>
  <c r="AA1504" i="2"/>
  <c r="AA1505" i="2"/>
  <c r="AA1506" i="2"/>
  <c r="AA1507" i="2"/>
  <c r="AA1508" i="2"/>
  <c r="AA1509" i="2"/>
  <c r="AA1510" i="2"/>
  <c r="AA1511" i="2"/>
  <c r="AA1512" i="2"/>
  <c r="AA1513" i="2"/>
  <c r="AA1514" i="2"/>
  <c r="AA1515" i="2"/>
  <c r="AA1516" i="2"/>
  <c r="AA1517" i="2"/>
  <c r="AA1518" i="2"/>
  <c r="AA1519" i="2"/>
  <c r="AA1520" i="2"/>
  <c r="AA1521" i="2"/>
  <c r="AA1522" i="2"/>
  <c r="AA1523" i="2"/>
  <c r="AA1524" i="2"/>
  <c r="AA1525" i="2"/>
  <c r="AA1526" i="2"/>
  <c r="AA1527" i="2"/>
  <c r="AA1528" i="2"/>
  <c r="AA1529" i="2"/>
  <c r="AA1530" i="2"/>
  <c r="AA1531" i="2"/>
  <c r="AA1532" i="2"/>
  <c r="AA1533" i="2"/>
  <c r="AA1534" i="2"/>
  <c r="AA1535" i="2"/>
  <c r="AA1536" i="2"/>
  <c r="AA1537" i="2"/>
  <c r="AA1538" i="2"/>
  <c r="AA1539" i="2"/>
  <c r="AA1540" i="2"/>
  <c r="AA1541" i="2"/>
  <c r="AA1542" i="2"/>
  <c r="AA1543" i="2"/>
  <c r="AA1544" i="2"/>
  <c r="AA1545" i="2"/>
  <c r="AA1546" i="2"/>
  <c r="AA1547" i="2"/>
  <c r="AA1548" i="2"/>
  <c r="AA1549" i="2"/>
  <c r="AA1550" i="2"/>
  <c r="AA1551" i="2"/>
  <c r="AA1552" i="2"/>
  <c r="AA1553" i="2"/>
  <c r="AA1554" i="2"/>
  <c r="AA1555" i="2"/>
  <c r="AA1556" i="2"/>
  <c r="AA1557" i="2"/>
  <c r="AA1558" i="2"/>
  <c r="AA1559" i="2"/>
  <c r="AA1560" i="2"/>
  <c r="AA1561" i="2"/>
  <c r="AA1562" i="2"/>
  <c r="AA1563" i="2"/>
  <c r="AA1564" i="2"/>
  <c r="AA1565" i="2"/>
  <c r="AA1566" i="2"/>
  <c r="AA1567" i="2"/>
  <c r="AA1568" i="2"/>
  <c r="AA1569" i="2"/>
  <c r="AA1570" i="2"/>
  <c r="AA1571" i="2"/>
  <c r="AA1572" i="2"/>
  <c r="AA1573" i="2"/>
  <c r="AA1574" i="2"/>
  <c r="AA1575" i="2"/>
  <c r="AA1576" i="2"/>
  <c r="AA1577" i="2"/>
  <c r="AA1578" i="2"/>
  <c r="AA1579" i="2"/>
  <c r="AA1580" i="2"/>
  <c r="AA1581" i="2"/>
  <c r="AA1582" i="2"/>
  <c r="AA1583" i="2"/>
  <c r="AA1584" i="2"/>
  <c r="AA1585" i="2"/>
  <c r="AA1586" i="2"/>
  <c r="AA1587" i="2"/>
  <c r="AA1588" i="2"/>
  <c r="AA1589" i="2"/>
  <c r="AA1590" i="2"/>
  <c r="AA1591" i="2"/>
  <c r="AA1592" i="2"/>
  <c r="AA1593" i="2"/>
  <c r="AA1594" i="2"/>
  <c r="AA1595" i="2"/>
  <c r="AA1596" i="2"/>
  <c r="AA1597" i="2"/>
  <c r="AA1598" i="2"/>
  <c r="AA1599" i="2"/>
  <c r="AA1600" i="2"/>
  <c r="AA1601" i="2"/>
  <c r="AA1602" i="2"/>
  <c r="AA1603" i="2"/>
  <c r="AA1604" i="2"/>
  <c r="AA1605" i="2"/>
  <c r="AA1606" i="2"/>
  <c r="AA1607" i="2"/>
  <c r="AA1608" i="2"/>
  <c r="AA1609" i="2"/>
  <c r="AA1610" i="2"/>
  <c r="AA1611" i="2"/>
  <c r="AA1612" i="2"/>
  <c r="AA1613" i="2"/>
  <c r="AA1614" i="2"/>
  <c r="AA1615" i="2"/>
  <c r="AA1616" i="2"/>
  <c r="AA1617" i="2"/>
  <c r="AA1618" i="2"/>
  <c r="AA1619" i="2"/>
  <c r="AA1620" i="2"/>
  <c r="AA1621" i="2"/>
  <c r="AA1622" i="2"/>
  <c r="AA1623" i="2"/>
  <c r="AA1624" i="2"/>
  <c r="AA1625" i="2"/>
  <c r="AA1626" i="2"/>
  <c r="AA1627" i="2"/>
  <c r="AA1628" i="2"/>
  <c r="AA1629" i="2"/>
  <c r="AA1630" i="2"/>
  <c r="AA1631" i="2"/>
  <c r="AA1632" i="2"/>
  <c r="AA1633" i="2"/>
  <c r="AA1634" i="2"/>
  <c r="AA1635" i="2"/>
  <c r="AA1636" i="2"/>
  <c r="AA1637" i="2"/>
  <c r="AA1638" i="2"/>
  <c r="AA1639" i="2"/>
  <c r="AA1640" i="2"/>
  <c r="AA1641" i="2"/>
  <c r="AA1642" i="2"/>
  <c r="AA1643" i="2"/>
  <c r="AA1644" i="2"/>
  <c r="AA1645" i="2"/>
  <c r="AA1646" i="2"/>
  <c r="AA1647" i="2"/>
  <c r="AA1648" i="2"/>
  <c r="AA1649" i="2"/>
  <c r="AA1650" i="2"/>
  <c r="AA1651" i="2"/>
  <c r="AA1652" i="2"/>
  <c r="AA1653" i="2"/>
  <c r="AA1654" i="2"/>
  <c r="AA1655" i="2"/>
  <c r="AA1656" i="2"/>
  <c r="AA1657" i="2"/>
  <c r="AA1658" i="2"/>
  <c r="AA1659" i="2"/>
  <c r="AA1660" i="2"/>
  <c r="AA1661" i="2"/>
  <c r="AA1662" i="2"/>
  <c r="AA1663" i="2"/>
  <c r="AA1664" i="2"/>
  <c r="AA1665" i="2"/>
  <c r="AA1666" i="2"/>
  <c r="AA1667" i="2"/>
  <c r="AA1668" i="2"/>
  <c r="AA1669" i="2"/>
  <c r="AA1670" i="2"/>
  <c r="AA1671" i="2"/>
  <c r="AA1672" i="2"/>
  <c r="AA1673" i="2"/>
  <c r="AA1674" i="2"/>
  <c r="AA1675" i="2"/>
  <c r="AA1676" i="2"/>
  <c r="AA1677" i="2"/>
  <c r="AA1678" i="2"/>
  <c r="AA1679" i="2"/>
  <c r="AA1680" i="2"/>
  <c r="AA1681" i="2"/>
  <c r="AA1682" i="2"/>
  <c r="AA1683" i="2"/>
  <c r="AA1684" i="2"/>
  <c r="AA1685" i="2"/>
  <c r="AA1686" i="2"/>
  <c r="AA1687" i="2"/>
  <c r="AA1688" i="2"/>
  <c r="AA1689" i="2"/>
  <c r="AA1690" i="2"/>
  <c r="AA1691" i="2"/>
  <c r="AA1692" i="2"/>
  <c r="AA1693" i="2"/>
  <c r="AA1694" i="2"/>
  <c r="AA1695" i="2"/>
  <c r="AA1696" i="2"/>
  <c r="AA1697" i="2"/>
  <c r="AA1698" i="2"/>
  <c r="AA1699" i="2"/>
  <c r="AA1700" i="2"/>
  <c r="AA1701" i="2"/>
  <c r="AA1702" i="2"/>
  <c r="AA1703" i="2"/>
  <c r="AA1704" i="2"/>
  <c r="AA1705" i="2"/>
  <c r="AA1706" i="2"/>
  <c r="AA1707" i="2"/>
  <c r="AA1708" i="2"/>
  <c r="AA1709" i="2"/>
  <c r="AA1710" i="2"/>
  <c r="AA1711" i="2"/>
  <c r="AA1712" i="2"/>
  <c r="AA1713" i="2"/>
  <c r="AA1714" i="2"/>
  <c r="AA1715" i="2"/>
  <c r="AA1716" i="2"/>
  <c r="AA1717" i="2"/>
  <c r="AA1718" i="2"/>
  <c r="AA1719" i="2"/>
  <c r="AA1720" i="2"/>
  <c r="AA1721" i="2"/>
  <c r="AA1722" i="2"/>
  <c r="AA1723" i="2"/>
  <c r="AA1724" i="2"/>
  <c r="AA1725" i="2"/>
  <c r="AA1726" i="2"/>
  <c r="AA1727" i="2"/>
  <c r="AA1728" i="2"/>
  <c r="AA1729" i="2"/>
  <c r="AA1730" i="2"/>
  <c r="AA1731" i="2"/>
  <c r="AA1732" i="2"/>
  <c r="AA1733" i="2"/>
  <c r="AA1734" i="2"/>
  <c r="AA1735" i="2"/>
  <c r="AA1736" i="2"/>
  <c r="AA1737" i="2"/>
  <c r="AA1738" i="2"/>
  <c r="AA1739" i="2"/>
  <c r="AA1740" i="2"/>
  <c r="AA1741" i="2"/>
  <c r="AA1742" i="2"/>
  <c r="AA1743" i="2"/>
  <c r="AA1744" i="2"/>
  <c r="AA1745" i="2"/>
  <c r="AA1746" i="2"/>
  <c r="AA1747" i="2"/>
  <c r="AA1748" i="2"/>
  <c r="AA1749" i="2"/>
  <c r="AA1750" i="2"/>
  <c r="AA1751" i="2"/>
  <c r="AA1752" i="2"/>
  <c r="AA1753" i="2"/>
  <c r="AA1754" i="2"/>
  <c r="AA1755" i="2"/>
  <c r="AA1756" i="2"/>
  <c r="AA1757" i="2"/>
  <c r="AA1758" i="2"/>
  <c r="AA1759" i="2"/>
  <c r="AA1760" i="2"/>
  <c r="AA1761" i="2"/>
  <c r="AA1762" i="2"/>
  <c r="AA1763" i="2"/>
  <c r="AA1764" i="2"/>
  <c r="AA1765" i="2"/>
  <c r="AA1766" i="2"/>
  <c r="AA1767" i="2"/>
  <c r="AA1768" i="2"/>
  <c r="AA1769" i="2"/>
  <c r="AA1770" i="2"/>
  <c r="AA1771" i="2"/>
  <c r="AA1772" i="2"/>
  <c r="AA1773" i="2"/>
  <c r="AA1774" i="2"/>
  <c r="AA1775" i="2"/>
  <c r="AA1776" i="2"/>
  <c r="AA1777" i="2"/>
  <c r="AA1778" i="2"/>
  <c r="AA1779" i="2"/>
  <c r="AA1780" i="2"/>
  <c r="AA1781" i="2"/>
  <c r="AA1782" i="2"/>
  <c r="AA1783" i="2"/>
  <c r="AA1784" i="2"/>
  <c r="AA1785" i="2"/>
  <c r="AA1786" i="2"/>
  <c r="AA1787" i="2"/>
  <c r="AA1788" i="2"/>
  <c r="AA1789" i="2"/>
  <c r="AA1790" i="2"/>
  <c r="AA1791" i="2"/>
  <c r="AA1792" i="2"/>
  <c r="AA1793" i="2"/>
  <c r="AA1794" i="2"/>
  <c r="AA1795" i="2"/>
  <c r="AA1796" i="2"/>
  <c r="AA1797" i="2"/>
  <c r="AA1798" i="2"/>
  <c r="AA1799" i="2"/>
  <c r="AA1800" i="2"/>
  <c r="AA1801" i="2"/>
  <c r="AA1802" i="2"/>
  <c r="AA1803" i="2"/>
  <c r="AA1804" i="2"/>
  <c r="AA1805" i="2"/>
  <c r="AA1806" i="2"/>
  <c r="AA1807" i="2"/>
  <c r="AA1808" i="2"/>
  <c r="AA1809" i="2"/>
  <c r="AA1810" i="2"/>
  <c r="AA1811" i="2"/>
  <c r="AA1812" i="2"/>
  <c r="AA1813" i="2"/>
  <c r="AA1814" i="2"/>
  <c r="AA1815" i="2"/>
  <c r="AA1816" i="2"/>
  <c r="AA1817" i="2"/>
  <c r="AA1818" i="2"/>
  <c r="AA1819" i="2"/>
  <c r="AA1820" i="2"/>
  <c r="AA1821" i="2"/>
  <c r="AA1822" i="2"/>
  <c r="AA1823" i="2"/>
  <c r="AA1824" i="2"/>
  <c r="AA1825" i="2"/>
  <c r="AA1826" i="2"/>
  <c r="AA1827" i="2"/>
  <c r="AA1828" i="2"/>
  <c r="AA1829" i="2"/>
  <c r="AA1830" i="2"/>
  <c r="AA1831" i="2"/>
  <c r="AA1832" i="2"/>
  <c r="AA1833" i="2"/>
  <c r="AA1834" i="2"/>
  <c r="AA1835" i="2"/>
  <c r="AA1836" i="2"/>
  <c r="AA1837" i="2"/>
  <c r="AA1838" i="2"/>
  <c r="AA1839" i="2"/>
  <c r="AA1840" i="2"/>
  <c r="AA1841" i="2"/>
  <c r="AA1842" i="2"/>
  <c r="AA1843" i="2"/>
  <c r="AA1844" i="2"/>
  <c r="AA1845" i="2"/>
  <c r="AA1846" i="2"/>
  <c r="AA1847" i="2"/>
  <c r="AA1848" i="2"/>
  <c r="AA1849" i="2"/>
  <c r="AA1850" i="2"/>
  <c r="AA1851" i="2"/>
  <c r="AA1852" i="2"/>
  <c r="AA1853" i="2"/>
  <c r="AA1854" i="2"/>
  <c r="AA1855" i="2"/>
  <c r="AA1856" i="2"/>
  <c r="AA1857" i="2"/>
  <c r="AA1858" i="2"/>
  <c r="AA1859" i="2"/>
  <c r="AA1860" i="2"/>
  <c r="AA1861" i="2"/>
  <c r="AA1862" i="2"/>
  <c r="AA1863" i="2"/>
  <c r="AA1864" i="2"/>
  <c r="AA1865" i="2"/>
  <c r="AA1866" i="2"/>
  <c r="AA1867" i="2"/>
  <c r="AA1868" i="2"/>
  <c r="AA1869" i="2"/>
  <c r="AA1870" i="2"/>
  <c r="AA1871" i="2"/>
  <c r="AA1872" i="2"/>
  <c r="AA1873" i="2"/>
  <c r="AA1874" i="2"/>
  <c r="AA1875" i="2"/>
  <c r="AA1876" i="2"/>
  <c r="AA1877" i="2"/>
  <c r="AA1878" i="2"/>
  <c r="AA1879" i="2"/>
  <c r="AA1880" i="2"/>
  <c r="AA1881" i="2"/>
  <c r="AA1882" i="2"/>
  <c r="AA1883" i="2"/>
  <c r="AA1884" i="2"/>
  <c r="AA1885" i="2"/>
  <c r="AA1886" i="2"/>
  <c r="AA1887" i="2"/>
  <c r="AA1888" i="2"/>
  <c r="AA1889" i="2"/>
  <c r="AA1890" i="2"/>
  <c r="AA1891" i="2"/>
  <c r="AA1892" i="2"/>
  <c r="AA1893" i="2"/>
  <c r="AA1894" i="2"/>
  <c r="AA1895" i="2"/>
  <c r="AA1896" i="2"/>
  <c r="AA1897" i="2"/>
  <c r="AA1898" i="2"/>
  <c r="AA1899" i="2"/>
  <c r="AA1900" i="2"/>
  <c r="AA1901" i="2"/>
  <c r="AA1902" i="2"/>
  <c r="AA1903" i="2"/>
  <c r="AA1904" i="2"/>
  <c r="AA1905" i="2"/>
  <c r="AA1906" i="2"/>
  <c r="AA1907" i="2"/>
  <c r="AA1908" i="2"/>
  <c r="AA1909" i="2"/>
  <c r="AA1910" i="2"/>
  <c r="AA1911" i="2"/>
  <c r="AA1912" i="2"/>
  <c r="AA1913" i="2"/>
  <c r="AA1914" i="2"/>
  <c r="AA1915" i="2"/>
  <c r="AA1916" i="2"/>
  <c r="AA1917" i="2"/>
  <c r="AA1918" i="2"/>
  <c r="AA1919" i="2"/>
  <c r="AA1920" i="2"/>
  <c r="AA1921" i="2"/>
  <c r="AA1922" i="2"/>
  <c r="AA1923" i="2"/>
  <c r="AA1924" i="2"/>
  <c r="AA1925" i="2"/>
  <c r="AA1926" i="2"/>
  <c r="AA1927" i="2"/>
  <c r="AA1928" i="2"/>
  <c r="AA1929" i="2"/>
  <c r="AA1930" i="2"/>
  <c r="AA1931" i="2"/>
  <c r="AA1932" i="2"/>
  <c r="AA1933" i="2"/>
  <c r="AA1934" i="2"/>
  <c r="AA1935" i="2"/>
  <c r="AA1936" i="2"/>
  <c r="AA1937" i="2"/>
  <c r="AA1938" i="2"/>
  <c r="AA1939" i="2"/>
  <c r="AA1940" i="2"/>
  <c r="AA1941" i="2"/>
  <c r="AA1942" i="2"/>
  <c r="AA1943" i="2"/>
  <c r="AA1944" i="2"/>
  <c r="AA1945" i="2"/>
  <c r="AA1946" i="2"/>
  <c r="AA1947" i="2"/>
  <c r="AA1948" i="2"/>
  <c r="AA1949" i="2"/>
  <c r="AA1950" i="2"/>
  <c r="AA1951" i="2"/>
  <c r="AA1952" i="2"/>
  <c r="AA1953" i="2"/>
  <c r="AA1954" i="2"/>
  <c r="AA1955" i="2"/>
  <c r="AA1956" i="2"/>
  <c r="AA1957" i="2"/>
  <c r="AA1958" i="2"/>
  <c r="AA1959" i="2"/>
  <c r="AA1960" i="2"/>
  <c r="AA1961" i="2"/>
  <c r="AA1962" i="2"/>
  <c r="AA1963" i="2"/>
  <c r="AA1964" i="2"/>
  <c r="AA1965" i="2"/>
  <c r="AA1966" i="2"/>
  <c r="AA1967" i="2"/>
  <c r="AA1968" i="2"/>
  <c r="AA1969" i="2"/>
  <c r="AA1970" i="2"/>
  <c r="AA1971" i="2"/>
  <c r="AA1972" i="2"/>
  <c r="AA1973" i="2"/>
  <c r="AA1974" i="2"/>
  <c r="AA1975" i="2"/>
  <c r="AA1976" i="2"/>
  <c r="AA1977" i="2"/>
  <c r="AA1978" i="2"/>
  <c r="AA1979" i="2"/>
  <c r="AA1980" i="2"/>
  <c r="AA1981" i="2"/>
  <c r="AA1982" i="2"/>
  <c r="AA1983" i="2"/>
  <c r="AA1984" i="2"/>
  <c r="AA1985" i="2"/>
  <c r="AA1986" i="2"/>
  <c r="AA1987" i="2"/>
  <c r="AA1988" i="2"/>
  <c r="AA1989" i="2"/>
  <c r="AA1990" i="2"/>
  <c r="AA1991" i="2"/>
  <c r="AA1992" i="2"/>
  <c r="AA1993" i="2"/>
  <c r="AA1994" i="2"/>
  <c r="AA1995" i="2"/>
  <c r="AA1996" i="2"/>
  <c r="AA1997" i="2"/>
  <c r="AA1998" i="2"/>
  <c r="AA1999" i="2"/>
  <c r="AA2000" i="2"/>
  <c r="AA2001" i="2"/>
  <c r="AA2002" i="2"/>
  <c r="AA2003" i="2"/>
  <c r="AA2004" i="2"/>
  <c r="AA2005" i="2"/>
  <c r="AA2006" i="2"/>
  <c r="AA2007" i="2"/>
  <c r="AA2008" i="2"/>
  <c r="AA2009" i="2"/>
  <c r="AA2010" i="2"/>
  <c r="AA2011" i="2"/>
  <c r="AA2012" i="2"/>
  <c r="AA2013" i="2"/>
  <c r="AA2014" i="2"/>
  <c r="AA2015" i="2"/>
  <c r="AA2016" i="2"/>
  <c r="AA2017" i="2"/>
  <c r="AA2018" i="2"/>
  <c r="AA2019" i="2"/>
  <c r="AA2020" i="2"/>
  <c r="AA2021" i="2"/>
  <c r="AA2022" i="2"/>
  <c r="AA2023" i="2"/>
  <c r="AA2024" i="2"/>
  <c r="AA2025" i="2"/>
  <c r="AA2026" i="2"/>
  <c r="AA2027" i="2"/>
  <c r="AA2028" i="2"/>
  <c r="AA2029" i="2"/>
  <c r="AA2030" i="2"/>
  <c r="AA2031" i="2"/>
  <c r="AA2032" i="2"/>
  <c r="AA2033" i="2"/>
  <c r="AA2034" i="2"/>
  <c r="AA2035" i="2"/>
  <c r="AA2036" i="2"/>
  <c r="AA2037" i="2"/>
  <c r="AA2038" i="2"/>
  <c r="AA2039" i="2"/>
  <c r="AA2040" i="2"/>
  <c r="AA2041" i="2"/>
  <c r="AA2042" i="2"/>
  <c r="AA2043" i="2"/>
  <c r="AA2044" i="2"/>
  <c r="AA2045" i="2"/>
  <c r="AA2046" i="2"/>
  <c r="AA2047" i="2"/>
  <c r="AA2048" i="2"/>
  <c r="AA2049" i="2"/>
  <c r="AA2050" i="2"/>
  <c r="AA2051" i="2"/>
  <c r="AA2052" i="2"/>
  <c r="AA2053" i="2"/>
  <c r="AA2054" i="2"/>
  <c r="AA2055" i="2"/>
  <c r="AA2056" i="2"/>
  <c r="AA2057" i="2"/>
  <c r="AA2058" i="2"/>
  <c r="AA2059" i="2"/>
  <c r="AA2060" i="2"/>
  <c r="AA2061" i="2"/>
  <c r="AA2062" i="2"/>
  <c r="AA2063" i="2"/>
  <c r="AA2064" i="2"/>
  <c r="AA2065" i="2"/>
  <c r="AA2066" i="2"/>
  <c r="AA2067" i="2"/>
  <c r="AA2068" i="2"/>
  <c r="AA2069" i="2"/>
  <c r="AA2070" i="2"/>
  <c r="AA2071" i="2"/>
  <c r="AA2072" i="2"/>
  <c r="AA2073" i="2"/>
  <c r="AA2074" i="2"/>
  <c r="AA2075" i="2"/>
  <c r="AA2076" i="2"/>
  <c r="AA2077" i="2"/>
  <c r="AA2078" i="2"/>
  <c r="AA2079" i="2"/>
  <c r="AA2080" i="2"/>
  <c r="AA2081" i="2"/>
  <c r="AA2082" i="2"/>
  <c r="AA2083" i="2"/>
  <c r="AA2084" i="2"/>
  <c r="AA2085" i="2"/>
  <c r="AA2086" i="2"/>
  <c r="AA2087" i="2"/>
  <c r="AA2088" i="2"/>
  <c r="AA2089" i="2"/>
  <c r="AA2090" i="2"/>
  <c r="AA2091" i="2"/>
  <c r="AA2092" i="2"/>
  <c r="AA2093" i="2"/>
  <c r="AA2094" i="2"/>
  <c r="AA2095" i="2"/>
  <c r="AA2096" i="2"/>
  <c r="AA2097" i="2"/>
  <c r="AA2098" i="2"/>
  <c r="AA2099" i="2"/>
  <c r="AA2100" i="2"/>
  <c r="AA2101" i="2"/>
  <c r="AA2102" i="2"/>
  <c r="AA2103" i="2"/>
  <c r="AA2104" i="2"/>
  <c r="AA2105" i="2"/>
  <c r="AA2106" i="2"/>
  <c r="AA2107" i="2"/>
  <c r="AA2108" i="2"/>
  <c r="AA2109" i="2"/>
  <c r="AA2110" i="2"/>
  <c r="AA2111" i="2"/>
  <c r="AA2112" i="2"/>
  <c r="AA2113" i="2"/>
  <c r="AA2114" i="2"/>
  <c r="AA2115" i="2"/>
  <c r="AA2116" i="2"/>
  <c r="AA2117" i="2"/>
  <c r="AA2118" i="2"/>
  <c r="AA2119" i="2"/>
  <c r="AA2120" i="2"/>
  <c r="AA2121" i="2"/>
  <c r="AA2122" i="2"/>
  <c r="AA2123" i="2"/>
  <c r="AA2124" i="2"/>
  <c r="AA2125" i="2"/>
  <c r="AA2126" i="2"/>
  <c r="AA2127" i="2"/>
  <c r="AA2128" i="2"/>
  <c r="AA2129" i="2"/>
  <c r="AA2130" i="2"/>
  <c r="AA2131" i="2"/>
  <c r="AA2132" i="2"/>
  <c r="AA2133" i="2"/>
  <c r="AA2134" i="2"/>
  <c r="AA2135" i="2"/>
  <c r="AA2136" i="2"/>
  <c r="AA2137" i="2"/>
  <c r="AA2138" i="2"/>
  <c r="AA2139" i="2"/>
  <c r="AA2140" i="2"/>
  <c r="AA2141" i="2"/>
  <c r="AA2142" i="2"/>
  <c r="AA2143" i="2"/>
  <c r="AA2144" i="2"/>
  <c r="AA2145" i="2"/>
  <c r="AA2146" i="2"/>
  <c r="AA2147" i="2"/>
  <c r="AA2148" i="2"/>
  <c r="AA2149" i="2"/>
  <c r="AA2150" i="2"/>
  <c r="AA2151" i="2"/>
  <c r="AA2152" i="2"/>
  <c r="AA2153" i="2"/>
  <c r="AA2154" i="2"/>
  <c r="AA2155" i="2"/>
  <c r="AA2156" i="2"/>
  <c r="AA2157" i="2"/>
  <c r="AA2158" i="2"/>
  <c r="AA2159" i="2"/>
  <c r="AA2160" i="2"/>
  <c r="AA2161" i="2"/>
  <c r="AA2162" i="2"/>
  <c r="AA2163" i="2"/>
  <c r="AA2164" i="2"/>
  <c r="AA2165" i="2"/>
  <c r="AA2166" i="2"/>
  <c r="AA2167" i="2"/>
  <c r="AA2168" i="2"/>
  <c r="AA2169" i="2"/>
  <c r="AA2170" i="2"/>
  <c r="AA2171" i="2"/>
  <c r="AA2172" i="2"/>
  <c r="AA2173" i="2"/>
  <c r="AA2174" i="2"/>
  <c r="AA2175" i="2"/>
  <c r="AA2176" i="2"/>
  <c r="AA2177" i="2"/>
  <c r="AA2178" i="2"/>
  <c r="AA2179" i="2"/>
  <c r="AA2180" i="2"/>
  <c r="AA2181" i="2"/>
  <c r="AA2182" i="2"/>
  <c r="AA2183" i="2"/>
  <c r="AA2184" i="2"/>
  <c r="AA2185" i="2"/>
  <c r="AA2186" i="2"/>
  <c r="AA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FF4F7-F79E-4DDF-BAE5-974E6E0B2219}" name="NIST_SP-800-53_rev5_catalog-flat" type="4" refreshedVersion="0" background="1">
    <webPr xml="1" sourceData="1" url="\\elwood\773\users\ekt1\CSRC\SP\NIST_SP-800-53_rev5_catalog-flat\NIST_SP-800-53_rev5_catalog-flat.xml" htmlTables="1" htmlFormat="all"/>
  </connection>
</connections>
</file>

<file path=xl/sharedStrings.xml><?xml version="1.0" encoding="utf-8"?>
<sst xmlns="http://schemas.openxmlformats.org/spreadsheetml/2006/main" count="39995" uniqueCount="23347">
  <si>
    <t>AC-1</t>
  </si>
  <si>
    <t>AC-2</t>
  </si>
  <si>
    <t>AC-3</t>
  </si>
  <si>
    <t>AC-4</t>
  </si>
  <si>
    <t>AC-5</t>
  </si>
  <si>
    <t>AC-6</t>
  </si>
  <si>
    <t>AC-7</t>
  </si>
  <si>
    <t>AC-8</t>
  </si>
  <si>
    <t>AC-9</t>
  </si>
  <si>
    <t>AC-10</t>
  </si>
  <si>
    <t>AC-11</t>
  </si>
  <si>
    <t>AC-12</t>
  </si>
  <si>
    <t>AC-13</t>
  </si>
  <si>
    <t>AC-14</t>
  </si>
  <si>
    <t>AC-15</t>
  </si>
  <si>
    <t>AC-16</t>
  </si>
  <si>
    <t>AC-17</t>
  </si>
  <si>
    <t>AC-18</t>
  </si>
  <si>
    <t>AC-19</t>
  </si>
  <si>
    <t>AC-20</t>
  </si>
  <si>
    <t>AC-21</t>
  </si>
  <si>
    <t>AC-22</t>
  </si>
  <si>
    <t>AC-23</t>
  </si>
  <si>
    <t>AC-24</t>
  </si>
  <si>
    <t>AC-25</t>
  </si>
  <si>
    <t>AT-1</t>
  </si>
  <si>
    <t>AT-2</t>
  </si>
  <si>
    <t>AT-3</t>
  </si>
  <si>
    <t>AT-4</t>
  </si>
  <si>
    <t>AT-5</t>
  </si>
  <si>
    <t>AT-6</t>
  </si>
  <si>
    <t>AU-1</t>
  </si>
  <si>
    <t>AU-2</t>
  </si>
  <si>
    <t>AU-3</t>
  </si>
  <si>
    <t>AU-4</t>
  </si>
  <si>
    <t>AU-5</t>
  </si>
  <si>
    <t>AU-6</t>
  </si>
  <si>
    <t>AU-7</t>
  </si>
  <si>
    <t>AU-8</t>
  </si>
  <si>
    <t>AU-9</t>
  </si>
  <si>
    <t>AU-10</t>
  </si>
  <si>
    <t>AU-11</t>
  </si>
  <si>
    <t>AU-12</t>
  </si>
  <si>
    <t>AU-13</t>
  </si>
  <si>
    <t>AU-14</t>
  </si>
  <si>
    <t>AU-15</t>
  </si>
  <si>
    <t>AU-16</t>
  </si>
  <si>
    <t>CA-1</t>
  </si>
  <si>
    <t>CA-2</t>
  </si>
  <si>
    <t>CA-3</t>
  </si>
  <si>
    <t>CA-4</t>
  </si>
  <si>
    <t>CA-5</t>
  </si>
  <si>
    <t>CA-6</t>
  </si>
  <si>
    <t>CA-7</t>
  </si>
  <si>
    <t>CA-8</t>
  </si>
  <si>
    <t>CA-9</t>
  </si>
  <si>
    <t>CM-1</t>
  </si>
  <si>
    <t>CM-2</t>
  </si>
  <si>
    <t>CM-3</t>
  </si>
  <si>
    <t>CM-4</t>
  </si>
  <si>
    <t>CM-5</t>
  </si>
  <si>
    <t>CM-6</t>
  </si>
  <si>
    <t>CM-7</t>
  </si>
  <si>
    <t>CM-8</t>
  </si>
  <si>
    <t>CM-9</t>
  </si>
  <si>
    <t>CM-10</t>
  </si>
  <si>
    <t>CM-11</t>
  </si>
  <si>
    <t>CM-12</t>
  </si>
  <si>
    <t>CM-13</t>
  </si>
  <si>
    <t>CM-14</t>
  </si>
  <si>
    <t>CP-1</t>
  </si>
  <si>
    <t>CP-2</t>
  </si>
  <si>
    <t>CP-3</t>
  </si>
  <si>
    <t>CP-4</t>
  </si>
  <si>
    <t>CP-5</t>
  </si>
  <si>
    <t>CP-6</t>
  </si>
  <si>
    <t>CP-7</t>
  </si>
  <si>
    <t>CP-8</t>
  </si>
  <si>
    <t>CP-9</t>
  </si>
  <si>
    <t>CP-10</t>
  </si>
  <si>
    <t>CP-11</t>
  </si>
  <si>
    <t>CP-12</t>
  </si>
  <si>
    <t>CP-13</t>
  </si>
  <si>
    <t>IA-1</t>
  </si>
  <si>
    <t>IA-2</t>
  </si>
  <si>
    <t>IA-3</t>
  </si>
  <si>
    <t>IA-4</t>
  </si>
  <si>
    <t>IA-5</t>
  </si>
  <si>
    <t>IA-6</t>
  </si>
  <si>
    <t>IA-7</t>
  </si>
  <si>
    <t>IA-8</t>
  </si>
  <si>
    <t>IA-9</t>
  </si>
  <si>
    <t>IA-10</t>
  </si>
  <si>
    <t>IA-11</t>
  </si>
  <si>
    <t>IA-12</t>
  </si>
  <si>
    <t>IR-1</t>
  </si>
  <si>
    <t>IR-2</t>
  </si>
  <si>
    <t>IR-3</t>
  </si>
  <si>
    <t>IR-4</t>
  </si>
  <si>
    <t>IR-5</t>
  </si>
  <si>
    <t>IR-6</t>
  </si>
  <si>
    <t>IR-7</t>
  </si>
  <si>
    <t>IR-8</t>
  </si>
  <si>
    <t>IR-9</t>
  </si>
  <si>
    <t>IR-10</t>
  </si>
  <si>
    <t>MA-1</t>
  </si>
  <si>
    <t>MA-2</t>
  </si>
  <si>
    <t>MA-3</t>
  </si>
  <si>
    <t>MA-4</t>
  </si>
  <si>
    <t>MA-5</t>
  </si>
  <si>
    <t>MA-6</t>
  </si>
  <si>
    <t>MA-7</t>
  </si>
  <si>
    <t>MP-1</t>
  </si>
  <si>
    <t>MP-2</t>
  </si>
  <si>
    <t>MP-3</t>
  </si>
  <si>
    <t>MP-4</t>
  </si>
  <si>
    <t>MP-5</t>
  </si>
  <si>
    <t>MP-6</t>
  </si>
  <si>
    <t>MP-7</t>
  </si>
  <si>
    <t>MP-8</t>
  </si>
  <si>
    <t>PE-1</t>
  </si>
  <si>
    <t>PE-2</t>
  </si>
  <si>
    <t>PE-3</t>
  </si>
  <si>
    <t>PE-4</t>
  </si>
  <si>
    <t>PE-5</t>
  </si>
  <si>
    <t>PE-6</t>
  </si>
  <si>
    <t>PE-7</t>
  </si>
  <si>
    <t>PE-8</t>
  </si>
  <si>
    <t>PE-9</t>
  </si>
  <si>
    <t>PE-10</t>
  </si>
  <si>
    <t>PE-11</t>
  </si>
  <si>
    <t>PE-12</t>
  </si>
  <si>
    <t>PE-13</t>
  </si>
  <si>
    <t>PE-14</t>
  </si>
  <si>
    <t>PE-15</t>
  </si>
  <si>
    <t>PE-16</t>
  </si>
  <si>
    <t>PE-17</t>
  </si>
  <si>
    <t>PE-18</t>
  </si>
  <si>
    <t>PE-19</t>
  </si>
  <si>
    <t>PE-20</t>
  </si>
  <si>
    <t>PE-21</t>
  </si>
  <si>
    <t>PE-22</t>
  </si>
  <si>
    <t>PE-23</t>
  </si>
  <si>
    <t>PL-1</t>
  </si>
  <si>
    <t>PL-2</t>
  </si>
  <si>
    <t>PL-3</t>
  </si>
  <si>
    <t>PL-4</t>
  </si>
  <si>
    <t>PL-5</t>
  </si>
  <si>
    <t>PL-6</t>
  </si>
  <si>
    <t>PL-7</t>
  </si>
  <si>
    <t>PL-8</t>
  </si>
  <si>
    <t>PL-9</t>
  </si>
  <si>
    <t>PL-10</t>
  </si>
  <si>
    <t>PL-11</t>
  </si>
  <si>
    <t>PM-1</t>
  </si>
  <si>
    <t>PM-2</t>
  </si>
  <si>
    <t>PM-3</t>
  </si>
  <si>
    <t>PM-4</t>
  </si>
  <si>
    <t>PM-5</t>
  </si>
  <si>
    <t>PM-6</t>
  </si>
  <si>
    <t>PM-7</t>
  </si>
  <si>
    <t>PM-8</t>
  </si>
  <si>
    <t>PM-9</t>
  </si>
  <si>
    <t>PM-10</t>
  </si>
  <si>
    <t>PM-11</t>
  </si>
  <si>
    <t>PM-12</t>
  </si>
  <si>
    <t>PM-13</t>
  </si>
  <si>
    <t>PM-14</t>
  </si>
  <si>
    <t>PM-15</t>
  </si>
  <si>
    <t>PM-16</t>
  </si>
  <si>
    <t>PM-17</t>
  </si>
  <si>
    <t>PM-18</t>
  </si>
  <si>
    <t>PM-19</t>
  </si>
  <si>
    <t>PM-20</t>
  </si>
  <si>
    <t>PM-21</t>
  </si>
  <si>
    <t>PM-22</t>
  </si>
  <si>
    <t>PM-23</t>
  </si>
  <si>
    <t>PM-24</t>
  </si>
  <si>
    <t>PM-25</t>
  </si>
  <si>
    <t>PM-26</t>
  </si>
  <si>
    <t>PM-27</t>
  </si>
  <si>
    <t>PM-28</t>
  </si>
  <si>
    <t>PM-29</t>
  </si>
  <si>
    <t>PM-30</t>
  </si>
  <si>
    <t>PM-31</t>
  </si>
  <si>
    <t>PM-32</t>
  </si>
  <si>
    <t>PS-1</t>
  </si>
  <si>
    <t>PS-2</t>
  </si>
  <si>
    <t>PS-3</t>
  </si>
  <si>
    <t>PS-4</t>
  </si>
  <si>
    <t>PS-5</t>
  </si>
  <si>
    <t>PS-6</t>
  </si>
  <si>
    <t>PS-7</t>
  </si>
  <si>
    <t>PS-8</t>
  </si>
  <si>
    <t>PS-9</t>
  </si>
  <si>
    <t>PT-1</t>
  </si>
  <si>
    <t>PT-2</t>
  </si>
  <si>
    <t>PT-3</t>
  </si>
  <si>
    <t>PT-4</t>
  </si>
  <si>
    <t>PT-5</t>
  </si>
  <si>
    <t>PT-6</t>
  </si>
  <si>
    <t>PT-7</t>
  </si>
  <si>
    <t>PT-8</t>
  </si>
  <si>
    <t>RA-1</t>
  </si>
  <si>
    <t>RA-2</t>
  </si>
  <si>
    <t>RA-3</t>
  </si>
  <si>
    <t>RA-4</t>
  </si>
  <si>
    <t>RA-5</t>
  </si>
  <si>
    <t>RA-6</t>
  </si>
  <si>
    <t>RA-7</t>
  </si>
  <si>
    <t>RA-8</t>
  </si>
  <si>
    <t>RA-9</t>
  </si>
  <si>
    <t>RA-10</t>
  </si>
  <si>
    <t>SA-1</t>
  </si>
  <si>
    <t>SA-2</t>
  </si>
  <si>
    <t>SA-3</t>
  </si>
  <si>
    <t>SA-4</t>
  </si>
  <si>
    <t>SA-5</t>
  </si>
  <si>
    <t>SA-6</t>
  </si>
  <si>
    <t>SA-7</t>
  </si>
  <si>
    <t>SA-8</t>
  </si>
  <si>
    <t>SA-9</t>
  </si>
  <si>
    <t>SA-10</t>
  </si>
  <si>
    <t>SA-11</t>
  </si>
  <si>
    <t>SA-12</t>
  </si>
  <si>
    <t>SA-13</t>
  </si>
  <si>
    <t>SA-14</t>
  </si>
  <si>
    <t>SA-15</t>
  </si>
  <si>
    <t>SA-16</t>
  </si>
  <si>
    <t>SA-17</t>
  </si>
  <si>
    <t>SA-18</t>
  </si>
  <si>
    <t>SA-19</t>
  </si>
  <si>
    <t>SA-20</t>
  </si>
  <si>
    <t>SA-21</t>
  </si>
  <si>
    <t>SA-22</t>
  </si>
  <si>
    <t>SA-23</t>
  </si>
  <si>
    <t>SC-1</t>
  </si>
  <si>
    <t>SC-2</t>
  </si>
  <si>
    <t>SC-3</t>
  </si>
  <si>
    <t>SC-4</t>
  </si>
  <si>
    <t>SC-5</t>
  </si>
  <si>
    <t>SC-6</t>
  </si>
  <si>
    <t>SC-7</t>
  </si>
  <si>
    <t>SC-8</t>
  </si>
  <si>
    <t>SC-9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</si>
  <si>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</si>
  <si>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</si>
  <si>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</si>
  <si>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</si>
  <si>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</si>
  <si>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</si>
  <si>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</si>
  <si>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</si>
  <si>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</si>
  <si>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</si>
  <si>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</si>
  <si>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</si>
  <si>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</si>
  <si>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</si>
  <si>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</si>
  <si>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</si>
  <si>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</si>
  <si>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</si>
  <si>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</si>
  <si>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</si>
  <si>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</si>
  <si>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</si>
  <si>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</si>
  <si>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</si>
  <si>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</si>
  <si>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</si>
  <si>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</si>
  <si>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</si>
  <si>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</si>
  <si>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</si>
  <si>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</si>
  <si>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</si>
  <si>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</si>
  <si>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</si>
  <si>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</si>
  <si>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</si>
  <si>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</si>
  <si>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</si>
  <si>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</si>
  <si>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</si>
  <si>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</si>
  <si>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</si>
  <si>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SI-1</t>
  </si>
  <si>
    <t>SI-2</t>
  </si>
  <si>
    <t>SI-3</t>
  </si>
  <si>
    <t>SI-4</t>
  </si>
  <si>
    <t>SI-5</t>
  </si>
  <si>
    <t>SI-6</t>
  </si>
  <si>
    <t>SI-7</t>
  </si>
  <si>
    <t>SI-8</t>
  </si>
  <si>
    <t>SI-9</t>
  </si>
  <si>
    <t>SI-10</t>
  </si>
  <si>
    <t>SI-11</t>
  </si>
  <si>
    <t>SI-12</t>
  </si>
  <si>
    <t>SI-13</t>
  </si>
  <si>
    <t>SI-14</t>
  </si>
  <si>
    <t>SI-15</t>
  </si>
  <si>
    <t>SI-16</t>
  </si>
  <si>
    <t>SI-17</t>
  </si>
  <si>
    <t>SI-18</t>
  </si>
  <si>
    <t>SI-19</t>
  </si>
  <si>
    <t>SI-20</t>
  </si>
  <si>
    <t>SI-21</t>
  </si>
  <si>
    <t>SI-22</t>
  </si>
  <si>
    <t>SI-23</t>
  </si>
  <si>
    <t>SR-1</t>
  </si>
  <si>
    <t>SR-2</t>
  </si>
  <si>
    <t>SR-3</t>
  </si>
  <si>
    <t>SR-4</t>
  </si>
  <si>
    <t>SR-5</t>
  </si>
  <si>
    <t>SR-6</t>
  </si>
  <si>
    <t>SR-7</t>
  </si>
  <si>
    <t>SR-8</t>
  </si>
  <si>
    <t>SR-9</t>
  </si>
  <si>
    <t>SR-10</t>
  </si>
  <si>
    <t>SR-11</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</si>
  <si>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</si>
  <si>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</si>
  <si>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</si>
  <si>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</si>
  <si>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</si>
  <si>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</si>
  <si>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</si>
  <si>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</si>
  <si>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</si>
  <si>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</si>
  <si>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</si>
  <si>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</si>
  <si>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</si>
  <si>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</si>
  <si>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</si>
  <si>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</si>
  <si>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</si>
  <si>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</si>
  <si>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</si>
  <si>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</si>
  <si>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</si>
  <si>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</si>
  <si>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</si>
  <si>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</si>
  <si>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</si>
  <si>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</si>
  <si>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</si>
  <si>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</si>
  <si>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</si>
  <si>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</si>
  <si>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</si>
  <si>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</si>
  <si>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</si>
  <si>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</si>
  <si>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</si>
  <si>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</si>
  <si>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</si>
  <si>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</si>
  <si>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</si>
  <si>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</si>
  <si>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</si>
  <si>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</si>
  <si>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</si>
  <si>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</si>
  <si>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</si>
  <si>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</si>
  <si>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</si>
  <si>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</si>
  <si>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</si>
  <si>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</si>
  <si>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</si>
  <si>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</si>
  <si>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</si>
  <si>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</si>
  <si>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</si>
  <si>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</si>
  <si>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</si>
  <si>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</si>
  <si>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</si>
  <si>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</si>
  <si>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</si>
  <si>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</si>
  <si>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</si>
  <si>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</si>
  <si>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</si>
  <si>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</si>
  <si>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</si>
  <si>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</si>
  <si>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</si>
  <si>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</si>
  <si>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</si>
  <si>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</si>
  <si>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</si>
  <si>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</si>
  <si>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</si>
  <si>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</si>
  <si>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</si>
  <si>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</si>
  <si>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</si>
  <si>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</si>
  <si>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</si>
  <si>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</si>
  <si>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</si>
  <si>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</si>
  <si>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</si>
  <si>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</si>
  <si>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</si>
  <si>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</si>
  <si>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</si>
  <si>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</si>
  <si>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</si>
  <si>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</si>
  <si>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</si>
  <si>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</si>
  <si>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</si>
  <si>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</si>
  <si>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</si>
  <si>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</si>
  <si>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</si>
  <si>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</si>
  <si>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</si>
  <si>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</si>
  <si>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</si>
  <si>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</si>
  <si>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</si>
  <si>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</si>
  <si>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</si>
  <si>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</si>
  <si>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</si>
  <si>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</si>
  <si>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</si>
  <si>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</si>
  <si>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</si>
  <si>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</si>
  <si>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</si>
  <si>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</si>
  <si>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</si>
  <si>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</si>
  <si>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</si>
  <si>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</si>
  <si>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</si>
  <si>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</si>
  <si>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</si>
  <si>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</si>
  <si>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</si>
  <si>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</si>
  <si>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</si>
  <si>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</si>
  <si>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</si>
  <si>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</si>
  <si>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</si>
  <si>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</si>
  <si>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</si>
  <si>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</si>
  <si>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</si>
  <si>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</si>
  <si>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</si>
  <si>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</si>
  <si>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</si>
  <si>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</si>
  <si>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</si>
  <si>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</si>
  <si>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</si>
  <si>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</si>
  <si>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</si>
  <si>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</si>
  <si>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</si>
  <si>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</si>
  <si>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</si>
  <si>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</si>
  <si>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</si>
  <si>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</si>
  <si>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</si>
  <si>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</si>
  <si>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</si>
  <si>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</si>
  <si>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</si>
  <si>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</si>
  <si>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</si>
  <si>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</si>
  <si>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</si>
  <si>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</si>
  <si>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</si>
  <si>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</si>
  <si>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</si>
  <si>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</si>
  <si>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</si>
  <si>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</si>
  <si>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</si>
  <si>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</si>
  <si>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</si>
  <si>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</si>
  <si>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</si>
  <si>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</si>
  <si>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</si>
  <si>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</si>
  <si>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</si>
  <si>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</si>
  <si>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</si>
  <si>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</si>
  <si>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</si>
  <si>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</si>
  <si>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</si>
  <si>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</si>
  <si>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</si>
  <si>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</si>
  <si>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</si>
  <si>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</si>
  <si>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</si>
  <si>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</si>
  <si>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</si>
  <si>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</si>
  <si>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</si>
  <si>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</si>
  <si>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</si>
  <si>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</si>
  <si>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</si>
  <si>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</si>
  <si>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</si>
  <si>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</si>
  <si>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</si>
  <si>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</si>
  <si>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</si>
  <si>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</si>
  <si>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</si>
  <si>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</si>
  <si>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</si>
  <si>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</si>
  <si>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</si>
  <si>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</si>
  <si>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</si>
  <si>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</si>
  <si>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</si>
  <si>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</si>
  <si>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</si>
  <si>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</si>
  <si>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</si>
  <si>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</si>
  <si>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</si>
  <si>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</si>
  <si>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</si>
  <si>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</si>
  <si>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</si>
  <si>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</si>
  <si>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</si>
  <si>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</si>
  <si>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</si>
  <si>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</si>
  <si>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</si>
  <si>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</si>
  <si>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</si>
  <si>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</si>
  <si>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</si>
  <si>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</si>
  <si>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</si>
  <si>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</si>
  <si>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</si>
  <si>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</si>
  <si>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</si>
  <si>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</si>
  <si>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</si>
  <si>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</si>
  <si>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</si>
  <si>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</si>
  <si>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</si>
  <si>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</si>
  <si>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</si>
  <si>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</si>
  <si>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</si>
  <si>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</si>
  <si>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</si>
  <si>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</si>
  <si>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</si>
  <si>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</si>
  <si>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</si>
  <si>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</si>
  <si>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</si>
  <si>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</si>
  <si>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</si>
  <si>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</si>
  <si>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</si>
  <si>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</si>
  <si>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</si>
  <si>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</si>
  <si>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</si>
  <si>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</si>
  <si>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</si>
  <si>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</si>
  <si>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</si>
  <si>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</si>
  <si>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</si>
  <si>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</si>
  <si>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</si>
  <si>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</si>
  <si>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</si>
  <si>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</si>
  <si>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</si>
  <si>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</si>
  <si>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</si>
  <si>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</si>
  <si>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</si>
  <si>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</si>
  <si>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</si>
  <si>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</si>
  <si>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</si>
  <si>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</si>
  <si>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</si>
  <si>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</si>
  <si>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</si>
  <si>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</si>
  <si>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</si>
  <si>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</si>
  <si>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</si>
  <si>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</si>
  <si>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</si>
  <si>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</si>
  <si>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</si>
  <si>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</si>
  <si>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</si>
  <si>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</si>
  <si>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</si>
  <si>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</si>
  <si>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</si>
  <si>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</si>
  <si>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</si>
  <si>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</si>
  <si>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</si>
  <si>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</si>
  <si>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</si>
  <si>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</si>
  <si>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</si>
  <si>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</si>
  <si>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</si>
  <si>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</si>
  <si>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</si>
  <si>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</si>
  <si>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</si>
  <si>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</si>
  <si>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</si>
  <si>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</si>
  <si>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</si>
  <si>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</si>
  <si>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</si>
  <si>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</si>
  <si>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</si>
  <si>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</si>
  <si>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</si>
  <si>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</si>
  <si>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</si>
  <si>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</si>
  <si>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</si>
  <si>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</si>
  <si>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</si>
  <si>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</si>
  <si>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</si>
  <si>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</si>
  <si>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</si>
  <si>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</si>
  <si>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</si>
  <si>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</si>
  <si>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</si>
  <si>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</si>
  <si>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</si>
  <si>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</si>
  <si>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</si>
  <si>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</si>
  <si>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</si>
  <si>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</si>
  <si>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</si>
  <si>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</si>
  <si>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</si>
  <si>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</si>
  <si>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</si>
  <si>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</si>
  <si>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</si>
  <si>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</si>
  <si>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</si>
  <si>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</si>
  <si>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</si>
  <si>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</si>
  <si>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</si>
  <si>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</si>
  <si>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</si>
  <si>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</si>
  <si>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</si>
  <si>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</si>
  <si>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</si>
  <si>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</si>
  <si>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</si>
  <si>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</si>
  <si>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</si>
  <si>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 for Deletion or Destruction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</si>
  <si>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</si>
  <si>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</si>
  <si>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</si>
  <si>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</si>
  <si>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</si>
  <si>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</si>
  <si>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</si>
  <si>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</si>
  <si>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</si>
  <si>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</si>
  <si>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</si>
  <si>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</si>
  <si>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</si>
  <si>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</si>
  <si>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</si>
  <si>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</si>
  <si>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</si>
  <si>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</si>
  <si>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Network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</si>
  <si>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</si>
  <si>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</si>
  <si>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</si>
  <si>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</si>
  <si>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</si>
  <si>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</si>
  <si>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</si>
  <si>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</si>
  <si>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</si>
  <si>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</si>
  <si>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</si>
  <si>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</si>
  <si>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</si>
  <si>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</si>
  <si>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</si>
  <si>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</si>
  <si>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</si>
  <si>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</si>
  <si>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</si>
  <si>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</si>
  <si>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</si>
  <si>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</si>
  <si>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</si>
  <si>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</si>
  <si>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</si>
  <si>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</si>
  <si>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</si>
  <si>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</si>
  <si>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</si>
  <si>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</si>
  <si>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</si>
  <si>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</si>
  <si>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</si>
  <si>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</si>
  <si>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</si>
  <si>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</si>
  <si>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</si>
  <si>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</si>
  <si>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</si>
  <si>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</si>
  <si>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External Authenticators</t>
  </si>
  <si>
    <t>Identification and Authentication (non-organizational Users) | Use of Defined Profiles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</si>
  <si>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</si>
  <si>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</si>
  <si>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</si>
  <si>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</si>
  <si>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</si>
  <si>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</si>
  <si>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</si>
  <si>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</si>
  <si>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</si>
  <si>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</si>
  <si>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</si>
  <si>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</si>
  <si>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</si>
  <si>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</si>
  <si>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</si>
  <si>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</si>
  <si>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</si>
  <si>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</si>
  <si>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</si>
  <si>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</si>
  <si>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</si>
  <si>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</si>
  <si>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</si>
  <si>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</si>
  <si>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</si>
  <si>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</si>
  <si>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</si>
  <si>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</si>
  <si>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</si>
  <si>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</si>
  <si>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</si>
  <si>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</si>
  <si>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</si>
  <si>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</si>
  <si>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</si>
  <si>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</si>
  <si>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</si>
  <si>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</si>
  <si>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</si>
  <si>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</si>
  <si>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</si>
  <si>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</si>
  <si>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</si>
  <si>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</si>
  <si>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</si>
  <si>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</si>
  <si>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</si>
  <si>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</si>
  <si>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</si>
  <si>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</si>
  <si>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</si>
  <si>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</si>
  <si>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</si>
  <si>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Integrated Information Security Analysis Team</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</si>
  <si>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</si>
  <si>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</si>
  <si>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</si>
  <si>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</si>
  <si>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</si>
  <si>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</si>
  <si>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</si>
  <si>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</si>
  <si>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</si>
  <si>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</si>
  <si>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</si>
  <si>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</si>
  <si>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</si>
  <si>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</si>
  <si>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</si>
  <si>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</si>
  <si>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</si>
  <si>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</si>
  <si>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</si>
  <si>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</si>
  <si>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</si>
  <si>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</si>
  <si>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</si>
  <si>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</si>
  <si>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</si>
  <si>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</si>
  <si>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</si>
  <si>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</si>
  <si>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</si>
  <si>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</si>
  <si>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</si>
  <si>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</si>
  <si>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</si>
  <si>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</si>
  <si>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</si>
  <si>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</si>
  <si>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</si>
  <si>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</si>
  <si>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</si>
  <si>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</si>
  <si>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</si>
  <si>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</si>
  <si>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</si>
  <si>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</si>
  <si>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</si>
  <si>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</si>
  <si>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</si>
  <si>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</si>
  <si>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</si>
  <si>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</si>
  <si>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</si>
  <si>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</si>
  <si>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</si>
  <si>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</si>
  <si>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</si>
  <si>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</si>
  <si>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</si>
  <si>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</si>
  <si>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</si>
  <si>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</si>
  <si>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</si>
  <si>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</si>
  <si>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</si>
  <si>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</si>
  <si>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</si>
  <si>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</si>
  <si>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</si>
  <si>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</si>
  <si>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</si>
  <si>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</si>
  <si>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</si>
  <si>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</si>
  <si>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</si>
  <si>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</si>
  <si>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</si>
  <si>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</si>
  <si>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</si>
  <si>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</si>
  <si>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</si>
  <si>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</si>
  <si>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</si>
  <si>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</si>
  <si>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</si>
  <si>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</si>
  <si>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</si>
  <si>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</si>
  <si>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</si>
  <si>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</si>
  <si>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</si>
  <si>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</si>
  <si>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</si>
  <si>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</si>
  <si>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</si>
  <si>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</si>
  <si>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</si>
  <si>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</si>
  <si>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</si>
  <si>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</si>
  <si>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</si>
  <si>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</si>
  <si>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</si>
  <si>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</si>
  <si>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</si>
  <si>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</si>
  <si>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</si>
  <si>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</si>
  <si>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</si>
  <si>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</si>
  <si>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</si>
  <si>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</si>
  <si>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</si>
  <si>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</si>
  <si>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</si>
  <si>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</si>
  <si>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</si>
  <si>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</si>
  <si>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</si>
  <si>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</si>
  <si>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</si>
  <si>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</si>
  <si>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</si>
  <si>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</si>
  <si>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</si>
  <si>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</si>
  <si>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</si>
  <si>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</si>
  <si>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</si>
  <si>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</si>
  <si>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</si>
  <si>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</si>
  <si>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</si>
  <si>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</si>
  <si>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</si>
  <si>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</si>
  <si>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</si>
  <si>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</si>
  <si>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</si>
  <si>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</si>
  <si>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</si>
  <si>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</si>
  <si>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</si>
  <si>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</si>
  <si>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</si>
  <si>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</si>
  <si>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</si>
  <si>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</si>
  <si>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</si>
  <si>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</si>
  <si>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</si>
  <si>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</si>
  <si>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</si>
  <si>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</si>
  <si>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</si>
  <si>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</si>
  <si>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</si>
  <si>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</si>
  <si>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</si>
  <si>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</si>
  <si>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</si>
  <si>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</si>
  <si>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</si>
  <si>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</si>
  <si>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</si>
  <si>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</si>
  <si>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</si>
  <si>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</si>
  <si>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</si>
  <si>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</si>
  <si>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</si>
  <si>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</si>
  <si>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</si>
  <si>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</si>
  <si>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</si>
  <si>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</si>
  <si>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</si>
  <si>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</si>
  <si>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</si>
  <si>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</si>
  <si>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</si>
  <si>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</si>
  <si>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</si>
  <si>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</si>
  <si>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</si>
  <si>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</si>
  <si>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</si>
  <si>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</si>
  <si>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</si>
  <si>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</si>
  <si>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</si>
  <si>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</si>
  <si>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</si>
  <si>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</si>
  <si>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</si>
  <si>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</si>
  <si>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</si>
  <si>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</si>
  <si>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</si>
  <si>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</si>
  <si>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</si>
  <si>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</si>
  <si>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</si>
  <si>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</si>
  <si>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</si>
  <si>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</si>
  <si>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</si>
  <si>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</si>
  <si>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</si>
  <si>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</si>
  <si>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</si>
  <si>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</si>
  <si>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</si>
  <si>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</si>
  <si>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</si>
  <si>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</si>
  <si>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</si>
  <si>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</si>
  <si>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</si>
  <si>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</si>
  <si>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</si>
  <si>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</si>
  <si>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</si>
  <si>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</si>
  <si>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</si>
  <si>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</si>
  <si>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</si>
  <si>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</si>
  <si>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</si>
  <si>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</si>
  <si>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</si>
  <si>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</si>
  <si>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</si>
  <si>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</si>
  <si>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</si>
  <si>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</si>
  <si>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</si>
  <si>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</si>
  <si>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</si>
  <si>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</si>
  <si>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</si>
  <si>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</si>
  <si>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</si>
  <si>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</si>
  <si>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</si>
  <si>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Continuous Monitoring Plan for Controls</t>
  </si>
  <si>
    <t>Acquisition Process | Functions, Ports, Protocols, and Services in Use</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</si>
  <si>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</si>
  <si>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</si>
  <si>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</si>
  <si>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</si>
  <si>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</si>
  <si>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</si>
  <si>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</si>
  <si>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</si>
  <si>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</si>
  <si>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</si>
  <si>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</si>
  <si>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</si>
  <si>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</si>
  <si>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</si>
  <si>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</si>
  <si>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</si>
  <si>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</si>
  <si>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</si>
  <si>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</si>
  <si>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</si>
  <si>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</si>
  <si>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</si>
  <si>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</si>
  <si>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</si>
  <si>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</si>
  <si>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</si>
  <si>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</si>
  <si>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</si>
  <si>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</si>
  <si>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</si>
  <si>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</si>
  <si>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</si>
  <si>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</si>
  <si>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</si>
  <si>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</si>
  <si>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</si>
  <si>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</si>
  <si>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</si>
  <si>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</si>
  <si>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</si>
  <si>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</si>
  <si>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</si>
  <si>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</si>
  <si>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</si>
  <si>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</si>
  <si>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</si>
  <si>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</si>
  <si>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</si>
  <si>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</si>
  <si>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</si>
  <si>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</si>
  <si>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</si>
  <si>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</si>
  <si>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</si>
  <si>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</si>
  <si>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</si>
  <si>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</si>
  <si>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</si>
  <si>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</si>
  <si>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</si>
  <si>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</si>
  <si>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</si>
  <si>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</si>
  <si>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</si>
  <si>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</si>
  <si>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</si>
  <si>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</si>
  <si>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</si>
  <si>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</si>
  <si>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</si>
  <si>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</si>
  <si>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</si>
  <si>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</si>
  <si>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</si>
  <si>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</si>
  <si>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</si>
  <si>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</si>
  <si>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</si>
  <si>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</si>
  <si>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</si>
  <si>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</si>
  <si>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</si>
  <si>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</si>
  <si>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</si>
  <si>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</si>
  <si>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</si>
  <si>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</si>
  <si>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</si>
  <si>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</si>
  <si>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</si>
  <si>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</si>
  <si>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</si>
  <si>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</si>
  <si>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</si>
  <si>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</si>
  <si>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</si>
  <si>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</si>
  <si>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</si>
  <si>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</si>
  <si>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</si>
  <si>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</si>
  <si>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</si>
  <si>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</si>
  <si>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</si>
  <si>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</si>
  <si>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</si>
  <si>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</si>
  <si>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</si>
  <si>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</si>
  <si>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</si>
  <si>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</si>
  <si>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</si>
  <si>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</si>
  <si>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</si>
  <si>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</si>
  <si>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</si>
  <si>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</si>
  <si>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</si>
  <si>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</si>
  <si>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</si>
  <si>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</si>
  <si>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</si>
  <si>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</si>
  <si>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</si>
  <si>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</si>
  <si>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</si>
  <si>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</si>
  <si>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</si>
  <si>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</si>
  <si>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</si>
  <si>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</si>
  <si>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</si>
  <si>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</si>
  <si>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</si>
  <si>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</si>
  <si>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</si>
  <si>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</si>
  <si>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</si>
  <si>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</si>
  <si>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</si>
  <si>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</si>
  <si>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</si>
  <si>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</si>
  <si>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</si>
  <si>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</si>
  <si>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</si>
  <si>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</si>
  <si>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</si>
  <si>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</si>
  <si>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</si>
  <si>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</si>
  <si>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</si>
  <si>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</si>
  <si>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</si>
  <si>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</si>
  <si>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</si>
  <si>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</si>
  <si>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</si>
  <si>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</si>
  <si>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</si>
  <si>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</si>
  <si>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</si>
  <si>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</si>
  <si>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</si>
  <si>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</si>
  <si>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</si>
  <si>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</si>
  <si>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</si>
  <si>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</si>
  <si>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</si>
  <si>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</si>
  <si>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</si>
  <si>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</si>
  <si>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</si>
  <si>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</si>
  <si>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</si>
  <si>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</si>
  <si>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</si>
  <si>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</si>
  <si>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</si>
  <si>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</si>
  <si>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</si>
  <si>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</si>
  <si>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</si>
  <si>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</si>
  <si>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Physical Control of Keys</t>
  </si>
  <si>
    <t>Cryptographic Protection</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</si>
  <si>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</si>
  <si>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</si>
  <si>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</si>
  <si>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</si>
  <si>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</si>
  <si>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</si>
  <si>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</si>
  <si>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</si>
  <si>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</si>
  <si>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</si>
  <si>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</si>
  <si>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</si>
  <si>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</si>
  <si>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</si>
  <si>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</si>
  <si>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</si>
  <si>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</si>
  <si>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</si>
  <si>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</si>
  <si>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</si>
  <si>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</si>
  <si>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</si>
  <si>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</si>
  <si>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</si>
  <si>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</si>
  <si>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</si>
  <si>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</si>
  <si>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</si>
  <si>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</si>
  <si>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</si>
  <si>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</si>
  <si>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</si>
  <si>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</si>
  <si>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</si>
  <si>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</si>
  <si>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</si>
  <si>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</si>
  <si>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</si>
  <si>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</si>
  <si>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</si>
  <si>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</si>
  <si>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</si>
  <si>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</si>
  <si>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</si>
  <si>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</si>
  <si>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</si>
  <si>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</si>
  <si>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</si>
  <si>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</si>
  <si>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</si>
  <si>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</si>
  <si>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</si>
  <si>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</si>
  <si>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</si>
  <si>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</si>
  <si>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</si>
  <si>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</si>
  <si>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</si>
  <si>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</si>
  <si>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</si>
  <si>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</si>
  <si>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</si>
  <si>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</si>
  <si>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</si>
  <si>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</si>
  <si>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</si>
  <si>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</si>
  <si>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</si>
  <si>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</si>
  <si>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</si>
  <si>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</si>
  <si>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</si>
  <si>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</si>
  <si>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</si>
  <si>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</si>
  <si>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</si>
  <si>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</si>
  <si>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</si>
  <si>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</si>
  <si>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</si>
  <si>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</si>
  <si>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</si>
  <si>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</si>
  <si>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</si>
  <si>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</si>
  <si>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</si>
  <si>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</si>
  <si>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</si>
  <si>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</si>
  <si>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</si>
  <si>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</si>
  <si>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</si>
  <si>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</si>
  <si>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</si>
  <si>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</si>
  <si>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</si>
  <si>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</si>
  <si>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</si>
  <si>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</si>
  <si>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</si>
  <si>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</si>
  <si>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</si>
  <si>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</si>
  <si>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</si>
  <si>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</si>
  <si>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</si>
  <si>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</si>
  <si>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</si>
  <si>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</si>
  <si>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</si>
  <si>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</si>
  <si>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</si>
  <si>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</si>
  <si>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</si>
  <si>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</si>
  <si>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</si>
  <si>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</si>
  <si>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</si>
  <si>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</si>
  <si>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</si>
  <si>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</si>
  <si>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</si>
  <si>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</si>
  <si>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</si>
  <si>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</si>
  <si>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</si>
  <si>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</si>
  <si>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</si>
  <si>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</si>
  <si>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</si>
  <si>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</si>
  <si>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</si>
  <si>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</si>
  <si>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</si>
  <si>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</si>
  <si>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</si>
  <si>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</si>
  <si>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</si>
  <si>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</si>
  <si>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</si>
  <si>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</si>
  <si>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</si>
  <si>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</si>
  <si>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</si>
  <si>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</si>
  <si>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</si>
  <si>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</si>
  <si>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</si>
  <si>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</si>
  <si>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</si>
  <si>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</si>
  <si>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</si>
  <si>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</si>
  <si>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</si>
  <si>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</si>
  <si>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</si>
  <si>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</si>
  <si>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</si>
  <si>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</si>
  <si>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</si>
  <si>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</si>
  <si>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</si>
  <si>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</si>
  <si>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</si>
  <si>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</si>
  <si>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</si>
  <si>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</si>
  <si>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</si>
  <si>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</si>
  <si>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</si>
  <si>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</si>
  <si>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</si>
  <si>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</si>
  <si>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</si>
  <si>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</si>
  <si>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</si>
  <si>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</si>
  <si>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</si>
  <si>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</si>
  <si>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</si>
  <si>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</si>
  <si>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</si>
  <si>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</si>
  <si>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</si>
  <si>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</si>
  <si>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</si>
  <si>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</si>
  <si>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</si>
  <si>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</si>
  <si>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</si>
  <si>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</si>
  <si>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</si>
  <si>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</si>
  <si>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</si>
  <si>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</si>
  <si>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</si>
  <si>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</si>
  <si>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</si>
  <si>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</si>
  <si>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</si>
  <si>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</si>
  <si>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</si>
  <si>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</si>
  <si>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</si>
  <si>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</si>
  <si>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</si>
  <si>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</si>
  <si>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</si>
  <si>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</si>
  <si>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</si>
  <si>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</si>
  <si>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</si>
  <si>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</si>
  <si>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</si>
  <si>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</si>
  <si>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</si>
  <si>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</si>
  <si>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</si>
  <si>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</si>
  <si>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</si>
  <si>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</si>
  <si>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</si>
  <si>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</si>
  <si>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</si>
  <si>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</si>
  <si>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</si>
  <si>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</si>
  <si>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</si>
  <si>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</si>
  <si>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</si>
  <si>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</si>
  <si>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</si>
  <si>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</si>
  <si>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</si>
  <si>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</si>
  <si>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</si>
  <si>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</si>
  <si>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</si>
  <si>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</si>
  <si>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</si>
  <si>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</si>
  <si>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</si>
  <si>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</si>
  <si>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</si>
  <si>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</si>
  <si>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</si>
  <si>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</si>
  <si>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</si>
  <si>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</si>
  <si>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</si>
  <si>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</si>
  <si>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</si>
  <si>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</si>
  <si>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</si>
  <si>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</si>
  <si>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</si>
  <si>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</si>
  <si>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</si>
  <si>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</si>
  <si>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</si>
  <si>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</si>
  <si>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</si>
  <si>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</si>
  <si>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</si>
  <si>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</si>
  <si>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</si>
  <si>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</si>
  <si>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</si>
  <si>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</si>
  <si>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</si>
  <si>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</si>
  <si>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</si>
  <si>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</si>
  <si>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</si>
  <si>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</si>
  <si>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</si>
  <si>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</si>
  <si>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</si>
  <si>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</si>
  <si>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</si>
  <si>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</si>
  <si>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</si>
  <si>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</si>
  <si>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</si>
  <si>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</si>
  <si>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</si>
  <si>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</si>
  <si>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</si>
  <si>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</si>
  <si>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</si>
  <si>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</si>
  <si>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</si>
  <si>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</si>
  <si>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</si>
  <si>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</si>
  <si>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</si>
  <si>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</si>
  <si>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</si>
  <si>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</si>
  <si>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</si>
  <si>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</si>
  <si>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</si>
  <si>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</si>
  <si>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</si>
  <si>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</si>
  <si>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</si>
  <si>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</si>
  <si>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</si>
  <si>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</si>
  <si>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</si>
  <si>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</si>
  <si>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</si>
  <si>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</si>
  <si>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</si>
  <si>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</si>
  <si>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</si>
  <si>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</si>
  <si>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</si>
  <si>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</si>
  <si>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</si>
  <si>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</si>
  <si>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</si>
  <si>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</si>
  <si>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</si>
  <si>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</si>
  <si>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</si>
  <si>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</si>
  <si>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</si>
  <si>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</si>
  <si>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</si>
  <si>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</si>
  <si>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</si>
  <si>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</si>
  <si>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</si>
  <si>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</si>
  <si>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</si>
  <si>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</si>
  <si>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</si>
  <si>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</si>
  <si>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</si>
  <si>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</si>
  <si>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</si>
  <si>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</si>
  <si>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</si>
  <si>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</si>
  <si>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</si>
  <si>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</si>
  <si>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</si>
  <si>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</si>
  <si>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</si>
  <si>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</si>
  <si>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</si>
  <si>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</si>
  <si>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</si>
  <si>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</si>
  <si>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</si>
  <si>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</si>
  <si>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</si>
  <si>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</si>
  <si>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</si>
  <si>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</si>
  <si>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</si>
  <si>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</si>
  <si>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</si>
  <si>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</si>
  <si>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</si>
  <si>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</si>
  <si>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</si>
  <si>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</si>
  <si>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</si>
  <si>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</si>
  <si>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</si>
  <si>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</si>
  <si>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</si>
  <si>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</si>
  <si>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</si>
  <si>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</si>
  <si>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</si>
  <si>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</si>
  <si>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</si>
  <si>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</si>
  <si>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</si>
  <si>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</si>
  <si>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</si>
  <si>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</si>
  <si>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</si>
  <si>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</si>
  <si>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</si>
  <si>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</si>
  <si>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</si>
  <si>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</si>
  <si>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</si>
  <si>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</si>
  <si>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</si>
  <si>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</si>
  <si>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</si>
  <si>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</si>
  <si>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</si>
  <si>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</si>
  <si>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</si>
  <si>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</si>
  <si>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</si>
  <si>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</si>
  <si>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</si>
  <si>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</si>
  <si>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</si>
  <si>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</si>
  <si>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</si>
  <si>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</si>
  <si>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</si>
  <si>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</si>
  <si>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</si>
  <si>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</si>
  <si>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</si>
  <si>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</si>
  <si>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</si>
  <si>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</si>
  <si>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</si>
  <si>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</si>
  <si>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</si>
  <si>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</si>
  <si>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</si>
  <si>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</si>
  <si>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</si>
  <si>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</si>
  <si>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</si>
  <si>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</si>
  <si>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</si>
  <si>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</si>
  <si>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</si>
  <si>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</si>
  <si>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</si>
  <si>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</si>
  <si>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</si>
  <si>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</si>
  <si>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</si>
  <si>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</si>
  <si>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</si>
  <si>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</si>
  <si>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</si>
  <si>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</si>
  <si>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</si>
  <si>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</si>
  <si>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</si>
  <si>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</si>
  <si>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</si>
  <si>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</si>
  <si>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</si>
  <si>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</si>
  <si>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</si>
  <si>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</si>
  <si>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</si>
  <si>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</si>
  <si>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</si>
  <si>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</si>
  <si>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</si>
  <si>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</si>
  <si>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</si>
  <si>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</si>
  <si>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</si>
  <si>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</si>
  <si>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</si>
  <si>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</si>
  <si>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</si>
  <si>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</si>
  <si>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</si>
  <si>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</si>
  <si>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</si>
  <si>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</si>
  <si>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</si>
  <si>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</si>
  <si>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</si>
  <si>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</si>
  <si>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</si>
  <si>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</si>
  <si>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</si>
  <si>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</si>
  <si>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</si>
  <si>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</si>
  <si>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</si>
  <si>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</si>
  <si>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</si>
  <si>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</si>
  <si>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</si>
  <si>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</si>
  <si>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</si>
  <si>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</si>
  <si>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</si>
  <si>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</si>
  <si>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</si>
  <si>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</si>
  <si>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</si>
  <si>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</si>
  <si>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</si>
  <si>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</si>
  <si>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</si>
  <si>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</si>
  <si>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</si>
  <si>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</si>
  <si>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</si>
  <si>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</si>
  <si>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</si>
  <si>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</si>
  <si>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</si>
  <si>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</si>
  <si>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</si>
  <si>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</si>
  <si>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</si>
  <si>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</si>
  <si>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</si>
  <si>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</si>
  <si>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</si>
  <si>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</si>
  <si>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</si>
  <si>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</si>
  <si>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</si>
  <si>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</si>
  <si>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</si>
  <si>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</si>
  <si>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</si>
  <si>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</si>
  <si>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</si>
  <si>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</si>
  <si>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</si>
  <si>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</si>
  <si>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</si>
  <si>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</si>
  <si>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</si>
  <si>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</si>
  <si>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</si>
  <si>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</si>
  <si>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</si>
  <si>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</si>
  <si>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</si>
  <si>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</si>
  <si>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</si>
  <si>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</si>
  <si>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</si>
  <si>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</si>
  <si>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</si>
  <si>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</si>
  <si>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</si>
  <si>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</si>
  <si>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</si>
  <si>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</si>
  <si>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</si>
  <si>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</si>
  <si>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</si>
  <si>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</si>
  <si>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</si>
  <si>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</si>
  <si>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</si>
  <si>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</si>
  <si>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</si>
  <si>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</si>
  <si>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</si>
  <si>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</si>
  <si>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</si>
  <si>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</si>
  <si>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</si>
  <si>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</si>
  <si>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</si>
  <si>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</si>
  <si>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</si>
  <si>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</si>
  <si>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</si>
  <si>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</si>
  <si>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</si>
  <si>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</si>
  <si>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</si>
  <si>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</si>
  <si>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</si>
  <si>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</si>
  <si>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</si>
  <si>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</si>
  <si>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</si>
  <si>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</si>
  <si>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</si>
  <si>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</si>
  <si>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</si>
  <si>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</si>
  <si>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</si>
  <si>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</si>
  <si>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</si>
  <si>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</si>
  <si>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</si>
  <si>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</si>
  <si>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</si>
  <si>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</si>
  <si>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</si>
  <si>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</si>
  <si>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</si>
  <si>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</si>
  <si>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</si>
  <si>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</si>
  <si>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</si>
  <si>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</si>
  <si>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</si>
  <si>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</si>
  <si>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</si>
  <si>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</si>
  <si>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</si>
  <si>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</si>
  <si>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</si>
  <si>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</si>
  <si>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</si>
  <si>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</si>
  <si>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</si>
  <si>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</si>
  <si>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</si>
  <si>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</si>
  <si>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</si>
  <si>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</si>
  <si>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</si>
  <si>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</si>
  <si>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</si>
  <si>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</si>
  <si>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</si>
  <si>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</si>
  <si>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</si>
  <si>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</si>
  <si>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</si>
  <si>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</si>
  <si>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</si>
  <si>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</si>
  <si>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</si>
  <si>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</si>
  <si>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</si>
  <si>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</si>
  <si>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</si>
  <si>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</si>
  <si>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</si>
  <si>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</si>
  <si>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</si>
  <si>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</si>
  <si>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</si>
  <si>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</si>
  <si>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</si>
  <si>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</si>
  <si>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</si>
  <si>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</si>
  <si>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</si>
  <si>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</si>
  <si>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</si>
  <si>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</si>
  <si>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</si>
  <si>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</si>
  <si>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</si>
  <si>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</si>
  <si>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</si>
  <si>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</si>
  <si>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</si>
  <si>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</si>
  <si>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</si>
  <si>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</si>
  <si>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</si>
  <si>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</si>
  <si>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</si>
  <si>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</si>
  <si>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</si>
  <si>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</si>
  <si>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</si>
  <si>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</si>
  <si>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</si>
  <si>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</si>
  <si>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</si>
  <si>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</si>
  <si>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</si>
  <si>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</si>
  <si>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</si>
  <si>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</si>
  <si>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</si>
  <si>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</si>
  <si>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</si>
  <si>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</si>
  <si>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</si>
  <si>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</si>
  <si>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</si>
  <si>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</si>
  <si>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</si>
  <si>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</si>
  <si>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</si>
  <si>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</si>
  <si>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</si>
  <si>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</si>
  <si>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</si>
  <si>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[Assignment: organization-defined types of digital and/or non-digital media] to [Assignment: organization-defined personnel or roles].</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</si>
  <si>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</si>
  <si>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</si>
  <si>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Restrict access to media storage areas and log access attempts and access granted using [Assignment: organization-defined automated mechanisms].</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</si>
  <si>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</si>
  <si>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Employ an identified custodian during transport of system media outside of controlled areas.</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</si>
  <si>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</si>
  <si>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</si>
  <si>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</si>
  <si>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</si>
  <si>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</si>
  <si>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</si>
  <si>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</si>
  <si>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</si>
  <si>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</si>
  <si>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</si>
  <si>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</si>
  <si>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</si>
  <si>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</si>
  <si>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</si>
  <si>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</si>
  <si>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</si>
  <si>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</si>
  <si>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</si>
  <si>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</si>
  <si>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</si>
  <si>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</si>
  <si>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</si>
  <si>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</si>
  <si>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</si>
  <si>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</si>
  <si>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</si>
  <si>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</si>
  <si>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</si>
  <si>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</si>
  <si>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</si>
  <si>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</si>
  <si>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</si>
  <si>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</si>
  <si>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</si>
  <si>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</si>
  <si>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</si>
  <si>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</si>
  <si>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</si>
  <si>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</si>
  <si>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</si>
  <si>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</si>
  <si>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</si>
  <si>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</si>
  <si>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</si>
  <si>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</si>
  <si>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</si>
  <si>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</si>
  <si>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</si>
  <si>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</si>
  <si>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</si>
  <si>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</si>
  <si>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</si>
  <si>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</si>
  <si>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</si>
  <si>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</si>
  <si>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</si>
  <si>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</si>
  <si>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</si>
  <si>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</si>
  <si>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</si>
  <si>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</si>
  <si>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</si>
  <si>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</si>
  <si>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</si>
  <si>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</si>
  <si>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</si>
  <si>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</si>
  <si>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</si>
  <si>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</si>
  <si>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</si>
  <si>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</si>
  <si>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</si>
  <si>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</si>
  <si>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</si>
  <si>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</si>
  <si>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</si>
  <si>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</si>
  <si>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</si>
  <si>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</si>
  <si>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</si>
  <si>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</si>
  <si>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</si>
  <si>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</si>
  <si>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</si>
  <si>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</si>
  <si>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</si>
  <si>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</si>
  <si>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</si>
  <si>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</si>
  <si>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</si>
  <si>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</si>
  <si>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</si>
  <si>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</si>
  <si>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</si>
  <si>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</si>
  <si>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</si>
  <si>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</si>
  <si>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</si>
  <si>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</si>
  <si>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</si>
  <si>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</si>
  <si>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</si>
  <si>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</si>
  <si>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</si>
  <si>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</si>
  <si>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</si>
  <si>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</si>
  <si>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</si>
  <si>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</si>
  <si>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</si>
  <si>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</si>
  <si>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</si>
  <si>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</si>
  <si>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</si>
  <si>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</si>
  <si>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</si>
  <si>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</si>
  <si>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</si>
  <si>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</si>
  <si>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</si>
  <si>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</si>
  <si>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</si>
  <si>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</si>
  <si>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</si>
  <si>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</si>
  <si>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</si>
  <si>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</si>
  <si>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</si>
  <si>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</si>
  <si>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</si>
  <si>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</si>
  <si>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</si>
  <si>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</si>
  <si>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</si>
  <si>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</si>
  <si>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</si>
  <si>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</si>
  <si>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</si>
  <si>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</si>
  <si>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</si>
  <si>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</si>
  <si>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</si>
  <si>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</si>
  <si>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</si>
  <si>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</si>
  <si>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</si>
  <si>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</si>
  <si>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</si>
  <si>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</si>
  <si>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</si>
  <si>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</si>
  <si>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</si>
  <si>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</si>
  <si>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</si>
  <si>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</si>
  <si>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</si>
  <si>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</si>
  <si>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</si>
  <si>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</si>
  <si>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</si>
  <si>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</si>
  <si>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</si>
  <si>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</si>
  <si>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</si>
  <si>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</si>
  <si>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</si>
  <si>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</si>
  <si>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when the following events or indicators occur: [Assignment: organization-defined events or indicators]].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</si>
  <si>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</si>
  <si>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</si>
  <si>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</si>
  <si>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</si>
  <si>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</si>
  <si>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</si>
  <si>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</si>
  <si>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</si>
  <si>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</si>
  <si>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</si>
  <si>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</si>
  <si>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</si>
  <si>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</si>
  <si>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</si>
  <si>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</si>
  <si>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</si>
  <si>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</si>
  <si>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</si>
  <si>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</si>
  <si>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</si>
  <si>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</si>
  <si>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</si>
  <si>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</si>
  <si>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</si>
  <si>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</si>
  <si>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</si>
  <si>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</si>
  <si>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</si>
  <si>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</si>
  <si>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</si>
  <si>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</si>
  <si>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</si>
  <si>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</si>
  <si>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</si>
  <si>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</si>
  <si>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</si>
  <si>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</si>
  <si>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</si>
  <si>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</si>
  <si>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</si>
  <si>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</si>
  <si>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</si>
  <si>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</si>
  <si>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</si>
  <si>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</si>
  <si>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</si>
  <si>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</si>
  <si>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</si>
  <si>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</si>
  <si>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</si>
  <si>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</si>
  <si>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</si>
  <si>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</si>
  <si>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</si>
  <si>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</si>
  <si>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</si>
  <si>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</si>
  <si>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</si>
  <si>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</si>
  <si>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</si>
  <si>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</si>
  <si>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</si>
  <si>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</si>
  <si>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</si>
  <si>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</si>
  <si>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</si>
  <si>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</si>
  <si>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</si>
  <si>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</si>
  <si>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</si>
  <si>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</si>
  <si>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</si>
  <si>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</si>
  <si>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</si>
  <si>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</si>
  <si>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</si>
  <si>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</si>
  <si>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</si>
  <si>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</si>
  <si>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</si>
  <si>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</si>
  <si>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</si>
  <si>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</si>
  <si>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</si>
  <si>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</si>
  <si>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</si>
  <si>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</si>
  <si>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</si>
  <si>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</si>
  <si>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</si>
  <si>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</si>
  <si>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</si>
  <si>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</si>
  <si>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</si>
  <si>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</si>
  <si>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</si>
  <si>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</si>
  <si>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</si>
  <si>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</si>
  <si>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</si>
  <si>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</si>
  <si>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</si>
  <si>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</si>
  <si>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</si>
  <si>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</si>
  <si>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</si>
  <si>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</si>
  <si>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</si>
  <si>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</si>
  <si>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</si>
  <si>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</si>
  <si>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</si>
  <si>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</si>
  <si>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</si>
  <si>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</si>
  <si>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</si>
  <si>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</si>
  <si>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</si>
  <si>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</si>
  <si>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</si>
  <si>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</si>
  <si>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</si>
  <si>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</si>
  <si>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</si>
  <si>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</si>
  <si>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</si>
  <si>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</si>
  <si>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</si>
  <si>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</si>
  <si>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</si>
  <si>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</si>
  <si>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</si>
  <si>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</si>
  <si>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</si>
  <si>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</si>
  <si>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</si>
  <si>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</si>
  <si>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</si>
  <si>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</si>
  <si>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</si>
  <si>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</si>
  <si>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</si>
  <si>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</si>
  <si>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</si>
  <si>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</si>
  <si>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</si>
  <si>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</si>
  <si>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</si>
  <si>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</si>
  <si>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</si>
  <si>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</si>
  <si>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</si>
  <si>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</si>
  <si>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</si>
  <si>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</si>
  <si>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</si>
  <si>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</si>
  <si>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</si>
  <si>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</si>
  <si>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</si>
  <si>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</si>
  <si>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</si>
  <si>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</si>
  <si>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</si>
  <si>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</si>
  <si>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</si>
  <si>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</si>
  <si>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</si>
  <si>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</si>
  <si>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</si>
  <si>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</si>
  <si>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</si>
  <si>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</si>
  <si>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</si>
  <si>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</si>
  <si>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</si>
  <si>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</si>
  <si>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</si>
  <si>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</si>
  <si>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</si>
  <si>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</si>
  <si>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</si>
  <si>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</si>
  <si>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</si>
  <si>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</si>
  <si>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</si>
  <si>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</si>
  <si>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</si>
  <si>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</si>
  <si>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</si>
  <si>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</si>
  <si>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</si>
  <si>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</si>
  <si>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</si>
  <si>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</si>
  <si>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</si>
  <si>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</si>
  <si>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</si>
  <si>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</si>
  <si>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</si>
  <si>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</si>
  <si>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</si>
  <si>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</si>
  <si>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</si>
  <si>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</si>
  <si>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</si>
  <si>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</si>
  <si>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</si>
  <si>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</si>
  <si>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</si>
  <si>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</si>
  <si>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</si>
  <si>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</si>
  <si>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</si>
  <si>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</si>
  <si>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</si>
  <si>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</si>
  <si>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</si>
  <si>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</si>
  <si>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</si>
  <si>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</si>
  <si>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</si>
  <si>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</si>
  <si>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</si>
  <si>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</si>
  <si>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</si>
  <si>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</si>
  <si>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</si>
  <si>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</si>
  <si>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</si>
  <si>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</si>
  <si>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</si>
  <si>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</si>
  <si>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</si>
  <si>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</si>
  <si>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</si>
  <si>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</si>
  <si>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</si>
  <si>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</si>
  <si>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</si>
  <si>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</si>
  <si>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</si>
  <si>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</si>
  <si>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</si>
  <si>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</si>
  <si>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</si>
  <si>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</si>
  <si>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</si>
  <si>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</si>
  <si>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</si>
  <si>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</si>
  <si>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</si>
  <si>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</si>
  <si>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</si>
  <si>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</si>
  <si>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</si>
  <si>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</si>
  <si>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</si>
  <si>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</si>
  <si>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</si>
  <si>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</si>
  <si>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</si>
  <si>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</si>
  <si>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</si>
  <si>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</si>
  <si>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</si>
  <si>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</si>
  <si>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</si>
  <si>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</si>
  <si>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</si>
  <si>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</si>
  <si>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</si>
  <si>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</si>
  <si>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</si>
  <si>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</si>
  <si>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</si>
  <si>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</si>
  <si>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</si>
  <si>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</si>
  <si>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</si>
  <si>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</si>
  <si>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</si>
  <si>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</si>
  <si>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</si>
  <si>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</si>
  <si>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</si>
  <si>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</si>
  <si>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</si>
  <si>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</si>
  <si>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</si>
  <si>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</si>
  <si>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[Assignment: organization-defined frequency]].</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</si>
  <si>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</si>
  <si>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</si>
  <si>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</si>
  <si>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</si>
  <si>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</si>
  <si>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</si>
  <si>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</si>
  <si>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</si>
  <si>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</si>
  <si>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</si>
  <si>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</si>
  <si>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</si>
  <si>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</si>
  <si>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</si>
  <si>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</si>
  <si>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</si>
  <si>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</si>
  <si>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</si>
  <si>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</si>
  <si>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</si>
  <si>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</si>
  <si>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</si>
  <si>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</si>
  <si>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</si>
  <si>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</si>
  <si>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</si>
  <si>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</si>
  <si>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</si>
  <si>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</si>
  <si>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</si>
  <si>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</si>
  <si>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</si>
  <si>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t>
  </si>
  <si>
    <t>Obtain software and data employed during system component and service refreshes from the following trusted sources: [Assignment: organization-defined trusted sources].</t>
  </si>
  <si>
    <t>(a) [Selection: Refresh [Assignment: organization-defined information][Assignment: organization-defined frequency];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</si>
  <si>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</si>
  <si>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</si>
  <si>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</si>
  <si>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</si>
  <si>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</si>
  <si>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</si>
  <si>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</si>
  <si>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</si>
  <si>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</si>
  <si>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</si>
  <si>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</si>
  <si>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</si>
  <si>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</si>
  <si>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</si>
  <si>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</si>
  <si>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</si>
  <si>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</si>
  <si>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</si>
  <si>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</si>
  <si>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</si>
  <si>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</si>
  <si>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</si>
  <si>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</si>
  <si>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</si>
  <si>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</si>
  <si>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</si>
  <si>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</si>
  <si>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</si>
  <si>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</si>
  <si>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</si>
  <si>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</si>
  <si>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</si>
  <si>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</si>
  <si>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</si>
  <si>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</si>
  <si>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</si>
  <si>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</si>
  <si>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</si>
  <si>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</si>
  <si>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</si>
  <si>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</si>
  <si>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</si>
  <si>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</si>
  <si>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</si>
  <si>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</si>
  <si>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</si>
  <si>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</si>
  <si>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</si>
  <si>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</si>
  <si>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</si>
  <si>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</si>
  <si>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</si>
  <si>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</si>
  <si>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</si>
  <si>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</si>
  <si>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</si>
  <si>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</si>
  <si>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</si>
  <si>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</si>
  <si>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</si>
  <si>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</si>
  <si>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</si>
  <si>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</si>
  <si>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</si>
  <si>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</si>
  <si>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</si>
  <si>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</si>
  <si>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</si>
  <si>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</si>
  <si>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</si>
  <si>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</si>
  <si>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</si>
  <si>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</si>
  <si>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</si>
  <si>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</si>
  <si>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</si>
  <si>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</si>
  <si>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</si>
  <si>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</si>
  <si>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</si>
  <si>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</si>
  <si>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</si>
  <si>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</si>
  <si>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</si>
  <si>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</si>
  <si>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</si>
  <si>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</si>
  <si>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</si>
  <si>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</si>
  <si>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</si>
  <si>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</si>
  <si>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</si>
  <si>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</si>
  <si>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</si>
  <si>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</si>
  <si>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</si>
  <si>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</si>
  <si>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</si>
  <si>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</si>
  <si>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</si>
  <si>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</si>
  <si>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</si>
  <si>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</si>
  <si>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</si>
  <si>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</si>
  <si>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</si>
  <si>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</si>
  <si>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</si>
  <si>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</si>
  <si>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</si>
  <si>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</si>
  <si>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</si>
  <si>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</si>
  <si>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</si>
  <si>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</si>
  <si>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</si>
  <si>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</si>
  <si>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</si>
  <si>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</si>
  <si>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</si>
  <si>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</si>
  <si>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</si>
  <si>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</si>
  <si>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</si>
  <si>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</si>
  <si>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</si>
  <si>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</si>
  <si>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</si>
  <si>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</si>
  <si>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</si>
  <si>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</si>
  <si>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</si>
  <si>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</si>
  <si>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</si>
  <si>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</si>
  <si>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</si>
  <si>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</si>
  <si>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</si>
  <si>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</si>
  <si>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</si>
  <si>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</si>
  <si>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</si>
  <si>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</si>
  <si>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</si>
  <si>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</si>
  <si>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</si>
  <si>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</si>
  <si>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</si>
  <si>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</si>
  <si>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</si>
  <si>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</si>
  <si>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</si>
  <si>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</si>
  <si>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</si>
  <si>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</si>
  <si>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</si>
  <si>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</si>
  <si>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</si>
  <si>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</si>
  <si>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</si>
  <si>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</si>
  <si>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</si>
  <si>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</si>
  <si>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</si>
  <si>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</si>
  <si>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</si>
  <si>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</si>
  <si>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</si>
  <si>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</si>
  <si>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</si>
  <si>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</si>
  <si>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</si>
  <si>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</si>
  <si>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</si>
  <si>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</si>
  <si>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</si>
  <si>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</si>
  <si>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</si>
  <si>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</si>
  <si>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</si>
  <si>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</si>
  <si>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</si>
  <si>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</si>
  <si>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</si>
  <si>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</si>
  <si>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</si>
  <si>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</si>
  <si>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</si>
  <si>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</si>
  <si>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</si>
  <si>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</si>
  <si>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</si>
  <si>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</si>
  <si>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</si>
  <si>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</si>
  <si>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</si>
  <si>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</si>
  <si>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</si>
  <si>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</si>
  <si>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</si>
  <si>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</si>
  <si>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</si>
  <si>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</si>
  <si>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</si>
  <si>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</si>
  <si>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</si>
  <si>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</si>
  <si>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</si>
  <si>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</si>
  <si>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</si>
  <si>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</si>
  <si>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</si>
  <si>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</si>
  <si>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</si>
  <si>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</si>
  <si>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</si>
  <si>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</si>
  <si>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</si>
  <si>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</si>
  <si>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</si>
  <si>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</si>
  <si>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</si>
  <si>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</si>
  <si>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</si>
  <si>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</si>
  <si>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</si>
  <si>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</si>
  <si>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</si>
  <si>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</si>
  <si>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</si>
  <si>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</si>
  <si>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</si>
  <si>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</si>
  <si>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</si>
  <si>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</si>
  <si>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</si>
  <si>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</si>
  <si>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</si>
  <si>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</si>
  <si>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</si>
  <si>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</si>
  <si>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</si>
  <si>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</si>
  <si>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</si>
  <si>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</si>
  <si>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</si>
  <si>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</si>
  <si>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</si>
  <si>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</si>
  <si>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</si>
  <si>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</si>
  <si>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</si>
  <si>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</si>
  <si>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</si>
  <si>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</si>
  <si>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</si>
  <si>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</si>
  <si>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</si>
  <si>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</si>
  <si>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</si>
  <si>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</si>
  <si>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</si>
  <si>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</si>
  <si>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</si>
  <si>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</si>
  <si>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</si>
  <si>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</si>
  <si>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</si>
  <si>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</si>
  <si>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</si>
  <si>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</si>
  <si>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</si>
  <si>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</si>
  <si>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</si>
  <si>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</si>
  <si>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</si>
  <si>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</si>
  <si>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</si>
  <si>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</si>
  <si>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</si>
  <si>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</si>
  <si>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</si>
  <si>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</si>
  <si>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</si>
  <si>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</si>
  <si>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</si>
  <si>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</si>
  <si>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</si>
  <si>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</si>
  <si>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</si>
  <si>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</si>
  <si>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</si>
  <si>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</si>
  <si>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</si>
  <si>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</si>
  <si>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</si>
  <si>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</si>
  <si>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</si>
  <si>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</si>
  <si>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</si>
  <si>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</si>
  <si>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</si>
  <si>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</si>
  <si>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</si>
  <si>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</si>
  <si>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</si>
  <si>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</si>
  <si>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</si>
  <si>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</si>
  <si>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</si>
  <si>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</si>
  <si>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</si>
  <si>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</si>
  <si>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</si>
  <si>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</si>
  <si>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</si>
  <si>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</si>
  <si>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</si>
  <si>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</si>
  <si>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</si>
  <si>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</si>
  <si>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</si>
  <si>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</si>
  <si>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</si>
  <si>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</si>
  <si>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</si>
  <si>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</si>
  <si>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</si>
  <si>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</si>
  <si>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</si>
  <si>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</si>
  <si>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</si>
  <si>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</si>
  <si>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</si>
  <si>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</si>
  <si>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</si>
  <si>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</si>
  <si>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</si>
  <si>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</si>
  <si>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</si>
  <si>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</si>
  <si>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</si>
  <si>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</si>
  <si>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</si>
  <si>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</si>
  <si>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</si>
  <si>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</si>
  <si>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</si>
  <si>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</si>
  <si>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</si>
  <si>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</si>
  <si>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</si>
  <si>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</si>
  <si>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</si>
  <si>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</si>
  <si>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</si>
  <si>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</si>
  <si>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</si>
  <si>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</si>
  <si>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</si>
  <si>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</si>
  <si>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</si>
  <si>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</si>
  <si>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</si>
  <si>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</si>
  <si>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</si>
  <si>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</si>
  <si>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</si>
  <si>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</si>
  <si>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</si>
  <si>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</si>
  <si>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</si>
  <si>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</si>
  <si>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</si>
  <si>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</si>
  <si>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</si>
  <si>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</si>
  <si>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</si>
  <si>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</si>
  <si>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</si>
  <si>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</si>
  <si>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</si>
  <si>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</si>
  <si>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</si>
  <si>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</si>
  <si>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</si>
  <si>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</si>
  <si>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</si>
  <si>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</si>
  <si>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</si>
  <si>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</si>
  <si>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</si>
  <si>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</si>
  <si>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</si>
  <si>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</si>
  <si>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</si>
  <si>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</si>
  <si>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</si>
  <si>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</si>
  <si>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</si>
  <si>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</si>
  <si>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</si>
  <si>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</si>
  <si>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</si>
  <si>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</si>
  <si>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</si>
  <si>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</si>
  <si>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</si>
  <si>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</si>
  <si>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</si>
  <si>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</si>
  <si>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</si>
  <si>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</si>
  <si>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</si>
  <si>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</si>
  <si>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</si>
  <si>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</si>
  <si>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</si>
  <si>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</si>
  <si>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</si>
  <si>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</si>
  <si>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</si>
  <si>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</si>
  <si>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</si>
  <si>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</si>
  <si>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</si>
  <si>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</si>
  <si>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</si>
  <si>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</si>
  <si>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</si>
  <si>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</si>
  <si>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</si>
  <si>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</si>
  <si>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</si>
  <si>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</si>
  <si>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</si>
  <si>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</si>
  <si>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</si>
  <si>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</si>
  <si>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</si>
  <si>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</si>
  <si>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</si>
  <si>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</si>
  <si>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</si>
  <si>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</si>
  <si>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</si>
  <si>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</si>
  <si>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</si>
  <si>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</si>
  <si>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</si>
  <si>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</si>
  <si>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</si>
  <si>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</si>
  <si>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</si>
  <si>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</si>
  <si>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</si>
  <si>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</si>
  <si>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</si>
  <si>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</si>
  <si>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</si>
  <si>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</si>
  <si>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</si>
  <si>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</si>
  <si>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</si>
  <si>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</si>
  <si>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</si>
  <si>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</si>
  <si>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</si>
  <si>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</si>
  <si>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</si>
  <si>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</si>
  <si>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</si>
  <si>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</si>
  <si>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</si>
  <si>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</si>
  <si>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</si>
  <si>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</si>
  <si>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</si>
  <si>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</si>
  <si>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</si>
  <si>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</si>
  <si>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</si>
  <si>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</si>
  <si>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</si>
  <si>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</si>
  <si>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</si>
  <si>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</si>
  <si>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</si>
  <si>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</si>
  <si>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</si>
  <si>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</si>
  <si>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</si>
  <si>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</si>
  <si>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</si>
  <si>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</si>
  <si>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</si>
  <si>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</si>
  <si>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</si>
  <si>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</si>
  <si>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</si>
  <si>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</si>
  <si>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</si>
  <si>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</si>
  <si>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</si>
  <si>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</si>
  <si>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</si>
  <si>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</si>
  <si>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</si>
  <si>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</si>
  <si>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</si>
  <si>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</si>
  <si>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</si>
  <si>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</si>
  <si>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</si>
  <si>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</si>
  <si>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</si>
  <si>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</si>
  <si>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</si>
  <si>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</si>
  <si>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</si>
  <si>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</si>
  <si>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</si>
  <si>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</si>
  <si>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</si>
  <si>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</si>
  <si>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</si>
  <si>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</si>
  <si>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</si>
  <si>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</si>
  <si>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</si>
  <si>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</si>
  <si>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</si>
  <si>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</si>
  <si>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</si>
  <si>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</si>
  <si>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</si>
  <si>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</si>
  <si>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</si>
  <si>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</si>
  <si>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</si>
  <si>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</si>
  <si>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</si>
  <si>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</si>
  <si>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</si>
  <si>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</si>
  <si>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</si>
  <si>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</si>
  <si>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</si>
  <si>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</si>
  <si>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</si>
  <si>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</si>
  <si>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</si>
  <si>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</si>
  <si>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</si>
  <si>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</si>
  <si>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</si>
  <si>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</si>
  <si>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</si>
  <si>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</si>
  <si>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</si>
  <si>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</si>
  <si>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</si>
  <si>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</si>
  <si>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</si>
  <si>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</si>
  <si>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</si>
  <si>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</si>
  <si>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</si>
  <si>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</si>
  <si>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</si>
  <si>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</si>
  <si>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</si>
  <si>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</si>
  <si>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</si>
  <si>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</si>
  <si>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</si>
  <si>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</si>
  <si>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</si>
  <si>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</si>
  <si>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</si>
  <si>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</si>
  <si>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</si>
  <si>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</si>
  <si>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</si>
  <si>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</si>
  <si>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</si>
  <si>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</si>
  <si>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</si>
  <si>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</si>
  <si>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</si>
  <si>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</si>
  <si>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</si>
  <si>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</si>
  <si>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</si>
  <si>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</si>
  <si>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</si>
  <si>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</si>
  <si>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</si>
  <si>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</si>
  <si>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</si>
  <si>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</si>
  <si>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</si>
  <si>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</si>
  <si>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</si>
  <si>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</si>
  <si>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</si>
  <si>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</si>
  <si>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</si>
  <si>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</si>
  <si>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</si>
  <si>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</si>
  <si>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</si>
  <si>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</si>
  <si>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</si>
  <si>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</si>
  <si>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</si>
  <si>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</si>
  <si>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</si>
  <si>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</si>
  <si>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</si>
  <si>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</si>
  <si>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</si>
  <si>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</si>
  <si>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</si>
  <si>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</si>
  <si>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</si>
  <si>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</si>
  <si>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</si>
  <si>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</si>
  <si>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</si>
  <si>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</si>
  <si>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</si>
  <si>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</si>
  <si>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</si>
  <si>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</si>
  <si>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</si>
  <si>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</si>
  <si>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</si>
  <si>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</si>
  <si>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</si>
  <si>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</si>
  <si>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</si>
  <si>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</si>
  <si>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</si>
  <si>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</si>
  <si>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</si>
  <si>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</si>
  <si>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</si>
  <si>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</si>
  <si>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</si>
  <si>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</si>
  <si>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</si>
  <si>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</si>
  <si>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</si>
  <si>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</si>
  <si>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</si>
  <si>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</si>
  <si>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</si>
  <si>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</si>
  <si>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</si>
  <si>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</si>
  <si>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</si>
  <si>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</si>
  <si>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</si>
  <si>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</si>
  <si>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</si>
  <si>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</si>
  <si>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</si>
  <si>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</si>
  <si>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</si>
  <si>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</si>
  <si>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</si>
  <si>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</si>
  <si>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</si>
  <si>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</si>
  <si>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</si>
  <si>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</si>
  <si>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</si>
  <si>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</si>
  <si>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</si>
  <si>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</si>
  <si>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</si>
  <si>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</si>
  <si>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</si>
  <si>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</si>
  <si>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</si>
  <si>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</si>
  <si>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</si>
  <si>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</si>
  <si>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</si>
  <si>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</si>
  <si>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</si>
  <si>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</si>
  <si>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</si>
  <si>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</si>
  <si>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</si>
  <si>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</si>
  <si>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</si>
  <si>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</si>
  <si>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</si>
  <si>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</si>
  <si>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</si>
  <si>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</si>
  <si>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</si>
  <si>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</si>
  <si>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</si>
  <si>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</si>
  <si>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</si>
  <si>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</si>
  <si>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</si>
  <si>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</si>
  <si>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</si>
  <si>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</si>
  <si>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</si>
  <si>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</si>
  <si>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</si>
  <si>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</si>
  <si>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</si>
  <si>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</si>
  <si>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</si>
  <si>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</si>
  <si>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</si>
  <si>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</si>
  <si>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</si>
  <si>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</si>
  <si>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</si>
  <si>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</si>
  <si>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</si>
  <si>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</si>
  <si>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</si>
  <si>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</si>
  <si>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</si>
  <si>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</si>
  <si>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</si>
  <si>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</si>
  <si>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</si>
  <si>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</si>
  <si>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</si>
  <si>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</si>
  <si>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</si>
  <si>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</si>
  <si>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</si>
  <si>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</si>
  <si>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</si>
  <si>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</si>
  <si>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</si>
  <si>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</si>
  <si>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</si>
  <si>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</si>
  <si>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</si>
  <si>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</si>
  <si>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</si>
  <si>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</si>
  <si>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</si>
  <si>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</si>
  <si>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</si>
  <si>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</si>
  <si>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</si>
  <si>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</si>
  <si>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</si>
  <si>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</si>
  <si>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</si>
  <si>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</si>
  <si>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</si>
  <si>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</si>
  <si>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</si>
  <si>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</si>
  <si>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</si>
  <si>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</si>
  <si>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</si>
  <si>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</si>
  <si>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</si>
  <si>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</si>
  <si>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</si>
  <si>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</si>
  <si>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</si>
  <si>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</si>
  <si>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</si>
  <si>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</si>
  <si>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</si>
  <si>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</si>
  <si>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</si>
  <si>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</si>
  <si>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</si>
  <si>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</si>
  <si>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</si>
  <si>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</si>
  <si>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</si>
  <si>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</si>
  <si>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</si>
  <si>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</si>
  <si>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</si>
  <si>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</si>
  <si>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</si>
  <si>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</si>
  <si>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</si>
  <si>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</si>
  <si>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</si>
  <si>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</si>
  <si>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</si>
  <si>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</si>
  <si>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</si>
  <si>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</si>
  <si>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</si>
  <si>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</si>
  <si>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</si>
  <si>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</si>
  <si>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</si>
  <si>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</si>
  <si>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</si>
  <si>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</si>
  <si>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</si>
  <si>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</si>
  <si>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</si>
  <si>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</si>
  <si>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</si>
  <si>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</si>
  <si>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</si>
  <si>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</si>
  <si>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</si>
  <si>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</si>
  <si>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</si>
  <si>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</si>
  <si>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</si>
  <si>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</si>
  <si>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</si>
  <si>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</si>
  <si>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</si>
  <si>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</si>
  <si>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</si>
  <si>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</si>
  <si>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</si>
  <si>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</si>
  <si>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</si>
  <si>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</si>
  <si>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</si>
  <si>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</si>
  <si>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</si>
  <si>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</si>
  <si>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</si>
  <si>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</si>
  <si>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</si>
  <si>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</si>
  <si>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</si>
  <si>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</si>
  <si>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</si>
  <si>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</si>
  <si>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</si>
  <si>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</si>
  <si>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</si>
  <si>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</si>
  <si>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</si>
  <si>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</si>
  <si>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</si>
  <si>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</si>
  <si>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</si>
  <si>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</si>
  <si>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</si>
  <si>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</si>
  <si>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</si>
  <si>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</si>
  <si>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</si>
  <si>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</si>
  <si>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</si>
  <si>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</si>
  <si>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</si>
  <si>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</si>
  <si>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</si>
  <si>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</si>
  <si>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</si>
  <si>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</si>
  <si>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</si>
  <si>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</si>
  <si>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</si>
  <si>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</si>
  <si>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</si>
  <si>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</si>
  <si>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</si>
  <si>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</si>
  <si>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</si>
  <si>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</si>
  <si>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</si>
  <si>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</si>
  <si>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</si>
  <si>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</si>
  <si>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</si>
  <si>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</si>
  <si>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</si>
  <si>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</si>
  <si>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</si>
  <si>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</si>
  <si>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</si>
  <si>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</si>
  <si>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</si>
  <si>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</si>
  <si>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</si>
  <si>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</si>
  <si>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</si>
  <si>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</si>
  <si>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</si>
  <si>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</si>
  <si>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</si>
  <si>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</si>
  <si>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</si>
  <si>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</si>
  <si>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</si>
  <si>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</si>
  <si>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</si>
  <si>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</si>
  <si>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</si>
  <si>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</si>
  <si>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</si>
  <si>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</si>
  <si>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</si>
  <si>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</si>
  <si>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</si>
  <si>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</si>
  <si>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</si>
  <si>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</si>
  <si>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</si>
  <si>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</si>
  <si>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</si>
  <si>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</si>
  <si>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</si>
  <si>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</si>
  <si>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</si>
  <si>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</si>
  <si>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</si>
  <si>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</si>
  <si>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</si>
  <si>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</si>
  <si>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</si>
  <si>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</si>
  <si>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</si>
  <si>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</si>
  <si>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</si>
  <si>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</si>
  <si>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</si>
  <si>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</si>
  <si>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</si>
  <si>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</si>
  <si>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</si>
  <si>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</si>
  <si>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</si>
  <si>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</si>
  <si>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</si>
  <si>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</si>
  <si>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</si>
  <si>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</si>
  <si>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</si>
  <si>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</si>
  <si>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</si>
  <si>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</si>
  <si>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</si>
  <si>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</si>
  <si>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</si>
  <si>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</si>
  <si>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</si>
  <si>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</si>
  <si>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</si>
  <si>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</si>
  <si>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</si>
  <si>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</si>
  <si>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</si>
  <si>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</si>
  <si>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</si>
  <si>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</si>
  <si>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</si>
  <si>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</si>
  <si>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</si>
  <si>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</si>
  <si>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</si>
  <si>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</si>
  <si>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</si>
  <si>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</si>
  <si>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</si>
  <si>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</si>
  <si>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</si>
  <si>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</si>
  <si>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</si>
  <si>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</si>
  <si>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</si>
  <si>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</si>
  <si>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</si>
  <si>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</si>
  <si>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</si>
  <si>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</si>
  <si>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</si>
  <si>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</si>
  <si>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</si>
  <si>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</si>
  <si>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</si>
  <si>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</si>
  <si>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</si>
  <si>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</si>
  <si>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</si>
  <si>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</si>
  <si>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</si>
  <si>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</si>
  <si>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</si>
  <si>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</si>
  <si>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</si>
  <si>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</si>
  <si>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</si>
  <si>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</si>
  <si>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</si>
  <si>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</si>
  <si>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</si>
  <si>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</si>
  <si>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</si>
  <si>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</si>
  <si>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</si>
  <si>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</si>
  <si>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</si>
  <si>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</si>
  <si>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</si>
  <si>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</si>
  <si>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</si>
  <si>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</si>
  <si>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</si>
  <si>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</si>
  <si>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</si>
  <si>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</si>
  <si>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</si>
  <si>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</si>
  <si>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</si>
  <si>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</si>
  <si>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</si>
  <si>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</si>
  <si>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</si>
  <si>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</si>
  <si>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</si>
  <si>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</si>
  <si>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</si>
  <si>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</si>
  <si>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</si>
  <si>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</si>
  <si>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</si>
  <si>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</si>
  <si>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</si>
  <si>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</si>
  <si>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[Withdrawn: Incorporated into AC-6.]</t>
  </si>
  <si>
    <t>[Withdrawn: Incorporated into MP-4 and SC-28.]</t>
  </si>
  <si>
    <t>[Withdrawn: Incorporated into AC-2k.]</t>
  </si>
  <si>
    <t>[Withdrawn: Incorporated into AC-4.]</t>
  </si>
  <si>
    <t>[Withdrawn: Incorporated into AC-16.]</t>
  </si>
  <si>
    <t>[Withdrawn: Incorporated into AC-7.]</t>
  </si>
  <si>
    <t>[Withdrawn: Incorporated into AC-2 and AU-6.]</t>
  </si>
  <si>
    <t>[Withdrawn: Incorporated into AC-14.]</t>
  </si>
  <si>
    <t>[Withdrawn: Incorporated into MP-3.]</t>
  </si>
  <si>
    <t>[Withdrawn: Incorporated into SI-4.]</t>
  </si>
  <si>
    <t>[Withdrawn: Incorporated into AC-3(10).]</t>
  </si>
  <si>
    <t>[Withdrawn: Incorporated into CM-7.]</t>
  </si>
  <si>
    <t>[Withdrawn: Incorporated into MP-7.]</t>
  </si>
  <si>
    <t>[Withdrawn: Moved to AT-2(4)].</t>
  </si>
  <si>
    <t>[Withdrawn: Incorporated into PM-15.]</t>
  </si>
  <si>
    <t>[Withdrawn: Incorporated into AU-12.]</t>
  </si>
  <si>
    <t>[Withdrawn: Incorporated into AU-2.]</t>
  </si>
  <si>
    <t>[Withdrawn: Incorporated into AC-6(9).]</t>
  </si>
  <si>
    <t>[Withdrawn: Incorporated into PL-9.]</t>
  </si>
  <si>
    <t>[Withdrawn: Incorporated into AU-6.]</t>
  </si>
  <si>
    <t>[Withdrawn: Incorporated into AU-7(1).]</t>
  </si>
  <si>
    <t>[Withdrawn: Moved to SC-45(1).]</t>
  </si>
  <si>
    <t>[Withdrawn: Moved to SC-45(2).]</t>
  </si>
  <si>
    <t>[Withdrawn: Incorporated into SI-7.]</t>
  </si>
  <si>
    <t>[Withdrawn: Incorporated into AU-14.]</t>
  </si>
  <si>
    <t>[Withdrawn: Moved to AU-5(5).]</t>
  </si>
  <si>
    <t>[Withdrawn: Moved to SC-7(25).]</t>
  </si>
  <si>
    <t>[Withdrawn: Moved to SC-7(26).]</t>
  </si>
  <si>
    <t>[Withdrawn: Moved to SC-7(27).]</t>
  </si>
  <si>
    <t>[Withdrawn: Moved to SC-7(28).]</t>
  </si>
  <si>
    <t>[Withdrawn: Moved to SC-7(5).]</t>
  </si>
  <si>
    <t>[Withdrawn: Incorporated into CA-2.]</t>
  </si>
  <si>
    <t>[Withdrawn: Incorporated into CM-2.]</t>
  </si>
  <si>
    <t>[Withdrawn: Incorporated into CM-7(4).]</t>
  </si>
  <si>
    <t>[Withdrawn: Incorporated into CM-7(5).]</t>
  </si>
  <si>
    <t>[Withdrawn: Incorporated into CM-3(7).]</t>
  </si>
  <si>
    <t>[Withdrawn: Moved to CM-14.]</t>
  </si>
  <si>
    <t>[Withdrawn: Incorporated into CM-4.]</t>
  </si>
  <si>
    <t>[Withdrawn: Incorporated into CM-8.]</t>
  </si>
  <si>
    <t>[Withdrawn: Incorporated into CM-8(3).]</t>
  </si>
  <si>
    <t>[Withdrawn: Incorporated into CP-2(3).]</t>
  </si>
  <si>
    <t>[Withdrawn: Incorporated into CP-2.]</t>
  </si>
  <si>
    <t>Withdrawn: Incorporated into CP-7.]</t>
  </si>
  <si>
    <t>[Withdrawn: Incorporated into CP-9.]</t>
  </si>
  <si>
    <t>[Withdrawn: Addressed through tailoring.]</t>
  </si>
  <si>
    <t>[Withdrawn: Incorporated into SI-13.]</t>
  </si>
  <si>
    <t>[Withdrawn: Incorporated into IA-2(1).]</t>
  </si>
  <si>
    <t>[Withdrawn: Incorporated into IA-2(2).]</t>
  </si>
  <si>
    <t>[Withdrawn: Incorporated into IA-2(6).]</t>
  </si>
  <si>
    <t>[Withdrawn: Incorporated into IA-2(8).]</t>
  </si>
  <si>
    <t>Withdrawn: Incorporated into IA-3(1).]</t>
  </si>
  <si>
    <t>[Withdrawn: Incorporated into IA-12(1).]</t>
  </si>
  <si>
    <t>[Withdrawn: Incorporated into IA-12(2).]</t>
  </si>
  <si>
    <t>[Withdrawn: Incorporated into IA-12(4).]</t>
  </si>
  <si>
    <t>[Withdrawn: Incorporated into IA-5(1).]</t>
  </si>
  <si>
    <t>[Withdrawn: Incorporated into IA-2(1) and IA-2(2).]</t>
  </si>
  <si>
    <t>[Withdrawn: Incorporated into IA-8(2).]</t>
  </si>
  <si>
    <t>[Withdrawn: Incorporated into IA-9.]</t>
  </si>
  <si>
    <t>[Withdrawn: Incorporated into IR-9.]</t>
  </si>
  <si>
    <t>[Withdrawn: Moved to IR-4(11).]</t>
  </si>
  <si>
    <t>[Withdrawn: Incorporated into MA-2.]</t>
  </si>
  <si>
    <t>[Withdrawn: Incorporated into MA-1 and MA-4.]</t>
  </si>
  <si>
    <t>[Withdrawn: Incorporated into MP-4(2).]</t>
  </si>
  <si>
    <t>[Withdrawn: Incorporated into SC-28(1).]</t>
  </si>
  <si>
    <t>[Withdrawn: Incorporated into MP-5.]</t>
  </si>
  <si>
    <t>[Withdrawn: Incorporated into MP-6.]</t>
  </si>
  <si>
    <t>[Withdrawn: Incorporated into CA-8.]</t>
  </si>
  <si>
    <t>[Withdrawn: Incorporated into PE-5.]</t>
  </si>
  <si>
    <t>[Withdrawn: Incorporated into PE-22.]</t>
  </si>
  <si>
    <t>[Withdrawn: Incorporated into PE-2 and PE-3.]</t>
  </si>
  <si>
    <t>[Withdrawn: Incorporated into PE-2.]</t>
  </si>
  <si>
    <t>[Withdrawn: Incorporated into PE-10.]</t>
  </si>
  <si>
    <t>[Withdrawn: Incorporated into PE-13(2).]</t>
  </si>
  <si>
    <t>[Withdrawn: Moved to PE-23.]</t>
  </si>
  <si>
    <t>[Withdrawn: Incorporated into PL-7.]</t>
  </si>
  <si>
    <t>[Withdrawn: Incorporated into PL-8.]</t>
  </si>
  <si>
    <t>[Withdrawn: Incorporated into PL-2.]</t>
  </si>
  <si>
    <t>[Withdrawn: Incorporated into RA-8.]</t>
  </si>
  <si>
    <t>[Withdrawn: Incorporated into PS-3.]</t>
  </si>
  <si>
    <t>[Withdrawn: Incorporated into RA-3.]</t>
  </si>
  <si>
    <t>[Withdrawn: Incorporated into RA-5.]</t>
  </si>
  <si>
    <t>[Withdrawn: Incorporated into CM-8(9).]</t>
  </si>
  <si>
    <t>[Withdrawn: Incorporated into SA-4(1).]</t>
  </si>
  <si>
    <t>[Withdrawn: Incorporated into SA-4(2).]</t>
  </si>
  <si>
    <t>[Withdrawn: Incorporated into CM-10 and SI-7.]</t>
  </si>
  <si>
    <t>[Withdrawn: Incorporated into CM-11 and SI-7.]</t>
  </si>
  <si>
    <t>[Withdrawn: Incorporated into SR Family.]</t>
  </si>
  <si>
    <t>[Withdrawn: Moved to SR-5.]</t>
  </si>
  <si>
    <t>[Withdrawn: Moved to SR-6.]</t>
  </si>
  <si>
    <t>[Withdrawn: Incorporated into SR-3.]</t>
  </si>
  <si>
    <t>[Withdrawn: Moved to SR-3(1).]</t>
  </si>
  <si>
    <t>[Withdrawn: Moved to SR-3(2).]</t>
  </si>
  <si>
    <t>[Withdrawn: Incorporated into SR-5(1).]</t>
  </si>
  <si>
    <t>[Withdrawn: Moved to SR-5(2).]</t>
  </si>
  <si>
    <t>[Withdrawn: Incorporated into RA-3(2).]</t>
  </si>
  <si>
    <t>[Withdrawn: Moved to SR-7.]</t>
  </si>
  <si>
    <t>[Withdrawn: Moved to SR-4(3).]</t>
  </si>
  <si>
    <t>[Withdrawn: Moved to SR-6(1).]</t>
  </si>
  <si>
    <t>[Withdrawn: Moved to SR-8.]</t>
  </si>
  <si>
    <t>[Withdrawn: Incorporated into MA-6 and RA-9.]</t>
  </si>
  <si>
    <t>[Withdrawn: Moved to SR-4(1) and SR-4(2).]</t>
  </si>
  <si>
    <t>[Withdrawn: Incorporated into SA-8.]</t>
  </si>
  <si>
    <t>[Withdrawn: Incorporated into RA-9.]</t>
  </si>
  <si>
    <t>[Withdrawn: Incorporated into SA-20.]</t>
  </si>
  <si>
    <t>[Withdrawn: Incorporated into SA-11(2).]</t>
  </si>
  <si>
    <t>[Withdrawn: Incorporated into SA-3(2).]</t>
  </si>
  <si>
    <t>[Withdrawn: Moved to SR-9.]</t>
  </si>
  <si>
    <t>[Withdrawn: Moved to SR-9(1).]</t>
  </si>
  <si>
    <t>[Withdrawn: Moved to SR-10.]</t>
  </si>
  <si>
    <t>[Withdrawn: Moved to SR-11.]</t>
  </si>
  <si>
    <t>[Withdrawn: Moved to SR-11(1).]</t>
  </si>
  <si>
    <t>[Withdrawn: Moved to SR-11(2).]</t>
  </si>
  <si>
    <t>[Withdrawn: Moved to SR-12.]</t>
  </si>
  <si>
    <t>[Withdrawn: Moved to SR-11(3).]</t>
  </si>
  <si>
    <t>[Withdrawn: Incorporated into SA-21.]</t>
  </si>
  <si>
    <t>[Withdrawn: Incorporated into SA-22.]</t>
  </si>
  <si>
    <t>[Withdrawn: Incorporated into SC-4.]</t>
  </si>
  <si>
    <t>[Withdrawn: Incorporated into SC-7.]</t>
  </si>
  <si>
    <t>[Withdrawn: Incorporated into SC-7(18).]</t>
  </si>
  <si>
    <t>[Withdrawn: Incorporated into SC-8.]</t>
  </si>
  <si>
    <t>[Withdrawn: Incorporated into SC-12(3).]</t>
  </si>
  <si>
    <t>[Withdrawn: Incorporated into SC-13.]</t>
  </si>
  <si>
    <t>[Withdrawn: Incorporated into AC-2, AC-3, AC-5, AC-6, SI-3, SI-4, SI-5, SI-7, and SI-10.]</t>
  </si>
  <si>
    <t>[Withdrawn: Technology-specific; addressed as any other technology or protocol.]</t>
  </si>
  <si>
    <t>[Withdrawn: Incorporated into AC-12(1).]</t>
  </si>
  <si>
    <t>[Withdrawn: Incorporated into SC-23(3).]</t>
  </si>
  <si>
    <t>[Withdrawn: Incorporated into SC-35.]</t>
  </si>
  <si>
    <t>[Withdrawn: Incorporated into SC-29(1).]</t>
  </si>
  <si>
    <t>[Withdrawn: Moved to SC-51.]</t>
  </si>
  <si>
    <t>[Withdrawn: Incorporated into SC-42.]</t>
  </si>
  <si>
    <t>[Withdrawn: Incorporated into SI-3.]</t>
  </si>
  <si>
    <t>[Withdrawn: Incorporated into AC-6(10).]</t>
  </si>
  <si>
    <t>[Withdrawn: Moved to AC-17(10).]</t>
  </si>
  <si>
    <t>[Withdrawn: Incorporated into SI-6.]</t>
  </si>
  <si>
    <t>[Withdrawn: Incorporated into SR-9.]</t>
  </si>
  <si>
    <t>[Withdrawn: Moved to CM-7(6).]</t>
  </si>
  <si>
    <t>[Withdrawn: Moved to CM-7(7).]</t>
  </si>
  <si>
    <t>[Withdrawn: Moved to CM-7(8).]</t>
  </si>
  <si>
    <t>[Withdrawn: Incorporated into AC-2, AC-3, AC-5, and AC-6.]</t>
  </si>
  <si>
    <t>[Withdrawn: Incorporated into SI-7(16).]</t>
  </si>
  <si>
    <t>[Withdrawn: Incorporated into CP-4.]</t>
  </si>
  <si>
    <t>[Withdrawn: Incorporated into SC-20.]</t>
  </si>
  <si>
    <t>[Withdrawn: Incorporated into SC-21.]</t>
  </si>
  <si>
    <t>IA-1, PM-9, PM-24, PS-8, SI-12 .</t>
  </si>
  <si>
    <t>AC-3, AC-5, AC-6, AC-17, AC-18, AC-20, AC-24, AU-2, AU-12, CM-5, IA-2, IA-4, IA-5, IA-8, MA-3, MA-5, PE-2, PL-4, PS-2, PS-4, PS-5, PS-7, PT-2, PT-3, SC-7, SC-12, SC-13, SC-37.</t>
  </si>
  <si>
    <t>AU-2, AU-6.</t>
  </si>
  <si>
    <t>AC-11.</t>
  </si>
  <si>
    <t>AC-16.</t>
  </si>
  <si>
    <t>AU-6, AU-7, CA-7, IR-8, SI-4.</t>
  </si>
  <si>
    <t>AU-6, SI-4.</t>
  </si>
  <si>
    <t>AC-2, AC-4, AC-5, AC-6, AC-16, AC-17, AC-18, AC-19, AC-20, AC-21, AC-22, AC-24, AC-25, AT-2, AT-3, AU-9, CA-9, CM-5, CM-11, IA-2, IA-5, IA-6, IA-7, IA-11, MA-3, MA-4, MA-5, MP-4, PM-2, PS-3, PT-2, PT-3, SA-17, SC-2, SC-3, SC-4, SC-12, SC-13, SC-28, SC-31, SC-34, SI-4, SI-8.</t>
  </si>
  <si>
    <t>CP-9, MP-6.</t>
  </si>
  <si>
    <t>SC-7.</t>
  </si>
  <si>
    <t>CM-6, SC-39.</t>
  </si>
  <si>
    <t>CA-3, PT-7, PT-8, SA-9, SC-16.</t>
  </si>
  <si>
    <t>AU-2, AU-6, AU-10, AU-12, AU-14.</t>
  </si>
  <si>
    <t>CM-8, CM-12, CM-13, PM-5.</t>
  </si>
  <si>
    <t>CM-7.</t>
  </si>
  <si>
    <t>IA-8, PM-22, PM-20, PM-21, PT-6.</t>
  </si>
  <si>
    <t>SC-2, SC-3, AC-4.</t>
  </si>
  <si>
    <t>AC-3, AC-6, AC-16, AC-17, AC-19, AC-21, AU-10, CA-3, CA-9, CM-7, PL-9, PM-24, SA-17, SC-4, SC-7, SC-16, SC-31.</t>
  </si>
  <si>
    <t>SC-39.</t>
  </si>
  <si>
    <t>SI-4.</t>
  </si>
  <si>
    <t>AC-16, SI-7.</t>
  </si>
  <si>
    <t>SI-3.</t>
  </si>
  <si>
    <t>IA-2, IA-3, IA-9.</t>
  </si>
  <si>
    <t>SC-32.</t>
  </si>
  <si>
    <t>MP-6.</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</si>
  <si>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</si>
  <si>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</si>
  <si>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</si>
  <si>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</si>
  <si>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</si>
  <si>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</si>
  <si>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</si>
  <si>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</si>
  <si>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</si>
  <si>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CA-7.</t>
  </si>
  <si>
    <t>AC-2, AC-9, AU-2, AU-6, IA-5.</t>
  </si>
  <si>
    <t>AC-19, MP-5, MP-6.</t>
  </si>
  <si>
    <t>IA-3.</t>
  </si>
  <si>
    <t>AC-14, PL-4, SI-4.</t>
  </si>
  <si>
    <t>AC-7, PL-4.</t>
  </si>
  <si>
    <t>SC-23.</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</si>
  <si>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</si>
  <si>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</si>
  <si>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</si>
  <si>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</si>
  <si>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</si>
  <si>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</si>
  <si>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</si>
  <si>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</si>
  <si>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</si>
  <si>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</si>
  <si>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</si>
  <si>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</si>
  <si>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</si>
  <si>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PE-19.</t>
  </si>
  <si>
    <t>AC-3, AC-4, AC-7, AC-11, AC-17, AC-18, AC-20, CA-9, CM-2, CM-6, IA-2, IA-3, MP-2, MP-4, MP-5, MP-7, PL-4, SC-7, SC-34, SC-43, SI-3, SI-4.</t>
  </si>
  <si>
    <t>CM-8, IR-4.</t>
  </si>
  <si>
    <t>SC-12, SC-13, SC-28.</t>
  </si>
  <si>
    <t>AC-2, AC-3, AC-17, AC-19, CA-3, PL-2, PL-4, SA-9, SC-7.</t>
  </si>
  <si>
    <t>CA-2.</t>
  </si>
  <si>
    <t>MP-7, SC-41.</t>
  </si>
  <si>
    <t>MP-7, PL-4, PS-6, SC-41.</t>
  </si>
  <si>
    <t>AC-3, AC-4, AC-16, PT-2, PT-7, RA-3, SC-15.</t>
  </si>
  <si>
    <t>AC-3, AT-2, AT-3, AU-13.</t>
  </si>
  <si>
    <t>PM-12, PT-2.</t>
  </si>
  <si>
    <t>AC-2, AC-3.</t>
  </si>
  <si>
    <t>AU-10.</t>
  </si>
  <si>
    <t>AC-3, AC-16, SA-8, SA-17, SC-3, SC-11, SC-39, SI-13.</t>
  </si>
  <si>
    <t>PM-9, PS-8, SI-12.</t>
  </si>
  <si>
    <t>AC-3, AC-17, AC-22, AT-3, AT-4, CP-3, IA-4, IR-2, IR-7, IR-9, PL-4, PM-13, PM-21, PS-7, PT-2, SA-8, SA-16.</t>
  </si>
  <si>
    <t>CA-2, CA-7, CP-4, IR-3.</t>
  </si>
  <si>
    <t>PM-12.</t>
  </si>
  <si>
    <t>RA-3.</t>
  </si>
  <si>
    <t>AC-3, AC-17, AC-22, AT-2, AT-4, CP-3, IR-2, IR-4, IR-7, IR-9,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</si>
  <si>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</si>
  <si>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</si>
  <si>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</si>
  <si>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</si>
  <si>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</si>
  <si>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</si>
  <si>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</si>
  <si>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</si>
  <si>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AU-15.</t>
  </si>
  <si>
    <t>AU-9.</t>
  </si>
  <si>
    <t>AC-2, AC-3, AC-5, AC-6, AC-7, AC-17, AU-7, AU-16, CA-2, CA-7, CM-2, CM-5, CM-6, CM-10, CM-11, IA-2, IA-3, IA-5, IA-8, IR-5, MA-4, MP-4, PE-3, PE-6, RA-5, SA-8, SC-7, SI-3, SI-4, SI-7.</t>
  </si>
  <si>
    <t>PM-7.</t>
  </si>
  <si>
    <t>AU-12, IR-4.</t>
  </si>
  <si>
    <t>AU-2, AU-12.</t>
  </si>
  <si>
    <t>AU-3, AU-9, AU-11, AU-12.</t>
  </si>
  <si>
    <t>AC-2, AU-2, AU-3, AU-4, AU-5, AU-6, AU-12, AU-16, CM-5, IA-5, IR-4, PM-12, SI-4.</t>
  </si>
  <si>
    <t>AU-3, AU-12, AU-14, SC-45.</t>
  </si>
  <si>
    <t>AC-3, AC-6, AU-6, AU-11, AU-14, AU-15, MP-2, MP-4, PE-2, PE-3, PE-6, SA-8, SC-8, SI-4.</t>
  </si>
  <si>
    <t>AU-4, AU-5.</t>
  </si>
  <si>
    <t>AU-10, SC-12, SC-13.</t>
  </si>
  <si>
    <t>AC-5.</t>
  </si>
  <si>
    <t>AC-3.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</si>
  <si>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</si>
  <si>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</si>
  <si>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</si>
  <si>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</si>
  <si>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</si>
  <si>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</si>
  <si>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</si>
  <si>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</si>
  <si>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</si>
  <si>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AC-17.</t>
  </si>
  <si>
    <t>AU-3, AU-6, AU-7, CA-3, PT-7.</t>
  </si>
  <si>
    <t>IA-2, IA-4, IA-5, IA-8.</t>
  </si>
  <si>
    <t>IR-4, SI-4.</t>
  </si>
  <si>
    <t>AC-20, CA-5, CA-6, CA-7, PM-9, RA-5, RA-10, SA-11, SC-38, SI-3, SI-12, SR-2, SR-3.</t>
  </si>
  <si>
    <t>PE-3, SI-2.</t>
  </si>
  <si>
    <t>SA-4.</t>
  </si>
  <si>
    <t>AC-4, AC-20, AU-16, CA-6, IA-3, IR-4, PL-2, PT-7, RA-3, SA-9, SC-7, SI-12.</t>
  </si>
  <si>
    <t>AC-2, AC-3, AC-4.</t>
  </si>
  <si>
    <t>CA-2, CA-7, PM-4, PM-9, RA-7, SI-2, SI-12.</t>
  </si>
  <si>
    <t>CA-2, CA-3, CA-7, PM-9, PM-10, RA-3, SA-10, SI-12.</t>
  </si>
  <si>
    <t>AC-6.</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</si>
  <si>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</si>
  <si>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</si>
  <si>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</si>
  <si>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</si>
  <si>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CM-6.</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</si>
  <si>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</si>
  <si>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</si>
  <si>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</si>
  <si>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</si>
  <si>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</si>
  <si>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</si>
  <si>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SC-12.</t>
  </si>
  <si>
    <t>AU-6, AU-7, CM-3.</t>
  </si>
  <si>
    <t>CA-7, CM-3, CM-8, CM-9, MA-2, RA-3, RA-5, RA-8, SA-5, SA-8, SA-10, SI-2.</t>
  </si>
  <si>
    <t>SA-11, SC-7.</t>
  </si>
  <si>
    <t>SA-11, SC-3, SI-6.</t>
  </si>
  <si>
    <t>AC-3, AC-5, AC-6, CM-9, PE-3, SC-28, SC-34, SC-37, SI-2, SI-10.</t>
  </si>
  <si>
    <t>AU-2, AU-6, AU-7, AU-12, CM-6, CM-11, SI-12.</t>
  </si>
  <si>
    <t>AC-2, AC-5, CM-3.</t>
  </si>
  <si>
    <t>AC-2.</t>
  </si>
  <si>
    <t>AC-3, AC-19, AU-2, AU-6, CA-9, CM-2, CM-3, CM-5, CM-7, CM-11, CP-7, CP-9, CP-10, IA-3, IA-5, PL-8, PL-9, RA-5, SA-4, SA-5, SA-8, SA-9, SC-18, SC-28, SC-43, SI-2, SI-4, SI-6.</t>
  </si>
  <si>
    <t>IR-4, IR-6, SI-7.</t>
  </si>
  <si>
    <t>AC-3, AC-4, CM-2, CM-5, CM-6, CM-11, RA-5, SA-4, SA-5, SA-8, SA-9, SA-15, SC-2, SC-3, SC-7, SC-37, SI-4.</t>
  </si>
  <si>
    <t>AC-18.</t>
  </si>
  <si>
    <t>CM-8, PL-4, PL-9, PM-5, PS-6.</t>
  </si>
  <si>
    <t>CM-6, CM-8, CM-10, PL-9, PM-5.</t>
  </si>
  <si>
    <t>CM-2, CM-6, CM-8, CM-10, PL-9, PM-5, SA-10, SC-34, SI-7.</t>
  </si>
  <si>
    <t>CM-11, SC-44.</t>
  </si>
  <si>
    <t>CM-10, SC-44.</t>
  </si>
  <si>
    <t>SA-5, SA-22.</t>
  </si>
  <si>
    <t>CM-2, CM-7, CM-9, CM-10, CM-11, CM-13, CP-2, CP-9, MA-2, MA-6, PE-20, PL-9, PM-5, SA-4, SA-5, SI-2, SR-4.</t>
  </si>
  <si>
    <t>PM-16.</t>
  </si>
  <si>
    <t>AC-19, CA-7, RA-5, SC-3, SC-39, SC-44, SI-3, SI-4, SI-7.</t>
  </si>
  <si>
    <t>CM-2, CM-3, CM-4, CM-5, CM-8, PL-2, RA-8, SA-10, SI-12.</t>
  </si>
  <si>
    <t>AC-17, AU-6, CM-7, CM-8, PM-30, SC-7.</t>
  </si>
  <si>
    <t>SI-7.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</si>
  <si>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</si>
  <si>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</si>
  <si>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</si>
  <si>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</si>
  <si>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</si>
  <si>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</si>
  <si>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</si>
  <si>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SA-9.</t>
  </si>
  <si>
    <t>CM-8, RA-9.</t>
  </si>
  <si>
    <t>AT-2, AT-3, AT-4, CP-2, CP-4, CP-8, IR-2, IR-4, IR-9.</t>
  </si>
  <si>
    <t>AT-3, CP-2, CP-3, CP-8, CP-9, IR-3, IR-4, PL-2, PM-14, SR-2.</t>
  </si>
  <si>
    <t>IR-8, PM-8.</t>
  </si>
  <si>
    <t>CP-7.</t>
  </si>
  <si>
    <t>CP-10, SC-24.</t>
  </si>
  <si>
    <t>CP-2, CP-7, CP-8, CP-9, CP-10, MP-4, MP-5, PE-3, SC-36, SI-13.</t>
  </si>
  <si>
    <t>CP-2, CP-6, CP-8, CP-9, CP-10, MA-6, PE-3, PE-11, PE-12, PE-17, SC-36, SI-13.</t>
  </si>
  <si>
    <t>CM-2, CM-6, CP-4.</t>
  </si>
  <si>
    <t>CP-2, CP-6, CP-7, CP-11, SC-7.</t>
  </si>
  <si>
    <t>CP-3, CP-4.</t>
  </si>
  <si>
    <t>CP-3.</t>
  </si>
  <si>
    <t>CP-2, CP-6, CP-10, MP-4, MP-5, SC-8, SC-12, SC-13, SI-4, SI-13.</t>
  </si>
  <si>
    <t>CP-4.</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</si>
  <si>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</si>
  <si>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</si>
  <si>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</si>
  <si>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</si>
  <si>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</si>
  <si>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</si>
  <si>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</si>
  <si>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</si>
  <si>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</si>
  <si>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</si>
  <si>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</si>
  <si>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</si>
  <si>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</si>
  <si>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AU-2.</t>
  </si>
  <si>
    <t>CM-2, CM-3, CM-6.</t>
  </si>
  <si>
    <t>AC-5, IA-2, IA-3, IA-5, IA-8, IA-9, IA-12, MA-4, PE-2, PE-3, PE-4, PL-4, PM-12, PS-3, PS-4, PS-5, SC-37.</t>
  </si>
  <si>
    <t>AT-2, PT-7.</t>
  </si>
  <si>
    <t>AU-16, IA-2, IA-5.</t>
  </si>
  <si>
    <t>IA-5.</t>
  </si>
  <si>
    <t>AC-3, AC-6, CM-6, IA-2, IA-4, IA-7, IA-8, IA-9, MA-4, PE-2, PL-4, SC-12, SC-13.</t>
  </si>
  <si>
    <t>IA-6.</t>
  </si>
  <si>
    <t>IA-3, SC-17.</t>
  </si>
  <si>
    <t>RA-2.</t>
  </si>
  <si>
    <t>PS-6.</t>
  </si>
  <si>
    <t>AU-7, AU-16.</t>
  </si>
  <si>
    <t>AU-16, IA-5.</t>
  </si>
  <si>
    <t>AC-7.</t>
  </si>
  <si>
    <t>IA-12.</t>
  </si>
  <si>
    <t>AC-3, IA-5, SA-4, SC-12, SC-13.</t>
  </si>
  <si>
    <t>AC-2, AC-6, AC-14, AC-17, AC-18, AU-6, IA-2, IA-4, IA-5, IA-10, IA-11, MA-4, RA-3, SA-4, SC-8.</t>
  </si>
  <si>
    <t>PE-3.</t>
  </si>
  <si>
    <t>IA-3, IA-4, IA-5, SC-8.</t>
  </si>
  <si>
    <t>IA-2, IA-8.</t>
  </si>
  <si>
    <t>AC-3, AC-11, IA-2, IA-3, IA-4, IA-8.</t>
  </si>
  <si>
    <t>AC-5, IA-1, IA-2, IA-3, IA-4, IA-5, IA-6, IA-8.</t>
  </si>
  <si>
    <t>IA-3, IA-4, IA-5, IA-8.</t>
  </si>
  <si>
    <t>AT-2, AT-3, AT-4, CP-3, IR-3, IR-4, IR-8, IR-9.</t>
  </si>
  <si>
    <t>CP-3, CP-4, IR-2, IR-4, IR-8, PM-14.</t>
  </si>
  <si>
    <t>AC-19, AU-6, AU-7, CM-6, CP-2, CP-3, CP-4, IR-2, IR-3, IR-5, IR-6, IR-8, PE-6, PL-2, PM-12, SA-8, SC-5, SC-7, SI-3, SI-4, SI-7.</t>
  </si>
  <si>
    <t>AC-2, AC-4, CM-2.</t>
  </si>
  <si>
    <t>AU-16, PM-16.</t>
  </si>
  <si>
    <t>CA-3, MA-2, SA-9, SR-8.</t>
  </si>
  <si>
    <t>AT-3.</t>
  </si>
  <si>
    <t>AU-6, AU-7, IR-4, IR-6, IR-8, PE-6, PM-5, SC-5, SC-7, SI-3, SI-4, SI-7.</t>
  </si>
  <si>
    <t>CM-6, CP-2, IR-4, IR-5, IR-8, IR-9.</t>
  </si>
  <si>
    <t>IR-7.</t>
  </si>
  <si>
    <t>SR-8.</t>
  </si>
  <si>
    <t>AT-2, AT-3, IR-4, IR-6, IR-8, PM-22, PM-26, SA-9, SI-18.</t>
  </si>
  <si>
    <t>AC-2, CP-2, CP-4, IR-4, IR-7, IR-9, PE-6, PL-2, SA-15, SI-12, SR-8.</t>
  </si>
  <si>
    <t>PT-1, PT-2, PT-3, PT-4, PT-5, PT-7.</t>
  </si>
  <si>
    <t>CP-2, IR-6, PM-26, PM-27, PT-2, PT-3, PT-7, RA-7.</t>
  </si>
  <si>
    <t>AT-2, AT-3, CP-3, IR-2.</t>
  </si>
  <si>
    <t>CM-2, CM-3, CM-4, CM-5, CM-8, MA-4, MP-6, PE-16, SI-2, SR-3, SR-4, SR-11.</t>
  </si>
  <si>
    <t>MA-3.</t>
  </si>
  <si>
    <t>MA-2, PE-16.</t>
  </si>
  <si>
    <t>AC-3, AC-5, AC-6.</t>
  </si>
  <si>
    <t>AC-3, AC-6.</t>
  </si>
  <si>
    <t>AC-2, AC-3, AC-6, AC-17, AU-2, AU-3, IA-2, IA-4, IA-5, IA-8, MA-2, MA-5, PL-2, SC-7, SC-10.</t>
  </si>
  <si>
    <t>AU-6, AU-12.</t>
  </si>
  <si>
    <t>MP-6, SI-3, SI-7.</t>
  </si>
  <si>
    <t>AC-12.</t>
  </si>
  <si>
    <t>AC-2, AC-3, AC-5, AC-6, IA-2, IA-8, MA-4, MP-2, PE-2, PE-3, PS-7, RA-3.</t>
  </si>
  <si>
    <t>MP-6, PL-2.</t>
  </si>
  <si>
    <t>PS-3.</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</si>
  <si>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</si>
  <si>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</si>
  <si>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</si>
  <si>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</si>
  <si>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</si>
  <si>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</si>
  <si>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</si>
  <si>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</si>
  <si>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</si>
  <si>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</si>
  <si>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</si>
  <si>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</si>
  <si>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</si>
  <si>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</si>
  <si>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</si>
  <si>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</si>
  <si>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</si>
  <si>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</si>
  <si>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</si>
  <si>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</si>
  <si>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</si>
  <si>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</si>
  <si>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</si>
  <si>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</si>
  <si>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PE-4.</t>
  </si>
  <si>
    <t>PE-15.</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</si>
  <si>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</si>
  <si>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</si>
  <si>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</si>
  <si>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</si>
  <si>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</si>
  <si>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</si>
  <si>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</si>
  <si>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</si>
  <si>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</si>
  <si>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</si>
  <si>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</si>
  <si>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</si>
  <si>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</si>
  <si>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</si>
  <si>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</si>
  <si>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</si>
  <si>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</si>
  <si>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</si>
  <si>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</si>
  <si>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</si>
  <si>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</si>
  <si>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</si>
  <si>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</si>
  <si>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</si>
  <si>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</si>
  <si>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</si>
  <si>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</si>
  <si>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</si>
  <si>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SA-8.</t>
  </si>
  <si>
    <t>CP-2, CP-4, PE-18, PL-2, PM-9, PM-11, PM-18, RA-3, SI-12.</t>
  </si>
  <si>
    <t>AC-1, AU-1, AT-1, CA-1, CA-2, CA-5, CA-6, CA-7, CM-1, CP-1, IA-1, IR-1, MA-1, MP-1, PE-1, PL-1, PL-2, PM-2, PM-8, PM-18, PM-28, PM-30, PS-1, PT-1, PT-2, PT-3, RA-1, RA-3, RA-9, SA-1, SA-4, SC-1, SC-38, SI-1, SI-12, SR-1, SR-2.</t>
  </si>
  <si>
    <t>CA-6, CA-7, PL-2.</t>
  </si>
  <si>
    <t>CP-2, PL-2, PM-7, PM-8, RA-2, RA-3, RA-9, SA-2.</t>
  </si>
  <si>
    <t>AC-6, AT-2, AU-6, AU-7, AU-10, AU-12, AU-13, CA-7, IA-4, IR-4, MP-7, PE-2, PM-16, PS-3, PS-4, PS-5, PS-7, PS-8, SC-7, SC-38, SI-4, PM-14.</t>
  </si>
  <si>
    <t>AT-2, AT-3.</t>
  </si>
  <si>
    <t>AT-2, AT-3, CA-7, CP-4, IR-3, PM-12, SI-4.</t>
  </si>
  <si>
    <t>SA-11, SI-5.</t>
  </si>
  <si>
    <t>IR-4, PM-12.</t>
  </si>
  <si>
    <t>CA-6, PM-10.</t>
  </si>
  <si>
    <t>PM-8, PM-9, PM-19.</t>
  </si>
  <si>
    <t>PM-18, PM-20, PM-23, PM-24, PM-27.</t>
  </si>
  <si>
    <t>AC-3, PM-19, PT-5, PT-6, PT-7, RA-8.</t>
  </si>
  <si>
    <t>AC-3, AU-2, PT-2.</t>
  </si>
  <si>
    <t>PM-23, SI-18.</t>
  </si>
  <si>
    <t>AT-2, AT-3, PM-19, PM-22, PM-24, PT-7, SI-4, SI-19.</t>
  </si>
  <si>
    <t>AC-4, PM-19, PM-23, PT-2, PT-8.</t>
  </si>
  <si>
    <t>PM-23, PT-3, SA-3, SA-8, SI-12.</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</si>
  <si>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</si>
  <si>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</si>
  <si>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</si>
  <si>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</si>
  <si>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</si>
  <si>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</si>
  <si>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</si>
  <si>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</si>
  <si>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</si>
  <si>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</si>
  <si>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</si>
  <si>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</si>
  <si>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</si>
  <si>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</si>
  <si>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PS-4.</t>
  </si>
  <si>
    <t>AT-2, AT-3, MA-5, PE-3, PS-2, PS-3, PS-4, PS-5, PS-6, SA-5, SA-9, SA-21.</t>
  </si>
  <si>
    <t>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</si>
  <si>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</si>
  <si>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</si>
  <si>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</si>
  <si>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</si>
  <si>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</si>
  <si>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</si>
  <si>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PT-2.</t>
  </si>
  <si>
    <t>PM-20, PM-22, PT-2, PT-3, PT-4, PT-7, RA-3, SC-42, SI-18.</t>
  </si>
  <si>
    <t>PM-21.</t>
  </si>
  <si>
    <t>PT-6.</t>
  </si>
  <si>
    <t>AC-3, PM-20, PT-2, PT-3, PT-5.</t>
  </si>
  <si>
    <t>IR-9, PT-2, PT-3, RA-3.</t>
  </si>
  <si>
    <t>IA-4.</t>
  </si>
  <si>
    <t>PM-24.</t>
  </si>
  <si>
    <t>CM-8, MP-4, PL-2, PL-10, PL-11, PM-7, RA-3, RA-5, RA-7, RA-8, SA-8, SC-7, SC-38, SI-12.</t>
  </si>
  <si>
    <t>CA-3, CA-6, CM-4, CM-13, CP-6, CP-7, IA-8, MA-5, PE-3, PE-8, PE-18, PL-2, PL-10, PL-11, PM-8, PM-9, PM-28, PT-2, PT-7, RA-2, RA-5, RA-7, SA-8, SA-9, SC-38, SI-12.</t>
  </si>
  <si>
    <t>RA-2, RA-9, PM-17, PM-30, SR-2.</t>
  </si>
  <si>
    <t>AT-2.</t>
  </si>
  <si>
    <t>CA-2, CA-7, CA-8, CM-2, CM-4, CM-6, CM-8, RA-2, RA-3, SA-11, SA-15, SC-38, SI-2, SI-3, SI-4, SI-7, SR-11.</t>
  </si>
  <si>
    <t>SI-5.</t>
  </si>
  <si>
    <t>AU-13, SC-26.</t>
  </si>
  <si>
    <t>AU-6, AU-11.</t>
  </si>
  <si>
    <t>CA-5, IR-9, PM-4, PM-28, RA-2, RA-3, SR-2.</t>
  </si>
  <si>
    <t>CM-4, CM-9, CM-13, PT-2, PT-3, PT-5, RA-1, RA-2, RA-3, RA-7.</t>
  </si>
  <si>
    <t>CP-2, PL-2, PL-8, PL-11, PM-1, PM-11, RA-2, SA-8, SA-15, SA-20, SR-5.</t>
  </si>
  <si>
    <t>CA-2, CA-7, CA-8, RA-3, RA-5, RA-6, SI-4.</t>
  </si>
  <si>
    <t>PL-7, PM-3, PM-11, SA-9, SR-3, SR-5.</t>
  </si>
  <si>
    <t>AT-3, PL-8, PM-7, SA-4, SA-5, SA-8, SA-11, SA-15, SA-17, SA-22, SR-3, SR-4, SR-5, SR-9.</t>
  </si>
  <si>
    <t>CM-2, CM-4, RA-3, RA-9, SA-4.</t>
  </si>
  <si>
    <t>PM-25, RA-3.</t>
  </si>
  <si>
    <t>MA-6.</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</si>
  <si>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</si>
  <si>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</si>
  <si>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</si>
  <si>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</si>
  <si>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</si>
  <si>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</si>
  <si>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</si>
  <si>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AC-25.</t>
  </si>
  <si>
    <t>SC-31.</t>
  </si>
  <si>
    <t>CM-3.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</si>
  <si>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</si>
  <si>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</si>
  <si>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</si>
  <si>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</si>
  <si>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</si>
  <si>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</si>
  <si>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</si>
  <si>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</si>
  <si>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</si>
  <si>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</si>
  <si>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</si>
  <si>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</si>
  <si>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SR-2.</t>
  </si>
  <si>
    <t>SA-5, SR-4.</t>
  </si>
  <si>
    <t>SC-12, SC-13, SI-4.</t>
  </si>
  <si>
    <t>CM-2, CM-3, CM-4, CM-7, CM-9, SA-4, SA-5, SA-8, SA-15, SI-2, SR-3, SR-4, SR-5, SR-6.</t>
  </si>
  <si>
    <t>SI-7, SR-11.</t>
  </si>
  <si>
    <t>CA-2, CA-7, CM-4, SA-3, SA-4, SA-5, SA-8, SA-15, SA-17, SI-2, SR-5, SR-6, SR-7.</t>
  </si>
  <si>
    <t>PM-15, RA-3, RA-5.</t>
  </si>
  <si>
    <t>AT-3, RA-5.</t>
  </si>
  <si>
    <t>CA-8, PM-14, PM-25, PT-2, SA-3, SI-2, SI-6.</t>
  </si>
  <si>
    <t>SA-15.</t>
  </si>
  <si>
    <t>MA-6, SA-3, SA-4, SA-8, SA-10, SA-11, SR-3, SR-4, SR-5, SR-6, SR-9.</t>
  </si>
  <si>
    <t>SA-11.</t>
  </si>
  <si>
    <t>RA-9.</t>
  </si>
  <si>
    <t>AC-6, CM-7, RA-3, SA-11.</t>
  </si>
  <si>
    <t>RA-5, SA-11.</t>
  </si>
  <si>
    <t>IR-8.</t>
  </si>
  <si>
    <t>CM-2.</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</si>
  <si>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</si>
  <si>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</si>
  <si>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</si>
  <si>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</si>
  <si>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</si>
  <si>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</si>
  <si>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</si>
  <si>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</si>
  <si>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</si>
  <si>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</si>
  <si>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</si>
  <si>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</si>
  <si>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</si>
  <si>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</si>
  <si>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</si>
  <si>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</si>
  <si>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</si>
  <si>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</si>
  <si>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SC-5.</t>
  </si>
  <si>
    <t>AC-4, AC-17, AC-18, AC-19, AC-20, AU-13, CA-3, CM-2, CM-4, CM-7, CM-10, CP-8, CP-10, IR-4, MA-4, PE-3, PL-8, PM-12, SA-8, SA-17, SC-5, SC-26, SC-32, SC-35, SC-43.</t>
  </si>
  <si>
    <t>AC-3, SC-8, SC-20, SC-21, SC-22.</t>
  </si>
  <si>
    <t>AU-2, AU-6, SC-5, SC-38, SC-44, SI-3, SI-4.</t>
  </si>
  <si>
    <t>AC-2, CA-8, SI-3.</t>
  </si>
  <si>
    <t>PE-4, PE-19.</t>
  </si>
  <si>
    <t>AC-2, AC-3, AU-2, SI-4.</t>
  </si>
  <si>
    <t>SC-4.</t>
  </si>
  <si>
    <t>CP-2, CP-12, SC-24.</t>
  </si>
  <si>
    <t>CA-9.</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</si>
  <si>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</si>
  <si>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</si>
  <si>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</si>
  <si>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</si>
  <si>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</si>
  <si>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</si>
  <si>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</si>
  <si>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</si>
  <si>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</si>
  <si>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</si>
  <si>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</si>
  <si>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</si>
  <si>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</si>
  <si>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</si>
  <si>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</si>
  <si>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</si>
  <si>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</si>
  <si>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</si>
  <si>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</si>
  <si>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</si>
  <si>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</si>
  <si>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SC-29.</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</si>
  <si>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</si>
  <si>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</si>
  <si>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</si>
  <si>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</si>
  <si>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</si>
  <si>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</si>
  <si>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</si>
  <si>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</si>
  <si>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</si>
  <si>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</si>
  <si>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</si>
  <si>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CP-9.</t>
  </si>
  <si>
    <t>AC-2, CM-3, CM-5, CM-7, IA-2, IA-4, IA-5, MA-4, SC-12, SI-3, SI-4, SI-7.</t>
  </si>
  <si>
    <t>CA-2, CA-7, PL-1, PM-9, PM-12, RA-2, RA-3, RA-5, SC-7, SR-3, SR-7.</t>
  </si>
  <si>
    <t>AC-3, AC-4, AC-6, AC-25, SA-8, SC-2, SC-3, SI-16.</t>
  </si>
  <si>
    <t>AC-18, SC-5.</t>
  </si>
  <si>
    <t>PE-21, SC-12, SC-13.</t>
  </si>
  <si>
    <t>AC-20, MP-7.</t>
  </si>
  <si>
    <t>SC-15.</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</si>
  <si>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</si>
  <si>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</si>
  <si>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</si>
  <si>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</si>
  <si>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</si>
  <si>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</si>
  <si>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</si>
  <si>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</si>
  <si>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</si>
  <si>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</si>
  <si>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</si>
  <si>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CM-5.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</si>
  <si>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</si>
  <si>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</si>
  <si>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</si>
  <si>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</si>
  <si>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</si>
  <si>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</si>
  <si>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AU-6.</t>
  </si>
  <si>
    <t>AU-16, PE-6, SR-2, SR-4, SR-6.</t>
  </si>
  <si>
    <t>AC-18, AC-19.</t>
  </si>
  <si>
    <t>PM-15, RA-5, SI-2.</t>
  </si>
  <si>
    <t>CA-7, CM-4, CM-6, SI-7.</t>
  </si>
  <si>
    <t>SI-2.</t>
  </si>
  <si>
    <t>SI-4, SR-4, SR-5.</t>
  </si>
  <si>
    <t>AC-4, CM-3, CM-7, CM-8, MA-3, MA-4, RA-5, SA-8, SA-9, SA-10, SC-8, SC-12, SC-13, SC-28, SC-37, SI-3, SR-3, SR-4, SR-5, SR-6, SR-9, SR-10, SR-11.</t>
  </si>
  <si>
    <t>AU-3, SI-2, SI-8.</t>
  </si>
  <si>
    <t>AU-2, AU-6, IR-4, IR-5, SI-4.</t>
  </si>
  <si>
    <t>SI-6.</t>
  </si>
  <si>
    <t>CM-11.</t>
  </si>
  <si>
    <t>CM-5, SC-12, SC-13.</t>
  </si>
  <si>
    <t>SI-16.</t>
  </si>
  <si>
    <t>PL-9, SC-5, SC-7, SC-38, SI-3, SI-4.</t>
  </si>
  <si>
    <t>AC-3, AU-2, AU-12.</t>
  </si>
  <si>
    <t>AU-2, AU-3, SC-31, SI-2, SI-15.</t>
  </si>
  <si>
    <t>AC-16, AU-5, AU-11, CA-2, CA-3, CA-5, CA-6, CA-7, CA-9, CM-5, CM-9, CP-2, IR-8, MP-2, MP-3, MP-4, MP-6, PL-2, PL-4, PM-4, PM-8, PM-9, PS-2, PS-6, PT-2, PT-3, RA-2, RA-3, SA-5, SA-8, SR-2.</t>
  </si>
  <si>
    <t>PM-25.</t>
  </si>
  <si>
    <t>PM-22, PM-25, SI-19.</t>
  </si>
  <si>
    <t>CP-2, CP-10, CP-13, MA-2, MA-6, SA-8, SC-6.</t>
  </si>
  <si>
    <t>CP-6, CP-7, CP-9.</t>
  </si>
  <si>
    <t>SC-30, SC-34, SI-21.</t>
  </si>
  <si>
    <t>SC-10.</t>
  </si>
  <si>
    <t>SI-3, SI-4, SI-11.</t>
  </si>
  <si>
    <t>AC-25, SC-3, SI-7.</t>
  </si>
  <si>
    <t>CP-12, CP-13, SC-24, SI-13.</t>
  </si>
  <si>
    <t>PM-22, PM-24, PT-2, SI-4.</t>
  </si>
  <si>
    <t>PM-18, RA-8.</t>
  </si>
  <si>
    <t>AC-3, AC-16, SC-16.</t>
  </si>
  <si>
    <t>MP-6, PM-22, PM-23, PM-24, RA-2, SI-12.</t>
  </si>
  <si>
    <t>AU-13.</t>
  </si>
  <si>
    <t>SI-14.</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</si>
  <si>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</si>
  <si>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</si>
  <si>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</si>
  <si>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</si>
  <si>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</si>
  <si>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</si>
  <si>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</si>
  <si>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</si>
  <si>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</si>
  <si>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t>
  </si>
  <si>
    <t>SR-3, SR-5.</t>
  </si>
  <si>
    <t>CA-8, SI-4.</t>
  </si>
  <si>
    <t>SC-38.</t>
  </si>
  <si>
    <t>IR-4, IR-6, IR-8.</t>
  </si>
  <si>
    <t>PE-3, PM-30, SA-15, SI-4, SI-7, SR-3, SR-4, SR-5, SR-10, SR-11.</t>
  </si>
  <si>
    <t>SA-3.</t>
  </si>
  <si>
    <t>AT-3, PM-30, SI-4, SI-7, SR-3, SR-4, SR-5, SR-9, SR-11.</t>
  </si>
  <si>
    <t>PE-3, SA-4, SI-7, SR-9, SR-10.</t>
  </si>
  <si>
    <t>CM-3, MA-2, MA-4, SA-10.</t>
  </si>
  <si>
    <t>RA-5.</t>
  </si>
  <si>
    <t>Identification and Authentication (organizational Users) | Acceptance of PIV Credentials</t>
  </si>
  <si>
    <t>Authenticator Management | Managing Content of PKI Trust Stores</t>
  </si>
  <si>
    <t>Authenticator Management | GSA-approved Products and Services</t>
  </si>
  <si>
    <t>Identification and Authentication (non-organizational Users) | Acceptance of PIV Credentials from Other Agencies</t>
  </si>
  <si>
    <t>Identification and Authentication (non-organizational Users) | Use of FICAM-approved Products</t>
  </si>
  <si>
    <t>Identification and Authentication (non-organizational Users) | Acceptance of PVI-I Credentials</t>
  </si>
  <si>
    <t>Acquisition Process | NIAP-approved Protection Profiles</t>
  </si>
  <si>
    <t>Acquisition Process | Use of Approved PIV Products</t>
  </si>
  <si>
    <t>External System Services | Processing and Storage Location — U.S. Jurisdiction</t>
  </si>
  <si>
    <t>Cryptographic Key Establishment and Management | PKI Certificates</t>
  </si>
  <si>
    <t>Cryptographic Key Establishment and Management | PKI Certificates / Hardware Tokens</t>
  </si>
  <si>
    <t>Cryptographic Protection | FIPS-validated Cryptography</t>
  </si>
  <si>
    <t>Cryptographic Protection | NSA-approved Cryptography</t>
  </si>
  <si>
    <t>Supply Chain Risk Management Plan | Establish SCRM Team</t>
  </si>
  <si>
    <t>Control Identifier</t>
  </si>
  <si>
    <t>Control Text</t>
  </si>
  <si>
    <t>Discussion</t>
  </si>
  <si>
    <t>Related Controls</t>
  </si>
  <si>
    <t>CMMC Level</t>
  </si>
  <si>
    <t>Servers</t>
  </si>
  <si>
    <t>Database</t>
  </si>
  <si>
    <t>3.1.1, 3.1.2</t>
  </si>
  <si>
    <t>3.1.3</t>
  </si>
  <si>
    <t>3.1.4</t>
  </si>
  <si>
    <t>3.1.5</t>
  </si>
  <si>
    <t>3.1.6</t>
  </si>
  <si>
    <t>3.1.7</t>
  </si>
  <si>
    <t>3.1.11</t>
  </si>
  <si>
    <t>3.1.12</t>
  </si>
  <si>
    <t>3.1.13</t>
  </si>
  <si>
    <t>3.1.14</t>
  </si>
  <si>
    <t>3.1.15</t>
  </si>
  <si>
    <t>3.1.16</t>
  </si>
  <si>
    <t>3.1.17</t>
  </si>
  <si>
    <t>3.1.18</t>
  </si>
  <si>
    <t>3.1.19</t>
  </si>
  <si>
    <t>3.1.20</t>
  </si>
  <si>
    <t>3.1.21</t>
  </si>
  <si>
    <t>3.1.22</t>
  </si>
  <si>
    <t>3.2.1, 3.2.2</t>
  </si>
  <si>
    <t>3.2.3</t>
  </si>
  <si>
    <t>3.3.3</t>
  </si>
  <si>
    <t>3.3.4</t>
  </si>
  <si>
    <t>3.3.5</t>
  </si>
  <si>
    <t>3.3.6</t>
  </si>
  <si>
    <t>3.3.7</t>
  </si>
  <si>
    <t>3.3.8</t>
  </si>
  <si>
    <t>3.3.9</t>
  </si>
  <si>
    <t>3.4.1, 3.4.2</t>
  </si>
  <si>
    <t>3.4.3</t>
  </si>
  <si>
    <t>3.4.4</t>
  </si>
  <si>
    <t>3.4.5</t>
  </si>
  <si>
    <t>3.4.6</t>
  </si>
  <si>
    <t>3.4.7</t>
  </si>
  <si>
    <t>3.4.8</t>
  </si>
  <si>
    <t>3.4.9</t>
  </si>
  <si>
    <t>3.5.1, 3.5.2</t>
  </si>
  <si>
    <t>3.5.3</t>
  </si>
  <si>
    <t>3.5.4</t>
  </si>
  <si>
    <t>3.5.5, 3.5.6</t>
  </si>
  <si>
    <t>3.5.7, 3.5.8, 3.5.9, 3.5.10</t>
  </si>
  <si>
    <t>3.5.11</t>
  </si>
  <si>
    <t>3.6.1, 3.6.2</t>
  </si>
  <si>
    <t>3.6.3</t>
  </si>
  <si>
    <t>3.7.3</t>
  </si>
  <si>
    <t>3.7.4</t>
  </si>
  <si>
    <t>3.7.5</t>
  </si>
  <si>
    <t>3.7.6</t>
  </si>
  <si>
    <t>3.8.1, 3.8.2, 3.8.3</t>
  </si>
  <si>
    <t>3.8.4</t>
  </si>
  <si>
    <t>3.8.5</t>
  </si>
  <si>
    <t>3.8.6</t>
  </si>
  <si>
    <t>3.8.7</t>
  </si>
  <si>
    <t>3.8.8</t>
  </si>
  <si>
    <t>3.8.9</t>
  </si>
  <si>
    <t>3.9.1, 3.9.2</t>
  </si>
  <si>
    <t>3.10.1, 3.10.2</t>
  </si>
  <si>
    <t>3.10.6</t>
  </si>
  <si>
    <t>3.10.3, 3.10.4, 3.10.5</t>
  </si>
  <si>
    <t>3.11.1</t>
  </si>
  <si>
    <t>3.11.2</t>
  </si>
  <si>
    <t>3.11.2, 3.11.3</t>
  </si>
  <si>
    <t>3.12.1, 3.12.2, 3.12.3</t>
  </si>
  <si>
    <t>3.13.1. 3.13.2</t>
  </si>
  <si>
    <t>3.13.3</t>
  </si>
  <si>
    <t>3.13.4</t>
  </si>
  <si>
    <t>3.13.1. 3.13.2, 3.13.5</t>
  </si>
  <si>
    <t>3.13.6</t>
  </si>
  <si>
    <t>3.13.7</t>
  </si>
  <si>
    <t>3.13.8</t>
  </si>
  <si>
    <t>3.13.9</t>
  </si>
  <si>
    <t>3.13.10</t>
  </si>
  <si>
    <t>3.13.11</t>
  </si>
  <si>
    <t>3.13.12</t>
  </si>
  <si>
    <t>3.13.13</t>
  </si>
  <si>
    <t>3.13.14</t>
  </si>
  <si>
    <t>3.13.15</t>
  </si>
  <si>
    <t>3.13.16</t>
  </si>
  <si>
    <t>3.14.1, 3.14.2, 3.14.3</t>
  </si>
  <si>
    <t>3.14.1, 3.14.2, 3.14.3, 3.14.4, 3.14.5</t>
  </si>
  <si>
    <t>3.14.6</t>
  </si>
  <si>
    <t>3.14.6, 3.14.7</t>
  </si>
  <si>
    <t>Corresponding 800-171 Controls</t>
  </si>
  <si>
    <t>Corresponding 800-172 Control</t>
  </si>
  <si>
    <t>3.1.1e</t>
  </si>
  <si>
    <t>3.1.2e</t>
  </si>
  <si>
    <t>3.1.3e</t>
  </si>
  <si>
    <t>3.2.1e</t>
  </si>
  <si>
    <t>3.2.2e</t>
  </si>
  <si>
    <t>3.4.1e, 3.4.2e</t>
  </si>
  <si>
    <t>3.4.2e</t>
  </si>
  <si>
    <t>3.4.3e</t>
  </si>
  <si>
    <t>3.5.1e</t>
  </si>
  <si>
    <t>3.5.2e</t>
  </si>
  <si>
    <t>3.5.3e</t>
  </si>
  <si>
    <t>3.6.1e</t>
  </si>
  <si>
    <t>3.6.2e</t>
  </si>
  <si>
    <t>3.9.1e, 3.9.2e</t>
  </si>
  <si>
    <t>3.11.1e</t>
  </si>
  <si>
    <t>3.11.2e</t>
  </si>
  <si>
    <t>3.11.3e</t>
  </si>
  <si>
    <t>3.11.4e</t>
  </si>
  <si>
    <t>3.4.1e, 3.11.4e</t>
  </si>
  <si>
    <t>3.11.1e, 3.11.5e</t>
  </si>
  <si>
    <t>3.11.5e, 3.11.6e</t>
  </si>
  <si>
    <t>3.11.6e</t>
  </si>
  <si>
    <t>3.11.7e</t>
  </si>
  <si>
    <t>3.12.1e</t>
  </si>
  <si>
    <t>3.11.4e, 3.13.1e</t>
  </si>
  <si>
    <t>3.13.1e</t>
  </si>
  <si>
    <t>3.13.1e, 3.13.3e</t>
  </si>
  <si>
    <t>3.13.3e</t>
  </si>
  <si>
    <t>3.13.1e, 3.13.2e, 3.13.3e</t>
  </si>
  <si>
    <t>3.11.4e, 3.13.4e</t>
  </si>
  <si>
    <t>3.13.4e</t>
  </si>
  <si>
    <t>3.13.5e</t>
  </si>
  <si>
    <t>3.14.1e</t>
  </si>
  <si>
    <t>3.14.2e</t>
  </si>
  <si>
    <t>3.14.3e</t>
  </si>
  <si>
    <t>3.1.3e, 3.11.4e, 3.14.3e</t>
  </si>
  <si>
    <t>3.14.4e</t>
  </si>
  <si>
    <t>3.4.1e, 3.14.4e</t>
  </si>
  <si>
    <t>3.14.4e, 3.14.5e</t>
  </si>
  <si>
    <t>3.14.5e</t>
  </si>
  <si>
    <t>3.11.1e, 3.14.6e</t>
  </si>
  <si>
    <t>3.14.7e</t>
  </si>
  <si>
    <t>3.11.2e, 3.11.3e, 3.14.6e</t>
  </si>
  <si>
    <t>3.14.6e</t>
  </si>
  <si>
    <t>Domain</t>
  </si>
  <si>
    <t>AC</t>
  </si>
  <si>
    <t>AT</t>
  </si>
  <si>
    <t>AU</t>
  </si>
  <si>
    <t>CA</t>
  </si>
  <si>
    <t>CM</t>
  </si>
  <si>
    <t>CP</t>
  </si>
  <si>
    <t>IA</t>
  </si>
  <si>
    <t>IR</t>
  </si>
  <si>
    <t>MA</t>
  </si>
  <si>
    <t>MP</t>
  </si>
  <si>
    <t>PE</t>
  </si>
  <si>
    <t>PL</t>
  </si>
  <si>
    <t>PM</t>
  </si>
  <si>
    <t>PS</t>
  </si>
  <si>
    <t>PT</t>
  </si>
  <si>
    <t>RA</t>
  </si>
  <si>
    <t>SA</t>
  </si>
  <si>
    <t>SC</t>
  </si>
  <si>
    <t>SI</t>
  </si>
  <si>
    <t>SR</t>
  </si>
  <si>
    <t>Application Server</t>
  </si>
  <si>
    <t>Central Log Server</t>
  </si>
  <si>
    <t xml:space="preserve">Container Platform </t>
  </si>
  <si>
    <t>Firewall</t>
  </si>
  <si>
    <t>Operating System</t>
  </si>
  <si>
    <t>Switch</t>
  </si>
  <si>
    <t>Router</t>
  </si>
  <si>
    <t>Unified Endpoint Management Agent</t>
  </si>
  <si>
    <t>Unified Endpoint Management Server</t>
  </si>
  <si>
    <t>Web Server</t>
  </si>
  <si>
    <t>Column1</t>
  </si>
  <si>
    <t>Column2</t>
  </si>
  <si>
    <t>Laptops/Desktops</t>
  </si>
  <si>
    <t>Applications</t>
  </si>
  <si>
    <t>Network Devices</t>
  </si>
  <si>
    <t>Databases</t>
  </si>
  <si>
    <t>Containers</t>
  </si>
  <si>
    <t>UEM</t>
  </si>
  <si>
    <t>~~~~~UNCLASSIFIED~~~~~</t>
  </si>
  <si>
    <t>V-56017; SV-70271</t>
  </si>
  <si>
    <t>Web Server Security Requirements Guide :: Version 3, Release: 1 Benchmark Date: 27 Oct 2022</t>
  </si>
  <si>
    <t>Unclass</t>
  </si>
  <si>
    <t>M</t>
  </si>
  <si>
    <t>Configure the web server to utilize cryptography when protecting compartmentalized data.</t>
  </si>
  <si>
    <t>Review policy documents to identify data that is compartmentalized (i.e. classified, sensitive, need-to-know, etc.) and requires cryptographic protection.
Review the web server documentation and deployed configuration to identify the encryption modules utilized to protect the compartmentalized data.
If the encryption modules used to protect the compartmentalized data are not compliant with the data, this is a finding.</t>
  </si>
  <si>
    <t>Cryptography is only as strong as the encryption modules/algorithms employed to encrypt the data. 
Use of weak or untested encryption algorithms undermines the purposes of utilizing encryption to protect data. 
NSA has developed Type 1 algorithms for protecting classified information. The Committee on National Security Systems (CNSS) National Information Assurance Glossary (CNSS Instruction No. 4009) defines Type 1 products as:
"Cryptographic equipment, assembly or component classified or certified by NSA for encrypting and decrypting classified and sensitive national security information when appropriately keyed. Developed using established NSA business processes and containing NSA-approved algorithms are used to protect systems requiring the most stringent protection mechanisms."
Although persons may have a security clearance, they may not have a "need-to-know" and are required to be separated from the information in question. The web server must employ NSA-approved cryptography to protect classified information from those individuals who have no "need-to-know" or when encryption of compartmentalized data is required by data classification.</t>
  </si>
  <si>
    <t>The web server must implement required cryptographic protections using cryptographic modules complying with applicable federal laws, Executive Orders, directives, policies, regulations, standards, and guidance when encrypting data that must be compartment</t>
  </si>
  <si>
    <t>SRG-APP-000416-WSR-000118</t>
  </si>
  <si>
    <t>SV-239371r855065_rule</t>
  </si>
  <si>
    <t>SRG-APP-000416</t>
  </si>
  <si>
    <t>medium</t>
  </si>
  <si>
    <t>V-239371</t>
  </si>
  <si>
    <t>V-55985; SV-70239</t>
  </si>
  <si>
    <t>Configure the web server to be configured according to DoD security configuration guidance.</t>
  </si>
  <si>
    <t>Review the web server documentation and deployed configuration to determine if web server is configured in accordance with the security configuration settings based on DoD security configuration or implementation guidance.
If the web server is not configured according to the guidance, this is a finding.</t>
  </si>
  <si>
    <t>Configuring the web server to implement organization-wide security implementation guides and security checklists guarantees compliance with federal standards and establishes a common security baseline across the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web server, including the parameters required to satisfy other security control requirements.</t>
  </si>
  <si>
    <t>The web server must be configured in accordance with the security configuration settings based on DoD security configuration or implementation guidance, including STIGs, NSA configuration guides, CTOs, and DTMs.</t>
  </si>
  <si>
    <t>SRG-APP-000516-WSR-000174</t>
  </si>
  <si>
    <t>SV-206445r401224_rule</t>
  </si>
  <si>
    <t>SRG-APP-000516</t>
  </si>
  <si>
    <t>V-206445</t>
  </si>
  <si>
    <t>V-55987; SV-70241</t>
  </si>
  <si>
    <t>Set passwords for non-service/system accounts containing no passwords and change the passwords for accounts which still have default passwords.</t>
  </si>
  <si>
    <t>Review the web server documentation and deployment configuration to determine what non-service/system accounts were installed by the web server installation process.
Verify the passwords for these accounts have been set and/or changed from the default passwords.
If these accounts still have no password or default passwords, this is a finding.</t>
  </si>
  <si>
    <t>During installation of the web server software, accounts are created for the web server to operate properly. The accounts installed can have either no password installed or a default password, which will be known and documented by the vendor and the user community.
The first things an attacker will try when presented with a login screen are the default user identifiers with default passwords. Installed applications may also install accounts with no password, making the login even easier. Once the web server is installed, the passwords for any created accounts should be changed and documented. The new passwords must meet the requirements for all passwords, i.e., upper/lower characters, numbers, special characters, time until change, reuse policy, etc. 
Service accounts or system accounts that have no login capability do not need to have passwords set or changed.</t>
  </si>
  <si>
    <t>All accounts installed with the web server software and tools must have passwords assigned and default passwords changed.</t>
  </si>
  <si>
    <t>SRG-APP-000516-WSR-000079</t>
  </si>
  <si>
    <t>SV-206444r401224_rule</t>
  </si>
  <si>
    <t>V-206444</t>
  </si>
  <si>
    <t>V-56033; SV-70287</t>
  </si>
  <si>
    <t>Configure the web server to check for patches and updates from an authoritative source at least every 30 days.</t>
  </si>
  <si>
    <t>Review the web server documentation and configuration to determine if the web server checks for patches from an authoritative source at least every 30 days.
If there is no timeframe or the timeframe is greater than 30 days,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</si>
  <si>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The web server will be configured to check for and install security-relevant software updates from an authoritative source within an identified time period from the availability of the update. By default, this time period will be every 24 hours.</t>
  </si>
  <si>
    <t>The web server must install security-relevant software updates within the configured time period directed by an authoritative source (e.g., IAVM, CTOs, DTMs, and STIGs).</t>
  </si>
  <si>
    <t>SRG-APP-000456-WSR-000187</t>
  </si>
  <si>
    <t>SV-206443r855064_rule</t>
  </si>
  <si>
    <t>SRG-APP-000456</t>
  </si>
  <si>
    <t>V-206443</t>
  </si>
  <si>
    <t>V-56015; SV-70269</t>
  </si>
  <si>
    <t>Configure the web server to utilize a transmission method that maintains the confidentiality and integrity of information during reception.</t>
  </si>
  <si>
    <t>Review web server configuration to determine if the server is using a transmission method that maintains the confidentiality and integrity of information during reception.
If a transmission method is not being used that maintains the confidentiality and integrity of the data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</si>
  <si>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The web server must utilize approved encryption when receiving transmitted data.</t>
  </si>
  <si>
    <t>The web server must maintain the confidentiality and integrity of information during reception.</t>
  </si>
  <si>
    <t>SRG-APP-000442-WSR-000182</t>
  </si>
  <si>
    <t>SV-206442r855063_rule</t>
  </si>
  <si>
    <t>SRG-APP-000442</t>
  </si>
  <si>
    <t>V-206442</t>
  </si>
  <si>
    <t>V-56013; SV-70267</t>
  </si>
  <si>
    <t>Configure the web server to maintain the confidentiality and integrity of information during preparation for transmission.</t>
  </si>
  <si>
    <t>Review the web server documentation and deployed configuration to determine if the web server maintains the confidentiality and integrity of information during preparation before transmission.
If the confidentiality and integrity are not maintained,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</si>
  <si>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An example of this would be an SMTP queue. This queue may be added to a web server through an SMTP module to enhance error reporting or to allow developers to add SMTP functionality to their applications. 
Any modules used by the web server that queue data before transmission must maintain the confidentiality and integrity of the information before the data is transmitted.</t>
  </si>
  <si>
    <t>The web server must maintain the confidentiality and integrity of information during preparation for transmission.</t>
  </si>
  <si>
    <t>SRG-APP-000441-WSR-000181</t>
  </si>
  <si>
    <t>SV-206441r855062_rule</t>
  </si>
  <si>
    <t>SRG-APP-000441</t>
  </si>
  <si>
    <t>V-206441</t>
  </si>
  <si>
    <t>V-61353; SV-75835</t>
  </si>
  <si>
    <t>Configure the web server to have export ciphers removed.</t>
  </si>
  <si>
    <t xml:space="preserve">Review the web server documentation and deployed configuration to determine if export ciphers are removed.
If the web server does not have the export ciphers removed, this is a finding.
</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</si>
  <si>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t>
  </si>
  <si>
    <t>The web server must remove all export ciphers to protect the confidentiality and integrity of transmitted information.</t>
  </si>
  <si>
    <t>SRG-APP-000439-WSR-000188</t>
  </si>
  <si>
    <t>SV-206440r855061_rule</t>
  </si>
  <si>
    <t>SRG-APP-000439</t>
  </si>
  <si>
    <t>V-206440</t>
  </si>
  <si>
    <t>V-56011; SV-70265</t>
  </si>
  <si>
    <t>Configure the web server to use an approved TLS version according to NIST SP 800-52 and to disable all non-approved versions.</t>
  </si>
  <si>
    <t>Review the web server documentation and deployed configuration to determine which version of TLS is being used.
If the TLS version is not an approved version according to NIST SP 800-52 or non-FIPS-approved algorithms are enabled, this is a finding.</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</si>
  <si>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t>
  </si>
  <si>
    <t>A web server must maintain the confidentiality of controlled information during transmission through the use of an approved TLS version.</t>
  </si>
  <si>
    <t>SRG-APP-000439-WSR-000156</t>
  </si>
  <si>
    <t>SV-206439r855060_rule</t>
  </si>
  <si>
    <t>V-206439</t>
  </si>
  <si>
    <t>V-56009; SV-70263</t>
  </si>
  <si>
    <t>Configure the web server to encrypt cookies before transmission.</t>
  </si>
  <si>
    <t>Review the web server documentation and deployed configuration to verify that cookies are encrypted before transmission.
If the web server is not configured to encrypt cookies, this is a finding.</t>
  </si>
  <si>
    <t>Cookies can be sent to a client using TLS/SSL to encrypt the cookies, but TLS/SSL is not used by every hosted application since the data being displayed does not require the encryption of the transmission. To safeguard against cookies, especially session cookies, being sent in plaintext, a cookie can be encrypted before transmission. To force a cookie to be encrypted before transmission, the cookie Secure property can be set.</t>
  </si>
  <si>
    <t>Cookies exchanged between the web server and the client, such as session cookies, must have cookie properties set to force the encryption of cookies.</t>
  </si>
  <si>
    <t>SRG-APP-000439-WSR-000155</t>
  </si>
  <si>
    <t>SV-206438r855059_rule</t>
  </si>
  <si>
    <t>V-206438</t>
  </si>
  <si>
    <t>V-56007; SV-70261</t>
  </si>
  <si>
    <t>Configure the web server to disallow client-side scripts the capability of reading cookie information.</t>
  </si>
  <si>
    <t>Review the web server documentation and deployed configuration to determine how to disable client-side scripts from reading cookies.
If the web server is not configured to disallow client-side scripts from reading cookies, this is a finding.</t>
  </si>
  <si>
    <t>A cookie can be read by client-side scripts easily if cookie properties are not set properly. By allowing cookies to be read by the client-side scripts, information such as session identifiers could be compromised and used by an attacker who intercepts the cookie. Setting cookie properties (i.e. HttpOnly property) to disallow client-side scripts from reading cookies better protects the information inside the cookie.</t>
  </si>
  <si>
    <t>Cookies exchanged between the web server and the client, such as session cookies, must have cookie properties set to prohibit client-side scripts from reading the cookie data.</t>
  </si>
  <si>
    <t>SRG-APP-000439-WSR-000154</t>
  </si>
  <si>
    <t>SV-206437r855058_rule</t>
  </si>
  <si>
    <t>V-206437</t>
  </si>
  <si>
    <t>V-56005; SV-70259</t>
  </si>
  <si>
    <t>Configure the web server to send the cookie to the client via SSL/TLS without using cookie compression.</t>
  </si>
  <si>
    <t>Review the web server documentation and deployed configuration to determine whether cookies are being sent to the client using SSL/TLS.
If the transmission is through a SSL/TLS connection, but the cookie is not being compressed, this finding is NA.
If the web server is using SSL/TLS for cookie transmission and the cookie is also being compressed, this is a finding.</t>
  </si>
  <si>
    <t>A cookie is used when a web server needs to share data with the client's browser. The data is often used to remember the client when the client returns to the hosted application at a later date. A session cookie is a special type of cookie used to remember the client during the session. The cookie will contain the session identifier (ID) and may contain authentication data to the hosted application. To protect this data from easily being compromised, the cookie can be encrypted.
When a cookie is sent encrypted via SSL/TLS, an attacker must spend a great deal of time and resources to decrypt the cookie. If, along with encryption, the cookie is compressed, the attacker can now use a combination of plaintext injection and inadvertent information leakage through data compression to reduce the time needed to decrypt the cookie. This attack is called Compression Ratio Info-leak Made Easy (CRIME).
Cookies shared between the web server and the client when encrypted should not also be compressed.</t>
  </si>
  <si>
    <t>Web server cookies, such as session cookies, sent to the client using SSL/TLS must not be compressed.</t>
  </si>
  <si>
    <t>SRG-APP-000439-WSR-000153</t>
  </si>
  <si>
    <t>SV-206436r855057_rule</t>
  </si>
  <si>
    <t>V-206436</t>
  </si>
  <si>
    <t>V-56003; SV-70257</t>
  </si>
  <si>
    <t>Configure the web server to encrypt the session identifier for transmission to the client.</t>
  </si>
  <si>
    <t>Review the web server documentation and deployed configuration to determine whether the session identifier is being sent to the client encrypted.
If the web server does not encrypt the session identifier, this is a finding.</t>
  </si>
  <si>
    <t>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t>
  </si>
  <si>
    <t>Web server session IDs must be sent to the client using SSL/TLS.</t>
  </si>
  <si>
    <t>SRG-APP-000439-WSR-000152</t>
  </si>
  <si>
    <t>SV-206435r855056_rule</t>
  </si>
  <si>
    <t>V-206435</t>
  </si>
  <si>
    <t>V-56001; SV-70255</t>
  </si>
  <si>
    <t>Configure the web server to encrypt the transmission of data between the web server and external devices.</t>
  </si>
  <si>
    <t>Review the web server documentation and deployed configuration to determine whether the transmission of data between the web server and external devices is encrypted.
If the web server does not encrypt the transmission, this is a finding.</t>
  </si>
  <si>
    <t>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If data is transmitted unencrypted, the data then becomes vulnerable to disclosure. The disclosure may reveal user identifier/password combinations, website code revealing business logic, or other user personal information.</t>
  </si>
  <si>
    <t>The web server must employ cryptographic mechanisms (TLS/DTLS/SSL) preventing the unauthorized disclosure of information during transmission.</t>
  </si>
  <si>
    <t>SRG-APP-000439-WSR-000151</t>
  </si>
  <si>
    <t>SV-206434r855055_rule</t>
  </si>
  <si>
    <t>V-206434</t>
  </si>
  <si>
    <t>V-55997; SV-70251</t>
  </si>
  <si>
    <t>Analyze the expected user traffic for the hosted applications.
Tune the web server to avoid a DoS condition under normal user traffic to the hosted applications.</t>
  </si>
  <si>
    <t>Review the web server documentation and deployed configuration to determine what parameters are set to tune the web server.
Review the hosted applications along with risk analysis documents to determine the expected user traffic.
If the web server has not been tuned to avoid a DoS, this is a finding.</t>
  </si>
  <si>
    <t>A Denial of Service (DoS) can occur when the web server is so overwhelmed that it can no longer respond to additional requests. A web server not properly tuned may become overwhelmed and cause a DoS condition even with expected traffic from users. To avoid a DoS, the web server must be tuned to handle the expected traffic for the hosted applications.</t>
  </si>
  <si>
    <t>The web server must be tuned to handle the operational requirements of the hosted application.</t>
  </si>
  <si>
    <t>SRG-APP-000435-WSR-000148</t>
  </si>
  <si>
    <t>SV-206433r855054_rule</t>
  </si>
  <si>
    <t>SRG-APP-000435</t>
  </si>
  <si>
    <t>V-206433</t>
  </si>
  <si>
    <t>V-55999; SV-70253</t>
  </si>
  <si>
    <t>Remove or modify non-privileged account access to the web server process ID and the utilities used for starting/stopping the web server.</t>
  </si>
  <si>
    <t>Review the web server documentation and deployed configuration to determine where the process ID is stored and which utilities are used to start/stop the web server.
Determine whether the process ID and the utilities are protected from non-privileged users.
If they are not protected, this is a finding.</t>
  </si>
  <si>
    <t>An attacker has at least two reasons to stop a web server. The first is to cause a DoS, and the second is to put in place changes the attacker made to the web server configuration. 
To prohibit an attacker from stopping the web server, the process ID (pid) of the web server and the utilities used to start/stop the web server must be protected from access by non-privileged users. By knowing the pid and having access to the web server utilities, a non-privileged user has a greater capability of stopping the server, whether intentionally or unintentionally.</t>
  </si>
  <si>
    <t>The web server must be protected from being stopped by a non-privileged user.</t>
  </si>
  <si>
    <t>SRG-APP-000435-WSR-000147</t>
  </si>
  <si>
    <t>SV-206432r855053_rule</t>
  </si>
  <si>
    <t>V-206432</t>
  </si>
  <si>
    <t>V-56031; SV-70285</t>
  </si>
  <si>
    <t>Configure the web server to encrypt the user identifiers and passwords when storing them on digital media.</t>
  </si>
  <si>
    <t>Review the web server documentation and deployed configuration to determine whether the web server is authorizing and managing users.
If the web server is not authorizing and managing users, this is NA. 
If the web server is the user authenticator and manager, verify that stored user identifiers and passwords are being encrypted by the web server. If the user information is not being encrypted when stored, this is a finding.</t>
  </si>
  <si>
    <t>When data is written to digital media, such as hard drives, mobile computers, external/removable hard drives, personal digital assistants, flash/thumb drives, etc., there is risk of data loss and data compromise. User identities and passwords stored on the hard drive of the hosting hardware must be encrypted to protect the data from easily being discovered and used by an unauthorized user to access the hosted applications. The cryptographic libraries and functionality used to store and retrieve the user identifiers and passwords must be part of the web server.</t>
  </si>
  <si>
    <t>The web server must encrypt user identifiers and passwords.</t>
  </si>
  <si>
    <t>SRG-APP-000429-WSR-000113</t>
  </si>
  <si>
    <t>SV-206431r855052_rule</t>
  </si>
  <si>
    <t>SRG-APP-000429</t>
  </si>
  <si>
    <t>V-206431</t>
  </si>
  <si>
    <t>V-56027; SV-70281</t>
  </si>
  <si>
    <t>Configure the web server to only accept DoD and DoD-approved PKI client certificates.</t>
  </si>
  <si>
    <t>Review the web server deployed configuration to determine if the web server will accept client certificates issued by unapproved PKIs. The authoritative list of DoD-approved PKIs is published at http://iase.disa.mil/pki-pke/interoperability.
If the web server will accept non-DoD approved PKI client certificates, this is a finding.</t>
  </si>
  <si>
    <t>Non-DoD approved PKIs have not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t>
  </si>
  <si>
    <t>The web server must only accept client certificates issued by DoD PKI or DoD-approved PKI Certification Authorities (CAs).</t>
  </si>
  <si>
    <t>SRG-APP-000427-WSR-000186</t>
  </si>
  <si>
    <t>SV-206430r855051_rule</t>
  </si>
  <si>
    <t>SRG-APP-000427</t>
  </si>
  <si>
    <t>V-206430</t>
  </si>
  <si>
    <t>V-55991; SV-70245</t>
  </si>
  <si>
    <t>Configure the web server to disable any ports or protocols that are not permitted, are nonsecure for a production web server or are not necessary for web server operation.</t>
  </si>
  <si>
    <t>Review the web server documentation and deployment configuration to determine which ports and protocols are enabled.
Verify that the ports and protocols being used are permitted, necessary for the operation of the web server and the hosted applications and are secure for a production system.
If any of the ports or protocols are not permitted, are nonsecure or are not necessary for web server operation, this is a finding.</t>
  </si>
  <si>
    <t>Web servers provide numerous processes, features, and functionalities that utilize TCP/IP ports. Some of these processes may be deemed unnecessary or too unsecure to run on a production system. 
The web server must provide the capability to disable or deactivate network-related services that are deemed to be non-essential to the server mission, are too unsecure, or are prohibited by the PPSM CAL and vulnerability assessments.</t>
  </si>
  <si>
    <t>The web server must prohibit or restrict the use of nonsecure or unnecessary ports, protocols, modules, and/or services.</t>
  </si>
  <si>
    <t>SRG-APP-000383-WSR-000175</t>
  </si>
  <si>
    <t>SV-206428r855050_rule</t>
  </si>
  <si>
    <t>SRG-APP-000383</t>
  </si>
  <si>
    <t>V-206428</t>
  </si>
  <si>
    <t>V-55981; SV-70235</t>
  </si>
  <si>
    <t>Define roles and responsibilities to be used when managing the web server.
Configure the hosting system to utilize specific roles that restrict access related to web server system and configuration changes.</t>
  </si>
  <si>
    <t>Review the web server documentation and configuration to determine if the web server provides unique account roles specifically for the purposes of segmenting the responsibilities for managing the web server.
Log into the hosting server using a web server role with limited permissions (e.g., Auditor, Developer, etc.) and verify the account is not able to perform configuration changes that are not related to that role.
If roles are not defined with limited permissions and restrictions, this is a finding.</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</si>
  <si>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t>
  </si>
  <si>
    <t>The web server application, libraries, and configuration files must only be accessible to privileged users.</t>
  </si>
  <si>
    <t>SRG-APP-000380-WSR-000072</t>
  </si>
  <si>
    <t>SV-206427r855049_rule</t>
  </si>
  <si>
    <t>SRG-APP-000380</t>
  </si>
  <si>
    <t>V-206427</t>
  </si>
  <si>
    <t>V-55977; SV-70231</t>
  </si>
  <si>
    <t>Configure the web server to record log events with a time stamp to a granularity of one second.</t>
  </si>
  <si>
    <t>Review the web server documentation and configuration to determine if log records are time stamped to a minimum granularity of one second.
Have a user generate a logable event and review the log data to determine if the web server is configured correctly.
If the log data does not contain a time stamp to a minimum granularity of one second, this is a finding.</t>
  </si>
  <si>
    <t>Without sufficient granularity of time stamps, it is not possible to adequately determine the chronological order of records. 
Time stamps generated by the web server include date and time and must be to a granularity of one second.</t>
  </si>
  <si>
    <t>The web server must record time stamps for log records to a minimum granularity of one second.</t>
  </si>
  <si>
    <t>SRG-APP-000375-WSR-000171</t>
  </si>
  <si>
    <t>SV-206426r855048_rule</t>
  </si>
  <si>
    <t>SRG-APP-000375</t>
  </si>
  <si>
    <t>V-206426</t>
  </si>
  <si>
    <t>V-55979; SV-70233</t>
  </si>
  <si>
    <t>Configure the web server to store log data time stamps in a format that is mapped to UTC or GMT time.</t>
  </si>
  <si>
    <t>Review the web server documentation and configuration to determine the time stamp format for log data.
If the time stamp is not mapped to UTC or GMT time, this is a finding.</t>
  </si>
  <si>
    <t>If time stamps are not consistently applied and there is no common time reference, it is difficult to perform forensic analysis across multiple devices and log records.
Time stamps generated by the web server include date and time. Time is commonly expressed in Coordinated Universal Time (UTC), a modern continuation of Greenwich Mean Time (GMT), or local time with an offset from UTC.</t>
  </si>
  <si>
    <t>The web server must generate log records that can be mapped to Coordinated Universal Time (UTC) or Greenwich Mean Time (GMT).</t>
  </si>
  <si>
    <t>SRG-APP-000374-WSR-000172</t>
  </si>
  <si>
    <t>SV-206425r855047_rule</t>
  </si>
  <si>
    <t>SRG-APP-000374</t>
  </si>
  <si>
    <t>V-206425</t>
  </si>
  <si>
    <t>V-55975; SV-70229</t>
  </si>
  <si>
    <t>Configure the web server to provide a warning to the ISSO and SA when allocated log record storage volume reaches 75% of maximum record storage capacity.</t>
  </si>
  <si>
    <t>Review the web server documentation and deployment configuration settings to determine if the web server log system provides a warning to the ISSO and SA when allocated record storage volume reaches 75% of maximum record storage capacity.
If designated alerts are not sent or the web server is not configured to use a dedicated log tool that meets this requirement, this is a finding.</t>
  </si>
  <si>
    <t>It is critical for the appropriate personnel to be aware if a system is at risk of failing to process logs as required. Log processing failures include: software/hardware errors, failures in the log capturing mechanisms, and log storage capacity being reached or exceeded. 
If log capacity were to be exceeded, then events subsequently occurring would not be recorded. Organizations shall define a maximum allowable percentage of storage capacity serving as an alarming threshold (e.g., web server has exceeded 75% of log storage capacity allocated), at which time the web server or the logging mechanism the web server utilizes will provide a warning to the ISSO and SA at a minimum. 
This requirement can be met by configuring the web server to utilize a dedicated log tool that meets this requirement.</t>
  </si>
  <si>
    <t>The web server must use a logging mechanism that is configured to provide a warning to the ISSO and SA when allocated record storage volume reaches 75% of maximum log record storage capacity.</t>
  </si>
  <si>
    <t>SRG-APP-000359-WSR-000065</t>
  </si>
  <si>
    <t>SV-206424r855046_rule</t>
  </si>
  <si>
    <t>SRG-APP-000359</t>
  </si>
  <si>
    <t>V-206424</t>
  </si>
  <si>
    <t>V-55971; SV-70225</t>
  </si>
  <si>
    <t>Configure the web server to send logged events to the organization's security infrastructure tool that offers review and alert capabilities.</t>
  </si>
  <si>
    <t>Review the web server documentation and deployed configuration to determine whether the web server is logging security-relevant events.
Determine whether there is a security tool in place that allows review and alert capabilities and whether the web server is sending events to this system.
If the web server is not, this is a finding.</t>
  </si>
  <si>
    <t>A web server will typically utilize logging mechanisms for maintaining a historical log of activity that occurs within a hosted application. This information can then be used for diagnostic purposes, forensics purposes, or other purposes relevant to ensuring the availability and integrity of the hosted application.
While it is important to log events identified as being critical and relevant to security, it is equally important to notify the appropriate personnel in a timely manner so they are able to respond to events as they occur. 
Manual review of the web server logs may not occur in a timely manner, and each event logged is open to interpretation by a reviewer. By integrating the web server into an overall or organization-wide log review, a larger picture of events can be viewed, and analysis can be done in a timely and reliable manner.</t>
  </si>
  <si>
    <t>The web server must be configurable to integrate with an organizations security infrastructure.</t>
  </si>
  <si>
    <t>SRG-APP-000358-WSR-000163</t>
  </si>
  <si>
    <t>SV-206423r855045_rule</t>
  </si>
  <si>
    <t>SRG-APP-000358</t>
  </si>
  <si>
    <t>V-206423</t>
  </si>
  <si>
    <t>V-55969; SV-70223</t>
  </si>
  <si>
    <t>Configure the web server to directly write or transfer the logs to a remote audit log server.</t>
  </si>
  <si>
    <t>Review the web server documentation and deployment configuration to determine if the web server can write log data to, or if log data can be transferred to, a separate audit server.
Request a user access the hosted application and generate logable events and verify the data is written to a separate audit server.
If logs cannot be directly written or transferred on request or on a periodic schedule to an audit log server, this is a finding.</t>
  </si>
  <si>
    <t>Writing events to a centralized management audit system offers many benefits to the enterprise over having dispersed logs. Centralized management of audit records and logs provides for efficiency in maintenance and management of records, enterprise analysis of events, and backup and archiving of event records enterprise-wide. The web server and related components are required to be capable of writing logs to centralized audit log servers.</t>
  </si>
  <si>
    <t>The web server must not impede the ability to write specified log record content to an audit log server.</t>
  </si>
  <si>
    <t>SRG-APP-000358-WSR-000063</t>
  </si>
  <si>
    <t>SV-206422r855044_rule</t>
  </si>
  <si>
    <t>V-206422</t>
  </si>
  <si>
    <t>V-55959; SV-70213</t>
  </si>
  <si>
    <t>Configure the web server to use a logging mechanism that is configured to allocate log record storage capacity in accordance with NIST SP 800-92 log record storage requirements.</t>
  </si>
  <si>
    <t>Review the web server documentation and deployment configuration to determine if the web server is using a logging mechanism to store log records. If a logging mechanism is in use, validate that the mechanism is configured to use record storage capacity in accordance with specifications within NIST SP 800-92 for log record storage requirements.
If the web server is not using a logging mechanism, or if the mechanism has not been configured to allocate log record storage capacity in accordance with NIST SP 800-92, this is a finding.</t>
  </si>
  <si>
    <t>In order to make certain that the logging mechanism used by the web server has sufficient storage capacity in which to write the logs, the logging mechanism needs to be able to allocate log record storage capacity. 
The task of allocating log record storage capacity is usually performed during initial installation of the logging mechanism. The system administrator will usually coordinate the allocation of physical drive space with the web server administrator along with the physical location of the partition and disk. Refer to NIST SP 800-92 for specific requirements on log rotation and storage dependent on the impact of the web server.</t>
  </si>
  <si>
    <t>The web server must use a logging mechanism that is configured to allocate log record storage capacity large enough to accommodate the logging requirements of the web server.</t>
  </si>
  <si>
    <t>SRG-APP-000357-WSR-000150</t>
  </si>
  <si>
    <t>SV-206421r855043_rule</t>
  </si>
  <si>
    <t>SRG-APP-000357</t>
  </si>
  <si>
    <t>V-206421</t>
  </si>
  <si>
    <t>V-55957; SV-70211</t>
  </si>
  <si>
    <t>Configure the web server to be centrally managed.</t>
  </si>
  <si>
    <t>Review the web server documentation and configuration to determine if the web server is part of a cluster.
If the web server is not part of a cluster, then this is NA. 
If the web server is part of a cluster and is not centrally managed, then this is a finding.</t>
  </si>
  <si>
    <t>A web server cluster is a group of independent web servers that are managed as a single system for higher availability, easier manageability, and greater scalability. Without having centralized control of the web server cluster, management of the cluster becomes difficult. It is critical that remote management of the cluster be done through a designated management system acting as a single access point.</t>
  </si>
  <si>
    <t>A web server that is part of a web server cluster must route all remote management through a centrally managed access control point.</t>
  </si>
  <si>
    <t>SRG-APP-000356-WSR-000007</t>
  </si>
  <si>
    <t>SV-206420r855042_rule</t>
  </si>
  <si>
    <t>SRG-APP-000356</t>
  </si>
  <si>
    <t>V-206420</t>
  </si>
  <si>
    <t>V-55947; SV-70201</t>
  </si>
  <si>
    <t>Set up accounts and roles that can be used to perform web server security-relevant tasks and remove or modify non-privileged account access to security-relevant tasks.</t>
  </si>
  <si>
    <t>Review the web server documentation and configuration to determine if accounts used for administrative duties of the web server are separated from non-privileged accounts.
If non-privileged accounts can access web server security-relevant information, this is a finding.</t>
  </si>
  <si>
    <t>By separating web server security functions from non-privileged users, roles can be developed that can then be used to administer the web server. Forcing users to change from a non-privileged account to a privileged account when operating on the web server or on security-relevant information forces users to only operate as a web server administrator when necessary. Operating in this manner allows for better logging of changes and better forensic information and limits accidental changes to the web server.</t>
  </si>
  <si>
    <t>Non-privileged accounts on the hosting system must only access web server security-relevant information and functions through a distinct administrative account.</t>
  </si>
  <si>
    <t>SRG-APP-000340-WSR-000029</t>
  </si>
  <si>
    <t>SV-206419r855041_rule</t>
  </si>
  <si>
    <t>SRG-APP-000340</t>
  </si>
  <si>
    <t>V-206419</t>
  </si>
  <si>
    <t>V-55955; SV-70209</t>
  </si>
  <si>
    <t>Configure the web server to provide the capability to immediately disconnect or disable remote access to the hosted applications.</t>
  </si>
  <si>
    <t>Review the web server documentation and configuration to make certain that the web server is configured to allow for the immediate disconnection or disabling of remote access to hosted applications when necessary.
If the web server is not capable of or cannot be configured to disconnect or disable remote access to the hosted applications when necessary, this is a finding.</t>
  </si>
  <si>
    <t>During an attack on the web server or any of the hosted applications, the system administrator may need to disconnect or disable access by users to stop the attack. 
The web server must provide a capability to disconnect users to a hosted application without compromising other hosted applications unless deemed necessary to stop the attack. Methods to disconnect or disable connections are to stop the application service for a specified hosted application, stop the web server, or block all connections through web server access list. 
The web server capabilities used to disconnect or disable users from connecting to hosted applications and the web server must be documented to make certain that, during an attack, the proper action is taken to conserve connectivity to any other hosted application if possible and to make certain log data is conserved for later forensic analysis.</t>
  </si>
  <si>
    <t>The web server must provide the capability to immediately disconnect or disable remote access to the hosted applications.</t>
  </si>
  <si>
    <t>SRG-APP-000316-WSR-000170</t>
  </si>
  <si>
    <t>SV-206418r855040_rule</t>
  </si>
  <si>
    <t>SRG-APP-000316</t>
  </si>
  <si>
    <t>V-206418</t>
  </si>
  <si>
    <t>V-55961; SV-70215</t>
  </si>
  <si>
    <t>Configure the web server to block access from DoD-defined nonsecure zones.</t>
  </si>
  <si>
    <t>Review the web server configuration to verify that the web server is restricting access from nonsecure zones.
If the web server is not configured to restrict access from nonsecure zones, then this is a finding.</t>
  </si>
  <si>
    <t>Remote access to the web server is any access that communicates through an external, non-organization-controlled network. Remote access can be used to access hosted applications or to perform management functions.
A web server can be accessed remotely and must be capable of restricting access from what the DoD defines as nonsecure zones. Nonsecure zones are defined as any IP, subnet, or region that is defined as a threat to the organization. The nonsecure zones must be defined for public web servers logically located in a DMZ, as well as private web servers with perimeter protection devices. By restricting access from nonsecure zones, through internal web server access list, the web server can stop or slow denial of service (DoS) attacks on the web server.</t>
  </si>
  <si>
    <t>The web server must restrict inbound connections from nonsecure zones.</t>
  </si>
  <si>
    <t>SRG-APP-000315-WSR-000004</t>
  </si>
  <si>
    <t>SV-206417r855039_rule</t>
  </si>
  <si>
    <t>SRG-APP-000315</t>
  </si>
  <si>
    <t>V-206417</t>
  </si>
  <si>
    <t>V-55953; SV-70207</t>
  </si>
  <si>
    <t>Configure the web server to enforce the remote access policy or to work with an enterprise tool designed to enforce the policy.</t>
  </si>
  <si>
    <t>Review the web server product documentation and deployed configuration to determine if the server or an enterprise tool is enforcing the organization's requirements for remote connections.
If the web server is not configured to enforce these requirements and an enterprise tool is not in place, this is a finding.</t>
  </si>
  <si>
    <t>Remote access to the web server is any access that communicates through an external, non-organization-controlled network. Remote access can be used to access hosted applications or to perform management functions.
A web server can be accessed remotely and must be able to enforce remote access policy requirements or work in conjunction with enterprise tools designed to enforce policy requirements. 
Examples of the web server enforcing a remote access policy are implementing IP filtering rules, using https instead of http for communication, implementing secure tokens, and validating users.</t>
  </si>
  <si>
    <t>Remote access to the web server must follow access policy or work in conjunction with enterprise tools designed to enforce policy requirements.</t>
  </si>
  <si>
    <t>SRG-APP-000315-WSR-000003</t>
  </si>
  <si>
    <t>SV-206416r855038_rule</t>
  </si>
  <si>
    <t>V-206416</t>
  </si>
  <si>
    <t>V-55949; SV-70203</t>
  </si>
  <si>
    <t>Configure the web server to close inactive sessions after 5 minutes for high-risk applications, 10 minutes for medium-risk applications, or 20 minutes for low-risk applications.</t>
  </si>
  <si>
    <t>Review the hosted applications, web server documentation and deployed configuration to verify that the web server will close an open session after a configurable time of inactivity.
If the web server does not close sessions after a configurable time of inactivity or the amount of time is configured higher than 5 minutes for high-risk applications, 10 minutes for medium-risk applications, or 20 minutes for low-risk applications, this is a finding.</t>
  </si>
  <si>
    <t>Leaving sessions open indefinitely is a major security risk. An attacker can easily use an already authenticated session to access the hosted application as the previously authenticated user. By closing sessions after a set period of inactivity, the web server can make certain that those sessions that are not closed through the user logging out of an application are eventually closed. 
Acceptable values are 5 minutes for high-value applications, 10 minutes for medium-value applications, and 20 minutes for low-value applications.</t>
  </si>
  <si>
    <t>The web server must set an inactive timeout for sessions.</t>
  </si>
  <si>
    <t>SRG-APP-000295-WSR-000134</t>
  </si>
  <si>
    <t>SV-206415r855037_rule</t>
  </si>
  <si>
    <t>SRG-APP-000295</t>
  </si>
  <si>
    <t>V-206415</t>
  </si>
  <si>
    <t>V-55951; SV-70205</t>
  </si>
  <si>
    <t>Configure the web server to close sessions after an absolute period of time.</t>
  </si>
  <si>
    <t>Review the web server documentation and deployed configuration to verify that the web server is configured to close sessions after an absolute period of time.
If the web server is not configured to close sessions after an absolute period of time, this is a finding.</t>
  </si>
  <si>
    <t>Leaving sessions open indefinitely is a major security risk. An attacker can easily use an already authenticated session to access the hosted application as the previously authenticated user. By closing sessions after an absolute period of time, the user is forced to re-authenticate guaranteeing the session is still in use. Enabling an absolute timeout for sessions closes sessions that are still active. Examples would be a runaway process accessing the web server or an attacker using a hijacked session to slowly probe the web server.</t>
  </si>
  <si>
    <t>The web server must set an absolute timeout for sessions.</t>
  </si>
  <si>
    <t>SRG-APP-000295-WSR-000012</t>
  </si>
  <si>
    <t>SV-206414r855036_rule</t>
  </si>
  <si>
    <t>V-206414</t>
  </si>
  <si>
    <t>V-41855; SV-54432</t>
  </si>
  <si>
    <t>Configure the web server to minimize the information given to clients on error conditions by disabling debugging and trace information.</t>
  </si>
  <si>
    <t>Review the web server documentation and deployed configuration to determine if debugging and trace information are enabled.
If the web server is configured with debugging and trace information enabled, this is a finding.</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</si>
  <si>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</si>
  <si>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Debugging and trace information used to diagnose the web server must be disabled.</t>
  </si>
  <si>
    <t>SRG-APP-000266-WSR-000160</t>
  </si>
  <si>
    <t>SV-206413r397843_rule</t>
  </si>
  <si>
    <t>SRG-APP-000266</t>
  </si>
  <si>
    <t>V-206413</t>
  </si>
  <si>
    <t>V-41854; SV-54431</t>
  </si>
  <si>
    <t>Configure the web server to minimize the information provided to the client in warning and error messages.</t>
  </si>
  <si>
    <t>Review the web server documentation and deployed configuration to determine whether the web server offers different modes of operation that will minimize the identity of the web server, patches, loaded modules, and directory paths given to clients on error conditions.
If the web server is not configured to minimize the information given to clients, this is a finding.</t>
  </si>
  <si>
    <t>Information needed by an attacker to begin looking for possible vulnerabilities in a web server includes any information about the web server, backend systems being accessed, and plug-ins or modules being used. 
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The information given to users must be minimized to not aid in the blueprinting of the web server.</t>
  </si>
  <si>
    <t>Warning and error messages displayed to clients must be modified to minimize the identity of the web server, patches, loaded modules, and directory paths.</t>
  </si>
  <si>
    <t>SRG-APP-000266-WSR-000159</t>
  </si>
  <si>
    <t>SV-206412r397843_rule</t>
  </si>
  <si>
    <t>V-206412</t>
  </si>
  <si>
    <t>V-56035; SV-70289</t>
  </si>
  <si>
    <t>Place a default web page in every web document directory.</t>
  </si>
  <si>
    <t>Review the web server documentation and deployed configuration to locate all the web document directories.
Verify that each web document directory contains a default hosted application web page that can be used by the web server in the event a web page cannot be found.
If a document directory does not contain a default web page, this is a finding.</t>
  </si>
  <si>
    <t>The goal is to completely control the web user's experience in navigating any portion of the web document root directories. Ensuring all web content directories have at least the equivalent of an index.html file is a significant factor to accomplish this end.
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t>
  </si>
  <si>
    <t>The web server must display a default hosted application web page, not a directory listing, when a requested web page cannot be found.</t>
  </si>
  <si>
    <t>SRG-APP-000266-WSR-000142</t>
  </si>
  <si>
    <t>SV-206411r397843_rule</t>
  </si>
  <si>
    <t>V-206411</t>
  </si>
  <si>
    <t>V-41852; SV-54429</t>
  </si>
  <si>
    <t>Configure the web server to only accept the character sets expected by the hosted applications.</t>
  </si>
  <si>
    <t>Review the web server documentation and deployed configuration to determine what the data set is for data entry.
If the web server does not limit the data set used for data entry, this is a finding.</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</si>
  <si>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into hosted applications in an effort to break out of the document home or root home directory or to bypass security checks.
The web server, by defining the character set available for data entry, can trap efforts to bypass security checks or to compromise an application.</t>
  </si>
  <si>
    <t>The web server must limit the character set used for data entry.</t>
  </si>
  <si>
    <t>SRG-APP-000251-WSR-000157</t>
  </si>
  <si>
    <t>SV-206410r397834_rule</t>
  </si>
  <si>
    <t>SRG-APP-000251</t>
  </si>
  <si>
    <t>V-206410</t>
  </si>
  <si>
    <t>V-41833; SV-54410</t>
  </si>
  <si>
    <t>Configure the web server to limit the ability of users to use the web server in a DoS attack.</t>
  </si>
  <si>
    <t>Review the web server documentation and deployed configuration to determine whether the web server has been configured to limit the ability of the web server to be used in a DoS attack.
If not, this is a finding.</t>
  </si>
  <si>
    <t>A web server can limit the ability of the web server being used in a DoS attack through several methods. The methods employed will depend upon the hosted applications and their resource needs for proper operation. 
An example setting that could be used to limit the ability of the web server being used in a DoS attack is bandwidth throttling.</t>
  </si>
  <si>
    <t>The web server must restrict the ability of users to launch Denial of Service (DoS) attacks against other information systems or networks.</t>
  </si>
  <si>
    <t>SRG-APP-000246-WSR-000149</t>
  </si>
  <si>
    <t>SV-206409r397828_rule</t>
  </si>
  <si>
    <t>SRG-APP-000246</t>
  </si>
  <si>
    <t>V-206409</t>
  </si>
  <si>
    <t>V-41821; SV-54398</t>
  </si>
  <si>
    <t>Configure the web server to place the document directories in a separate partition from the web server system files.</t>
  </si>
  <si>
    <t>Review the web server documentation and deployed configuration to determine where the document directory is located for each hosted application.
If the document directory is not in a separate partition from the web server's system files, this is a finding.</t>
  </si>
  <si>
    <t>A web server is used to deliver content on the request of a client. The content delivered to a client must be controlled, allowing only hosted application files to be accessed and delivered. To allow a client access to system files of any type is a major security risk that is entirely avoidable. Obtaining such access is the goal of directory traversal and URL manipulation vulnerabilities. To facilitate such access by misconfiguring the web document (home) directory is a serious error. In addition, having the path on the same drive as the system folder compounds potential attacks such as drive space exhaustion.</t>
  </si>
  <si>
    <t>The web server document directory must be in a separate partition from the web servers system files.</t>
  </si>
  <si>
    <t>SRG-APP-000233-WSR-000146</t>
  </si>
  <si>
    <t>SV-206408r397747_rule</t>
  </si>
  <si>
    <t>SRG-APP-000233</t>
  </si>
  <si>
    <t>V-206408</t>
  </si>
  <si>
    <t>V-41815; SV-54392</t>
  </si>
  <si>
    <t>Use a DoD-accepted algorithm to encrypt data at rest to protect the information's confidentiality and integrity.</t>
  </si>
  <si>
    <t>Review the web server documentation and deployed configuration to locate where potential data at rest is stored.
Verify that the data is encrypted using a DoD-accepted algorithm to protect the confidentiality and integrity of the information.
If the data is not encrypted using a DoD-accepted algorithm, this is a finding.</t>
  </si>
  <si>
    <t>Data at rest is inactive data which is stored physically in any digital form (e.g., databases, data warehouses, spreadsheets, archives, tapes, off-site backups, mobile devices, etc.). Data at rest includes, but is not limited to, archived data, data which is not accessed or changed frequently, files stored on hard drives, USB thumb drives, files stored on backup tape and disks, and files stored off-site or on a storage area network.
While data at rest can reside in many places, data at rest for a web server is data on the hosting system storage devices. Data stored as a backup on tape or stored off-site is no longer under the protection measures covered by the web server.
There are several pieces of data that the web server uses during operation. The web server must use an accepted encryption method, such as SHA1, to protect the confidentiality and integrity of the information.</t>
  </si>
  <si>
    <t>Information at rest must be encrypted using a DoD-accepted algorithm to protect the confidentiality and integrity of the information.</t>
  </si>
  <si>
    <t>SRG-APP-000231-WSR-000144</t>
  </si>
  <si>
    <t>SV-206407r397744_rule</t>
  </si>
  <si>
    <t>SRG-APP-000231</t>
  </si>
  <si>
    <t>V-206407</t>
  </si>
  <si>
    <t>V-41812; SV-54389</t>
  </si>
  <si>
    <t>Configure the web server to provide application failover, or participate in a web cluster that provides failover for high-availability web servers.</t>
  </si>
  <si>
    <t>Review the web server documentation, deployed configuration, and risk analysis documentation to verify that the web server is configured to provide clustering functionality, if the web server is a high-availability web server.
If the web server is not a high-availability web server, this finding is NA.
If the web server is not configured to provide clustering or some form of failover functionality and the web server is a high-availability server, this is a finding.</t>
  </si>
  <si>
    <t>The web server may host applications that display information that cannot be disrupted, such as information that is time-critical or life-threatening. In these cases, a web server that shuts down or ceases to be accessible when there is a failure is not acceptable. In these types of cases, clustering of web servers is used. 
Clustering of multiple web servers is a common approach to providing fail-safe application availability. To assure application availability, the web server must provide clustering or some form of failover functionality.</t>
  </si>
  <si>
    <t>The web server must provide a clustering capability.</t>
  </si>
  <si>
    <t>SRG-APP-000225-WSR-000141</t>
  </si>
  <si>
    <t>SV-206406r397738_rule</t>
  </si>
  <si>
    <t>SRG-APP-000225</t>
  </si>
  <si>
    <t>V-206406</t>
  </si>
  <si>
    <t>V-41811; SV-54388</t>
  </si>
  <si>
    <t>Configure the web server to fail to the states of operation during system initialization, shutdown, or abort failures found in the risk analysis.</t>
  </si>
  <si>
    <t>Review the web server documentation, deployed configuration, and risk analysis documentation to determine whether the web server will fail to known states for system initialization, shutdown, or abort failures.
If the web server will not fail to known state, this is a finding.</t>
  </si>
  <si>
    <t>Determining a safe state for failure and weighing that against a potential DoS for users depends on what type of application the web server is hosting. For an application presenting publicly available information that is not critical, a safe state for failure might be to shut down for any type of failure; but for an application that presents critical and timely information, a shutdown might not be the best state for all failures. 
Performing a proper risk analysis of the hosted applications and configuring the web server according to what actions to take for each failure condition will provide a known fail safe state for the web server.</t>
  </si>
  <si>
    <t>The web server must be built to fail to a known safe state if system initialization fails, shutdown fails, or aborts fail.</t>
  </si>
  <si>
    <t>SRG-APP-000225-WSR-000140</t>
  </si>
  <si>
    <t>SV-206405r397738_rule</t>
  </si>
  <si>
    <t>V-206405</t>
  </si>
  <si>
    <t>V-56029; SV-70283</t>
  </si>
  <si>
    <t>Configure the web server to augment and not hinder the reinstallation of a known and stable baseline.</t>
  </si>
  <si>
    <t>Review the web server documentation and deployed configuration to determine if the web server offers the capability to reinstall from a known state.
If the web server does not offer this capability, determine if the web server, in any manner, prohibits the reinstallation of a known state.
If the web server does prohibit the reinstallation to a known state, this is a finding.</t>
  </si>
  <si>
    <t>Making certain that the web server has not been updated by an unauthorized user is always a concern. Adding patches, functions, and modules that are untested and not part of the baseline opens the possibility for security risks. The web server must offer, and not hinder, a method that allows for the quick and easy reinstallation of a verified and patched baseline to guarantee the production web server is up-to-date and has not been modified to add functionality or expose security risks.
When the web server does not offer a method to roll back to a clean baseline, external methods, such as a baseline snapshot or virtualizing the web server, can be used.</t>
  </si>
  <si>
    <t>The web server must augment re-creation to a stable and known baseline.</t>
  </si>
  <si>
    <t>SRG-APP-000225-WSR-000074</t>
  </si>
  <si>
    <t>SV-206404r397738_rule</t>
  </si>
  <si>
    <t>V-206404</t>
  </si>
  <si>
    <t>V-41810; SV-54387</t>
  </si>
  <si>
    <t>Configure the web server to generate random session IDs with minimum entropy equal to half the session ID length.</t>
  </si>
  <si>
    <t>Review the web server documentation and deployed configuration to verify that the web server is generating random session IDs with entropy equal to at least half the session ID length.
If the web server is not configured to generate random session IDs with the proper amount of entropy, this is a finding.</t>
  </si>
  <si>
    <t>Generating a session identifier (ID) that is not easily guessed through brute force is essential to deter several types of session attacks. By knowing the session ID, an attacker can hijack a user session that has already been user authenticated by the hosted application. The attacker does not need to guess user identifiers and passwords or have a secure token since the user session has already been authenticated.
Random and unique session IDs are the opposite of sequentially generated session IDs, which can be easily guessed by an attacker. Random session identifiers help to reduce predictability of said identifiers. The session ID must be unpredictable (random enough) to prevent guessing attacks, where an attacker is able to guess or predict the ID of a valid session through statistical analysis techniques. For this purpose, a good PRNG (Pseudo Random Number Generator) must be used.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At least half of a session ID must be created using a definable source of entropy (PRNG).</t>
  </si>
  <si>
    <t>The web server must generate unique session identifiers with definable entropy.</t>
  </si>
  <si>
    <t>SRG-APP-000224-WSR-000139</t>
  </si>
  <si>
    <t>SV-206403r397735_rule</t>
  </si>
  <si>
    <t>SRG-APP-000224</t>
  </si>
  <si>
    <t>V-206403</t>
  </si>
  <si>
    <t>V-41809; SV-54386</t>
  </si>
  <si>
    <t>Configure the web server to use at least A-Z, a-z, and 0-9 to generate session IDs.</t>
  </si>
  <si>
    <t>Review the web server documentation and deployed configuration to determine what characters are used in generating session IDs.
If the web server is not configured to use at least A-Z, a-z, and 0-9 to generate session identifiers, this is a finding.</t>
  </si>
  <si>
    <t>Generating a session identifier (ID) that is not easily guessed through brute force is essential to deter several types of session attacks. By knowing the session ID, an attacker can hijack a user session that has already been user-authenticated by the hosted application. The attacker does not need to guess user identifiers and passwords or have a secure token since the user session has already been authenticated.
By generating session IDs that contain as much of the character set as possible, i.e., A-Z, a-z, and 0-9, the session ID becomes exponentially harder to guess.</t>
  </si>
  <si>
    <t>The web server must generate a session ID using as much of the character set as possible to reduce the risk of brute force.</t>
  </si>
  <si>
    <t>SRG-APP-000224-WSR-000138</t>
  </si>
  <si>
    <t>SV-206402r397735_rule</t>
  </si>
  <si>
    <t>V-206402</t>
  </si>
  <si>
    <t>V-41808; SV-54385</t>
  </si>
  <si>
    <t>Configure the web server to generate session identifiers that are at least 128 bits in length.</t>
  </si>
  <si>
    <t>Review the web server documentation and deployed configuration to see how long the generated session identifiers are.
If the web server is not configured to generate session identifiers that are at least 128 bits (16 bytes) in length, this is a finding.</t>
  </si>
  <si>
    <t>Generating a session identifier (ID) that is not easily guessed through brute force is essential to deter several types of session attacks.  By knowing the session ID, an attacker can hijack a user session that has already been user authenticated by the hosted application.  The attacker does not need to guess user identifiers and passwords or have a secure token since the user session has already been authenticated.
Generating session IDs that are at least 128 bits (16 bytes) in length will cause an attacker to take a large amount of time and resources to guess, reducing the likelihood of an attacker guessing a session ID.</t>
  </si>
  <si>
    <t>The web server must generate a session ID long enough that it cannot be guessed through brute force.</t>
  </si>
  <si>
    <t>SRG-APP-000224-WSR-000137</t>
  </si>
  <si>
    <t>SV-206401r397735_rule</t>
  </si>
  <si>
    <t>V-206401</t>
  </si>
  <si>
    <t>V-41807; SV-54384</t>
  </si>
  <si>
    <t>Configure the web server to generate random and unique session identifiers that cannot be reliably reproduced.</t>
  </si>
  <si>
    <t>Review the web server documentation and deployed configuration to verify that random and unique session identifiers are generated.
Access the web server ID generator function and generate two IDs using the same input.
If the web server is not configured to generate random and unique session identifiers, or the ID generator generates the same ID for the same input, this is a finding.</t>
  </si>
  <si>
    <t>Communication between a client and the web server is done using the HTTP protocol, but HTTP is a stateless protocol. In order to maintain a connection or session, a web server will generate a session identifier (ID) for each client session when the session is initiated. The session ID allows the web server to track a user session and, in many cases, the user, if the user previously logged into a hosted application.
By being able to guess session IDs, an attacker can easily perform a man-in-the-middle attack. To truly generate random session identifiers that cannot be reproduced, the web server session ID generator, when used twice with the same input criteria, must generate an unrelated random ID.
The session ID generator also needs to be a FIPS 140-2 approved generator.</t>
  </si>
  <si>
    <t>The web server must generate unique session identifiers that cannot be reliably reproduced.</t>
  </si>
  <si>
    <t>SRG-APP-000224-WSR-000136</t>
  </si>
  <si>
    <t>SV-206400r397735_rule</t>
  </si>
  <si>
    <t>V-206400</t>
  </si>
  <si>
    <t>V-56023; SV-70277</t>
  </si>
  <si>
    <t>Configure the web server to generate unique session identifiers using a FIPS 140-2 random number generator.</t>
  </si>
  <si>
    <t>Review the web server documentation and deployed configuration to verify that the web server is configured to generate unique session identifiers with a FIPS 140-2 approved random number generator.
Request two users access the web server and view the session identifier generated for each user to verify that the session IDs are not sequential.
If the web server is not configured to generate unique session identifiers or the random number generator is not FIPS 140-2 approved, this is a finding.</t>
  </si>
  <si>
    <t>Communication between a client and the web server is done using the HTTP protocol, but HTTP is a stateless protocol. In order to maintain a connection or session, a web server will generate a session identifier (ID) for each client session when the session is initiated. The session ID allows the web server to track a user session and, in many cases, the user, if the user previously logged into a hosted application.
Unique session IDs are the opposite of sequentially generated session IDs, which can be easily guessed by an attacker. Unique session identifiers help to reduce predictability of generated identifiers. Unique session IDs address man-in-the-middle attacks, including session hijacking or insertion of false information into a session. If the attacker is unable to identify or guess the session information related to pending application traffic, the attacker will have more difficulty in hijacking the session or otherwise manipulating valid sessions.</t>
  </si>
  <si>
    <t>The web server must generate a unique session identifier for each session using a FIPS 140-2 approved random number generator.</t>
  </si>
  <si>
    <t>SRG-APP-000224-WSR-000135</t>
  </si>
  <si>
    <t>SV-206399r864573_rule</t>
  </si>
  <si>
    <t>high</t>
  </si>
  <si>
    <t>V-206399</t>
  </si>
  <si>
    <t>V-41818; SV-54395</t>
  </si>
  <si>
    <t>Configure the web server to only accept session IDs that are created by the web server.</t>
  </si>
  <si>
    <t>Review the web server documentation and deployed configuration to determine whether the web server accepts session IDs that are not system-generated.
If the web server does accept non-system-generated session IDs, this is a finding.</t>
  </si>
  <si>
    <t>Communication between a client and the web server is done using the HTTP protocol, but HTTP is a stateless protocol. In order to maintain a connection or session, a web server will generate a session identifier (ID) for each client session when the session is initiated. The session ID allows the web server to track a user session and, in many cases, the user, if the user previously logged into a hosted application.
When a web server accepts session identifiers that are not generated by the web server, the web server creates an environment where session hijacking, such as session fixation, could be used to access hosted applications through session IDs that have already been authenticated. Forcing the web server to only accept web server-generated session IDs and to create new session IDs once a user is authenticated will limit session hijacking.</t>
  </si>
  <si>
    <t>The web server must accept only system-generated session identifiers.</t>
  </si>
  <si>
    <t>SRG-APP-000223-WSR-000145</t>
  </si>
  <si>
    <t>SV-206398r397732_rule</t>
  </si>
  <si>
    <t>SRG-APP-000223</t>
  </si>
  <si>
    <t>V-206398</t>
  </si>
  <si>
    <t>V-56025; SV-70279</t>
  </si>
  <si>
    <t>Configure the web server to set properties within cookies to disallow the cookie to be accessed by other web servers and applications.</t>
  </si>
  <si>
    <t>Review the web server documentation and configuration to determine if cookies between the web server and client are accessible by applications or web servers other than the originating pair.
If the cookie information is accessible outside the originating pair, this is a finding.</t>
  </si>
  <si>
    <t>Cookies are used to exchange data between the web server and the client. Cookies, such as a session cookie, may contain session information and user credentials used to maintain a persistent connection between the user and the hosted application since HTTP/HTTPS is a stateless protocol. 
When the cookie parameters are not set properly (i.e., domain and path parameters), cookies can be shared within hosted applications residing on the same web server or to applications hosted on different web servers residing on the same domain.</t>
  </si>
  <si>
    <t>Cookies exchanged between the web server and client, such as session cookies, must have security settings that disallow cookie access outside the originating web server and hosted application.</t>
  </si>
  <si>
    <t>SRG-APP-000223-WSR-000011</t>
  </si>
  <si>
    <t>SV-206397r397732_rule</t>
  </si>
  <si>
    <t>V-206397</t>
  </si>
  <si>
    <t>V-56021; SV-70275</t>
  </si>
  <si>
    <t>Configure the web server to invalidate session identifiers when a session is terminated.</t>
  </si>
  <si>
    <t>Review the web server documentation and deployed configuration to verify that the web server is configured to invalidate session identifiers when a session is terminated.
If the web server does not invalidate session identifiers when a session is terminated, this is a finding.</t>
  </si>
  <si>
    <t>Captured sessions can be reused in "replay" attacks. This requirement limits the ability of adversaries from capturing and continuing to employ previously valid session IDs.
Session IDs are tokens generated by web applications to uniquely identify an application user's session. Unique session IDs help to reduce predictability of said identifiers. When a user logs out, or when any other session termination event occurs, the web server must terminate the user session to minimize the potential for an attacker to hijack that particular user session.</t>
  </si>
  <si>
    <t>The web server must invalidate session identifiers upon hosted application user logout or other session termination.</t>
  </si>
  <si>
    <t>SRG-APP-000220-WSR-000201</t>
  </si>
  <si>
    <t>SV-206396r397729_rule</t>
  </si>
  <si>
    <t>SRG-APP-000220</t>
  </si>
  <si>
    <t>V-206396</t>
  </si>
  <si>
    <t>V-41794; SV-54371</t>
  </si>
  <si>
    <t>Configure the web server to separate the hosted applications from web server management functionality.</t>
  </si>
  <si>
    <t>Review the web server documentation and deployed configuration to determine whether hosted application functionality is separated from web server management functions.
If the functions are not separated, this is a finding.</t>
  </si>
  <si>
    <t>The separation of user functionality from web server management can be accomplished by moving management functions to a separate IP address or port.  To further separate the management functions, separate authentication methods and certificates should be used.  
By moving the management functionality, the possibility of accidental discovery of the management functions by non-privileged users during hosted application use is minimized.</t>
  </si>
  <si>
    <t>The web server must separate the hosted applications from hosted web server management functionality.</t>
  </si>
  <si>
    <t>SRG-APP-000211-WSR-000129</t>
  </si>
  <si>
    <t>SV-206395r397711_rule</t>
  </si>
  <si>
    <t>SRG-APP-000211</t>
  </si>
  <si>
    <t>V-206395</t>
  </si>
  <si>
    <t>V-55993; SV-70247</t>
  </si>
  <si>
    <t>Configure the web server to not allow anonymous users to change the web server or any hosted applications.</t>
  </si>
  <si>
    <t>Review the web server documentation and configuration to determine if anonymous users can make changes to the web server or any applications hosted by the web server.
If anonymous users can make changes, this is a finding.</t>
  </si>
  <si>
    <t>In order to properly monitor the changes to the web server and the hosted applications, logging must be enabled. Along with logging being enabled, each record must properly contain the changes made and the names of those who made the changes.
Allowing anonymous users the capability to change the web server or the hosted application will not generate proper log information that can then be used for forensic reporting in the case of a security issue. Allowing anonymous users to make changes will also grant change capabilities to anybody without forcing a user to authenticate before the changes can be made.</t>
  </si>
  <si>
    <t>Anonymous user access to the web server application directories must be prohibited.</t>
  </si>
  <si>
    <t>SRG-APP-000211-WSR-000031</t>
  </si>
  <si>
    <t>SV-206394r397711_rule</t>
  </si>
  <si>
    <t>V-206394</t>
  </si>
  <si>
    <t>V-55995; SV-70249</t>
  </si>
  <si>
    <t>Limit the functions, directories, and files that are accessible by each account and role to administrative accounts and remove or modify non-privileged account access.</t>
  </si>
  <si>
    <t>Review the web server documentation and configuration to determine what web server accounts are available on the hosting server.
If non-privileged web server accounts are available with access to functions, directories, or files not needed for the role of the account, this is a finding.</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</si>
  <si>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Only the system administrator needs access to all the system's capabilities, while the web administrator and associated staff require access and control of the web content and web server configuration files.</t>
  </si>
  <si>
    <t>Web server accounts accessing the directory tree, the shell, or other operating system functions and utilities must only be administrative accounts.</t>
  </si>
  <si>
    <t>SRG-APP-000211-WSR-000030</t>
  </si>
  <si>
    <t>SV-206393r397711_rule</t>
  </si>
  <si>
    <t>V-206393</t>
  </si>
  <si>
    <t>V-56019; SV-70273</t>
  </si>
  <si>
    <t>Configure the web server to follow the DoD policies on mobile code.</t>
  </si>
  <si>
    <t>Review the web server documentation and deployed configuration to determine whether mobile code used by hosted applications follows the DoD policies on the acquisition, development, and/or use of mobile code.
If the web server is not configured to follow the DoD policies on mobile code, this is a finding.</t>
  </si>
  <si>
    <t>Mobile code in hosted applications allows the developer to add functionality and displays to hosted applications that are fluid, as opposed to a static web page. The data presentation becomes more appealing to the user, is easier to analyze, and navigation through the hosted application and data is much less complicated.
Some mobile code technologies in use in today's applications are: Java, JavaScript, ActiveX, PDF, Postscript, Shockwave movies, Flash animations, and VBScript. The DoD has created policies that define the usage of mobile code on DoD systems. The usage restrictions and implementation guidance apply to both the selection and use of mobile code installed on organizational servers and mobile code downloaded and executed on individual workstations.
The web server may host applications that contain mobile code and therefore, must meet the DoD-defined requirements regarding the deployment and/or use of mobile code. This includes digitally signing applets in order to provide a means for the client to establish application authenticity.</t>
  </si>
  <si>
    <t>A web server utilizing mobile code must meet DoD-defined mobile code requirements.</t>
  </si>
  <si>
    <t>SRG-APP-000206-WSR-000128</t>
  </si>
  <si>
    <t>SV-206392r397639_rule</t>
  </si>
  <si>
    <t>SRG-APP-000206</t>
  </si>
  <si>
    <t>V-206392</t>
  </si>
  <si>
    <t>V-41746; SV-54323</t>
  </si>
  <si>
    <t>Configure the web server to utilize FIPS 140-2 approved encryption modules when authenticating users and processes.</t>
  </si>
  <si>
    <t>Review web server documentation and deployed configuration to determine whether the encryption modules utilized for authentication are FIPS 140-2 compliant.  Reference the following NIST site to identify validated encryption modules: http://csrc.nist.gov/groups/STM/cmvp/documents/140-1/140val-all.htm
If the encryption modules used for authentication are not FIPS 140-2 validated, this is a finding.</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</si>
  <si>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 
The web server must provide FIPS-compliant encryption modules when authenticating users and processes.</t>
  </si>
  <si>
    <t>The web server must use cryptographic modules that meet the requirements of applicable federal laws, Executive Orders, directives, policies, regulations, standards, and guidance for such authentication.</t>
  </si>
  <si>
    <t>SRG-APP-000179-WSR-000111</t>
  </si>
  <si>
    <t>SV-206391r397606_rule</t>
  </si>
  <si>
    <t>SRG-APP-000179</t>
  </si>
  <si>
    <t>V-206391</t>
  </si>
  <si>
    <t>V-41745; SV-54322</t>
  </si>
  <si>
    <t>Configure the web server to utilize FIPS 140-2 approved encryption modules when the web server is storing data.</t>
  </si>
  <si>
    <t>Review web server documentation and deployed configuration to determine whether the encryption modules utilized for storage of data are FIPS 140-2 compliant.
Reference the following NIST site to identify validated encryption modules: 
http://csrc.nist.gov/groups/STM/cmvp/documents/140-1/140val-all.htm
If the encryption modules used for storage of data are not FIPS 140-2 validated, this is a finding.</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</si>
  <si>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
The web server must provide FIPS-compliant encryption modules when storing encrypted data and configuration settings.</t>
  </si>
  <si>
    <t>The web server must use cryptographic modules that meet the requirements of applicable federal laws, Executive Orders, directives, policies, regulations, standards, and guidance when encrypting stored data.</t>
  </si>
  <si>
    <t>SRG-APP-000179-WSR-000110</t>
  </si>
  <si>
    <t>SV-206390r864574_rule</t>
  </si>
  <si>
    <t>V-206390</t>
  </si>
  <si>
    <t>V-41731; SV-54308</t>
  </si>
  <si>
    <t>Configure the web server to ensure only authenticated and authorized users can access the web server's private key.</t>
  </si>
  <si>
    <t>If the web server does not have a private key, this is N/A. 
Review the web server documentation and deployed configuration to determine whether only authenticated system administrators and the designated PKI Sponsor for the web server can access the web server private key.
If the private key is accessible by unauthenticated or unauthorized users, this is a finding.</t>
  </si>
  <si>
    <t>The web server's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SSL traffic between a client and the web server.</t>
  </si>
  <si>
    <t>Only authenticated system administrators or the designated PKI Sponsor for the web server must have access to the web servers private key.</t>
  </si>
  <si>
    <t>SRG-APP-000176-WSR-000096</t>
  </si>
  <si>
    <t>SV-206389r397597_rule</t>
  </si>
  <si>
    <t>SRG-APP-000176</t>
  </si>
  <si>
    <t>V-206389</t>
  </si>
  <si>
    <t>V-41730; SV-54307</t>
  </si>
  <si>
    <t>Configure the web server to validate certificates in accordance with RFC 5280.</t>
  </si>
  <si>
    <t>Review the web server documentation and deployed configuration to determine whether the web server provides PKI functionality that validates certification paths in accordance with RFC 5280. If PKI is not being used, this is NA. 
If the web server is using PKI, but it does not perform this requirement,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</si>
  <si>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</si>
  <si>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web server must perform RFC 5280-compliant certification path validation.</t>
  </si>
  <si>
    <t>SRG-APP-000175-WSR-000095</t>
  </si>
  <si>
    <t>SV-206388r397594_rule</t>
  </si>
  <si>
    <t>SRG-APP-000175</t>
  </si>
  <si>
    <t>V-206388</t>
  </si>
  <si>
    <t>V-41738; SV-54315</t>
  </si>
  <si>
    <t>Configure the web server to encrypt the transmission passwords.</t>
  </si>
  <si>
    <t>Review the web server documentation and deployed configuration to determine whether passwords are being passed to or from the web server.
If the transmission of passwords is not encrypted, this is a finding.</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</si>
  <si>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t>
  </si>
  <si>
    <t>The web server must encrypt passwords during transmission.</t>
  </si>
  <si>
    <t>SRG-APP-000172-WSR-000104</t>
  </si>
  <si>
    <t>SV-206387r397525_rule</t>
  </si>
  <si>
    <t>SRG-APP-000172</t>
  </si>
  <si>
    <t>V-206387</t>
  </si>
  <si>
    <t>V-41706; SV-54283</t>
  </si>
  <si>
    <t>Configure the web server to only listen on a specified IP address and port.</t>
  </si>
  <si>
    <t>Review the web server documentation and deployment configuration to determine whether the web server is configured to listen on a specified IP address and port.
Request a client user try to access the web server on any other available IP addresses on the hosting hardware.
If an IP address is not configured on the web server or a client can reach the web server on other IP addresses assigned to the hosting hardware, this is a finding.</t>
  </si>
  <si>
    <t>The web server must be configured to listen on a specified IP address and port.  Without specifying an IP address and port for the web server to utilize, the web server will listen on all IP addresses available to the hosting server.  If the web server has multiple IP addresses, i.e., a management IP address, the web server will also accept connections on the management IP address.  
Accessing the hosted application through an IP address normally used for non-application functions opens the possibility of user access to resources, utilities, files, ports, and protocols that are protected on the desired application IP address.</t>
  </si>
  <si>
    <t>The web server must be configured to use a specified IP address and port.</t>
  </si>
  <si>
    <t>SRG-APP-000142-WSR-000089</t>
  </si>
  <si>
    <t>SV-206386r395856_rule</t>
  </si>
  <si>
    <t>SRG-APP-000142</t>
  </si>
  <si>
    <t>V-206386</t>
  </si>
  <si>
    <t>V-41704; SV-54281</t>
  </si>
  <si>
    <t>Configure the web server to contain users and scripts to each hosted application's domain.</t>
  </si>
  <si>
    <t>Review the web server documentation and configuration to determine where the document root or home directory for each application hosted by the web server is located.
Verify that users of the web server applications, and any scripts running on the user's behalf, are contained to each application's domain.
If users of the web server applications, and any scripts running on the user's behalf, are not contained, this is a finding.</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</si>
  <si>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The web server must also prohibit users from jumping outside the hosted application directory tree through access to the user's home directory, symbolic links or shortcuts, or through search paths for missing files.</t>
  </si>
  <si>
    <t>Users and scripts running on behalf of users must be contained to the document root or home directory tree of the web server.</t>
  </si>
  <si>
    <t>SRG-APP-000141-WSR-000087</t>
  </si>
  <si>
    <t>SV-206385r395853_rule</t>
  </si>
  <si>
    <t>SRG-APP-000141</t>
  </si>
  <si>
    <t>V-206385</t>
  </si>
  <si>
    <t>V-41703; SV-54280</t>
  </si>
  <si>
    <t>Configure the privileges given to hosted applications to the minimum required for application operation.</t>
  </si>
  <si>
    <t>Review the web server documentation and configuration to determine the access to server resources given to hosted applications.
If hosted applications have access to more system resources than needed for operation, this is a finding.</t>
  </si>
  <si>
    <t>A web server may host one too many applications.  Each application will need certain system resources and privileged operations to operate correctly.  The web server must be configured to contain and control the applications and protect the system resources and privileged operations from those not needed by the application for operation.  
Limiting the application will confine the potential harm a compromised application could cause to a system.</t>
  </si>
  <si>
    <t>The web server must protect system resources and privileged operations from hosted applications.</t>
  </si>
  <si>
    <t>SRG-APP-000141-WSR-000086</t>
  </si>
  <si>
    <t>SV-206384r395853_rule</t>
  </si>
  <si>
    <t>V-206384</t>
  </si>
  <si>
    <t>V-41702; SV-54279</t>
  </si>
  <si>
    <t>Configure the web server to disable Web Distributed Authoring.</t>
  </si>
  <si>
    <t>Review the web server documentation and deployment configuration to determine if Web Distributed Authoring (WebDAV) is enabled.
If WebDAV is enabled, this is a finding.</t>
  </si>
  <si>
    <t>A web server can be installed with functionality that, just by its nature, is not secure. Web Distributed Authoring (WebDAV) is an extension to the HTTP protocol that, when developed, was meant to allow users to create, change, and move documents on a server, typically a web server or web share. Allowing this functionality, development, and deployment is much easier for web authors.
WebDAV is not widely used and has serious security concerns because it may allow clients to modify unauthorized files on the web server.</t>
  </si>
  <si>
    <t>The web server must have Web Distributed Authoring (WebDAV) disabled.</t>
  </si>
  <si>
    <t>SRG-APP-000141-WSR-000085</t>
  </si>
  <si>
    <t>SV-206383r395853_rule</t>
  </si>
  <si>
    <t>V-206383</t>
  </si>
  <si>
    <t>V-41701; SV-54278</t>
  </si>
  <si>
    <t>Configure the web server to only serve file types to the user that are needed by the hosted applications.  All other file types must be disabled.</t>
  </si>
  <si>
    <t>Review the web server documentation and deployment configuration to determine what types of files are being used for the hosted applications.
If the web server is configured to allow other file types not associated with the hosted application, especially those associated with logs, configuration files, passwords, etc., this is a finding.</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</si>
  <si>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The web server must only allow hosted application file types to be served to a user and all other types must be disabled.</t>
  </si>
  <si>
    <t>The web server must have resource mappings set to disable the serving of certain file types.</t>
  </si>
  <si>
    <t>SRG-APP-000141-WSR-000083</t>
  </si>
  <si>
    <t>SV-206382r395853_rule</t>
  </si>
  <si>
    <t>V-206382</t>
  </si>
  <si>
    <t>V-41700; SV-54277</t>
  </si>
  <si>
    <t>Remove script mappings that are not needed for web server and hosted application operation.</t>
  </si>
  <si>
    <t>Review the web server documentation and deployment configuration to determine what script mappings are available.
Review the scripts used by the web server and the hosted applications.
If there are script mappings in use that are not used by the web server or hosted applications for operation, this is a finding.</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</si>
  <si>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t>
  </si>
  <si>
    <t>The web server must allow the mappings to unused and vulnerable scripts to be removed.</t>
  </si>
  <si>
    <t>SRG-APP-000141-WSR-000082</t>
  </si>
  <si>
    <t>SV-206381r395853_rule</t>
  </si>
  <si>
    <t>V-206381</t>
  </si>
  <si>
    <t>V-41699; SV-54276</t>
  </si>
  <si>
    <t>Configure the web server to disable all MIME types that invoke OS shell programs.</t>
  </si>
  <si>
    <t>Review the web server documentation and deployment configuration to determine if the OS shell is accessible by any MIME types that are enabled.
If a user of the web server can invoke OS shell programs, this is a finding.</t>
  </si>
  <si>
    <t>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
A MIME tells the web server what type of program various file types and extensions are and what external utilities or programs are needed to execute the file type.
A shell is a program that serves as the basic interface between the user and the operating system, so hosted application users must not have access to these programs. Shell programs may execute shell escapes and can then perform unauthorized activities that could damage the security posture of the web server.</t>
  </si>
  <si>
    <t>The web server must have Multipurpose Internet Mail Extensions (MIME) that invoke OS shell programs disabled.</t>
  </si>
  <si>
    <t>SRG-APP-000141-WSR-000081</t>
  </si>
  <si>
    <t>SV-206380r395853_rule</t>
  </si>
  <si>
    <t>V-206380</t>
  </si>
  <si>
    <t>V-41698; SV-54275</t>
  </si>
  <si>
    <t>Use the web server uninstall facility or manually remove any utility programs, services, or modules not needed by the web server for operation.</t>
  </si>
  <si>
    <t>Review the web server documentation and deployment configuration to determine which web server utilities, services, and modules are installed. Verify these options are essential to the operation of the web server. Also, confirm the web server install process offers an option to exclude these utilities, services, and modules from installation that are not needed for operation and that there is an uninstall option for their removal. 
If there are more utilities, services, or modules installed than are needed for the operation of the web server or the web server does not provide an install facility to customize installation, this is a finding.</t>
  </si>
  <si>
    <t>Just as running unneeded services and protocols is a danger to the web server at the lower levels of the OSI model, running unneeded utilities and programs is also a danger at the application layer of the OSI model. Office suites, development tools, and graphical editors are examples of such programs that are troublesome. 
Individual productivity tools have no legitimate place or use on an enterprise, production web server and they are also prone to their own security risks. The web server installation process must provide options allowing the installer to choose which utility programs, services, and modules are to be installed or removed. By having a process for installation and removal, the web server is guaranteed to be in a more stable and secure state than if these services and programs were installed and removed manually.</t>
  </si>
  <si>
    <t>The web server must provide install options to exclude installation of utility programs, services, plug-ins, and modules not necessary for operation.</t>
  </si>
  <si>
    <t>SRG-APP-000141-WSR-000080</t>
  </si>
  <si>
    <t>SV-206379r395853_rule</t>
  </si>
  <si>
    <t>V-206379</t>
  </si>
  <si>
    <t>V-41696; SV-54273</t>
  </si>
  <si>
    <t>Use the web server uninstall facility or manually remove the user accounts not used by the installed web server features.</t>
  </si>
  <si>
    <t>Review the web server documentation to determine the user accounts created when particular features are installed.
Verify the deployed configuration to determine which features are installed with the web server.
If any accounts exist that are not used by the installed features, this is a finding.</t>
  </si>
  <si>
    <t>When accounts used for web server features such as documentation, sample code, example applications, tutorials, utilities, and services are created even though the feature is not installed, they become an exploitable threat to a web server. 
These accounts become inactive, are not monitored through regular use, and passwords for the accounts are not created or updated. An attacker, through very little effort, can use these accounts to gain access to the web server and begin investigating ways to elevate the account privileges.
The accounts used for web server features not installed must not be created and must be deleted when these features are uninstalled.</t>
  </si>
  <si>
    <t>Web server accounts not utilized by installed features (i.e., tools, utilities, specific services, etc.) must not be created and must be deleted when the web server feature is uninstalled.</t>
  </si>
  <si>
    <t>SRG-APP-000141-WSR-000078</t>
  </si>
  <si>
    <t>SV-206378r395853_rule</t>
  </si>
  <si>
    <t>V-206378</t>
  </si>
  <si>
    <t>V-41695; SV-54272</t>
  </si>
  <si>
    <t>Use the web server uninstall facility or manually remove any documentation, sample code, example applications, and tutorials.</t>
  </si>
  <si>
    <t>Review the web server documentation and deployment configuration to determine if the web server contains documentation, sample code, example applications, or tutorials.
Verify the web server install process also offers an option to exclude these elements from installation and provides an uninstall option for their removal.
If web server documentation, sample code, example applications, or tutorials are installed or the web server install process does not offer an option to exclude these elements from installation, this is a finding.</t>
  </si>
  <si>
    <t>Web server documentation, sample code, example applications, and tutorials may be an exploitable threat to a web server because this type of code has not been evaluated and approved. A production web server must only contain components that are operationally necessary (e.g., compiled code, scripts, web-content, etc.). 
Any documentation, sample code, example applications, and tutorials must be removed from a production web server. To make certain that the documentation and code are not installed or uninstalled completely; the web server must offer an option as part of the installation process to exclude these packages or to uninstall the packages if necessary.</t>
  </si>
  <si>
    <t>The web server must provide install options to exclude the installation of documentation, sample code, example applications, and tutorials.</t>
  </si>
  <si>
    <t>SRG-APP-000141-WSR-000077</t>
  </si>
  <si>
    <t>SV-206377r395853_rule</t>
  </si>
  <si>
    <t>V-206377</t>
  </si>
  <si>
    <t>V-41694; SV-54271</t>
  </si>
  <si>
    <t>Uninstall any proxy services, modules, and libraries that are used by the web server to act as a proxy server.
Verify all configuration changes are made to assure the web server is no longer acting as a proxy server in any manner.</t>
  </si>
  <si>
    <t>Review the web server documentation and deployed configuration to determine if the web server is also a proxy server.
If the web server is also acting as a proxy server, this is a finding.</t>
  </si>
  <si>
    <t>A web server should be primarily a web server or a proxy server but not both, for the same reasons that other multi-use servers are not recommended.  Scanning for web servers that will also proxy requests into an otherwise protected network is a very common attack making the attack anonymous.</t>
  </si>
  <si>
    <t>The web server must not be a proxy server.</t>
  </si>
  <si>
    <t>SRG-APP-000141-WSR-000076</t>
  </si>
  <si>
    <t>SV-206376r395853_rule</t>
  </si>
  <si>
    <t>V-206376</t>
  </si>
  <si>
    <t>V-41693; SV-54270</t>
  </si>
  <si>
    <t>Uninstall or deactivate features, services, and processes not needed by the web server for operation.</t>
  </si>
  <si>
    <t>Review the web server documentation and deployed configuration to determine if web server features, services, and processes are installed that are not needed for hosted application deployment.
If excessive features, services, and processes are installed, this is a finding.</t>
  </si>
  <si>
    <t>A web server can provide many features, services, and processes. Some of these may be deemed unnecessary or too unsecure to run on a production DoD system. 
The web server must provide the capability to disable, uninstall, or deactivate functionality and services that are deemed to be non-essential to the web server mission or can adversely impact server performance.</t>
  </si>
  <si>
    <t>The web server must only contain services and functions necessary for operation.</t>
  </si>
  <si>
    <t>SRG-APP-000141-WSR-000075</t>
  </si>
  <si>
    <t>SV-206375r395853_rule</t>
  </si>
  <si>
    <t>V-206375</t>
  </si>
  <si>
    <t>V-55989; SV-70243</t>
  </si>
  <si>
    <t>Configure the web server to disable user management functionality.</t>
  </si>
  <si>
    <t>Review the web server documentation and configuration to determine if the web server is being used as a user management application.
If the web server is being used to perform user management for the hosted applications, this is a finding.</t>
  </si>
  <si>
    <t>User management and authentication can be an essential part of any application hosted by the web server. Along with authenticating users, the user management function must perform several other tasks like password complexity, locking users after a configurable number of failed logins, and management of temporary and emergency accounts; and all of this must be done enterprise-wide.
The web server contains a minimal user management function, but the web server user management function does not offer enterprise-wide user management, and user management is not the primary function of the web server. User management for the hosted applications should be done through a facility that is built for enterprise-wide user management, like LDAP and Active Directory.</t>
  </si>
  <si>
    <t>The web server must not perform user management for hosted applications.</t>
  </si>
  <si>
    <t>SRG-APP-000141-WSR-000015</t>
  </si>
  <si>
    <t>SV-206374r395853_rule</t>
  </si>
  <si>
    <t>V-206374</t>
  </si>
  <si>
    <t>V-41684; SV-54261</t>
  </si>
  <si>
    <t>Configure the web server to enforce, internally or through an external utility, the review, testing and signing of modules before implementation into the production environment.</t>
  </si>
  <si>
    <t>Review the web server documentation and configuration to determine if web server modules are fully tested before implementation in the production environment.
Review the web server for modules identified as test, debug, or backup and that cannot be reached through the hosted application.
Review the web server to see if the web server or an external utility is in use to enforce the signing of modules before they are put into a production environment.
If development and testing is taking place on the production web server or modules are put into production without being signed, this is a finding.</t>
  </si>
  <si>
    <t>In the case of a production web server, areas for content development and testing will not exist, as this type of content is only permissible on a development website.  The process of developing on a functional production website entails a degree of trial and error and repeated testing.  This process is often accomplished in an environment where debugging, sequencing, and formatting of content are the main goals.  The opportunity for a malicious user to obtain files that reveal business logic and login schemes is high in this situation.  The existence of such immature content on a web server represents a significant security risk that is totally avoidable.
The web server must enforce, internally or through an external utility, the signing of modules before they are implemented into a production environment.  By signing modules, the author guarantees that the module has been reviewed and tested before production implementation.</t>
  </si>
  <si>
    <t>Expansion modules must be fully reviewed, tested, and signed before they can exist on a production web server.</t>
  </si>
  <si>
    <t>SRG-APP-000131-WSR-000073</t>
  </si>
  <si>
    <t>SV-206373r855035_rule</t>
  </si>
  <si>
    <t>SRG-APP-000131</t>
  </si>
  <si>
    <t>V-206373</t>
  </si>
  <si>
    <t>V-55983; SV-70237</t>
  </si>
  <si>
    <t>Configure the web server to verify object integrity before becoming part of the production web server or utilize an external tool designed to meet this requirement.</t>
  </si>
  <si>
    <t>Review the web server documentation and deployment configuration to determine if the web server validates files before the files are implemented into the running configuration.
If the web server does not meet this requirement and an external facility is not available for use, this is a finding.</t>
  </si>
  <si>
    <t>Being able to verify that a patch, upgrade, certificate, etc., being added to the web server is unchanged from the producer of the file is essential for file validation and non-repudiation of the information. 
The web server or hosting system must have a mechanism to verify that files, before installation, are valid.
Examples of validation methods are sha1 and md5 hashes and checksums.</t>
  </si>
  <si>
    <t>All web server files must be verified for their integrity (e.g., checksums and hashes) before becoming part of the production web server.</t>
  </si>
  <si>
    <t>SRG-APP-000131-WSR-000051</t>
  </si>
  <si>
    <t>SV-206372r855034_rule</t>
  </si>
  <si>
    <t>V-206372</t>
  </si>
  <si>
    <t>V-41674; SV-54251</t>
  </si>
  <si>
    <t>Configure the web server logs to be backed up onto a different system or media other than the system being logged.</t>
  </si>
  <si>
    <t>Review the web server documentation and deployed configuration to determine if the web server log records are backed up onto an unrelated system or media than the system being logged.
If the web server logs are not backed up onto a different system or media than the system being logged, this is a finding.</t>
  </si>
  <si>
    <t>Protection of log data includes assuring log data is not accidentally lost or deleted. Backing up log records to an unrelated system or onto separate media than the system the web server is actually running on helps to assure that, in the event of a catastrophic system failure, the log records will be retained.</t>
  </si>
  <si>
    <t>The log data and records from the web server must be backed up onto a different system or media.</t>
  </si>
  <si>
    <t>SRG-APP-000125-WSR-000071</t>
  </si>
  <si>
    <t>SV-206371r395838_rule</t>
  </si>
  <si>
    <t>SRG-APP-000125</t>
  </si>
  <si>
    <t>V-206371</t>
  </si>
  <si>
    <t>V-41672; SV-54249</t>
  </si>
  <si>
    <t>Configure the web server log files so unauthorized deletion of log information is not possible.</t>
  </si>
  <si>
    <t>Review the web server documentation and deployed configuration settings to determine if the web server logging features protect log information from unauthorized deletion.
Review file system settings to verify the log files have secure file permissions.
If the web server log files are not protected from unauthorized deletion, this is a finding.</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</si>
  <si>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audit records to cover his tracks and prolong discovery.
The web server must protect the log data from unauthorized deletion. This can be done by the web server if the web server is also doing the logging function. The web server may also use an external log system. In either case, the logs must be protected from deletion by non-privileged users.</t>
  </si>
  <si>
    <t>The log information from the web server must be protected from unauthorized deletion.</t>
  </si>
  <si>
    <t>SRG-APP-000120-WSR-000070</t>
  </si>
  <si>
    <t>SV-206370r395826_rule</t>
  </si>
  <si>
    <t>SRG-APP-000120</t>
  </si>
  <si>
    <t>V-206370</t>
  </si>
  <si>
    <t>V-41671; SV-54248</t>
  </si>
  <si>
    <t>Configure the web server log files so unauthorized modification of log information is not possible.</t>
  </si>
  <si>
    <t>Review the web server documentation and deployed configuration settings to determine if the web server logging features protect log information from unauthorized modification.
Review file system settings to verify the log files have secure file permissions.
If the web server log files are not protected from unauthorized modification, this is a finding.</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</si>
  <si>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log records to cover his tracks and prolong discovery.
The web server must protect the log data from unauthorized modification. This can be done by the web server if the web server is also doing the logging function. The web server may also use an external log system. In either case, the logs must be protected from modification by non-privileged users.</t>
  </si>
  <si>
    <t>The log information from the web server must be protected from unauthorized modification.</t>
  </si>
  <si>
    <t>SRG-APP-000119-WSR-000069</t>
  </si>
  <si>
    <t>SV-206369r395823_rule</t>
  </si>
  <si>
    <t>SRG-APP-000119</t>
  </si>
  <si>
    <t>V-206369</t>
  </si>
  <si>
    <t>V-41670; SV-54247</t>
  </si>
  <si>
    <t>Configure the web server log files so unauthorized access of log information is not possible.</t>
  </si>
  <si>
    <t>Review the web server documentation and deployed configuration settings to determine if the web server logging features protect log information from unauthorized access.
Review file system settings to verify the log files have secure file permissions.
If the web server log files are not protected from unauthorized access, this is a finding.</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</si>
  <si>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web server must protect the log data from unauthorized read, write, copy, etc. This can be done by the web server if the web server is also doing the logging function. The web server may also use an external log system. In either case, the logs must be protected from access by non-privileged users.</t>
  </si>
  <si>
    <t>Web server log files must only be accessible by privileged users.</t>
  </si>
  <si>
    <t>SRG-APP-000118-WSR-000068</t>
  </si>
  <si>
    <t>SV-206368r395820_rule</t>
  </si>
  <si>
    <t>SRG-APP-000118</t>
  </si>
  <si>
    <t>V-206368</t>
  </si>
  <si>
    <t>V-41668; SV-54245</t>
  </si>
  <si>
    <t>Configure the web server to use internal system clocks to generate date and time stamps for log records.</t>
  </si>
  <si>
    <t>Review the web server documentation and deployment configuration to determine if the internal system clock is used for date and time stamps. If this is not feasible, an alternative workaround is to take an action that generates an entry in the log and then immediately query the operating system for the current time. A reasonable match between the two times will suffice as evidence that the system is using the internal clock for date and time stamps.
If the web server does not use the internal system clock to generate time stamps, this is a finding.</t>
  </si>
  <si>
    <t>Without an internal clock used as the reference for the time stored on each event to provide a trusted common reference for the time, forensic analysis would be impeded. Determining the correct time a particular event occurred on the web server is critical when conducting forensic analysis and investigating system events. 
If the internal clock is not used, the web server may not be able to provide time stamps for log messages. The web server can use the capability of an operating system or purpose-built module for this purpose.
Time stamps generated by the web server shall include both date and time. The time may be expressed in Coordinated Universal Time (UTC), a modern continuation of Greenwich Mean Time (GMT), or local time with an offset from UTC.</t>
  </si>
  <si>
    <t>The web server must use the internal system clock to generate time stamps for log records.</t>
  </si>
  <si>
    <t>SRG-APP-000116-WSR-000066</t>
  </si>
  <si>
    <t>SV-206367r395817_rule</t>
  </si>
  <si>
    <t>SRG-APP-000116</t>
  </si>
  <si>
    <t>V-206367</t>
  </si>
  <si>
    <t>V-55973; SV-70227</t>
  </si>
  <si>
    <t>Configure the web server to provide an alert to the ISSO and SA when log processing failures occur.
If the web server cannot generate alerts, utilize an external logging system that meets this criterion.</t>
  </si>
  <si>
    <t>Review the web server documentation and deployment configuration settings to determine if the web server logging system provides an alert to the ISSO and the SA at a minimum when a processing failure occurs.
If alerts are not sent or the web server is not configured to use a dedicated logging tool that meets this requirement, this is a finding.</t>
  </si>
  <si>
    <t>Reviewing log data allows an investigator to recreate the path of an attacker and to capture forensic data for later use. Log data is also essential to system administrators in their daily administrative duties on the hosted system or within the hosted applications. 
If the logging system begins to fail, events will not be recorded. Organizations shall define logging failure events, at which time the application or the logging mechanism the application utilizes will provide a warning to the ISSO and SA at a minimum.</t>
  </si>
  <si>
    <t>The web server must use a logging mechanism that is configured to alert the ISSO and SA in the event of a processing failure.</t>
  </si>
  <si>
    <t>SRG-APP-000108-WSR-000166</t>
  </si>
  <si>
    <t>SV-206366r395802_rule</t>
  </si>
  <si>
    <t>SRG-APP-000108</t>
  </si>
  <si>
    <t>V-206366</t>
  </si>
  <si>
    <t>V-41620; SV-54197</t>
  </si>
  <si>
    <t>Configure the web server to include the user/subject identity or process as part of each log record.</t>
  </si>
  <si>
    <t>Review the web server documentation and deployment configuration to determine if the web server can generate log data containing the user/subject identity.
Request a user access the hosted application and generate logable events, and verify the events contain the user/subject or process identity.
If the identity is not part of the log record, this is a finding.</t>
  </si>
  <si>
    <t>Web server logging capability is critical for accurate forensic analysis. Without sufficient and accurate information, a correct replay of the events cannot be determined.
Determining user accounts, processes running on behalf of the user, and running process identifiers also enable a better understanding of the overall event. User tool identification is also helpful to determine if events are related to overall user access or specific client tools.
Log record content that may be necessary to satisfy the requirement of this control includes: time stamps, source and destination addresses, user/process identifiers, event descriptions, success/fail indications, file names involved, and access control or flow control rules invoked.</t>
  </si>
  <si>
    <t>The web server must produce log records containing sufficient information to establish the identity of any user/subject or process associated with an event.</t>
  </si>
  <si>
    <t>SRG-APP-000100-WSR-000064</t>
  </si>
  <si>
    <t>SV-206365r395736_rule</t>
  </si>
  <si>
    <t>SRG-APP-000100</t>
  </si>
  <si>
    <t>V-206365</t>
  </si>
  <si>
    <t>V-41617; SV-54194</t>
  </si>
  <si>
    <t>Configure the web server to generate the outcome, success or failure, as part of each logable event.</t>
  </si>
  <si>
    <t>Review the web server documentation and deployment configuration to determine if the web server is configured to generate the outcome (success or failure) of the event.
Request a user access the hosted application and generate logable events, and then review the logs to determine if the outcome of the event can be established.
If the outcome of the event cannot be determined, this is a finding.</t>
  </si>
  <si>
    <t>Web server logging capability is critical for accurate forensic analysis. Without sufficient and accurate information, a correct replay of the events cannot be determined. 
Ascertaining the success or failure of an event is important during forensic analysis. Correctly determining the outcome will add information to the overall reconstruction of the logable event. By determining the success or failure of the event correctly, analysis of the enterprise can be undertaken to determine if events tied to the event occurred in other areas within the enterprise.
Without sufficient information establishing the success or failure of the logged event, investigation into the cause of event is severely hindered. The success or failure also provides a means to measure the impact of an event and help authorized personnel to determine the appropriate response.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</si>
  <si>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that contain sufficient information to establish the outcome (success or failure) of events.</t>
  </si>
  <si>
    <t>SRG-APP-000099-WSR-000061</t>
  </si>
  <si>
    <t>SV-206364r395733_rule</t>
  </si>
  <si>
    <t>SRG-APP-000099</t>
  </si>
  <si>
    <t>V-206364</t>
  </si>
  <si>
    <t>V-41616; SV-54193</t>
  </si>
  <si>
    <t>Configure the web server to generate the client source, not the load balancer or proxy server, of each logable event.</t>
  </si>
  <si>
    <t>Review the deployment configuration to determine if the web server is sitting behind a proxy server. If the web server is not sitting behind a proxy server, this finding is NA.
If the web server is behind a proxy server, review the documentation and deployment configuration to determine if the web server is configured to generate sufficient information to resolve the source, e.g. source IP, of the logged event and not the proxy server.
Request a user access the hosted application through the proxy server and generate logable events, and then review the logs to determine if the source of the event can be established.
If the source of the event cannot be determined, this is a finding.</t>
  </si>
  <si>
    <t>Web server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A web server behind a load balancer or proxy server, when not configured correctly, will record the load balancer or proxy server as the source of every logable event. When looking at the information forensically, this information is not helpful in the investigation of events. The web server must record with each event the client source of the event.</t>
  </si>
  <si>
    <t>A web server, behind a load balancer or proxy server, must produce log records containing the client IP information as the source and destination and not the load balancer or proxy IP information with each event.</t>
  </si>
  <si>
    <t>SRG-APP-000098-WSR-000060</t>
  </si>
  <si>
    <t>SV-206363r395730_rule</t>
  </si>
  <si>
    <t>SRG-APP-000098</t>
  </si>
  <si>
    <t>V-206363</t>
  </si>
  <si>
    <t>V-41615; SV-54192</t>
  </si>
  <si>
    <t>Configure the web server to generate the source of each logable event.</t>
  </si>
  <si>
    <t>Review the web server documentation and deployment configuration to determine if the web server is configured to generate sufficient information to resolve the source, e.g. source IP, of the log event.
Request a user access the hosted application and generate logable events, and then review the logs to determine if the source of the event can be established.
If the source of the event cannot be determined, this is a finding.</t>
  </si>
  <si>
    <t>Web server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will add information to the overall reconstruction of the logable event. By determining the source of the event correctly, analysis of the enterprise can be undertaken to determine if the event compromised other assets within the enterprise.
Without sufficient information establishing the source of the logged event,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</si>
  <si>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the source of events.</t>
  </si>
  <si>
    <t>SRG-APP-000098-WSR-000059</t>
  </si>
  <si>
    <t>SV-206362r395730_rule</t>
  </si>
  <si>
    <t>V-206362</t>
  </si>
  <si>
    <t>V-41614; SV-54191</t>
  </si>
  <si>
    <t>Configure the web server to generate enough information to determine in what process within the web server the log event occurred.</t>
  </si>
  <si>
    <t>Review the web server documentation and deployment configuration to determine if the web server is configured to generate sufficient information to resolve in which process within the web server the log event occurred.
Request a user access the hosted application and generate logable events, and then review the logs to determine if the process of the event within the web server can be established.
If it cannot be determined where the event occurred, this is a finding.</t>
  </si>
  <si>
    <t>Web server logging capability is critical for accurate forensic analysis. Without sufficient and accurate information, a correct replay of the events cannot be determined. 
Ascertaining the correct location or process within the web server where the events occurred is important during forensic analysis. Correctly determining the web service, plug-in, or module will add information to the overall reconstruction of the logged event. For example, an event that occurred during communication to a cgi module might be handled differently than an event that occurred during a communication session to a user.
Without sufficient information establishing where the log event occurred within the web server,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</si>
  <si>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where within the web server the events occurred.</t>
  </si>
  <si>
    <t>SRG-APP-000097-WSR-000058</t>
  </si>
  <si>
    <t>SV-206361r395727_rule</t>
  </si>
  <si>
    <t>SRG-APP-000097</t>
  </si>
  <si>
    <t>V-206361</t>
  </si>
  <si>
    <t>V-41613; SV-54190</t>
  </si>
  <si>
    <t>Configure the web server to log date and time with the event.</t>
  </si>
  <si>
    <t>Review the web server documentation and deployment configuration to determine if the web server is configured to generate a date and time for each logged event.
Request a user access the hosted application and generate logable events, and then review the logs to determine if the date and time are included in the log event data.
If the date and time are not included, this is a finding.</t>
  </si>
  <si>
    <t>Web server logging capability is critical for accurate forensic analysis. Without sufficient and accurate information, a correct replay of the events cannot be determined. 
Ascertaining the correct order of the events that occurred is important during forensic analysis. Events that appear harmless by themselves might be flagged as a potential threat when properly viewed in sequence. By also establishing the event date and time, an event can be properly viewed with an enterprise tool to fully see a possible threat in its entirety.
Without sufficient information establishing when the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</si>
  <si>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when (date and time) events occurred.</t>
  </si>
  <si>
    <t>SRG-APP-000096-WSR-000057</t>
  </si>
  <si>
    <t>SV-206360r395724_rule</t>
  </si>
  <si>
    <t>SRG-APP-000096</t>
  </si>
  <si>
    <t>V-206360</t>
  </si>
  <si>
    <t>V-41612; SV-54189</t>
  </si>
  <si>
    <t>Configure the web server to record sufficient information to establish what type of events occurred.</t>
  </si>
  <si>
    <t>Review the web server documentation and deployed configuration to determine if the web server contains sufficient information to establish what type of event occurred.
Request a user access the hosted applications, and verify sufficient information is recorded.
If sufficient information is not logged, this is a finding.</t>
  </si>
  <si>
    <t>Web server logging capability is critical for accurate forensic analysis. Without sufficient and accurate information, a correct replay of the events cannot be determined. 
Ascertaining the correct type of event that occurred is important during forensic analysis. The correct determination of the event and when it occurred is important in relation to other events that happened at that same time. 
Without sufficient information establishing what type of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</si>
  <si>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what type of events occurred.</t>
  </si>
  <si>
    <t>SRG-APP-000095-WSR-000056</t>
  </si>
  <si>
    <t>SV-206359r395721_rule</t>
  </si>
  <si>
    <t>SRG-APP-000095</t>
  </si>
  <si>
    <t>V-206359</t>
  </si>
  <si>
    <t>V-41611; SV-54188</t>
  </si>
  <si>
    <t>Configure the web server to capture logable events upon startup.</t>
  </si>
  <si>
    <t>Review the web server documentation and deployed configuration to determine if the web server captures log data as soon as the web server is started.
If the web server does not capture logable events upon startup, this is a finding.</t>
  </si>
  <si>
    <t>An attacker can compromise a web server during the startup process. If logging is not initiated until all the web server processes are started, key information may be missed and not available during a forensic investigation. To assure all logable events are captured, the web server must begin logging once the first web server process is initiated.</t>
  </si>
  <si>
    <t>The web server must initiate session logging upon start up.</t>
  </si>
  <si>
    <t>SRG-APP-000092-WSR-000055</t>
  </si>
  <si>
    <t>SV-206357r395715_rule</t>
  </si>
  <si>
    <t>SRG-APP-000092</t>
  </si>
  <si>
    <t>V-206357</t>
  </si>
  <si>
    <t>V-41600; SV-54177</t>
  </si>
  <si>
    <t>Configure the web server to generate log records for system startup and shutdown, system access, and system authentication events.</t>
  </si>
  <si>
    <t>Review the web server documentation and the deployed system configuration to determine if, at a minimum, system startup and shutdown, system access, and system authentication events are logged.
If the logs do not include the minimum logable events, this is a finding.</t>
  </si>
  <si>
    <t>Log records can be generated from various components within the web server (e.g., httpd, plug-ins to external backends, etc.). From a web server perspective, certain specific web server functionalities may be logged as well. The web server must allow the definition of what events are to be logged. As conditions change, the number and types of events to be logged may change, and the web server must be able to facilitate these changes.
The minimum list of logged events should be those pertaining to system startup and shutdown, system access, and system authentication events. If these events are not logged at a minimum, any type of forensic investigation would be missing pertinent information needed to replay what occurred.</t>
  </si>
  <si>
    <t>The web server must generate, at a minimum, log records for system startup and shutdown, system access, and system authentication events.</t>
  </si>
  <si>
    <t>SRG-APP-000089-WSR-000047</t>
  </si>
  <si>
    <t>SV-206356r395706_rule</t>
  </si>
  <si>
    <t>SRG-APP-000089</t>
  </si>
  <si>
    <t>V-206356</t>
  </si>
  <si>
    <t>V-55945; SV-70199</t>
  </si>
  <si>
    <t>Configure the web server to validate the authenticated entity's authorization to access requested content prior to granting access.</t>
  </si>
  <si>
    <t>The web server must be configured to perform an authorization check to verify that the authenticated entity should be granted access to the requested content.
If the web server does not verify that the authenticated entity is authorized to access the requested content prior to granting access, this is a finding.</t>
  </si>
  <si>
    <t>To control access to sensitive information and hosted applications by entities that have been issued certificates by DoD-approved PKIs, the web server must be properly configured to incorporate a means of authorization that does not simply rely on the possession of a valid certificate for access. Access decisions must include a verification that the authenticated entity is permitted to access the information or application. Authorization decisions must leverage a variety of methods, such as mapping the validated PKI certificate to an account with an associated set of permissions on the system. If the web server relied only on the possession of the certificate and did not map to system roles and privileges, each user would have the same abilities and roles to make changes to the production system.</t>
  </si>
  <si>
    <t>The web server must enforce approved authorizations for logical access to hosted applications and resources in accordance with applicable access control policies.</t>
  </si>
  <si>
    <t>SRG-APP-000033-WSR-000169</t>
  </si>
  <si>
    <t>SV-206355r395499_rule</t>
  </si>
  <si>
    <t>SRG-APP-000033</t>
  </si>
  <si>
    <t>V-206355</t>
  </si>
  <si>
    <t>V-40799; SV-53035</t>
  </si>
  <si>
    <t>Configure the web server to provide remote connection information to external monitoring and access control applications.</t>
  </si>
  <si>
    <t>Review the web server documentation and configuration to determine if the web server is configured to generate information for external applications monitoring remote access.
If a mechanism is not in place providing information to an external application used to monitor and control access, this is a finding.</t>
  </si>
  <si>
    <t>Remote access to the web server is any access that communicates through an external, non-organization-controlled network. Remote access can be used to access hosted applications or to perform management functions. 
By providing remote access information to an external monitoring system, the organization can monitor for cyber attacks and monitor compliance with remote access policies. The organization can also look at data organization wide and determine an attack or anomaly is occurring on the organization which might not be noticed if the data were kept local to the web server.
Examples of external applications used to monitor or control access would be audit log monitoring systems, dynamic firewalls, or infrastructure monitoring systems.</t>
  </si>
  <si>
    <t>The web server must generate information to be used by external applications or entities to monitor and control remote access.</t>
  </si>
  <si>
    <t>SRG-APP-000016-WSR-000005</t>
  </si>
  <si>
    <t>SV-206354r395472_rule</t>
  </si>
  <si>
    <t>SRG-APP-000016</t>
  </si>
  <si>
    <t>V-206354</t>
  </si>
  <si>
    <t>V-40819; SV-53068</t>
  </si>
  <si>
    <t>Configure the web server to utilize encryption during remote access sessions.</t>
  </si>
  <si>
    <t>Review the web server documentation and configuration to make certain that the web server is configured to use cryptography to protect the integrity of remote access sessions.
If the web server is not configured to use cryptography to protect the integrity of remote access sessions, this is a finding.</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</si>
  <si>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t>
  </si>
  <si>
    <t>The web server must use cryptography to protect the integrity of remote sessions.</t>
  </si>
  <si>
    <t>SRG-APP-000015-WSR-000014</t>
  </si>
  <si>
    <t>SV-206353r395469_rule</t>
  </si>
  <si>
    <t>SRG-APP-000015</t>
  </si>
  <si>
    <t>V-206353</t>
  </si>
  <si>
    <t>V-40800; SV-53037</t>
  </si>
  <si>
    <t>Configure the web server to use encryption strength equal to the categorization of data hosted when remote connections are provided.</t>
  </si>
  <si>
    <t>Review the web server documentation and configuration to determine the communication methods that are being used.
Verify the encryption being used is in accordance with the categorization of data being hosted when remote connections are provided.
If it is not, then this is a finding.</t>
  </si>
  <si>
    <t>The web server has several remote communications channels. Examples are user requests via http/https, communication to a backend database, or communication to authenticate users. The encryption used to communicate must match the data that is being retrieved or presented.
Methods of communication are http for publicly displayed information, https to encrypt when user data is being transmitted, VPN tunneling, or other encryption methods to a database.</t>
  </si>
  <si>
    <t>The web server must use encryption strength in accordance with the categorization of data hosted by the web server when remote connections are provided.</t>
  </si>
  <si>
    <t>SRG-APP-000014-WSR-000006</t>
  </si>
  <si>
    <t>SV-206352r395466_rule</t>
  </si>
  <si>
    <t>SRG-APP-000014</t>
  </si>
  <si>
    <t>V-206352</t>
  </si>
  <si>
    <t>V-40792; SV-53023</t>
  </si>
  <si>
    <t>Configure the web server to perform server-side session management.</t>
  </si>
  <si>
    <t>Review the web server documentation and configuration to determine if server-side session management is configured.
If it is not configured, this is a finding.</t>
  </si>
  <si>
    <t>Session management is the practice of protecting the bulk of the user authorization and identity information. Storing of this data can occur on the client system or on the server. 
When the session information is stored on the client, the session ID, along with the user authorization and identity information, is sent along with each client request and is stored in either a cookie, embedded in the uniform resource locator (URL), or placed in a hidden field on the displayed form. Each of these offers advantages and disadvantages. The biggest disadvantage to all three is the hijacking of a session along with all of the user's credentials.
When the user authorization and identity information is stored on the server in a protected and encrypted database, the communication between the client and web server will only send the session identifier, and the server can then retrieve user credentials for the session when needed. If, during transmission, the session were to be hijacked, the user's credentials would not be compromised.</t>
  </si>
  <si>
    <t>The web server must perform server-side session management.</t>
  </si>
  <si>
    <t>SRG-APP-000001-WSR-000002</t>
  </si>
  <si>
    <t>SV-206351r395442_rule</t>
  </si>
  <si>
    <t>SRG-APP-000001</t>
  </si>
  <si>
    <t>V-206351</t>
  </si>
  <si>
    <t>V-40791; SV-53018</t>
  </si>
  <si>
    <t>Configure the web server to limit the number of concurrent sessions.</t>
  </si>
  <si>
    <t>Review the web server documentation and configuration to determine if the number of simultaneous sessions is limited.
If the parameter is not configured or is unlimited, this is a finding.</t>
  </si>
  <si>
    <t>Web server management includes the ability to control the number of users and user sessions that utilize a web server. Limiting the number of allowed users and sessions per user is helpful in limiting risks related to several types of Denial of Service attacks. 
Although there is some latitude concerning the settings themselves, the settings should follow DoD-recommended values, but the settings should be configurable to allow for future DoD direction. While the DoD will specify recommended values, the values can be adjusted to accommodate the operational requirement of a given system.</t>
  </si>
  <si>
    <t>The web server must limit the number of allowed simultaneous session requests.</t>
  </si>
  <si>
    <t>SRG-APP-000001-WSR-000001</t>
  </si>
  <si>
    <t>SV-206350r395442_rule</t>
  </si>
  <si>
    <t>V-206350</t>
  </si>
  <si>
    <t>V-70189; SV-84811</t>
  </si>
  <si>
    <t>Application Security and Development Security Technical Implementation Guide :: Version 5, Release: 2 Benchmark Date: 27 Oct 2022</t>
  </si>
  <si>
    <t>Configure application to encrypt stored classified information; Ensure encryption is performed using NIST FIPS 140-2-validated encryption.
Encrypt stored, non-SAMI classified information using NIST FIPS 140-2-validated encryption.
Implement NSA-validated type-1 encryption of all SAMI data stored in the enclave.</t>
  </si>
  <si>
    <t>Review the application documentation, system security plan and interview the application administrator to determine if the application processes classified data.
If the application does not process classified data, this requirement is not applicable.
Identify the data classifications and the cryptographic protections established to protect the application data.
Verify the application is configured to utilize the appropriate encryption based upon data classification, cryptographic tasks that need to be performed (information protection, hashing, signing) and information protection requirements.
NIST-certified cryptography must be used to store classified non-Sources and Methods Intelligence (SAMI) information if required by the information owner.
NSA-validated type-1 encryption must be used for all SAMI data stored in the enclave.
If the application is not configured to utilize the NSA-approved cryptographic modules in accordance with data protection requirements specified in the security plan, this is a finding.</t>
  </si>
  <si>
    <t>Use of weak or untested encryption algorithms undermines the purposes of utilizing encryption to protect classified data. The application must implement cryptographic modules adhering to the higher standards approved by the federal government since this provides assurance they have been tested and validated.
Advanced Encryption Standard (AES)
Symmetric block cipher used for information protection
FIPS Pub 197
Use 256 bit keys to protect up to TOP SECRET
Elliptic Curve Diffie-Hellman (ECDH) Key Exchange
Asymmetric algorithm used for key establishment
NIST SP 800-56A
Use Curve P-384 to protect up to TOP SECRET.
Elliptic Curve Digital Signature Algorithm (ECDSA)
Asymmetric algorithm used for digital signatures
FIPS Pub 186-4
Use Curve P-384 to protect up to TOP SECRET.
Secure Hash Algorithm (SHA)
Algorithm used for computing a condensed representation of information
FIPS Pub 180-4
Use SHA-384 to protect up to TOP SECRET.
Diffie-Hellman (DH) Key Exchange
Asymmetric algorithm used for key establishment
IETF RFC 3526 
Minimum 3072-bit modulus to protect up to TOP SECRET
RSA
Asymmetric algorithm used for key establishment
NIST SP 800-56B rev 1
Minimum 3072-bit modulus to protect up to TOP SECRET
RSA 
Asymmetric algorithm used for digital signatures
FIPS PUB 186-4
Minimum 3072 bit-modulus to protect up to TOP SECRET.</t>
  </si>
  <si>
    <t>The application must implement NSA-approved cryptography to protect classified information in accordance with applicable federal laws, Executive Orders, directives, policies, regulations, and standards.</t>
  </si>
  <si>
    <t>APSC-DV-002010</t>
  </si>
  <si>
    <t>SV-254803r865217_rule</t>
  </si>
  <si>
    <t>V-254803</t>
  </si>
  <si>
    <t>V-70425; SV-85047</t>
  </si>
  <si>
    <t xml:space="preserve">CCI-002052
The organization includes practical exercises in security training that reinforce training objectives.
NIST SP 800-53 Revision 4 :: AT-3 (3)
</t>
  </si>
  <si>
    <t>Provide application development/operational related security specific annual training for managers, designers, developers, and testers.</t>
  </si>
  <si>
    <t>This requirement is meant to be applied to developers and development teams only, otherwise, this requirement is not applicable.  
Interview the application representative.
Ask for evidence of annual security training for application managers, designers, developers, and testers. 
Examples of evidence include course completion certificates and a class roster. At a minimum, security training should include security awareness training pertaining to overall principles of secure application development.
Training must be in addition to DoD 8570 training requirements as DoD 8570 annual security training does not presently cover application SDLC security concerns. 
If there is no evidence of security training, this is a finding.</t>
  </si>
  <si>
    <t>Many application team members may not be aware of the security implications regarding the code that they design, write and test.  To address this concern, the Program Manager will ensure all levels of program management receive security training regarding the necessity, impact, and benefits of integrating secure development practices into the development lifecycle.  
This training is in addition to DoD 8570 training requirements as DoD 8570 annual security training does not presently cover application SDLC security concerns.
The Program Manager will ensure development team members are provided training on secure design principles for the entire SDLC and newly discovered vulnerability types on, at least, an annual basis. 
Development team members include:
- Designers/Application Architects
- Developers/Programmers
- Testers
- Application managers
This requirement applies to development teams or individual application developers and does not apply when reviewing a COTS application or an application hosted at a DECC or other hosting facility when the application team is not available to interview.</t>
  </si>
  <si>
    <t>The Program Manager must verify all levels of program management, designers, developers, and testers receive annual security training pertaining to their job function.</t>
  </si>
  <si>
    <t>APSC-DV-003400</t>
  </si>
  <si>
    <t>SV-222673r864454_rule</t>
  </si>
  <si>
    <t>V-222673</t>
  </si>
  <si>
    <t>V-70423; SV-85045</t>
  </si>
  <si>
    <t>Configure the application to log concurrent logons from different workstations.</t>
  </si>
  <si>
    <t>Review the application documentation and interview the application administrator to identify where log records are stored.
Access log records then log on to the application as a regular user from one workstation. Take note of workstation IP address and confirm the address as the source workstation.
Have the application administrator log on to the application from another workstation using the same account.
Validate the IP address of the second workstation is recorded in the logs.
If the application does not create an audit record when concurrent logons occur from different workstations, this is a finding.</t>
  </si>
  <si>
    <t>When an application provides users with the ability to concurrently logon, an event must be recorded that indicates the user has logged on from different workstations. It is important to ensure that audit logs differentiate between the two sessions.
The event data must include the user ID, the workstation information and application session information that provides the details necessary to determine which application session executed what action on the system.</t>
  </si>
  <si>
    <t>The application must generate audit records when concurrent logons from different workstations occur.</t>
  </si>
  <si>
    <t>APSC-DV-003360</t>
  </si>
  <si>
    <t>SV-222672r508029_rule</t>
  </si>
  <si>
    <t>SRG-APP-000506</t>
  </si>
  <si>
    <t>low</t>
  </si>
  <si>
    <t>V-222672</t>
  </si>
  <si>
    <t>V-70421; SV-85043</t>
  </si>
  <si>
    <t xml:space="preserve">CCI-001119
The organization isolates organization-defined information security tools, mechanisms, and support components from other internal information system components by implementing physically separate subnetworks with managed interfaces to other components of the system.
NIST SP 800-53 :: SC-7 (13)
NIST SP 800-53A :: SC-7 (13).1 (ii)
NIST SP 800-53 Revision 4 :: SC-7 (13)
</t>
  </si>
  <si>
    <t>Setup a DMZ between DoD and public networks.</t>
  </si>
  <si>
    <t>Interview the application representative and determine if the application is publicly accessible.
If the application is publicly accessible and traffic is not being routed through a DMZ, this is a finding.</t>
  </si>
  <si>
    <t>In order to protect DoD data and systems, all remote access to DoD information systems must be mediated through a managed access control point, such as a remote access server in a DMZ.</t>
  </si>
  <si>
    <t>Connections between the DoD enclave and the Internet or other public or commercial wide area networks must require a DMZ.</t>
  </si>
  <si>
    <t>APSC-DV-003350</t>
  </si>
  <si>
    <t>SV-222671r864453_rule</t>
  </si>
  <si>
    <t>V-222671</t>
  </si>
  <si>
    <t>V-70419; SV-85041</t>
  </si>
  <si>
    <t xml:space="preserve">CCI-001286
The organization generates internal security alerts, advisories, and directives as deemed necessary.
NIST SP 800-53 :: SI-5 b
NIST SP 800-53A :: SI-5.1 (ii)
NIST SP 800-53 Revision 4 :: SI-5 b
</t>
  </si>
  <si>
    <t>Provide a distribution mechanism for obtaining updates to the application.
Include a description of the issue, a summary of risk as well as potential mitigations and how to obtain the update.</t>
  </si>
  <si>
    <t>Review the components of the application.  Interview the application administrator.
Have the application administrator demonstrate the application notification process that occurs when a security patch or product update is available.
The process must include a brief description of the issue and any potential risks related to the issue.
The process must also include information regarding the availability of the patch or update and how it can be obtained as well as any potential mitigations that can be utilized in the interim.
If there is no application security patch or update notification process, this is a finding.
If the application notification process does not include a brief description, information on risks, how to obtain the patch or update and any potential mitigations, this is a finding.</t>
  </si>
  <si>
    <t>An application vulnerability management and update process must be in place to notify and provide users and administrators with a means of obtaining security patches and updates for the application.
An important part of the maintenance phase of an application is managing vulnerabilities for updated versions of the application after the application is released.  When a security flaw is discovered in an application deployed in a production environment, notification to the user community must take place as quickly as possible. 
This notification should be planned for in the design phase of the application. This notification should be a warning of any potential risks to the application or data. A notification mechanism will be established to notify users of the vulnerability and the potential risks, the availability of a solution, and/or potential mitigations reducing risks to the application.</t>
  </si>
  <si>
    <t>The application must provide notifications or alerts when product update and security related patches are available.</t>
  </si>
  <si>
    <t>APSC-DV-003345</t>
  </si>
  <si>
    <t>SV-222670r864452_rule</t>
  </si>
  <si>
    <t>V-222670</t>
  </si>
  <si>
    <t>V-70417; SV-85039</t>
  </si>
  <si>
    <t xml:space="preserve">CCI-001285
The organization receives information system security alerts, advisories, and directives from organization-defined external organizations on an ongoing basis.
NIST SP 800-53 :: SI-5 a
NIST SP 800-53A :: SI-5.1 (i)
NIST SP 800-53 Revision 4 :: SI-5 a
</t>
  </si>
  <si>
    <t>Register administrators to receive update notifications so they can patch and update applications and application components.</t>
  </si>
  <si>
    <t>Review the components of the application.
Ask the application representative to demonstrate deployment personnel are registered to receive notifications for update notification for all of the application components including custom-developed software, libraries and third-party tools.
If no deployment personnel are registered to receive the alerts, this is a finding.</t>
  </si>
  <si>
    <t>Administrators should register for updates to all COTS and custom-developed software, so when security flaws are identified, they can be tracked for testing and updates of the application can be applied.
Admin personnel should be registered to receive updates to all components of the application, such as Web Server, Application Servers, and Database Servers. Also, if update notifications are provided for any custom-developed software, libraries or third-party tools, deployment personnel must also register for these updates.</t>
  </si>
  <si>
    <t>At least one application administrator must be registered to receive update notifications, or security alerts, when automated alerts are available.</t>
  </si>
  <si>
    <t>APSC-DV-003340</t>
  </si>
  <si>
    <t>SV-222669r864451_rule</t>
  </si>
  <si>
    <t>V-222669</t>
  </si>
  <si>
    <t>V-70415; SV-85037</t>
  </si>
  <si>
    <t xml:space="preserve">CCI-001274
The organization employs automated mechanisms to alert security personnel of an organization-defined inappropriate or unusual activities with security implications.
NIST SP 800-53 :: SI-4 (12)
NIST SP 800-53A :: SI-4 (12).1 (ii)
NIST SP 800-53 Revision 4 :: SI-4 (12)
</t>
  </si>
  <si>
    <t>Implement mechanisms to alert system administrators about a low resource condition.</t>
  </si>
  <si>
    <t>Review the system documentation and interview the application and system administrators.
Examine the system to determine if an automated, continuous on-line monitoring and audit trail creation capability is present with the capability to immediately alert personnel of any unusual or inappropriate activity with potential IA implications, and with a user configurable capability to automatically disable the system if serious IA violations are detected.
If this monitoring capability does not exist, this is a finding.</t>
  </si>
  <si>
    <t>In order to prevent DoS type attacks, applications should be monitored when resource conditions reach a predefined threshold. This could indicate the onset of a DoS attack or could be the precursor to an application outage.</t>
  </si>
  <si>
    <t>The system must alert an administrator when low resource conditions are encountered.</t>
  </si>
  <si>
    <t>APSC-DV-003330</t>
  </si>
  <si>
    <t>SV-222668r864450_rule</t>
  </si>
  <si>
    <t>V-222668</t>
  </si>
  <si>
    <t>V-70413; SV-85035</t>
  </si>
  <si>
    <t>Implement mitigations from the threat model for DOS attacks.</t>
  </si>
  <si>
    <t>Ask the application representative for the threat model document.
Examine the threat model document and determine if DoS attacks are specified as a threat.
If there are no DoS threats identified in the threat model, the requirement is not applicable.
Verify the mitigations provided for DoS attacks are implemented from the threat model.
If mitigations for DoS attacks are identified in the threat model but are not implemented, this is a finding.</t>
  </si>
  <si>
    <t>Known DoS threats documented in the threat model should be mitigated, to prevent DoS type attacks.</t>
  </si>
  <si>
    <t>Protections against DoS attacks must be implemented.</t>
  </si>
  <si>
    <t>APSC-DV-003320</t>
  </si>
  <si>
    <t>SV-222667r864449_rule</t>
  </si>
  <si>
    <t>V-222667</t>
  </si>
  <si>
    <t>V-70411; SV-85033</t>
  </si>
  <si>
    <t>Remove sensitive data from production database exports.</t>
  </si>
  <si>
    <t>Review the application documentation and identify the existence of databases within the application architecture.
Ask the application admin to identify when data exports from this database are imported to test or development databases.
If no data is exported to test or development databases, this check is not applicable.
If there are such data exports, ask if the production database includes sensitive data identified by the data owner as sensitive such as passwords, financial, personnel, personal, HIPAA, Privacy Act, or classified data is included.
If any database exports include sensitive data and that data is not sanitized or removed prior to or immediately after import to the development database, this is a finding.</t>
  </si>
  <si>
    <t>Production database exports are often used to populate development databases. Test and development environments do not typically have the same rigid security protections that production environments do. When production data is used in test and development, the production database exports will need to be scrubbed to prevent information like passwords and other sensitive data from becoming available to development and test staff that may not have a need to know. Sensitive data should not be included in database exports because of classification, privacy, and other types of data protection requirement issues. Not all application developers have need-to-know sensitive information such as HIPAA data, Privacy Act Data, production admin passwords or classified data.</t>
  </si>
  <si>
    <t>Production database exports must have database administration credentials and sensitive data removed before releasing the export.</t>
  </si>
  <si>
    <t>APSC-DV-003310</t>
  </si>
  <si>
    <t>SV-222666r864448_rule</t>
  </si>
  <si>
    <t>V-222666</t>
  </si>
  <si>
    <t>V-70409; SV-85031</t>
  </si>
  <si>
    <t xml:space="preserve">CCI-001167
The organization ensures the development of mobile code to be deployed in information systems meets organization-defined mobile code requirements.
NIST SP 800-53 :: SC-18 (2)
NIST SP 800-53A :: SC-18 (2).1 (ii)
NIST SP 800-53 Revision 4 :: SC-18 (2)
</t>
  </si>
  <si>
    <t>Remove uncategorized or emerging mobile code from the application or obtain a waiver and risk acceptance to operate.</t>
  </si>
  <si>
    <t>Review the application documentation and interview application administrator.
Determine what mobile code types are used by the application.
If uncategorized mobile code types are found, ask the application administrator to provide the documented waiver and risk acceptance. If the application is using uncategorized or emerging mobile code and there is no waiver provided, this is a finding.</t>
  </si>
  <si>
    <t>By definition, mobile code is software obtained from remote systems outside the enclave boundary, transferred across a network, and then downloaded and executed on a local system without explicit installation or execution by the recipient.  
For a complete list of mobile code categorizations, refer to the overview document included with this STIG.
Categorized mobile code includes but is not limited to:
- ActiveX
- Windows Scripting Host when used as mobile code
- Unix Shell Scripts when used as mobile code
- DOS batch scripts when used as mobile code
- Java applets and other Java mobile code
- Visual Basic for Applications (VBA)
- LotusScript
- PerfectScript
- Postscript
- JavaScript (including Jscript and ECMAScript variants)
- VBScript
- Portable Document Format (PDF)
- Shockwave/Flash
- Rich Internet Applications
The following technologies are not currently designated as mobile code:
- XML
- SMIL
- QuickTime
- VRML (exclusive of any associated Java applets or JavaScript scripts)
The following are outside the scope of the mobile code requirements:
- Scripts and applets embedded in or linked to web pages and executed in the context of the web server.  Examples of this are Java servlets, Java Server pages, CGI, Active Server Pages, CFML, PHP, SSI, server-side JavaScript, server-side LotusScript.
- Local programs and command scripts 
- Distributed object-oriented programming systems (e.g., CORBA, DCOM).
- Software patches, updates, including self-extracting updates - software updates that must be invoked explicitly by the user are outside the mobile code policy.  Examples of technologies in this area include: Netscape SmartUpdate, Microsoft Windows Update, Netscape web browser plug-ins and Linux.
If other types of mobile code technologies are present that are not listed here, a written waiver must be granted by the CIO (allowing use of emerging mobile code technology). Also uncategorized mobile code must be submitted for AO approval.</t>
  </si>
  <si>
    <t>The designer must ensure uncategorized or emerging mobile code is not used in applications.</t>
  </si>
  <si>
    <t>APSC-DV-003300</t>
  </si>
  <si>
    <t>SV-222665r864447_rule</t>
  </si>
  <si>
    <t>V-222665</t>
  </si>
  <si>
    <t>V-70407; SV-85029</t>
  </si>
  <si>
    <t xml:space="preserve">CCI-003124
The organization obtains administrator documentation for the information system, system component, or information system services that describes secure configuration of the system, component, or service.
NIST SP 800-53 Revision 4 :: SA-5 a 1
</t>
  </si>
  <si>
    <t>Create and maintain a security classification guide.</t>
  </si>
  <si>
    <t>If the application does not process classified information, this check is not applicable.
The application may already be covered by a higher level program or other classification guide. If the classification guide is not written specifically to the application, the sensitive application data should be reviewed to determine whether it is contained in the classification guide.
DoD 5200.01R identifies requirements for security classification and/or declassification guides.
http://www.dtic.mil/whs/directives/corres/pdf/520001_vol1.pdf
Security classification guides shall provide the following information:
Identify specific items, elements, or categories of information to be protected.
State the specific classification to be assigned to each item or element of information and, when useful, specify items of information that are unclassified.
Provide declassification instructions for each item or element of information, to include the applicable exemption category for information exempted from automatic declassification.
State a concise reason for classification for each item, element, or category of information that, at a minimum, cites the applicable classification categories in Section 1.5 of E.O. 12958.
Identify any special handling caveats that apply to items, elements, or categories of information.
Identify, by name or personal identifier and position title, the original classification authority approving the guide and the date of that approval.
Provide a point-of-contact for questions about the guide and suggestions for improvement.
For information exempted from automatic declassification because its disclosure would reveal foreign government information or violate a statute, treaty, or international agreement, the security classification guide will identify the government or specify the applicable statute, treaty, or international agreement, as appropriate.
If the security classification guide does not exist, or does not contain application data elements and their classification, this is a finding.</t>
  </si>
  <si>
    <t>Without a classification guide the marking, storage, and output media of classified material can be inadvertently mixed with unclassified material, leading to its possible loss or compromise.</t>
  </si>
  <si>
    <t>If the application contains classified data, a Security Classification Guide must exist containing data elements and their classification.</t>
  </si>
  <si>
    <t>APSC-DV-003290</t>
  </si>
  <si>
    <t>SV-222664r864446_rule</t>
  </si>
  <si>
    <t>V-222664</t>
  </si>
  <si>
    <t>V-70405; SV-85027</t>
  </si>
  <si>
    <t>Create the application configuration guide in accordance with configuration examples provided in the vulnerability discussion and check.
Verify the application configuration guide is distributed along  with the application.</t>
  </si>
  <si>
    <t>Interview the application administrator.  Request and review the Application Configuration Guide. 
Verify the configuration guide at a minimum provides configuration details for the following examples.  The examples provided herein are not intended to limit the configuration settings that are documented in the guide.
Configuration examples include but are not limited to:
 - Encryption Settings
 - PKI Certificate Configuration Settings
 - Password Settings
 - Auditing configuration
 - AD configuration
 - Backup and disaster recovery settings
 - List of hosting enclaves and network connection requirements
 - Deployment configuration settings 
 - Known security assumptions, implications, system level protections, best practices, and required permissions
Review the Application Configuration Guide and determine if development systems are documented.  If no development is being performed where the application is hosted, this part of the requirement is NA.
Development systems, build systems, and test systems must operate in a standardized environment.
Examples include but are not limited to:
 - List of development systems, build systems, and test systems. 
 - Versions of compilers used
 - Build options when creating applications and components
 - Versions of COTS software (used as part of the application)
 - Operating systems and versions
 - For web applications, which browsers and what versions are supported.
If there is no application configuration guide included with the application, this is a finding.</t>
  </si>
  <si>
    <t>The Application Configuration Guide is any document or collection of documents used to configure the application.  These documents may be part of a user guide, secure configuration guide, or any guidance that satisfies the requirements provided herein.  
Configuration examples include but are not limited to:
 - Encryption Settings
 - PKI Certificate Configuration Settings
 - Password Settings
 - Auditing configuration
 - AD configuration
 - Backup and disaster recovery settings
 - List of hosting enclaves and network connection requirements
 - Deployment configuration settings 
 - Known security assumptions, implications, system level protections, best practices, and required permissions
Development systems, build systems, and test systems must operate in a standardized environment. These settings are to be documented in the Application Configuration Guide.
Examples include but are not limited to:
 - List of development systems, build systems, and test systems. 
 - Versions of compilers used
 - Build options when creating applications and components
 - Versions of COTS software (used as part of the application)
 - Operating systems and versions
 - For web applications, which browsers and what versions are supported.
All deployment configuration settings are to be documented in the Application Configuration Guide and the Application Configuration Guide must be made available to application hosting providers and application/system administrators.</t>
  </si>
  <si>
    <t>An Application Configuration Guide must be created and included with the application.</t>
  </si>
  <si>
    <t>APSC-DV-003285</t>
  </si>
  <si>
    <t>SV-222663r864445_rule</t>
  </si>
  <si>
    <t>V-222663</t>
  </si>
  <si>
    <t>V-70403; SV-85025</t>
  </si>
  <si>
    <t xml:space="preserve">CCI-003109
The organization requires the developer of the information system, system component, or information system service to deliver the system, component, or service with organization-defined security configurations implemented.
NIST SP 800-53 Revision 4 :: SA-4 (5) (a)
</t>
  </si>
  <si>
    <t>Configure the application to use strong authenticators instead of passwords when possible. Otherwise, change default passwords to a DoD-approved strength password and follow all guidance for passwords.</t>
  </si>
  <si>
    <t>Identify the application name and version and do an Internet search for the product name and the string "default password".
If default passwords are found, attempt to authenticate with the published default passwords.
If authentication is successful, this is a finding.</t>
  </si>
  <si>
    <t>Default passwords can easily be compromised by attackers allowing immediate access to the applications.</t>
  </si>
  <si>
    <t>Default passwords must be changed.</t>
  </si>
  <si>
    <t>APSC-DV-003280</t>
  </si>
  <si>
    <t>SV-222662r864444_rule</t>
  </si>
  <si>
    <t>V-222662</t>
  </si>
  <si>
    <t>V-70401; SV-85023</t>
  </si>
  <si>
    <t>Disable unnecessary built-in userids, use other strong authentication when possible and use strong passwords if accounts are necessary for application operation.</t>
  </si>
  <si>
    <t>Review the application documentation and identify if the application creates or utilizes built-in accounts.
Examine the account list for obvious examples (e.g., accounts with vendor names such as Oracle or Tivoli).
Verify that these accounts have been removed or disabled.
If enabled built-in accounts are present, ask the application representative the reason for their existence.
If the account is required in order for the application to operate properly, verify the account password has been changed to a DoD acceptable value.
If these accounts are not necessary to run the application, or if the accounts are required and the password has not been changed to meet DoD password requirements, this is a finding.</t>
  </si>
  <si>
    <t>Default passwords and properties of built-in accounts are often publicly available. Anyone with necessary knowledge, internal or external, can compromise an application using built-in accounts.
Built-in accounts are those that are added as part of the installation of the application software. These accounts exist for many common Commercial Off-the-Shelf (COTS) or open source components of enterprise applications (e.g., OS, web browser or database software).</t>
  </si>
  <si>
    <t>Unnecessary built-in application accounts must be disabled.</t>
  </si>
  <si>
    <t>APSC-DV-003270</t>
  </si>
  <si>
    <t>SV-222661r864443_rule</t>
  </si>
  <si>
    <t>V-222661</t>
  </si>
  <si>
    <t>V-70399; SV-85021</t>
  </si>
  <si>
    <t xml:space="preserve">CCI-003374
The organization documents approval for the continued use of unsupported system components required to satisfy mission/business needs.
NIST SP 800-53 Revision 4 :: SA-22 b
</t>
  </si>
  <si>
    <t>Create and establish procedures to notify users when an application is decommissioned.</t>
  </si>
  <si>
    <t>Interview the application representative to determine if provisions are in place to notify users when an application is decommissioned.
If provisions are not in place to notify users when an application is decommissioned, this is a finding.</t>
  </si>
  <si>
    <t>When maintenance no longer exists for an application, there are no individuals responsible for making security updates. The application support staff should maintain procedures for decommissioning. The decommissioning process should include notifying users of the pending decommissioning event. If the users are not informed of the decommissioning event, attackers may be able to stand up similar looking system and fool users into attempting to log onto a duplicate system. This can be as simple as a banner informing users.
This risk is primarily geared towards insider threat scenarios and externally accessible applications that provide access to publicly releasable data but should also be applied to internal systems as a best practice.</t>
  </si>
  <si>
    <t>Procedures must be in place to notify users when an application is decommissioned.</t>
  </si>
  <si>
    <t>APSC-DV-003260</t>
  </si>
  <si>
    <t>SV-222660r864442_rule</t>
  </si>
  <si>
    <t>V-222660</t>
  </si>
  <si>
    <t>V-70397; SV-85019</t>
  </si>
  <si>
    <t xml:space="preserve">CCI-003376
The organization replaces information system components when support for the components is no longer available from the developer, vendor, or manufacturer.
NIST SP 800-53 Revision 4 :: SA-22 a
</t>
  </si>
  <si>
    <t>Ensure there is maintenance for the application.</t>
  </si>
  <si>
    <t>Interview the application representative and determine if all the application components are under maintenance contract. The entire application may be covered by a single maintenance agreement. The application should be decommissioned if maintenance or security support is no longer being provided by the vendor or by the development staff of a custom developed application.
If the application or any of the application components are not being maintained, this is a finding.</t>
  </si>
  <si>
    <t>Unsupported software products should not be used because fixes to newly identified bugs will not be implemented by the vendor or development team. The lack of security updates can result in potential vulnerabilities.
When maintenance updates and patches are no longer available, the application is no longer considered supported, and should be decommissioned.</t>
  </si>
  <si>
    <t>The application must be decommissioned when maintenance or support is no longer available.</t>
  </si>
  <si>
    <t>APSC-DV-003250</t>
  </si>
  <si>
    <t>SV-222659r864441_rule</t>
  </si>
  <si>
    <t>V-222659</t>
  </si>
  <si>
    <t>V-70395; SV-85017</t>
  </si>
  <si>
    <t>Remove or decommission all unsupported software products in the application.</t>
  </si>
  <si>
    <t>Review the application documentation and interview the application administrator.
Identify all software components.
Review the version information and identify the vendor if COTS software.
Access the vendor website to verify the version is still supported.
Ask the application representative for proof that the application and all of its components are supported.
Examples of proof may include:
design documentation that includes support information, support specific contract documentation, successful creation of vendor support tickets, website toll free support phone numbers etcetera.
If any of the software components are not supported by a COTS vendor or a GOTS organization, this is a finding.</t>
  </si>
  <si>
    <t>Unsupported commercial and government developed software products should not be used because fixes to newly identified bugs will not be implemented by the vendor or development team. The lack of security updates can result in potential vulnerabilities.</t>
  </si>
  <si>
    <t>All products must be supported by the vendor or the development team.</t>
  </si>
  <si>
    <t>APSC-DV-003240</t>
  </si>
  <si>
    <t>SV-222658r864440_rule</t>
  </si>
  <si>
    <t>V-222658</t>
  </si>
  <si>
    <t>V-70393; SV-85015</t>
  </si>
  <si>
    <t>SA-15 (10)</t>
  </si>
  <si>
    <t xml:space="preserve">CCI-003289
The organization requires the developer of the information system, system component, or information system service to provide an incident response plan.
NIST SP 800-53 Revision 4 :: SA-15 (10)
</t>
  </si>
  <si>
    <t>The development team creates an application incident response plan documenting and establishing a process that at a minimum:
- Tracks reported vulnerabilities and bugs
- Confirms reported vulnerabilities and bugs
- Tracks remediation effort
- Notifies application users of available updates that address the reported issues.</t>
  </si>
  <si>
    <t xml:space="preserve">If the application is a COTS application and the development team is not accessible to interview this requirement is not applicable.
Interview the application development team members. Request and review the application incident response plan. 
Ensure the plan includes an implemented process that:
- Tracks reported vulnerabilities and bugs
- Confirms reported vulnerabilities and bugs
- Tracks remediation effort
- Notifies application users of available updates that address the reported issues.
If the application incident response plan does not exist and at a minimum does not implement the aforementioned processes, this is a finding.
</t>
  </si>
  <si>
    <t>An application incident response process is managed by the development team and should include a method for individuals to submit potential security vulnerabilities to the development or maintenance team. 
The plan should dictate what is to be done with the reported vulnerabilities. Reported vulnerabilities must be tracked throughout the process to ensure they are triaged, corrected, and tested. The corresponding update is released to the user community and the user community is notified of the availability of the application update.
Without an established application incident management plan and process, discovered issues and vulnerabilities will go unreported.   Vulnerabilities will not be triaged and managed, and there may be delays in corrective actions.
Information on how to submit bug and vulnerability reports must also be included in the application design document or configuration guide.
This requirement is meant to be applied when reviewing an application with the development team.</t>
  </si>
  <si>
    <t>The application development team must provide an application incident response plan.</t>
  </si>
  <si>
    <t>APSC-DV-003236</t>
  </si>
  <si>
    <t>SV-222657r864582_rule</t>
  </si>
  <si>
    <t>V-222657</t>
  </si>
  <si>
    <t>V-70391; SV-85013</t>
  </si>
  <si>
    <t xml:space="preserve">CCI-003272
The organization requires the developer of the information system, system component, or information system service to reduce attack surfaces to organization-defined thresholds.
NIST SP 800-53 Revision 4 :: SA-15 (5)
</t>
  </si>
  <si>
    <t>Ensure proper return code and exception handling is implemented throughout the application.</t>
  </si>
  <si>
    <t>Review the application documentation, code review reports and the results from static code analysis tools.
Identify the most recent security scans and code analysis testing conducted.  Verify testing configuration includes tests for error handling issues.
Check test results for identified error handling vulnerabilities within the application.
If the test results indicate the existence of error handling vulnerabilities and no remediation evidence is presented, this is a finding.
If no test results are available for review, this is a finding.</t>
  </si>
  <si>
    <t>Error handling is the failure to check the return values of functions or catch top level exceptions within a program. Improper error handling in an application can lead to an application failure or possibly result in the application entering an insecure state. 
The primary way to detect error handling vulnerabilities is to perform code reviews. If a manual code review cannot be performed, static code analysis tools should be employed in conjunction with tests to help force the error conditions by specifying invalid input (such as fuzzed data and malformed filenames) and by using different accounts to run the application. These tests may give indications of vulnerability, but they are not comprehensive.
In order to minimize error handling errors, ensure proper return code and exception handling is implemented throughout the application.</t>
  </si>
  <si>
    <t>The application must not be subject to error handling vulnerabilities.</t>
  </si>
  <si>
    <t>APSC-DV-003235</t>
  </si>
  <si>
    <t>SV-222656r864438_rule</t>
  </si>
  <si>
    <t>V-222656</t>
  </si>
  <si>
    <t>V-70389; SV-85011</t>
  </si>
  <si>
    <t xml:space="preserve">CCI-003256
The organization requires that developers perform threat modeling for the information system at organization-defined breadth/depth.
NIST SP 800-53 Revision 4 :: SA-15 (4)
</t>
  </si>
  <si>
    <t>Establish and maintain threat models and review for each application release and when new threats are discovered. Identify potential mitigations to identified threats. Verify mitigations are implemented to threats based on their risk analysis.</t>
  </si>
  <si>
    <t>This requirement is meant to apply to developers or organizations that are doing application development work.
If the organization operating the application is not doing the development or is not managing the development of the application, the requirement is not applicable.
Review the threat model document and identify the following sections are present:
- Identified threats
- Potential vulnerabilities
- Counter measures taken
- Potential mitigations
- Mitigations selected based on risk analysis
Review the identified threats, vulnerabilities, and countermeasures.
Countermeasures could include implementing application firewalls or IDS/IPS and configuring certain IDS filters.
Review the application documentation.
Verify the architecture and components of the application match with the components in the threat model document.
Verify identified threats and vulnerabilities are addressed or mitigated and the ISSO and ISSM have reviewed and approved the document.
If the described threat model documentation does not exist, this is a finding.</t>
  </si>
  <si>
    <t>Threat modeling is an approach for analyzing the security of an application. It is a structured approach that enables you to identify, quantify, and address the security risks associated with an application. Threat modeling is not an approach to reviewing code, but it does complement the security code review process.
Threat modeling can optimize application security by identifying objectives and vulnerabilities, and then defining countermeasures to prevent, or mitigate the effects of, threats to the system.
The lack of threat modeling will potentially leave unidentified threats for attackers to utilize to gain access to the application. To execute a threat model you should do the following:
- Decompose the Application. The first step in the threat modeling process is gaining an understanding of the application and how it interacts with external entities. This includes identifying application components such as web server, application server, database server and languages used by the application. It also includes identifying network connections and the means utilized to access the application.
- Determine and rank threats. Use a threat categorization methodology to understand the different threat categories.
E.g., Auditing, authentication, configuration management and data protection. The goal of the threat categorization is to help identify threats both from the attacker perspective and the defensive perspective.
- Determine countermeasures and mitigation. A lack of protection against a threat might indicate a vulnerability whose risk exposure could be mitigated with the implementation of a countermeasure.
Countermeasures could include using application firewalls, IDS/IPS to block or identify known attacks against the architecture and alarming on audit log events.
Refer to the OWASP website for additional details on application threat modeling.
https://www.owasp.org/index.php/Application_Threat_Modeling</t>
  </si>
  <si>
    <t>Threat models must be documented and reviewed for each application release and updated as required by design and functionality changes or when new threats are discovered.</t>
  </si>
  <si>
    <t>APSC-DV-003230</t>
  </si>
  <si>
    <t>SV-222655r864437_rule</t>
  </si>
  <si>
    <t>V-222655</t>
  </si>
  <si>
    <t>V-70387; SV-85009</t>
  </si>
  <si>
    <t xml:space="preserve">CCI-003233
The organization requires the developer of the information system, system component, or information system service to follow a documented development process.
NIST SP 800-53 Revision 4 :: SA-15
</t>
  </si>
  <si>
    <t>Create and maintain the Design Document for each release of the application and identify the following:
- All external interfaces (from the threat model)
- The nature of information being exchanged
- Categories of sensitive information processed or stored and their specific protection plans
- The protection mechanisms associated with each interface
- User roles required for access control
- Access privileges assigned to each role
- Unique application security requirements
- Categories of sensitive information processed or stored and specific protection plans (e.g., Privacy Act, HIPAA, etc.)
- Restoration priority of subsystems, processes, or information.</t>
  </si>
  <si>
    <t>This requirement is meant to apply to developers or organizations that are doing application development work. If the organization operating the application is not doing the development or managing the development of the application, the requirement is not applicable.
Ask the application representative for the design document for the application. Review the design document.
Examine the design document and/or the threat model for the application and verify the following information is documented:
- All external interfaces.
- The nature of information being exchanged
- Any protections on the external interface
- User roles required for access control and the access privileges assigned to each role
- Unique security requirements (e.g., encryption of key data elements at rest)
- Categories of sensitive information processed by the application and their specific protection plans (e.g., PII, HIPAA).
- Restoration priority of subsystems, processes, or information
- Verify the organization includes documentation describing the design and implementation details of the security controls employed within the information system with sufficient detail
- Application incident response plan that provides details on how to provide the development team with application vulnerability or bug information.
If the design document is incomplete, this is a finding.</t>
  </si>
  <si>
    <t>This requirement is meant to apply to developers or organizations that are doing application development work.
The application design document or configuration guide includes configuration settings, recommendations and best practices that pertain to the secure deployment of the application.
It also contains the detailed functional architecture as well as any changes to the application architecture corresponding to a new version release and must be documented to ensure all risks are assessed and mitigated to the maximum extent practical.
Failure to do so may result in unexposed risk, and failure to mitigate the risk leading to failure or compromise of the system.</t>
  </si>
  <si>
    <t>The designer must create and update the Design Document for each release of the application.</t>
  </si>
  <si>
    <t>APSC-DV-003220</t>
  </si>
  <si>
    <t>SV-222654r864581_rule</t>
  </si>
  <si>
    <t>V-222654</t>
  </si>
  <si>
    <t>V-70385; SV-85007</t>
  </si>
  <si>
    <t>Create and maintain a coding standard process and documentation for developers to follow. 
Include programming best practices based on the languages being used for application development. Include items that should be standardized across the team that deals with how developers write their application code.</t>
  </si>
  <si>
    <t>This requirement is meant to apply to developers or organizations that are doing application development work. If the organization operating the application under review is not doing the development or managing the development of the application, the requirement is not applicable.
Ask the application representative about their coding standards. Ask for a coding standards document, review the document and ask the developers if they are aware of and if they use the coding standards. Make a determination if the application developers follow the coding standard. 
If the developers do not follow a coding standard, or if a coding standard document does not exist, this is a finding.</t>
  </si>
  <si>
    <t>Coding standards are guidelines established by the development team or individual developers that recommend programming style, practices and methods.  The coding standards employed will vary based upon the programming language that is being used to develop the application and the development team.
Coding standards often cover the use of white space characters, variable naming conventions, function naming conventions, and comment styles.  Implementing coding standards provides many benefits to the development process.  These benefits include code readability, coding consistency among both individual and teams of developers as well as ease of code integration.  
The following are examples of what will typically be in a coding standards document.  This list is an example of what one can expect to find in typical coding standard documents and is not a comprehensive list:
- Indent style conventions
- Naming conventions
- Line length conventions
- Comment conventions
- Programming best practices
- Programming style conventions
Coding standards allow developers to quickly adapt to code which has been developed by various members of a development team.  Coding standards are useful in the code review process as well as in situations where a team member leaves and duties must then be assigned to another team member.  
Code conforming to a standard format is easier to read, especially if someone other than the original developer is examining the code.  In addition, formatted code can be debugged and corrected faster than unformatted code.
Introducing coding standards can help increase the consistency, reliability, and security of the application by ensuring common programming structures and tasks are handled by similar methods, as well as, reducing the occurrence of common logic errors.</t>
  </si>
  <si>
    <t>The application development team must follow a set of coding standards.</t>
  </si>
  <si>
    <t>APSC-DV-003215</t>
  </si>
  <si>
    <t>SV-222653r864580_rule</t>
  </si>
  <si>
    <t>V-222653</t>
  </si>
  <si>
    <t>V-70383; SV-85005</t>
  </si>
  <si>
    <t xml:space="preserve">CCI-003178
The organization requires the developer of the information system, system component, or information system service to correct flaws identified during security testing/evaluation.
NIST SP 800-53 Revision 4 :: SA-11 e
</t>
  </si>
  <si>
    <t>Address security flaws within a project plan to ensure they are tracked and addressed by management.</t>
  </si>
  <si>
    <t>This requirement is meant to apply to developers or organizations that are doing application development work. If the organization managing the application is not performing or managing the development of the application the requirement is not applicable.
Ask the application representative to demonstrate how security flaws are integrated into the project plan.
If security flaws are not addressed in the project plan or there is no process to introduce security flaws into the project plan, this is a finding.</t>
  </si>
  <si>
    <t>This requirement is meant to apply to developers or organizations that are doing application development work.
Application development efforts include the creation of a project plan to track and organize the development work.
If security flaws are not tracked within the project plan, it is possible the flaws will be overlooked and included in a release.
Tracking flaws in the project plan will help identify code elements to be changed as well as the requested change.</t>
  </si>
  <si>
    <t>Security flaws must be fixed or addressed in the project plan.</t>
  </si>
  <si>
    <t>APSC-DV-003210</t>
  </si>
  <si>
    <t>SV-222652r864434_rule</t>
  </si>
  <si>
    <t>V-222652</t>
  </si>
  <si>
    <t>V-70381; SV-85003</t>
  </si>
  <si>
    <t xml:space="preserve">CCI-003173
The organization requires the developer of the information system, system component, or information system service to perform unit, integration, system, and/or regression testing/evaluation at organization-defined depth and coverage.
NIST SP 800-53 Revision 4 :: SA-11 b
</t>
  </si>
  <si>
    <t>Review IA impact to the system prior to implementing changes.</t>
  </si>
  <si>
    <t>Interview the application and system administrators and determine if changes to the application are assessed for IA impact prior to implementation.
Review the CCB process documentation to ensure potential changes to the application are evaluated to determine impact. An informal group may be tasked with impact assessment of upcoming version changes.
If IA impact analysis is not performed, this is a finding.</t>
  </si>
  <si>
    <t>When changes are made to an application, either in the code or in the configuration of underlying components such as the OS or the web or application server, there is the potential for security vulnerabilities to be opened up on the system.
IA assessment of proposed changes is necessary to verify security integrity is maintained within the application.</t>
  </si>
  <si>
    <t>The changes to the application must be assessed for IA and accreditation impact prior to implementation.</t>
  </si>
  <si>
    <t>APSC-DV-003200</t>
  </si>
  <si>
    <t>SV-222651r864433_rule</t>
  </si>
  <si>
    <t>V-222651</t>
  </si>
  <si>
    <t>V-70379; SV-85001</t>
  </si>
  <si>
    <t xml:space="preserve">CCI-003197
The organization requires the developer of the information system, system component, or information system service to document the results of the dynamic code analysis.
NIST SP 800-53 Revision 4 :: SA-11 (8)
</t>
  </si>
  <si>
    <t>Track software defects in a defect tracking system.</t>
  </si>
  <si>
    <t>This requirement is meant to apply to developers or organizations that are doing application development work.
If application development is not being done or managed by the organization, this requirement is not applicable.
Ask the application representative to demonstrate that the configuration management repository captures flaws in the code review process. The configuration management repository may consist of a separate application for capturing code defects.
If there is no configuration management repository or the code review flaws are not captured in the configuration management repository, this is a finding.</t>
  </si>
  <si>
    <t>This requirement is meant to apply to developers or organizations that are doing application development work.
If flaws are not tracked they may possibly be forgotten to be included in a release. Tracking flaws in the configuration management repository will help identify code elements to be changed, as well as the requested change.</t>
  </si>
  <si>
    <t>Flaws found during a code review must be tracked in a defect tracking system.</t>
  </si>
  <si>
    <t>APSC-DV-003190</t>
  </si>
  <si>
    <t>SV-222650r864432_rule</t>
  </si>
  <si>
    <t>V-222650</t>
  </si>
  <si>
    <t>V-70377; SV-84999</t>
  </si>
  <si>
    <t xml:space="preserve">CCI-003188
The organization defines the specific code that requires the developer of the information system, system component, or information system service to perform a manual code review against using organization-defined process, procedures, and/or techniques.
NIST SP 800-53 Revision 4 :: SA-11 (4)
</t>
  </si>
  <si>
    <t>Track application testing and maintain statistics that show how much of the application function was tested.</t>
  </si>
  <si>
    <t>If the organization does not do or manage the application development work for the application, this requirement is not applicable.
Ask the application representative to provide code coverage statistics maintained for the application.
If these code coverage statistics do not exist, this is a finding.</t>
  </si>
  <si>
    <t>This requirement is meant to apply to developers or organizations that are doing application development work.
Code coverage statistics describes the overall functionality provided by the application and how much of the source code has been tested during the release cycle.
To avoid the potential for testing the same pieces of code over and over again, code coverage statistics are used to track which aspects or modules of the application are tested.
Some applications are so large that it is not feasible to test every last bit of the application code on one release cycle. In those instances, it is acceptable to prioritize and identify the modules that are critical to the applications security posture and test those first. Rolling over to test other modules later as resources permit. E.g., testing functionality that performs authentication and authorization before testing printing capabilities.
Application developers should keep statistics that show all of the modules of the application and identify which modules were tested and when. This will help testers to keep track of what has been tested and help to verify all functionality is tested.
The developer makes sure that flaws are documented in a defect tracking system.
If the application is smaller in nature and all aspects of the application can be tested, the code coverage statistics would be 100%.</t>
  </si>
  <si>
    <t>Code coverage statistics must be maintained for each release of the application.</t>
  </si>
  <si>
    <t>APSC-DV-003180</t>
  </si>
  <si>
    <t>SV-222649r864431_rule</t>
  </si>
  <si>
    <t>V-222649</t>
  </si>
  <si>
    <t>V-70375; SV-84997</t>
  </si>
  <si>
    <t xml:space="preserve">CCI-003187
The organization requires the developer of the information system, system component, or information system service to perform a manual code review of organization-defined specific code using organization defined processes, procedures, and/or techniques.
NIST SP 800-53 Revision 4 :: SA-11 (4)
</t>
  </si>
  <si>
    <t>Conduct and document code reviews on the application during development and identify and remediate all known and potential security vulnerabilities prior to releasing the application.</t>
  </si>
  <si>
    <t>This requirement is meant to apply to developers or organizations that are doing the application development work and have the responsibility for maintaining the application source code.  Otherwise, the requirement is not applicable.
Review the system documentation and ask the application representative to describe the code review process or provide documentation outlining the organizations code review process.
If code reviews are conducted with software tools, have the application representative provide the latest code review report for the application.
Ensure the code review looks for all known security flaws including but not limited to:
- format string exploits
- memory leaks
- buffer overflows
- race conditions
- sql injection
- dead/unused/commented code
- input validation exploits
If the organization does not conduct code reviews on the application that attempt to identify all known and potential security issues, or if code review results are not available for review, this is a finding.</t>
  </si>
  <si>
    <t>A code review is a systematic evaluation of computer source code conducted for the purposes of identifying and remediating the security flaws in the software.
This requirement is meant to apply to developers or organizations that are doing application development work and have the responsibility for maintaining the application source code.
Examples of security flaws include but are not limited to:
- format string exploits
- memory leaks 
- buffer overflows 
- race conditions
- sql injection
- dead/unused/commented code
- input validation exploits
The code review is conducted during the application development phase, this allows discovered security issues to be corrected prior to release.
Code reviews performed after the development phase must eventually go back to development for correction so conducting the code review during development is the logical and preferred action.
Automated code review tools are to be used whenever reviewing application source code. These tools are often incorporated into Integrated Development Environments (IDE) so code reviews can be conducted during all stages of the development life cycle. Periodically reviewing code during the development phase makes transition to a production environment easier as flaws are continually identified and addressed during the development phase rather than en masse at the end of the development effort.
Code review processes and the tools used to conduct the code review analysis will vary depending upon application architecture and the development languages utilized.
In addition to automated testing, manual code reviews may also be used to validate or augment automated code review results. Larger projects will have a large code base and will require the use of automated code review tools in order to achieve complete code review coverage.
A manual code review may consist of a peer review wherein other programmers on the team manually examine source code and automated code review results for known flaws that introduce security bugs into the application.
As with any testing, there is no single best approach and the tests must be tailored to the application architecture. Use of automated tools along with manual review of code and testing results is considered a best practice when conducting code reviews. This method is the most likely way to ensure the maximum number of errors are caught and addressed prior to implementing the application in a production environment.</t>
  </si>
  <si>
    <t>An application code review must be performed on the application.</t>
  </si>
  <si>
    <t>APSC-DV-003170</t>
  </si>
  <si>
    <t>SV-222648r864430_rule</t>
  </si>
  <si>
    <t>V-222648</t>
  </si>
  <si>
    <t>V-70373; SV-84995</t>
  </si>
  <si>
    <t xml:space="preserve">CCI-003182
The organization requires the developer of the information system, system component, or information system service to perform testing/evaluation of the as-built system, component, or service subsequent to threat and vulnerability analysis.
NIST SP 800-53 Revision 4 :: SA-11 (2)
</t>
  </si>
  <si>
    <t>Create test procedures to test the security state of the application and exercise test procedures annually.</t>
  </si>
  <si>
    <t>Review the process documentation and interview the admin staff.
Identify if testing procedures exist and if they include annual testing to ensure the application remains in a secure state on initialization, shutdown, and aborts.
Checks should include at a minimum, attempts to access the application and application configuration settings without credentials or with improper credentials both locally and remotely.
Dates should be noted as to the last date of testing.
If annual testing procedures do not exist, or if administrators are unable to provide testing dates that indicate the tests were conducted within the last year, this is a finding.</t>
  </si>
  <si>
    <t>Secure state assurance cannot be accomplished without testing the system state at least annually to ensure the system remains in a secure state upon initialization, shutdown, and aborts.</t>
  </si>
  <si>
    <t>Test procedures must be created and at least annually executed to ensure system initialization, shutdown, and aborts are configured to verify the system remains in a secure state.</t>
  </si>
  <si>
    <t>APSC-DV-003160</t>
  </si>
  <si>
    <t>SV-222647r864429_rule</t>
  </si>
  <si>
    <t>V-222647</t>
  </si>
  <si>
    <t>V-70371; SV-84993</t>
  </si>
  <si>
    <t>Designate personnel to conduct security testing on the applications.</t>
  </si>
  <si>
    <t>Review the organization chart and interview the admin staff.
Identify personnel designated as application security testers.
If the organization operating the application is not doing development work, this requirement is not applicable.
If the organization has not designated personnel to conduct security testing, this is a finding.</t>
  </si>
  <si>
    <t>If there is no person designated to test for security flaws, vulnerabilities can potentially be missed during testing.
This requirement is meant to apply to developers or organizations that are doing development work.</t>
  </si>
  <si>
    <t>At least one tester must be designated to test for security flaws in addition to functional testing.</t>
  </si>
  <si>
    <t>APSC-DV-003150</t>
  </si>
  <si>
    <t>SV-222646r864428_rule</t>
  </si>
  <si>
    <t>V-222646</t>
  </si>
  <si>
    <t>V-70369; SV-84991</t>
  </si>
  <si>
    <t xml:space="preserve">CCI-000698
The organization requires the developer of the information system, system component, or information system service to enable integrity verification of software and firmware components.
NIST SP 800-53 :: SA-10 (1)
NIST SP 800-53A :: SA-10 (1).1
NIST SP 800-53 Revision 4 :: SA-10 (1)
</t>
  </si>
  <si>
    <t>Developers/release managers create cryptographic hash values of application files and/or application packages prior to transitioning the application from test to a production environment. They protect cryptographic hash information so it cannot be altered and make a read copy of the hash information available to application Admins so they can validate application packages and files after they download the files.
Application Admins validate cryptographic hashes prior to deploying the application to production.</t>
  </si>
  <si>
    <t>Ask the application representative to demonstrate their cryptographic hash validation process or provide process documentation. The validation process will vary based upon the operating system used as there are numerous clients available that will display a file's cryptographic hash for validation purposes.
Linux operating systems include the "sha256sum" utility. For Linux systems using sha256sum command syntax is: sha256sum [OPTION]... [FILE]...
Recent Windows PowerShell versions include the "get-filehash" PowerShell cmdlet. The default algorithm value used is SHA256.
Syntax is: 
Get-FileHash
[-Path] &lt;String[]&gt;
[-Algorithm &lt;String&gt;]
[&lt;CommonParameters&gt;] 
A validation process involves obtaining the application files’ cryptographic hash value from the programs author or other authoritative source such as the application's website. A utility like the "sha256sum" utility is then run using the downloaded application file name as the argument. The output is the files' hash value. The two hash values are compared and if they match, then file integrity is ensured.
If the application being reviewed is a COTS product and the vendor used a SHA1 or MD5 algorithm to generate a hash value, this is not a finding.
If the application being reviewed is a COTS product and the vendor did not provide a hash value for validating the package, this is not a finding.
If the integrity of the application files/code is not validated prior to deployment to DoD operational networks, this is a finding.</t>
  </si>
  <si>
    <t>When application code and binaries are transferred from one environment to another, there is the potential for malware to be introduced into either the application code or even the application binaries themselves. Care must be taken to ensure that application code and binaries are validated for integrity prior to deployment into a production environment.
To ensure file integrity, application files and/or application packages are cryptographically hashed using a strong hashing algorithm. Comparing hashes after transferring the files makes it possible to detect changes in files that could indicate potential integrity issues with the application.
Currently, SHA256 is the DoD approved standard for cryptographic hash functions. DoD application developers must use SHA256 when creating cryptographic hashes; however, some non-DoD vendors might still use MD5 or SHA1 when generating a checksum hash for their application packages. It is important to use the same algorithms when validating the hash. If a non DoD vendor uses SHA1 when hashing their files, you must use SHA1 to validate the hash. Otherwise, the hashes will not match and a false positive indication of tampering will result.
Prior to release of the application receiving an ATO/IATO for deployment into a DoD operational network, the application must be validated for integrity to ensure no tampering of source code or binaries has occurred. Failure to validate the integrity of application code and/or application binaries prior to deploying an application into a production environment may compromise the operational network.</t>
  </si>
  <si>
    <t>Application files must be cryptographically hashed prior to deploying to DoD operational networks.</t>
  </si>
  <si>
    <t>APSC-DV-003140</t>
  </si>
  <si>
    <t>SV-222645r864427_rule</t>
  </si>
  <si>
    <t>V-222645</t>
  </si>
  <si>
    <t>V-70367; SV-84989</t>
  </si>
  <si>
    <t xml:space="preserve">CCI-003004
The organization implements a process for ensuring that organizational plans for conducting security testing associated with organizational information systems continue to be executed in a timely manner.
NIST SP 800-53 Revision 4 :: PM-14 a 2
</t>
  </si>
  <si>
    <t>Execute tests plans prior to release or patch update.</t>
  </si>
  <si>
    <t>If the review is not being done with the developer of the application, this requirement is not applicable.
Ask the application representative to provide tests plans, procedures, and results to ensure they are updated for each application release or updates to system patches.
If test plans, procedures, and results do not exist, or are not updated for each application release, this is a finding.</t>
  </si>
  <si>
    <t>Without test plans and procedures for application releases or updates, unexpected results may occur which could lead to a denial of service to the application or components.
This requirement is meant to apply to developers or organizations that are doing development work when releasing a version update or a patch to the application.</t>
  </si>
  <si>
    <t>Prior to each release of the application, updates to system, or applying patches; tests plans and procedures must be created and executed.</t>
  </si>
  <si>
    <t>APSC-DV-003130</t>
  </si>
  <si>
    <t>SV-222644r864426_rule</t>
  </si>
  <si>
    <t>V-222644</t>
  </si>
  <si>
    <t>V-70365; SV-84987</t>
  </si>
  <si>
    <t xml:space="preserve">CCI-001010
The organization marks information system media indicating the distribution limitations, handling caveats, and applicable security markings (if any) of the information.
NIST SP 800-53 :: MP-3 a
NIST SP 800-53A :: MP-3.1 (ii)
NIST SP 800-53 Revision 4 :: MP-3 a
</t>
  </si>
  <si>
    <t>Enable the application to adequately mark sensitive/classified output.</t>
  </si>
  <si>
    <t>Review the application documentation and interview the application administrator.
Ask the application representative for the application’s classification guide. This guide should document the data elements and their classification.
Determine which application functions to examine, giving preference to report generation capabilities and the most common user transactions that involve sensitive data (FOUO, secret or above).
Log on to the application and perform these in sequence, printing output when applicable. The application representative’s assistance may be required to perform these steps. For each function, note whether the appropriate markings appear on the displayed and printed output. If a classification document does not exist, data must be marked at the highest classification of the system.
Appropriate markings for an application are as follows: For classified data, markings are required at a minimum at the top and the bottom of screens and reports.
For FOUO data, markings are required at a minimum of the bottom of the screen or report. In some cases, technology may prohibit the appropriate markings on printed documents. For example, in some cases, it is not possible to mark all pages top and bottom when a user prints from a browser. If this is the case, ask the application representative if user procedures exist for manually marking printed documents. If procedures do exist, examine the procedures to verify if the users were to follow the procedures the data would be marked correctly.
Ask how these procedures are distributed to the users.
If appropriate markings are not present within the application and it is technically possible to have the markings present, this is a finding.
If it is not technically feasible to meet the minimum marking requirement and no user procedures exist or if followed the procedures will result in incorrect markings, or the procedures are not readily available to users, this is a finding.
In any case of a finding, the finding details should specify which functions failed to produce the desired results.
After completing the test, destroy all printed output using the site’s preferred method for disposal. For example: utilizing a shredder or disposal in burn bags.</t>
  </si>
  <si>
    <t>Failure to properly mark output could result in a disclosure of sensitive or classified data which is an immediate loss in confidentiality.</t>
  </si>
  <si>
    <t>The application must have the capability to mark sensitive/classified output when required.</t>
  </si>
  <si>
    <t>APSC-DV-003120</t>
  </si>
  <si>
    <t>SV-222643r864425_rule</t>
  </si>
  <si>
    <t>V-222643</t>
  </si>
  <si>
    <t>V-70363; SV-84985</t>
  </si>
  <si>
    <t xml:space="preserve">CCI-002367
The organization ensures unencrypted static authenticators are not embedded in applications.
NIST SP 800-53 Revision 4 :: IA-5 (7)
</t>
  </si>
  <si>
    <t>Remove embedded authentication data stored in code, configuration files, scripts, HTML file, or any ASCII files.</t>
  </si>
  <si>
    <t>Review the application documentation and any available source code; this includes configuration files such as global.asa, if present, scripts, HTML files, and any ASCII files.
Identify any instances of passwords, certificates, or sensitive data included in code.
If credentials were found, check the file permissions and ownership of the offending file.
If access to the folder hosting the file is not restricted to the related application process and administrative users, this is a finding.
The finding details should note specifically where the offending credentials or data were located and what resources they enabled.</t>
  </si>
  <si>
    <t>Authentication data stored in code could potentially be read and used by anonymous users to gain access to a backend database or application servers. This could lead to compromise of application data.</t>
  </si>
  <si>
    <t>The application must not contain embedded authentication data.</t>
  </si>
  <si>
    <t>APSC-DV-003110</t>
  </si>
  <si>
    <t>SV-222642r849509_rule</t>
  </si>
  <si>
    <t>V-222642</t>
  </si>
  <si>
    <t>V-70361; SV-84983</t>
  </si>
  <si>
    <t xml:space="preserve">CCI-000201
The organization protects authenticators commensurate with the security category of the information to which use of the authenticator permits access.
NIST SP 800-53 :: IA-5 (6)
NIST SP 800-53A :: IA-5 (6).1
NIST SP 800-53 Revision 4 :: IA-5 (6)
</t>
  </si>
  <si>
    <t>Use encryption for key exchange.</t>
  </si>
  <si>
    <t>If the application does not implement key exchange, this check is not applicable.
Identify all application or supporting infrastructure features using key exchange.
Verify the application is using FIPS-140-2 validated cryptographic modules for encryption of keys during key exchange.
If the application does not implement encryption for key exchange, this is a finding.</t>
  </si>
  <si>
    <t>If the application does not use encryption and authenticate endpoints prior to establishing a communication channel and prior to transmitting encryption keys, these keys may be intercepted, and could be used to decrypt the traffic of the current session, leading to potential loss or compromise of DoD data.</t>
  </si>
  <si>
    <t>The application must use encryption to implement key exchange and authenticate endpoints prior to establishing a communication channel for key exchange.</t>
  </si>
  <si>
    <t>APSC-DV-003100</t>
  </si>
  <si>
    <t>SV-222641r864424_rule</t>
  </si>
  <si>
    <t>V-222641</t>
  </si>
  <si>
    <t>V-70359; SV-84981</t>
  </si>
  <si>
    <t xml:space="preserve">CCI-000540
The organization protects the confidentiality, integrity, and availability of backup information at storage locations.
NIST SP 800-53 :: CP-9 (d)
NIST SP 800-53A :: CP-9.2
NIST SP 800-53 Revision 4 :: CP-9 (d)
</t>
  </si>
  <si>
    <t>Develop and implement procedures to insure that backup and restoration assets are properly protected and stored in an area/location where it is unlikely they would be affected by an event that would affect the primary assets.</t>
  </si>
  <si>
    <t>Validate that backup and recovery procedures incorporate protection of the backup and restoration assets.
Verify assets housing the backup data (e.g., SANS, tapes, backup directories, software) and the assets used for restoration (e.g., equipment and system software) are included in the backup and recovery procedures.
If backup and restoration devices are not included in the recovery procedures, this is a finding.</t>
  </si>
  <si>
    <t>Protection of backup and restoration assets is essential for the successful restore of operations after a catastrophic failure or damage to the system or data files. Failure to follow proper procedures may result in the permanent loss of system data and/or the loss of system capability resulting in failure of the customer’s mission.</t>
  </si>
  <si>
    <t>Procedures must be in place to assure the appropriate physical and technical protection of the backup and restoration of the application.</t>
  </si>
  <si>
    <t>APSC-DV-003090</t>
  </si>
  <si>
    <t>SV-222640r864423_rule</t>
  </si>
  <si>
    <t>V-222640</t>
  </si>
  <si>
    <t>V-70357; SV-84979</t>
  </si>
  <si>
    <t>Store a back-up copy of the application software and source code in a fire-rated container or store it separately (offsite) from their respective environments.</t>
  </si>
  <si>
    <t>When reviewing a COTS or GOTS application, verify that a back-up copy of the software is stored in a fire rated container or is stored separately (offsite) from the operational environment.
Determine if application development is done in-house. 
If application development occurs in-house and source code is available, verify a back-up copy of the source code is kept in a fire-rated container or stored offsite from the development environment.
If back-up copies of the application software or source code are not stored in a fire-rated container or stored separately (offsite) from their respective environments, this is a finding.</t>
  </si>
  <si>
    <t>Application developers and application administrators must take steps to ensure continuity of development effort and operations should a disaster strike.  
Steps include protecting back-up copies of development code and application software.
Improper storage of the back-up copies can result in extended outages of the information system in the event of a fire or other situation that results in destruction of the back-up as well as the operating copy.
To address this risk, copies of application software and application source code must be stored in a fire-rated container or separately (offsite) from the operational or development environments.</t>
  </si>
  <si>
    <t>Back-up copies of the application software or source code must be stored in a fire-rated container or stored separately (offsite).</t>
  </si>
  <si>
    <t>APSC-DV-003080</t>
  </si>
  <si>
    <t>SV-222639r864422_rule</t>
  </si>
  <si>
    <t>V-222639</t>
  </si>
  <si>
    <t>V-70355; SV-84977</t>
  </si>
  <si>
    <t xml:space="preserve">CCI-000537
The organization conducts backups of system-level information contained in the information system per organization-defined frequency that is consistent with recovery time and recovery point objectives.
NIST SP 800-53 :: CP-9 (b)
NIST SP 800-53A :: CP-9.1 (v)
NIST SP 800-53 Revision 4 :: CP-9 (b)
</t>
  </si>
  <si>
    <t>Develop and implement backup procedures based on risk level of the system and in accordance with DoD policy.</t>
  </si>
  <si>
    <t>Interview the application and system admins and review documented backup procedures.
Check the following based on the risk level of the application.
For low risk applications:
Validate backup procedures exist and are performed at least weekly.
A sampling of system backups should be checked to ensure compliance with the control.
For medium risk applications:
Validate backup procedures exist and are performed at least daily.
Validate recovery media is stored at an off-site location and ensure the data is protected in accordance with its risk category and confidentiality level. This validation can be performed by examining an SLA or MOU/MOA that states the protection levels of the data and how it should be stored.
A sampling of system backups should be checked to ensure compliance with the control.
Verify that the organization tests backup information to ensure media reliability and information integrity.
Verify that the organization selectively uses backup information in the restoration of information system functions as part of annual contingency plan testing.
For high risk applications:
Validate that the procedures have been defined for system redundancy and they are properly implemented and are executing the procedures.
Verify that the redundant system is properly separated from the primary system (i.e., located in a different building or in a different city). This validation should be performed by examining the secondary system and ensuring its operation.
Examine the SLA or MOU/MOA to ensure redundant capability is addressed. Finding details should indicate the type of validation performed. Examine the mirror capability testing procedures and results to insure the capability is properly tested at 6 month minimum intervals.
If any of the requirements above for the associated risk level of the application are not met, this is a finding.</t>
  </si>
  <si>
    <t>Without proper backups, the application is not protected from the loss of data or the operating environment in the event of hardware or software failure.</t>
  </si>
  <si>
    <t>Data backup must be performed at required intervals in accordance with DoD policy.</t>
  </si>
  <si>
    <t>APSC-DV-003070</t>
  </si>
  <si>
    <t>SV-222638r864421_rule</t>
  </si>
  <si>
    <t>V-222638</t>
  </si>
  <si>
    <t>V-70353; SV-84975</t>
  </si>
  <si>
    <t xml:space="preserve">CCI-000448
The organization develops a contingency plan for the information system that provides metrics.
NIST SP 800-53 :: CP-2 a
NIST SP 800-53A :: CP-2.1 (i)
NIST SP 800-53 Revision 4 :: CP-2 a 2
</t>
  </si>
  <si>
    <t>Create and maintain a disaster recovery plan.</t>
  </si>
  <si>
    <t>Review disaster recovery plan.
Verify that a disaster recovery plan is in place for the application.
Verify that the recovery procedures include any special considerations for trusted recovery.
If the application is not part of the site’s disaster recovery plan, or if any special considerations for trusted recovery are not documented, this is a finding.</t>
  </si>
  <si>
    <t>Without a disaster recovery plan, the application is susceptible to interruption in service due to damage within the processing site.
If the application is part of the site’s disaster recovery plan, ensure that the plan contains detailed instructions pertaining to the application. Verify that recovery procedures indicate the steps needed for secure and trusted recovery.</t>
  </si>
  <si>
    <t>Recovery procedures and technical system features must exist so recovery is performed in a secure and verifiable manner. The ISSO will document circumstances inhibiting a trusted recovery.</t>
  </si>
  <si>
    <t>APSC-DV-003060</t>
  </si>
  <si>
    <t>SV-222637r864420_rule</t>
  </si>
  <si>
    <t>V-222637</t>
  </si>
  <si>
    <t>V-70351; SV-84973</t>
  </si>
  <si>
    <t xml:space="preserve">CCI-000445
The organization develops a contingency plan for the information system that identifies associated contingency requirements.
NIST SP 800-53 :: CP-2 a
NIST SP 800-53A :: CP-2.1 (i)
NIST SP 800-53 Revision 4 :: CP-2 a 1
</t>
  </si>
  <si>
    <t>Create and maintain the disaster recovery/continuity plan.</t>
  </si>
  <si>
    <t>Review disaster recovery/continuity plans.
For high risk applications, verify the disaster plan exists and provides for the smooth transfer of all mission or business essential functions to an alternate site for the duration of an event with little or no loss of operational continuity.
For moderate risk applications, verify the disaster recovery/continuity plan exists and provides for the resumption of mission or business essential functions within 24 hours activation.
For low risk applications, verify the disaster recovery/continuity plan exists and provides for the partial resumption of mission or business essential functions within 5 days of activation.
If the disaster recovery/continuity plan does not exist or does not meet the severity level requirements, this is a finding.</t>
  </si>
  <si>
    <t>All applications must document disaster recovery/continuity  procedures to include business recovery plans, system contingency plans, facility disaster recovery plans, and plan acceptance.</t>
  </si>
  <si>
    <t>A disaster recovery/continuity plan must exist in accordance with DoD policy based on the applications availability requirements.</t>
  </si>
  <si>
    <t>APSC-DV-003050</t>
  </si>
  <si>
    <t>SV-222636r864419_rule</t>
  </si>
  <si>
    <t>V-222636</t>
  </si>
  <si>
    <t>V-70349; SV-84971</t>
  </si>
  <si>
    <t xml:space="preserve">CCI-002828
The organization identifies critical information system assets supporting essential missions.
NIST SP 800-53 Revision 4 :: CP-2 (8)
</t>
  </si>
  <si>
    <t>Deploy mission critical applications on servers that are not shared by other less critical applications.</t>
  </si>
  <si>
    <t>Ask the application representative to review the servers where the application is deployed. 
Ask what other applications are deployed on those servers.
Identify the criticality of the applications installed on the system.
If a mission critical application is deployed onto the same server as non-mission critical applications, this is a finding.</t>
  </si>
  <si>
    <t>Critical applications should not be hosted on a multi-purpose server with other applications. Applications that share resources are susceptible to the other shared application security defects. Even if the critical application is designed and deployed securely, an application that is not designed and deployed securely, can cause resource issues and possibly crash effecting the critical application.</t>
  </si>
  <si>
    <t>The application must not be hosted on a general purpose machine if the application is designated as critical or high availability by the ISSO.</t>
  </si>
  <si>
    <t>APSC-DV-003040</t>
  </si>
  <si>
    <t>SV-222635r864418_rule</t>
  </si>
  <si>
    <t>V-222635</t>
  </si>
  <si>
    <t>V-70347; SV-84969</t>
  </si>
  <si>
    <t xml:space="preserve">CCI-002853
The information system provides the capability to employ organization-defined alternative communications protocols in support of maintaining continuity of operations.
NIST SP 800-53 Revision 4 :: CP-11
</t>
  </si>
  <si>
    <t>Design application to be compliant with all Department of Defense (DoD) Information Technology Standards Registry (DISR) IPv6 profiles.</t>
  </si>
  <si>
    <t>Verify the application environment is compliant with all DoD IPv6 Standards Profile for IPv6 Capable Products guidance for servers.
If the application environment is not compliant with all DoD IPv6 Standards Profile for IPv6 Capable Products guidance for servers, this is a finding.</t>
  </si>
  <si>
    <t>If the application has not been upgraded to execute on an IPv6-only network, there is a possibility the application will not execute properly, and as a result, a denial of service could occur.
In order to operate on an IPV6 network, the application must be capable of making IPV6 compatible network socket calls.</t>
  </si>
  <si>
    <t>The application services and interfaces must be compatible with and ready for IPv6 networks.</t>
  </si>
  <si>
    <t>APSC-DV-003030</t>
  </si>
  <si>
    <t>SV-222634r849507_rule</t>
  </si>
  <si>
    <t>SRG-APP-000387</t>
  </si>
  <si>
    <t>V-222634</t>
  </si>
  <si>
    <t>V-70345; SV-84967</t>
  </si>
  <si>
    <t xml:space="preserve">CCI-001795
The organization implements a configuration management plan for the information system that establishes a process for managing the configuration of the configuration items.
NIST SP 800-53 Revision 4 :: CM-9 b
</t>
  </si>
  <si>
    <t>Setup and maintain a Configuration Control Board.</t>
  </si>
  <si>
    <t>Interview the application representative and determine if application development is performed on site by the organization.
If application development is not done in house, the requirement is not applicable.
If so, determine if a CCB exists. Ask about the membership of the CCB, and identify the primary members. Ask if there is CCB charter documentation.
Interview the application representative and determine how often the CCB meets.
Ask if there is CCB charter documentation. The CCB charter documentation should indicate how often the CCB meets.
If there is no charter documentation, ask when the last time the CCB met and when was the last release of the application.
CCBs do not have to physically meet, and the CCB chair may authorize a release based on phone and/or e-mail conversations.
If there is no evidence of CCB activity or meetings prior to the last release cycle, this is a finding.</t>
  </si>
  <si>
    <t>Software Configuration Management (SCM) is very important in tracking code releases, baselines, and managing access to the configuration management repository. An SCM plan or charter identifies what should be under configuration management control. Without an SCM plan and a CCB, application releases can't be tracked and vulnerabilities can be inserted intentionally or unintentionally into the code base of the application.
This requirement is intended to be applied to application developers or organizations responsible for code management or who have and operate an application CM repository.</t>
  </si>
  <si>
    <t>A Configuration Control Board (CCB) that meets at least every release cycle, for managing the Configuration Management (CM) process must be established.</t>
  </si>
  <si>
    <t>APSC-DV-003020</t>
  </si>
  <si>
    <t>SV-222633r864417_rule</t>
  </si>
  <si>
    <t>V-222633</t>
  </si>
  <si>
    <t>V-70343; SV-84965</t>
  </si>
  <si>
    <t>Create and update a SCM plan describing the configuration control and change management process of application objects developed by the organization and the roles and responsibilities of the organization.  Configure CMR to comply.</t>
  </si>
  <si>
    <t>Interview ISSM or application administrator.
Identify if development of the application is done in house and if application configuration management repository exists.
If application development is not done in house and if a code configuration management repository does not exist, the requirement is not applicable.
Verify the SCM plan identifies all objects created during the development process subject to configuration control.
Verify the SCM plan maintains procedures for identifying individual application components, as well as, entire application releases during all phases of the software development lifecycle.
Verify the SCM plan identifies and tracks all actions and changes resulting from a change request from initiation to release.
Verify the SCM plan contains procedures to identify, document, review, and authorize any change requests to the application.
Verify the SCM plan defines the responsibilities, the actions to be performed, the tools, techniques and methodologies, and defines an initial set of base-lined software components.
Verify the SCM plan objects have security classifications labels if processing classified data.
Verify the SCM plan identifies tools and version numbers used in the software development lifecycle.
Verify the SCM plan identifies mechanisms for controlled access of simultaneous individuals updating the same application component.
Verify the SCM plan assures only authorized changes by authorized persons are possible.
Verify the SCM plan identifies mechanisms to control access and audit changes between different versions of objects subject to configuration control.
Verify the SCM plan identifies mechanisms to track and audit all modifications of objects under configuration control. Audits will include the originator and date and time of the modification.
Ask the application representative to review the applications SCM plan.
The SCM plan should contain the following:
- Description of the configuration control and change management process
- Types of objects developed
- Roles and responsibilities of the organization
- Defined responsibilities
- Actions to be performed
- Tools used in the process
- Techniques and methodologies
- Initial set of baselined software components
If the SCM plan does not include the above, this is a finding.
The SCM plan should identify all objects that are under configuration management control. Ask the application representative to provide access to the CMR and to identify the objects shown in the SCM plan.
If the application representative cannot display all types of objects under CMR control, this is a finding.
The SCM plan should identify third-party tools and respective version numbers.
If the SCM plan does not identify third-party tools, this is a finding.
The SCM plan should identify mechanisms for controlled access of individuals simultaneously updating the same application component.
If the SCM plan does not identify mechanisms for controlled access, this is a finding.
The SCM plan assures only authorized changes by authorized persons are allowed.
If the SCM plan does not assure only authorized changes are made, this is a finding.
The SCM plan should identify the mechanisms used to control access and audit changes between different versions of objects subject to CMR control.
If the SCM plan does not identify mechanisms used to control access and to audit changes between different versions of objects subject to CMR control, this is a finding.
The SCM plan should have procedures for label versions of application components and application builds under configuration management control. Ask the application representative to demonstrate the CMR and ensure it contains versions and releases of the application. Ask the application representative to create a build or demonstrate a current release of the application that can be recreated.
If the application representative cannot display releases and application component versions, this is a finding.
The CMR should track change requests from beginning to end. Ask the application representative to display a completed or in-process change request.
If the CMR cannot track change requests, this is a finding.
If the application has just completed its first release, there may not be any change requests logged in the CMR.  In this case, this finding is not applicable.
The CMR should authorize change requests to the application. Ask the application representative to display an authorized change request and identify who is responsible for authorizing change requests.
If the CMR does not track authorized change requests, this is a finding.
If the application has just completed its first release, there may not be any change requests logged in the CMR. In this case, this finding is not applicable.
The CMR should contain security classification labels for code and documentation in the repository. 
Classification labels are not applicable to unclassified systems.  If the applications managed by the CMR are not classified, this requirement is not applicable.
If the CMR manages classified applications and there are no classification labels of code and documentation in the CMR, this is a finding.
The CMR should audit all objects under CM control for modification.
If the CMR does not audit for modifications, this is a finding.</t>
  </si>
  <si>
    <t>Software Configuration Management (SCM) is very important in tracking code releases, baselines, and managing access to the configuration management repository. The SCM plan identifies what should be under configuration management control.
Without an SCM plan that addresses code security issues, code releases can be tracked and vulnerabilities can be inserted intentionally or unintentionally into the code base of the application.
This requirement is intended to be applied to application developers or organizations responsible for code management or who have and operate an application configuration management repository (CMR).
The SCM plan identifies all objects created during the development process subject to configuration control.
The SCM plan maintains procedures for identifying individual application components, as well as, entire application releases during all phases of the software development lifecycle.
The SCM plan identifies and tracks all actions and changes resulting from a change request from initiation to release.
The SCM plan contains procedures to identify, document, review, and authorize any change requests to the application.
The SCM plan defines the responsibilities, the actions to be performed, the tools, techniques and methodologies, and defines an initial set of baselined software components.
The SCM plan objects have security classifications labels.
The SCM plan identifies tools and version numbers used in the software development lifecycle.
The SCM plan identifies mechanisms for controlled access of simultaneous individuals updating the same application component.
The SCM plan assures only authorized changes by authorized persons are possible.
The SCM plan identifies mechanisms to control access and audit changes between different versions of objects subject to configuration control.
The SCM plan identifies mechanisms to track and audit all modifications of objects under configuration control.  Audits include the originator and date and time of the modification.
The SCM plan should contain the following:
- Description of the configuration control and change management process
- Types of objects developed
- Roles and responsibilities of the organization
The SCM plan should also contain the following:
- Defined responsibilities
- Actions to be performed
- Tools used in the process
- Techniques and methodologies
- Initial set of baselined software components
The SCM plan should identify all objects that are under configuration management control.
The SCM plan should identify third-party tools and respective version numbers.
The SCM plan should identify mechanisms for controlled access of individuals simultaneously updating the same application component.
The SCM plan assures only authorized changes by authorized persons are allowed.
The SCM plan should identify mechanisms to control access and audit changes between different versions of objects subject to configuration control.
The SCM plan should have procedures for label versions of application components and application builds under configuration management control.
The configuration management repository (CMR) should track change requests from beginning to end.
The configuration management repository (CMR) should authorize change requests to the application.
The configuration management repository (CMR) should contain security classification labels for code and documentation in the repository. Classification labels are not applicable to unclassified systems.
The configuration management repository (CMR) should monitor all objects under CMR control for auditing.</t>
  </si>
  <si>
    <t>A Software Configuration Management (SCM) plan describing the configuration control and change management process of application objects developed by the organization and the roles and responsibilities of the organization must be created and maintained.</t>
  </si>
  <si>
    <t>APSC-DV-003010</t>
  </si>
  <si>
    <t>SV-222632r864416_rule</t>
  </si>
  <si>
    <t>V-222632</t>
  </si>
  <si>
    <t>V-70341; SV-84963</t>
  </si>
  <si>
    <t>Review access privileges to the CM repository at least every three months.</t>
  </si>
  <si>
    <t>Review the application system documentation.
Interview the application administrator.
Identify if development of the application is done in house and if application configuration management repository exists.
If application development is not done in house and if a code configuration management repository does not exist, the requirement is not applicable.
Review CM management processes and procedures.
Verify the CM repository access permissions are reviewed at least every three months.
Ask the application administrator or the CM administrator when the last time the CM access privileges were reviewed.
If CM access privileges have not been reviewed within the last three months, this is a finding.</t>
  </si>
  <si>
    <t>A Configuration Management (CM) repository is used to manage application code versions and to securely store application code.
Incorrect access privileges to the CM repository can lead to malicious code or unintentional code being introduced into the application.
This requirement is intended to be applied to application developers or organizations responsible for code management or who have and operate an application CM repository.</t>
  </si>
  <si>
    <t>Access privileges to the Configuration Management (CM) repository must be reviewed every three months.</t>
  </si>
  <si>
    <t>APSC-DV-003000</t>
  </si>
  <si>
    <t>SV-222631r864415_rule</t>
  </si>
  <si>
    <t>V-222631</t>
  </si>
  <si>
    <t>V-70339; SV-84961</t>
  </si>
  <si>
    <t>Patch the CM system when new security patches are made available and apply the relevant STIGs.</t>
  </si>
  <si>
    <t>Review the application system documentation and interview the application administrator.
Identify if the STIG is being applied to application developers or organizations responsible for code management or who have and operate an application CM repository. If this is not the case, the requirement is not applicable.
Review CM patch management processes and procedures.  Have the system and CM admins demonstrate their patch management processes and verify the system has the latest security patches applied.  
Review the ATO documentation and verify the system that operates the CM repository software has had all relevant STIGs applied.
If CM repository is not at the latest security patch level and is not operating on a STIG compliant system, this is a finding.</t>
  </si>
  <si>
    <t>A Configuration Management (CM) repository is used to manage application code versions and to securely store application code.
Failure to properly apply security patches and secure the software Configuration Management system could affect the confidentiality and integrity of the application source-code.  
Compromise of the Configuration Management system could lead to unauthorized changes to applications including the addition of malware, root kits, back doors, logic bombs or other malicious functions into valid application code.   
This requirement is intended to be applied to application developers or organizations responsible for code management or who have and operate an application CM repository.</t>
  </si>
  <si>
    <t>The Configuration Management (CM) repository must be properly patched and STIG compliant.</t>
  </si>
  <si>
    <t>APSC-DV-002995</t>
  </si>
  <si>
    <t>SV-222630r864414_rule</t>
  </si>
  <si>
    <t>V-222630</t>
  </si>
  <si>
    <t>V-70317; SV-84939</t>
  </si>
  <si>
    <t xml:space="preserve">CCI-000388
The organization ensures compliance with organization defined registration requirements for functions, ports, protocols, and services.
NIST SP 800-53 :: CM-7 (3)
NIST SP 800-53A :: CM-7 (3).1 (ii)
NIST SP 800-53 Revision 4 :: CM-7 (3)
</t>
  </si>
  <si>
    <t>Register the application and ports in the Ports and Protocols Database.</t>
  </si>
  <si>
    <t>Verify registration of the application and ports in the Ports and Protocols Database for a production site.
If the application requires registration, and is not registered or all ports used have not been identified in the database, this is a finding.</t>
  </si>
  <si>
    <t>Failure to register the applications usage of ports, protocols, and services with the DoD PPS Database may result in a Denial of Service (DoS) because of enclave boundary protections at other end points within the network.</t>
  </si>
  <si>
    <t>The application must be registered with the DoD Ports and Protocols Database.</t>
  </si>
  <si>
    <t>APSC-DV-002990</t>
  </si>
  <si>
    <t>SV-222629r864413_rule</t>
  </si>
  <si>
    <t>V-222629</t>
  </si>
  <si>
    <t>V-70313; SV-84935</t>
  </si>
  <si>
    <t>Verify the accreditation documentation lists all interfaces and the ports, protocols, and services used.
Verify that all ports, protocols, and services are used in accordance with the DoD PPSM.</t>
  </si>
  <si>
    <t xml:space="preserve">All application ports, protocols, and services needed for application operation need to be in compliance with the DoD Ports and Protocols guidance.
Check:
http://iase.disa.mil/ppsm/Pages/index.aspx
to verify the ports, protocols, and services are in compliance with the PPS CAL.
Check all necessary ports and protocols needed for application operation (only those accessed from outside the local enclave) are checked against the DoD Ports and Protocols guidance to ensure compliance.
Identify the ports needed for the application:
- Look at System Security Plan/Accreditation documentation
- Ask System Administrator
- Go to Network Administrator
- Go to Network Reviewer
- If a network scan is available, use it
- Use netstat/task manager
- Check /etc./services
If the application is not in compliance with DoD Ports and Protocols guidance, this is a finding.
</t>
  </si>
  <si>
    <t>Failure to comply with DoD Ports, Protocols, and Services (PPS) Vulnerability Analysis and associated PPS mitigations may result in compromise of enclave boundary protections and/or functionality of the application.</t>
  </si>
  <si>
    <t>New IP addresses, data services, and associated ports used by the application must be submitted to the appropriate approving authority for the organization, which in turn will be submitted through the DoD Ports, Protocols, and Services Management (DoD PPSM)</t>
  </si>
  <si>
    <t>APSC-DV-002980</t>
  </si>
  <si>
    <t>SV-222628r864412_rule</t>
  </si>
  <si>
    <t>V-222628</t>
  </si>
  <si>
    <t>V-70311; SV-84933</t>
  </si>
  <si>
    <t xml:space="preserve">CCI-000363
The organization defines security configuration checklists to be used to establish and document configuration settings for the information system technology products employed.
NIST SP 800-53 :: CM-6 a
NIST SP 800-53A :: CM-6.1 (i)
NIST SP 800-53 Revision 4 :: CM-6 a
</t>
  </si>
  <si>
    <t>Configure the application according to the product STIG or when a STIG is not available, utilize:
- commercially accepted practices,
- independent testing results, or
- vendor literature and lock down guides.</t>
  </si>
  <si>
    <t>Review the application documentation to identify application name, features and version.
Identify if a DoD STIG or NSA guide is available.
If no STIG is available for the product, the application and application components must be configured by the following as available: 
- commercially accepted practices, 
- independent testing results, or 
- vendor literature and lock down guides.
If the application and application components do not have DoD STIG or NSA guidance available and are not configured according to: 
commercially accepted practices, 
independent testing results,
or vendor literature and lock down guides, this is a finding.</t>
  </si>
  <si>
    <t>Not all COTS products are covered by a STIG. Those products not covered by a STIG, should follow commercially accepted best practices, independent testing results and vendors lock down guides and recommendations if they are available.</t>
  </si>
  <si>
    <t>The ISSO must ensure if a DoD STIG or NSA guide is not available, a third-party product will be configured by following available guidance.</t>
  </si>
  <si>
    <t>APSC-DV-002970</t>
  </si>
  <si>
    <t>SV-222627r864411_rule</t>
  </si>
  <si>
    <t>V-222627</t>
  </si>
  <si>
    <t>V-70309; SV-84931</t>
  </si>
  <si>
    <t xml:space="preserve">CCI-000345
The organization enforces logical access restrictions associated with changes to the information system.
NIST SP 800-53 :: CM-5
NIST SP 800-53A :: CM-5.1
NIST SP 800-53 Revision 4 :: CM-5
</t>
  </si>
  <si>
    <t>Separate the application user data into a different directory than the application code and user file permissions to restrict user access to application configuration settings.</t>
  </si>
  <si>
    <t>Review the application documentation and interview the application administrator.
Ask the application administrator or examine the application documentation to determine the file location of the application configuration settings and user data.
Identify the directory where the application code, configuration settings and other application control data are located.
Identify where user data is stored.
Examine file permissions to application folder.
If the application user data is located in the same directory as the application configuration settings or control files, or if the file permissions allow application users write access to application configuration settings, this is a finding.</t>
  </si>
  <si>
    <t>Application configuration settings and user data are required to be stored in separate locations in order to prevent application users from possibly being able to access application configuration settings or application data files. Without proper access controls and separation of application configuration settings from user data, there is the potential that existing code or configuration settings could be changed by users. These changes in code can lead to a Denial of Service (DoS) attack or allow malicious code to be placed within the application. In addition, collocating application data and code complicates many issues such as backup, recovery, directory access privilege, and upgrades.</t>
  </si>
  <si>
    <t>The designer must ensure the application does not store configuration and control files in the same directory as user data.</t>
  </si>
  <si>
    <t>APSC-DV-002960</t>
  </si>
  <si>
    <t>SV-222626r864410_rule</t>
  </si>
  <si>
    <t>V-222626</t>
  </si>
  <si>
    <t>V-70307; SV-84929</t>
  </si>
  <si>
    <t>Develop web services to account for deadlock issues.</t>
  </si>
  <si>
    <t>Review the application documentation and the system diagrams detailing application system to system and service to service communication methods.
Interview the application admin to identify any application web services that are deployed by the application.
If the application does not deploy web services, the requirement is not applicable.
If the application consumes web services but is not responsible for development of the services, the requirement is not applicable.
Review the data flow diagrams and the system documentation to determine if the issue of web service deadlock is addressed.
If the issue is not addressed in the documentation or configuration settings, ask the application admin to demonstrate how deadlock issues are addressed.
If deadlock issues are not being addressed via documented web service configuration or design, this is a finding.</t>
  </si>
  <si>
    <t>In order to understand data flows within web services, the process flow of data must be developed and documented.
There are several different ways that web service deadlock occurs, many times it is due to when a client invokes a synchronous method on a web service, the client will block waiting for the method to complete. If attempts to call the client (invoke a callback) while the client is waiting for the original method to complete, then each party will deadlock waiting for the other.
This is referred to as deadlock. The same situation could occur if a callback handler attempted to call a synchronous method on its caller.
Applications that utilize web services must account for and document how they deal with a deadlock issue. This can be accomplished by documenting data flow and specifically accounting for the risk in the design of the application.</t>
  </si>
  <si>
    <t>Execution flow diagrams and design documents must be created to show how deadlock and recursion issues in web services are being mitigated.</t>
  </si>
  <si>
    <t>APSC-DV-002950</t>
  </si>
  <si>
    <t>SV-222625r508029_rule</t>
  </si>
  <si>
    <t>V-222625</t>
  </si>
  <si>
    <t>V-70303; SV-84925</t>
  </si>
  <si>
    <t xml:space="preserve">CCI-000256
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
NIST SP 800-53 :: CA-2 (2)
NIST SP 800-53A :: CA-2 (2).1 (i)
NIST SP 800-53 Revision 4 :: CA-2 (2)
</t>
  </si>
  <si>
    <t>Perform active vulnerability and fuzz testing of the application.
Verify the vulnerability scanning tool is configured to test all application components and functionality.
Address discovered vulnerabilities.</t>
  </si>
  <si>
    <t>Ask the application representative to provide vulnerability test procedures and vulnerability test results.
Ask the application representative to provide the settings that were used to conduct the vulnerability testing.
Verify the automated vulnerability scanning tool was appropriately configured to assure as complete a test as possible of the application architecture components. E.g., if the application includes a web server, web server tests must be included.
If the vulnerability scan report includes informational and/or non-critical results this is not a finding.
If previously identified vulnerabilities have subsequently been resolved, this is not a finding.
If the application test procedures and test results do not include active vulnerability and fuzz testing this is a finding.
If the vulnerability scan results include critical vulnerabilities, this is a finding.
If the vulnerability scanning tests are not relevant to the architecture of the application, this is a finding.</t>
  </si>
  <si>
    <t>Use of automated scanning tools accompanied with manual testing/validation which confirms or expands on the automated test results is an accepted best practice when performing application security testing. Automated scanning tools expedite and help to standardize security testing, they can incorporate known attack methods and procedures, test for libraries and other software modules known to be vulnerable to attack and utilize a test method known as "fuzz testing". Fuzz testing is a testing process where the application is provided invalid, unexpected, or random data. Poorly designed and coded applications will become unstable or crash. Properly designed and coded applications will reject improper and unexpected data input from application clients and remain stable.
Many vulnerability scanning tools provide automated fuzz testing capabilities for the testing of web applications. All of these tools help to identify a wide range of application vulnerabilities including, but not limited to; buffer overflows, cross-site scripting flaws, denial of service format bugs and SQL injection, all of which can lead to a successful compromise of the system or result in a denial of service.
Due to changes in the production environment, it is a good practice to schedule periodic active testing of production web applications. Ideally, this will occur prior to deployment and after updates or changes to the application production environment.
It is imperative that automated scanning tools are configured properly to ensure that all of the application components that can be tested are tested. In the case of web applications, some of the application code base may be accessible on the website and could potentially be corrected by a knowledgeable system administrator. Active testing is different from code review testing in that active testing does not require access to the application source code base. A code review requires complete code base access and is normally performed by the development team.
If vulnerability testing is not conducted, there is the distinct potential that security vulnerabilities could be unknowingly introduced into the application environment.
The following website provides an overview of fuzz testing and examples:
http://www.owasp.org/index.php/Fuzzing</t>
  </si>
  <si>
    <t>The ISSO must ensure active vulnerability testing is performed.</t>
  </si>
  <si>
    <t>APSC-DV-002930</t>
  </si>
  <si>
    <t>SV-222624r864409_rule</t>
  </si>
  <si>
    <t>V-222624</t>
  </si>
  <si>
    <t>V-70301; SV-84923</t>
  </si>
  <si>
    <t xml:space="preserve">CCI-000149
The organization reports any findings to organization-defined personnel or roles for indications of organization-defined inappropriate or unusual activity.
NIST SP 800-53 :: AU-6 a
NIST SP 800-53A :: AU-6.1 (iii)
NIST SP 800-53 Revision 4 :: AU-6 b
</t>
  </si>
  <si>
    <t>Create and maintain a policy to report IA violations.</t>
  </si>
  <si>
    <t>Interview the application representative and review the SOPs to ensure that violations of IA policies are analyzed and reported.
If there is no policy for reporting IA violations, this is a finding.</t>
  </si>
  <si>
    <t>Violations of IA policies must be reviewed and reported. If there are no policies regarding the reporting of IA violations, IA violations may not be tracked or addressed in a proper manner.</t>
  </si>
  <si>
    <t>The ISSO must report all suspected violations of IA policies in accordance with DoD information system IA procedures.</t>
  </si>
  <si>
    <t>APSC-DV-002920</t>
  </si>
  <si>
    <t>SV-222623r864408_rule</t>
  </si>
  <si>
    <t>V-222623</t>
  </si>
  <si>
    <t>V-70297; SV-84919</t>
  </si>
  <si>
    <t xml:space="preserve">CCI-001872
The organization adjusts the level of audit review and analysis within the information system when there is a change in risk based on law enforcement information, intelligence information, or other credible sources of information.
NIST SP 800-53 Revision 4 :: AU-6 (10)
</t>
  </si>
  <si>
    <t>Establish a scheduled process for reviewing logs.
Maintain a log or records of dates and times audit logs are reviewed.</t>
  </si>
  <si>
    <t>Interview the application representative and ask for the system documentation that states how often audit logs are reviewed. Also, determine when the audit logs were last reviewed.
If the application representative cannot provide system documentation identifying how often the auditing logs are reviewed, or has not audited within the last time period stated in the system documentation, this is a finding.</t>
  </si>
  <si>
    <t>Without access control the data is not secure. It can be compromised, misused, or changed by unauthorized access at any time.</t>
  </si>
  <si>
    <t>The ISSO must review audit trails periodically based on system documentation recommendations or immediately upon system security events.</t>
  </si>
  <si>
    <t>APSC-DV-002910</t>
  </si>
  <si>
    <t>SV-222622r864407_rule</t>
  </si>
  <si>
    <t>V-222622</t>
  </si>
  <si>
    <t>V-70295; SV-84917</t>
  </si>
  <si>
    <t xml:space="preserve">CCI-000167
The organization retains audit records for an organization-defined time period to provide support for after-the-fact investigations of security incidents and to meet regulatory and organizational information retention requirements.
NIST SP 800-53 :: AU-11
NIST SP 800-53A :: AU-11.1 (iii)
NIST SP 800-53 Revision 4 :: AU-11
</t>
  </si>
  <si>
    <t>Retain application audit log files for one year and five years for SAMI data.</t>
  </si>
  <si>
    <t>Verify a process is in place to retain application audit log files for one year and five years for SAMI data.
If audit logs have not been retained for one year or five years for SAMI data, this is a finding.</t>
  </si>
  <si>
    <t>Log files are a requirement to trace intruder activity or to audit user activity.</t>
  </si>
  <si>
    <t>The ISSO must ensure application audit trails are retained for at least 1 year for applications without SAMI data, and 5 years for applications including SAMI data.</t>
  </si>
  <si>
    <t>APSC-DV-002900</t>
  </si>
  <si>
    <t>SV-222621r864406_rule</t>
  </si>
  <si>
    <t>V-222621</t>
  </si>
  <si>
    <t>V-70293; SV-84915</t>
  </si>
  <si>
    <t xml:space="preserve">CCI-002225
The information system provides separate processing domains to enable finer-grained allocation of user privileges.
NIST SP 800-53 Revision 4 :: AC-6 (4)
</t>
  </si>
  <si>
    <t>Separate web server from other application tiers and place it on a separate network segment apart from the application and database servers in accordance with DoD DMZ data access controls requirements.</t>
  </si>
  <si>
    <t>Review the application documentation.
Review the application data protection requirements and identify if all data types hosted on server are identical.
Review the network diagram and identify web servers/web services, web application servers, and database servers.
If the application is not hosted in the DoD DMZ, this requirement is not applicable.
Verify the application web servers are separated from the application and database servers if the application is a tiered design as per DoD DMZ STIG requirements.
If the application is tiered and the network infrastructure hosting the application is not configured to provide separation and security access controls between the tiered layers in accordance with DoD DMZ requirements, this is a finding.</t>
  </si>
  <si>
    <t>A tiered application usually consists of 3 tiers, the web layer (presentation tier), the application layer (application logic tier), and the database layer (data storage tier).
Using one system for hosting all 3 tiers introduces risk that if one tier is compromised, there are no additional protection layers available to defend the other tiers.
Security controls must be in place in order to provide different levels and types of defenses for each type of server based upon data protection requirements identified by policy or data owner.
DoD DMZ policy specifies that logical separation is allowed but when hosting different data types on the same server, physical separation is required.
1) Unrestricted web servers and Restricted web servers must be on separate virtual or physical servers from Private web servers, application servers, or database servers.
2) Unrestricted web servers and Restricted web servers can either be on separate physical servers from each other, or they can be on separate virtual servers.
3) If application and database servers have been separated by service type into Unrestricted, Restricted, and Private servers (permitted but not required in Increment 1 Phase 1), they must be on separate virtual or physical servers from each other by server type (Application or Database) and by service type (Unrestricted, Restricted, or Private).
Reference the DoD DMZ STIG for details on data types and separation requirements.
Security controls include firewalls or other forms of access controls that restrict the ability to traverse the network from one system to the other.
Separation can be performed either physically or logically based upon data protection and application protection design requirements.
Physically separate networks require distinct physical network devices for connections (e.g., two separate switches or two separate routers).
Physically separate machines utilize a non-virtual OS.
Logically separate networks are usually implemented via a VLAN.
Logically separate systems are implemented with virtual machines or other system emulation.
Security controls are firewall rules or ACLs that provide access restrictions on network traffic and limit communications between systems to only application and application/system support traffic.
For complete explanation of DoD DMZ requirements, reference DoD DMZ requirements.</t>
  </si>
  <si>
    <t>Application web servers must be on a separate network segment from the application and database servers if it is a tiered application operating in the DoD DMZ.</t>
  </si>
  <si>
    <t>APSC-DV-002890</t>
  </si>
  <si>
    <t>SV-222620r864405_rule</t>
  </si>
  <si>
    <t>V-222620</t>
  </si>
  <si>
    <t>V-70291; SV-84913</t>
  </si>
  <si>
    <t>Establish an account management process.</t>
  </si>
  <si>
    <t>Interview the application representative to verify that a documented process exists for user and system account creation, termination, and expiration.
Obtain a list of recently departed personnel and verify that their accounts were removed or deactivated on all systems in a timely manner (e.g., less than two days).
If a documented account management process does not exist or unauthorized users have active accounts, this is a finding.</t>
  </si>
  <si>
    <t>A comprehensive account management process will ensure that only authorized users can gain access to applications and that individual accounts designated as inactive, suspended, or terminated are promptly deactivated. Such a process greatly reduces the risk that accounts will be misused, hijacked, or data compromised.</t>
  </si>
  <si>
    <t>The ISSO must ensure an account management process is implemented, verifying only authorized users can gain access to the application, and individual accounts designated as inactive, suspended, or terminated are promptly removed.</t>
  </si>
  <si>
    <t>APSC-DV-002880</t>
  </si>
  <si>
    <t>SV-222619r864404_rule</t>
  </si>
  <si>
    <t>V-222619</t>
  </si>
  <si>
    <t>V-70289; SV-84911</t>
  </si>
  <si>
    <t>Configure the application so Category 1A mobile code is signed.</t>
  </si>
  <si>
    <t>Review the application documentation and interview the application administrator to identify any mobile code that is provided by the application for client consumption.
If the application does not contain mobile code, or if the mobile code executes within the client browser, this is not applicable.
The URL of the application must be added to the Trusted Sites zone. This is accomplished via the Tools, Internet Options, and “Security” Tab.
Select the “Trusted Sites” zone.
Click the “sites” button.
Enter the URL into the text box below the “Add this site to this zone” message.
Click "Add”.
Click “OK”.
Note: This requires administrator privileges to add URL to sites on a STIG compliant workstation.
Next, test the application. This testing should include functional testing from all major components of the application.
If mobile code is in use, the browser will prompt to download the control. At the download prompt, the browser will indicate that code has been digitally signed.
If the code has not been signed or the application warns that a control cannot be invoked due to security settings, this is a finding.</t>
  </si>
  <si>
    <t>Use of un-trusted Level 1A mobile code technologies can introduce security vulnerabilities and malicious code into the client system.
1A code is defined as:
- ActiveX controls
- Mobile code script (JavaScript, VBScript)
- Windows Scripting Host (WSH) (downloaded via URL or email)
When JavaScript and VBScript execute within the browser they are Category 3, however, when they execute in WSH, they are 1A.</t>
  </si>
  <si>
    <t>Unsigned Category 1A mobile code must not be used in the application in accordance with DoD policy.</t>
  </si>
  <si>
    <t>APSC-DV-002870</t>
  </si>
  <si>
    <t>SV-222618r508029_rule</t>
  </si>
  <si>
    <t>V-222618</t>
  </si>
  <si>
    <t>V-70287; SV-84909</t>
  </si>
  <si>
    <t>Configure the application to send notices to the ISSO and ISSM indicating the application failed a verification test.</t>
  </si>
  <si>
    <t>Review the application documentation and interview the system administrator to determine if the application performs security function testing.
If the application is not designed or intended to perform security function testing, the requirement is not applicable.
Access the application design documents or have the system administrator provide proof the application is designed to verify the correct operation of security functions.
Review application logs and take note of log entries that indicate security function testing is being performed and verified on startup, restart, or on command by an authorized user.
Review logs to identify if the application has sent notifications to ISSO and ISSM when security verification tests fail.
Review application features and function to identify areas of the management interfaces that specify where failed security verifications tests are to be sent and validate the ISSO and ISSM are configured as recipients.
If the application is designed to perform security function testing and does not notify the ISSO and ISSM of failed verification tests, this is a finding.</t>
  </si>
  <si>
    <t>If personnel are not notified of failed security verification tests, they will not be able to take corrective action and the unsecure condition(s) will remain.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t>
  </si>
  <si>
    <t>The application must notify the ISSO and ISSM of failed security verification tests.</t>
  </si>
  <si>
    <t>APSC-DV-002780</t>
  </si>
  <si>
    <t>SV-222617r508029_rule</t>
  </si>
  <si>
    <t>SRG-APP-000275</t>
  </si>
  <si>
    <t>V-222617</t>
  </si>
  <si>
    <t>V-70285; SV-84907</t>
  </si>
  <si>
    <t>Design the application to verify the correct operation of security functions on command and on application startup and restart.</t>
  </si>
  <si>
    <t>Review the application documentation and interview the system administrator to determine if the application performs security function testing.
If the application is not designed or intended to perform security function testing, the requirement is not applicable.
Access the application design documents or have the system administrator provide proof if the application is designed to verify the correct operation of security functions.
Review application logs and take note of log entries that indicate security function testing is being performed and verified on startup, restart, or on command by an authorized user.
If the application is designed to perform security function testing and does not verify the correct operation of security functions on startup, restart, or upon command by a privileged user,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</si>
  <si>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applications performing security functions and the applications performing security function verification/testing.</t>
  </si>
  <si>
    <t>The application must perform verification of the correct operation of security functions: upon system startup and/or restart; upon command by a user with privileged access; and/or every 30 days.</t>
  </si>
  <si>
    <t>APSC-DV-002770</t>
  </si>
  <si>
    <t>SV-222616r849499_rule</t>
  </si>
  <si>
    <t>SRG-APP-000473</t>
  </si>
  <si>
    <t>V-222616</t>
  </si>
  <si>
    <t>V-70283; SV-84905</t>
  </si>
  <si>
    <t>Design the application to verify the correct operation of security functions.</t>
  </si>
  <si>
    <t>Review the application documentation and interview the system administrator to determine if the application performs security function testing.
If the application is not designed or intended to perform security function testing, the requirement is not applicable.
Access the application design documents and determine if the application is designed to verify the correct operation of security functions.
Review application logs and take note of log entries that indicate security function testing is being performed and verified.
If the application is designed to perform security function testing and does not verify the correct operation of security functions,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</si>
  <si>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applications performing security functions and security function verification/testing.</t>
  </si>
  <si>
    <t>The application performing organization-defined security functions must verify correct operation of security functions.</t>
  </si>
  <si>
    <t>APSC-DV-002760</t>
  </si>
  <si>
    <t>SV-222615r849498_rule</t>
  </si>
  <si>
    <t>SRG-APP-000472</t>
  </si>
  <si>
    <t>V-222615</t>
  </si>
  <si>
    <t>V-70281; SV-84903</t>
  </si>
  <si>
    <t>Check for application updates at least weekly and apply patches immediately or in accordance with POA&amp;Ms, IAVMs, CTOs, DTMs or other authoritative patching guidelines or sources.</t>
  </si>
  <si>
    <t>Review the application documentation to identify application versions and patching.
Interview the application administrator and inquire about patching process.
Review IAVMs and CTOs to determine if the application is being updated in accordance with authoritative sources.
If application updates are not checked on at least on a weekly basis and applied immediately or in accordance with POA&amp;Ms, IAVMs, CTOs, DTMs or other authoritative patching guidelines or sources,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</si>
  <si>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application, or the patch management solution that is configured to patch the application, must be configured to check for and install security-relevant software updates and patches at least weekly. Patches must be applied immediately or in accordance with POA&amp;Ms, IAVMs, CTOs, DTMs or other authoritative patching guidelines or sources.</t>
  </si>
  <si>
    <t>Security-relevant software updates and patches must be kept up to date.</t>
  </si>
  <si>
    <t>APSC-DV-002630</t>
  </si>
  <si>
    <t>SV-222614r849497_rule</t>
  </si>
  <si>
    <t>V-222614</t>
  </si>
  <si>
    <t>V-70279; SV-84901</t>
  </si>
  <si>
    <t>Configure or design the application to remove old components when updating.</t>
  </si>
  <si>
    <t>Review the application documentation and interview the application admin to identify application locations on system.
Identify application versions that are installed on the system.
Review the file system structure to see if older versions of the application are still installed.
If old versions of the application or components are still installed on the system, this is a finding.</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</si>
  <si>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</si>
  <si>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The application must remove organization-defined software components after updated versions have been installed.</t>
  </si>
  <si>
    <t>APSC-DV-002610</t>
  </si>
  <si>
    <t>SV-222613r849496_rule</t>
  </si>
  <si>
    <t>SRG-APP-000454</t>
  </si>
  <si>
    <t>V-222613</t>
  </si>
  <si>
    <t>V-70277; SV-84899</t>
  </si>
  <si>
    <t>Design the application to use a language or compiler that performs automatic bounds checking.
Use an abstraction library to abstract away risky APIs.
Use compiler-based canary mechanisms such as StackGuard, ProPolice, and the Microsoft Visual Studio/GS flag.
Use OS-level preventative functionality and control user input validation.
Patch applications when overflows are identified in vendor products.</t>
  </si>
  <si>
    <t xml:space="preserve">Review the application documentation and architecture.
Interview the application admin and identify the most recent code testing and analysis that has been conducted.
Review the test results; verify configuration of analysis tools are set to check for the existence of overflows. This includes but is not limited to buffer overflows, stack overflows, heap overflows, integer overflows and format string overflows.
If overflows are identified in the test results, verify the latest test results are being used, if not, ensure remediation has been completed.
If the test results show overflows exist and no remediation evidence is presented, or if test results are not available, this is a finding.
</t>
  </si>
  <si>
    <t>A buffer overflow occurs when a program exceeds the amount of data allocated to a buffer. The buffer is a sequential section of memory and when the data is written outside the memory bounds, the program can crash or malicious code can be executed.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Buffer overflows can manifest as stack overflows, heap overflows integer overflows and format string overflows. Each type of overflow is dependent upon the underlying application language and the context in which the overflow is executed.
Integer overflows can lead to infinite looping when loop index variables are compromised and cause a denial of service.  If the integer is used in data references, the data can become corrupt. Also, using the integer in memory allocation can cause buffer overflows, and a denial of service.  Integers used in access control mechanisms can potentially trigger buffer overflows, which can be used to execute arbitrary code. 
Almost all known web servers, application servers, and web application environments are susceptible to buffer overflows. Proper validation of user input is required to mitigate the risk. Notably, limiting the size of the strings a user is allowed to input to a program to a predetermined, acceptable length.
A code review, static code analysis or active vulnerability or fuzz testing are methods used to identify overflows within application code.</t>
  </si>
  <si>
    <t>The application must not be vulnerable to overflow attacks.</t>
  </si>
  <si>
    <t>APSC-DV-002590</t>
  </si>
  <si>
    <t>SV-222612r864579_rule</t>
  </si>
  <si>
    <t>SRG-APP-000450</t>
  </si>
  <si>
    <t>V-222612</t>
  </si>
  <si>
    <t>V-70275; SV-84897</t>
  </si>
  <si>
    <t>Configure the server to only send error messages containing system information or sensitive data to privileged users.
Use generic error messages for non-privileged users.</t>
  </si>
  <si>
    <t>Review the application documentation and interview the application administrator for details regarding how the application displays error messages.
Authenticate to the application as a non-privileged user and attempt to execute functionality that will generate error messages.
Review the error messages displayed to ensure no sensitive information is provided to end users.
Authenticate as a privileged user and repeat tests.
If error messages are designed to provide users with just enough detail to pass along to support staff in order to aid in troubleshooting such as date, time or other generic information, this is not a finding.
If detailed error messages are provided to privileged users, this is not a finding.
If variable names, SQL strings, system path information, or source or program code are displayed in error messages sent to non-privileged users, this is a finding.</t>
  </si>
  <si>
    <t>Only authorized personnel should be aware of errors and the details of the errors. Error messages are an indicator of an organization's operational state or can identify application components.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
Error messages should not include variable names, variable types, SQL strings, or source code. Errors that contain field names from the screen and a description of what should be in the field should not be considered a finding.</t>
  </si>
  <si>
    <t>The application must reveal error messages only to the ISSO, ISSM, or SA.</t>
  </si>
  <si>
    <t>APSC-DV-002580</t>
  </si>
  <si>
    <t>SV-222611r508029_rule</t>
  </si>
  <si>
    <t>SRG-APP-000267</t>
  </si>
  <si>
    <t>V-222611</t>
  </si>
  <si>
    <t>V-70273; SV-84895</t>
  </si>
  <si>
    <t>Configure the server to not send error messages containing system information or sensitive data to users.
Use generic error messages.</t>
  </si>
  <si>
    <t>Review the application documentation and interview the application administrator for details regarding how the application displays error messages.
Utilize the application as a non-privileged user and attempt to execute functionality that will generate error messages.
Review the error messages displayed to ensure no sensitive information is provided to end users.
If error messages are designed to provide users with just enough detail to pass along to support staff in order to aid in troubleshooting such as date, time, or other generic information, this is not a finding.
If variable names, SQL strings, system path information, or source or program code are displayed in error messages sent to non-privileged users, this is a finding.</t>
  </si>
  <si>
    <t>The application must generate error messages that provide information necessary for corrective actions without revealing information that could be exploited by adversaries.</t>
  </si>
  <si>
    <t>APSC-DV-002570</t>
  </si>
  <si>
    <t>SV-222610r508029_rule</t>
  </si>
  <si>
    <t>V-222610</t>
  </si>
  <si>
    <t>V-70271; SV-84893</t>
  </si>
  <si>
    <t>Follow best practice when accepting user input and verify that all input is validated before the application processes the input.
Remediate identified vulnerabilities and obtain documented risk acceptance for those issues that cannot be remediated immediately.</t>
  </si>
  <si>
    <t>Review the application documentation and interview the application administrator.
If working with the developer, request documentation on their development processes and what their standard operating procedure is for sanitizing all application input.
Identify the latest vulnerability scan results.
Review the scan results and scan configuration settings.
Verify the scan was configured to identify input validation vulnerabilities.
If the scan results detected high risk vulnerabilities, verify a more recent scan shows remediation of the vulnerabilities is available for examination.
Review any risk acceptance documentation that indicates the ISSO has reviewed and accepted the risk.
If the vulnerability scan is not configured to test for input validation vulnerabilities if the most recent scan results show that high risk input validation vulnerabilities exist and a documented risk acceptance from the ISSO is not available, or if the scan results do not exist, this is a finding.</t>
  </si>
  <si>
    <t>A common application vulnerability is unpredictable behavior due to improper input validation. This requirement guards against adverse or unintended system behavior caused by invalid inputs, where information system responses to the invalid input may be disruptive or cause the system to fail into an unsafe state.
Data received from the user should always be suspected as being malicious and always validated prior to using it as input to the application.
Some examples of input methods:
- Forms Data
- URL parameters
- Hidden Fields
- Cookies
- HTTP Headers or anything in the HTTP request
- Client data entry fields
Items to validate:
- Out of range values/Boundary 
- Data length 
- Validate types of characters allowed
- Whitelist validation for known good data input while denying all other input.
Other recommendations include: 
- Using drop down menus for lists
- Validating input on the server, not on the client.
If validating on the client, also validate on the server:
- Using regular expressions to validate input
- Using HTML filter libraries that implement input validation tasks.</t>
  </si>
  <si>
    <t>The application must not be subject to input handling vulnerabilities.</t>
  </si>
  <si>
    <t>APSC-DV-002560</t>
  </si>
  <si>
    <t>SV-222609r864578_rule</t>
  </si>
  <si>
    <t>SRG-APP-000447</t>
  </si>
  <si>
    <t>V-222609</t>
  </si>
  <si>
    <t>V-70269; SV-84891</t>
  </si>
  <si>
    <t>Design the application to utilize components that are not vulnerable to XML attacks.
Patch the application components when vulnerabilities are discovered.</t>
  </si>
  <si>
    <t>Review the application documentation, the application architecture and interview the application administrator.
Identify any XML-based web services or XML functionality performed by the application.
Determine if an XML firewall is deployed to protect application from XML-related attacks.
If the application does not process XML, the requirement is not applicable.
Review the latest application vulnerability assessment and verify the scan was configured to test for XML-related vulnerabilities and security issues.
Examples include but are not limited to:
XML Injection
XML related Denial of Service
XPATH injection
XML Signature attacks
XML Spoofing
If an XML firewall is deployed, request configuration information regarding the application and validate the firewall is configured to protect the application.
If the vulnerability scan is not configured to scan for XML-oriented vulnerabilities, if no scan results exist, or if the XML firewall is not configured to protect the application, this is a finding.</t>
  </si>
  <si>
    <t>Extensible Markup Language (XML) is widely employed in web technology and applications like web services (SOAP, REST, and WSDL) and is also used for configuration files. XML vulnerability examples include XML injection, XML Spoofing, XML-based Denial of Service attacks and information disclosure attacks.
When utilizing XML, web applications must take steps to ensure they are addressing XML-related security issues. This is accomplished by choosing well-designed application components, building application code that follows security best practices and by patching application components when vulnerabilities are identified.
XML firewalls or gateways may be employed to assist in protecting applications by controlling access to XML-based applications, filtering XML content, rate-limiting requests, and validating XML traffic.</t>
  </si>
  <si>
    <t>The application must not be vulnerable to XML-oriented attacks.</t>
  </si>
  <si>
    <t>APSC-DV-002550</t>
  </si>
  <si>
    <t>SV-222608r508029_rule</t>
  </si>
  <si>
    <t>V-222608</t>
  </si>
  <si>
    <t>V-70267; SV-84889</t>
  </si>
  <si>
    <t>Modify the application and remove SQL injection vulnerabilities.</t>
  </si>
  <si>
    <t>Review the application documentation and interview the application administrator.
Request the latest vulnerability scan test results.
Verify the scan configuration is configured to test for SQL injection flaws.
Review the scan results to determine if any SQL injection flaws were detected during application testing.
If SQL injection flaws were discovered, request a subsequent scan that will show that the issues have been remediated.
If the scan results are not available, identify the database product in use and refer to the OWASP web application testing guide for detailed instructions on performing a manual SQL injection test. The instructions are located here and many tests are organized by database product:
https://www.owasp.org/index.php/Testing_for_SQL_Injection_%28OTG-INPVAL-005%29
If the application is vulnerable to SQL injection attack, contains SQL injection flaws, or if scan results do not exist, this is a finding.</t>
  </si>
  <si>
    <t>SQL Injection is a code injection attack against database applications. Malicious SQL statements are inserted into an application data entry field where they are submitted to the database and executed. This is a direct result of not validating input that is used by the application to perform a command or execute an action.
Successful attacks can read data, write data, execute administrative functions within the database, shutdown the DBMS, and in some cases execute OS commands.
Best practices to reduce the potential for SQL Injection vulnerabilities include:
Not using concatenation or replacement to build SQL queries.
Using prepared statements with parameterized queries that have been tested and validated not to be vulnerable to SQL Injection.
Using stored procedures that have been tested and validated not to be vulnerable to SQL Injection.
Escaping all user supplied input.
Additional steps to prevent SQL Injection can be found at the OWASP website:
https://www.owasp.org/index.php/SQL_Injection_Prevention_Cheat_Sheet</t>
  </si>
  <si>
    <t>The application must not be vulnerable to SQL Injection.</t>
  </si>
  <si>
    <t>APSC-DV-002540</t>
  </si>
  <si>
    <t>SV-222607r508029_rule</t>
  </si>
  <si>
    <t>V-222607</t>
  </si>
  <si>
    <t>V-70265; SV-84887</t>
  </si>
  <si>
    <t>Design and configure the application to validate input prior to executing commands.</t>
  </si>
  <si>
    <t>Review the application documentation, the code review reports and the vulnerability assessment scan results from automated vulnerability assessment tools.
Verify scan configuration settings include input validation and fuzzing tests.
Test data entry fields on all pages/screens of the application.
Procedures on testing input are relevant to the architecture of the application.
A reference on input validation testing is included at the OWASP website. The site includes testing procedures for input validation that affect many different technologies.
Identify the relevant testing procedures based upon the application architecture and components being tested.
https://www.owasp.org/index.php/Testing_for_Input_Validation
If test results include input validation errors, or if no test results exist, this is a finding.</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</si>
  <si>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Absence of input validation opens an application to improper manipulation of data. The lack of input validation can lead immediate access of application, denial of service, and corruption of data.
Invalid input includes presence of scripting tags within text fields, query string manipulation, and invalid data types and sizes.
When an application validates input, it will only execute provided input after it has evaluated the input, validated the input and determined the data is in an expected format, and content is not extraneous or malformed.
Comprehensive application security testing and code reviews are required to ensure the application is not vulnerable to input validation vulnerabilities.
Application security code reviews should be conducted during the development phase to find and address input validation errors. When code reviews are not possible, fuzz testing can be performed on the application to attempt and identify vulnerable data input fields.</t>
  </si>
  <si>
    <t>The application must validate all input.</t>
  </si>
  <si>
    <t>APSC-DV-002530</t>
  </si>
  <si>
    <t>SV-222606r508029_rule</t>
  </si>
  <si>
    <t>V-222606</t>
  </si>
  <si>
    <t>V-70263; SV-84885</t>
  </si>
  <si>
    <t>A suitable canonical form should be chosen and all user input canonicalized into that form before any authorization decisions are performed.
Security checks should be carried out after decoding is completed. Moreover, it is recommended to check that the encoding method chosen is a valid canonical encoding for the symbol it represents.</t>
  </si>
  <si>
    <t>Review the application documentation and interview the application administrator for details regarding security assessment code reviews or vulnerability scans.
Review the scan results from the entire application. This can be provided as results from an automated code review or a vulnerability scanning tool.
Review the scan results to determine if there are any existing canonical representation vulnerabilities.
Review web server and application configuration.
The OWASP website provides the following test procedures:
"Investigate the web application to determine if it asserts an internal code page, locale, or culture.
If the default character set, locale is not asserted it will be one of the following:
HTTP Posts. Interesting tidbit: All HTTP posts are required to be ISO 8859-1, which will lose data for most double byte character sets. You must test your application with your supported browsers to determine if they pass in fully encoded double byte characters safely
HTTP Gets. Depends on the previously rendered page and per-browser implementations, but URL encoding is not properly defined for double byte character sets. IE can be optionally forced to do all submits as UTF-8 which is then properly canonicalized on the server
.NET: Unicode (little endian)
JSP implementations, such as Tomcat: UTF8 - see “javaEncoding” in web.xml by many servlet containers
Java: Unicode (UTF-16, big endian, or depends on the OS during JVM startup)
PHP: Set in php.ini, ISO 8859-1”
If the results are not provided or the application representative cannot demonstrate that the application does not use Unicode encoding, this is a finding.</t>
  </si>
  <si>
    <t>Canonical representation vulnerabilities can occur when a data conversion process does not convert the data to its simplest form resulting in the possible misrepresentation of the data.
The application may behave in an unexpected manner when acting on input that has not been sanitized or normalized.
Vulnerable application code is written to expect one form of data and executes its program logic on another form of data thereby creating instability or unexpected behavior.
The Open Web Application Security Project (OWASP) website provides test and remediation procedures that can be used for testing if vulnerability scan tools or results are not available.
The site is available by pointing your browser to https://www.owasp.org.</t>
  </si>
  <si>
    <t>The application must protect from canonical representation vulnerabilities.</t>
  </si>
  <si>
    <t>APSC-DV-002520</t>
  </si>
  <si>
    <t>SV-222605r561266_rule</t>
  </si>
  <si>
    <t>V-222605</t>
  </si>
  <si>
    <t>V-70261; SV-84883</t>
  </si>
  <si>
    <t>Modify the application so as to escape/sanitize special character input or configure the system to protect against command injection attacks based on application architecture.</t>
  </si>
  <si>
    <t>Review the application documentation and the system configuration settings.
Interview the application administrator for details regarding security assessment including automated code review and vulnerability scans conducted to test for command injection.
Review the scan results from the entire application.
Verify scan configuration is set to check for command injection vulnerabilities.
If results indicate vulnerability, verify a subsequent scan has been run to ensure the issue has been remediated.
Manual test procedures are available on the OWASP website. Procedures may need to be modified to suit application architecture.
https://www.owasp.org/index.php/Testing_for_Command_Injection_%28OTG-INPVAL-013%29
If testing results are not provided demonstrating the vulnerability does not exist, or if the application representative cannot demonstrate how actions are taken to identify and protect from command injection vulnerabilities, this is a finding.</t>
  </si>
  <si>
    <t>A command injection attack is an attack on a vulnerable application where improperly validated input is passed to a command shell setup in the application. The result is the ability of an attacker to execute OS commands via the application.
A command injection allows an attacker to execute their own commands with the same privileges as the application executing.
The following is an example of a URL based command injection attack.
Before alteration:
http://sitename/cgi-bin/userData.pl?doc=user1.txt
Example URL modified: 
http://sitename/cgi-bin/userData.pl?doc=/bin/ls|
The result is the execution of the command “/bin/ls” which could allow the attacker to list contents of the directory via the browser.
The following is a list of functions vulnerable to command injection sorted according to language.  
Language Functions/Characters
- C/C++  - system(), popen(), execlp(), execvp(), ShellExecute(), ShellExecuteEx(), _wsystem()
- Perl - system, exec, `,open, |, eval, /e
- Python - exec, eval, os.system, os.popen, execfile, input, compile
- Java - Class.forName(), Class.newInstance(), Runtime.exec()</t>
  </si>
  <si>
    <t>The application must protect from command injection.</t>
  </si>
  <si>
    <t>APSC-DV-002510</t>
  </si>
  <si>
    <t>SV-222604r508029_rule</t>
  </si>
  <si>
    <t>V-222604</t>
  </si>
  <si>
    <t>V-70259; SV-84881</t>
  </si>
  <si>
    <t>Configure the application to use unpredictable challenge tokens and check the HTTP referrer to ensure the request was issued from the site itself.  Implement mitigating controls as required such as using web reputation services.</t>
  </si>
  <si>
    <t>Review the application documentation, the code review reports and the vulnerability assessment scan results from the automated vulnerability assessment tools.
Verify scan configuration settings include web-based application settings which include XSS tests.
Review the scan results for CSRF vulnerabilities.
If the scan results indicate aspects of the application are vulnerable to CSRF, request subsequent scan data that shows the CSRF vulnerabilities previously detected have been fixed.
If results that show compliance are not available, request proof of any steps that have been taken to mitigate the risk.
Mitigation steps include using web reputation filters to identify sources of exploits delivered via CSRF, web application firewalls that validate cookie and the referrer field in the HTTP headers, or product specific IPS filters that identify and intercept known CSRF vulnerabilities in web-based applications.
If scan results are not available ask the application administrator to provide evidence that shows the application is designed to address CSRF security issues. There are various methods for mitigating the risk, including using a challenge token that is tied to the users session.
If application scan results show an unremediated CSRF vulnerability, or if no scan results are available, or no mitigations have been enabled, this is a finding.</t>
  </si>
  <si>
    <t>Cross-Site Request Forgery (CSRF) is an attack where a website user is forced to execute an unwanted action on a website that he or she is currently authenticated to. An attacker, through social engineering (e.g., e-mail or chat) creates a hyperlink which executes unwanted actions on the website the victim is authenticated to and sends it to the victim. If the victim clicks on the link, the action is executed unbeknownst to the victim.
A CSRF attack executes a website request on behalf of the user which can lead to a compromise of the user’s data. What is needed to be successful is for the attacker to know the URL, an authenticated application user, and trick the user into clicking the malicious link.
While XSS is not needed for a CSRF attack to work, XSS vulnerabilities can provide the attacker with a vector to obtain information from the user that may be used in mitigating the risk. The application must not be vulnerable to XSS as an XSS attack can be used to help defeat token, double-submit cookie, referrer and origin-based CSRF defenses.</t>
  </si>
  <si>
    <t>The application must protect from Cross-Site Request Forgery (CSRF) vulnerabilities.</t>
  </si>
  <si>
    <t>APSC-DV-002500</t>
  </si>
  <si>
    <t>SV-222603r508029_rule</t>
  </si>
  <si>
    <t>V-222603</t>
  </si>
  <si>
    <t>V-70257; SV-84879</t>
  </si>
  <si>
    <t>Verify user input is validated and encode or escape user input to prevent embedded script code from executing.
Develop your application using a web template system or a web application development framework that provides auto escaping features rather than building your own escape logic.</t>
  </si>
  <si>
    <t>Review the application documentation and the vulnerability assessment scan results from automated vulnerability assessment tools.
Verify scan configuration settings include web-based applications settings which include XSS tests.
Review scan results for XSS vulnerabilities.
If the scan results indicate aspects of the application are vulnerable to XSS, request subsequent scan data that shows the XSS vulnerabilities previously detected have been fixed.
If results that show compliance are not available, request proof of any steps that have been taken to mitigate the risk. This can include using network-based IPS to detect and prevent XSS attacks from occurring.
If scan results are not available, perform manual testing in various data entry fields to determine if XSS exist.
Navigate through the web application as a regular user and identify any data entry fields where data can be input.
Input the following strings:
&lt;script&gt;alert('hello')&lt;/script&gt;
&lt;img src=x onerror="alert(document.cookie);"
If the script pop up box is displayed, or if scan reports show unremediated XSS results and no mitigating steps have been taken, this is a finding.</t>
  </si>
  <si>
    <t>XSS attacks are essentially code injection attacks against the various language interpreters contained within the browser. XSS can be executed via HTML, JavaScript, VBScript, ActiveX; essentially any scripting language a browser is capable of processing.
XSS vulnerabilities are created when a website does not properly sanitize, escape, or encode user input. For example, "&lt;;" is the HTML encoding for the "&lt;" character. If the encoding is performed, the script code will not execute.
There are 3 parties involved in an XSS attack, the attacker, the trusted and vulnerable website, and the victim. An attacker will take advantage of a vulnerable website that does not properly validate user input by inserting malicious code into any data entry field.
When the victim visits the trusted website and clicks on the malicious link left by the attacker, the attacker’s script is executed in the victims browser with the trust permissions assigned to the site.
There are several different types of XSS attack and the complete details regarding XSS cannot be described completely here.
To address the issue of XSS, web application developers must escape, encode or otherwise validate all user input that is processed and output by the web server. They should also use web templates or a web development framework that provides the capability to encode or otherwise validate user input.
Examples of XSS vulnerabilities can be obtained from the Open Web Application Security Project (OWASP) website.
The site is available by pointing your browser to https://www.owasp.org.</t>
  </si>
  <si>
    <t>The application must protect from Cross-Site Scripting (XSS) vulnerabilities.</t>
  </si>
  <si>
    <t>APSC-DV-002490</t>
  </si>
  <si>
    <t>SV-222602r561263_rule</t>
  </si>
  <si>
    <t>V-222602</t>
  </si>
  <si>
    <t>V-70255; SV-84877</t>
  </si>
  <si>
    <t>Design and configure the application to not store sensitive information in hidden fields.  
Encrypt sensitive information stored in hidden fields using DoD-approved encryption and use server side session management techniques for user session management.</t>
  </si>
  <si>
    <t>Interview application administrator and review application documentation to identify and familiarize with the application features and functions.
Request most recent code review and vulnerability scan results.  Review test configuration to ensure testing for hidden fields was conducted.  Review test results for incidents of hidden data fields.  
Examine identified hidden fields and determine what type of data is stored in the hidden fields.
If the data stored in the hidden fields are determined to be authentication or session related data, or if the code review or vulnerability scan results are not available and configured to test for hidden fields, this is a finding.</t>
  </si>
  <si>
    <t>Hidden fields allow developers to process application data without having to display it on the screen.  Using hidden fields to pass data in forms is a common practice among web applications and by itself is not a security risk.  
However, hidden fields are not secure and can be easily manipulated by users.  Information requiring confidentiality or integrity protections must not be placed in a hidden field.   If data that is sensitive must be stored in a hidden field, it must be encrypted.
Furthermore, hidden fields used to control access decisions can lead to a complete compromise of access control mechanisms allowing immediate compromise of the user's application session.</t>
  </si>
  <si>
    <t>The application must not store sensitive information in hidden fields.</t>
  </si>
  <si>
    <t>APSC-DV-002485</t>
  </si>
  <si>
    <t>SV-222601r849491_rule</t>
  </si>
  <si>
    <t>V-222601</t>
  </si>
  <si>
    <t>V-70253; SV-84875</t>
  </si>
  <si>
    <t>Configure the application to not display technical details about the application architecture on error events.</t>
  </si>
  <si>
    <t>Review the application system documentation and interview the application administrators.
Ask them to demonstrate how the web server and application configuration does not disclose any information about the application which could be used by an attacker to gain access to the application.
Ask the application representative to logon as a non-privileged user and review all screens of the application to identify any potential data that should not be disclosed to the user.
Review web server configuration and determine if custom error pages are configured to display on error events.
Review error pages sent to application users to verify the pages are generic in nature and provide no technical details related to application architecture.
If the application displays any application technical data such as database version, application server information, or any other technical details that should not be disclosed to a regular user, this is a finding.</t>
  </si>
  <si>
    <t>Applications should not disclose information not required for the transaction. (e.g., a web application should not divulge the fact there is a SQL server database and/or its version).
These events usually occur when the web application has not been configured to send specific error messages for error events. Instead, when a processing anomaly occurs, the application displays technical information about the type of application server, database in use, or other technical details.
This provides attackers additional information which they can use to find other attack avenues, or tailor specific attacks, on the application.</t>
  </si>
  <si>
    <t>The application must not disclose unnecessary information to users.</t>
  </si>
  <si>
    <t>APSC-DV-002480</t>
  </si>
  <si>
    <t>SV-222600r849490_rule</t>
  </si>
  <si>
    <t>V-222600</t>
  </si>
  <si>
    <t>V-70251; SV-84873</t>
  </si>
  <si>
    <t>Configure all of the application systems to require TLS encryption.</t>
  </si>
  <si>
    <t>Review the application documentation and interview the application administrator.
Identify web servers and associated network connections.
Access the application with a web browser.
Verify the web browser goes secure automatically by automatically redirecting the browser to a secure port running TLS encryption, or ensure the port used by the application uses TLS encryption by default.
For tiered applications, (web server, application server, database server) ensure the communication channels between the tiers is also encrypted.
If the application does not utilize TLS to protect the confidentiality and integrity of transmitted information, this is a finding.</t>
  </si>
  <si>
    <t>Data is subject to manipulation and other integrity related attacks whenever that data is transferred across a network. To protect data integrity during transmission, the application must implement mechanisms to ensure the integrity of all transmitted information. All transmitted information means that the protections are not restricted to just the data itself. Protection mechanisms must be extended to include data labels, security parameters or metadata if data protection requirements specify. Modern web application data transfer methods can be complex and are not necessarily just point-to-point in nature. Service-Oriented Architecture (SOA) and RESTFUL web services allow for XML-based application data to be transmitted in a manner similar to network traffic wherein the application data is transmitted along multiple servers' hops. In such cases, point-to-point protection methods like TLS or SSL may not be the best choice for ensuring data integrity and alternative data integrity protection methods like XML Integrity Signature protections where the XML payload itself is signed may be required as part of the application design. Overall application design and architecture must always be taken into account when establishing data integrity protection mechanisms. Custom-developed solutions that provide a file transfer capability should implement data integrity checks for incoming and outgoing files. Transmitted information requires mechanisms to ensure the data integrity (e.g., digital signatures, SSL, TLS, or cryptographic hashing).</t>
  </si>
  <si>
    <t>The application must maintain the confidentiality and integrity of information during reception.</t>
  </si>
  <si>
    <t>APSC-DV-002470</t>
  </si>
  <si>
    <t>SV-222599r849489_rule</t>
  </si>
  <si>
    <t>V-222599</t>
  </si>
  <si>
    <t>V-70249; SV-84871</t>
  </si>
  <si>
    <t>Review the application documentation and interview the application administrator.
Identify web servers and associated network connections.
Access the application with a web browser.
Verify the web browser goes secure automatically by automatically redirecting the browser to a secure port running TLS encryption, or ensure the port used by the application uses TLS encryption by default.
For tiered applications, (web server, application server, database server) verify the communication channels between the tiers is also encrypted.
If the application does not utilize TLS to protect the confidentiality and integrity of transmitted information, this is a finding.</t>
  </si>
  <si>
    <t>The application must maintain the confidentiality and integrity of information during preparation for transmission.</t>
  </si>
  <si>
    <t>APSC-DV-002460</t>
  </si>
  <si>
    <t>SV-222598r849488_rule</t>
  </si>
  <si>
    <t>V-222598</t>
  </si>
  <si>
    <t>V-70247; SV-84869</t>
  </si>
  <si>
    <t>Configure the application to use cryptographic protections to prevent unauthorized disclosure of application data based upon the application architecture.</t>
  </si>
  <si>
    <t>Review the application documentation, the application architecture designs and interview the application administrator.
Ask the application admin to identify the network path taken by the application data and demonstrate the application support integrity mechanisms for transmission of both incoming and outgoing files and any transmitted data.
For example, hashing/digital signature and cyclic redundancy checks (CRCs) can be used to confirm integrity on data streams and transmitted files.
Use of TLS can be used to assure integrity in point-to-point communication sessions.
When the application uses messaging or web services or other technologies where the data can traverse multiple hops, the individual message or packet must be encrypted to protect the integrity of the message.
If the application is not configured to provide cryptographic protections to application data while it is transmitted unless protected by alternative safety measures like a PDS, this is a finding.</t>
  </si>
  <si>
    <t>Data is subject to manipulation and other integrity related attacks whenever that data is transferred across a network. To protect data integrity during transmission, the application must implement mechanisms to ensure the integrity of all transmitted information.
All transmitted information means that the protections are not restricted to just the data itself. Protection mechanisms must be extended to include data labels, security parameters, or metadata if data protection requirements specify.
Modern web application data transfer methods can be complex and are not necessarily just point-to-point in nature. Service-Oriented Architecture (SOA) and RESTFUL web services allow for XML-based application data to be transmitted in a manner similar to network traffic wherein the application data is transmitted along multiple servers' hops.
In such cases, point-to-point protection methods like TLS or SSL may not be the best choice for ensuring data integrity and alternative data integrity protection methods like XML Integrity Signature protections where the XML payload itself is signed may be required as part of the application design.
Overall application design and architecture must always be taken into account when establishing data integrity protection mechanisms. Custom-developed solutions that provide a file transfer capability should implement data integrity checks for incoming and outgoing files. Transmitted information requires mechanisms to ensure the data integrity (e.g., digital signatures, SSL, TLS, or cryptographic hashing).</t>
  </si>
  <si>
    <t>The application must implement cryptographic mechanisms to prevent unauthorized disclosure of information and/or detect changes to information during transmission unless otherwise protected by alternative physical safeguards, such as, at a minimum, a Protected Distribution System (PDS).</t>
  </si>
  <si>
    <t>APSC-DV-002450</t>
  </si>
  <si>
    <t>SV-222597r864577_rule</t>
  </si>
  <si>
    <t>SRG-APP-000440</t>
  </si>
  <si>
    <t>V-222597</t>
  </si>
  <si>
    <t>V-70245; SV-84867</t>
  </si>
  <si>
    <t>Configure all of the application systems to require TLS encryption in accordance with data protection requirements.</t>
  </si>
  <si>
    <t>Review the application documentation and interview the application administrator.
Identify application clients, servers and associated network connections including application networking ports.  
Identify the types of data processed by the application and review any documented data protection requirements.
Identify the application communication protocols.
Review application documents for instructions or guidance on configuring application encryption settings.
Verify the application is configured to enable encryption protections for data in accordance with the data protection requirements. If no data protection requirements exist, ensure all application data is encrypted.
If the application does not utilize TLS, IPsec or other approved encryption mechanism to protect the confidentiality and integrity of transmitted information, this is a finding.</t>
  </si>
  <si>
    <t>Without protection of the transmitted information, confidentiality and integrity may be compromised since unprotected communications can be intercepted and either read or altered.
This requirement applies  to those applications that transmit data, or allow access to data non-locally. Application and data owners have a responsibility for ensuring data integrity and confidentiality is maintained at every step of the data transfer and handling process. 
Application and data owners need to identify the data that requires cryptographic protection. If no data protection requirements are defined as to what specific data must be encrypted and what data is non-sensitive and doesn't require encryption, all data must be encrypted.
When transmitting data, applications need to leverage transmission protection mechanisms, such as TLS, SSL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</si>
  <si>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The application must protect the confidentiality and integrity of transmitted information.</t>
  </si>
  <si>
    <t>APSC-DV-002440</t>
  </si>
  <si>
    <t>SV-222596r849486_rule</t>
  </si>
  <si>
    <t>V-222596</t>
  </si>
  <si>
    <t>V-70241; SV-84863</t>
  </si>
  <si>
    <t>Build the application to address issues that are found in a redundant environment and utilize redundancy mechanisms to provide high availability.</t>
  </si>
  <si>
    <t>Interview the application administrator and review the system documentation to determine if the application has been designated as a high availability system and if the application is designed to operate in a high availability environment.
If the application has not been designated as a high availability system, this requirement is not applicable.
Review the application architecture documentation and identify solutions that provide application DoS protections. 
Verify the application has been built to work in a clustered or otherwise high availability environment in accordance with documented availability requirements.
This includes:
- load balancers
- redundant systems such as multiple web, application servers or DB servers
- high bandwidth or redundant data circuits
- multiple data centers (geographic dispersal)
- server clusters
If the application has been designated as high availability but the architecture is not built to high availability standards, this is a finding.</t>
  </si>
  <si>
    <t>DoS is a condition when a resource is not available for legitimate users. When this occurs, the organization either cannot accomplish its mission or must operate at degraded capacity.
In the case of application DoS attacks, care must be taken when designing the application to ensure the application makes the best use of system resources. SQL queries have the potential to consume large amounts of CPU cycles if they are not tuned for optimal performance. Web services containing complex calculations requiring large amounts of time to complete can bog down if too many requests for the service are encountered within a short period of time.
The methods employed to meet this requirement will vary depending upon the technology the application utilizes. However, a variety of technologies exist to limit or, in some cases, eliminate the effects of application related DoS attacks. Employing increased capacity and bandwidth combined with specialized application layer protection devices and service redundancy may reduce the susceptibility to some DoS attacks.</t>
  </si>
  <si>
    <t>The web service design must include redundancy mechanisms when used with high-availability systems.</t>
  </si>
  <si>
    <t>APSC-DV-002410</t>
  </si>
  <si>
    <t>SV-222595r508029_rule</t>
  </si>
  <si>
    <t>SRG-APP-000247</t>
  </si>
  <si>
    <t>V-222595</t>
  </si>
  <si>
    <t>V-70239; SV-84861</t>
  </si>
  <si>
    <t>Design and deploy the application to utilize controls that will prevent the application from being affected by DoS attacks or being used to attack other systems. This includes but is not limited to utilizing throttling techniques for application traffic such as QoS or implementing logic controls within the application code itself that prevents application use that results in network or system capabilities being exceeded.</t>
  </si>
  <si>
    <t>Review the application documentation and interview the application administrator.
Ask the application administrator if any anti-DoS technology or anti-DoS emergency response services are deployed to protect the application.
Check for code review, penetration or vulnerability test results that attempt to DoS the application or use the application as a DoS tool.
Examine test results and testing configuration to ensure that the application was tested and the application was not reported as being susceptible to DoS attacks either from external sources or from the application itself. Also verify the testing results show that the application cannot be weaponized to attack other systems.
If the test results indicate the application is susceptible to DoS attacks or can be weaponized to attack other applications or systems, this is a finding.</t>
  </si>
  <si>
    <t>Denial of Service (DoS) is a condition where a resource is not available for legitimate users. When this occurs, the organization either cannot accomplish its mission or must operate at degraded capacity.
Individuals of concern can include hostile insiders or external adversaries that have access or have successfully breached the information system and are using the system as a platform to launch cyber attacks on the application, the application host or other third-parties.
Application developers and application administrators must take the steps needed to ensure an application cannot be used to launch DoS attacks against the application itself, the application host or other systems and networks. 
Application developers should be cognizant that many attackers using DoS techniques will attempt to identify resource intensive processes and functions within the application.  For web applications, this can be application objects that perform database queries or other resource intensive tasks.  Improper application memory management can also lead to memory leaks which can exhaust system resources forcing a system or application restart.  
Limiting attempts to repeatedly execute application processes by validating the requests also reduces the ability to launch some DoS attacks.
For application administrators, ensuring network access controls are in place to protect the application host.
The methods employed to counter DoS risks are dependent upon the application layer methods that can be used to exploit it.</t>
  </si>
  <si>
    <t>The application must restrict the ability to launch Denial of Service (DoS) attacks against itself or other information systems.</t>
  </si>
  <si>
    <t>APSC-DV-002400</t>
  </si>
  <si>
    <t>SV-222594r561257_rule</t>
  </si>
  <si>
    <t>V-222594</t>
  </si>
  <si>
    <t>V-70237; SV-84859</t>
  </si>
  <si>
    <t>Implement:
- Validation against recursive payloads
- Validation against oversized payloads
- Protection against XML entity expansion
- Validation against overlong element names
- Optimized configuration for maximum message throughput in order to ensure DoS attacks against web services are limited.</t>
  </si>
  <si>
    <t>Review the application architecture documentation and interview the application administrator to identify what steps have been taken to protect the XML aspect of the application from DoS attacks.
If the application does not contain or utilize XML, the requirement is not applicable.
Ask the application administrator to demonstrate how the application is configured to provide the following protections:
- Validation against recursive payloads
- Validation against oversized payloads
- Protection against XML entity expansion
- Validation against overlong element names
- Optimized configuration for maximum message throughput
If the application administrator cannot demonstrate how these protections are implemented either within the application itself or by third-party tools or utilities like an XML gateway, this is a finding.</t>
  </si>
  <si>
    <t>DoS is a condition when a resource is not available for legitimate users. When this occurs, the organization either cannot accomplish its mission or must operate at degraded capacity.
XML-based applications are susceptible to DoS attacks due to the nature of XML parsing being processor intensive and complicated.
Best practice for parsing XML to avoid DoS include:
- Using a proven XML parser
- Using an XML gateway that provides DoS protection
- Using parser options that provide limits on recursive payloads, oversized payloads, and entity expansion.
This requirement addresses the configuration of applications to mitigate the impact of DoS attacks that have occurred or are ongoing on application availability. For each application, known and potential DoS attacks must be identified and solutions for each type implemented. A variety of technologies exist to limit or, in some cases, eliminate the effects of DoS attacks (e.g., limiting processes or restricting the number of sessions the application opens at one time). Employing increased capacity and bandwidth, combined with service redundancy, may reduce the susceptibility to some DoS attacks.</t>
  </si>
  <si>
    <t>XML-based applications must mitigate DoS attacks by using XML filters, parser options, or gateways.</t>
  </si>
  <si>
    <t>APSC-DV-002390</t>
  </si>
  <si>
    <t>SV-222593r864576_rule</t>
  </si>
  <si>
    <t>V-222593</t>
  </si>
  <si>
    <t>V-70235; SV-84857</t>
  </si>
  <si>
    <t> Configure or design the application to utilize a security control that will implement a boundary that will prevent unauthorized and unintended information transfer via shared system resources.</t>
  </si>
  <si>
    <t>Review the application documentation and interview the application administrator to identify if the application shares information resources via file sharing protocol or if the application includes configuration settings that provide access to data files on the hard drive.
Also determine if the application transfers data via shared system resources.
If the application shares system resources with other applications, verify that a security boundary exists which controls and prevents other applications, processes, or users from accessing application data. The control mechanism will vary based upon the resource that is being shared. Hard disk sharing could possibly utilize file permissions restrictions, whereas shared overall system resources could implement virtualization or containers that restrict access.
If the application does not prevent unauthorized and unintended information transfer via shared system resources, this is a finding.</t>
  </si>
  <si>
    <t>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requirement generally applies to the design of an information technology product, but it can also apply to the configuration of particular information system components that are, or use, such products. This can be verified by acceptance/validation processes in DoD or other government agencies.
There may be shared resources with configurable protections (e.g., files on storage) that may be assessed on specific information system components.</t>
  </si>
  <si>
    <t>Applications must prevent unauthorized and unintended information transfer via shared system resources.</t>
  </si>
  <si>
    <t>APSC-DV-002380</t>
  </si>
  <si>
    <t>SV-222592r508029_rule</t>
  </si>
  <si>
    <t>SRG-APP-000243</t>
  </si>
  <si>
    <t>V-222592</t>
  </si>
  <si>
    <t>V-70233; SV-84855</t>
  </si>
  <si>
    <t>Design and configure applications to maintain a separate execution domain for each executing process.</t>
  </si>
  <si>
    <t>Review the application documentation, the architecture documentation and interview the application administrator.
Identify if the application architecture provides the capability to sandbox executing processes so as to prevent a process in one application domain from sharing another application domain.
Ask the application administrator to demonstrate how the application processes are separated. This may be demonstrated by examining the OS processes running on the system and identifying the separate application processes.
If the application does not maintain a separate execution domain for each executing process, this is a finding.</t>
  </si>
  <si>
    <t>Applications can maintain separate execution domains for each executing process by assigning each process a separate address space. Each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An example is a web browser with process isolation that provides tabs that are separate processes using separate address spaces to prevent one tab crashing the entire browser.</t>
  </si>
  <si>
    <t>The application must maintain a separate execution domain for each executing process.</t>
  </si>
  <si>
    <t>APSC-DV-002370</t>
  </si>
  <si>
    <t>SV-222591r849483_rule</t>
  </si>
  <si>
    <t>SRG-APP-000431</t>
  </si>
  <si>
    <t>V-222591</t>
  </si>
  <si>
    <t>V-70231; SV-84853</t>
  </si>
  <si>
    <t>Implement controls within the application that limits access to security configuration functionality and isolates regular application function from security-oriented function.</t>
  </si>
  <si>
    <t>Review the application documentation and interview the application administrator.
Identify if the application utilizes access controls.
Commonly employed access controls include Role-Based Access Controls (RBAC), Access Control Lists (ACL) and Mandatory Access Controls (MAC).
Ensure the application utilizes a control structure that is capable of protecting security assets such as policy and configuration settings from unauthorized modification.
If the application does not protect security functions that enforce security policy and protect security configuration settings,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</si>
  <si>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Applications restrict access to security functions through the use of access control mechanisms and by implementing least privilege capabilities.</t>
  </si>
  <si>
    <t>The application must isolate security functions from non-security functions.</t>
  </si>
  <si>
    <t>APSC-DV-002360</t>
  </si>
  <si>
    <t>SV-222590r508029_rule</t>
  </si>
  <si>
    <t>V-222590</t>
  </si>
  <si>
    <t>V-70229; SV-84851</t>
  </si>
  <si>
    <t>Identify data elements that require protection.
Document the data types and specify encryption requirements.
Encrypt classified data using Type 1, Suite B, or other NSA-approved encryption solutions.</t>
  </si>
  <si>
    <t>Review the application documentation and interview the application administrator.
Identify the data processed by the application and the accompanying data protection requirements.
Determine if the application is processing publicly releasable, SBU, FOUO, or classified data.
If the data is strictly publicly releasable information with no SBU, FOUO, or classified and system documentation specifies no data encryption is required for any hosted application data, this requirement is not applicable.
Have the application administrator identify the encryption protections that are utilized.
Validate the application is using encryption protections that are commensurate with the data being protected.
If the application is processing classified data, type 1, suite B cryptography, or hardware-based encryption solutions; meeting NSA encryption requirements for classified data processing and storage is required.
If the application processes classified data or if the data owner has specified encryption requirements and the application administrator is unable to demonstrate the type of encryption used or if the application processes classified and does not use type 1, suite B, or NSA-approved hardware-based encryption,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</si>
  <si>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confidentiality of organizational information. The strength of mechanism is commensurate with the security category and/or classification of the information. Organizations have the flexibility to either encrypt all information on storage devices (i.e., full disk encryption) or encrypt specific data structures (e.g., files, records, or fields).
Special care must be taken to cryptographically protect classified data.</t>
  </si>
  <si>
    <t>The application must use appropriate cryptography in order to protect stored DoD information when required by the information owner or DoD policy.</t>
  </si>
  <si>
    <t>APSC-DV-002350</t>
  </si>
  <si>
    <t>SV-222589r849482_rule</t>
  </si>
  <si>
    <t>V-222589</t>
  </si>
  <si>
    <t>V-70227; SV-84849</t>
  </si>
  <si>
    <t>Identify data elements that require protection.
Document the data types and specify encryption requirements.
Encrypt data according to DoD policy or data owner requirements.</t>
  </si>
  <si>
    <t>Review the documentation and interview the application administrator.
Identify the data processed by the application and the accompanying data protection requirements.
Determine if the data owner has specified data protection encryption requirements regarding modification of data.
Determine if the application is processing publicly releasable, FOUO or classified data.
Determine if the application configuration information contains sensitive information.
If the data is strictly publicly releasable information and system documentation specifies no data encryption is required for any hosted application data, this is not applicable.
Access the data repository and have the application administrator identify the encryption protections that are utilized.
If the application processes classified data or if the data owner has specified encryption requirements and the application administrator is unable to demonstrate how the data is encrypted,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</si>
  <si>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</si>
  <si>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application must implement approved cryptographic mechanisms to prevent unauthorized modification of organization-defined information at rest on organization-defined information system components.</t>
  </si>
  <si>
    <t>APSC-DV-002340</t>
  </si>
  <si>
    <t>SV-222588r849481_rule</t>
  </si>
  <si>
    <t>SRG-APP-000428</t>
  </si>
  <si>
    <t>V-222588</t>
  </si>
  <si>
    <t>V-70225; SV-84847</t>
  </si>
  <si>
    <t>Identify data elements that require protection. Document the data types and specify protection requirements and methods used.</t>
  </si>
  <si>
    <t>Review the application documentation and interview the application administrator.
Identify the data processed by the application and the accompanying data protection requirements.
Determine if the data owner has specified stored data protection requirements.
Determine if the application is processing publicly releasable, FOUO or classified stored data.
Determine if the application configuration information contains sensitive information.
Access the data repository and have the application administrator, application developer or designer identify the data integrity and confidentiality protections utilized to protect stored data.
If the application processes classified data or if the data owner has specified data protection requirements and the application administrator is unable to demonstrate how the data is protected, this is a finding.</t>
  </si>
  <si>
    <t>Information at rest refers to the state of information when it is located on a secondary storage device (e.g., disk drive and tape drive) within an organizational information system. Mobile devices, laptops, desktops, and storage devices can be either lost or stolen, and the contents of their data storage (e.g., hard drives and non-volatile memory) can be read, copied, or altered. 
Applications and application users generate information throughout the course of their application use, including data that is stored in areas of volatile memory.  Volatile memory must not be overlooked when assigning protections.
This requirement addresses protection of user-generated data, as well as, operating system-specific configuration data. 
Applications must employ mechanisms to achieve confidentiality and integrity protections, as appropriate, in accordance with the security category and/or classification of the information.
This can include segmenting and controlling access to the data such as utilizing file permissions to restrict access, using role based controls to restrict access or applying a cryptographic hash to the data and evaluating hash values for changes made to data.</t>
  </si>
  <si>
    <t>The application must protect the confidentiality and integrity of stored information when required by DoD policy or the information owner.</t>
  </si>
  <si>
    <t>APSC-DV-002330</t>
  </si>
  <si>
    <t>SV-222587r508029_rule</t>
  </si>
  <si>
    <t>V-222587</t>
  </si>
  <si>
    <t>V-70223; SV-84845</t>
  </si>
  <si>
    <t>Create operational configuration documentation that identifies information needed for the application to return back into service or specify no such data is required, and retain data required to determine root cause of application failures.</t>
  </si>
  <si>
    <t>Review application documentation, interview application administrator to identify how the application logs error events.
The application operational requirements documentation should provide the specific information that must be preserved in order to return the application back into operation as quickly and efficiently as possible. The application administrator will need to identify and provide the information based upon operational requirements documents.
Application diagnostic information should be kept in logs for evaluation and investigation into root cause.
If documentation is provided stating that no particular information needs to be retained in order to expediently bring the application back online, this is not a finding.
If the application does not log the data required to determine root cause of application failure, or if information specified as required in order to expediently bring the application back online is not retained,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</si>
  <si>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application state information helps to facilitate application restart and return to the operational mode of the organization with less disruption to mission-essential processes.</t>
  </si>
  <si>
    <t>In the event of a system failure, applications must preserve any information necessary to determine cause of failure and any information necessary to return to operations with least disruption to mission processes.</t>
  </si>
  <si>
    <t>APSC-DV-002320</t>
  </si>
  <si>
    <t>SV-222586r508029_rule</t>
  </si>
  <si>
    <t>SRG-APP-000226</t>
  </si>
  <si>
    <t>V-222586</t>
  </si>
  <si>
    <t>V-70221; SV-84843</t>
  </si>
  <si>
    <t>Fix any vulnerability found when the application is an insecure state (initialization, shutdown and aborts).</t>
  </si>
  <si>
    <t>Review application design documentation, vulnerability scanner reports and interview application administrator to identify application components.
The design of the application should account for the following:
- Connections to databases are left open
- Access control mechanisms are disabled
- Data left in temporary locations
Testing application failure will require taking down parts of the application.
Review the vulnerability assessment configuration settings included in vulnerability report.
Examine the application test plans and procedures to determine if this type of failure was previously tested.
If test plans exist, validate the tests by performing a subset of the checks.
If test plans do not exist, an application failure must be simulated.
Simulate a failure. This can be accomplished by stopping the web server service and/or the database service. Also, for applications using web services stop the web service and/or the database.
Check to ensure that application data is still protected. Some examples of tests follow:
- Try to submit SQL queries to the database. Verify that the database requires authentication before returning data.
- Try to read the application source files; access should not be granted to these files because the application is not operating.
- Try to open database files; data should not be available because the application is not operational.
If the application fails in such a way that the application security controls are rendered inoperable,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</si>
  <si>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</si>
  <si>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application must fail to a secure state if system initialization fails, shutdown fails, or aborts fail.</t>
  </si>
  <si>
    <t>APSC-DV-002310</t>
  </si>
  <si>
    <t>SV-222585r508029_rule</t>
  </si>
  <si>
    <t>V-222585</t>
  </si>
  <si>
    <t>V-70219; SV-84841</t>
  </si>
  <si>
    <t>Configure the application to utilize DoD-approved PKI established CAs when verifying DoD-signed certificates.</t>
  </si>
  <si>
    <t>Review the application documentation and interview the application administrator to identify certificate location.
Internet Explorer can be used to view certificate information:
Select “Tools”
Select “Internet Options”
Select “Content” tab
Select “Certificates”
Select the certificate used for authentication:
Click “View”
Select “Details” tab
Select “Issuer”
If the application utilizes PKI certificates other than DoD-approved PKI and ECA certificates,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</si>
  <si>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SSL/TLS certificates.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</si>
  <si>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application must only allow the use of DoD-approved certificate authorities for verification of the establishment of protected sessions.</t>
  </si>
  <si>
    <t>APSC-DV-002300</t>
  </si>
  <si>
    <t>SV-222584r849480_rule</t>
  </si>
  <si>
    <t>V-222584</t>
  </si>
  <si>
    <t>V-70217; SV-84839</t>
  </si>
  <si>
    <t>Configure the application to use FIPS 140-2-validated cryptographic modules when the application implements encryption, key exchange, digital signatures, random number generators, and hash functionality.</t>
  </si>
  <si>
    <t>Review the application documentation and interview the application administrator.
Identify if the application implements encryption, key exchange, digital signature, or hash functionality.
Identify the cryptographic modules utilized by the application for these functions. The application may be designed to use the crypto functionality of the underlying OS or it may be a product of the application itself.
Identify the cryptographic service provider utilized by the application and reference the NIST validation website to ensure the algorithms utilized are approved.
http://csrc.nist.gov/groups/STM/cmvp/documents/140-1/140val-all.htm
If the application does not use FIPS 140-2-approved encryption algorithms, this is a finding.</t>
  </si>
  <si>
    <t>Sequentially generated session IDs can be easily guessed by an attacker. Employing the concept of randomness in the generation of unique session identifiers helps to protect against brute-force attacks to determine future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</si>
  <si>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application must use the Federal Information Processing Standard (FIPS) 140-2-validated cryptographic modules and random number generator if the application implements encryption, key exchange, digital signature, and hash functionality.</t>
  </si>
  <si>
    <t>APSC-DV-002290</t>
  </si>
  <si>
    <t>SV-222583r508029_rule</t>
  </si>
  <si>
    <t>V-222583</t>
  </si>
  <si>
    <t>V-70215; SV-84837</t>
  </si>
  <si>
    <t>Design the application to not re-use session IDs.</t>
  </si>
  <si>
    <t>Review the application documentation and interview the application administrator to identify how the application generates user session IDs.
Application session testing is required in order to verify this requirement.
Request the latest application vulnerability or penetration test results.
Verify the test configuration includes session handling vulnerability tests.
If the application is re-using/copying the users existing session ID that was created on one system in order to maintain user state when traversing multiple application servers in the same domain, this is not a finding.
If the session testing results indicate application session IDs are re-used after the user has logged out, this is a finding.</t>
  </si>
  <si>
    <t>Many web development frameworks such as PHP, .NET, and ASP include their own mechanisms for session management. Whenever possible it is recommended to utilize the provided session management framework.
Session identifiers are assigned to application users so they can be uniquely identified. This allows the user to customize their web application experience and also allows the developer to differentiate between users thereby providing the opportunity to customize the user’s features and functions.
Once a user has logged out of the application or had their session terminated, their session IDs should not be re-used. Session IDs should also not be used for other purposes such as creating unique file names and they should also not be re-assigned to other users once the original user has logged out or otherwise quit the application.
Allowing session ID reuse increases the risk of replay attacks.
Session testing is a detailed undertaking and is usually done in the course of a web application vulnerability or penetration assessment.</t>
  </si>
  <si>
    <t>The application must not re-use or recycle session IDs.</t>
  </si>
  <si>
    <t>APSC-DV-002280</t>
  </si>
  <si>
    <t>SV-222582r508029_rule</t>
  </si>
  <si>
    <t>V-222582</t>
  </si>
  <si>
    <t>V-70213; SV-84835</t>
  </si>
  <si>
    <t>Configure the application to transmit session ID information via cookies.</t>
  </si>
  <si>
    <t>Review the application documentation and interview the application administrator.
Identify how the application generates session IDs.
If using a web development framework, ask the application administrator to provide details on the framework's session configuration.
Review the framework configuration setting to determine how the session identifiers are created.
Identify any compensating controls that may be leveraged to minimize risk to user sessions.
If the framework or the application is configured to transmit cookies within the URL or via URL rewriting, or if the session ID is created using a GET method and there are no compensating controls configured to address user session security, this is a finding.</t>
  </si>
  <si>
    <t>Many web development frameworks such as PHP, .NET, and ASP include their own mechanisms for session management. Whenever possible it is recommended to utilize the provided session management framework.
Using a session ID that is copied to the URL introduces the risks that the session ID information will be written to log files, made available in browser history files, or made publicly available within the URL.
Using cookies to establish session ID information is desired.</t>
  </si>
  <si>
    <t>Applications must not use URL embedded session IDs.</t>
  </si>
  <si>
    <t>APSC-DV-002270</t>
  </si>
  <si>
    <t>SV-222581r508029_rule</t>
  </si>
  <si>
    <t>V-222581</t>
  </si>
  <si>
    <t>V-70211; SV-84833</t>
  </si>
  <si>
    <t>Configure the application to configure user session identifiers.</t>
  </si>
  <si>
    <t>Review the application documentation and interview the application administrator.
Identify how the application validates session IDs.
If using a web development framework, ask the application administrator to provide details on the framework's session configuration as it relates to session validation.
If the application is not configured to validate user session identifiers, this is a finding.</t>
  </si>
  <si>
    <t>Many web development frameworks such as PHP, .NET, and ASP include their own mechanisms for session management. Whenever possible it is recommended to utilize the provided session management framework.</t>
  </si>
  <si>
    <t>Applications must validate session identifiers.</t>
  </si>
  <si>
    <t>APSC-DV-002260</t>
  </si>
  <si>
    <t>SV-222580r508029_rule</t>
  </si>
  <si>
    <t>V-222580</t>
  </si>
  <si>
    <t>V-70209; SV-84831</t>
  </si>
  <si>
    <t>Design the application to generate new session IDs with unique values when authenticating user sessions.</t>
  </si>
  <si>
    <t>Session fixation allows an attacker to hijack a valid user’s application session. The attack focuses on the manner in which a web application manages the user’s session ID. Applications become vulnerable when they do not assign a new session ID when authenticating users thereby using the existing session ID.
Many web development frameworks such as PHP, .NET, and ASP include their own mechanisms for session management. Whenever possible it is recommended to utilize the provided session management framework.
In many cases, creating a new session ID cookie containing a new unique value whenever authentication is performed will address the issue of session fixation.
Allowing the user to submit a session ID also introduces the risk that the application could be subject to a session fixation attack.</t>
  </si>
  <si>
    <t>Applications must use system-generated session identifiers that protect against session fixation.</t>
  </si>
  <si>
    <t>APSC-DV-002250</t>
  </si>
  <si>
    <t>SV-222579r508029_rule</t>
  </si>
  <si>
    <t>V-222579</t>
  </si>
  <si>
    <t>V-70207; SV-84829</t>
  </si>
  <si>
    <t>Configure the application to destroy session ID cookies once the application session has terminated.</t>
  </si>
  <si>
    <t>Review the application documentation and interview the application administrator.
Identify how the application destroys session IDs.
If using a web development framework, ask the application administrator to provide details on the framework's session configuration.
Review framework configuration setting to determine how the session identifiers are destroyed.
Review the client system and using a browser or other tool capable of viewing client cookies, identify cookies set by the application and verify that application session ID cookies are destroyed once the user has logged off or the browser has closed.
If the session IDs and associated cookies are not destroyed on logoff or browser close, this is a finding.</t>
  </si>
  <si>
    <t>Many web development frameworks such as PHP, .NET, and ASP include their own mechanisms for session management. Whenever possible it is recommended to utilize the provided session management framework.
Session cookies contain application session information that can be used to impersonate the web application user or hijack their application session. Once the user's session has terminated, these session IDs must be destroyed and not reused.</t>
  </si>
  <si>
    <t>The application must destroy the session ID value and/or cookie on logoff or browser close.</t>
  </si>
  <si>
    <t>APSC-DV-002240</t>
  </si>
  <si>
    <t>SV-222578r508029_rule</t>
  </si>
  <si>
    <t>V-222578</t>
  </si>
  <si>
    <t>V-70205; SV-84827</t>
  </si>
  <si>
    <t>Configure the application to protect session IDs from interception or from manipulation.</t>
  </si>
  <si>
    <t>Review the application documentation and configuration.
Interview the application administrator and obtain implementation documentation identifying system architecture.
Identify the application communication paths. This includes system to system communication and client to server communication that transmit session identifiers over the network.
Have the application administrator identify the methods and mechanisms used to protect the application session ID traffic. Acceptable methods include SSL/TLS both one-way and two-way and VPN tunnel.
The protections must be implemented on a point-to-point basis based upon the architecture of the application.
For example; a web application hosting static data will provide SSL/TLS encryption from web client to the web server. More complex designs may encrypt from application server to application server (if applicable) and application server to database as well.
If the session IDs are unencrypted across network segments, this is a finding.</t>
  </si>
  <si>
    <t>Authenticity protection provides protection against man-in-the-middle attacks/session hijacking and the insertion of false information into sessions.
Application communication sessions are protected utilizing transport encryption protocols, such as SSL or TLS. SSL/TLS provides web applications with a means to be able to authenticate user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applies to applications that utilize communications sessions. This includes, but is not limited to, web-based applications and Service-Oriented Architectures (SOA).
This requirement addresses communications protection at the application session, versus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SSL/TLS mutual authentication (two-way/bidirectional).</t>
  </si>
  <si>
    <t>The application must not expose session IDs.</t>
  </si>
  <si>
    <t>APSC-DV-002230</t>
  </si>
  <si>
    <t>SV-222577r508029_rule</t>
  </si>
  <si>
    <t>SRG-APP-000219</t>
  </si>
  <si>
    <t>V-222577</t>
  </si>
  <si>
    <t>V-70203; SV-84825</t>
  </si>
  <si>
    <t>Configure the application to ensure the secure flag is set on session cookies.</t>
  </si>
  <si>
    <t>Review the application documentation and interview the application administrator to identify when session cookies are created.
If vulnerability scan results are available, reference the most recent vulnerability scan results.
Verify that the scan configuration includes checks for the secure flag on session cookies.  If scan configuration settings are not available, follow the manual procedure provided below.
Review the scan results and determine if the secure flag not being set was identified as a vulnerability.
To manually perform the check, open a web browser, logon to the web application and use the web browser to view the new session cookie.  
The procedures used for viewing and clearing browser cookies will vary based upon the web browser used.  Providing steps for every browser is outside the scope of the STIG.  There are numerous sites that document how to view cookies using various web browsers.
For IE11:
Alt-X &gt;&gt; Internet options &gt;&gt; General &gt;&gt; Settings &gt;&gt; View Files
A windows explorer box will open that contains the contents of the Temporary Internet Files.  Browse the folder and locate the application session cookie(s).  View the contents of the cookie(s).
If the "secure" flag is not set on the session cookie, or if the vulnerability scan results indicate the application does not set the secure flag on cookies, this is a finding.</t>
  </si>
  <si>
    <t>Many web development frameworks such as PHP, .NET, ASP as well as application servers include their own mechanisms for session management. Whenever possible it is recommended to utilize the provided session management framework.
Setting the secure bit on session cookie ensures the session cookie is only sent via TLS/SSL HTTPS connections.  This helps to ensure confidentiality as the session cookie is not able to be viewed by unauthorized parties as it transits the network.
Setting the secure flag on all cookies may also be warranted depending upon application design but at a minimum, the session cookie must always be secured.</t>
  </si>
  <si>
    <t>The application must set the secure flag on session cookies.</t>
  </si>
  <si>
    <t>APSC-DV-002220</t>
  </si>
  <si>
    <t>SV-222576r508029_rule</t>
  </si>
  <si>
    <t>V-222576</t>
  </si>
  <si>
    <t>V-70201; SV-84823</t>
  </si>
  <si>
    <t>Configure the application to set the HTTPOnly flag on session cookies.</t>
  </si>
  <si>
    <t>Review the application documentation and interview the application administrator to identify when session cookies are created.
Identify any mitigating controls the application developer may have implemented. Examples include utilizing a separate Web Application Firewall that is configured to provide this capability or configuring the web server with Mod_Security or ESAPI WAF with the HTTPOnly flag directives enabled.
Reference the most recent vulnerability scan documentation.
Verify the configuration settings for the scan include web application checks including HTTPOnly tests.
Review the scan results and determine if vulnerabilities related to HTTPOnly flag not being set for session cookies have been identified.
Utilize a web browser or other web application diagnostic tool to view the session cookies the application sets on the client.
Internet Explorer versions 8, 9, and 10 includes a utility called Developer tools.
Access the application website and establish an application session.
Access the page that sets the session cookie.
Press “F12” to open Developer Tools.
Select "cache" and then "view cookie information".
Identify the session cookies. An example of an HTTPOnly session cookie is as follows:
Set-Cookie: SessionId=z5ymkk45aworjo2l31tlhqqv; path=/; HttpOnly
If the application does not set the HTTPOnly flag on session cookies or if the application administrator cannot demonstrate mitigating controls, this is a finding.</t>
  </si>
  <si>
    <t>HTTPOnly is a flag included in a Set-Cookie HTTP response header. If the HTTPOnly flag is included in the HTTP response header, the cookie cannot be accessed through client side scripts like JavaScript.
If the HTTPOnly flag is set, even if a cross-site scripting (XSS) flaw in the application exists, and a user accidentally accesses a link that exploits this flaw, the browser will not reveal the cookie to a third party.
The HTTPOnly setting is browser dependent however most popular browsers support the feature. If a browser does not support HTTPOnly and a website attempts to set an HTTPOnly cookie, the HTTPOnly flag will be ignored by the browser, thus creating a traditional, script accessible cookie. As a result, the cookie (typically the session cookie) becomes vulnerable to theft or modification by a malicious script running on the client system.</t>
  </si>
  <si>
    <t>The application must set the HTTPOnly flag on session cookies.</t>
  </si>
  <si>
    <t>APSC-DV-002210</t>
  </si>
  <si>
    <t>SV-222575r508029_rule</t>
  </si>
  <si>
    <t>V-222575</t>
  </si>
  <si>
    <t>V-70199; SV-84821</t>
  </si>
  <si>
    <t>Configure the application so user interface to the application and management interface to the application is separated.</t>
  </si>
  <si>
    <t>Review the application documentation and interview the application administrator.
Review the design documents and the interfaces used by the application.
Verify that the application provides separate interfaces for user traffic and for management traffic. The separation may be virtual in nature (virtual host, virtual NIC, virtual network) or physically separate.
If the application user interface and the application management interface are shared, this is a finding.</t>
  </si>
  <si>
    <t>Application management functionality includes functions necessary for administration and requires privileged user access. Allowing non-privileged users to access application management functionality capabilities increases the risk that non-privileged users may obtain elevated privileges.
The separation of user functionality from information system management functionality is either physical or logical and is accomplished by using different computers, different central processing units, different instances of the operating system, different network addresses, different TCP/UDP ports, virtualization techniques,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security domain and with additional access controls.</t>
  </si>
  <si>
    <t>The application user interface must be either physically or logically separated from data storage and management interfaces.</t>
  </si>
  <si>
    <t>APSC-DV-002150</t>
  </si>
  <si>
    <t>SV-222574r508029_rule</t>
  </si>
  <si>
    <t>V-222574</t>
  </si>
  <si>
    <t>V-70197; SV-84819</t>
  </si>
  <si>
    <t>Configure the application to use a FIPS-validated cryptographic module.</t>
  </si>
  <si>
    <t>Interview the system administrator, review the application components, and the application requirements to determine if the application uses SAML assertions.
If the application does not use SAML assertions, the requirement is not applicable.
Review the application documentation and interview he application administrator to identify the cryptographic modules used by the application.
Access the NIST site to determine if the cryptographic modules used by the application have been FIPS-validated.
http://csrc.nist.gov/groups/STM/cmvp/documents/140-1/140val-all.htm
If the application is using cryptographic modules that are not FIPS-validated when generating the SessionIndex in the SAML AuthnStatement, this is a finding.</t>
  </si>
  <si>
    <t>A predictable SessionIndex could lead to an attacker computing a future SessionIndex, thereby, possibly compromising the application.
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t>
  </si>
  <si>
    <t>Applications making SAML assertions must use FIPS-approved random numbers in the generation of SessionIndex in the SAML element AuthnStatement.</t>
  </si>
  <si>
    <t>APSC-DV-002050</t>
  </si>
  <si>
    <t>SV-222573r849479_rule</t>
  </si>
  <si>
    <t>SRG-APP-000514</t>
  </si>
  <si>
    <t>V-222573</t>
  </si>
  <si>
    <t>V-70195; SV-84817</t>
  </si>
  <si>
    <t>Interview the system administrator, review the application components, and the application requirements to determine if the application processes data requiring cryptographic protection.
Review the application documentation and interview the application administrator to identify the cryptographic modules used by the application.
Access the NIST site to determine if the cryptographic modules used by the application have been FIPS-validated.
http://csrc.nist.gov/groups/STM/cmvp/documents/140-1/140val-all.htm
If the application is using cryptographic modules that are not FIPS-validated to protect unclassified data,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</si>
  <si>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t>
  </si>
  <si>
    <t>The application must utilize FIPS-validated cryptographic modules when protecting unclassified information that requires cryptographic protection.</t>
  </si>
  <si>
    <t>APSC-DV-002040</t>
  </si>
  <si>
    <t>SV-222572r849478_rule</t>
  </si>
  <si>
    <t>V-222572</t>
  </si>
  <si>
    <t>V-70193; SV-84815</t>
  </si>
  <si>
    <t>Configure the application to use a FIPS-validated hashing algorithm when creating a cryptographic hash.</t>
  </si>
  <si>
    <t>Review the application components and the application requirements to determine if the application is capable of generating cryptographic hashes.
Review the application documentation and interview the application developer or administrator to identify the cryptographic modules used by the application.
If hashing of application components has been identified in the application security plan as not being required and if a documented acceptance of risk is provided, this is not a finding.
Have the application admin or the developer demonstrate how the application generates hashes and what hashing algorithms are used when generating a hash value.
While SHA1 is currently FIPS-140-2 approved, due to known vulnerabilities with this algorithm, DoD PKI policy prohibits the use of SHA1 as of December 2016.  See DoD CIO Memo Subject: Revised Schedule to Update DoD Public Key Infrastructure Certificates to Secure Hash Algorithm-256. 
If the application resides on a National Security System (NSS) and uses an algorithm weaker than SHA-384, this is a finding.
If FIPS-validated cryptographic modules are not used when generating hashes or if the application is configured to use the MD5 or SHA1 hashing algorithm,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</si>
  <si>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If the application resides on a National Security System (NSS) it must not use a hashing algorithm weaker than SHA-384.</t>
  </si>
  <si>
    <t>The application must utilize FIPS-validated cryptographic modules when generating cryptographic hashes.</t>
  </si>
  <si>
    <t>APSC-DV-002030</t>
  </si>
  <si>
    <t>SV-222571r849477_rule</t>
  </si>
  <si>
    <t>V-222571</t>
  </si>
  <si>
    <t>V-70191; SV-84813</t>
  </si>
  <si>
    <t>Utilize FIPS-validated algorithms when signing application components.</t>
  </si>
  <si>
    <t>Review the application documentation and interview the application administrator to identify the cryptographic modules used by the application.
Review the application components and application requirements. Interview application developers and application admins to determine if code signing is performed on distributable application components, files or packages.  
For example, a developer may sign application code components or an admin may sign application files or packages in order to provide application consumers with integrity assurances.
If signing has been identified in the application security plan as not being required and if a documented acceptance of risk is provided, this is not a finding.
Have the application admin or the developer demonstrate how the signing algorithms are used and how signing of components including files, code and packages is performed.
While SHA1 is currently FIPS-140-2 approved, due to known vulnerabilities with this algorithm, DoD PKI policy prohibits the use of SHA1 as of December 2016.  See DoD CIO Memo Subject: Revised Schedule to Update DoD Public Key Infrastructure Certificates to Secure Hash Algorithm-256. 
If the application signing process does not use FIPS validated cryptographic modules, or if the signing process includes SHA1 or MD5 hashing algorithms, this is a finding.</t>
  </si>
  <si>
    <t>Applications that distribute components of the application must sign the components to provide an identity assurance to consumers of the application component. Components can include application messages or application code.
Use of weak or untested encryption algorithms undermines the purposes of utilizing encryption to validate the author of application components. The application must implement cryptographic modules adhering to the higher standards approved by the federal government since this provides assurance the modules have been tested and validated.
If the application resides on a National Security System (NSS) it must not use algorithms weaker than SHA-384.</t>
  </si>
  <si>
    <t>The application must utilize FIPS-validated cryptographic modules when signing application components.</t>
  </si>
  <si>
    <t>APSC-DV-002020</t>
  </si>
  <si>
    <t>SV-222570r849476_rule</t>
  </si>
  <si>
    <t>V-222570</t>
  </si>
  <si>
    <t>V-70187; SV-84809</t>
  </si>
  <si>
    <t>Configure or design the application to terminate application network sessions at the end of the session.</t>
  </si>
  <si>
    <t>Review the application documentation and interview the system administrator to determine how the application is designed and configured to terminate network connections at the end of the application session.
Identify any documented exceptions to the requirement and review associated mitigations.
If the application provides a management interface for controlling or monitoring application network sessions, access that management interface.  Monitor application network activity.  
If the application utilizes the underlying OS to control network connections, access the command prompt of the OS.  Run the OS command for observing network connections at the OS.  For Windows and Unix OS's, use the "netstat" command.  Include command parameters that identify the application and/or process ID. netstat /? or -h provides the list of available parameters.
Observe network activity and associate application processes with network connections.  Repeat use of the command to identify changing network state.
Determine if application session network connections are being terminated at the end of the session by observing the "state" column of the netstat command output with each iteration.
If the application does not terminate network connections when application sessions end, this is a finding.
If exceptions are documented with no mitigation this is a finding.</t>
  </si>
  <si>
    <t>Networked applications routinely open connections to and from other systems as part of their design and function.  When connections are opened by the application, system resources are consumed.  Terminating the network connection at the end of the application session frees up these resources for later use and aids in maintaining system stability.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 level network connection. 
This does not mean that the application terminates all sessions or network access; it only ends the inactive session and releases the resources associated with that session.
Many applications rely on the underlying OS to control the network connection aspect of the application which is perfectly acceptable.
Additionally, application specific operational issues may occasionally be encountered which dictate exceptions be granted to this requirement in order to ensure continuity of operations and application availability.
When the aforementioned type of situation occurs, the root cause of the issue as well as the mitigations implemented in order to prevent a loss of availability must be documented.   Common mitigation procedures include but are not limited to stopping and restarting application or system services in order to manually release system resources.</t>
  </si>
  <si>
    <t>The application must terminate all network connections associated with a communications session at the end of the session.</t>
  </si>
  <si>
    <t>APSC-DV-002000</t>
  </si>
  <si>
    <t>SV-222568r508029_rule</t>
  </si>
  <si>
    <t>SRG-APP-000190</t>
  </si>
  <si>
    <t>V-222568</t>
  </si>
  <si>
    <t>V-70185; SV-84807</t>
  </si>
  <si>
    <t>Be aware of potential timing issues related to application programming calls when designing and building the application.
Validate that variable values do not change while a switch event is occurring.</t>
  </si>
  <si>
    <t>Review the application documentation and architecture.
If the application is a COTS application and the vendor will not provide code review test results that demonstrate the application has been tested and is not susceptible to race conditions, the requirement is NA.
Interview the application admin and identify the most recent code testing and analysis that has been conducted.
Review the test results; verify configuration of analysis tools are set to check for the existence of  race conditions.  
If race conditions are identified in the test results, verify the latest test results are being used, if not, ensure remediation has been completed.
If the test results show race conditions exist and no remediation evidence is presented, or if test results are not available, this is a finding.</t>
  </si>
  <si>
    <t>A race condition is a timing event within an application that can become a security vulnerability.  A race condition can occur when a pair of programming calls operating simultaneously do not work in a sequential or coordinated manner.  A race condition is a timing event within software that can become a security vulnerability if the calls are not performed in the correct order.  
There are different types of race conditions and they are dependent upon the action that the application is undertaking when the race condition occurs.  Some examples of race conditions include but are not limited to:
- Time of check, time of use: the time in which a given resource is checked, and the time that resource is used.
- Thread based: two threads of execution use a resource simultaneously, resource may be invalid when used.
- Switch based: variable switches values while switch statement is in progress.
Developers must be cognizant of programming sequence and use sanity checks to validate data prior to acting upon it.
A code review or a static code analysis is the method used to identify race conditions.</t>
  </si>
  <si>
    <t>The application must not be vulnerable to race conditions.</t>
  </si>
  <si>
    <t>APSC-DV-001995</t>
  </si>
  <si>
    <t>SV-222567r849475_rule</t>
  </si>
  <si>
    <t>V-222567</t>
  </si>
  <si>
    <t>V-70183; SV-84805</t>
  </si>
  <si>
    <t>Configure the application to expire idle user sessions after 10 minutes of inactivity for admin users and after 15 minutes of inactivity for regular users.</t>
  </si>
  <si>
    <t>Review the application documentation and interview the system administrator to determine how the application is configured to terminate network sessions after sessions have been idle for a period of time. Identify any documented exceptions.
If the application does not provide non-local maintenance and diagnostic capability, this requirement is not applicable.
For privileged management sessions the period of time is 10 minutes of inactivity.
For regular user or non-privileged sessions, the period of time is 15 minutes of inactivity.
Authenticate to the application using normal in-band access methods and as an application admin.
Perform any operation to verify access and then leave the session idle for 10 minutes and perform no activity within the application.
Access the application after the period of inactivity has expired and determine if the application still allows access.
If necessary, logout of the application, clear the browser cache, and repeat the same test procedure using the account privileges of a regular user. Leave the session inactive for 15 minutes.
If the application does not deny access after each user session has exceeded the relevant idle timeout period and there is no documented risk exceptions needed to fulfill mission requirements, this is a finding.</t>
  </si>
  <si>
    <t>If a maintenance session or connection remains open after maintenance is completed, it may be hijacked by an attacker and used to compromise or damage the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</si>
  <si>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application must terminate all sessions and network connections when non-local maintenance is completed.</t>
  </si>
  <si>
    <t>APSC-DV-001980</t>
  </si>
  <si>
    <t>SV-222566r508029_rule</t>
  </si>
  <si>
    <t>SRG-APP-000186</t>
  </si>
  <si>
    <t>V-222566</t>
  </si>
  <si>
    <t>V-70181; SV-84803</t>
  </si>
  <si>
    <t>Configure the application to use strong authentication (CAC) when accessing the application for maintenance purposes.</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</si>
  <si>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performed by an individual/admin and which can be performed remotely.
Examples include but are not limited to:
The application may provide the ability to clean up a folder of temporary files, add users, remove users, restart processes, backup certain files, manage logs, or execute diagnostic sessions.
Have the application admin authenticate to the application in an administrative role and verify that strong credentials (CAC) are required to access when performing application maintenance.
Have the application admin authenticate to the application host OS and verify that strong credentials (CAC) are required to access when performing application maintenance.
If the application administrator is prevented from accessing the OS by policy requirement or separation of duties requirements, this is not a finding.
If a CAC is not used when remotely accessing the application for maintenance or diagnostic sessions,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</si>
  <si>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</si>
  <si>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application must employ strong authenticators in the establishment of non-local maintenance and diagnostic sessions.</t>
  </si>
  <si>
    <t>APSC-DV-001970</t>
  </si>
  <si>
    <t>SV-222565r508029_rule</t>
  </si>
  <si>
    <t>SRG-APP-000185</t>
  </si>
  <si>
    <t>V-222565</t>
  </si>
  <si>
    <t>V-70179; SV-84801</t>
  </si>
  <si>
    <t>Configure the application to verify termination of remote maintenance sessions.</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</si>
  <si>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performed by an individual/admin and which can be performed remotely.
Examples include but are not limited to:
The application may provide the ability to clean up a folder of temporary files, add users, remove users, restart processes, backup certain files, manage logs, or execute diagnostic sessions.
Identify the IP address of the source system used to originate testing traffic. The IP address will be used to identify sessions on the application host so verify traffic is not traversing a proxy connection in order to reach the application host.
Access the operating system of the application host and execute the relevant OS commands to identify active TCP/IP sessions on the application host.
For example, the "netstat -a" command will provide a status of all TCP/IP connections on both Windows and UNIX systems.
Netstat output can be redirected to a file or the grep command can be used on UNIX systems to identify the specific application processes and network connections.
netstat -a |grep -i "application process name" &gt; filename
or
netstat  -a |grep -i source IP address &gt; filename
Utilizing the application, access using the appropriate role needed to execute maintenance tasks.
Execute a maintenance task or tasks from within the application.
Re-execute the netstat commands and identify what network connections and process IDs were created to handle the new application session.
Terminate the application session via the application interface and then execute the netstat commands a third time. The network connections should terminate or change to a state that indicates the connections are closed or are in the process of closing. Continue to execute netstat command until it is verified that the application has terminated the process sessions and closed the network connections.
Review the application logs to ensure the application has logged the disconnection event thereby verifying the disconnection.
If the application provides remote access to maintenance functions and capabilities and the remote access connections are not terminated and then verified, this is a finding.</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</si>
  <si>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</si>
  <si>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Applications used for non-local maintenance sessions must verify remote disconnection at the termination of non-local maintenance and diagnostic sessions.</t>
  </si>
  <si>
    <t>APSC-DV-001960</t>
  </si>
  <si>
    <t>SV-222564r849474_rule</t>
  </si>
  <si>
    <t>SRG-APP-000413</t>
  </si>
  <si>
    <t>V-222564</t>
  </si>
  <si>
    <t>V-70177; SV-84799</t>
  </si>
  <si>
    <t>Configure the application to encrypt remote application maintenance sessions.</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</si>
  <si>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and performed by an individual which can be performed remotely.
For example, the application may provide the ability to clean up a folder of temporary files, add users, remove users, restart processes, backup certain files, manage logs, or execute diagnostic sessions.
Access the application in the appropriate role needed to execute maintenance tasks. Observe the manner in which the application is connecting and verify the session is being encrypted.
For example, observe the browser to ensure the session is being encrypted with TLS/SSL.
If the application provides remote access to maintenance functions and capabilities and the remote access methods are not encrypted, this is a finding.</t>
  </si>
  <si>
    <t>Privileged access contains control and configuration information which is particularly sensitive, so additional protections are necessary. This is maintained by using cryptographic mechanisms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The application can meet this requirement through leveraging a cryptographic module.</t>
  </si>
  <si>
    <t>Applications used for non-local maintenance sessions must implement cryptographic mechanisms to protect the confidentiality of non-local maintenance and diagnostic communications.</t>
  </si>
  <si>
    <t>APSC-DV-001950</t>
  </si>
  <si>
    <t>SV-222563r849473_rule</t>
  </si>
  <si>
    <t>SRG-APP-000412</t>
  </si>
  <si>
    <t>V-222563</t>
  </si>
  <si>
    <t>V-70175; SV-84797</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</si>
  <si>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and performed by an individual which can be performed remotely.
For example, the application may provide the ability to clean up a folder of temporary files, add users, remove users, restart processes, backup certain files, manage logs, or execute diagnostic sessions.
Access the application in the appropriate role needed to execute maintenance tasks. Observe the manner in which the application is connecting and ensure the session is being encrypted.
For example, observe the browser to ensure the session is being encrypted with TLS/SSL.
If the application provides remote access to maintenance functions and capabilities and the remote access methods are not encrypted, this is a finding.</t>
  </si>
  <si>
    <t>Privileged access contains control and configuration information which is particularly sensitive, so additional protections are necessary. This is maintained by using cryptographic mechanisms to protect integrity.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application can meet this requirement through leveraging a cryptographic module.</t>
  </si>
  <si>
    <t>Applications used for non-local maintenance sessions must implement cryptographic mechanisms to protect the integrity of non-local maintenance and diagnostic communications.</t>
  </si>
  <si>
    <t>APSC-DV-001940</t>
  </si>
  <si>
    <t>SV-222562r849472_rule</t>
  </si>
  <si>
    <t>SRG-APP-000411</t>
  </si>
  <si>
    <t>V-222562</t>
  </si>
  <si>
    <t>V-70171; SV-84793</t>
  </si>
  <si>
    <t>Configure the application to log when application maintenance functionality is executed remotely.</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</si>
  <si>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and performed by an individual which can be performed remotely.
For example, the application may provide the ability to clean up a folder of temporary files, add users, remove users, restart processes, backup certain files, manage logs, or execute diagnostic sessions.
Identify and open the audit logs that capture maintenance actions performed by the application.
Accessing the application in the appropriate role to execute maintenance tasks, perform several maintenance tasks and observe the logs.
If the application provides maintenance functions and capabilities and those functions are not logged when they are executed, this is a finding.</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</si>
  <si>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If events associated with non-local administrative access or diagnostic sessions are not logged and audited, a major tool for assessing and investigating attacks would not be available.
This requirement addresses auditing-related issues associated with maintenance tools used specifically for diagnostic and repair actions on organizational information systems.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</si>
  <si>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Applications used for non-local maintenance sessions must audit non-local maintenance and diagnostic sessions for organization-defined auditable events.</t>
  </si>
  <si>
    <t>APSC-DV-001930</t>
  </si>
  <si>
    <t>SV-222561r849471_rule</t>
  </si>
  <si>
    <t>SRG-APP-000409</t>
  </si>
  <si>
    <t>V-222561</t>
  </si>
  <si>
    <t>V-70169; SV-84791</t>
  </si>
  <si>
    <t>Configure the application to conform to FICAM-issued technical profiles when providing services that rely on external (Federal Government) identity providers.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</si>
  <si>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partners this requirement is not applicable.
This requirement applies to DoD service providers who are relying parties of external (Federal Government) identity providers.
Ask the application administrator to demonstrate how the application conforms to FICAM issued profiles such as SAML or OPENID.  
If the application is designed to be a service provider utilizing an external identify provider and doesn't conform to FICAM-issued profiles, this is a finding.</t>
  </si>
  <si>
    <t>FICAM establishes a federated identity framework for the Federal Government. FICAM provides Government-wide services for common Identity, Credential, and Access Management (ICAM) requirements.  The FICAM Trust Framework Solutions (TFS) is the federated identity framework for the U.S. federal government.
 The TFS is a process by which Industry Trust Frameworks (The codification of requirements for credentials and their issuance, privacy and security requirements, as well as auditing qualifications and processes) are evaluated and assessed for potential use by the Government.  
This requirement only applies to applications that are intended to be accessible to non-federal government agencies and other partners or non-organizational (non-DoD) users.
Without conforming to FICAM-issued profiles, the information system may not be interoperable with FICAM-authentication protocols, such as SAML 2.0, OpenID 2.0 or other protocols such as the FICAM backend Attribute Exchange.
This requirement addresses open identity management standards.  More information regarding these standards is available by pointing your web browser to: info.idmanagement.gov/2012/10/what-are-ficam-technical-profiles-and.html</t>
  </si>
  <si>
    <t>The application must conform to FICAM-issued profiles.</t>
  </si>
  <si>
    <t>APSC-DV-001910</t>
  </si>
  <si>
    <t>SV-222560r849470_rule</t>
  </si>
  <si>
    <t>SRG-APP-000405</t>
  </si>
  <si>
    <t>V-222560</t>
  </si>
  <si>
    <t>V-70167; SV-84789</t>
  </si>
  <si>
    <t>Configure applications  intended to be accessible to non-federal government agencies to use FICAM-approved third-party credentials.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</si>
  <si>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partners this requirement is not applicable.
Ask the application administrator to demonstrate how the application is configured to allow the use of third-party credentials, verify the third-party credentials are FICAM approved.
If the application does not accept FICAM approved credentials when accepting third-party credentials, this is a finding.</t>
  </si>
  <si>
    <t>FICAM establishes a federated identity framework for the Federal Government. FICAM provides Government-wide services for common Identity, Credential and Access Management (ICAM) requirements.  The FICAM Trust Framework Solutions (TFS) is the federated identity framework for the U.S. federal government.
 The TFS is a process by which Industry Trust Frameworks (The codification of requirements for credentials and their issuance, privacy and security requirements, as well as auditing qualifications and processes) are evaluated and assessed for potential use by the Government.  
A Trust Framework that is comparable to federal standards is adopted through this process, which allows Federal Government Relying Parties (Federal Government web sites or RP's) to trust Credential Service Providers a.k.a. Identity Providers that have been assessed under that particular trust framework.  This allows federal government relying parties to trust such credentials at their approved assurance levels. 
This requirement only applies to applications that are intended to be accessible to non-federal government agencies and other partners through FICAM. 
Third-party credentials are those credentials issued by non-federal government entities approved by the Federal Identity, Credential, and Access Management (FICAM) Trust Framework Solutions initiative.</t>
  </si>
  <si>
    <t>The application must accept FICAM-approved third-party credentials.</t>
  </si>
  <si>
    <t>APSC-DV-001900</t>
  </si>
  <si>
    <t>SV-222559r849469_rule</t>
  </si>
  <si>
    <t>SRG-APP-000404</t>
  </si>
  <si>
    <t>V-222559</t>
  </si>
  <si>
    <t>V-70165; SV-84787</t>
  </si>
  <si>
    <t>Configure the application to verify the PIV credentials presented when utilizing authentication provided by Federal (Non-DoD) agencies.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</si>
  <si>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(non-DoD) partners this requirement is not applicable.
Ask the application administrator to demonstrate how the application is configured to verify the PIV credentials from other agencies when they are presented as an authentication token.
If the application is required to provide authenticated access to Federal agencies and it does not verify the PIV, this is a finding.</t>
  </si>
  <si>
    <t>Inappropriate access may be granted to unauthorized users if federal agency PIV credentials are not electronically verified.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</si>
  <si>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application must electronically verify Personal Identity Verification (PIV) credentials from other federal agencies.</t>
  </si>
  <si>
    <t>APSC-DV-001890</t>
  </si>
  <si>
    <t>SV-222558r849468_rule</t>
  </si>
  <si>
    <t>SRG-APP-000403</t>
  </si>
  <si>
    <t>V-222558</t>
  </si>
  <si>
    <t>V-70163; SV-84785</t>
  </si>
  <si>
    <t>Configure the application to accept PIV credentials when utilizing authentication provided by Federal (Non-DoD) agencies.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</si>
  <si>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(non-DoD) partners this requirement is not applicable.
Ask the application administrator to demonstrate how the application is configured to allow the use of PIV credentials from other agencies.
If the application is required to provide authenticated access to Federal agencies and it does not accept a PIV, this is a finding.</t>
  </si>
  <si>
    <t>Access may be denied to authorized users if federal agency PIV credentials are not accepted.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</si>
  <si>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application must accept Personal Identity Verification (PIV) credentials from other federal agencies.</t>
  </si>
  <si>
    <t>APSC-DV-001880</t>
  </si>
  <si>
    <t>SV-222557r849467_rule</t>
  </si>
  <si>
    <t>SRG-APP-000402</t>
  </si>
  <si>
    <t>V-222557</t>
  </si>
  <si>
    <t>V-70161; SV-84783</t>
  </si>
  <si>
    <t>Configure the application to identify and authenticate all non-organizational users.</t>
  </si>
  <si>
    <t>Review the application documentation and interview the application administrator.
If the application does not host non-organizational users, this requirement is not applicable.
Review the application and verify authentication is enabled and required in order for users to access the application.
Review the application user base and determine if all user accounts are documented and assigned to a unique individual.
Review risk acceptance documentation to determine if there are specific accesses identified that do not require authentication.
If the application does not identify and authenticate non-organizational users and there is no risk acceptance documentation approving the exception, this is a finding.</t>
  </si>
  <si>
    <t>Lack of authentication and identification enables non-organizational users to gain access to the application or possibly other information systems and provides an opportunity for intruders to compromise resources within the application or information system.
Non-organizational users include all information system users other than organizational users which include organizational employees or individuals the organization deems to have equivalent status of employees (e.g., contractors and guest researchers).
Non-organizational users must be uniquely identified and authenticated for all accesses other than those accesses explicitly identified and documented by the organization when related to the use of anonymous access, such as accessing a web server.</t>
  </si>
  <si>
    <t>The application must uniquely identify and authenticate non-organizational users (or processes acting on behalf of non-organizational users).</t>
  </si>
  <si>
    <t>APSC-DV-001870</t>
  </si>
  <si>
    <t>SV-222556r508029_rule</t>
  </si>
  <si>
    <t>SRG-APP-000180</t>
  </si>
  <si>
    <t>V-222556</t>
  </si>
  <si>
    <t>V-70159; SV-84781</t>
  </si>
  <si>
    <t>Use FIPS-approved cryptographic modules.</t>
  </si>
  <si>
    <t>Review the application documentation and interview the application administrator.
Identify if the application provides access to cryptographic modules and if access is required in order to manage cryptographic modules contained within the application.
If the application does not provide authenticated access to a cryptographic module, the requirement is not applicable.
Review and identify the cryptographic module. Refer to the NIST website listing all FIPS-approved cryptographic modules.
http://csrc.nist.gov/groups/STM/cmvp/documents/140-1/140val-all.htm
If the cryptographic module that requires authentication is not on the FIPS-approved module list, this is a finding.</t>
  </si>
  <si>
    <t>A cryptographic module is a hardware or software device or component that performs cryptographic operations securely within a physical or logical boundary, using a hardware, software or hybrid cryptographic engine contained within the boundary, and cryptographic keys that do not leave the boundary.
Based on the criticality of the application, system designers might choose to utilize a hardware based cryptographic module due to the protections and security benefits a hardware based solution provides over a software based solution. Due to various factors, including expense, hardware based encryption modules are usually relegated to only those applications where the system requirements specify it as a required protection. Examples include applications that handle extremely sensitive data or those used in life and death situations, e.g., weapons systems. 
General purpose applications such as a web site will often opt to leverage an underlying software based encryption capability that is offered by the OS, database or application development framework.  Operating systems or database products often provide their own cryptographic modules that are FIPS 140-2 compliant and can meet the authentication to the crypto module requirement via their Role Based Access Controls (users and groups) built into the product.  
In all cases, user’s accessing the cryptographic module must be authenticated and granted the appropriate rights in order to access the encryption module.  Any encryption utilized by the access control mechanisms must be FIPS 140-2 compliant.</t>
  </si>
  <si>
    <t>The application must use mechanisms meeting the requirements of applicable federal laws, Executive Orders, directives, policies, regulations, standards, and guidance for authentication to a cryptographic module.</t>
  </si>
  <si>
    <t>APSC-DV-001860</t>
  </si>
  <si>
    <t>SV-222555r865215_rule</t>
  </si>
  <si>
    <t>V-222555</t>
  </si>
  <si>
    <t>V-70157; SV-84779</t>
  </si>
  <si>
    <t>Configure the application to obfuscate passwords and PINs when they are being entered so they cannot be read.
Design the application so obfuscated passwords cannot be copied and then pasted as clear text.</t>
  </si>
  <si>
    <t>Ask the application admin to log on to the application.
Observe the authentication process and verify any display feedback provided when the admin enters her/his password is obfuscated and not clear text.
For applications that display authentication feedback for a very limited time, ensure the feedback time the character is displayed is only momentary i.e., fractions of a second.
Using a text editor, copy the obfuscated password and paste to a text file.  Do not save the file.
If the application displays clear text when the password/PIN is entered, or if the time period for displayed feedback exceeds fractions of a second, or if the clear text password/PIN is displayed when pasted,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</si>
  <si>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
Another method is to display authentication feedback for a very limited time, usually in fractions of a second. This occurs during password character entry where the password characters are displayed for a very small window of time and then automatically obfuscated. This allows users with just enough time to confirm their password as they type it while limiting the ability of "shoulder surfers" to covertly witness the values.
A common tactic employed to circumvent password obfuscation is to copy the obfuscated password and paste it to a text file.  Proper obfuscation techniques will not paste the clear text password.</t>
  </si>
  <si>
    <t>The application must not display passwords/PINs as clear text.</t>
  </si>
  <si>
    <t>APSC-DV-001850</t>
  </si>
  <si>
    <t>SV-222554r508029_rule</t>
  </si>
  <si>
    <t>SRG-APP-000178</t>
  </si>
  <si>
    <t>V-222554</t>
  </si>
  <si>
    <t>V-70155; SV-84777</t>
  </si>
  <si>
    <t>Implement a Certificate Revocation List (CRL) import process and configure the application to check the CRL if OCSP is not available.</t>
  </si>
  <si>
    <t>Review the application documentation and interview the system administrator to identify how the application checks certificate revocation.
If the application resides on the SIPRNET and does not have access to the root CAs this requirement is not applicable.
Different application frameworks may handle this requirement for the developer or the developer may have chosen to implement their own implementation for managing and implementing the CRL.
Have the administrator demonstrate the process used for obtaining and importing the CRL. CAs may publish the CRL in an LDAP directory or it may be posted to an HTTP server.
Verify the application is configured to import the CRL on a regular basis.
Have the administrator demonstrate the configuration setting that enables CRL checking in the event the OCSP server is not available.
If the application is not configured to implement a CRL, this is a finding.</t>
  </si>
  <si>
    <t>A local cache of revocation data is also known as a CRL list. This list contains a list of revoked certificates and can be periodically downloaded to ensure certificates can still be checked for revocation when network access is not available or access to the Online Certificate Status Protocol OCSP server is not available.
Without configuring a local cache of revocation data, there is the potential to allow access to users who are no longer authorized (users with revoked certificates).</t>
  </si>
  <si>
    <t>The application, for PKI-based authentication, must implement a local cache of revocation data to support path discovery and validation in case of the inability to access revocation information via the network.</t>
  </si>
  <si>
    <t>APSC-DV-001840</t>
  </si>
  <si>
    <t>SV-222553r849466_rule</t>
  </si>
  <si>
    <t>SRG-APP-000401</t>
  </si>
  <si>
    <t>V-222553</t>
  </si>
  <si>
    <t>V-70153; SV-84775</t>
  </si>
  <si>
    <t>Configure the application to map certificate information to individual users or group accounts or create a process for automatically determining the individual user or group based on certificate information provided in the logs.</t>
  </si>
  <si>
    <t>Review the application documentation and interview the application administrator to identify how the application maps individual user certificates or group accounts to individual users.
Access the application as a regular user while reviewing the application logs to determine if the application records the individual name of the user or if the application only includes certificate information.
If the application only logs certificate information which contains no discernable user data, ask the system admin what their process is for mapping the certificate information to the user.
If the application does not map the certificate data to an individual user or group, or if the administrator has no automated process established for determining the identity of the user, this is a finding.</t>
  </si>
  <si>
    <t>Without mapping the certificate used to authenticate to a corresponding user account, the ability to determine the identity of the individual user or group will not be available for forensic analysis.
Some CAs will include identifying information like an email address within the certificate itself. When the email is assigned to an individual, this helps to identify the individual user who has been assigned the certificate. When identifying information is not available within the certificate itself, the application must provide a mapping that allows administrators to quickly determine who the owner of the certificate is. When responding to a security incident, particularly involving user access violations, time is of the essence so this information must be readily available to investigators.</t>
  </si>
  <si>
    <t>The application must map the authenticated identity to the individual user or group account for PKI-based authentication.</t>
  </si>
  <si>
    <t>APSC-DV-001830</t>
  </si>
  <si>
    <t>SV-222552r508029_rule</t>
  </si>
  <si>
    <t>SRG-APP-000177</t>
  </si>
  <si>
    <t>V-222552</t>
  </si>
  <si>
    <t>V-70151; SV-84773</t>
  </si>
  <si>
    <t>Configure the application or relevant access control mechanism to enforce authorized access to the application private key(s).</t>
  </si>
  <si>
    <t>Review the application documentation and interview the application administrator to identify where the application's private key is stored.
If the application does not perform code signing or other cryptographic tasks requiring a private key, this requirement is not applicable.
Ask the administrator to demonstrate where the application private key(s) are stored. Examine access restrictions and ensure access controls are in place to restrict access to the private key(s).
If the key(s) are stored on the file system, ensure adequate file permissions are set so as to only allow authorized users and processes.
If the key(s) are maintained or available via an application interface, ensure the application provides access controls that limit access via the application interface to only authorized users and processes.
Review access controls and attempt to use a relevant user account, group or application role that is not allowed access to the private key.
Verify access to the keys is denied.
If unauthorized access is granted to the private key(s),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</si>
  <si>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t>
  </si>
  <si>
    <t>The application, when using PKI-based authentication, must enforce authorized access to the corresponding private key.</t>
  </si>
  <si>
    <t>APSC-DV-001820</t>
  </si>
  <si>
    <t>SV-222551r508029_rule</t>
  </si>
  <si>
    <t>V-222551</t>
  </si>
  <si>
    <t>V-70149; SV-84771</t>
  </si>
  <si>
    <t>Design the application to construct a certification path to an accepted trust anchor when using PKI-based authentication.</t>
  </si>
  <si>
    <t>Review the application documentation, the application architecture and interview the application administrator to identify the method employed by the application for validating certificates.
Review the method to determine if a certification path that includes status information is constructed when certificate validation occurs.
Some applications may utilize underlying OS certificate validation and certificate path building capabilities while others may build the capability into the application itself.
The certification path will include the intermediary certificate CAs along with a status of the CA server's signing certificate and will end at the trusted root anchor.
If the application does not construct a certificate path to an accepted trust anchor,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</si>
  <si>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</si>
  <si>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application, when utilizing PKI-based authentication, must validate certificates by constructing a certification path (which includes status information) to an accepted trust anchor.</t>
  </si>
  <si>
    <t>APSC-DV-001810</t>
  </si>
  <si>
    <t>SV-222550r508029_rule</t>
  </si>
  <si>
    <t>V-222550</t>
  </si>
  <si>
    <t>V-70147; SV-84769</t>
  </si>
  <si>
    <t>Configure the application to terminate existing sessions of users whose accounts are deleted.</t>
  </si>
  <si>
    <t>Review the application documentation and interview the application administrator.
Identify the user management functions of the application and create a test user account.
Access the application and perform application functions as the test user.
Access the user management functions and delete the test account while the test user sessions are still active.
Verify the test user application sessions are terminated by attempting to perform additional application functions.
If the test user retains access after the test account has been deleted, this is a finding.</t>
  </si>
  <si>
    <t>The application must ensure that a user does not retain any rights that may have been granted or retain access to the application after the user's authorization or role within the application has been deleted or modified.  This means once a user's role/account within the application has been modified, deleted or disabled, the changes must be enforced immediately within the application.  Any privileges or access the user had prior to the change must not be retained.  For example; any application sessions that the user may have already established prior to the configuration change must be terminated when the user account changes occur.
Simply removing a user from a web application without terminating any existing application user sessions can introduce a scenario where the deleted user still has access to the application even though their account has been deleted from the authentication store. This can be attributed to browser caching and session management on the web server.
To address this, the web application must provide a means for ensuring this type of "zombie" access does not occur. Applications must provide a user management feature or function that will terminate any existing user sessions at the same time or just before the user account is terminated from the authoritative authentication source.</t>
  </si>
  <si>
    <t>The application must terminate existing user sessions upon account deletion.</t>
  </si>
  <si>
    <t>APSC-DV-001800</t>
  </si>
  <si>
    <t>SV-222549r849465_rule</t>
  </si>
  <si>
    <t>SRG-APP-000400</t>
  </si>
  <si>
    <t>V-222549</t>
  </si>
  <si>
    <t>V-70145; SV-84767</t>
  </si>
  <si>
    <t xml:space="preserve">CCI-000184
The organization manages information system authenticators by requiring individuals to take, and having devices implement, specific security safeguards to protect authenticators.
NIST SP 800-53 :: IA-5 i
NIST SP 800-53A :: IA-5.1 (ii)
NIST SP 800-53 Revision 4 :: IA-5 i
</t>
  </si>
  <si>
    <t>Use a CAC to authenticate users instead of using passwords. If application users are prohibited or prevented from obtaining a CAC due to DoD policy requirements and passwords are the only viable option, design the application to utilize a secure password change or password reset process.
Utilize out of band (OOB) communication techniques to communicate password change requests to users.
Ensure verification processes exist that allow users to validate the change request prior to implementing the password change.
Ensure users are only allowed to change their own passwords.</t>
  </si>
  <si>
    <t>Review the application documentation and interview application administrator.
Determine if the application utilizes passwords. If the application does not utilize passwords, the requirement is NA.
Identify the processes, commands or web pages the application uses to allow application users to change their own passwords. This includes but is not limited to password resets.
If the application does not allow users to change or reset their passwords, the requirement is NA.
Obtain two application test accounts, referred to here as User A and User B. Access the application as User A. Utilize the application password reset or change processes and determine if User A is allowed to specify or otherwise force a password change for User B.
If User A is allowed to change or force a reset of User B's password, this is a finding.</t>
  </si>
  <si>
    <t>If the application allows user A to change user B's password,  user B can be locked out of the application, and user A is provided the ability to grant themselves access to the application as user B.  This violates application integrity and availability principles.
Many applications provide a password reset capability that allows the user to reset their password if they forget it.
Protections must be utilized when establishing a password change or reset capability to prevent user A from changing user B's password.
Protection is usually accomplished by having each user provide an out of bounds (OOB) communication address such as a separate email address or SMS/text address (mobile phone) that can be used to transmit password reset/change information.
This  OOB information is usually provided by the user when the user account is created.   The OOB information is validated as part of the user account creation process by sending an account validation request to the OOB address and having the user respond to the request.
Applications must prevent users other than the administrator or the user associated with the account from changing the account password.</t>
  </si>
  <si>
    <t>The application password must not be changeable by users other than the administrator or the user with which the password is associated.</t>
  </si>
  <si>
    <t>APSC-DV-001795</t>
  </si>
  <si>
    <t>SV-222548r865212_rule</t>
  </si>
  <si>
    <t>V-222548</t>
  </si>
  <si>
    <t>V-69577; SV-84199</t>
  </si>
  <si>
    <t>Configure the application to specify when a password is temporary and change the temporary password on the first use.</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</si>
  <si>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view the user password settings page.
Review user password settings and validate the application is configured to specify when a password is temporary and force a password change when the administrator either creates a new user account or changes a user’s password.
If the application can not specify a password as temporary and force the user to change the temporary password upon successful authentication,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</si>
  <si>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Without providing this capability, an account may be created without a password. Non-repudiation cannot be guaranteed once an account is created if a user is not forced to change the temporary password upon initial logon.
Temporary passwords are typically used to allow access to applications when new accounts are created or passwords are changed. It is common practice for administrators to create temporary passwords for user accounts which allow the users to log on, yet force them to change the password once they have successfully authenticated.</t>
  </si>
  <si>
    <t>The application must allow the use of a temporary password for system logons with an immediate change to a permanent password.</t>
  </si>
  <si>
    <t>APSC-DV-001790</t>
  </si>
  <si>
    <t>SV-222547r849464_rule</t>
  </si>
  <si>
    <t>SRG-APP-000397</t>
  </si>
  <si>
    <t>V-222547</t>
  </si>
  <si>
    <t>V-69575; SV-84197</t>
  </si>
  <si>
    <t>Configure the application to prohibit password reuse for up to 5 passwords.</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</si>
  <si>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view the user password settings page.
Review user password settings and validate the application is configured to prohibit password reuse for a minimum of 5 password generations.
If the application does not prevent users from reusing their previous 5 passwords, or if the application does not have the ability to control this setting,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</si>
  <si>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</si>
  <si>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The application must prohibit password reuse for a minimum of five generations.</t>
  </si>
  <si>
    <t>APSC-DV-001780</t>
  </si>
  <si>
    <t>SV-222546r508029_rule</t>
  </si>
  <si>
    <t>SRG-APP-000165</t>
  </si>
  <si>
    <t>V-222546</t>
  </si>
  <si>
    <t>V-69573; SV-84195</t>
  </si>
  <si>
    <t>Configure the application to have a maximum password lifetime of 60 days.</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</si>
  <si>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view the user password settings page.
Review user password settings and validate the application is configured to expire and force a password change after 60 days.
If user passwords are not configured to expire after 60 days, or if the application does not have the ability to control this setting,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</si>
  <si>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t>
  </si>
  <si>
    <t>The application must enforce a 60-day maximum password lifetime restriction.</t>
  </si>
  <si>
    <t>APSC-DV-001770</t>
  </si>
  <si>
    <t>SV-222545r508029_rule</t>
  </si>
  <si>
    <t>SRG-APP-000174</t>
  </si>
  <si>
    <t>V-222545</t>
  </si>
  <si>
    <t>V-69571; SV-84193</t>
  </si>
  <si>
    <t>Configure the application to have a minimum password lifetime of 24 hours.</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</si>
  <si>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Attempt to change the password more than once.
If a password can be changed more than once within 24 hours, the minimum lifetime setting is not set and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</si>
  <si>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Enforcing a minimum password lifetime helps prevent repeated password changes to defeat the password reuse or history enforcement requirement.
Restricting this setting limits the user's ability to change their password. Passwords need to be changed at specific policy-based intervals; however, if the application allows the user to immediately and continually change their password, then the password could be repeatedly changed in a short period of time to defeat the organization's policy regarding password reuse.</t>
  </si>
  <si>
    <t>The application must enforce 24 hours/1 day as the minimum password lifetime.</t>
  </si>
  <si>
    <t>APSC-DV-001760</t>
  </si>
  <si>
    <t>SV-222544r508029_rule</t>
  </si>
  <si>
    <t>SRG-APP-000173</t>
  </si>
  <si>
    <t>V-222544</t>
  </si>
  <si>
    <t>V-69569; SV-84191</t>
  </si>
  <si>
    <t>Configure the application to encrypt passwords when they are being transmitted.</t>
  </si>
  <si>
    <t>Review the application documentation and interview the application administrator to identify if the application uses passwords for user authentication.
If the application does not use passwords, the requirement is not applicable.
Identify when the application transmits passwords. This will most likely be when the user authenticates to the application or when the application authenticates to another resource.
Access the application management interface with a test account and access the functionality that requires a password be provided. If the interface is via a web browser, verify the web browser has gone secure prior to entering any password or authentication information.
This can be done by viewing the browser and observing a “lock” icon displayed somewhere in the browser as well as an https:// to indicate an SSL connection. Most browsers display this in the upper left hand corner.
If the application is transmitting the password rather than the user, obtain design documentation from the application admin that provides the details on how they are protecting the password during transmission. This will usually be via a TLS/SSL tunneled connection or VPN.
If the passwords are not encrypted when being transmitted,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</si>
  <si>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Passwords need to be protected at all times and encryption is the standard method for protecting passwords. If passwords are not encrypted, they can be plainly read (i.e., clear text) and easily compromised.
Applications can accomplish this by making direct function calls to encryption modules or by leveraging operating system encryption capabilities.</t>
  </si>
  <si>
    <t>The application must transmit only cryptographically-protected passwords.</t>
  </si>
  <si>
    <t>APSC-DV-001750</t>
  </si>
  <si>
    <t>SV-222543r508029_rule</t>
  </si>
  <si>
    <t>V-222543</t>
  </si>
  <si>
    <t>V-69567; SV-84189</t>
  </si>
  <si>
    <t>Use strong cryptographic hash functions when creating password hash values.
Utilize random salt values when creating the password hash.
Ensure strong access control permissions on data files containing authentication data.</t>
  </si>
  <si>
    <t>Review the application documentation and interview the application administrator to identify if the application uses passwords for user authentication.
If the application does not use passwords, the requirement is not applicable.
Have the application administrator identify the application's password storage locations.  Potential locations include the local file system where the application is stored or in an application-related database table that should not be accessible to application users.
Review application files and folders using a text editor or by using a database tool that allows you to view data stored in database tables.  Look for indications of stored user information and review that information.  Determine if password strings are readable/discernable.
Determine if the application uses the MD5 hashing algorithm to create password hashes.
If the passwords are readable or there is no indication the application utilizes cryptographic hashing to protect passwords, or if the MD5 hash algorithm is used to create password hashes,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</si>
  <si>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Passwords need to be protected at all times and using a strong one-way hashing encryption algorithm with a salt is the standard method for providing a means to validate a user's password without having to store the actual password.  
Performance and time required to access are factors that must be considered and the one way hash is the most feasible means of securing the password and providing an acceptable measure of password security.  If passwords are stored in clear text, they can be plainly read and easily compromised.
In many instances,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Where n is a cryptographically-strong random [*3] number. Hn is stored, along with the salt. When the application wishes to verify that the user knows a password, it simply repeats the process and compares Hn with the stored Hn.
A SALT is essentially a fixed-length cryptographically-strong random value.  
Another method used is utilizing a keyed hash message authentication code (HMAC).  HMAC calculates a message authentication code via a cryptographic hash function used in conjunction with an encryption key.  The key must be protected as with any private key.
Applications must only store passwords that have been cryptographically protected.</t>
  </si>
  <si>
    <t>The application must only store cryptographic representations of passwords.</t>
  </si>
  <si>
    <t>APSC-DV-001740</t>
  </si>
  <si>
    <t>SV-222542r508029_rule</t>
  </si>
  <si>
    <t>SRG-APP-000171</t>
  </si>
  <si>
    <t>V-222542</t>
  </si>
  <si>
    <t>V-69565; SV-84187</t>
  </si>
  <si>
    <t>Configure the application to require the change of at least 8 characters in the password when passwords are changed.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</si>
  <si>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change less than 8 characters of the total number of characters in the password.
If less than 8 characters of the password are changed,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</si>
  <si>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t>
  </si>
  <si>
    <t>The application must require the change of at least 8 of the total number of characters when passwords are changed.</t>
  </si>
  <si>
    <t>APSC-DV-001730</t>
  </si>
  <si>
    <t>SV-222541r508029_rule</t>
  </si>
  <si>
    <t>SRG-APP-000170</t>
  </si>
  <si>
    <t>V-222541</t>
  </si>
  <si>
    <t>V-69563; SV-84185</t>
  </si>
  <si>
    <t>Configure the application to require at least one special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</si>
  <si>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special character.
If a password without at least one special character can be created, this is a finding.</t>
  </si>
  <si>
    <t>The application must enforce password complexity by requiring that at least one special character be used.</t>
  </si>
  <si>
    <t>APSC-DV-001720</t>
  </si>
  <si>
    <t>SV-222540r508029_rule</t>
  </si>
  <si>
    <t>SRG-APP-000169</t>
  </si>
  <si>
    <t>V-222540</t>
  </si>
  <si>
    <t>V-69561; SV-84183</t>
  </si>
  <si>
    <t>Configure the application to require at least one numeric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</si>
  <si>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numeric character.
If a password without at least one numeric character can be created, this is a finding.</t>
  </si>
  <si>
    <t>The application must enforce password complexity by requiring that at least one numeric character be used.</t>
  </si>
  <si>
    <t>APSC-DV-001710</t>
  </si>
  <si>
    <t>SV-222539r508029_rule</t>
  </si>
  <si>
    <t>SRG-APP-000168</t>
  </si>
  <si>
    <t>V-222539</t>
  </si>
  <si>
    <t>V-69559; SV-84181</t>
  </si>
  <si>
    <t>Configure the application to require at least one lower-case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</si>
  <si>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lower-case character.
If a password without at least one lower-case character can be created, this is a finding.</t>
  </si>
  <si>
    <t>The application must enforce password complexity by requiring that at least one lower-case character be used.</t>
  </si>
  <si>
    <t>APSC-DV-001700</t>
  </si>
  <si>
    <t>SV-222538r508029_rule</t>
  </si>
  <si>
    <t>SRG-APP-000167</t>
  </si>
  <si>
    <t>V-222538</t>
  </si>
  <si>
    <t>V-69557; SV-84179</t>
  </si>
  <si>
    <t>Configure the application to require at least one upper-case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</si>
  <si>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upper-case character.
If a password without at least one upper-case character can be created,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</si>
  <si>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t>
  </si>
  <si>
    <t>The application must enforce password complexity by requiring that at least one upper-case character be used.</t>
  </si>
  <si>
    <t>APSC-DV-001690</t>
  </si>
  <si>
    <t>SV-222537r508029_rule</t>
  </si>
  <si>
    <t>SRG-APP-000166</t>
  </si>
  <si>
    <t>V-222537</t>
  </si>
  <si>
    <t>V-69555; SV-84177</t>
  </si>
  <si>
    <t>Configure the application to require 15 characters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</si>
  <si>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shorter than 15 characters in length.
If a password shorter than 15 characters can be created, this is a finding.</t>
  </si>
  <si>
    <t>The shorter the password, the lower the number of possible combinations that need to be tested before the password is compromised.
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</si>
  <si>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application must enforce a minimum 15-character password length.</t>
  </si>
  <si>
    <t>APSC-DV-001680</t>
  </si>
  <si>
    <t>SV-222536r508029_rule</t>
  </si>
  <si>
    <t>SRG-APP-000164</t>
  </si>
  <si>
    <t>V-222536</t>
  </si>
  <si>
    <t>V-69553; SV-84175</t>
  </si>
  <si>
    <t>Configure the application to disable device accounts after 35 days of inactivity or to utilize DoD PKI certificates that provide an expiration date.</t>
  </si>
  <si>
    <t>Review the application documentation and interview the application administrator.
If the application is not designed to authenticate devices (such as mobile phones, gateways or other smart devices), or uses DoD PKI certificates to authenticate these devices, this requirement is NA.
Access the user management interface for the application.
Identify application device IDs.
If the application utilizes approved certificates or a centralized authentication store (Active Directory or LDAP) as the authoritative source for application authentication, and the authentication store is configured to meet the requirement to disable device IDs after 35 days of inactivity, this is not a finding.
Accounts such as guest and anonymous as well as roles and groups or other identities used to operate the application or to provide limited guest access are not applicable.
Access the application user management interface and review the account settings that pertain to devices.
Verify the application is configured to disable device accounts that have not been active or logged into the application for the past 35 days.
If the application does not disable accounts used to authenticate devices after 35 days of inactivity, this is a finding.</t>
  </si>
  <si>
    <t>Device identifiers are used to identify hardware devices that interact with the application much like a user account is used to identify an application user.  Examples of hardware devices include but are not limited to mobile phones, application gateways or other types of smart hardware.  
This requirement does not apply to individual application user accounts.  
This requirement is not applicable to shared information system accounts, application groups, roles (e.g., guest and anonymous accounts) that are used by the application itself in order to function.  Care must be taken to not disable identifiers that are used by the application in order to function.
Inactive device identifiers pose a risk to systems and applications. Attackers that are able to exploit an inactive identifier can potentially obtain and maintain undetected access to the application. 
Applications need to track periods of device inactivity and disable the device identifier after 35 days of inactivity.  This is usually accomplished by disabling the account used by the device to access the application.
Applications that utilize cryptographic certificates for device authentication may use the expiration date assigned to the certificate to meet this requirement with the understanding that the certificate is created and managed in accordance with DoD PKI policy and can be revoked by a trusted CA.
To avoid having to build complex device management capabilities directly into their application, developers should leverage the underlying OS or other account management infrastructure (AD, LDAP) that is already in place within the organization and meets organizational user account management requirements.
Applications are encouraged to utilize a centralized data store such as Active Directory or LDAP to offload device management requirements and ensure compliance with policy requirements.</t>
  </si>
  <si>
    <t>The application must disable device identifiers after 35 days of inactivity unless a cryptographic certificate is used for authentication.</t>
  </si>
  <si>
    <t>APSC-DV-001670</t>
  </si>
  <si>
    <t>SV-222535r508029_rule</t>
  </si>
  <si>
    <t>SRG-APP-000163</t>
  </si>
  <si>
    <t>V-222535</t>
  </si>
  <si>
    <t>V-69551; SV-84173</t>
  </si>
  <si>
    <t>Configure the application to utilize mutual authentication when the application is processing non-releasable data.</t>
  </si>
  <si>
    <t>Review application documentation and interview application administrator.
Identify application data elements and determine if the application is handling/processing non-releasable data.
Review the application architecture and design documents.
Identify endpoint devices that interact with the application. These can be SOA gateways, VOIP phones, or other devices that are used to connect to and exchange data with the application.
If the design documentation specifies it, this could also include remote client workstations. However, this requirement is usually reserved for system-oriented endpoints rather than client workstations.
In order for two way SSL/TLS mutual authentication to work properly, the server must be configured to request client certificates.
Access the applications management console and navigate to the SSL/TLS management utility or web page that is used to configure two-way mutual authentication.
Verify endpoints are configured for client authentication (mutual authentication).
Some application architectures configure their settings in text/xml formatted files; in that case, have the application administrator identify the configuration files used by the application (e.g., web.xml stored in WEB-INF/ sub directory of the application root folder).
Open the web.xml file using a text editor and verify the application deployment descriptor for the application and the resource requiring protection under the "login-config" element is set to CLIENT-CERT.
If SSL/TLS mutual authentication is required due to the application processing non-releasable data and SSL/TLS mutual authentication not being utilized, this is a finding.</t>
  </si>
  <si>
    <t>Without identifying devices, unidentified or unknown devices may be introduced, thereby facilitating malicious activity.
One way SSL/TLS authentication is the typical form of  authentication done between a web browser client and a web server. The client requests the server certificate to validate the server's identity and establish a secure connection.
When SSL/TLS mutual authentication is used, the server is configured to request the client’s certificate as well so the server can also identify the client. This form of authentication is normally chosen for system to system communications that leverage HTTP as the transport.
It should be noted that SSL is being deprecated and replaced with TLS.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t>
  </si>
  <si>
    <t>Service-Oriented Applications handling non-releasable data must authenticate endpoint devices via mutual SSL/TLS.</t>
  </si>
  <si>
    <t>APSC-DV-001660</t>
  </si>
  <si>
    <t>SV-222534r849463_rule</t>
  </si>
  <si>
    <t>SRG-APP-000395</t>
  </si>
  <si>
    <t>V-222534</t>
  </si>
  <si>
    <t>V-69549; SV-84171</t>
  </si>
  <si>
    <t>Configure the application to authenticate all network connected endpoint devices/service consumers before establishing connections.</t>
  </si>
  <si>
    <t>Review the application documentation, implementation documentation and interview the application administrator.
Identify if the application utilizes Web Services/Service-Oriented Architecture (SOA). Using the web services framework that has been implemented, have the application administrator identify the remote devices allowed to communicate to the service provider.
If the application is designed to provide end-user, interactive application access only and does not use web services or allow connections from remote devices, this requirement is not applicable.
Identify the authentication mechanism used to authenticate the remote consumers/devices. Commonly available authentication methods are Client Certificate Authentication and Basic Authentication.
The Basic Authentication method provides insufficient protection for authentication sessions and is not allowed.
If no authentication mechanism is used to authenticate remote service consumers/devices, or if Basic Authentication is used to authentication remote service consumers/devices, this is a finding.</t>
  </si>
  <si>
    <t>Without authenticating devices, unidentified or unknown devices may be introduced, thereby facilitating malicious activity.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
End point devices are not:
Client desktop workstations only offer browser-based web application access where the user authenticates at the app layer.
Device authentication is a solution enabling an organization to manage devices. It is an additional layer of authentication ensuring only specific pre-authorized devices can access the system.</t>
  </si>
  <si>
    <t>The application must authenticate all network connected endpoint devices before establishing any connection.</t>
  </si>
  <si>
    <t>APSC-DV-001650</t>
  </si>
  <si>
    <t>SV-222533r849462_rule</t>
  </si>
  <si>
    <t>SRG-APP-000394</t>
  </si>
  <si>
    <t>V-222533</t>
  </si>
  <si>
    <t>V-69547; SV-84169</t>
  </si>
  <si>
    <t>Configure the application to utilize mutual authentication when specified by data protection requirements.</t>
  </si>
  <si>
    <t>Review the application documentation and interview the application administrator.
Determine if mutual authentication is mandated by the data owner or by mission data protection objectives and data type.
Review application architecture and design documents.
Identify endpoint devices that interact with the application. These can be SOA gateways, VOIP phones, or other devices that are used to connect to and exchange data with the application.
If the design documentation specifies, this could potentially also include remote client workstations.
In order for two way SSL/mutual authentication to work properly, the server must be configured to request client certificates.
Access the applications management console.
Navigate to the SSL management utility or web page that is used to configure two way mutual authentication.
Verify endpoints are configured for client authentication (mutual authentication).
Some application architectures such as Java configure their settings in text/xml formatted files; in that case, have the application administrator identify the configuration files used by the application.
E.g., web.xml stored in WEB-INF/ sub directory of the application root folder.
Open the web.xml file using a text editor.
Verify the application deployment descriptor for the application and the resource requiring protection under the "login-config" element is set to CLIENT-CERT.
If SSL mutual authentication is required and is not being utilized, this is a finding.</t>
  </si>
  <si>
    <t>Without identifying devices, unidentified or unknown devices may be introduced, thereby facilitating malicious activity.
With one way SSL authentication which is the typical form of SSL authentication done between a web browser client and a web server, the client requests the server certificate to validate the server's identity and establish a secure connection.
When SSL mutual authentication is used, the server is configured to request the client’s certificate as well so the server can also identify the client.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t>
  </si>
  <si>
    <t>The application must utilize mutual authentication when endpoint device non-repudiation protections are required by DoD policy or by the data owner.</t>
  </si>
  <si>
    <t>APSC-DV-001640</t>
  </si>
  <si>
    <t>SV-222532r508029_rule</t>
  </si>
  <si>
    <t>SRG-APP-000158</t>
  </si>
  <si>
    <t>V-222532</t>
  </si>
  <si>
    <t>V-69545; SV-84167</t>
  </si>
  <si>
    <t>Design and configure the application to utilize replay-resistant mechanisms when authenticating non-privileged accounts.</t>
  </si>
  <si>
    <t>Review the application documentation and interview the application administrator to identify what authentication mechanisms are used when accessing the application.
If the application is hosting publicly releasable information that does not require authentication, or if the application users are not eligible for a DoD CAC as per DoD 8520, this requirement is not applicable.
Review to ensure the application is utilizing TLSV1.2 or greater to protect communication and non-privileged user authentication traffic.
Verify the application utilizes a strong authentication mechanism such as Kerberos, IPSEC, or Secure Shell (SSH).
- Cryptographically sign web services packets.
- Time stamps and cryptographic hashes are used with web services packets.
- Use WS_Security for web services.
Request the most recent vulnerability scan results and configuration settings.
Verify the configuration is set to test for known replay vulnerabilities.
Request code review results (if available) and review for issues that have been identified as potential replay attack vulnerabilities.
Verify identified issues have been remediated.
If the application is not implementing replay-resistant authentication methods applicable to the application architecture, this is a finding.</t>
  </si>
  <si>
    <t>A replay attack is a man-in-the-middle style attack which allows an attacker to repeat or alter a valid data transmission that may enable unauthorized access to the application. Authentication sessions between the authenticating client and the application server validating the user credentials must not be vulnerable to a replay attack.
The protection methods selected to protect against a replay attack will vary according to the application architecture.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 time use) or challenges (e.g., TLS, WS_Security) and PKI certificates. Additional techniques include time-synchronous or challenge-response one-time authenticators.</t>
  </si>
  <si>
    <t>The application must implement replay-resistant authentication mechanisms for network access to non-privileged accounts.</t>
  </si>
  <si>
    <t>APSC-DV-001630</t>
  </si>
  <si>
    <t>SV-222531r849461_rule</t>
  </si>
  <si>
    <t>SRG-APP-000157</t>
  </si>
  <si>
    <t>V-222531</t>
  </si>
  <si>
    <t>V-69543; SV-84165</t>
  </si>
  <si>
    <t>Design and configure the application to utilize replay-resistant mechanisms when authenticating privileged accounts.</t>
  </si>
  <si>
    <t>Review application documentation and interview application administrator to identify what authentication mechanisms are used when accessing the application.
If the application is hosting publicly releasable information that does not require authentication, or if the application users are not eligible for a DoD CAC as per DoD 8520, this requirement is not applicable.
Review to ensure the application is utilizing TLSV1.2 or greater to protect communication and privileged user authentication traffic.
Verify the application utilizes a strong authentication mechanism such as Kerberos, IPSEC, or Secure Shell (SSH).
- Cryptographically sign web services packets.
- Time stamps and cryptographic hashes are used with web services packets.
- Use WS_Security for web services.
Request the most recent vulnerability scan results and configuration settings.
Verify the configuration is set to test for known replay vulnerabilities.
Request code review results (if available) and review for issues that have been identified as potential replay attack vulnerabilities.
Verify identified issues have been remediated.
If the application is not implementing replay-resistant authentication methods applicable to the application architecture,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</si>
  <si>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privileged account is any information system account with authorizations of a privileged user.
Techniques used to address this include protocols using nonces (e.g., numbers generated for a specific one time use) or challenges (e.g., TLS, WS_Security). Additional techniques include time-synchronous or challenge-response one-time authenticators.</t>
  </si>
  <si>
    <t>The application must implement replay-resistant authentication mechanisms for network access to privileged accounts.</t>
  </si>
  <si>
    <t>APSC-DV-001620</t>
  </si>
  <si>
    <t>SV-222530r849460_rule</t>
  </si>
  <si>
    <t>SRG-APP-000156</t>
  </si>
  <si>
    <t>V-222530</t>
  </si>
  <si>
    <t>V-69541; SV-84163</t>
  </si>
  <si>
    <t>Design and configure the application to individually authenticate group account members prior to allowing access.</t>
  </si>
  <si>
    <t>Review the application documentation, examine user accounts, group membership and interview the application administrator to identify group or shared accounts. Document the group or shared account information.
If the application does not use group or shared accounts, this requirement is not applicable.
Create a test account or use an existing group member account.
Ensure the test account is not authenticated to the application and attempt to access the application with the group account credentials.
If the application allows access without first requiring the group member to authenticate with their individual credentials, this is a finding.</t>
  </si>
  <si>
    <t>To assure individual accountability and prevent unauthorized access, application users must be individually identified and authenticated. Individual accountability mandates that each user is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have the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t>
  </si>
  <si>
    <t>The application must ensure users are authenticated with an individual authenticator prior to using a group authenticator.</t>
  </si>
  <si>
    <t>APSC-DV-001610</t>
  </si>
  <si>
    <t>SV-222529r508029_rule</t>
  </si>
  <si>
    <t>SRG-APP-000153</t>
  </si>
  <si>
    <t>V-222529</t>
  </si>
  <si>
    <t>V-69539; SV-84161</t>
  </si>
  <si>
    <t>Configure the application to require CAC or Alt. Token authentication for non-privileged network access.</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</si>
  <si>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Have the application admin use their non-privileged credentials.
Validate the application prompts the user to provide a certificate from the CAC.
Validate the application requests the user to input their CAC PIN.
If the application allows access without requiring a CAC or Alt. Token, this is a finding.</t>
  </si>
  <si>
    <t>To assure accountability, prevent unauthenticated access, and prevent misuse of the system, privileged users must utilize multifactor authentication for local access.
Multifactor authentication is defined as: using two or more factors to achieve authentication.
Factors include:
(i) Something a user knows (e.g., password/PIN);
(ii) Something a user has (e.g., cryptographic identification device, token); or
(iii) Something a user is (e.g., biometric).
A non-privileged account is defined as an information system account with authorizations of a regular or non-privileged user.
Local access is defined as access to an organizational information system by a user (or process acting on behalf of a user) communicating through a direct connection without the use of a network.
Applications integrating with the DoD Active Directory and utilize the DoD CAC are examples of compliant multifactor authentication solutions.</t>
  </si>
  <si>
    <t>The application must use multifactor (e.g., CAC, Alt. Token) authentication for local access to non-privileged accounts.</t>
  </si>
  <si>
    <t>APSC-DV-001600</t>
  </si>
  <si>
    <t>SV-222528r508029_rule</t>
  </si>
  <si>
    <t>SRG-APP-000152</t>
  </si>
  <si>
    <t>V-222528</t>
  </si>
  <si>
    <t>V-69537; SV-84159</t>
  </si>
  <si>
    <t>Configure the application to only use Alt. Tokens when locally accessing privileged application accounts.</t>
  </si>
  <si>
    <t>Review the application documentation and interview the application administrator to identify application access methods.
Ask the application administrator to present both their primary CAC and their Alt. Token.  Ask the application administrator to log on to the application using the local application console.  
Attempt to use both the CAC and Alt. Tokens to authenticate to the application. 
Validate the application requests the user to input their CAC PIN and that they cannot perform administrative functions.
Have user logoff and reauthenticate with their Alt. Token and that they can perform administrative functions.
If the application allows administrative access to the application without requiring an Alt. Token, this is a finding.</t>
  </si>
  <si>
    <t>Multifactor authentication requires using two or more factors to achieve authentication and access.
Factors include:
(i) something a user knows (e.g., password/PIN);
(ii) something a user has (e.g., cryptographic identification device, token); or
(iii) something a user is (e.g., biometric).
Multifactor authentication decreases the attack surface by virtue of the fact that attackers must obtain two factors, a physical token or a biometric and a PIN, in order to authenticate.  It is not enough to simply steal a user's password to obtain access.  
A privileged account is defined as an information system account with authorizations of a privileged user.  
An Alt. Token is a separate CAC or token used specifically for administrative account access and serves as a separate identifier much like a separate user account.
Local access is defined as access to an organizational information system by a user (or process acting on behalf of a user) communicating through a direct connection without the use of a network.</t>
  </si>
  <si>
    <t>The application must use multifactor (Alt. Token) authentication for local access to privileged accounts.</t>
  </si>
  <si>
    <t>APSC-DV-001590</t>
  </si>
  <si>
    <t>SV-222527r508029_rule</t>
  </si>
  <si>
    <t>SRG-APP-000151</t>
  </si>
  <si>
    <t>V-222527</t>
  </si>
  <si>
    <t>V-69535; SV-84157</t>
  </si>
  <si>
    <t>Configure the application to require CAC or Alt. Token authentication for non-privileged network access to non-privileged accounts.</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</si>
  <si>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Have the application admin use their non-privileged credentials.
Validate the application prompts the user to provide a certificate from the CAC.
Validate the application requests the user to input their CAC PIN. 
If the application allows access without requiring a CAC or Alt. Token,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</si>
  <si>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CAC/SIPRNet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utilize the DoD CAC are an example of compliant multifactor authentication solutions.</t>
  </si>
  <si>
    <t>The application must use multifactor (e.g., CAC, Alt. Token) authentication for network access to non-privileged accounts.</t>
  </si>
  <si>
    <t>APSC-DV-001580</t>
  </si>
  <si>
    <t>SV-222526r508029_rule</t>
  </si>
  <si>
    <t>SRG-APP-000150</t>
  </si>
  <si>
    <t>V-222526</t>
  </si>
  <si>
    <t>V-69533; SV-84155</t>
  </si>
  <si>
    <t>Configure the application to require CAC authentication.</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</si>
  <si>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Validate the application prompts the user to provide a certificate from the CAC.
Validate the application requests the user to input their CAC PIN.
If the application allows access without requiring a CAC, this is a finding.</t>
  </si>
  <si>
    <t>The use of PIV credentials facilitates standardization and reduces the risk of unauthorized access.
DoD has mandated the use of the CAC to support identity management and personal authentication for systems covered under HSPD 12, as well as a primary component of layered protection for national security systems.
If the application does not verify the credentials provided, user authentication cannot be established which places the integrity and confidentiality of the application at risk.</t>
  </si>
  <si>
    <t>The application must electronically verify Personal Identity Verification (PIV) credentials.</t>
  </si>
  <si>
    <t>APSC-DV-001570</t>
  </si>
  <si>
    <t>SV-222525r849459_rule</t>
  </si>
  <si>
    <t>SRG-APP-000392</t>
  </si>
  <si>
    <t>V-222525</t>
  </si>
  <si>
    <t>V-69531; SV-84153</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</si>
  <si>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Have the application admin use their non-privileged credentials.
Validate the application prompts the user to provide a certificate from the CAC.
If the application allows access without requiring a CAC, this is a finding.</t>
  </si>
  <si>
    <t>The use of PIV credentials facilitates standardization and reduces the risk of unauthorized access.
DoD has mandated the use of the CAC to support identity management and personal authentication for systems covered under HSPD 12, as well as a primary component of layered protection for national security systems.</t>
  </si>
  <si>
    <t>The application must accept Personal Identity Verification (PIV) credentials.</t>
  </si>
  <si>
    <t>APSC-DV-001560</t>
  </si>
  <si>
    <t>SV-222524r849458_rule</t>
  </si>
  <si>
    <t>SRG-APP-000391</t>
  </si>
  <si>
    <t>V-222524</t>
  </si>
  <si>
    <t>V-69529; SV-84151</t>
  </si>
  <si>
    <t>Configure the application to use an Alt. Token when providing network access to privileged application accounts.</t>
  </si>
  <si>
    <t>Review the application documentation and interview the application administrator to identify application access methods.
Ask the application administrator to present both their primary CAC and their Alt. Token.  Ask the application administrator to log on to the application using application relevant network based access methods.  Attempt to use both CAC and Alt. Tokens to authenticate to the application. 
Validate the application requests the user to input their CAC PIN and that they cannot perform administrative functions.
Have user logoff and reauthenticate with their Alt. Token and that they can perform administrative functions.
If the application allows administrative access to the application without requiring an Alt. Token, this is a finding.</t>
  </si>
  <si>
    <t>Multifactor authentication requires using two or more factors to achieve authentication and access.
Factors include:
(i) something a user knows (e.g., password/PIN);
(ii) something a user has (e.g., cryptographic identification device, token); or
(iii) something a user is (e.g., biometric).
Multifactor authentication decreases the attack surface by virtue of the fact that attackers must obtain two factors, a physical token or a biometric and a PIN, in order to authenticate.  It is not enough to simply steal a user's password to obtain access.  
A privileged account is defined as an information system account with authorizations of a privileged user.  
An Alt. Token is a separate CAC like token used specifically for administrative account access and serves as a separate identifier much like a separate user account.
Network access is defined as access to an information system by a user (or a process acting on behalf of a user) communicating through a network (e.g., local area network, wide area network, or the Internet).</t>
  </si>
  <si>
    <t>The application must use multifactor (Alt. Token) authentication for network access to privileged accounts.</t>
  </si>
  <si>
    <t>APSC-DV-001550</t>
  </si>
  <si>
    <t>SV-222523r508029_rule</t>
  </si>
  <si>
    <t>SRG-APP-000149</t>
  </si>
  <si>
    <t>V-222523</t>
  </si>
  <si>
    <t>V-69527; SV-84149</t>
  </si>
  <si>
    <t>Configure the application to uniquely identify and authenticate users and user processes.</t>
  </si>
  <si>
    <t>Review the application documentation and interview the application administrator to determine how organizational users access the application.
If the application is publicly available, providing access to publicly releasable data and the users are non-organizational users such as individuals who no longer have a CAC (e.g., retirees) or  members of the public with no requirement for DoD credentials, this requirement is not applicable.
The requirement still applies to DoD organizational users and admins when accessing the non-public data areas or system resources of the system.
Attempt to access the application and confirm that a unique user account and password or CAC token and pin are required in order to access the application.
If the application does not uniquely identify and authenticate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</si>
  <si>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</si>
  <si>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The application must uniquely identify and authenticate organizational users (or processes acting on behalf of organizational users).</t>
  </si>
  <si>
    <t>APSC-DV-001540</t>
  </si>
  <si>
    <t>SV-222522r508029_rule</t>
  </si>
  <si>
    <t>SRG-APP-000148</t>
  </si>
  <si>
    <t>V-222522</t>
  </si>
  <si>
    <t>V-69525; SV-84147</t>
  </si>
  <si>
    <t>Configure the application to require reauthentication periodically.</t>
  </si>
  <si>
    <t>Review the application guidance and interview the application administrator.
Identify the methods and manner in which application devices such as an XML gateway, SOA application gateway, or application firewall is allowed to access the application. Most devices themselves will not change role or authenticators once they are established but will need to periodically re-authenticate.
Review the configuration setting in the application where the time period is set to force the device to reauthenticate.
Review local policy requirements to determine if reauthentication intervals are specified.
If the device is not forced to reauthenticate periodically, this is a finding.</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</si>
  <si>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Gateways and SOA applications are examples of where this requirement would apply.</t>
  </si>
  <si>
    <t>The application must require devices to reauthenticate when organization-defined circumstances or situations requiring reauthentication.</t>
  </si>
  <si>
    <t>APSC-DV-001530</t>
  </si>
  <si>
    <t>SV-222521r849457_rule</t>
  </si>
  <si>
    <t>SRG-APP-000390</t>
  </si>
  <si>
    <t>V-222521</t>
  </si>
  <si>
    <t>V-69523; SV-84145</t>
  </si>
  <si>
    <t>Configure the application to require reauthentication before user privilege is escalated and user roles are changed.</t>
  </si>
  <si>
    <t>Review the application guidance and interview the application administrator.
Identify the application user roles.
Identify the methods and manner in which an application user is allowed to escalate their privileges or change their role.
Create or utilize an account that has 2 roles within the application, both should be non-administrator.
Example: User role and Report Creator role.
Authenticate to the application as the user in the User role.
Access the application functionality that allows the user to change their role and change from the User role to the Report Creator role.
If the user is not prompted to reauthenticate before the user’s role is changed, this is a finding.
Log out of the application and log back in as the User role.
Access the application functionality that allows the user to escalate their privileges to an administrative user.
Attempt to escalate the privileges of the user.
If the user is not prompted to reauthenticate before the user is allowed to proceed with escalated privileges, this is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</si>
  <si>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</si>
  <si>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application must require users to reauthenticate when organization-defined circumstances or situations require reauthentication.</t>
  </si>
  <si>
    <t>APSC-DV-001520</t>
  </si>
  <si>
    <t>SV-222520r849456_rule</t>
  </si>
  <si>
    <t>SRG-APP-000389</t>
  </si>
  <si>
    <t>V-222520</t>
  </si>
  <si>
    <t>V-69521; SV-84143</t>
  </si>
  <si>
    <t>Configure the application to utilize application ports approved by the PPSM CAL.</t>
  </si>
  <si>
    <t>Review the application documentation and configuration.
Interview the application administrator.
Identify the network ports and protocols that are utilized by the application.
Using a combination of relevant OS commands and application configuration utilities identify the TCP/IP port numbers the application is configured to utilize and is utilizing.
Review the PPSM web page at:
http://www.disa.mil/Network-Services/Enterprise-Connections/PPSM
Review the PPSM Category Assurance List (CAL) directly at the following link: 
https://disa.deps.mil/ext/cop/iase/ppsm/Pages/cal.aspx
Verify the ports used by the application are approved by the PPSM CAL.
If the ports are not approved by the PPSM CAL,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</si>
  <si>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t>
  </si>
  <si>
    <t>The application must be configured to use only functions, ports, and protocols permitted to it in the PPSM CAL.</t>
  </si>
  <si>
    <t>APSC-DV-001510</t>
  </si>
  <si>
    <t>SV-222519r508029_rule</t>
  </si>
  <si>
    <t>V-222519</t>
  </si>
  <si>
    <t>V-69519; SV-84141</t>
  </si>
  <si>
    <t>Disable application extraneous application functionality that is not required in order to fulfill the application's mission.</t>
  </si>
  <si>
    <t>Review the application guidance, application requirements documentation, and interview the application administrator.
Identify the application's operational requirements and what services the application is intended to provide users.
Review the overall application features and functionality via the user interface.
Review and identify installed application software modules via configuration settings.
Using the relevant OS commands, identify services running on the system and have the application administrator identify the services related to the application.
If the application is operating with extraneous capabilities that have not been defined as required in order to meet mission objectives, this is a finding.</t>
  </si>
  <si>
    <t>It is detrimental for applications to provide, or install by default, functionality exceeding requirements or mission objectives. These unnecessary capabilities or services are often overlooked and therefore may remain unsecured. They increase the risk to the platform by providing additional attack vectors.
Applications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advertising software or browser plug-ins not related to requirements or providing a wide array of functionality not required for every mission, but cannot be disabled.</t>
  </si>
  <si>
    <t>The application must be configured to disable non-essential capabilities.</t>
  </si>
  <si>
    <t>APSC-DV-001500</t>
  </si>
  <si>
    <t>SV-222518r508029_rule</t>
  </si>
  <si>
    <t>V-222518</t>
  </si>
  <si>
    <t>V-69517; SV-84139</t>
  </si>
  <si>
    <t>Configure the application to utilize a deny-all, permit-by-exception policy when allowing the execution of authorized software.</t>
  </si>
  <si>
    <t>If the application is not a configuration management or similar type of application designed to manage system processes and configurations, this requirement is not applicable.
Review the application documentation and interview the application administrator to identify if application whitelisting specifying which applications or application subcomponents are allowed to execute is in use.
Check for the existence of policy settings or policy files that can be configured to restrict application execution. Have the application administrator demonstrate how the program execution is restricted. Look for a deny-all, permit-by-exception policy of restriction.
Some methods for restricting execution include but are not limited to the use of custom capabilities built into the application or leveraging of Windows Group Policy, AppLocker, Software Restriction Policies, Java Security Manager or Role-Based Access Controls (RBAC).
If application whitelisting is not utilized or does not follow a deny-all, permit-by-exception (whitelist) policy, this is a finding.</t>
  </si>
  <si>
    <t>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permit execution of authorized software. The process used to identify software programs that are authorized to execute on organizational information systems is commonly referred to as whitelisting.
Verification of whitelisted software can occur either prior to execution or at system startup.
This requirement applies to configuration management applications or similar types of applications designed to manage system processes and configurations (e.g., HBSS and software wrappers).</t>
  </si>
  <si>
    <t>The application must employ a deny-all, permit-by-exception (whitelist) policy to allow the execution of authorized software programs.</t>
  </si>
  <si>
    <t>APSC-DV-001490</t>
  </si>
  <si>
    <t>SV-222517r849455_rule</t>
  </si>
  <si>
    <t>SRG-APP-000386</t>
  </si>
  <si>
    <t>V-222517</t>
  </si>
  <si>
    <t>V-69515; SV-84137</t>
  </si>
  <si>
    <t>Restrict application execution in accordance with the policy, terms, and conditions specified.</t>
  </si>
  <si>
    <t>Review the application documentation and interview the application administrator to determine if policies, rules, or restrictions exist regarding application usage or terms which authorize the conditions of application use.
If the policy, terms, or conditions state there are no usage restrictions, this requirement is not applicable.
Interview the application administrator, review policy, terms, and conditions documents to determine what the terms and conditions of application usage are.
Have the application administrator demonstrate how the program execution is restricted in accordance with the policy terms and conditions. Typical methods include but are not limited to the use of Windows Group Policy, AppLocker, Software Restriction Policies, Java Security Manager, and Role-Based Access Control (RBAC).
If application requirements or policy documents specify application execution restriction requirements and the execution of the application or its subcomponents are not restricted in accordance with requirements or policy, this is a finding.</t>
  </si>
  <si>
    <t>Control of application execution is a mechanism used to prevent execution of unauthorized applications in order to follow the rules of least privilege. Some applications may provide a capability that runs counter to the mission or provides users with functionality that exceeds mission requirements.
Some of the functions and services, provided by default, may not be necessary to support essential organizational operations (e.g., key missions, functions). Removal of executable programs is not always possible; therefore, establishing a method of preventing program execution is critical to maintaining a secure system baseline.
Software program restrictions include restricting execution of programs in certain environments, while preventing execution in other environments; or limiting execution of certain application functionality based on organization-defined criteria (e.g., privileges, subnets, sandboxed environments, security managers, roles).</t>
  </si>
  <si>
    <t>The application must prevent program execution in accordance with organization-defined policies regarding software program usage and restrictions, and/or rules authorizing the terms and conditions of software program usage.</t>
  </si>
  <si>
    <t>APSC-DV-001480</t>
  </si>
  <si>
    <t>SV-222516r849454_rule</t>
  </si>
  <si>
    <t>SRG-APP-000384</t>
  </si>
  <si>
    <t>V-222516</t>
  </si>
  <si>
    <t>V-69513; SV-84135</t>
  </si>
  <si>
    <t>Configure the application vulnerability scanners to test all components of the application, conduct vulnerability scans on a regular basis and remediate identified issues.  Retain scan results for compliance verification.</t>
  </si>
  <si>
    <t>Review the application documentation to understand application architecture.
Interview the application administrator, obtain and review their application vulnerability scanning process.
Request the latest scan results including scan configuration settings.
Review scan configurations and ensure coverage of all application architecture has been tested.  The proper scanning tool or combination of tools must be utilized in order to ensure the full range of application features and functionality is tested. 
For example, if the application includes a web interface and a SQL database, then ensure test results for web and SQL vulnerabilities are provided.  Although web and SQL applications are included as examples and are the prevalent types of applications, this requirement is not intended to be limited to just the aforementioned application architectures.   Ensure test results are provided from all testing tools employed during vulnerability testing.
If high risk security vulnerabilities are identified in the scan results, request subsequent test results that indicate the issues have been fixed or mitigated.
If the high risk issues identified in the report have not been fixed or mitigated to a level accepted by the ISSO and the ISSM, or if the application administrator cannot produce vulnerability security testing results that cover the range of application functionality, this is a finding.</t>
  </si>
  <si>
    <t>An application vulnerability assessment is a test conducted in order to identify weaknesses and security vulnerabilities that may exist within an application.  The testing must cover all aspects and components of the application architecture.  If an application consists of a web server and a database, then both components must be tested for vulnerabilities to the fullest extent possible.
Vulnerability assessment tests normally utilize a combination of specialized software called application vulnerability scanners as well as custom scripts and manual tests.  In some instances, multiple tools are required in order to test all aspects of application features, functions and architecture.  The vulnerability scanner is typically configured to communicate with the application through the user interface or via an applications communication port.  In addition to using automated tools, manual tests conducted from the OS console such as executing custom scripts or reviewing configuration settings for known vulnerabilities may also be included as part of the test.
Testers will typically utilize application user test accounts in order to test application features and functionality such as adding content, executing queries and completing transactions. The vulnerability testing software utilizes user actions and access as well as a list of known security vulnerabilities in order to detect and identify weak security controls or misconfigurations that could potentially be manipulated by the user or create a security vulnerability.
The Open Web Application Security Project (OWASP) top 10 for 2013 includes the following top issues that should be tested.  The site is available by pointing your browser to https://www.owasp.org. 
A1 Injection
A2 Weak authentication and session management
A3 XSS
A4 Insecure Direct Object References
A5 Security Misconfiguration
A6 Sensitive Data Exposure
A7 Missing Function Level Access Control
A8 Cross Site Request Forgery
A9 Using Components with Known Vulnerabilities
A10 Unvalidated Redirects and Forwards
The OWASP top 10 are categories of tests that can be applied to most but not necessarily all applications and are provided as an example of what to test for.  Scanning tools include a multitude of tests that fall under these categories but may refer to these tests by a different name.
Testing must be conducted on a periodic basis while the application is in production and subsequent to system changes to ensure any changes made to the system do not introduce new security vulnerabilities.</t>
  </si>
  <si>
    <t>An application vulnerability assessment must be conducted.</t>
  </si>
  <si>
    <t>APSC-DV-001460</t>
  </si>
  <si>
    <t>SV-222515r508029_rule</t>
  </si>
  <si>
    <t>V-222515</t>
  </si>
  <si>
    <t>V-69511; SV-84133</t>
  </si>
  <si>
    <t>Configure the application OS file permissions to restrict access to software libraries and configure the application to restrict user access regarding software library update functionality to only authorized users or processes.</t>
  </si>
  <si>
    <t>Review the application documentation and interview the application administrator to identify the application architecture.
Identify application folders where application libraries are stored.
Review permissions of application folders and library files contained with the folders to ensure file permissions restrict access to authorized users or processes.
Access application configuration settings.
Examine settings for capability to update software libraries or extend application functionality via the application.
Review user roles and access rights within the application to determine if access to this capability is restricted to authorized users.
If file restrictions do not limit write access to library files and if the application does not restrict access to library update functionality, this is a finding.</t>
  </si>
  <si>
    <t>If the application were to allow any user to make changes to software libraries, then those changes might be implemented without undergoing the appropriate testing and approvals that are part of a robust change management process.
This requirement applies to applications with software libraries that are accessible and configurable, as in the case of interpreted languages. Software libraries also include privileged programs which execute with escalated privileges. Only qualified and authorized individuals will be allowed to obtain access to information system components for purposes of initiating changes, including upgrades and modifications.</t>
  </si>
  <si>
    <t>The applications must limit privileges to change the software resident within software libraries.</t>
  </si>
  <si>
    <t>APSC-DV-001440</t>
  </si>
  <si>
    <t>SV-222514r508029_rule</t>
  </si>
  <si>
    <t>SRG-APP-000133</t>
  </si>
  <si>
    <t>V-222514</t>
  </si>
  <si>
    <t>V-69509; SV-84131</t>
  </si>
  <si>
    <t xml:space="preserve">Design and configure the application to have the capability to prevent unsigned patches and packages from being installed.
Provide a cryptographic hash value that can be verified by a system administrator prior to installation.
</t>
  </si>
  <si>
    <t>Review the application documentation and interview the application administrator to determine the process and commands used for patching the application.
Access application configuration settings.
Review commands and procedures used to patch the application and ensure a capability exists to prevent unsigned patches from being applied.
If the application is not capable of preventing installation of patches and packages that are not signed, or if the vendor does not provide a cryptographic hash value that can be manually checked prior to installation, this is a finding.</t>
  </si>
  <si>
    <t>Changes to any software components can have significant effects on the overall security of the application. Verifying software components have been digitally signed using a certificate that is recognized and approved by the organization ensures the software has not been tampered with and that it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application should not have to verify the software again. This requirement does not mandate DoD certificates for this purpose; however, the certificate used to verify the software must be from an approved CA.
If this capability is not present, the vendor must provide a cryptographic hash value that can be verified by a system administrator prior to installation.</t>
  </si>
  <si>
    <t>The application must have the capability to prevent the installation of patches, service packs, or application components without verification the software component has been digitally signed using a certificate that is recognized and approved by the organization.</t>
  </si>
  <si>
    <t>APSC-DV-001430</t>
  </si>
  <si>
    <t>SV-222513r864575_rule</t>
  </si>
  <si>
    <t>V-222513</t>
  </si>
  <si>
    <t>V-69507; SV-84129</t>
  </si>
  <si>
    <t>Configure the application to create log entries that can be used to identify the user accounts that make application configuration changes.</t>
  </si>
  <si>
    <t>Review the application documentation and configuration settings.
Access the application configuration settings interface as a privileged user.
Make configuration changes to the application.
Review the application audit logs and ensure a log entry is made identifying the privileged user account that was used to make the changes.
If application configuration is maintained by using a text editor to modify a configuration file, modify the configuration file with a text editor. Review the system logs and ensure a log entry is made for the file modification that identifies the user that was used to make the changes.
If the user account is not logged, or is a group account such as "root", this is a finding.
If the user account used to make the changes is not logged in the audit records,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</si>
  <si>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after-the-fact.
If application configuration is maintained by using a text editor to modify a configuration file, this function may be delegated to an operating system file monitoring/auditing capability.</t>
  </si>
  <si>
    <t>The application must audit who makes configuration changes to the application.</t>
  </si>
  <si>
    <t>APSC-DV-001420</t>
  </si>
  <si>
    <t>SV-222512r849452_rule</t>
  </si>
  <si>
    <t>SRG-APP-000381</t>
  </si>
  <si>
    <t>V-222512</t>
  </si>
  <si>
    <t>V-69505; SV-84127</t>
  </si>
  <si>
    <t>Configure the application to limit access to configuration settings to only authorized users.</t>
  </si>
  <si>
    <t>Review the application documentation and configuration settings.
Access the application configuration settings interface as a regular non-privileged user. Attempt to make configuration changes to the application.
If configuration changes can be made by regular non-privileged users, this is a finding.
Review the locations of all configuration files used by the application.
Examine the file permission settings and determine who has access to the configuration files.
If access permissions to configuration files are not restricted to application administrators,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</si>
  <si>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potentially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</si>
  <si>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application must enforce access restrictions associated with changes to application configuration.</t>
  </si>
  <si>
    <t>APSC-DV-001410</t>
  </si>
  <si>
    <t>SV-222511r849451_rule</t>
  </si>
  <si>
    <t>V-222511</t>
  </si>
  <si>
    <t>V-69503; SV-84125</t>
  </si>
  <si>
    <t>Configure the application to prohibit user installation of software without explicit permission.</t>
  </si>
  <si>
    <t>Review the application documentation and interview the application administrator to determine the capabilities of the application as it relates to software installation or product function extension.
Identify any software configuration change capabilities which are allowed by design and incorporated into the user interface. An example is utilizing a known software repository of tested and approved extensions, plugins or modules which can be used by application users to extend application features or functions.
If the application does not provide the ability to install software components, modules, plugins, or extensions, the requirement is not applicable.
Access the application user interface as a regular user, navigate to the application screen that provides the software installation function and attempt to install software components, modules, extensions, or plugins.
If the application utilizes an approved repository of approved software that has been tested and approved for all application users to install, this is not a finding.
If the application allows regular users to install untested or unapproved software components, extensions, modules, or plugins without explicit authorization,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</si>
  <si>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t>
  </si>
  <si>
    <t>The application must prohibit user installation of software without explicit privileged status.</t>
  </si>
  <si>
    <t>APSC-DV-001390</t>
  </si>
  <si>
    <t>SV-222510r849450_rule</t>
  </si>
  <si>
    <t>SRG-APP-000378</t>
  </si>
  <si>
    <t>V-222510</t>
  </si>
  <si>
    <t>V-69501; SV-84123</t>
  </si>
  <si>
    <t>Establish a process to periodically check the audit tool cryptographic hashes to ensure the audit tools have not been tampered with.</t>
  </si>
  <si>
    <t>Review the system documentation and interview the application administrator for details regarding application architecture, audit methods, and provided audit tools.
Identify the location of the application audit tools.
Separate audit tools will be file-oriented in nature, e.g., the application includes a separate executable file or library that when invoked allows users to view and manipulate logs.
If the application does not provide a separate tool in the form of a file which provides an ability to view and manipulate application log data, query data or generate reports, this requirement is not applicable.
If the system hosting the application has a separate file monitoring utility installed that is configured to identify changes to audit tools and alarm on changes to audit tools, this is not applicable.
Ask the application administrator to provide their process for periodically checking the list of checksum values against the associated file names of the audit tools to ensure none of the audit tools have been tampered with.
If a cryptographic checksum or hash value of the audit tool file is not periodically checked to ensure the integrity of audit tools,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</si>
  <si>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 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signed/hashed in order to provide the capability to identify when the audit tools have been modified, manipulated or replaced. An example is a checksum hash of the file or files.</t>
  </si>
  <si>
    <t>The integrity of the audit tools must be validated by checking the files for changes in the cryptographic hash value.</t>
  </si>
  <si>
    <t>APSC-DV-001370</t>
  </si>
  <si>
    <t>SV-222509r508029_rule</t>
  </si>
  <si>
    <t>SRG-APP-000290</t>
  </si>
  <si>
    <t>V-222509</t>
  </si>
  <si>
    <t>V-69499; SV-84121</t>
  </si>
  <si>
    <t>Cryptographically hash the audit tool files used by the application. Store and protect the generated hash values for future reference.</t>
  </si>
  <si>
    <t>Review the system documentation and interview the application administrator for details regarding application architecture, audit methods, and provided audit tools.
Identify the location of the application audit tools.
Separate audit tools will be file-oriented in nature, e.g., the application includes a separate executable file or library that when invoked allows users to view and manipulate logs.
If the application does not provide a separate tool in the form of a file which provides an ability to view and manipulate application log data, query data, or generate reports, this requirement is not applicable.
If the system hosting the application has a separate file monitoring utility installed that is configured to identify changes to audit tools and alarm on changes to audit tools, this is not applicable.
Ask application administrator to demonstrate the cryptographic hashing mechanisms used to create the one way hashes that can be used to validate the integrity of audit tools.
For example, "shasum /path/to/file &gt; checksum.filename".
Ask the application administrator to provide the list of checksum values and the associated file names of the audit tools.
If a cryptographic checksum or hash value of the audit tool file is not created for future reference,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</si>
  <si>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 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signed/hashed and the resulting value securely stored in order to provide the capability to identify when the audit tools have been modified, manipulated or replaced.
Some OSs provide a native command line tool capable of extracting or creating a hash value. Care must be taken to ensure any hashing algorithm strength used is acceptable.  An example is UNIX OS variants that provide the "shasum" utility with SHA256 capabilities.  Windows is not known to provide a native cryptographic tool that utilizes an acceptable hashing algorithm.  The Windows fciv.exe checksum tool currently only utilizes MD5 and SHA1 which are not acceptable hashing algorithms.</t>
  </si>
  <si>
    <t>Application audit tools must be cryptographically hashed.</t>
  </si>
  <si>
    <t>APSC-DV-001360</t>
  </si>
  <si>
    <t>SV-222508r508029_rule</t>
  </si>
  <si>
    <t>V-222508</t>
  </si>
  <si>
    <t>V-69497; SV-84119</t>
  </si>
  <si>
    <t>Configure the application to create an integrity check consisting of a cryptographic hash or one-way digest that can be used to establish the integrity when storing log files.</t>
  </si>
  <si>
    <t>Review the system documentation and interview the application administrator for details regarding application architecture, audit methods, and provided audit tools.
Identify the location of the application audit information.
If the application is configured to utilize a centralized audit log solution that uses cryptographic methods that meet this requirement such as creating cryptographic hash values or message digests that can be used to validate integrity of audit files, the requirement is not applicable.
Ask application administrator to demonstrate the cryptographic mechanisms used to protect the integrity of audit data.
Verify when application logs are stored on the file system, a process that includes the creation of an integrity check of the audit file being stored is utilized. This integrity check can be the creation of a checksum, message digest or other one-way cryptographic hash of the audit file that is created.
If an integrity check is not created to protect the integrity of the audit information, this is a finding.</t>
  </si>
  <si>
    <t>Audit records may be tampered with; if the integrity of audit data were to become compromised, then forensic analysis and discovery of the true source of potentially malicious system activity is impossible to achieve.
Protection of audit records and audit data is of critical importance. Cryptographic mechanisms are the industry established standard used to protect the integrity of audit data. An example of a cryptographic mechanism is the computation and application of a cryptographic-signed hash using asymmetric cryptography.
This requirement applies to applications that generate, process or manage audit records and is applied once audit processing has completed and the audit record is being stored.</t>
  </si>
  <si>
    <t>The application must use cryptographic mechanisms to protect the integrity of audit information.</t>
  </si>
  <si>
    <t>APSC-DV-001350</t>
  </si>
  <si>
    <t>SV-222507r508029_rule</t>
  </si>
  <si>
    <t>SRG-APP-000126</t>
  </si>
  <si>
    <t>V-222507</t>
  </si>
  <si>
    <t>V-69495; SV-84117</t>
  </si>
  <si>
    <t>Configure application backup settings to backup application audit logs every 7 days.</t>
  </si>
  <si>
    <t>Review the application documentation and interview the application administrator.
Identify log functionality and locations of log files.
If the application does not include a built-in backup capability for backing up its own audit records, this requirement is not applicable.
Access the management interface for configuring application audit logs and review the backup settings.
If the application backup settings are not configured to backup application audit records every 7 days, this is a finding.</t>
  </si>
  <si>
    <t>Protection of log data includes assuring log data is not accidentally lost or deleted. Backing up audit records to a different system or onto separate media than the system being audited on an organizationally defined frequency helps to assure in the event of a catastrophic system failure, the audit records will be retained.
This helps to ensure a compromise of the information system being audited does not also result in a compromise of the audit records.
This requirement only applies to applications that have a native backup capability for audit records. Operating system backup requirements cover applications that do not provide native backup functions.</t>
  </si>
  <si>
    <t>The application must back up audit records at least every seven days onto a different system or system component than the system or component being audited.</t>
  </si>
  <si>
    <t>APSC-DV-001340</t>
  </si>
  <si>
    <t>SV-222506r508029_rule</t>
  </si>
  <si>
    <t>V-222506</t>
  </si>
  <si>
    <t>V-69493; SV-84115</t>
  </si>
  <si>
    <t>Configure the application to protect audit tools from unauthorized deletions. Limit users to roles that are assigned the rights to edit or delete audit tools and establish file permissions that control access to the audit tools and audit tool capabilities and configuration settings.</t>
  </si>
  <si>
    <t>Review the system documentation and interview the application administrator for details regarding application architecture, audit methods and provided audit tools.
Identify the application audit tools and their locations.
If the application does not provide a distinct audit tool oriented functionality that is a separate tool with an ability to view and manipulate log data, this requirement is not applicable.
Identify the methods used for implementing an audit tool functionality that is separate from the application. Typical methods are file-oriented in nature, e.g., the application includes a separate executable file or library that when invoked allows users to view and manipulate logs.
Identify the users with the rights to delete the audit tools. This capability is normally reserved for admin staff.
Review file system permissions to ensure the application audit components such as executable files and libraries are protected by adequate file permission restrictions.
File permissions must be configured to limit access to only those users who have been identified and whose access has been approved.
If file permissions are configured to allow unapproved deletions of the audit tools,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</si>
  <si>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</si>
  <si>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The application must protect audit tools from unauthorized deletion.</t>
  </si>
  <si>
    <t>APSC-DV-001330</t>
  </si>
  <si>
    <t>SV-222505r561245_rule</t>
  </si>
  <si>
    <t>SRG-APP-000123</t>
  </si>
  <si>
    <t>V-222505</t>
  </si>
  <si>
    <t>V-69491; SV-84113</t>
  </si>
  <si>
    <t>Configure the application to protect audit tools from unauthorized modifications. Limit users to roles that are assigned the rights to edit or update audit tools and establish file permissions that control access to the audit tools and audit tool capabilities and configuration settings.</t>
  </si>
  <si>
    <t>Review the system documentation and interview the application administrator for details regarding application architecture, audit methods, and provided audit tools.
Identify the application audit tools and their locations.
If the application does not provide a distinct audit tool oriented functionality that is a separate tool with an ability to view and manipulate log data, this requirement is not applicable.
Identify the methods used for implementing an audit tool functionality that is separate from the application. Typical methods are file-oriented in nature, e.g., the application includes a separate executable file or library that when invoked allows users to view and manipulate logs.
Identify the users with the rights to modify the audit tools. This capability will usually be reserved for admin staff.
Review file system permissions to ensure the application audit components such as executable files and libraries are protected by adequate file permission restrictions.
File permissions must be configured to limit access to only those users who have been identified and whose access has been approved.
If file permissions are configured so as to allow unapproved modifications to the audit tools,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</si>
  <si>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</si>
  <si>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The application must protect audit tools from unauthorized modification.</t>
  </si>
  <si>
    <t>APSC-DV-001320</t>
  </si>
  <si>
    <t>SV-222504r561290_rule</t>
  </si>
  <si>
    <t>SRG-APP-000122</t>
  </si>
  <si>
    <t>V-222504</t>
  </si>
  <si>
    <t>V-69489; SV-84111</t>
  </si>
  <si>
    <t>Configure the application to protect audit data from unauthorized access. Limit users to roles that are assigned the rights to view, edit or copy audit data, and establish file permissions that control access to the audit tools and audit tool capabilities and configuration settings.</t>
  </si>
  <si>
    <t>Review the system documentation and interview the application administrator for details regarding application architecture, audit methods, and audit tools.
Identify the application audit tools and their locations.
If the application does not provide a distinct audit tool oriented functionality that is a separate tool with an ability to view and manipulate log data, this requirement is not applicable.
Identify the methods used for implementing the audit tool functionality within the application. Typical methods are file system-based, e.g., a separate executable file that when invoked provides audit functionality, an application user interface to an audit module, or a combination thereof.
For file system access: Review file system permissions to ensure the application audit components such as executable files and libraries are protected by adequate file permission restrictions.
Permissions must be configured to limit access to only those who have been identified and whose access has been approved.
If file permissions are configured to allow unapproved access, this is a finding.
For circumstances where audit tools are accessed via application sub-modules or menus: Identify the application module that provides access to audit settings and audit data. Attempt to access audit configuration features and logs by using a regular non-privileged application or database user account.
If a non-privileged user account is allowed to access the audit data or the audit configuration settings,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</si>
  <si>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</si>
  <si>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application must protect audit tools from unauthorized access.</t>
  </si>
  <si>
    <t>APSC-DV-001310</t>
  </si>
  <si>
    <t>SV-222503r561242_rule</t>
  </si>
  <si>
    <t>SRG-APP-000121</t>
  </si>
  <si>
    <t>V-222503</t>
  </si>
  <si>
    <t>V-69487; SV-84109</t>
  </si>
  <si>
    <t>Configure the application to protect audit data from unauthorized deletion. Limit users to roles that are assigned the rights to delete audit data and establish permissions that control access to the audit logs and audit configuration settings.</t>
  </si>
  <si>
    <t>Review the system documentation and interview the application administrator for details regarding application architecture and logging configuration.
Identify the application components and the logs associated with the components.
Identify the roles and users allowed to delete audit information and the circumstances in which they are allowed to delete the data.
Identify the methods used to manage audit records and audit components. Typical methods are file system-based, via an application user interface via database access or a combination thereof.
For file system access: Review file system permissions to ensure the audit logs and the application audit components such as executable files and libraries are protected by adequate file permission restrictions.
Permissions must be configured to limit deletions to only those who have been identified and whose rights to delete audit data and audit configurations has been approved.
If file permissions are configured to allow unapproved deletions of audit settings and data, this is a finding.
For application oriented and database access: Identify the application module that provides access to audit settings and audit data. Attempt to access audit configuration features and logs by using a regular non-privileged application or database user account. Once access has been established, attempt to delete a test audit record and attempt to delete a test audit settings.
If a non-privileged user account is allowed to delete the audit data or the audit configuration settings,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</si>
  <si>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</si>
  <si>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application must protect audit information from unauthorized deletion.</t>
  </si>
  <si>
    <t>APSC-DV-001300</t>
  </si>
  <si>
    <t>SV-222502r508029_rule</t>
  </si>
  <si>
    <t>V-222502</t>
  </si>
  <si>
    <t>V-69485; SV-84107</t>
  </si>
  <si>
    <t>Configure the application to protect audit data from unauthorized modification and changes. Limit users to roles that are assigned the rights to edit audit data and establish permissions that control access to the audit logs and audit configuration settings.</t>
  </si>
  <si>
    <t>Review the system documentation and interview the application administrator for details regarding application architecture and logging configuration.
Identify the application components and the logs associated with the components.
Identify the roles and users allowed to modify audit information and the circumstances in which they are allowed to modify the data.
Identify the methods used to manage audit records and audit components. Typical methods are file system-based, via an application user interface via database access or a combination thereof.
For file system access: Review file system permissions to ensure the audit logs and the application audit components such as executable files and libraries are protected by adequate file permission restrictions.
Permissions must be configured to limit write/modify access to only those who have been identified and whose access has been approved.
If file permissions are configured to allow unapproved write/modify access, this is a finding.
For application oriented and database access: Identify the application module that provides access to audit settings and audit data. Attempt to access audit configuration features and logs by using a regular non-privileged application or database user account. Once access has been established, attempt to modify an audit record and attempt to modify the audit settings.
If a non-privileged user account is allowed to modify the audit data or the audit configuration settings,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</si>
  <si>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t>
  </si>
  <si>
    <t>The application must protect audit information from unauthorized modification.</t>
  </si>
  <si>
    <t>APSC-DV-001290</t>
  </si>
  <si>
    <t>SV-222501r561239_rule</t>
  </si>
  <si>
    <t>V-222501</t>
  </si>
  <si>
    <t>V-69483; SV-84105</t>
  </si>
  <si>
    <t>Configure the application to protect audit data from unauthorized access. Limit users to roles that are assigned the rights to view, edit or copy audit data, and establish permissions that control access to the audit logs and audit configuration settings.</t>
  </si>
  <si>
    <t>Review the system documentation and interview the application administrator for details regarding application architecture and logging configuration.
Identify the application components and the logs associated with the components.
Identify the roles and users allowed to access audit information and the circumstances in which they are allowed to read or otherwise access the data.
Identify the methods used to manage audit records and audit components. Typical methods are file system-based, via an application user interface via database access or a combination thereof.
For file system access: Review file system permissions to ensure the audit logs and the application audit components such as executable files and libraries are protected by adequate file permission restrictions.
Permissions must be configured to limit access to only those who have been identified and whose access has been approved.
If file permissions are configured to allow unapproved access, this is a finding.
For application-oriented and database access: Identify the application module that provides access to audit settings and audit data. Attempt to access audit configuration features and logs by using a regular non-privileged application or database user account.
If a non-privileged user account is allowed to access the audit data or the audit configuration settings,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</si>
  <si>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and copy access.
This requirement can be achieved through multiple methods which will depend upon system architecture and design. Commonly employed methods for protecting audit information include least privilege permissions as well as restricting the location and number of log file repositories.
Additionally, applications with user interfaces to audit records should not allow for the unfettered manipulation of or access to those records via the application. If the application provides access to the audit data, the application becomes accountable for ensuring audit information is protected from unauthorized access.
Audit information includes all information (e.g., audit records, audit settings, and audit reports) needed to successfully audit information system activity.</t>
  </si>
  <si>
    <t>The application must protect audit information from any type of unauthorized read access.</t>
  </si>
  <si>
    <t>APSC-DV-001280</t>
  </si>
  <si>
    <t>SV-222500r508029_rule</t>
  </si>
  <si>
    <t>V-222500</t>
  </si>
  <si>
    <t>V-69481; SV-84103</t>
  </si>
  <si>
    <t>Configure the application to leverage the underlying operating system as the time source when recording time stamps or design the application to ensure granularity of 1 second as the minimum degree of precision.</t>
  </si>
  <si>
    <t>Review the system documentation and interview the application administrator to determine where application audit logs are written and how time stamps are recorded.
If the application utilizes the underlying OS for time stamping and time synchronization when writing the audit logs, this requirement is not applicable.
Access and review log files over a period of at least 10 minutes; compare time stamps written in the application log to the system clock to ensure time is synchronized to within 1 second of precision.
If the application audit log time stamps differ from the OS time source by more than one second,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</si>
  <si>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t>
  </si>
  <si>
    <t>The application must record time stamps for audit records that meet a granularity of one second for a minimum degree of precision.</t>
  </si>
  <si>
    <t>APSC-DV-001270</t>
  </si>
  <si>
    <t>SV-222499r849449_rule</t>
  </si>
  <si>
    <t>V-222499</t>
  </si>
  <si>
    <t>V-69479; SV-84101</t>
  </si>
  <si>
    <t>Configure the application to use the underlying system clock that maps to relevant UTC or GMT timezone.</t>
  </si>
  <si>
    <t>Review the system documentation and interview the application administrator for details regarding application architecture and logging configuration.
Identify the application components and the logs associated with the components. 
If the application utilizes the underlying OS system clock, and the system clock is mapped to UTC or GMT, this is not a finding.
Identify where clock settings are configured within the application.
Access the configuration settings and determine if the application is configured to set the time stamps for audit records according to UTC or GMT (e.g., East coast standard time is represented as GMT -5, east coast daylight savings time is represented as GMT-4).
If the application is not configured to map to UTC or GMT, this is a finding.</t>
  </si>
  <si>
    <t>If time stamps are not consistently applied and there is no common time reference, it is difficult to perform forensic analysis.
Time stamps generated by the application include date and time. Time is commonly expressed in Coordinated Universal Time (UTC), a modern continuation of Greenwich Mean Time (GMT), or local time with an offset from UTC.</t>
  </si>
  <si>
    <t>The application must record time stamps for audit records that can be mapped to Coordinated Universal Time (UTC) or Greenwich Mean Time (GMT).</t>
  </si>
  <si>
    <t>APSC-DV-001260</t>
  </si>
  <si>
    <t>SV-222498r849448_rule</t>
  </si>
  <si>
    <t>V-222498</t>
  </si>
  <si>
    <t>V-69477; SV-84099</t>
  </si>
  <si>
    <t>Configure the application to use the hosting systems internal clock for audit record generation.</t>
  </si>
  <si>
    <t>Review the system documentation and interview the application administrator for details regarding application architecture and logging configuration.
Identify the application components and the logs associated with the components.
Ensure the time written into the logs coincides with the OS timeclock.
Access random audit records and review the most recent logs.
Access the system OS hosting the application and use the related OS commands to determine the time of the system.
Perform an action in the application that causes a log event to be written and review the log to ensure the system times and the application log times correlate; compensating for any time delays that may have occurred between running the OS time command and running the application action.
If the application doesn't use the internal system clocks to generate time stamps for the audit event logs,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</si>
  <si>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t>
  </si>
  <si>
    <t>The applications must use internal system clocks to generate time stamps for audit records.</t>
  </si>
  <si>
    <t>APSC-DV-001250</t>
  </si>
  <si>
    <t>SV-222497r508029_rule</t>
  </si>
  <si>
    <t>V-222497</t>
  </si>
  <si>
    <t>V-69475; SV-84097</t>
  </si>
  <si>
    <t>Configure and design the application to not modify source logs when filtering events.</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</si>
  <si>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does not provide a report generation capability, the requirement is not applicable.
Examine the log files; take note of dates and times of events such as logon events.
Note: dates and times as well as the original content and any unique record identifiers.
Record the identifying information as well as the dates and times and content of the audit records.
Apply filters to reduce the amount of audit records displayed to just the logon events for the day.
Review the records and ensure nothing in the records has changed. Once validated, clear the filter and review the records again to validate nothing changed within the audit record itself.
If the application of event filters modifies the original log records, this is a finding.</t>
  </si>
  <si>
    <t>If the audit report generation capability alters the original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The report generation capability provided by the application can generate customizable reports.
This requirement is specific to applications with audit reduction capabilities; however, applications need to support on-demand audit review and analysis.</t>
  </si>
  <si>
    <t>The application must provide a report generation capability that does not alter original content or time ordering of audit records.</t>
  </si>
  <si>
    <t>APSC-DV-001220</t>
  </si>
  <si>
    <t>SV-222496r849447_rule</t>
  </si>
  <si>
    <t>SRG-APP-000370</t>
  </si>
  <si>
    <t>V-222496</t>
  </si>
  <si>
    <t>V-69473; SV-84095</t>
  </si>
  <si>
    <t>Configure the application to not alter original log content or time ordering of audit records.</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</si>
  <si>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performs the audit reduction (event filtering) functions, the requirement is not applicable.
Examine the log files; take note of dates and times of events such as logon events.
Note: dates and times as well as the original content and any unique record identifiers.
Record the identifying information as well as the dates and times and content of the audit records.
Apply filters to reduce the amount of audit records displayed to just the logon events for the day.
Review the records and ensure nothing in the records has changed. Once validated, clear the filter and review the records again to validate nothing changed within the audit record itself.
If the application of event filters modifies the original log records, this is a finding.</t>
  </si>
  <si>
    <t>If the audit reduction capability alters the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Audit reduction is a process that manipulates collected audit information and organizes such information in a summary format that is more meaningful to analysts.
This requirement is specific to applications with audit reduction capabilities; however, applications need to support on-demand audit review and analysis.</t>
  </si>
  <si>
    <t>The application must provide an audit reduction capability that does not alter original content or time ordering of audit records.</t>
  </si>
  <si>
    <t>APSC-DV-001210</t>
  </si>
  <si>
    <t>SV-222495r849446_rule</t>
  </si>
  <si>
    <t>SRG-APP-000369</t>
  </si>
  <si>
    <t>V-222495</t>
  </si>
  <si>
    <t>V-69471; SV-84093</t>
  </si>
  <si>
    <t>Design or configure the application to provide after-the-fact report generation capability or utilize a centralized utility designed for the purpose of log management and reporting.</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</si>
  <si>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performs the report generation functions, the requirement is not applicable.
Create an event report. Report data can be based on date ranges, times or events, or other criteria that could be used in an investigation. Use of data from previous checks for audit reduction is encouraged.
Review the report and ensure the data in the report coincides with event filters used to create the report.
If the application does not have a report generation capability that supports after the fact security investigations,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</si>
  <si>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
This requirement is specific to applications with report generation capabilities; however, applications need to support on-demand reporting requirements.</t>
  </si>
  <si>
    <t>The application must provide a report generation capability that supports after-the-fact investigations of security incidents.</t>
  </si>
  <si>
    <t>APSC-DV-001200</t>
  </si>
  <si>
    <t>SV-222494r849445_rule</t>
  </si>
  <si>
    <t>SRG-APP-000368</t>
  </si>
  <si>
    <t>V-222494</t>
  </si>
  <si>
    <t>V-69469; SV-84091</t>
  </si>
  <si>
    <t>Design or configure the application to provide an on-demand report generation capability or utilize a centralized utility designed for the purpose of on-demand log management and reporting.</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</si>
  <si>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provides immediate, customizable, ad-hoc report generation functions, the requirement is not applicable.
Create an event report. Report data can be based on date ranges, times or events, or other criteria that could be used in an investigation. Use of data from previous checks for audit reduction is encouraged.
Review the report and ensure the data in the report coincides with event filters used to create the report.
If the application does not provide customizable, immediate, ad-hoc audit log reporting, this is a finding.</t>
  </si>
  <si>
    <t>The report generation capability must support on-demand reporting in order to facilitate the organization's ability to generate incident reports as needed to better handle larger-scale or more complex security incidents.
The report generation capability provided by the application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This requirement is specific to applications with report generation capabilities; however, applications need to support on-demand reporting requirements.</t>
  </si>
  <si>
    <t>The application must provide a report generation capability that supports on-demand reporting requirements.</t>
  </si>
  <si>
    <t>APSC-DV-001190</t>
  </si>
  <si>
    <t>SV-222493r849444_rule</t>
  </si>
  <si>
    <t>SRG-APP-000367</t>
  </si>
  <si>
    <t>V-222493</t>
  </si>
  <si>
    <t>V-69467; SV-84089</t>
  </si>
  <si>
    <t>Design or configure the application to provide an immediate audit review capability or utilize a centralized utility designed for the purpose of on-demand log management and reporting.</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</si>
  <si>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reporting.
If the application uses a centralized logging solution that provides immediate, customizable audit review and analysis functions, the requirement is not applicable.
Create an event report. Report data can be based on date ranges, times or events, or other criteria that could be used in an investigation. Use of data from previous checks for audit reduction is encouraged.
Review the report and ensure the data in the report coincides with event filters used to create the report.
If the application does not provide an immediate, ad-hoc audit review and analysis capability, this is a finding.</t>
  </si>
  <si>
    <t>The report generation capability must support on-demand review and analysis in order to facilitate the organization's ability to generate incident reports as needed to better handle larger-scale or more complex security incidents.
Report generation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Audit reduction and report generation capabilities do not always reside on the same information system or within the same organizational entities conducting auditing activities. The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 stamp in the record is insufficient.
This requirement is specific to applications with report generation capabilities; however, applications need to support on-demand audit review and analysis.</t>
  </si>
  <si>
    <t>The application must provide a report generation capability that supports on-demand audit review and analysis.</t>
  </si>
  <si>
    <t>APSC-DV-001180</t>
  </si>
  <si>
    <t>SV-222492r849443_rule</t>
  </si>
  <si>
    <t>SRG-APP-000366</t>
  </si>
  <si>
    <t>V-222492</t>
  </si>
  <si>
    <t>V-69465; SV-84087</t>
  </si>
  <si>
    <t>Configure the application to provide an audit reduction capability that supports forensic investigations.</t>
  </si>
  <si>
    <t>Review application documentation and interview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performs the audit reduction (event filtering) functions, the requirement is not applicable.
Examine the log files; take note of dates and times of events such as logon events.
Note: dates and times as well as the original content and any unique record identifiers.
Record the identifying information as well as the dates and times and content of the audit records.
Apply filters to reduce the amount of audit records displayed to just the logon events for the day.
Review the records and ensure the application provides the ability to filter on audit events.
If the application does not provide an audit reduction (event filtering) capability, this is a finding.</t>
  </si>
  <si>
    <t>If the audit reduction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Audit reduction capability must support after-the-fact investigations of security incidents either natively or through the use of third-party tools.
This requirement is specific to applications with audit reduction capabilities.</t>
  </si>
  <si>
    <t>The application must provide an audit reduction capability that supports after-the-fact investigations of security incidents.</t>
  </si>
  <si>
    <t>APSC-DV-001170</t>
  </si>
  <si>
    <t>SV-222491r849442_rule</t>
  </si>
  <si>
    <t>SRG-APP-000365</t>
  </si>
  <si>
    <t>V-222491</t>
  </si>
  <si>
    <t>V-69463; SV-84085</t>
  </si>
  <si>
    <t>Configure the application to log to a centralized auditing capability that provides on-demand reports based on the filtered audit event data or design or configure the application to meet the requirement.</t>
  </si>
  <si>
    <t>Review the system documentation and interview the application administrator for details regarding application architecture and logging configuration.
Identify the application components and the logs associated with the components.
If the application utilizes a centralized logging system that provides the capability to generate reports based on filtered log events, this requirement is not applicable.
Using the relevant application features for generating reports and/or searching application data, (this is usually executed directly within a logging utility or within a reports feature or function) configure a filter based on any of the security criteria provided below.
Alternatively, you can use security-oriented criteria provided by the application administrator.
Once the data filter has been selected, filter the audit event data so only filtered data is displayed and generate the report.
The report can be any combination of screen-based, soft copy, or a printed report.
Criteria:
Users: e.g., specific users or groups
Event types:
Event dates and time:
System resources involved: e.g., application components or modules.
IP addresses:
Information objects accessed:
Event level categories: e.g., high, critical, warning, error
If the application does not provide an audit reduction capability that supports on-demand reports based on the filtered audit event data,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</si>
  <si>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audit records in order to facilitate a manual review. Audit reduction does not alter original audit records.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</si>
  <si>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application must provide an audit reduction capability that supports on-demand audit review and analysis.</t>
  </si>
  <si>
    <t>APSC-DV-001160</t>
  </si>
  <si>
    <t>SV-222490r849441_rule</t>
  </si>
  <si>
    <t>SRG-APP-000364</t>
  </si>
  <si>
    <t>V-222490</t>
  </si>
  <si>
    <t>V-69461; SV-84083</t>
  </si>
  <si>
    <t>Configure the application to generate soft copy, hard copy and/or screen-based reports based on the selected filtered event data.</t>
  </si>
  <si>
    <t>Review the system documentation and interview the application administrator for details regarding application architecture and logging configuration.
Identify the application components and the logs associated with the components.
If the application utilizes a centralized logging system that provides the capability to generate reports based on filtered log events, this requirement is not applicable.
Using the relevant application features for generating reports and/or searching application data, (this is usually executed directly within a logging utility or within a reports feature or function) configure a filter based on any of the security criteria provided below.
Alternatively, you can use security-oriented criteria provided by the application administrator.
Once the data filter has been selected, filter the audit event data so only filtered data is displayed and generate the report.
The report can be any combination of screen-based, soft copy, or a printed report.
Criteria:
Users: e.g., specific users or groups
Event types:
Event dates and time:
System resources involved: e.g., application components or modules.
IP addresses:
Information objects accessed:
Event level categories: e.g., high, critical, warning, error
If the application does not provide on demand reports based on the filtered audit event data,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</si>
  <si>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</si>
  <si>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application must provide an audit reduction capability that supports on-demand reporting requirements.</t>
  </si>
  <si>
    <t>APSC-DV-001150</t>
  </si>
  <si>
    <t>SV-222489r849440_rule</t>
  </si>
  <si>
    <t>SRG-APP-000181</t>
  </si>
  <si>
    <t>V-222489</t>
  </si>
  <si>
    <t>V-69459; SV-84081</t>
  </si>
  <si>
    <t xml:space="preserve">CCI-000158
The information system provides the capability to process audit records for events of interest based on organization-defined audit fields within audit records.
NIST SP 800-53 :: AU-7 (1)
NIST SP 800-53A :: AU-7 (1).1
NIST SP 800-53 Revision 4 :: AU-7 (1)
</t>
  </si>
  <si>
    <t>Configure the application filters to search event logs based on defined criteria.</t>
  </si>
  <si>
    <t>Review the system documentation and interview the application administrator for details regarding application architecture and logging configuration.
Identify the application components and the logs associated with the components as well as the locations of the logs.
If the application utilizes a centralized logging system that provides the capability to filter log events based upon the following events, this requirement is not applicable.
Review the application log management utility.
Ensure the application provides the ability to filter on audit events based upon the following minimum criteria:
Users: e.g., specific users or groups
Event types:
Event dates and time:
System resources involved: e.g., application components or modules.
IP addresses:
Information objects accessed:
Event level categories: e.g., high, critical, warning, error
Key words: e.g., a specific search string
Additional details may be logged as needed or prescribed by operational requirements.
If the application does not provide the ability to filter audit events, this is a finding.</t>
  </si>
  <si>
    <t>The ability to specify the event criteria that are of interest provides the persons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This requires applications to provide the capability to customize audit record reports based on organization-defined criteria.</t>
  </si>
  <si>
    <t>The application must provide the capability to filter audit records for events of interest based upon organization-defined criteria.</t>
  </si>
  <si>
    <t>APSC-DV-001140</t>
  </si>
  <si>
    <t>SV-222488r508029_rule</t>
  </si>
  <si>
    <t>SRG-APP-000115</t>
  </si>
  <si>
    <t>V-222488</t>
  </si>
  <si>
    <t>V-69457; SV-84079</t>
  </si>
  <si>
    <t xml:space="preserve">CCI-000154
The information system provides the capability to centrally review and analyze audit records from multiple components within the system.
NIST SP 800-53 :: AU-6 (4)
NIST SP 800-53A :: AU-6 (4).1
NIST SP 800-53 Revision 4 :: AU-6 (4)
</t>
  </si>
  <si>
    <t>Configure the application so all of the applications logs are available for review from one centralized location.</t>
  </si>
  <si>
    <t>Review system documentation and interview application administrator for details regarding application architecture and logging configuration.  Identify the application components, the logs that are associated with the components and the locations of the logs.
If the application utilizes a centralized logging system that provides the capability to review the log files from one central location, this requirement is not applicable.
Access the application's log management utility and review the log files.  Ensure all of the applications logs are reviewable from within the centralized log management function and access to other systems in order to review application logs are not required.
If all of the application logs are not reviewable from a central location,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</si>
  <si>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t>
  </si>
  <si>
    <t>The application must provide the capability to centrally review and analyze audit records from multiple components within the system.</t>
  </si>
  <si>
    <t>APSC-DV-001130</t>
  </si>
  <si>
    <t>SV-222487r508029_rule</t>
  </si>
  <si>
    <t>SRG-APP-000111</t>
  </si>
  <si>
    <t>V-222487</t>
  </si>
  <si>
    <t>V-69455; SV-84077</t>
  </si>
  <si>
    <t>Configure the application to cease processing if the audit system fails or configure the application to continue logging in a manner that compensates for the audit failure.</t>
  </si>
  <si>
    <t>Review system documentation and interview application administrator for details regarding logging configuration.
Identify application shut down capability regarding audit processing failure events.  Locate and verify application logging settings that specify the application will halt processing on detected audit failure.
If ISSO approval to continue operating and not shut down the application upon an audit failure exists and is documented, validate the application is configured as follows:
If logging locally and the failure is attributed to a lack of disk space:
Ensure the application is configured to overwrite the oldest logs first so as to maintain the most up to date audit events in the event of an audit failure.
When logging centrally:
Ensure the application is configured to locally spool/queue audit events in the event an audit failure is detected with the centralized system.
If the application does not shut down processing when an audit failure is detected, or if the application does not take steps needed to ensure audit events are not lost due to audit failure, this is a finding.</t>
  </si>
  <si>
    <t>It is critical that when the application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(i) If the failure was caused by the lack of audit record storage capacity, the application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application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</si>
  <si>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application must shut down by default upon audit failure (unless availability is an overriding concern).</t>
  </si>
  <si>
    <t>APSC-DV-001120</t>
  </si>
  <si>
    <t>SV-222486r508029_rule</t>
  </si>
  <si>
    <t>SRG-APP-000109</t>
  </si>
  <si>
    <t>V-222486</t>
  </si>
  <si>
    <t>V-69453; SV-84075</t>
  </si>
  <si>
    <t>Configure the application to send an alarm in the event the audit system has failed or is failing.</t>
  </si>
  <si>
    <t>Review system documentation and interview application administrator for details regarding logging configuration.
If the application utilizes a centralized logging system that provides the audit processing failure alarms, this requirement is not applicable.
Identify application alarming capability regarding audit processing failure events.
Verify the application is configured to alarm when the auditing system fails.
Example alarm events include but are not limited to: 
hardware failure events
failures to capture audit record events
audit storage errors
If the application is not configured to alarm on alerts that indicate the audit system has failed or is failing,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</si>
  <si>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t>
  </si>
  <si>
    <t>The application must alert the ISSO and SA (at a minimum) in the event of an audit processing failure.</t>
  </si>
  <si>
    <t>APSC-DV-001110</t>
  </si>
  <si>
    <t>SV-222485r508029_rule</t>
  </si>
  <si>
    <t>V-222485</t>
  </si>
  <si>
    <t>V-69451; SV-84073</t>
  </si>
  <si>
    <t>Configure the log alerts to send an alarm when the audit system is in danger of failing or has failed.  
Configure the log alerts to be immediately sent to the application admin/SA and ISSO.</t>
  </si>
  <si>
    <t>Review system documentation and interview application administrator for details regarding application security categorization and logging configuration.
If the application utilizes a centralized logging system that provides the real-time alarms, this requirement is not applicable.
Review application log alert configuration.
Identify audit failure events and associated alarming configuration.
If the application is categorized as having a moderate or high impact and is not configured to provide a real-time alert that indicates the audit system has failed or is failing, this is a finding.</t>
  </si>
  <si>
    <t>Applications that are categorized as having a high or moderate impact on the organization must provide immediate alerts when encountering failures with the application audit system.  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While alerts provide organizations with urgent messages containing important information regarding application audit log activity, real-time alerts provide these messages at information technology speed (i.e., the time from event detection to alert occurs in seconds or no more than 1-2 minutes).  
Without a real-time alert, security personnel may be unaware of an impending failure of the audit capability and system operation may be adversely affected.</t>
  </si>
  <si>
    <t>Applications categorized as having a moderate or high impact must provide an immediate real-time alert to the SA and ISSO (at a minimum) for all audit failure events.</t>
  </si>
  <si>
    <t>APSC-DV-001100</t>
  </si>
  <si>
    <t>SV-222484r849439_rule</t>
  </si>
  <si>
    <t>SRG-APP-000360</t>
  </si>
  <si>
    <t>V-222484</t>
  </si>
  <si>
    <t>V-69449; SV-84071</t>
  </si>
  <si>
    <t>Configure the application to send an immediate alarm to the application admin/SA and the ISSO when the allocated log storage capacity exceeds 75% of usage or exceeds the capacity value the SA and ISSO have determined will provide adequate time to plan for capacity expansion.</t>
  </si>
  <si>
    <t>Review system documentation and interview application administrator for details regarding logging configuration. 
If the application utilizes a centralized logging system that provides storage capacity alarming, this requirement is not applicable.
Identify application alarming capability relating to storage capacity alarming for the log repository. Coordinate with the appropriate personnel regarding the generation of test alarms.
Review log alarm settings and ensure audit log storage capacity alarming is enabled and set to alarm when the storage threshold exceeds 75% of disk storage capacity or the capacity value the SA and ISSO have determined will provide adequate time to plan for capacity expansion.
Ensure the alarm will be sent to the ISSO and the application administrator when the utilization threshold is exceeded by changing the threshold settings to below the current disk space utilization. An alarm should be triggered at that point and forwarded to the ISSO and the SA/application admin.
If the application is not configured to send an alarm when storage volume exceeds 75% of disc capacity or if the designated alarm recipients did not receive an alarm when the test was conducted, this is a finding.</t>
  </si>
  <si>
    <t>If security personnel are not notified immediately upon storage volume utilization reaching 75%, they are unable to plan for storage capacity expansion.
Due to variances in application usage and audit records storage usage, the SA and the ISSO may evaluate usage patterns and determine if a higher percentage of usage is warranted before an alarm is sent.  The intent of the requirement is to provide a warning that will allow the SA and ISSO ample time to plan and implement an audit storage capacity expansion that will provide for the increased audit log storage requirements without forcing an emergency or otherwise negatively impacting the recording of audit events.
The requirement will take into account a reasonable amount of processing time such as 1 or 2 minutes that may be required of the system in order to satisfy the requirement.</t>
  </si>
  <si>
    <t>The application must provide an immediate warning to the SA and ISSO (at a minimum) when allocated audit record storage volume reaches 75% of repository maximum audit record storage capacity.</t>
  </si>
  <si>
    <t>APSC-DV-001090</t>
  </si>
  <si>
    <t>SV-222483r865216_rule</t>
  </si>
  <si>
    <t>V-222483</t>
  </si>
  <si>
    <t>V-69447; SV-84069</t>
  </si>
  <si>
    <t>Configure the application to utilize a centralized log repository and ensure the logs are off-loaded from the application system as quickly as possible.</t>
  </si>
  <si>
    <t>Review application documentation and interview application administrator.
Evaluate application log management processes and determine if the system is configured to utilize a centralized log management system for the hosting and management of application audit logs.
If the system is not configured to write the application logs to the centralized log management repository in an expeditious manner, this is a finding.</t>
  </si>
  <si>
    <t>Information stored in one location is vulnerable to accidental or incidental deletion or alteration.  In addition, attackers often manipulate logs to hide or obfuscate their activity.
Off-loading is a common process in information systems with limited audit storage capacity or when trying to assure log availability and integrity.
This requirement is meant to address space limitations and integrity issues that can be encountered when storing logs on the local server.
The goal of the requirement being to offload application logs to a separate server as quickly and efficiently as possible so as to mitigate these risks.</t>
  </si>
  <si>
    <t>The application must be configured to write application logs to a centralized log repository.</t>
  </si>
  <si>
    <t>APSC-DV-001080</t>
  </si>
  <si>
    <t>SV-222482r849436_rule</t>
  </si>
  <si>
    <t>SRG-APP-000515</t>
  </si>
  <si>
    <t>V-222482</t>
  </si>
  <si>
    <t>V-69445; SV-84067</t>
  </si>
  <si>
    <t>Configure the application to off-load audit records onto a different system as per approved schedule.</t>
  </si>
  <si>
    <t>Review application documentation and interview application administrator.  Identify log functionality and locations of log files.  Obtain risk acceptance documentation and task scheduling information.
If the application is configured to utilize a centralized logging solution, this requirement is not applicable.
Evaluate log management processes and determine if there are automated tasks that move the logs off of the system hosting the application.   
Verify automated tasks are performed on an ISSO approved schedule (hourly, daily etc.).  Automation can be via scripting, log management oriented tools or other automated means.
Review risk acceptance documentation for not utilizing a centralized logging solution.
If the logs are not automatically moved off the system as per approved schedule, or if there is no formal risk acceptance documentation, this is a finding.</t>
  </si>
  <si>
    <t>Information stored in one location is vulnerable to accidental or incidental deletion or alteration.  In addition, attackers often manipulate logs to hide or obfuscate their activity.
The goal is to off-load application logs to a separate server as quickly and efficiently as possible so as to mitigate these risks.  
A centralized logging solution offering applications an enterprise designed and managed logging capability which is the desired solution.
However, when a centralized logging solution is not an option due to the operational environment or other situations where the risk has been officially recognized and accepted, off-loading is a common process utilized to address this type of scenario.</t>
  </si>
  <si>
    <t>The application must off-load audit records onto a different system or media than the system being audited.</t>
  </si>
  <si>
    <t>APSC-DV-001070</t>
  </si>
  <si>
    <t>SV-222481r849435_rule</t>
  </si>
  <si>
    <t>V-222481</t>
  </si>
  <si>
    <t>V-69443; SV-84065</t>
  </si>
  <si>
    <t>Configure the application to utilize a centralized log management system that provides the capability to configure the content of audit records.</t>
  </si>
  <si>
    <t>Review the application documentation and interview the application administrator to determine the logging architecture of the application.
If the application is configured to log application event entries to a centralized, enterprise based logging solution that meets this requirement, the requirement is not applicable.
Review the application components and the log management capabilities of the application.
Verify the application log management interface includes the ability to centrally manage the configuration of what is captured in the logs of all application components. 
If the application does not provide the ability to centrally manage the content captured in the audit logs, this is a finding.</t>
  </si>
  <si>
    <t>Without the ability to centrally manage the content captured in the audit records, identification, troubleshooting, and correlation of suspicious behavior would be difficult and could lead to a delayed or incomplete analysis of an ongoing attack.
This requirement requires that the content captured in audit records be managed from a central location (necessitating automation). Centralized management of audit records and logs provides for efficiency in maintenance and management of records, as well as the backup and archiving of those records. Application components requiring centralized audit log management must have the capability to support centralized management.
This requirement applies to centralized management applications or similar types of applications designed to manage and configure audit record capture.</t>
  </si>
  <si>
    <t>The application must provide centralized management and configuration of the content to be captured in audit records generated by all application components.</t>
  </si>
  <si>
    <t>APSC-DV-001050</t>
  </si>
  <si>
    <t>SV-222480r849434_rule</t>
  </si>
  <si>
    <t>V-222480</t>
  </si>
  <si>
    <t>V-69441; SV-84063</t>
  </si>
  <si>
    <t>Configure the application database to utilize transactional logging.</t>
  </si>
  <si>
    <t>Review the application documentation and interview the application administrator.  Have the application administrator provide configuration settings that demonstrate transaction logging is enabled.
Review configuration settings for the location of transaction specific logs and verify transaction logs exist and the log records access and changes to the data.
If the application is not configured to utilize transaction logging, this is a finding.</t>
  </si>
  <si>
    <t>Without required logging and access control, security issues related to data changes will not be identified. This could lead to security compromises such as data misuse, unauthorized changes, or unauthorized access.
Transaction logs contain a sequential record of all changes to the database. Using a transaction log helps with maintaining application availability and aids in speedy recovery. Transactional logging should be enabled whenever the application database offers the transactional logging capability.</t>
  </si>
  <si>
    <t>The application must implement transaction recovery logs when transaction based.</t>
  </si>
  <si>
    <t>APSC-DV-001040</t>
  </si>
  <si>
    <t>SV-222479r508029_rule</t>
  </si>
  <si>
    <t>SRG-APP-000101</t>
  </si>
  <si>
    <t>V-222479</t>
  </si>
  <si>
    <t>V-69439; SV-84061</t>
  </si>
  <si>
    <t>Configure the application to log the full text recording of privileged commands or the individual identities of group users.</t>
  </si>
  <si>
    <t>Review application documentation and interview application administrator. Identify audit log locations and review audit logs.
Access the system as a privileged user and execute privileged commands.
Review the application logs and ensure that the logs contain all details of the actions performed.  
If a privileged command was typed within the application that command text must be included in the logs. Authentication information provided as part of the text must NOT be logged, just the commands.
If an action was performed, such as activating a check box, that action must be logged.
Review group account users, review logs to determine if the individual users of group accounts are identified in the logs.
If the application does not log the full text recording of privileged commands or if the application does not identify and log the individuals associated with group accounts,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</si>
  <si>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either full-text recording of privileged commands or the individual identities of group users, or both. The organization must maintain audit trails in sufficient detail to reconstruct events to determine the cause and impact of compromise. 
In addition, the application must have the capability to include organization-defined additional, more detailed information in the audit records for audit events.</t>
  </si>
  <si>
    <t>The application must generate audit records containing the full-text recording of privileged commands or the individual identities of group account users.</t>
  </si>
  <si>
    <t>APSC-DV-001030</t>
  </si>
  <si>
    <t>SV-222478r508029_rule</t>
  </si>
  <si>
    <t>V-222478</t>
  </si>
  <si>
    <t>V-69437; SV-84059</t>
  </si>
  <si>
    <t>Configure the application to log the identity of the user and/or the process associated with the event.</t>
  </si>
  <si>
    <t>Review system documentation and discuss application operation with application administrator.
Identify application processes and application users.
Identify application components, e.g., application features framework and function. Identify server components, such as web server, database server.
Review application logs. Ensure the application event logs include an identifier or identifiers that will allow an investigator to determine the user or the application process responsible for the application event.
If the event logs do not include the appropriate identifier or identifiers, this is a finding.</t>
  </si>
  <si>
    <t>Without information that establishes the identity of the subjects (i.e., users or processes acting on behalf of users) associated with the events, security personnel cannot determine responsibility for the potentially harmful event.
Event identifiers (if authenticated or otherwise known) include, but are not limited to, user database tables, primary key values, user names, or process identifiers.</t>
  </si>
  <si>
    <t>The application must generate audit records containing information that establishes the identity of any individual or process associated with the event.</t>
  </si>
  <si>
    <t>APSC-DV-001020</t>
  </si>
  <si>
    <t>SV-222477r508029_rule</t>
  </si>
  <si>
    <t>V-222477</t>
  </si>
  <si>
    <t>V-69435; SV-84057</t>
  </si>
  <si>
    <t>Configure the application to include the outcome of application functions or events.</t>
  </si>
  <si>
    <t>Review system and application documentation to identify application operation and function.
Access the application logs and review the logs to determine if the results of application operations are logged.
Successful application events are expected to far outnumber errors.   Therefore, success events may be implied by default and not specified in the logs if this behavior is documented.
The outcome will be a log record that displays the application event/operation that occurred followed by the result of the operation such as "ERROR", "FAILURE", "SUCCESS" or "PASS".
Operation outcomes may also be indicated by numeric code where a "1" might indicate success and a "0" may indicate operation failure.
If the application does not produce audit records that contain information regarding the results of application operations,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</si>
  <si>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
Successful application events are expected to far outnumber errors.   Therefore, success events may be implied by default and not specified in the logs if this behavior is documented.</t>
  </si>
  <si>
    <t>The application must produce audit records that contain information to establish the outcome of the events.</t>
  </si>
  <si>
    <t>APSC-DV-001010</t>
  </si>
  <si>
    <t>SV-222476r508029_rule</t>
  </si>
  <si>
    <t>V-222476</t>
  </si>
  <si>
    <t>V-69433; SV-84055</t>
  </si>
  <si>
    <t>Configure the application logs or the centralized log storage facility so the application name and the hosts hosting the application are uniquely identified in the logs.</t>
  </si>
  <si>
    <t>If the application is logging locally and does not utilize a centralized logging solution, this requirement is not applicable.
Review system documentation and identify log location.  Access the application logs.
Review the application logs.
Ensure the application is uniquely identified either within the logs themselves or via log storage mechanisms.
Ensure the hosts or client names hosting the application are also identified.  Either hostname or IP address is acceptable.
If the application name and the hosts or client names are not identified, this is a finding.</t>
  </si>
  <si>
    <t>Without establishing the source, it is impossible to establish, correlate, and investigate the events leading up to an outage or attack.
In the case of centralized logging, or other instances where log files are consolidated, there is risk that the application's log data could be co-mingled with other log data.  To address this issue, the application itself must be identified as well as the application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t>
  </si>
  <si>
    <t>When using centralized logging; the application must include a unique identifier in order to distinguish itself from other application logs.</t>
  </si>
  <si>
    <t>APSC-DV-001000</t>
  </si>
  <si>
    <t>SV-222475r508029_rule</t>
  </si>
  <si>
    <t>V-222475</t>
  </si>
  <si>
    <t>V-69431; SV-84053</t>
  </si>
  <si>
    <t>Configure the application to log which component, feature or functionality of the application triggered the event.</t>
  </si>
  <si>
    <t>Review application administration and/or design documents.
Identify key aspects of application architecture objects and components, e.g., Web Server, Application server, Database server.
Interview the application administrator and identify the log locations.
Access the application logs and review the log entries for events that indicate the application is auditing the internal components, objects, or functions of the application.
Confirm the event logs provide information as to which component, feature, or functionality of the application triggered the event.
Examples of the types of events to look for are as follows:
- Application and Protocol events. e.g., Application loads or unloads and Protocol use.
- Data Access events. e.g., Database connections.
Events could include reference to database library or executable initiating connectivity:
- Middleware events. e.g., Source code initiating calls or being invoked.
- Name of application modules being loaded or unloaded.
- Library loads and unloads.
- Application deployment activity.
Events written into the log must be able to be traced back to the originating component, feature or function name, service name, application name, library name etcetera in order to establish which aspect of the application triggered the event.
If the audit logs do not contain enough data in the logs to establish which component, feature or functionality of the application triggered the event, this is a finding.</t>
  </si>
  <si>
    <t>It is impossible to establish, correlate, and investigate the events relating to an incident if the details regarding the source of the event it not available.
In order to compile an accurate risk assessment, and provide forensic analysis, it is essential for security personnel to know where within the application the events occurred, such as which application component, application modules, filenames, and functionality.
Associating information about where the event occurred within the application provides a means of quickly investigating an attack; recognizing resource utilization or capacity thresholds; or identifying an improperly configured application.</t>
  </si>
  <si>
    <t>The application must produce audit records containing enough information to establish which component, feature or function of the application triggered the audit event.</t>
  </si>
  <si>
    <t>APSC-DV-000990</t>
  </si>
  <si>
    <t>SV-222474r508029_rule</t>
  </si>
  <si>
    <t>V-222474</t>
  </si>
  <si>
    <t>V-69429; SV-84051</t>
  </si>
  <si>
    <t>Configure the application or application server to include the date and the time of the event in the audit logs.</t>
  </si>
  <si>
    <t>Access the application logs and review the log entries for date and time. Each event written into the log must have a corresponding date and time stamp associated with it.
If the audit logs do not have a corresponding date and time associated with each event, this is a finding.</t>
  </si>
  <si>
    <t>Without establishing when events occurred, it is impossible to establish, correlate, and investigate the events relating to an incident.
In order to compile an accurate risk assessment, and provide forensic analysis, it is essential for security personnel to know when events occurred (date and time).</t>
  </si>
  <si>
    <t>The application must produce audit records containing information to establish when (date and time) the events occurred.</t>
  </si>
  <si>
    <t>APSC-DV-000980</t>
  </si>
  <si>
    <t>SV-222473r508029_rule</t>
  </si>
  <si>
    <t>V-222473</t>
  </si>
  <si>
    <t>V-69427; SV-84049</t>
  </si>
  <si>
    <t>Configure the application to log all changes to application data.</t>
  </si>
  <si>
    <t>Review and monitor the application logs. When modifying data, the logs are most likely database logs.
If the application design documents include specific data elements that require protection, ensure any changes to those specific data elements are logged. Otherwise, a random check is sufficient.
If the application uses a database configured to use Transaction SQL logging this is not a finding if the application admin can demonstrate a process for reviewing the transaction log for data changes. The process must include using the transaction log and some form of query capability to identify users and the data they changed within the application and vice versa.
Utilize the application as a regular user and operate the application so as to modify a data element contained within the application.
Observe and determine if the application log includes an entry to indicate the users data change event was recorded.
If successful changes/modifications to application data elements are not recorded in the logs, this is a finding.</t>
  </si>
  <si>
    <t>When users change/modify application data, there is risk of data compromise if the account used to access is compromised or access is granted improperly. To be able to investigate which account accessed data, the account making the data changes must be logged. Without establishing when the data change event occurred, it would be difficult to establish, correlate, and investigate the events relating to an incident, or identify those responsible for one.
Associating event types with detected events in the application and audit logs provides a means of investigating an attack; recognizing resource utilization or capacity thresholds; or identifying an improperly configured application.</t>
  </si>
  <si>
    <t>The application must log user actions involving changes to data.</t>
  </si>
  <si>
    <t>APSC-DV-000970</t>
  </si>
  <si>
    <t>SV-222472r508029_rule</t>
  </si>
  <si>
    <t>V-222472</t>
  </si>
  <si>
    <t>V-69425; SV-84047</t>
  </si>
  <si>
    <t>Identify the specific data elements requiring protection and audit access to the data.</t>
  </si>
  <si>
    <t>Review and monitor the application logs. When accessing data, the logs are most likely database logs.
If the application design documents include specific data elements that require protection, ensure user access to those data elements are logged.
Utilize the application as a regular user and operate the application so as to access data elements contained within the application. This includes using the application user interface to browse through data elements, query/search data elements and using report generation capability if it exists.
Observe and determine if the application log includes an entry to indicate the user’s access to the data was recorded.
If successful access to application data elements is not recorded in the logs, this is a finding.</t>
  </si>
  <si>
    <t>When users access application data, there is risk of data compromise or seepage if the account used to access is compromised or access is granted improperly. To be able to investigate which account accessed data, the account access must be logged. Without establishing when the access event occurred, it would be difficult to establish, correlate, and investigate the events relating to an incident, or identify those responsible for one.
Associating event types with detected events in the application and audit logs provides a means of investigating an attack; recognizing resource utilization or capacity thresholds; or identifying an improperly configured application.</t>
  </si>
  <si>
    <t>The application must log user actions involving access to data.</t>
  </si>
  <si>
    <t>APSC-DV-000960</t>
  </si>
  <si>
    <t>SV-222471r508029_rule</t>
  </si>
  <si>
    <t>V-222471</t>
  </si>
  <si>
    <t>V-69423; SV-84045</t>
  </si>
  <si>
    <t>Configure the application to record the destination IP address of the remote system.</t>
  </si>
  <si>
    <t>If the application design documentation indicates the application does not initiate connections to remote systems this requirement is not applicable.
Network connections to systems used for support services such as DNS, AD, or LDAP may be stored in the system logs. These connections are applicable.
Identify log source based upon application architecture, design documents and input from application admin.
Review and monitor the application or system logs.
Connect to the application and utilize the application functionality that initiates connections to a destination system.
If the application routinely connects to remote system on a regular basis you may simply allow the application to operate in the background while the logs are observed.
Observe the log activity and determine if the log includes an entry to indicate the IP address of the destination system.
If the IP address of the remote system is not recorded along with the event in the event log, this is a finding.</t>
  </si>
  <si>
    <t>The IP addresses of the systems that the application connects to are an important aspect of identifying application network related activity. Recording the IP addresses of the system the application connects to in the application logs provides forensic evidence and aids in investigating and correlating the sources of malicious behavior related to security events. Logging this information can be particularly useful for Service-Oriented Applications where there is application to application connectivity.</t>
  </si>
  <si>
    <t>The application must log destination IP addresses.</t>
  </si>
  <si>
    <t>APSC-DV-000950</t>
  </si>
  <si>
    <t>SV-222470r508029_rule</t>
  </si>
  <si>
    <t>V-222470</t>
  </si>
  <si>
    <t>V-69421; SV-84043</t>
  </si>
  <si>
    <t>Configure the application or application server to record application shutdown events in the event logs.</t>
  </si>
  <si>
    <t>Review and monitor the application and system logs.
If an application shutdown event is not recorded in the logs, either initiate a shutdown event and review the logs after reestablishing access or request backup copies of the application or system logs that indicate shutdown events are being recorded.
Alternatively, check for a setting within the application that controls application logging events and determine if application shutdown logging is configured.
If the application is not recording application shutdown events in either the application or system log, or if the application is not configured to record shutdown events, this is a finding.</t>
  </si>
  <si>
    <t>Forensics is a large part of security incident response.  Applications must provide a record of their actions so application events can be investigated post-event.  
Attackers may attempt to shut off the application logging capability to cover their activity while on the system.  Recording the shutdown event and the time it occurred in the application or  system logs helps to provide forensic evidence that aids in investigating the events.</t>
  </si>
  <si>
    <t>The application must log application shutdown events.</t>
  </si>
  <si>
    <t>APSC-DV-000940</t>
  </si>
  <si>
    <t>SV-222469r508029_rule</t>
  </si>
  <si>
    <t>V-222469</t>
  </si>
  <si>
    <t>V-69419; SV-84041</t>
  </si>
  <si>
    <t>Configure the application to begin logging application events as soon as the application starts up.</t>
  </si>
  <si>
    <t>Examine the application design documentation and interview the application administrator to identify application logging behavior.
If the application is writing to an existing log or log file:
Open and monitor the application log.
Start the application service and view the log entries. 
Log entries indicating the application is starting should commence as soon as the application starts. Determine if the log events correlate with the time the application was started and if event log entries include an application start up sequence of events.
If the application writes events to a new log on startup: 
Identify location logs are written to, start the application and then identify and access the new log.
Determine if the log events correlate with the time the application was started and if event log entries include an application start up sequence of events.
If the application does not begin logging events upon start up, this is a finding.</t>
  </si>
  <si>
    <t>If the application does not begin logging upon startup, important log events could be missed.</t>
  </si>
  <si>
    <t>The application must initiate session auditing upon startup.</t>
  </si>
  <si>
    <t>APSC-DV-000910</t>
  </si>
  <si>
    <t>SV-222468r508029_rule</t>
  </si>
  <si>
    <t>V-222468</t>
  </si>
  <si>
    <t>V-69415; SV-84037</t>
  </si>
  <si>
    <t>Configure the application to log user account creation, modification, disabling, and termination events.</t>
  </si>
  <si>
    <t>Log on to the application as an administrative user.
Navigate to the user account management functionality. If no user management capability exists within the application, refer to the Enterprise Active Directory or LDAP user management interfaces.
Monitor and review the log where the application's user activity is recorded.
Create an application test account and then review the log to ensure a log record that documents the event is created.
Modify the test account and then review the log to ensure a log record that documents the event is created.
Disable the test account and then review the log to ensure a log record that documents the event is created.
Terminate/Remove the test account and then review the log to ensure a log record that documents the event is created.
If log events are not created that document all of these events, this is a finding.
If some, but not all of the aforementioned events are documented in the logs, this is a finding.
Findings should document which of the events was not logged.</t>
  </si>
  <si>
    <t>When application user accounts are created, modified, disabled or terminated the event must be logged.
Centralized management of user accounts allows for rapid response to user related security events and also provides ease of management.
Allowing the centralized user management solution to log these events is acceptable practice; however, if the application provides a user management interface to manage these tasks, the application must also log these events.
Application developers are encouraged to integrate their applications with enterprise-level authentication/access/audit mechanisms such as Syslog, Active Directory or LDAP.</t>
  </si>
  <si>
    <t>The application must generate audit records for all account creations, modifications, disabling, and termination events.</t>
  </si>
  <si>
    <t>APSC-DV-000880</t>
  </si>
  <si>
    <t>SV-222467r508029_rule</t>
  </si>
  <si>
    <t>SRG-APP-000509</t>
  </si>
  <si>
    <t>V-222467</t>
  </si>
  <si>
    <t>V-69413; SV-84035</t>
  </si>
  <si>
    <t>Configure the application to log all direct access to the system.</t>
  </si>
  <si>
    <t>Review the application documentation and interview the application administrator.
Identify if the application implements a direct access feature or function that allows users to directly access the underlying OS.
Direct access includes but is not limited to: executing OS commands, navigating the file system, manipulating system resources such as print queues, or reading files hosted on the OS that are not specifically shared or made available on the website.
If the application does not provide direct access to the system, this requirement is not applicable.
Access the application logs.
Access the application as a user or test user with appropriate permissions and attempt to execute application features and functions that provide direct access to the system.
Review the logs and ensure the actions executed were logged.
Log information must include the user responsible for executing the action, the action executed, and the result of the action.
If the application does not log all direct access to the system, this is a finding.</t>
  </si>
  <si>
    <t>Without generating audit records that are specific to the security and mission needs of the organization, it would be difficult to establish, correlate, and investigate the events relating to an incident, or identify those responsible for one.
When an application provides direct access to underlying OS features and functions, that access must be audited.
Audit records can be generated from various components within the information system (e.g., module or policy filter).</t>
  </si>
  <si>
    <t>The application must generate audit records for all direct access to the information system.</t>
  </si>
  <si>
    <t>APSC-DV-000870</t>
  </si>
  <si>
    <t>SV-222466r508029_rule</t>
  </si>
  <si>
    <t>SRG-APP-000508</t>
  </si>
  <si>
    <t>V-222466</t>
  </si>
  <si>
    <t>V-69411; SV-84033</t>
  </si>
  <si>
    <t>Configure the application to log successful and unsuccessful access to application objects.</t>
  </si>
  <si>
    <t>Review the application documentation and interview the application administrator to identify log locations.
Access the application logs.
Review the logs and identify if the application is logging both successful and unsuccessful access to application objects such as files, folders, processes, or application modules and sub components, or systems.
If the application does not log application object access, this is a finding.</t>
  </si>
  <si>
    <t>Without generating audit records that are specific to the security and mission needs of the organization, it would be difficult to establish, correlate, and investigate the events relating to an incident, or identify those responsible for one.
Application objects are system or application components that comprise the application. This includes but is not limited to; application files, folders, processes and modules.
This requirement is not intended to force the use of debug logging which would be used for troubleshooting or forensic actions; rather it is intended to assure the application strikes a balance when auditing access to application objects and logs normal and potentially abnormal application activity.
Audit records can be generated from various components within the information system (e.g., module or policy filter).</t>
  </si>
  <si>
    <t>The application must generate audit records when successful/unsuccessful accesses to objects occur.</t>
  </si>
  <si>
    <t>APSC-DV-000860</t>
  </si>
  <si>
    <t>SV-222465r508029_rule</t>
  </si>
  <si>
    <t>SRG-APP-000507</t>
  </si>
  <si>
    <t>V-222465</t>
  </si>
  <si>
    <t>V-69409; SV-84031</t>
  </si>
  <si>
    <t>Configure the application or application server to record the start and end time of user session activity.</t>
  </si>
  <si>
    <t>Review and monitor the application logs.
Initiate a user session and observe if the log includes a time stamp showing the start of the session.
Terminate the user session and observe if the log includes a time stamp showing the end of the session.
If the start and the end time of the session are not recorded in the logs, this is a finding.</t>
  </si>
  <si>
    <t>Knowing when a user’s application session began and when it ended is critical information that aids in forensic analysis.</t>
  </si>
  <si>
    <t>The application must generate audit records showing starting and ending time for user access to the system.</t>
  </si>
  <si>
    <t>APSC-DV-000850</t>
  </si>
  <si>
    <t>SV-222464r508029_rule</t>
  </si>
  <si>
    <t>SRG-APP-000505</t>
  </si>
  <si>
    <t>V-222464</t>
  </si>
  <si>
    <t>V-69407; SV-84029</t>
  </si>
  <si>
    <t>Configure the application to write a log entry when privileged activities or other system-level events occur.</t>
  </si>
  <si>
    <t>Review and monitor the application logs.
Authenticate to the application as a privileged user and observe if the log includes an entry to indicate the user’s authentication was successful.
Perform actions as an admin or other privileged user such as modifying the logging verbosity, or starting or stopping an application service, or terminating a test user session.
If log events that correspond with the actions performed are not recorded in the logs, this is a finding.</t>
  </si>
  <si>
    <t>Privileged activities include the tasks or actions taken by users in an administrative role (admin, backup operator, manager, etc.) which are used to manage or reconfigure application function. Examples include but are not limited to:
Modifying application logging verbosity, starting or stopping of application services, application user account management, managing application functionality, or otherwise changing the underlying application capabilities such as adding a new application module or plugin.
Privileged access does not include an application design which does not modify the application but does provide users with the functionality or the ability to manage their own user specific preferences or otherwise tailor the application to suit individual user needs based upon choices or selections built into the application.</t>
  </si>
  <si>
    <t>The application must generate audit records for privileged activities or other system-level access.</t>
  </si>
  <si>
    <t>APSC-DV-000840</t>
  </si>
  <si>
    <t>SV-222463r508029_rule</t>
  </si>
  <si>
    <t>SRG-APP-000504</t>
  </si>
  <si>
    <t>V-222463</t>
  </si>
  <si>
    <t>V-69405; SV-84027</t>
  </si>
  <si>
    <t>Configure the application or application server to write a log entry when successful and unsuccessful logon events occur.</t>
  </si>
  <si>
    <t>Review and monitor the application logs.
Authenticate to the application and observe if the log includes an entry to indicate the user’s authentication was successful.
Terminate the user session by logging out.
Reauthenticate using invalid user credentials and observe if the log includes an entry to indicate the authentication was unsuccessful.
If successful and unsuccessful logon events are not recorded in the logs,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</si>
  <si>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Knowing when a user successfully or unsuccessfully logged on to the application is critical information that aids in forensic analysis.</t>
  </si>
  <si>
    <t>The application must generate audit records when successful/unsuccessful logon attempts occur.</t>
  </si>
  <si>
    <t>APSC-DV-000830</t>
  </si>
  <si>
    <t>SV-222462r508029_rule</t>
  </si>
  <si>
    <t>SRG-APP-000503</t>
  </si>
  <si>
    <t>V-222462</t>
  </si>
  <si>
    <t>V-69403; SV-84025</t>
  </si>
  <si>
    <t>Configure the application to create an audit record for both successful and unsuccessful attempts to delete protected categories of information.</t>
  </si>
  <si>
    <t>Review the application documentation and interview the application administrator.
Identify where the application logs are stored.
Identify any data protections that are required.
Identify any categories of data or classification of data.
If the application requirements do not call for compartmentalized data and data protection, this requirement is not applicable.
Authenticate to the application as a regular user. Using application functionality, attempt to delete data that has been assigned to a protected category.
Perform two modification attempts, one successful and one unsuccessful.
Testing this will require obtaining access to test data that has been assigned to a protected category, or having an authorized user access the data for you.
Review the log data and ensure both the successful and unsuccessful deletion attempts are logged.
If the application does not generate an audit record when successful and unsuccessful attempts to delete categories of information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</si>
  <si>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</si>
  <si>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delete categories of information (e.g., classification levels) occur.</t>
  </si>
  <si>
    <t>APSC-DV-000820</t>
  </si>
  <si>
    <t>SV-222461r508029_rule</t>
  </si>
  <si>
    <t>SRG-APP-000502</t>
  </si>
  <si>
    <t>V-222461</t>
  </si>
  <si>
    <t>V-69401; SV-84023</t>
  </si>
  <si>
    <t>Configure the application to create an audit record for both successful and unsuccessful attempts to delete database security objects.</t>
  </si>
  <si>
    <t>Review the application documentation and interview the application administrator.
Identify where the application logs are stored.
Identify application functionality that provides privilege or permission settings to database security objects within the application. This can be an application function that assigns privileges to an application object or data element.
Authenticate to the application as a regular user. Using application functionality, attempt to delete the database security object within the application.
Perform two attempts, one successfully and one unsuccessfully.
Review the log data and ensure the deletion events, both successful and unsuccessful, are logged.
If the application does not generate an audit record when successful and unsuccessful attempts to delete database security objects occur, this is a finding.</t>
  </si>
  <si>
    <t>The application must generate audit records when successful/unsuccessful attempts to delete application database security objects occur.</t>
  </si>
  <si>
    <t>APSC-DV-000810</t>
  </si>
  <si>
    <t>SV-222460r508029_rule</t>
  </si>
  <si>
    <t>SRG-APP-000501</t>
  </si>
  <si>
    <t>V-222460</t>
  </si>
  <si>
    <t>V-69399; SV-84021</t>
  </si>
  <si>
    <t>Configure the application to create an audit record for both successful and unsuccessful attempts to delete security levels.</t>
  </si>
  <si>
    <t>Review the application documentation and interview the application administrator.
Identify where the application logs are stored.
Identify application functionality that provides privilege escalation or access to additional security levels within the application.
This can be performing a function that escalates the privileges of the user, or accessing a protected area of the application that requires additional authentication in order to access.
Authenticate to the application as a regular user. Using application functionality, attempt to delete permissions of a different security level or domain within the application.
Perform two attempts, one successfully and one unsuccessfully.
Review the log data and ensure the deletion events, both successful and unsuccessful are logged.
If the application does not generate an audit record when successful and unsuccessful attempts to delete permissions regarding the security levels occur, this is a finding.</t>
  </si>
  <si>
    <t>A security level denotes a permissions or authorization capability within the application. This is most often associated with a user role. Attempts to delete a security level can be construed as an attempt to change the configuration of the application so as to delete an existing security role. Some applications may or may not provide this capability.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</si>
  <si>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delete security levels occur.</t>
  </si>
  <si>
    <t>APSC-DV-000800</t>
  </si>
  <si>
    <t>SV-222459r508029_rule</t>
  </si>
  <si>
    <t>SRG-APP-000500</t>
  </si>
  <si>
    <t>V-222459</t>
  </si>
  <si>
    <t>V-69397; SV-84019</t>
  </si>
  <si>
    <t>Configure the application to audit successful and unsuccessful attempts to delete privileges.</t>
  </si>
  <si>
    <t>Review the application documentation and interview the application admin to identify application management interfaces and features.
Access the application management utility and create a test user account or use the account of a regular privileged user who is cooperating with the testing.
Access and open the auditing logs.
Using an admin account, delete some or all of the privileges of a privileged user.
Attempt to delete privileges in a manner that will cause a failure event such as attempting to delete a user’s privileges with an account that doesn't have the rights to do so.
Review the application logs and ensure both events were captured in the logs. The event data should include the user’s identity and the privilege that was granted and the privilege that failed to be granted.
If the application does not log when successful and unsuccessful attempts to delete privileges occur, this is a finding.</t>
  </si>
  <si>
    <t>The application must generate audit records when successful/unsuccessful attempts to delete privileges occur.</t>
  </si>
  <si>
    <t>APSC-DV-000790</t>
  </si>
  <si>
    <t>SV-222458r508029_rule</t>
  </si>
  <si>
    <t>SRG-APP-000499</t>
  </si>
  <si>
    <t>V-222458</t>
  </si>
  <si>
    <t>V-69395; SV-84017</t>
  </si>
  <si>
    <t>Configure the application to create an audit record for both successful and unsuccessful attempts to modify protected categories of information.</t>
  </si>
  <si>
    <t>Review the application documentation and interview the application administrator.
Identify where the application logs are stored.
Identify any data protections that are required.
Identify any categories of data or classification of data.
If the application requirements do not call for compartmentalized data and data protection, this requirement is not applicable.
Authenticate to the application as a regular user. Using application functionality, attempt to modify data that has been assigned to a protected category.
Perform two modification attempts, one successful and one unsuccessful.
Testing this will require obtaining access to test data that has been assigned to a protected category, or having an authorized user access the data for you.
Review the log data and ensure both the successful and unsuccessful modification attempts are logged.
If the application does not generate an audit record when successful and unsuccessful attempts to modify categories of information occur, this is a finding.</t>
  </si>
  <si>
    <t>The application must generate audit records when successful/unsuccessful attempts to modify categories of information (e.g., classification levels) occur.</t>
  </si>
  <si>
    <t>APSC-DV-000780</t>
  </si>
  <si>
    <t>SV-222457r508029_rule</t>
  </si>
  <si>
    <t>SRG-APP-000498</t>
  </si>
  <si>
    <t>V-222457</t>
  </si>
  <si>
    <t>V-69393; SV-84015</t>
  </si>
  <si>
    <t>Configure the application to create an audit record for both successful and unsuccessful attempts to modify security levels.</t>
  </si>
  <si>
    <t>Review the application documentation and interview the application administrator.
Identify where the application logs are stored.
Identify application functionality that provides privilege escalation or access to additional security levels within the application.
This can be performing a function that escalates the privileges of the user, or accessing a protected area of the application that requires additional authentication in order to access.
Authenticate to the application as a regular user. Using application functionality, attempt to modify the permissions of a different security level or domain within the application.
Perform two attempts, one successfully and one unsuccessfully.
Review the log data and ensure the modify events, both successful and unsuccessful, are logged.
If the application does not generate an audit record when successful and unsuccessful attempts to modify the permissions regarding the security levels occur, this is a finding.</t>
  </si>
  <si>
    <t>A security level denotes a permissions or authorization capability within the application. This is most often associated with a user role. Attempts to modify a security level can be construed as an attempt to change the configuration of the application so as to create a new security role or modify an existing security role. Some applications may or may not provide this capability.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</si>
  <si>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modify security levels occur.</t>
  </si>
  <si>
    <t>APSC-DV-000770</t>
  </si>
  <si>
    <t>SV-222456r508029_rule</t>
  </si>
  <si>
    <t>SRG-APP-000497</t>
  </si>
  <si>
    <t>V-222456</t>
  </si>
  <si>
    <t>V-69391; SV-84013</t>
  </si>
  <si>
    <t>Configure the application to create an audit record for both successful and unsuccessful attempts to modify security objects.</t>
  </si>
  <si>
    <t>Review the application documentation and interview the application administrator.
Identify where the application logs are stored.
Identify application functionality that provides privilege or permission settings to security objects within the application.
This can be an application function that assigns privileges to an application object or data element.
Authenticate to the application as a regular user.  Using application functionality, attempt to modify the security object within the application.
Perform two attempts, one successfully and one unsuccessfully.
Review the log data and ensure the modification events both successful and unsuccessful are logged.
If the application does not generate an audit record when successful and unsuccessful attempts to modify security objects occur, this is a finding.</t>
  </si>
  <si>
    <t>The application must generate audit records when successful/unsuccessful attempts to modify security objects occur.</t>
  </si>
  <si>
    <t>APSC-DV-000760</t>
  </si>
  <si>
    <t>SV-222455r508029_rule</t>
  </si>
  <si>
    <t>SRG-APP-000496</t>
  </si>
  <si>
    <t>V-222455</t>
  </si>
  <si>
    <t>V-69389; SV-84011</t>
  </si>
  <si>
    <t>Configure the application to audit successful and unsuccessful attempts to modify privileges.</t>
  </si>
  <si>
    <t>Review the application documentation and interview the application admin to identify application management interfaces and features.
Access the application management utility and create a test user account or use the account of a regular privileged user who is cooperating with the testing.
Access and open the auditing logs.
Using an admin account, modify the privileges of a privileged user.
Attempt to modify privileges in a manner that will cause a failure event such as attempting to modify a user’s privileges with an account that doesn't have the rights to do so.
Review the application logs and ensure both events were captured in the logs. The event data should include the user’s identity and the privilege that was granted and the privilege that failed to be granted.
If the application does not log when successful and unsuccessful attempts to modify privileges occur, this is a finding.</t>
  </si>
  <si>
    <t>The application must generate audit records when successful/unsuccessful attempts to modify privileges occur.</t>
  </si>
  <si>
    <t>APSC-DV-000750</t>
  </si>
  <si>
    <t>SV-222454r508029_rule</t>
  </si>
  <si>
    <t>SRG-APP-000495</t>
  </si>
  <si>
    <t>V-222454</t>
  </si>
  <si>
    <t>V-69387; SV-84009</t>
  </si>
  <si>
    <t>Configure the application to create an audit record for both successful and unsuccessful attempts to access protected categories of information.</t>
  </si>
  <si>
    <t>Review the application documentation and interview the application administrator. Identify where the application logs are stored.
Identify any data protections that are required.
Identify any categories of data or classification of data.
If the application requirements do not call for compartmentalized data and data protection, this requirement is not applicable.
Authenticate to the application as a regular user. Using application functionality, attempt to access data that has been assigned to a protected category.
Perform two access attempts, one successful and one unsuccessful.
Testing this will require obtaining access to test data that has been assigned to a protected category, or having an authorized user access the data for you.
Review the log data and ensure both the successful and unsuccessful access attempts are logged.
If the application does not generate an audit record when successful and unsuccessful attempts to access categories of information occur, this is a finding.</t>
  </si>
  <si>
    <t>Without generating audit records that are specific to the security and mission needs of the organization, it would be difficult to establish, correlate, and investigate the events relating to an incident, or identify those responsible for one.
Categories of information is information that is identified as being sensitive or requiring additional protection from regular user access. The data is accessed on a need to know basis and has been assigned a category or a classification in order to assign protections and track access.
Audit records can be generated from various components within the information system (e.g., module or policy filter).</t>
  </si>
  <si>
    <t>The application must generate audit records when successful/unsuccessful attempts to access categories of information (e.g., classification levels) occur.</t>
  </si>
  <si>
    <t>APSC-DV-000740</t>
  </si>
  <si>
    <t>SV-222453r508029_rule</t>
  </si>
  <si>
    <t>SRG-APP-000494</t>
  </si>
  <si>
    <t>V-222453</t>
  </si>
  <si>
    <t>V-69385; SV-84007</t>
  </si>
  <si>
    <t>Configure the application to create an audit record for both successful and unsuccessful attempts to access security levels.</t>
  </si>
  <si>
    <t>Review the application documentation and interview the application administrator. Identify where the application logs are stored.
Identify application functionality that provides privilege escalation or access to additional security levels within the application.
This can be performing a function that escalates the privileges of the user, or accessing a protected area of the application that requires additional authentication in order to access.
Authenticate to the application as a regular user. Using application functionality, attempt to access a different security level or domain within the application.
Perform two attempts, one successfully and one unsuccessfully.
Review the log data and ensure both the successful and unsuccessful access attempts are logged.
If the application does not generate an audit record when successful and unsuccessful attempts to access security levels occur, this is a finding.</t>
  </si>
  <si>
    <t>A security level denotes a permissions or authorization capability within the application. This is most often associated with a user role. Attempts to access a security level can occur when a user attempts an action such as escalating their privilege from within the application itself. Attempts to access a security level can be construed as an attempt to change your user role from within the application.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</si>
  <si>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access security levels occur.</t>
  </si>
  <si>
    <t>APSC-DV-000730</t>
  </si>
  <si>
    <t>SV-222452r508029_rule</t>
  </si>
  <si>
    <t>SRG-APP-000493</t>
  </si>
  <si>
    <t>V-222452</t>
  </si>
  <si>
    <t>V-69383; SV-84005</t>
  </si>
  <si>
    <t>Configure the application to create an audit record for both successful and unsuccessful attempts to access security objects.</t>
  </si>
  <si>
    <t>Review the application documentation and interview the application administrator.
Identify where the application logs are stored.
Identify application functionality that provides privilege or permission settings to security objects within the application.
This can be an application function that assigns privileges to an application object or data element.
Authenticate to the application as a regular user. Using application functionality, attempt to access the security object within the application.
Perform two attempts, one successfully and one unsuccessfully.
Review the log data and ensure both the successful and unsuccessful access attempts are logged.
If the application does not generate an audit record when successful and unsuccessful attempts to access security objects occur, this is a finding.</t>
  </si>
  <si>
    <t>Security objects represent application objects that provide or require security protections or have a security role within the application. Examples include but are not limited to, files, application modules, folders, and database records. Essentially, if permissions are assigned to protect it, it can be considered a security object.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</si>
  <si>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access security objects occur.</t>
  </si>
  <si>
    <t>APSC-DV-000720</t>
  </si>
  <si>
    <t>SV-222451r508029_rule</t>
  </si>
  <si>
    <t>SRG-APP-000492</t>
  </si>
  <si>
    <t>V-222451</t>
  </si>
  <si>
    <t>V-69381; SV-84003</t>
  </si>
  <si>
    <t>Configure the application to audit successful and unsuccessful attempts to grant privileges.</t>
  </si>
  <si>
    <t>Review the application documentation and interview the application admin to identify application management interfaces and features.
Access the application management utility and create a test user account or use the account of a regular unprivileged user who is cooperating with the testing.
Access and open the auditing logs.
Using an account with the appropriate privileges, grant the user a privilege they previously did not have.
Attempt to grant privileges in a manner that will cause a failure event such as granting privileges to a non-existent user or attempting to grant privileges with an account that doesn't have the rights to do so.
Review the application logs and ensure both events were captured in the logs. The event data should include the user’s identity and the privilege that was granted and the privilege that failed to be granted.
If the application does not log when successful and unsuccessful attempts to grant privilege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</si>
  <si>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When a user is granted access or rights to application features and function not afforded to an ordinary user, they have been granted access to privilege and that action must be logged.</t>
  </si>
  <si>
    <t>The application must generate audit records when successful/unsuccessful attempts to grant privileges occur.</t>
  </si>
  <si>
    <t>APSC-DV-000710</t>
  </si>
  <si>
    <t>SV-222450r508029_rule</t>
  </si>
  <si>
    <t>SRG-APP-000091</t>
  </si>
  <si>
    <t>V-222450</t>
  </si>
  <si>
    <t>V-69379; SV-84001</t>
  </si>
  <si>
    <t>Configure the application to record the user ID of the user responsible for the log event entry.</t>
  </si>
  <si>
    <t>Review and monitor the application logs.
Connect to the application and perform application activity that is allowed by the user such as accessing data or running reports.
Observe if the log includes an entry to indicate the user ID of the user that conducted the activity.
If the user ID is not recorded along with the event in the event log, this is a finding.</t>
  </si>
  <si>
    <t>When users conduct activity within an application, that user’s identity must be recorded in the audit log. Failing to record the identity of the user responsible for the activity within the application is detrimental to forensic analysis.</t>
  </si>
  <si>
    <t>The application must record the username or user ID of the user associated with the event.</t>
  </si>
  <si>
    <t>APSC-DV-000700</t>
  </si>
  <si>
    <t>SV-222449r508029_rule</t>
  </si>
  <si>
    <t>V-222449</t>
  </si>
  <si>
    <t>V-69377; SV-83999</t>
  </si>
  <si>
    <t>Configure the application or application server to log all connecting IP address information</t>
  </si>
  <si>
    <t>Review the application documentation and interview the application administrator to identify where audit logs are stored.
Review audit logs and determine if the IP address information of systems that connect to the application is kept in the logs.
If connecting IP addresses are not seen in the logs, connect to the application remotely and review the logs to determine if the connection was logged.
If the IP addresses of the systems that connect to the application are not recorded in the logs,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</si>
  <si>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The IP addresses of remote systems that connect to the application are an important aspect of identifying the sources of application activity. Recording these IP addresses in the application logs provides forensic evidence and aids in investigating and identifying sources of malicious behavior related to security events.</t>
  </si>
  <si>
    <t>The application must provide audit record generation capability for connecting system IP addresses.</t>
  </si>
  <si>
    <t>APSC-DV-000690</t>
  </si>
  <si>
    <t>SV-222448r508029_rule</t>
  </si>
  <si>
    <t>V-222448</t>
  </si>
  <si>
    <t>V-69375; SV-83997</t>
  </si>
  <si>
    <t>Configure the web application and/or the web server to log HTTP headers.</t>
  </si>
  <si>
    <t>Review the application documentation and interview the application administrator to identify log locations for application session activity.
Open the log file that tracks user session activity.
Access the application as a regular user and identify the user session within the log files.
Perform several actions within the application in order to generate HTTP header traffic.
Review the logs to ensure the HTTP header information is recorded in the logs. Header information logged will vary based upon the application and environment. Examples of headers include but are not limited to:
User-Agent:
Referer:
X-Forwarded-For:
Date:
Expires:
If HTTP headers are not logged, this is a finding.</t>
  </si>
  <si>
    <t>HTTP header information is a critical component of data that is used when evaluating forensic activity.
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</si>
  <si>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The application must provide audit record generation capability for HTTP headers including User-Agent, Referer, GET, and POST.</t>
  </si>
  <si>
    <t>APSC-DV-000680</t>
  </si>
  <si>
    <t>SV-222447r508029_rule</t>
  </si>
  <si>
    <t>V-222447</t>
  </si>
  <si>
    <t>V-69373; SV-83995</t>
  </si>
  <si>
    <t>Configure the application to record the time the event occurred when recording the event.</t>
  </si>
  <si>
    <t>Review the application logs.
If the time the event occurred is not included as part of the event, this is a finding.</t>
  </si>
  <si>
    <t>It is important to include the time stamps for when an event occurred. Failure to include time stamps in the event logs is detrimental to forensic analysis.</t>
  </si>
  <si>
    <t>The application must record a time stamp indicating when the event occurred.</t>
  </si>
  <si>
    <t>APSC-DV-000670</t>
  </si>
  <si>
    <t>SV-222446r508029_rule</t>
  </si>
  <si>
    <t>V-222446</t>
  </si>
  <si>
    <t>V-69371; SV-83993</t>
  </si>
  <si>
    <t>Configure the application to record session timeout events in the logs.</t>
  </si>
  <si>
    <t>Review the application documentation and interview the application administrator to identify log locations for application session activity.
Open the log file that tracks user session activity.
Access the application as a regular user and identify the user session within the log files.
Identify the session timeout threshold defined by the application.
Perform no action within the application in order to allow the session to timeout.
Once the session timeout threshold has been exceeded, verify the session has been terminated due to the timeout event and review the logs again to ensure the session timeout event was recorded in the logs.
If a web-based application delegates session timeout auditing to an application server, this is not a finding. 
If the session timeout event is not recorded in the logs, this is a finding.</t>
  </si>
  <si>
    <t>When a user's session times out, it is important to be able to identify these events in the application logs.
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Web-based applications will often utilize an application server that creates, manages, and logs session timeout information. It is acceptable for the application to delegate this requirement to the application server.</t>
  </si>
  <si>
    <t>The application must provide audit record generation capability for session timeouts.</t>
  </si>
  <si>
    <t>APSC-DV-000660</t>
  </si>
  <si>
    <t>SV-222445r508029_rule</t>
  </si>
  <si>
    <t>V-222445</t>
  </si>
  <si>
    <t>V-69369; SV-83991</t>
  </si>
  <si>
    <t>Design or reconfigure the application to not write sensitive data to the logs.</t>
  </si>
  <si>
    <t>Review the application logs and identify application logging format. Using the format of the log and the requisite search data as a guide to create your search, create search strings that could successfully identify the existence of passwords, session IDs, or other sensitive information such as SSN.
Utilizing the UNIX grep-based search utility include the following examples which are meant to illustrate the purpose of the requirement.
Password values are usually associated with usernames so searching for "username" in the provided log file will often assist in determining if password values are included.
grep -i "username" &lt;  logfile.txt
Search for social security numbers in the provided log file.
grep -i "[0-9]{3}[-]?[0-9]{2}[-]?[0-9]{4}" &lt;  logfile.txt
Use regular expressions to aid in searching log files. All search syntax cannot be provided within the STIG, the reviewer must utilize their knowledge to create new search criteria based upon the log format used and the potentially sensitive data processed by the application.
If the application logs sensitive data such as session IDs, application source code, encryption keys, or passwords, this is a finding.</t>
  </si>
  <si>
    <t>It is important to identify and exclude certain types of data that is written into the logs. If the logs are compromised and sensitive data is included in the logs, this could assist an attacker in furthering their attack or it could completely compromise the system.
Examples of such data include but are not limited to; Passwords, Session IDs, Application source code, encryption keys, and sensitive data such as personal health information (PHI), Personally Identifiable Information (PII), or government identifiers (e.g., SSN).</t>
  </si>
  <si>
    <t>The application must not write sensitive data into the application logs.</t>
  </si>
  <si>
    <t>APSC-DV-000650</t>
  </si>
  <si>
    <t>SV-222444r508029_rule</t>
  </si>
  <si>
    <t>V-222444</t>
  </si>
  <si>
    <t>V-69367; SV-83989</t>
  </si>
  <si>
    <t>Design or reconfigure the application to log session renewal events on those application events that provide changes in the users privileges or permissions to the application.</t>
  </si>
  <si>
    <t>Interview the system admin and review the application documentation.
Identify any web pages or application functionality where a user's privileges or permissions will change. This is most likely to occur during the authentication stages.
Evaluate the log/audit output by opening the log files and observing changes to the logs.
Create a new user session by accessing the application.
Review the logs and save the relevant session creation event recorded.
Utilize the application pages that provide privilege escalation.
Escalate privileges by authenticating as a privileged user.
Review the logs and determine if new session information is created and being used.
If a web-based application delegates session ID renewals to an application server, this is not a finding. 
If the application is not configured to log session ID renewal events this is a finding.</t>
  </si>
  <si>
    <t>Application design sometimes requires the renewal of session IDs in order to continue approved user access to the application.
Session renewal is done on a case by case basis under circumstances defined by the application architecture. The following are some examples of when session renewal must be done; whenever there is a change in user privilege such as transitioning from a user to an admin role or when a user changes from an anonymous user to an authenticated user or when a user's permissions have changed.
For these types of critical application functionalities, the previous session ID needs to be destroyed or otherwise invalidated and a new session ID must be created.
It is important to log when session IDs are renewed for forensic purposes.
Web based applications will often utilize an application server that creates, manages and logs session IDs.  It is acceptable for the application to delegate this requirement to the application server.</t>
  </si>
  <si>
    <t>The application must provide audit record generation capability for the renewal of session IDs.</t>
  </si>
  <si>
    <t>APSC-DV-000640</t>
  </si>
  <si>
    <t>SV-222443r508029_rule</t>
  </si>
  <si>
    <t>V-222443</t>
  </si>
  <si>
    <t>V-69365; SV-83987</t>
  </si>
  <si>
    <t>Enable session ID destruction event auditing.</t>
  </si>
  <si>
    <t>Access the management interface for the application or configuration file and evaluate the log/audit management settings.
Determine if the setting that enables session ID destruction event auditing is activated.
Terminate a user session within the application and review the logs to ensure the session destruction event was recorded.
If the application is not configured to log session ID destruction events, or if the application has no means to enable auditing of session ID destruction events, this is a finding.
If a web-based application delegates session ID destruction to an application server, this is not a finding. 
If the application generates audit logs by default when session IDs are destroyed, and that behavior cannot be disabled, this is not a finding.</t>
  </si>
  <si>
    <t>Applications should destroy session IDs at the end of a user session in order to terminate user access to the application session and to reduce the possibility of an unauthorized attacker high jacking the session and impersonating the user. It is important to log when session IDs are destroyed for forensic purposes.
Web based applications will often utilize an application server that creates, manages and logs session IDs.  It is acceptable for the application to delegate this requirement to the application server.</t>
  </si>
  <si>
    <t>The application must provide audit record generation capability for the destruction of session IDs.</t>
  </si>
  <si>
    <t>APSC-DV-000630</t>
  </si>
  <si>
    <t>SV-222442r508029_rule</t>
  </si>
  <si>
    <t>V-222442</t>
  </si>
  <si>
    <t>V-69363; SV-83985</t>
  </si>
  <si>
    <t>Enable session ID creation event auditing.</t>
  </si>
  <si>
    <t>Access the management interface for the application or configuration file and evaluate the log/audit management settings.
Determine if the setting that enables session ID creation event auditing is activated.
Create a new user session by logging in to the application.
Review the logs to ensure the session creation event was recorded.
If the application is not configured to log session ID creation events, or if no creation event was recorded, this is a finding.
If a web-based application delegates session ID creation to an application server, this is not a finding. 
If the application generates session ID creation event logs by default, and that behavior cannot be disabled, this is not a finding.</t>
  </si>
  <si>
    <t>Applications create session IDs at the onset of a user session in order to manage user access to the application and differentiate between different user sessions. It is important to log the creation of these session ID creation events for forensic purposes.
It is equally important to not log the session ID itself. Logging the session ID puts active sessions at risk if log data is compromised. Specific session ID information should be removed, masked, sanitized, or encrypted.
A hash value of the session ID that can be mapped to the session ID is an acceptable method for assuring active session protection when logging session ID information. Alternatively, logging protections that protect the logs and defend from unauthorized access are means to assure log confidentiality and protect session integrity.
Web based applications will often utilize an application server that creates, manages and logs user session IDs.  It is acceptable for the application to delegate this requirement to the application server.</t>
  </si>
  <si>
    <t>The application must provide audit record generation capability for the creation of session IDs.</t>
  </si>
  <si>
    <t>APSC-DV-000620</t>
  </si>
  <si>
    <t>SV-222441r508029_rule</t>
  </si>
  <si>
    <t>V-222441</t>
  </si>
  <si>
    <t>V-69359; SV-83981</t>
  </si>
  <si>
    <t>Configure the application to correlate time stamps when aggregating audit records.</t>
  </si>
  <si>
    <t>Review the application documentation and interview the application administrator.
Determine if the application has the ability to compile audit records from multiple systems or system components.
If the application does not provide log aggregation services, this requirement is not applicable.
Identify the systems that comprise the application.
Access each system comprising the application or a random sample of several application systems. Review the application logs and obtain date and time stamps for several random audit events. Record the information.
Access the server providing the log aggregation. Access the application logs that have been written to the server and compare the samples obtained from the application systems to the aggregated logs. Ensure the dates and time stamps correlate with one another.
If the log dates and times do not correlate when the logs are aggregated, this is a finding.</t>
  </si>
  <si>
    <t>Without the ability to collate records based on the time when the events occurred, the ability to perform forensic analysis and investigations across multiple components is significantly degraded.
Audit trails are time-correlated if the time stamps in the individual audit records can be reliably related to the time stamps in other audit records to achieve a time ordering of the records within organization-defined level of tolerance.
This requirement applies to applications which provide the capability to compile system-wide audit records for multiple systems or system components. However, all applications must provide the relevant log details that are used to aggregate the information.</t>
  </si>
  <si>
    <t>For applications providing audit record aggregation, the application must compile audit records from organization-defined information system components into a system-wide audit trail that is time-correlated with an organization-defined level of tolerance for the relationship between time stamps of individual records in the audit trail.</t>
  </si>
  <si>
    <t>APSC-DV-000600</t>
  </si>
  <si>
    <t>SV-222439r561233_rule</t>
  </si>
  <si>
    <t>SRG-APP-000086</t>
  </si>
  <si>
    <t>V-222439</t>
  </si>
  <si>
    <t>V-69357; SV-83979</t>
  </si>
  <si>
    <t>Configure the application to provide users with a non-repudiation function in the form of digital signatures when it is required by the organization or by the application design and architecture.</t>
  </si>
  <si>
    <t>Review the application documentation, the design requirements if available and interview the application administrator.
Identify application services or application commands that are formerly required and designed to provide non-repudiation services (e.g., digital signatures).  
If the application documentation specifically states that non-repudiation services for application users are not defined as part of the application design, this requirement is not applicable.  
Email is one example of an application specifically required to provide non-repudiation services for application users within the DoD. 
Interview the application administrators and have them describe which aspect of the application, if any, is required to provide digital signatures.
Access the application as a test user or observe the application administrator as they demonstrate the applications signature capabilities.
If the application is required to provide non-repudiation services and does not, or if the non-repudiation functionality fails on demonstration, this is a finding.</t>
  </si>
  <si>
    <t>Without non-repudiation, it is impossible to positively attribute an action to an individual (or process acting on behalf of an individual).
Non-repudiation services can be used to determine if information originated from a particular individual, or if an individual took specific actions (e.g., sending an email, signing a contract, approving a procurement request) or received specific information. Non-repudiation protects individuals against later claims by an author of not having authored a particular document, a sender of not having transmitted a message, a receiver of not having received a message, or a signatory of not having signed a document. The application will be configured to provide non-repudiation services for an organization-defined set of commands that are used by the user (or processes action on behalf of the user).
DoD PKI provides for non-repudiation through the use of digital signatures. Non-repudiation requirements will vary from one application to another and will be defined based on application functionality, data sensitivity, and mission requirements.</t>
  </si>
  <si>
    <t>The application must protect against an individual (or process acting on behalf of an individual) falsely denying having performed organization-defined actions to be covered by non-repudiation.</t>
  </si>
  <si>
    <t>APSC-DV-000590</t>
  </si>
  <si>
    <t>SV-222438r508029_rule</t>
  </si>
  <si>
    <t>SRG-APP-000080</t>
  </si>
  <si>
    <t>V-222438</t>
  </si>
  <si>
    <t>V-69355; SV-83977</t>
  </si>
  <si>
    <t xml:space="preserve">CCI-000052
The information system notifies the user, upon successful logon (access) to the system, of the date and time of the last logon (access).
NIST SP 800-53 :: AC-9
NIST SP 800-53A :: AC-9.1
NIST SP 800-53 Revision 4 :: AC-9
</t>
  </si>
  <si>
    <t>Design and configure the application to display the date and time when the user was last successfully granted access to the application.</t>
  </si>
  <si>
    <t>Review the application documentation and interview the application administrator.
If the application does not provide a user interface, this requirement is not applicable.
Logon to the application as a test user and verify successful authentication by creating test data, navigating the application functionality or otherwise utilizing the application.
Note the date and time access was granted.
Log out of the application.
Re-authenticate to the application as the same user.
Validate the last logon date and time is displayed in the user interface. 
If the date and time the user account was last granted access to the application is not displayed in the user interface, this is a finding.</t>
  </si>
  <si>
    <t>Providing a last successful logon date and time stamp notification to the user when they authenticate and access the application allows the user to determine if their application account has been used without their knowledge. 
Armed with that information, the user can notify the application administrator and initiate a forensics investigation to identify root cause.  Without providing this information to the user, a potential compromise of user accounts could go unnoticed.</t>
  </si>
  <si>
    <t>The application must display the time and date of the users last successful logon.</t>
  </si>
  <si>
    <t>APSC-DV-000580</t>
  </si>
  <si>
    <t>SV-222437r508029_rule</t>
  </si>
  <si>
    <t>SRG-APP-000075</t>
  </si>
  <si>
    <t>V-222437</t>
  </si>
  <si>
    <t>V-69353; SV-83975</t>
  </si>
  <si>
    <t>AC-8 c 1;AC-8 c 2;AC-8 c 3</t>
  </si>
  <si>
    <t xml:space="preserve">CCI-001384
The information system, for publicly accessible systems, displays system use information organization-defined conditions before granting further access.
NIST SP 800-53 :: AC-8 c
NIST SP 800-53A :: AC-8.2 (i)
NIST SP 800-53 Revision 4 :: AC-8 c 1
CCI-001385
The information system, for publicly accessible systems, displays references, if any, to monitoring that are consistent with privacy accommodations for such systems that generally prohibit those activities.
NIST SP 800-53 :: AC-8 c
NIST SP 800-53A :: AC-8.2 (ii)
NIST SP 800-53 Revision 4 :: AC-8 c 2
CCI-001386
The information system for publicly accessible systems displays references, if any, to recording that are consistent with privacy accommodations for such systems that generally prohibit those activities.
NIST SP 800-53 :: AC-8 c
NIST SP 800-53A :: AC-8.2 (ii)
NIST SP 800-53 Revision 4 :: AC-8 c 2
CCI-001387
The information system for publicly accessible systems displays references, if any, to auditing that are consistent with privacy accommodations for such systems that generally prohibit those activities.
NIST SP 800-53 :: AC-8 c
NIST SP 800-53A :: AC-8.2 (ii)
NIST SP 800-53 Revision 4 :: AC-8 c 2
CCI-001388
The information system, for publicly accessible systems, includes a description of the authorized uses of the system.
NIST SP 800-53 :: AC-8 c
NIST SP 800-53A :: AC-8.2 (iii)
NIST SP 800-53 Revision 4 :: AC-8 c 3
</t>
  </si>
  <si>
    <t>Configure the application to present the standard DoD-approved banner prior to granting access to the application.</t>
  </si>
  <si>
    <t>This requirement only applies to publicly accessible applications. If the application is not publicly accessible, this requirement is not applicable.
Access the application and observe the screen to ensure the DoD-approved banner is displayed prior to obtaining full access to the application. Refer to the vulnerability discussion for the approved banner text.
If the standard DoD-approved banner is not displayed prior to obtaining access, this is a finding.</t>
  </si>
  <si>
    <t>Display of a standardized and approved use notification before granting access to the publicly accessible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desktops, laptops, and other devices accommodating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</si>
  <si>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publicly accessible application must display the Standard Mandatory DoD Notice and Consent Banner before granting access to the application.</t>
  </si>
  <si>
    <t>APSC-DV-000570</t>
  </si>
  <si>
    <t>SV-222436r508029_rule</t>
  </si>
  <si>
    <t>SRG-APP-000070</t>
  </si>
  <si>
    <t>V-222436</t>
  </si>
  <si>
    <t>V-69351; SV-83973</t>
  </si>
  <si>
    <t>Configure the application to retain the standard DoD-approved banner until the user accepts the usage conditions prior to granting access to the application.</t>
  </si>
  <si>
    <t>If the application has no interactive user interface, this requirement is not applicable.
If the user interface is only available via the OS console, e.g., a fat client application installed on a GFE desktop or laptop, and that GFE is configured to display the DoD banner, this requirement is not applicable.
Access the application and authenticate if necessary. Verify the banner is displayed and action must be taken to accept terms of use.
If the banner is not displayed or no action must be taken to accept terms of use, this is a finding.</t>
  </si>
  <si>
    <t>The banner must be acknowledged by the user prior to allowing the user access to the application.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t>
  </si>
  <si>
    <t>The application must retain the Standard Mandatory DoD Notice and Consent Banner on the screen until users acknowledge the usage conditions and take explicit actions to log on for further access.</t>
  </si>
  <si>
    <t>APSC-DV-000560</t>
  </si>
  <si>
    <t>SV-222435r508029_rule</t>
  </si>
  <si>
    <t>SRG-APP-000069</t>
  </si>
  <si>
    <t>V-222435</t>
  </si>
  <si>
    <t>V-69349; SV-83971</t>
  </si>
  <si>
    <t>If the application has no interactive user interface, this requirement is not applicable.
Log on to the application as a user.
Observe the screen and ensure the DoD-approved banner is displayed prior to obtaining access to the application. Refer to the vulnerability discussion for the approved text.
If the only way to access the application is through the OS console, e.g., a fat client application installed on a GFE desktop or laptop, and that GFE is configured to display the DoD banner, an additional banner is not required at the application level.
If the standard DoD-approved banner is not displayed prior to obtaining access, this is a finding.</t>
  </si>
  <si>
    <t>Display of the DoD-approved use notification before granting access to the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</si>
  <si>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application must display the Standard Mandatory DoD Notice and Consent Banner before granting access to the application.</t>
  </si>
  <si>
    <t>APSC-DV-000550</t>
  </si>
  <si>
    <t>SV-222434r508029_rule</t>
  </si>
  <si>
    <t>SRG-APP-000068</t>
  </si>
  <si>
    <t>V-222434</t>
  </si>
  <si>
    <t>V-69347; SV-83969</t>
  </si>
  <si>
    <t>Create a standard approved process for unlocking locked application accounts which includes validating user identity prior to unlocking the account.
Use that process when unlocking application user accounts.</t>
  </si>
  <si>
    <t>Interview the application administrator and identify the approved process for unlocking user accounts.
The process may involve a manual or automated reset after the locked out user has identified themselves using standard user identification processes outlined in the vulnerability discussion.
If the admin does not unlock the account following the approved process, and if the process does not have documented ISSO and ISSM approvals, this is a finding.</t>
  </si>
  <si>
    <t>Once a user account has been locked, it must be unlocked by an administrator.
An ISSM and ISSO approved process must be created and followed to ensure the user requesting access is properly authenticated prior to access being re-established.
The process must include having the user provide information only the user would know and having the administrator verify the accuracy of the information prior to unlocking the account. This means having the user provide this information when their account is created so the information can be referenced when they are locked out.    
The process utilized may be manual in nature, however it is recognized that password resets are a time consuming task. To minimize helpdesk resource constraints related to user lockout requests, procedures may be automated by administrators in order to unlock the account or reset the password.  
Authentication process examples include having the user provide personal information known only by the user and provided when the account was created and/or using Out-of-Band or side channel communication methods such as text messages to the users established cell phone number in order to provide a temporary password or token that can be used to logon once and reset the password.
The OWASP site provides an acceptable password reset process that can be used as a reference.  https://www.owasp.org/index.php/Forgot_Password_Cheat_Sheet.  
Automated procedures should follow industry standards and best practice for securely automating password reset/account unlocks and must be reviewed, tested, and then approved by the ISSM and ISSO.</t>
  </si>
  <si>
    <t>The application administrator must follow an approved process to unlock locked user accounts.</t>
  </si>
  <si>
    <t>APSC-DV-000540</t>
  </si>
  <si>
    <t>SV-222433r849433_rule</t>
  </si>
  <si>
    <t>SRG-APP-000345</t>
  </si>
  <si>
    <t>V-222433</t>
  </si>
  <si>
    <t>V-69343; SV-83965</t>
  </si>
  <si>
    <t>Configure the application to enforce an account lock after 3 failed logon attempts occurring within a 15-minute window.</t>
  </si>
  <si>
    <t>All testing must be performed within a 15-minute window.
Log on to the application with a test user account.
Intentionally enter an incorrect user password or pin.
Repeat 2 times within 15 minutes for a total of three failed attempts.
Notification of a locked account may or may not be provided.
Using the correct user password or pin, attempt to logon a 4th time.
If the logon is successful upon the 4th attempt the account was not locked after the third failed attempt and this is a finding.</t>
  </si>
  <si>
    <t>By limiting the number of failed logon attempts, the risk of unauthorized system access via user password guessing, otherwise known as brute forcing, is reduced.
Limits are imposed by locking the account.
User notification when three failed logon attempts are exceeded is an operational consideration determined by the application owner. In some instances the operational situation may dictate that no notice is to be provided to the user when their account is locked. In other situations, the user may be notified their account is now locked. This decision is left to the application owner based upon their operational scenarios.</t>
  </si>
  <si>
    <t>The application must enforce the limit of three consecutive invalid logon attempts by a user during a 15 minute time period.</t>
  </si>
  <si>
    <t>APSC-DV-000530</t>
  </si>
  <si>
    <t>SV-222432r508029_rule</t>
  </si>
  <si>
    <t>SRG-APP-000065</t>
  </si>
  <si>
    <t>V-222432</t>
  </si>
  <si>
    <t>V-69341; SV-83963</t>
  </si>
  <si>
    <t>Configure the application to write log entries when privileged functions are executed. At a minimum, ensure the specific action taken, date and time of event are recorded.</t>
  </si>
  <si>
    <t>Log on to the application as an administrative user.
Identify functionality within the application that requires utilizing the admin role.
Monitor application logs while performing privileged functions within the application.
Perform administrative types of tasks such as adding or modifying user accounts, modifying application configuration, or managing encryption keys.
Review logs for entries that indicate the administrative actions performed were logged.
Ensure the specific action taken, date and time or event is recorded.
If the execution of privileged functionality is not logged, this is a finding.</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</si>
  <si>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</si>
  <si>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The application must audit the execution of privileged functions.</t>
  </si>
  <si>
    <t>APSC-DV-000520</t>
  </si>
  <si>
    <t>SV-222431r849432_rule</t>
  </si>
  <si>
    <t>SRG-APP-000343</t>
  </si>
  <si>
    <t>V-222431</t>
  </si>
  <si>
    <t>V-69339; SV-83961</t>
  </si>
  <si>
    <t>Configure the application accounts with minimalist privileges. Do not allow the application to operate with admin credentials.</t>
  </si>
  <si>
    <t>Review the system documentation or interview the application representative and identify if the application utilizes an account in order to operate.
Determine the OS user groups in which each application account is a member.  List the user rights assigned to these users and groups using relevant OS commands and evaluate whether any of them provide admin rights or if they are unnecessary or excessive. 
If the application connects to a database, open an admin console to the database and view the database users, their roles and group rights.
Locate the application user account used to access the database and examine the accounts privileges. This includes group privileges.
If the application user account has excessive OS privileges such as being in the admin group, database privileges such as being in the DBA role, has the ability to create, drop, alter the database (not application database tables), or if the application user account has other excessive or undefined system privileges, this is a finding.</t>
  </si>
  <si>
    <t>Applications are often designed to utilize a user account.  The account represents a means to control application permissions and access to OS resources, application resources or both.  
When the application is designed and installed, care must be taken not to assign excessive permissions to the user account that is used by the application.  
An application operating with unnecessary privileges can potentially give an attacker access to the underlying operating system or if the privileges required for application execution are at a higher level than the privileges assigned to organizational users invoking such applications/programs, those users are indirectly provided with greater privileges than assigned by organizations.
Applications must be designed and configured to operate with only those permissions that are required for proper operation.</t>
  </si>
  <si>
    <t>The application must execute without excessive account permissions.</t>
  </si>
  <si>
    <t>APSC-DV-000510</t>
  </si>
  <si>
    <t>SV-222430r849431_rule</t>
  </si>
  <si>
    <t>SRG-APP-000342</t>
  </si>
  <si>
    <t>V-222430</t>
  </si>
  <si>
    <t>V-69337; SV-83959</t>
  </si>
  <si>
    <t>Modify the application to limit access and prevent the disabling or circumvention of security safeguards.</t>
  </si>
  <si>
    <t>Identify the application user account(s) that the application uses to run. These accounts include the application processes (defined by Control Panel Services (Windows) or ps –ef (UNIX)) or for an n-tier application, the account that connects from one service (such as a web server) to another (such as a database server).
Determine the OS user groups in which each account is a member.
List the user rights assigned to these users and groups and evaluate whether any of them are unnecessary.
If the OS rights exceed application operational requirements, this is a finding.
If the application user account is a member of the Administrators group (Windows) or has a User Identification (UID) of 0 (i.e., is equivalent to root in UNIX), this is a finding.
Search the file system to determine if the application user or groups have ownership or permissions to any files or directories.
Review the list of files and identify any that are outside the scope of the application.
If there are such files outside the scope of the application, this is a finding.
Check ownership and permissions; identify permissions beyond the minimum necessary to support the application.
If there are instances of unnecessary ownership or permissions, this is a finding.
The finding details should note the full path of the file(s) and the associated issue (i.e., outside scope, permissions improperly granted to user X, etc.).</t>
  </si>
  <si>
    <t>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</si>
  <si>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The application must prevent non-privileged users from executing privileged functions to include disabling, circumventing, or altering implemented security safeguards/countermeasures.</t>
  </si>
  <si>
    <t>APSC-DV-000500</t>
  </si>
  <si>
    <t>SV-222429r849430_rule</t>
  </si>
  <si>
    <t>V-222429</t>
  </si>
  <si>
    <t>V-69335; SV-83957</t>
  </si>
  <si>
    <t>Configure the application to enforce data flow control in accordance with data flow control policies.</t>
  </si>
  <si>
    <t>Review the application documentation and interview the application and system administrators.
Identify application features and functions to determine if the application is designed to control the flow of information between interconnected systems.
Identify:
- rulesets,
- data labels
- policies
- systems
to determine if the application is designed to control the flow of data between interconnected systems.
If the application does not provide data flow control capabilities, the requirement is not applicable.
Access the system as a user with access rights allowing the creation of test data or use of existing test data.
Create a test data set and label the data with a data label provided with or by the application (for example, a Personally Identifiable Information (PII) data label).
Review the policy settings to determine where the PII labeled data is allowed and is not allowed.
Using application features and functions, attempt to transmit the labeled data to an interconnected system that is prohibited by policy.
Verify the flow control policy was enforced and the data was not transmitted.
If the application does not enforce the approved authorizations for controlling data flow, this is a finding.</t>
  </si>
  <si>
    <t>A mechanism to detect and prevent unauthorized communication flow must be configured or provided as part of the system design. If information flow is not enforced based on approved authorizations, the system may become compromised. Information flow control regulates where information is allowed to travel within a system and between interconnected systems. The flow of all system information must be monitored and controlled so it does not introduce any unacceptable risk to the systems or data.
Application specific examples of enforcement occurs in systems that employ rule sets or establish configuration settings that restrict information system services, or message-filtering capability based on message content (e.g., implementing key word searches or using document characteristics).
This is usually established by identifying if there are rulesets, policies or other configurations settings provided by the application which serve to control the flow of information within the system. Control of data flow is established by using labels on data and data subsets, evaluating the destination of the data within or without the system (similar security domain) and referencing a corresponding policy that is used to control the flow of data.
Applications providing information flow control must be able to enforce approved authorizations for controlling the flow of information within the system in accordance with applicable policy.</t>
  </si>
  <si>
    <t>The application must enforce approved authorizations for controlling the flow of information between interconnected systems based on organization-defined information flow control policies.</t>
  </si>
  <si>
    <t>APSC-DV-000490</t>
  </si>
  <si>
    <t>SV-222428r508029_rule</t>
  </si>
  <si>
    <t>SRG-APP-000039</t>
  </si>
  <si>
    <t>V-222428</t>
  </si>
  <si>
    <t>V-69333; SV-83955</t>
  </si>
  <si>
    <t>Review the application documentation and interview the application and system administrators.
Review application features and functions to determine if the application is designed to control the flow of information within the system.
Identify:
- rulesets,
- data labels, and
- policies
to determine if the application is designed to control the flow of data within the system.
If the application does not provide data flow control capabilities, the requirement is not applicable.
Access the system as a user with access rights that allow the creation of test data or use of existing test data.
Create a test data set and label the data with a data label provided with or by the application, e.g., Personally Identifiable Information (PII) data.
Review the policy to determine where in the system the PII labeled data is allowed and is not allowed to go.
Using application features and functions, attempt to transmit the labeled data to an area that is prohibited by policy.
Verify the flow control policy was enforced and the data was not transmitted.
If the application does not enforce the approved authorizations for controlling data flow, this is a finding.</t>
  </si>
  <si>
    <t>The application must enforce approved authorizations for controlling the flow of information within the system based on organization-defined information flow control policies.</t>
  </si>
  <si>
    <t>APSC-DV-000480</t>
  </si>
  <si>
    <t>SV-222427r508029_rule</t>
  </si>
  <si>
    <t>SRG-APP-000038</t>
  </si>
  <si>
    <t>V-222427</t>
  </si>
  <si>
    <t>V-69331; SV-83953</t>
  </si>
  <si>
    <t>Design and configure the application to enforce discretionary access control policies.</t>
  </si>
  <si>
    <t>Review the application documentation and interview the application administrator.
Review application data protection requirements and application integrated access control methods.
Identify if the application implements discretionary access control to application resources. Discretionary Access Controls (DAC) allows application users to determine and set permissions on application data and application objects. The result is the user is given the ability to control who has access to the data they control.
If the application does not implement discretionary access controls, this requirement is not applicable.
Resources can be a URL, a folder, a file, a process, a database record, or any other application asset that warrants sharing or authorization permission reassignment.
Create 3 test accounts.
Using test account 1 set protection control on a test user 1 controlled resource.
Grant access to test user 2 and only test user 2.
Authenticate as test user 3 and attempt to access the application resource where test user 1 and test user 2 are granted access. Access should be denied.
If the enforcement of configured access restrictions is not performed, this is a finding.</t>
  </si>
  <si>
    <t>Discretionary Access Control allows users to determine who is allowed to access their data. 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</si>
  <si>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application must enforce organization-defined discretionary access control policies over defined subjects and objects.</t>
  </si>
  <si>
    <t>APSC-DV-000470</t>
  </si>
  <si>
    <t>SV-222426r849429_rule</t>
  </si>
  <si>
    <t>SRG-APP-000328</t>
  </si>
  <si>
    <t>V-222426</t>
  </si>
  <si>
    <t>V-69329; SV-83951</t>
  </si>
  <si>
    <t>Design or configure the application to enforce access to application resources.</t>
  </si>
  <si>
    <t>Review the application documentation and interview the application administrator.
Review application data protection requirements.
Identify application resources that require protection and authentication over and above the authentication required to access the application itself.
This can be access to a URL, a folder, a file, a process or a database record that should only be available to certain individuals.
Identify the access control methods utilized by the application in order to control access to the resource.
Examples include Role-Based Access Control policies (RBAC).
Using RBAC as an example, utilize a test account placed into a test role.
Set a protection control on a resource and explicitly deny access to the role assigned to the test user account.
Try to access an application resource that is not configured to allow access. Access should be denied.
If the enforcement of configured access restrictions is not performed, this is a finding.</t>
  </si>
  <si>
    <t>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 restricted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</si>
  <si>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application must enforce approved authorizations for logical access to information and system resources in accordance with applicable access control policies.</t>
  </si>
  <si>
    <t>APSC-DV-000460</t>
  </si>
  <si>
    <t>SV-222425r508029_rule</t>
  </si>
  <si>
    <t>V-222425</t>
  </si>
  <si>
    <t>V-69327; SV-83949</t>
  </si>
  <si>
    <t>Utilize and implement data mining protections when requirements specify it.</t>
  </si>
  <si>
    <t>Review the security plan, application and system documentation and interview the application administrator to identify data mining protections that are required of the application.
If there are no data mining protections required, this requirement is not applicable.
Review the application authentication requirements and permissions.
Review documented protections that have been established to protect from data mining.
This can include limiting the number of queries allowed.
Automated alarming on atypical query events.
Limiting the number of records allowed to be returned in a query.
Not allowing data dumps.
If the application requirements specify protections for data mining and the application administrator is unable to identify or demonstrate that the protections are in place, this is a finding.</t>
  </si>
  <si>
    <t>Failure to protect organizational information from data mining may result in a compromise of information.
Data mining occurs when the application is programmatically probed and data is automatically extracted. While there are valid uses for data mining within data sets, the organization should be mindful that adversaries may attempt to use data mining capabilities built into the application in order to completely extract application data so it can be evaluated using methods that are not natively offered by the application. This can provide the adversary with an opportunity to utilize inference attacks or obtain additional insights that might not have been intended when the application was designed.
Methods of extraction include database queries or screen scrapes using the application itself. The entity performing the data mining must have access to the application in order to extract the data. Data mining attacks will usually occur with publicly releasable data access but can also occur when access is limited to authorized or authenticated inside users.
Data storage objects include, for example, databases, database records, and database fields.
Data mining prevention and detection techniques include, for example: limiting the types of responses provided to database queries; limiting the number/frequency of database queries to increase the work factor needed to determine the contents of such databases; and notifying organizational personnel when atypical database queries or accesses occur.</t>
  </si>
  <si>
    <t>The application must utilize organization-defined data mining detection techniques for organization-defined data storage objects to adequately detect data mining attempts.</t>
  </si>
  <si>
    <t>APSC-DV-000450</t>
  </si>
  <si>
    <t>SV-222424r849428_rule</t>
  </si>
  <si>
    <t>SRG-APP-000324</t>
  </si>
  <si>
    <t>V-222424</t>
  </si>
  <si>
    <t>V-69325; SV-83947</t>
  </si>
  <si>
    <t>Identify and document the application data elements and the data protection requirements.</t>
  </si>
  <si>
    <t>Ask the application representative for the documentation that identifies the application data elements, the protection requirements, and any associated steps that are being taken to protect the data.
If the application data protection requirements are not documented, this is a finding.</t>
  </si>
  <si>
    <t>Failure to protect organizational information from data mining may result in a compromise of information. In order to assign the appropriate data protections, application data must be identified and then protection requirements assigned. Access to sensitive data and sensitive data objects should be restricted to those authorized to access the data.
Examples of sensitive data include but are not limited to; Social Security Numbers, Personally Identifiable Information, or any other data that is has been identified as being sensitive in nature by the data owner.
Data storage objects include, for example, databases, database records, and database fields.
Data mining prevention and detection techniques include, for example: limiting the types of responses provided to database queries; limiting the number/frequency of database queries to increase the work factor needed to determine the contents of such databases; and notifying organizational personnel when atypical database queries or accesses occur.
Protection methods include but are not limited to data encryption, Role-Based Access Controls and access authentication.</t>
  </si>
  <si>
    <t>Application data protection requirements must be identified and documented.</t>
  </si>
  <si>
    <t>APSC-DV-000440</t>
  </si>
  <si>
    <t>SV-222423r849427_rule</t>
  </si>
  <si>
    <t>SRG-APP-000323</t>
  </si>
  <si>
    <t>V-222423</t>
  </si>
  <si>
    <t>V-69323; SV-83945</t>
  </si>
  <si>
    <t>Configure the application to notify the system administrator and the ISSO when application accounts are enabled.</t>
  </si>
  <si>
    <t>Review the application and system documentation.
Interview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application is configured to notify system administrators when accounts are enabled by identifying system administrators who will be notified when accounts are enabled.
Disable and then enable a test account and check with system administrator to verify notification was received to indicate the account was enabled.
If system administrators and ISSOs are not notified when accounts are enabled, this is a finding.</t>
  </si>
  <si>
    <t>Once an attacker establishes access to a system, the attacker often attempts to create a persistent method of re-establishing access. One way to accomplish this is for the attacker to simply enable an existing account that has been previously disabled. Notification when account enabling actions occur is one method for mitigating this risk. A comprehensive account management process will ensure an audit trail which documents the enabling of application user accounts and notifies administrators and Information System Security Officers (ISSO)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</si>
  <si>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notify System Administrators and Information System Security Officers of account enabling actions.</t>
  </si>
  <si>
    <t>APSC-DV-000430</t>
  </si>
  <si>
    <t>SV-222422r849426_rule</t>
  </si>
  <si>
    <t>SRG-APP-000320</t>
  </si>
  <si>
    <t>V-222422</t>
  </si>
  <si>
    <t>V-69321; SV-83943</t>
  </si>
  <si>
    <t>Configure the application to write a log entry when a user account is enabled. 
At a minimum, ensure account name, date and time of the event are recorded.</t>
  </si>
  <si>
    <t>Examine the application documentation or interview the application representative to identify how the application users are managed.
Identify the location of the audit logs and review the end of the logs.
Access the user account management functionality and enable a test user account.
Examine the log file again and determine if the account enable event was logged. The information logged should, at a minimum, include enough detail to determine which account was enabled and when.
If the account enabling event information was not logged, this is a finding.</t>
  </si>
  <si>
    <t>When application accounts are enabled, user accessibility is affected. Accounts are utilized for identifying individual application users or for identifying the application processes themselves. In order to detect and respond to events affecting user accessibility and application processing, applications must audit account removal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Application developers are encouraged to integrate their applications with enterprise-level authentication/access/audit mechanisms such as Syslog, Active Directory or LDAP.</t>
  </si>
  <si>
    <t>The application must automatically audit account enabling actions.</t>
  </si>
  <si>
    <t>APSC-DV-000420</t>
  </si>
  <si>
    <t>SV-222421r849425_rule</t>
  </si>
  <si>
    <t>SRG-APP-000319</t>
  </si>
  <si>
    <t>V-222421</t>
  </si>
  <si>
    <t>V-69319; SV-83941</t>
  </si>
  <si>
    <t>Configure the application to notify the system administrator and the ISSO when application accounts are removed.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</si>
  <si>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application is configured to notify system administrators when accounts are removed by identifying system administrators who will be notified when accounts are removed.
Remove a test account and check with a system administrator to verify notification was received.
If system administrators and ISSOs are not notified when accounts are removed, this is a finding.</t>
  </si>
  <si>
    <t>Once an attacker establishes access to a system, the attacker often attempts to create a persistent method of re-establishing access. One way to accomplish this is for the attacker to simply create a new account. Notification of account creation is one method for mitigating this risk. A comprehensive account management process will ensure an audit trail which documents the creation of application user accounts and notifies administrators and Information System Security Officers (ISSO)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</si>
  <si>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notify System Administrators and Information System Security Officers of account removal actions.</t>
  </si>
  <si>
    <t>APSC-DV-000410</t>
  </si>
  <si>
    <t>SV-222420r508029_rule</t>
  </si>
  <si>
    <t>SRG-APP-000294</t>
  </si>
  <si>
    <t>V-222420</t>
  </si>
  <si>
    <t>V-69317; SV-83939</t>
  </si>
  <si>
    <t>Configure the application to notify the system administrator and the ISSO when application accounts are disabled.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</si>
  <si>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application is configured to notify system administrators when accounts are disabled by identifying system administrators who will be notified when accounts are disabled.
Disable a test account and check with a system administrator to verify notification was received.
If system administrators and ISSOs are not notified when accounts are disabled, this is a finding.</t>
  </si>
  <si>
    <t>Once an attacker establishes access to a system, the attacker often attempts to create a persistent method of re-establishing access. One way to accomplish this is for the attacker to simply create a new account. Notification of account creation is one method for mitigating this risk. A comprehensive account management process will ensure an audit trail which documents the creation of application user accounts and notifies administrators and Information System Security Officers (ISSO)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</si>
  <si>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notify System Administrators and Information System Security Officers of account disabling actions.</t>
  </si>
  <si>
    <t>APSC-DV-000400</t>
  </si>
  <si>
    <t>SV-222419r508029_rule</t>
  </si>
  <si>
    <t>SRG-APP-000293</t>
  </si>
  <si>
    <t>V-222419</t>
  </si>
  <si>
    <t>V-69315; SV-83937</t>
  </si>
  <si>
    <t>Configure the application to notify the system administrator and the ISSO when application accounts are modified.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</si>
  <si>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the application is configured to notify system administrators when accounts are modified by identifying system administrators who will be notified when accounts are modified.
Modify a test account and check with a system administrator to verify notification was received.
If system administrators and ISSOs are not notified when accounts are modified, this is a finding.</t>
  </si>
  <si>
    <t>The application must notify System Administrators and Information System Security Officers when accounts are modified.</t>
  </si>
  <si>
    <t>APSC-DV-000390</t>
  </si>
  <si>
    <t>SV-222418r508029_rule</t>
  </si>
  <si>
    <t>SRG-APP-000292</t>
  </si>
  <si>
    <t>V-222418</t>
  </si>
  <si>
    <t>V-69313; SV-83935</t>
  </si>
  <si>
    <t>Configure the application to notify the system administrator and the ISSO when application accounts are created.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</si>
  <si>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the application is configured to notify system administrators when new accounts are created by identifying system administrators who will be notified when new accounts are created, creating a test account and checking with system administrator to verify notification was received.
If system administrators and ISSOs are not notified when accounts are created, this is a finding.</t>
  </si>
  <si>
    <t>The application must notify System Administrators and Information System Security Officers when accounts are created.</t>
  </si>
  <si>
    <t>APSC-DV-000380</t>
  </si>
  <si>
    <t>SV-222417r508029_rule</t>
  </si>
  <si>
    <t>SRG-APP-000291</t>
  </si>
  <si>
    <t>V-222417</t>
  </si>
  <si>
    <t>V-69311; SV-83933</t>
  </si>
  <si>
    <t>Configure the application to write a log entry when a user account is removed.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</si>
  <si>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remove a test user account.
Examine the log file again and determine if the account removal event was logged. The information logged should, at a minimum, include enough detail to determine which account was disabled and when.
If the account removal event information was not logged, this is a finding.</t>
  </si>
  <si>
    <t>When application accounts are removed, user accessibility is affected. Accounts are utilized for identifying individual application users or for identifying the application processes themselves. In order to detect and respond to events affecting user accessibility and application processing, applications must audit account removal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Application developers are encouraged to integrate their applications with enterprise-level authentication/access/audit mechanisms such as Syslog, Active Directory or LDAP.</t>
  </si>
  <si>
    <t>The application must automatically audit account removal actions.</t>
  </si>
  <si>
    <t>APSC-DV-000370</t>
  </si>
  <si>
    <t>SV-222416r508029_rule</t>
  </si>
  <si>
    <t>SRG-APP-000029</t>
  </si>
  <si>
    <t>V-222416</t>
  </si>
  <si>
    <t>V-69309; SV-83931</t>
  </si>
  <si>
    <t>Configure the application to write a log entry when a user account is disabled.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</si>
  <si>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disable a test user account.
Examine the log file again and determine if the account disable event was logged. The information logged should, at a minimum, include enough detail to determine which account was disabled and when.
If the account disabling event information was not logged, this is a finding.</t>
  </si>
  <si>
    <t>When application accounts are disabled, user accessibility is affected. Accounts are utilized for identifying individual application users or for identifying the application processes themselves. In order to detect and respond to events affecting user accessibility and application processing, applications must audit account disabling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Application developers are encouraged to integrate their applications with enterprise-level authentication/access/audit mechanisms such as Syslog, Active Directory or LDAP.</t>
  </si>
  <si>
    <t>The application must automatically audit account disabling actions.</t>
  </si>
  <si>
    <t>APSC-DV-000360</t>
  </si>
  <si>
    <t>SV-222415r508029_rule</t>
  </si>
  <si>
    <t>SRG-APP-000028</t>
  </si>
  <si>
    <t>V-222415</t>
  </si>
  <si>
    <t>V-69307; SV-83929</t>
  </si>
  <si>
    <t>Configure the application to write a log entry when a user account is modified.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</si>
  <si>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modify a test user account.
Examine the log file again and determine if the account event was logged. The information logged should, at a minimum, include enough detail to determine which account was modified and when.
If the account modification event information was not logged, this is a finding.</t>
  </si>
  <si>
    <t>One way for an attacker to establish persistent access is for the attacker to modify or copy an existing account. Auditing of account modification is one method for mitigating this risk. A comprehensive account management process will ensure an audit trail documents the modification of application user accounts. Such a process greatly reduces the risk that accounts will be surreptitiously modified and provides logging that can be used for forensic purposes.
To address account requirements and to ensure application accounts follow requirements consistently, application developers are strongly encouraged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</si>
  <si>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automatically audit account modification.</t>
  </si>
  <si>
    <t>APSC-DV-000350</t>
  </si>
  <si>
    <t>SV-222414r508029_rule</t>
  </si>
  <si>
    <t>SRG-APP-000027</t>
  </si>
  <si>
    <t>V-222414</t>
  </si>
  <si>
    <t>V-69305; SV-83927</t>
  </si>
  <si>
    <t>Configure the application to write a log entry when a new user account is created.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</si>
  <si>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create a new user account.
Examine the log file again and determine if the account creation event was logged. The information logged should, at a minimum, include enough detail to determine which account was created and when.
If the account creation event was not logged, this is a finding.</t>
  </si>
  <si>
    <t>Once an attacker establishes initial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</si>
  <si>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application must automatically audit account creation.</t>
  </si>
  <si>
    <t>APSC-DV-000340</t>
  </si>
  <si>
    <t>SV-222413r508029_rule</t>
  </si>
  <si>
    <t>SRG-APP-000026</t>
  </si>
  <si>
    <t>V-222413</t>
  </si>
  <si>
    <t>V-69303; SV-83925</t>
  </si>
  <si>
    <t>Design the application so unessential user accounts are not created during installation. Disable or delete all unnecessary application user accounts.</t>
  </si>
  <si>
    <t>Review the system documentation and identify any valid application accounts that are required in order for the application to operate. Accounts the application itself uses in order to function are not in scope for this requirement.
Have the application administrator generate a list of all application users. This should include relevant user metadata such as phone numbers or department identifiers.
Have the application administrator identify and validate all user accounts.
If any accounts cannot be validated and are deemed to be unnecessary, this is a finding.</t>
  </si>
  <si>
    <t>Test or demonstration accounts are sometimes created during the application installation process. This creates a security risk as these accounts often remain after the initial installation process and can be used to gain unauthorized access to the application. Applications must be designed and configured to disable or delete any unnecessary accounts that may be created. 
Care must be taken to ensure valid accounts used for valid application operations are not disabled or deleted when this requirement is applied.</t>
  </si>
  <si>
    <t>Unnecessary application accounts must be disabled, or deleted.</t>
  </si>
  <si>
    <t>APSC-DV-000330</t>
  </si>
  <si>
    <t>SV-222412r508029_rule</t>
  </si>
  <si>
    <t>SRG-APP-000025</t>
  </si>
  <si>
    <t>V-222412</t>
  </si>
  <si>
    <t>V-69301; SV-83923</t>
  </si>
  <si>
    <t>Design and configure the application to expire user accounts after 35 days of inactivity.</t>
  </si>
  <si>
    <t>Examine the application documentation or interview the application representative to identify how the application users are managed.
Interview the application administrator and determine if the application is configured to utilize a centralized user management system like Active Directory (AD) for user management or if the application manages user accounts within the application.
If the application is configured to use an enterprise-based application user management capability that is STIG compliant, the requirement is not applicable.
If the application handles the management tasks for user accounts, access the applications user management utility.
Navigate to the screen where user accounts are configured to be disabled after 35 days of inactivity.
Confirm this setting is active.
If the application is not set to expire inactive accounts after 35 days, or if the application has no ability to expire accounts after 35 days of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</si>
  <si>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local logon administrator accounts used by system administrators when network or normal logon/access is not available. Emergency accounts are administrator accounts created in response to crisis situations.</t>
  </si>
  <si>
    <t>The application must automatically disable accounts after a 35 day period of account inactivity.</t>
  </si>
  <si>
    <t>APSC-DV-000320</t>
  </si>
  <si>
    <t>SV-222411r508029_rule</t>
  </si>
  <si>
    <t>V-222411</t>
  </si>
  <si>
    <t>V-70173; SV-84795</t>
  </si>
  <si>
    <t>Identify accounts that are created in an emergency situation and ensure procedures or processes are in place to prevent disabling or deleting the account while the emergency is underway.</t>
  </si>
  <si>
    <t>Review the application documentation and interview the application administrator. Identify if emergency accounts are ever used. 
If emergency accounts are not used, this requirement is not applicable.
If emergency accounts are used, validate a procedure, process, feature or function exists that will prevent the emergency account from being deleted or disabled during a crisis situation.
Examples include but are not limited to adding a flag to the account to ensure it is not deleted during a specified emergency period or placing the account in a designated group that is monitored and controlled in accordance with the crisis.
If a process, procedure, function or feature designed to prevent emergency accounts from being  deleted or disabled during a crisis situation is not available, this is a finding.</t>
  </si>
  <si>
    <t>Emergency accounts are administrator accounts which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which is created for use by vendors or system maintainers.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</si>
  <si>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 xml:space="preserve">The application must have a process, feature or function that prevents removal or disabling of emergency accounts. </t>
  </si>
  <si>
    <t>APSC-DV-000310</t>
  </si>
  <si>
    <t>SV-222410r508029_rule</t>
  </si>
  <si>
    <t>V-222410</t>
  </si>
  <si>
    <t>V-69299; SV-83921</t>
  </si>
  <si>
    <t>Configure temporary accounts to be automatically removed or disabled after 72 hours after account creation.</t>
  </si>
  <si>
    <t>If official documentation exist that disallows the use of temporary user accounts within the application, this requirement is not applicable.
Examine the application documentation or interview the application representative to identify how the application users are managed.
Navigate to the screen where user accounts are configured.
Create a test account and determine if there is a setting to specify the user account as being temporary in nature.
Determine if there is an available setting to expire the account after a period of time.
If the application has no ability to specify a user account as being temporary in nature, or if the account has no ability to automatically disable or remove the account after 72 hours after account creation, this is a finding.</t>
  </si>
  <si>
    <t>If temporary user accounts remain active when no longer needed or for an excessive period, these accounts may be used to gain unauthorized access. To mitigate this risk, automated termination of all temporary accounts must be set upon account creation.
Temporary accounts are established as part of normal account activation procedures when there is a need for short-term accounts without the demand for immediacy in account activation.
If temporary accounts are used, the application must be configured to automatically terminate these types of accounts after a DoD-defined time period of 72 hours starting from the point of account creation.
To address access requirements, many application developers choose to integrate their applications with enterprise-level authentication/access mechanisms meeting or exceeding access control policy requirements. Such integration allows the application developer to off-load those access control functions and focus on core application features and functionality.</t>
  </si>
  <si>
    <t>The application must automatically remove or disable temporary user accounts 72 hours after account creation.</t>
  </si>
  <si>
    <t>APSC-DV-000300</t>
  </si>
  <si>
    <t>SV-222409r508029_rule</t>
  </si>
  <si>
    <t>SRG-APP-000024</t>
  </si>
  <si>
    <t>V-222409</t>
  </si>
  <si>
    <t>V-69297; SV-83919</t>
  </si>
  <si>
    <t>Create a procedure for deleting either member accounts or the entire group account when members leave the group.</t>
  </si>
  <si>
    <t>Review the application documentation and determine if there is a requirement for shared or group accounts.
If there is no official requirement for shared or group application accounts, this requirement is not applicable.
Interview the application representative and identify shared/group accounts.
Have the application representative provide their procedures for account management as it pertains to group users.
Validate there is a procedure for deleting either member accounts or the entire group account when member leave the group.
If there is no process for handling group account credentials, this is a finding.</t>
  </si>
  <si>
    <t>If shared/group account credentials are not terminated when individuals leave the group, the user that left the group can still gain access even though they are no longer authorized. A shared/group account credential is a shared form of authentication that allows multiple individuals to access the application using a single account. There may also be instances when specific user actions need to be performed on the information system without unique user identification or authentication. Examples of credentials include passwords and group membership certificates.</t>
  </si>
  <si>
    <t>Shared/group account credentials must be terminated when members leave the group.</t>
  </si>
  <si>
    <t>APSC-DV-000290</t>
  </si>
  <si>
    <t>SV-222408r849424_rule</t>
  </si>
  <si>
    <t>SRG-APP-000317</t>
  </si>
  <si>
    <t>V-222408</t>
  </si>
  <si>
    <t>V-69295; SV-83917</t>
  </si>
  <si>
    <t>Use automated processes and mechanisms for account management functions.</t>
  </si>
  <si>
    <t>Review the application documentation and interview the application administrator.
Identify the account management methods, processes and procedures that are used.
If the application is utilizing a centralized authentication mechanism such as Active Directory or LDAP, verify all user account activity is conducted via that solution and no local user accounts that circumvent the automated solution are used.
Determine if automated mechanisms are used when managing application user accounts and taking management action on application user accounts. Automated methods include but are not limited to:
Taking action on accounts that have been determined to be inactive, suspended, terminated, or disabled.
Automated action examples include: deleting such accounts, reactivating accounts in conjunction with a validation or verification process, or sending notifications or reminders to the account holders that their account is about to be disabled or deleted.
Verify the action that is taken is automated and repeatable.
If the account management process is manual in nature, this is a finding.</t>
  </si>
  <si>
    <t>Enterprise environments make application account management challenging and complex. A manual process for account management functions adds the risk of a potential oversight or other error.
Manual examples include but are not limited to admin staff logging into the system or systems and manually performing step by step actions affecting user accounts that could otherwise be automated.  This does not include any manual steps taken to initiate automated processes or the use of automated systems.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 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</si>
  <si>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application must provide automated mechanisms for supporting account management functions.</t>
  </si>
  <si>
    <t>APSC-DV-000280</t>
  </si>
  <si>
    <t>SV-222407r508029_rule</t>
  </si>
  <si>
    <t>SRG-APP-000023</t>
  </si>
  <si>
    <t>V-222407</t>
  </si>
  <si>
    <t>V-69293; SV-83915</t>
  </si>
  <si>
    <t>Encrypt messages when the SessionIndex is tied to privacy data.</t>
  </si>
  <si>
    <t>Ask the application representative for the design document.
Review the design document for web services using SAML assertions.
If the application does not utilize SAML assertions, this check is not applicable.
Examine the contents of a SOAP message using a SessionIndex in the SAML element AuthnStatement. Verify the information which is tied to the SessionIndex.
If the SessionIndex is tied to privacy information, and it is not encrypted, this is a finding.</t>
  </si>
  <si>
    <t>When the SessionIndex is tied to privacy data (e.g., attributes containing privacy data) the message should be encrypted. If the message is not encrypted there is the possibility of compromise of privacy data.</t>
  </si>
  <si>
    <t>The application must ensure messages are encrypted when the SessionIndex is tied to privacy data.</t>
  </si>
  <si>
    <t>APSC-DV-000260</t>
  </si>
  <si>
    <t>SV-222406r508029_rule</t>
  </si>
  <si>
    <t>V-222406</t>
  </si>
  <si>
    <t>V-69291; SV-83913</t>
  </si>
  <si>
    <t>When using OneTimeUse elements in a SAML assertion only allow one, OneTimeUse element to be used in the conditions element of a SAML assertion.</t>
  </si>
  <si>
    <t>Ask the application representative for the design document.
Review the design document for web services using SAML assertions.
If the application does not utilize SAML assertions, this check is not applicable.
Examine the contents of a SOAP message using the OneTimeUse element; all messages should contain only one instance of a &lt;OneTimeUse&gt; element in a SAML assertion. This can be accomplished using a protocol analyzer such as Wireshark.
If SOAP message uses more than one, OneTimeUse element in a SAML assertion, this is a finding.</t>
  </si>
  <si>
    <t>Multiple &lt;OneTimeUse&gt; elements used in a SAML assertion can lead to elevation of privileges, if the application does not process SAML assertions correctly.</t>
  </si>
  <si>
    <t>The application must ensure if a OneTimeUse element is used in an assertion, there is only one of the same used in the Conditions element portion of an assertion.</t>
  </si>
  <si>
    <t>APSC-DV-000250</t>
  </si>
  <si>
    <t>SV-222405r508029_rule</t>
  </si>
  <si>
    <t>V-222405</t>
  </si>
  <si>
    <t>V-69289; SV-83911</t>
  </si>
  <si>
    <t>Design and configure the application to implement the use of the &lt;NotBefore&gt; and &lt;NotOnOrAfter&gt; or &lt;OneTimeUse&gt; when using the &lt;Conditions&gt; element in a SAML assertion.</t>
  </si>
  <si>
    <t>Ask the application representative for the design document.
Review the design document for web services using SAML assertions.
If the application does not utilize SAML assertions, this check is not applicable.
Examine the contents of a SOAP message using the &lt;Conditions&gt; element; all messages should contain the &lt;NotBefore&gt; and &lt;NotOnOrAfter&gt; or &lt;OneTimeUse&gt; element when in a SAML Assertion. This can be accomplished using a protocol analyzer such as Wireshark.
If SOAP using the &lt;Conditions&gt; element does not contain &lt;NotBefore&gt; and &lt;NotOnOrAfter&gt; or &lt;OneTimeUse&gt; elements,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</si>
  <si>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When a SAML assertion is used with a &lt;Conditions&gt; element, a begin and end time for the &lt;Conditions&gt; element should be set in order to specify a timeframe in which the assertion is valid. Not setting a specific time period for the &lt;Conditions&gt; element, the possibility exists of granting immediate access or elevated privileges to an attacker which results in an immediate loss of confidentiality.</t>
  </si>
  <si>
    <t>The application must use both the NotBefore and NotOnOrAfter elements or OneTimeUse element when using the Conditions element in a SAML assertion.</t>
  </si>
  <si>
    <t>APSC-DV-000240</t>
  </si>
  <si>
    <t>SV-222404r508029_rule</t>
  </si>
  <si>
    <t>V-222404</t>
  </si>
  <si>
    <t>V-69287; SV-83909</t>
  </si>
  <si>
    <t>Design and configure the application to use the &lt;NotOnOrAfter&gt; condition when using the &lt;SubjectConfirmation&gt; element in a SAML assertion.</t>
  </si>
  <si>
    <t>Ask the application representative for the design document.
Review the design document for web services using SAML assertions.
If the application does not utilize SAML assertions, this check is not applicable.
Examine the contents of a SOAP message using the &lt;SubjectConfirmation&gt; element. All messages should contain the &lt;NotOnOrAfter&gt; element. This can be accomplished if the application allows the ability to view XML messages or via a protocol analyzer like Wireshark.
If SOAP messages do not contain &lt;NotOnOrAfter&gt; elements,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</si>
  <si>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When a SAML assertion is used with a &lt;SubjectConfirmation&gt; element, a begin and end time for the &lt;SubjectConfirmation&gt; should be set to prevent reuse of the message at a later time. Not setting a specific time period for the &lt;SubjectConfirmation&gt;, may grant immediate access to an attacker and result in an immediate loss of confidentiality.</t>
  </si>
  <si>
    <t>The application must use the NotOnOrAfter condition when using the SubjectConfirmation element in a SAML assertion.</t>
  </si>
  <si>
    <t>APSC-DV-000230</t>
  </si>
  <si>
    <t>SV-222403r508029_rule</t>
  </si>
  <si>
    <t>V-222403</t>
  </si>
  <si>
    <t>V-69285; SV-83907</t>
  </si>
  <si>
    <t>Encrypt assertions or use equivalent confidentiality when sensitive assertion data is passed through an intermediary.</t>
  </si>
  <si>
    <t>Ask the application representative for the design document.
Review the design document for web services using WS-Security tokens.  
If the application does not utilize WS-Security tokens, this check is not applicable.
Verify all WS-Security tokens are transmitted via an approved encryption method.
If the design document does not exist, or does not indicate all WS-Security tokens are only transmitted via an approved encryption method,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</si>
  <si>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The confidentially of the data in a message as the message is passed through an intermediary web service may be required to be restricted by the intermediary web service. The intermediary web service may leak or distribute the data contained in a message if not encrypted or protected.</t>
  </si>
  <si>
    <t>The application must ensure encrypted assertions, or equivalent confidentiality protections are used when assertion data is passed through an intermediary, and confidentiality of the assertion data is required when passing through the intermediary.</t>
  </si>
  <si>
    <t>APSC-DV-000220</t>
  </si>
  <si>
    <t>SV-222402r508029_rule</t>
  </si>
  <si>
    <t>V-222402</t>
  </si>
  <si>
    <t>V-69283; SV-83905</t>
  </si>
  <si>
    <t>Design and configure each SAML assertion authority to use unique assertion identifiers.</t>
  </si>
  <si>
    <t>Ask the application representative for the design document.
Review the design document for web services using SAML assertions.
If the application does not utilize SAML assertions, this check is not applicable.
Review the design document and verify SAML assertion identifiers are not reused by a single asserting party.
If the design document does not exist, or does not indicate SAML assertion identifiers which are unique for each asserting party,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</si>
  <si>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SAML assertion identifiers should be unique across a system implementation. Duplicate SAML assertion identifiers could lead to unauthorized access to a web service.</t>
  </si>
  <si>
    <t>The application must ensure each unique asserting party provides unique assertion ID references for each SAML assertion.</t>
  </si>
  <si>
    <t>APSC-DV-000210</t>
  </si>
  <si>
    <t>SV-222401r508029_rule</t>
  </si>
  <si>
    <t>V-222401</t>
  </si>
  <si>
    <t>V-69281; SV-83903</t>
  </si>
  <si>
    <t>Design and configure the application to use validity periods, ensure validity periods are verified on all WS-Security token profiles and SAML Assertions.</t>
  </si>
  <si>
    <t>Ask the application representative for the design document.
Review the design document for web services.
If the application does not utilize WSS or SAML assertions, this requirement is not applicable.
Review the design document and verify validity periods are checked on all messages using WS-Security or SAML assertions.
If the design document does not exist, or does not indicate validity periods are checked on messages using WS-Security or SAML assertions, this is a finding.</t>
  </si>
  <si>
    <t>When using WS-Security in SOAP messages, the application should check the validity of the time stamps with creation and expiration times. Time stamps that are not validated may lead to a replay event and provide immediate unauthorized access of the application. Unauthorized access results in an immediate loss of confidentiality.</t>
  </si>
  <si>
    <t>Validity periods must be verified on all application messages using WS-Security or SAML assertions.</t>
  </si>
  <si>
    <t>APSC-DV-000200</t>
  </si>
  <si>
    <t>SV-222400r508029_rule</t>
  </si>
  <si>
    <t>V-222400</t>
  </si>
  <si>
    <t>V-69279; SV-83901</t>
  </si>
  <si>
    <t>Design and configure applications using WS-Security messages to use time stamps with creation and expiration times and sequence numbers.</t>
  </si>
  <si>
    <t>Ask the application representative for the design document. Review the design document for web services using WS-Security tokens.
If the application does not utilize WS-Security tokens, this check is not applicable.
Examine the contents of a SOAP message using WS Security; all messages should contain time stamps, sequence numbers, and expiration.
If messages using WS Security do not contain time stamps, sequence numbers, and expiration, this is a finding.</t>
  </si>
  <si>
    <t>The lack of time stamps could lead to the eventual replay of the message, leaving the application susceptible to replay events which may result in an immediate loss of confidentiality.</t>
  </si>
  <si>
    <t>Messages protected with WS_Security must use time stamps with creation and expiration times.</t>
  </si>
  <si>
    <t>APSC-DV-000190</t>
  </si>
  <si>
    <t>SV-222399r508029_rule</t>
  </si>
  <si>
    <t>V-222399</t>
  </si>
  <si>
    <t>V-69261; SV-83883</t>
  </si>
  <si>
    <t>Design and configure the application to sign the following message elements for SOAP messages requiring integrity:
- Message ID
- Service Request
- Timestamp
- SAML Assertion
- Message elements</t>
  </si>
  <si>
    <t>Review the application documentation, system security plan, application architecture diagrams and interview the application administrator.
Review the design document for web services using SOAP messages.
If the application does not utilize SOAP messages, this check is not applicable.
Review the design document and SOAP messages.
Verify the Message ID, Service Request, Timestamp, and SAML Assertion are included in the SOAP message.
If they are included, verify they are signed with a certificate.
If SOAP messages requiring integrity do not have the Message ID, Service Request, Timestamp, and SAML Assertion signed, or if any part of the message is not digitally signed, this is a finding.</t>
  </si>
  <si>
    <t>Digitally signed SOAP messages provide message integrity and authenticity of the signer of the message independent of the transport layer. Service requests may be intercepted and changed in transit and the data integrity may be at risk if the SOAP message is not digitally signed.
Functional architecture aspects of the application security plan identify the application data elements that require data integrity protection.</t>
  </si>
  <si>
    <t>Applications with SOAP messages requiring integrity must include the following message elements:-Message ID-Service Request-Timestamp-SAML Assertion (optionally included in messages) and all elements of the message must be digitally signed.</t>
  </si>
  <si>
    <t>APSC-DV-000180</t>
  </si>
  <si>
    <t>SV-222398r508029_rule</t>
  </si>
  <si>
    <t>V-222398</t>
  </si>
  <si>
    <t>V-69259; SV-83881</t>
  </si>
  <si>
    <t>Design and configure applications to use TLS encryption to protect the integrity of remote access sessions.</t>
  </si>
  <si>
    <t>Review the application documentation and interview the system administrator.
Identify the application encryption capabilities and methods for implementing encryption protection.
For web based applications; open the web browser and access the website URL. Use the browser and determine if the session is protected via TLS. A secure connection is usually indicated in the upper left hand corner of the URL by a padlock icon. Click on the padlock icon and examine the connection information. Determine if TLS encryption is used to secure the session.
For non-web based applications, determine the TCP/IP port, protocol and method used for establishing client connections to the remote server. Review application configuration settings to ensure encryption is specified and  via TLS.
If the connection is not secured with TLS, this is a finding.</t>
  </si>
  <si>
    <t>Without integrity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for example, dial-up, broadband, and wireless.
Encryption provides a means to secure the remote connection to prevent unauthorized access to the data traversing the remote access connection. Without integrity protection mechanisms, unauthorized individuals may be able to insert inauthentic content into a remote session. The encryption strength of mechanism is selected based on the security categorization of the information.</t>
  </si>
  <si>
    <t>The application must implement cryptographic mechanisms to protect the integrity of remote access sessions.</t>
  </si>
  <si>
    <t>APSC-DV-000170</t>
  </si>
  <si>
    <t>SV-222397r508029_rule</t>
  </si>
  <si>
    <t>V-222397</t>
  </si>
  <si>
    <t>V-69257; SV-83879</t>
  </si>
  <si>
    <t>Design and configure applications to use TLS encryption to protect the confidentiality of remote access sessions.</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</si>
  <si>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for example, dial-up, broadband, and wireless.
Encryption provides a means to secure the remote connection to prevent unauthorized access to the data traversing the remote access connection thereby providing a degree of confidentiality. The encryption strength of mechanism is selected based on the security categorization of the information.</t>
  </si>
  <si>
    <t>The application must implement DoD-approved encryption to protect the confidentiality of remote access sessions.</t>
  </si>
  <si>
    <t>APSC-DV-000160</t>
  </si>
  <si>
    <t>SV-222396r508029_rule</t>
  </si>
  <si>
    <t>V-222396</t>
  </si>
  <si>
    <t>V-69255; SV-83877</t>
  </si>
  <si>
    <t>Design and configure the application to retain the data marking when transmitting data.</t>
  </si>
  <si>
    <t>Review the application documentation and interview the application administrator.
Identify if the application requirements include data marking also determine if the application processes classified, FOUO or other data that is required to be marked.
Access the user interface for the application and navigate through the application. Perform an application action that will transmit marked data that is contained within the application.
If the application does not contain classified, FOUO or have data marking requirements, or if the application does not transmit data, this requirement is not applicable.
E.g., create a test record and assign a data marking to the data element. Save the test record, close the data entry fields and navigate to display the test record. Initiate the application processes to transmit data. Access remote system or have person with access to remote system verify the data marking is retained after the data transmission.
If application data required to be marked does not retain its marking when it is being transmitted by the application,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</si>
  <si>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transmission. If the security attributes are lost when the data is being transmitted, there is the risk of a data compromise.</t>
  </si>
  <si>
    <t>The application must associate organization-defined types of security attributes having organization-defined security attribute values with information in transmission.</t>
  </si>
  <si>
    <t>APSC-DV-000130</t>
  </si>
  <si>
    <t>SV-222395r849423_rule</t>
  </si>
  <si>
    <t>SRG-APP-000314</t>
  </si>
  <si>
    <t>V-222395</t>
  </si>
  <si>
    <t>V-69253; SV-83875</t>
  </si>
  <si>
    <t>Design and configure the application to retain the data marking when processing data.</t>
  </si>
  <si>
    <t>Review the application documentation and interview the application administrator.
Identify if the application requirements include data marking.  Also determine if the application processes classified, FOUO or other data that is required to be marked.
If the application does not contain classified, FOUO or have data marking requirements, this requirement is not applicable.
Access the user interface for the application and navigate through the application. Perform several application actions that will manipulate data contained within the application.
For example, create a test record and assign a data marking to the data element. Save the test record, close the data entry fields and navigate to display the test record. Perform an edit action on the test data that does not edit the marking itself or perform any other form of data processing such as assigning the data to another users work queue for review or printing the data, ensure the data marking is retained throughout the data processing actions.
If application data required to be marked does not retain its marking while it is being processed by the application,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</si>
  <si>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process. If the security attributes are lost when the data is being processed, there is the risk of a data compromise.</t>
  </si>
  <si>
    <t>The application must associate organization-defined types of security attributes having organization-defined security attribute values with information in process.</t>
  </si>
  <si>
    <t>APSC-DV-000120</t>
  </si>
  <si>
    <t>SV-222394r849422_rule</t>
  </si>
  <si>
    <t>SRG-APP-000313</t>
  </si>
  <si>
    <t>V-222394</t>
  </si>
  <si>
    <t>V-69251; SV-83873</t>
  </si>
  <si>
    <t>Design and configure the application to assign data marking and ensure the marking is retained when the data is stored.</t>
  </si>
  <si>
    <t>Review the application documentation and interview the application administrator.
Determine if the application processes classified, FOUO, or other data that is required to be marked and identify if the application requirements specify data markings of any other types of data.
If the application does not contain classified, FOUO, or other data that is required to be marked, this requirement is not applicable.
Review the database or other storage mechanism and have the application administrator identify and demonstrate how the application assigns and maintains data markings while the data is in storage.
Typical methods for marking data include utilizing a table or data base field that contains the marking information and associating the marking information with the data.
If application data required to be marked is not marked and does not retain its marking while it is being stored,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</si>
  <si>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storage. If the security attributes are lost when the data is stored, there is the risk of a data compromise.
Classify the system hosting the application with default classification.  Treat all unmarked data at the highest classification as the overall hosting system is classified.  If there is no classification, mark system high.</t>
  </si>
  <si>
    <t>The application must associate organization-defined types of security attributes having organization-defined security attribute values with information in storage.</t>
  </si>
  <si>
    <t>APSC-DV-000110</t>
  </si>
  <si>
    <t>SV-222393r849421_rule</t>
  </si>
  <si>
    <t>SRG-APP-000311</t>
  </si>
  <si>
    <t>V-222393</t>
  </si>
  <si>
    <t>V-69249; SV-83871</t>
  </si>
  <si>
    <t>Design and configure the application to provide an explicit logoff message to users indicating a successful logoff has occurred upon user session termination.</t>
  </si>
  <si>
    <t>If the application does not provide an interface for interactive user access, this is not applicable.
Log on to the application with a valid user account. Examine the user interface. Identify the command or link that provides the logoff function.
Activate the user logoff function.
If the application does not provide an explicit logoff message indicating the user session has been terminated, this is a finding.</t>
  </si>
  <si>
    <t>If a user is not explicitly notified that their application session has been terminated, they cannot be certain that their session did not remain open. Applications with a user access interface must provide an explicit logoff message to the user upon successful termination of the user session.</t>
  </si>
  <si>
    <t>The application must display an explicit logoff message to users indicating the reliable termination of authenticated communications sessions.</t>
  </si>
  <si>
    <t>APSC-DV-000100</t>
  </si>
  <si>
    <t>SV-222392r849420_rule</t>
  </si>
  <si>
    <t>SRG-APP-000297</t>
  </si>
  <si>
    <t>V-222392</t>
  </si>
  <si>
    <t>V-69247; SV-83869</t>
  </si>
  <si>
    <t>Design and configure the application to provide all users with the capability to manually terminate their application session.</t>
  </si>
  <si>
    <t>If the application does not provide an interface for interactive user access, this is not applicable.
Log on to the application with a valid user account. Examine the user interface. Identify the command or link that provides the logoff function.
Activate the user logoff function.
Observe user interface and attempt to interact with the application.  Confirm user interaction with the application is no longer possible.
If the user session is not terminated or if the logoff function does not exist, this is a finding.</t>
  </si>
  <si>
    <t>If a user cannot explicitly end an application session, the session may remain open and be exploited by an attacker.  Applications providing user access must provide the ability for users to manually terminate their sessions and log off.</t>
  </si>
  <si>
    <t>Applications requiring user access authentication must provide a logoff capability for user initiated communication session.</t>
  </si>
  <si>
    <t>APSC-DV-000090</t>
  </si>
  <si>
    <t>SV-222391r849419_rule</t>
  </si>
  <si>
    <t>SRG-APP-000296</t>
  </si>
  <si>
    <t>V-222391</t>
  </si>
  <si>
    <t>V-69245; SV-83867</t>
  </si>
  <si>
    <t>Design and configure the application to terminate the admin users session after 10 minutes of inactivity.</t>
  </si>
  <si>
    <t>Ask the application representative to demonstrate the application configuration setting where the idle time out value is defined for admin users.
Alternatively, logon with an admin user account and let the session sit idle for 10 minutes.
Attempt to access the application after 10 minutes of inactivity.
If the configuration setting is not set to time out admin user sessions after 10 minutes of inactivity, or if the session used for testing does not time out after 10 minutes of inactivity, this is a finding.</t>
  </si>
  <si>
    <t>Leaving an admin user's application session established for an indefinite period of time increases the risk of session hijacking.
Session termination terminates an individual user's logical application session after 10 minutes of application inactivity at which time the user must re-authenticate and a new session must be established if the user desires to continue work in the application.</t>
  </si>
  <si>
    <t>The application must automatically terminate the admin user session and log off admin users after a 10 minute idle time period is exceeded.</t>
  </si>
  <si>
    <t>APSC-DV-000080</t>
  </si>
  <si>
    <t>SV-222390r849418_rule</t>
  </si>
  <si>
    <t>V-222390</t>
  </si>
  <si>
    <t>V-69243; SV-83865</t>
  </si>
  <si>
    <t>Design and configure the application to terminate the non-privileged users session after 15 minutes of inactivity.</t>
  </si>
  <si>
    <t>Ask the application representative to demonstrate the configuration setting where the idle time out value is defined.
Alternatively, logon with a regular application user account and let the session sit idle for 15 minutes.
Attempt to access the application after 15 minutes of inactivity.
If the configuration setting is not set to time out user sessions after 15 minutes of inactivity, or if the regular user session used for testing does not time out after 15 minutes of inactivity, this is a finding.</t>
  </si>
  <si>
    <t>Leaving a user’s application session established for an indefinite period of time increases the risk of session hijacking.
Session termination terminates an individual user's logical application session after 15 minutes of application inactivity at which time the user must re-authenticate and a new session must be established if the user desires to continue work in the application.</t>
  </si>
  <si>
    <t>The application must automatically terminate the non-privileged user session and log off non-privileged users after a 15 minute idle time period has elapsed.</t>
  </si>
  <si>
    <t>APSC-DV-000070</t>
  </si>
  <si>
    <t>SV-222389r849417_rule</t>
  </si>
  <si>
    <t>V-222389</t>
  </si>
  <si>
    <t>V-69241; SV-83863</t>
  </si>
  <si>
    <t>Design and configure the application to clear sensitive data from cookies and local storage when the user logs out of the application.</t>
  </si>
  <si>
    <t>Review application design documentation and interview application administrator to identify how the application makes use of temporary client storage and cookies.  Identify cookie and web storage locations on the client.  Clear all browser cookies and web cache.
Log on to the application and perform several standard operations, noting if the application ever prompts the user to accept a cookie. If prompted by the browser to save the user ID and password (decline to save the user ID and password), this is a finding. 
Log out of the application and close the browser. Reopen the browser and examine the stored cookies. The cookies displayed should be related to the application website.
The procedure to view cookies will vary according to the browser used. Some modern browsers are making use of SQLite databases to store cookie data so use of a SQLite db reader/browser may be required.
Open the cookies related to the application website and search for any identification or authentication information. While authentication information can vary on a per application basis, this is most often specified as "username=x", or "password=x".
If the web application prompts the user to save their password, or if a username or password value exists within a cookie or within local storage locations, even if hashed, this is a finding.
The application may use means other than cookies to store user information. If the reviewer detects an alternative mechanism for storing information locally, examine the data storage to ensure no authentication or other sensitive information is present.</t>
  </si>
  <si>
    <t>Persistent cookies are a primary means by which a web application will store application state and user information.  Since HTTP is a stateless protocol, this persistence allows the web application developer to provide a robust and customizable user experience.
However, if a web application stores user authentication information within a persistent cookie or other temporary storage mechanism, this information can be stolen and used to compromise the users account.
Likewise, HTML 5 provides the developer with a client storage capability where application data larger than the 4K cookie size limit can be stored on the local client.  While this can be beneficial to the developer, this is considered insecure storage and should not be used for storing sensitive session or security tokens.  A cross site scripting attack can put this data at risk.
Web applications must clear sensitive data from files and storage areas on the client when the session is terminated.</t>
  </si>
  <si>
    <t>The application must clear temporary storage and cookies when the session is terminated.</t>
  </si>
  <si>
    <t>APSC-DV-000060</t>
  </si>
  <si>
    <t>SV-222388r849416_rule</t>
  </si>
  <si>
    <t>V-222388</t>
  </si>
  <si>
    <t>V-69239; SV-83861</t>
  </si>
  <si>
    <t>Design and configure the application to specify the number of logon sessions that are allowed per user.</t>
  </si>
  <si>
    <t>For production environments;  Review the system documentation, identify the number of application user logon sessions allowed per user, identify the methods utilized for user session management or have application administrator describe how the application implements user session management.
Utilize the management interface that is used to set the user session values, or examine configuration files in order to review user session configuration settings.
Ensure the number of sessions allowed per user is specified in accordance with the organizational requirements.
For development environments;  have the developer provide design documentation or demonstrate how the application is designed to limit the number of simultaneous user logon sessions.
If the application is not configured to limit the number of logon sessions per user as defined by the organization, this is a finding.</t>
  </si>
  <si>
    <t>Application management includes the ability to control the number of users and user sessions that utilize an application. Limiting the number of allowed users and sessions per user is helpful in limiting risks related to DoS attacks.
This requirement may be met via the application or by utilizing information system session control provided by a web server or other underlying solution that provides specialized session management capabilities.
If it has been specified that this requirement will be handled by the application, the capability to limit the maximum number of concurrent single user sessions must be designed and built into the application.
This requirement addresses concurrent sessions for individual system accounts and does not address concurrent sessions by single users via multiple system accounts.
The maximum number of concurrent sessions should be defined based upon mission needs and the operational environment for each system.</t>
  </si>
  <si>
    <t>The application must provide a capability to limit the number of logon sessions per user.</t>
  </si>
  <si>
    <t>APSC-DV-000010</t>
  </si>
  <si>
    <t>SV-222387r508029_rule</t>
  </si>
  <si>
    <t>V-222387</t>
  </si>
  <si>
    <t>Virtual Private Network (VPN) Security Requirements Guide :: Version 2, Release: 4 Benchmark Date: 27 Oct 2021</t>
  </si>
  <si>
    <t>This SRG requirement is in response to the DoD OIG Audit of Maintaining Cybersecurity in the Coronavirus Disease-2019 Telework Environment. VPN connections that provide user access to the network are the prime candidates for VPN session termination and are the primary focus of this requirement.
Conduct a risk assessment to identify the use case for the VPN and determine if periodic VPN session termination puts the mission at risk of failure.
Identify the organizations' VPN session termination periodic value based on the risk assessment. Add the results of the risk assessment and the session termination values to the site's SSP documents.
Configure the VPN gateway to periodically terminate all remote network connections in accordance with the values defined in the SSP.</t>
  </si>
  <si>
    <t>This SRG requirement is in response to the DoD OIG Audit of Maintaining Cybersecurity in the Coronavirus Disease-2019 Telework Environment. VPN connections that provide user access to the network are the prime candidates for VPN session termination and are the primary focus of this requirement.
Review the system security plan. Verify the VPN gateway session  termination is configured in accordance with the value specified in the SSP.
If a risk assessment has not been conducted and an organization-defined session termination period is not addressed/documented in the SSP, this is a finding.
If the VPN gateway is not configured to terminate all remote access network connections in accordance with the values defined in the SSP, this is a finding.</t>
  </si>
  <si>
    <t>This SRG requirement is in response to the DoD OIG Audit of Maintaining Cybersecurity in the Coronavirus Disease-2019 Telework Environment.
Best practice is to terminate inactive user sessions after a period; however, when setting timeouts to any VPN connection, the organization must take into consideration the risk to the mission and the purpose of the VPN. VPN connections that provide user access to the network are the prime candidates for VPN session termination and are the primary focus of this requirement.
To determine if and when the VPN connections warrant termination, the organization must perform a risk assessment to identify the use case for the VPN and determine if periodic VPN session termination puts the mission at significant risk.
The organization must document the results and the determination of the risk assessment in the VPN section of the SSP. The organization must also configure VPN session terminations in accordance with the risk assessment.
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 level network connection. 
This requirement applies to any network element that tracks individual sessions (e.g., stateful inspection firewall, ALG, or VPN).</t>
  </si>
  <si>
    <t>The Remote Access VPN Gateway must terminate remote access network connections after an organization-defined time period.</t>
  </si>
  <si>
    <t>SRG-NET-000213-VPN-000721</t>
  </si>
  <si>
    <t>SV-251044r803415_rule</t>
  </si>
  <si>
    <t>SRG-NET-000213</t>
  </si>
  <si>
    <t>V-251044</t>
  </si>
  <si>
    <t>V-97221; SV-106359</t>
  </si>
  <si>
    <t>Configure the VPN Gateway to validate certificates used for TLS functions by performing RFC 5280-compliant certification path validation.</t>
  </si>
  <si>
    <t>Verify the VPN Gateway validates TLS certificates by performing RFC 5280-compliant certification path validation.
If the VPN Gateway does not validate certificates used for TLS functions by performing RFC 5280-compliant certification path validation,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</si>
  <si>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</si>
  <si>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VPN Gateway must validate certificates used for Transport Layer Security (TLS) functions by performing RFC 5280-compliant certification path validation.</t>
  </si>
  <si>
    <t>SRG-NET-000580-VPN-002410</t>
  </si>
  <si>
    <t>SV-207263r608988_rule</t>
  </si>
  <si>
    <t>SRG-NET-000580</t>
  </si>
  <si>
    <t>V-207263</t>
  </si>
  <si>
    <t>V-97219; SV-106357</t>
  </si>
  <si>
    <t>Configure the IPsec VPN Gateway Internet Key Exchange (IKE) to use cryptography that is compliant with NSA/CSS parameters when transporting classified traffic across an unclassified network.</t>
  </si>
  <si>
    <t>Verify the VPN gateway IKE Phase 1 and Phase 2 are configured to use cryptography that is compliant with NSA/CSS parameters when transporting classified traffic across an unclassified network.
If the VPN gateway is not configured to use cryptography that is compliant with NSA/CSS parameters when transporting classified traffic across an unclassified network, this is a finding.</t>
  </si>
  <si>
    <t>Use of weak or untested encryption algorithms undermines the purposes of utilizing encryption to protect data. The VPN gateway must implement cryptographic modules adhering to the higher standards approved by the Federal Government since this provides assurance they have been tested and validated.
NIST cryptographic algorithms approved by NSA to protect NSS. Based on an analysis of the impact of quantum computing, cryptographic algorithms specified by CNSSP-15 and approved for use in products in the CSfC program, the approved algorithms have been changed to more stringent protocols configure with increased bit sizes and other secure characteristics to protect against quantum computing threats. The Commercial National Security Algorithm Suite (CNSA Suite) replaces Suite B.</t>
  </si>
  <si>
    <t>The VPN gateway must use cryptographic algorithms approved by NSA to protect NSS when transporting classified traffic across an unclassified network.</t>
  </si>
  <si>
    <t>SRG-NET-000565-VPN-002400</t>
  </si>
  <si>
    <t>SV-207262r803445_rule</t>
  </si>
  <si>
    <t>SRG-NET-000565</t>
  </si>
  <si>
    <t>V-207262</t>
  </si>
  <si>
    <t>V-97217; SV-106355</t>
  </si>
  <si>
    <t>Configure the IPsec VPN Gateway to use cryptography that is compliant with NSA/CSS parameters to protect NSS for remote access to a classified network.</t>
  </si>
  <si>
    <t>Verify the VPN gateway is configured to use cryptography that is compliant with NSA/CSS parameters to protect NSS for remote access to a classified network.
If the VPN gateway is not configured to use cryptography that is compliant with NSA/CSS parameters to protect NSS for remote access to a classified network, this is a finding.</t>
  </si>
  <si>
    <t>The VPN remote access server must be configured use cryptographic algorithms approved by NSA to protect NSS for remote access to a classified network.</t>
  </si>
  <si>
    <t>SRG-NET-000565-VPN-002390</t>
  </si>
  <si>
    <t>SV-207261r803442_rule</t>
  </si>
  <si>
    <t>V-207261</t>
  </si>
  <si>
    <t>V-97215; SV-106353</t>
  </si>
  <si>
    <t>For the VPN Gateway that provides a SNMP NMS, configure SNMPv3 to use FIPS-validated AES cipher block algorithm.</t>
  </si>
  <si>
    <t>Verify the VPN Gateway that provides a SNMP NMS is configured to use SNMPv3 to use FIPS-validated AES cipher block algorithm.
If the VPN Gateway that provides a SNMP NMS does not configure SNMPv3 to use FIPS-validated AES cipher block algorithm, this is a finding.</t>
  </si>
  <si>
    <t>Without device-to-device authentication, communications with malicious devices may be established. Bidirectional authentication provides stronger safeguards to validate the identity of other devices for connections that are of greater risk.
SNMPv3 supports authentication, authorization, access control, and privacy, while previous versions of the protocol contained well-known security weaknesses, which were easily exploited. SNMPv3 can be configured for identification and bidirectional, cryptographically based authentication.
A typical SNMP implementation includes three components: managed device, SNMP agent, and NMS. The SNMP agent is the SNMP process that resides on the managed device and communicates with the network management system. The NMS is a combination of hardware and software that is used to monitor and administer a network. The SNMP data is stored in a highly structured, hierarchical format known as a management information base (MIB). The SNMP manager collects information about network connectivity, activity, and events by polling managed devices.
SNMPv3 defines a user-based security model (USM), and a view-based access control model (VACM). SNMPv3 USM provides data integrity, data origin authentication, message replay protection, and protection against disclosure of the message payload. SNMPv3 VACM provides access control to determine whether a specific type of access (read or write) to the management information is allowed. Implement both VACM and USM for full protection.
SNMPv3 server services must not be configured on products whose primary purpose is not to provide SNMP services. SNMP client services may be configured on the VPN gateway, application, or operating system to allow limited monitoring or querying of the device from by an SNMP server for management purposes. SNMP of any version will not be used to make configuration changes to the device. SNMPv3 must be disabled by default and enabled only if used. SNMP v3 provides security feature enhancements to SNMP, including encryption and message authentication.
Currently, the AES cipher block algorithm can be used for both applying cryptographic protection (e.g., encryption) and removing or verifying the protection that was previously applied (e.g., decryption) in DoD. The use of FIPS-approved algorithms for both cryptographic mechanisms is required. If any version of SNMP is used for remote administration, default SNMP community strings such as "public" and "private" should be removed before real community strings are put into place. If the defaults are not removed, an attacker could retrieve real community strings from the device using the default string.</t>
  </si>
  <si>
    <t>The VPN Gateway that provides a Simple Network Management Protocol (SNMP) Network Management System (NMS) must configure SNMPv3 to use FIPS-validated AES cipher block algorithm.</t>
  </si>
  <si>
    <t>SRG-NET-000550-VPN-002360</t>
  </si>
  <si>
    <t>SV-207260r803439_rule</t>
  </si>
  <si>
    <t>SRG-NET-000550</t>
  </si>
  <si>
    <t>V-207260</t>
  </si>
  <si>
    <t>V-97213; SV-106351</t>
  </si>
  <si>
    <t>Configure the TLS VPN Gateway that supports citizen- or business-facing network devices to prohibit client negotiation to SSL 2.0 or SSL 3.0.</t>
  </si>
  <si>
    <t>Verify the TLS VPN Gateway that supports citizen- or business-facing network devices prohibits client negotiation to SSL 2.0 or SSL 3.0.
If the TLS VPN Gateway that supports citizen- or business-facing network devices does not prohibit client negotiation to SSL 2.0 or SSL 3.0, this is a finding.</t>
  </si>
  <si>
    <t>Using older unauthorized versions or incorrectly configuring protocol negotiation makes the gateway vulnerable to known and unknown attacks that exploit vulnerabilities in this protocol.
This requirement applies to public-facing or external-facing devices such as TLS gateways (also known as SSL gateways), web servers, and web applications. Application protocols such as HTTPS and DNSSEC use TLS as the underlying security protocol and thus are in scope for this requirement. NIST SP 800-52 provides guidance.
The minimum TLS version required by DoD is 1.2. However, devices and applications may allow client negotiation for systems supporting citizen- and business-facing applications. These devices may be configured to support TLS version 1.1 and 1.0 to enable interaction with citizens and businesses. These devices must not support SSL version 3.0 or earlier.</t>
  </si>
  <si>
    <t>The TLS VPN Gateway that supports citizen- or business-facing network devices must prohibit client negotiation to SSL 2.0 or SSL 3.0.</t>
  </si>
  <si>
    <t>SRG-NET-000540-VPN-002350</t>
  </si>
  <si>
    <t>SV-207259r608988_rule</t>
  </si>
  <si>
    <t>SRG-NET-000540</t>
  </si>
  <si>
    <t>V-207259</t>
  </si>
  <si>
    <t>V-97211; SV-106349</t>
  </si>
  <si>
    <t>Configure the TLS VPN Gateway that supports Government-only services to prohibit client negotiation to TLS 1.1, TLS 1.0, SSL 2.0, or SSL 3.0.</t>
  </si>
  <si>
    <t>Verify the TLS VPN Gateway that supports Government-only services prohibits client negotiation to TLS 1.1, TLS 1.0, SSL 2.0, or SSL 3.0.
If the TLS VPN Gateway that supports Government-only services does not prohibit client negotiation to TLS 1.1, TLS 1.0, SSL 2.0, or SSL 3.0, this is a finding.</t>
  </si>
  <si>
    <t>Using older unauthorized versions or incorrectly configuring protocol negotiation makes the gateway vulnerable to known and unknown attacks that exploit vulnerabilities in this protocol.
This requirement applies to TLS gateways (also known as SSL gateways), web servers, and web applications. Application protocols such as HTTPS and DNSSEC use TLS as the underlying security protocol and thus are in scope for this requirement. NIST SP 800-52 provides guidance for client negotiation on either DoD-only or public-facing servers.</t>
  </si>
  <si>
    <t>The TLS VPN Gateway that supports Government-only services must prohibit client negotiation to TLS 1.1, TLS 1.0, SSL 2.0, or SSL 3.0.</t>
  </si>
  <si>
    <t>SRG-NET-000530-VPN-002340</t>
  </si>
  <si>
    <t>SV-207258r608988_rule</t>
  </si>
  <si>
    <t>SRG-NET-000530</t>
  </si>
  <si>
    <t>V-207258</t>
  </si>
  <si>
    <t>V-97209; SV-106347</t>
  </si>
  <si>
    <t>Configure the IPsec Gateway to use AES for the IPsec proposal. The following example commands configure the IPsec (phase 2) proposals. The option may also be configured to use the aes-128-cbc, aes-192-cbc, or aes-256-cbc algorithms.</t>
  </si>
  <si>
    <t>Verify all Internet Key Exchange (IKE) proposals are set to use the AES encryption algorithm.
View the value of the encryption algorithm for each defined proposal.
If the value of the encryption algorithm for any IPsec proposal is not set to use an AES algorithm,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</si>
  <si>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A block cipher mode is an algorithm that features the use of a symmetric key block cipher algorithm to provide an information service, such as confidentiality or authentication.
AES is the FIPS-validated cipher block cryptographic algorithm approved for use in DoD. For an algorithm implementation to be listed on a FIPS 140-2 cryptographic module validation certificate as an approved security function, the algorithm implementation must meet all the requirements of FIPS 140-2 and must successfully complete the cryptographic algorithm validation process. Currently, NIST has approved the following confidentiality modes to be used with approved block ciphers in a series of special publications: ECB, CBC, OFB, CFB, CTR, XTS-AES, FF1, FF3, CCM, GCM, KW, KWP, and TKW.</t>
  </si>
  <si>
    <t>The IPsec VPN must use Advanced Encryption Standard (AES) encryption for the IPsec proposal to protect the confidentiality of remote access sessions.</t>
  </si>
  <si>
    <t>SRG-NET-000525-VPN-002330</t>
  </si>
  <si>
    <t>SV-207257r608988_rule</t>
  </si>
  <si>
    <t>SRG-NET-000525</t>
  </si>
  <si>
    <t>V-207257</t>
  </si>
  <si>
    <t>V-97207; SV-106345</t>
  </si>
  <si>
    <t>Configure the VPN Gateway to store only cryptographic representations of the PSK.</t>
  </si>
  <si>
    <t>Verify the VPN Gateway stores only cryptographic representations of the PSK.
If the VPN Gateway does not store only cryptographic representations of the PSK, this is a finding.</t>
  </si>
  <si>
    <t>Pre-shared keys need to be protected at all times, and encryption is the standard method for protecting passwords. If PSKs are not encrypted, they can be plainly read and easily compromised. Use of passwords for authentication is intended only for limited situations and should not be used as a replacement for two-factor CAC-enabled authentication.
NIST SP 800-52 Rev 2 provides guidance for using pre-shared keys with VPN gateways. PSKs may only be used in networks where both the client and server belong to the same organization.
PSKs used for site-to-site VPNs are considered by the SRG as a type of password. If this shared secret is already encrypted and not in plaintext, this meets this requirement. This requirement requires configuration of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Use a keyed hash message authentication code (HMAC). HMAC calculates a message authentication code via a cryptographic hash function used in conjunction with an encryption key. The key must be protected as with any private key.</t>
  </si>
  <si>
    <t>For site-to-site, VPN Gateway must be configured to store only cryptographic representations of pre-shared Keys (PSKs).</t>
  </si>
  <si>
    <t>SRG-NET-000522-VPN-002320</t>
  </si>
  <si>
    <t>SV-207256r803436_rule</t>
  </si>
  <si>
    <t>SRG-NET-000522</t>
  </si>
  <si>
    <t>V-207256</t>
  </si>
  <si>
    <t>V-97205; SV-106343</t>
  </si>
  <si>
    <t>Configure the VPN Client to display an explicit logout message to users indicating the reliable termination of authenticated communications sessions.</t>
  </si>
  <si>
    <t>Verify the VPN Client displays an explicit logout message to users indicating the reliable termination of authenticated communications sessions.
If the VPN Client does not display an explicit logout message to users indicating the reliable termination of authenticated communications sessions, this is a finding.</t>
  </si>
  <si>
    <t>If a user cannot explicitly end a session, the session may remain open and be exploited by an attacker; this is referred to as a zombie session. Users need to be aware of whether or not the session has been terminated.
Logout messages for access, for example, can be displayed after authenticated sessions have been terminated. However, for some types of interactive sessions including, for example, remote login, information systems typically send logout messages as final messages prior to terminating sessions.
This applies to VPN gateways that have the concept of a user account and have the login function residing on the VPN gateway.</t>
  </si>
  <si>
    <t>The VPN Client must display an explicit logout message to users indicating the reliable termination of authenticated communications sessions.</t>
  </si>
  <si>
    <t>SRG-NET-000519-VPN-002290</t>
  </si>
  <si>
    <t>SV-207255r608988_rule</t>
  </si>
  <si>
    <t>SRG-NET-000519</t>
  </si>
  <si>
    <t>V-207255</t>
  </si>
  <si>
    <t>V-97203; SV-106341</t>
  </si>
  <si>
    <t>Configure the VPN Client logout log out function must be configured to terminate the session on/with the VPN Gateway.</t>
  </si>
  <si>
    <t>Verify the VPN Client logout function is configured to terminate the session on/with the VPN Gateway.
If the VPN Client logout function does not terminate the session on/with the VPN Gateway, this is a finding.</t>
  </si>
  <si>
    <t>If a user cannot explicitly end a session, the session may remain open and be exploited by an attacker; this is referred to as a zombie session.
However, for some types of interactive sessions including, for example, remote login, information systems typically send logout messages as final messages prior to terminating sessions.
This applies to VPN gateways that have the concept of a user account and have the login function residing on the VPN gateway.</t>
  </si>
  <si>
    <t>The VPN Client logout function must be configured to terminate the session on/with the VPN Gateway.</t>
  </si>
  <si>
    <t>SRG-NET-000518-VPN-002280</t>
  </si>
  <si>
    <t>SV-207254r608988_rule</t>
  </si>
  <si>
    <t>SRG-NET-000518</t>
  </si>
  <si>
    <t>V-207254</t>
  </si>
  <si>
    <t>V-97201; SV-106339</t>
  </si>
  <si>
    <t>Configure the VPN Gateway to not accept certificates that have been revoked when using PKI for authentication.</t>
  </si>
  <si>
    <t>Verify the VPN Gateway does not accept certificates that have been revoked when using PKI for authentication.
If the VPN Gateway accepts certificates that have been revoked when using PKI for authentication, this is a finding.</t>
  </si>
  <si>
    <t>Situations may arise in which the certificate issued by a Certificate Authority (CA) may need to be revoked before the lifetime of the certificate expires. For example, the certificate is known to have been compromised.
When an incoming Internet Key Exchange (IKE) session is initiated for a remote client or peer whose certificate is revoked, the revocation list configured for use by the VPN server is checked to see if the certificate is valid; if the certificate is revoked, IKE will fail and an IPsec security association will not be established for the remote endpoint.</t>
  </si>
  <si>
    <t>The VPN Gateway must not accept certificates that have been revoked when using PKI for authentication.</t>
  </si>
  <si>
    <t>SRG-NET-000512-VPN-002230</t>
  </si>
  <si>
    <t>SV-207253r608988_rule</t>
  </si>
  <si>
    <t>SRG-NET-000512</t>
  </si>
  <si>
    <t>V-207253</t>
  </si>
  <si>
    <t>V-97199; SV-106337</t>
  </si>
  <si>
    <t>Configure the IPsec VPN Gateway to use IKE and IPsec VPN SAs.</t>
  </si>
  <si>
    <t>Verify the IKE protocol is specified for all IPsec VPNs.
If the IKE protocol is not specified as an option on all VPN gateways, this is a finding.</t>
  </si>
  <si>
    <t>Without IKE, the SPI is manually specified for each security association. IKE peers will negotiate the encryption algorithm and authentication or hashing methods as well as generate the encryption keys.
An IPsec SA is established using either Internet Key Exchange (IKE) or manual configuration. When using IKE, the security associations are established when needed and expire after a period of time or volume of traffic threshold. If manually configured, they are established as soon as the configuration is complete at both end points and they do not expire. When using IKE, the Security Parameter Index (SPI) for each security association is a pseudo-randomly derived number.
With manual configuration of the IPsec security association, both the cipher key and authentication key are static. Hence, if the keys are compromised, the traffic being protected by the current IPsec tunnel can be decrypted as well as traffic in any future tunnels established by this SA. Furthermore, the peers are not authenticated prior to establishing the SA, which could result in a rogue device establishing an IPsec SA with either of the VPN end points.
IKE provides primary authentication to verify the identity of the remote system before negotiation begins. This feature is lost when the IPsec security associations are manually configured, which results in a non-terminating session using static pre-shared keys.</t>
  </si>
  <si>
    <t>The IPsec VPN Gateway must use Internet Key Exchange (IKE) for IPsec VPN Security Associations (SAs).</t>
  </si>
  <si>
    <t>SRG-NET-000512-VPN-002220</t>
  </si>
  <si>
    <t>SV-207252r608988_rule</t>
  </si>
  <si>
    <t>V-207252</t>
  </si>
  <si>
    <t>V-97197; SV-106335</t>
  </si>
  <si>
    <t>Configure the IPsec VPN Gateway IKE to use NIST FIPS-validated cryptography to implement encryption services for unclassified VPN traffic.</t>
  </si>
  <si>
    <t>Verify the IPsec VPN Gateway IKE uses a NIST FIPS-validated cryptography to implement encryption services for unclassified VPN traffic.
If the IPsec VPN Gateway IKE does not use NIST FIPS-validated cryptography to implement encryption services for unclassified VPN traffic, this is a finding.</t>
  </si>
  <si>
    <t>Use of weak or untested encryption algorithms undermines the purposes of utilizing encryption to protect data. The VPN gateway must implement cryptographic modules adhering to the higher standards approved by the federal government since this provides assurance they have been tested and validated.</t>
  </si>
  <si>
    <t>The IPsec VPN Gateway IKE must use NIST FIPS-validated cryptography to implement encryption services for unclassified VPN traffic.</t>
  </si>
  <si>
    <t>SRG-NET-000510-VPN-002180</t>
  </si>
  <si>
    <t>SV-207251r608988_rule</t>
  </si>
  <si>
    <t>SRG-NET-000510</t>
  </si>
  <si>
    <t>V-207251</t>
  </si>
  <si>
    <t>V-97195; SV-106333</t>
  </si>
  <si>
    <t>Configure the VPN Gateway to use a FIPS-validated cryptographic module to implement encryption services for unclassified information requiring confidentiality.</t>
  </si>
  <si>
    <t>Verify the VPN Gateway uses a FIPS-validated cryptographic module to implement encryption services for unclassified information requiring confidentiality.
If the VPN Gateway does not use a FIPS-validated cryptographic module to implement encryption services for unclassified information requiring confidentiality, this is a finding.</t>
  </si>
  <si>
    <t>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 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The cryptographic module used must have one FIPS-validated encryption algorithm (i.e., validated Advanced Encryption Standard [AES]). This validated algorithm must be used for encryption for cryptographic security function within the product being evaluated.</t>
  </si>
  <si>
    <t>The VPN Gateway must use a FIPS-validated cryptographic module to implement encryption services for unclassified information requiring confidentiality.</t>
  </si>
  <si>
    <t>SRG-NET-000510-VPN-002170</t>
  </si>
  <si>
    <t>SV-207250r608988_rule</t>
  </si>
  <si>
    <t>V-207250</t>
  </si>
  <si>
    <t>V-97193; SV-106331</t>
  </si>
  <si>
    <t>Configure the VPN Gateway to use a FIPS-validated cryptographic module to generate cryptographic hashes.</t>
  </si>
  <si>
    <t>Verify the VPN Gateway uses a FIPS-validated cryptographic module to generate cryptographic hashes.
If the VPN Gateway does not use a FIPS-validated cryptographic module to generate cryptographic hashes, this is a finding.</t>
  </si>
  <si>
    <t>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 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The cryptographic module used must have at least one validated hash algorithm. This validated hash algorithm must be used to generate cryptographic hashes for all cryptographic security function within the product being evaluated.</t>
  </si>
  <si>
    <t>The VPN Gateway must use a FIPS-validated cryptographic module to generate cryptographic hashes.</t>
  </si>
  <si>
    <t>SRG-NET-000510-VPN-002160</t>
  </si>
  <si>
    <t>SV-207249r608988_rule</t>
  </si>
  <si>
    <t>V-207249</t>
  </si>
  <si>
    <t>V-97191; SV-106329</t>
  </si>
  <si>
    <t>Configure the VPN Gateway to generate log records when successful and/or unsuccessful VPN connection attempts occur.</t>
  </si>
  <si>
    <t>Verify the VPN Gateway generates log records when successful and/or unsuccessful VPN connection attempts occur.
If the VPN Gateway does not generate log records when successful and/or unsuccessful VPN connection attempts occur, this is a finding.</t>
  </si>
  <si>
    <t>Without generating log records that are specific to the security and mission needs of the organization, it would be difficult to establish, correlate, and investigate the events relating to an incident, or identify those responsible for one.
Log records can be generated from various components within the information system (e.g., module or policy filter).
This requirement only applies to components where this is specific to the function of the device, such as application layer gateway (ALG), which provides these access control and auditing functions on behalf of an application. This does not apply to audit logs generated on behalf of the device itself (management).</t>
  </si>
  <si>
    <t>The VPN Gateway must generate log records when successful and/or unsuccessful VPN connection attempts occur.</t>
  </si>
  <si>
    <t>SRG-NET-000492-VPN-001980</t>
  </si>
  <si>
    <t>SV-207248r608988_rule</t>
  </si>
  <si>
    <t>SRG-NET-000492</t>
  </si>
  <si>
    <t>V-207248</t>
  </si>
  <si>
    <t>V-97189; SV-106327</t>
  </si>
  <si>
    <t>For accounts using password authentication, configure the VPN Gateway to use SHA-2 or later protocol to protect the integrity of the password authentication process.</t>
  </si>
  <si>
    <t>For accounts using password authentication, verify the VPN Gateway uses SHA-2 or later protocol to protect the integrity of the password authentication process.
For accounts using password authentication, if the VPN Gateway does not use SHA-2 or later protocol to protect the integrity of the password authentication process, this is a finding.</t>
  </si>
  <si>
    <t>Passwords need to be protected at all times, and encryption is the standard method for protecting passwords. If passwords are not encrypted, they can be plainly read (i.e., clear text) and easily compromised. Use of passwords for authentication is intended only for limited situations and should not be used as a replacement for two-factor CAC-enabled authentication.
Although allowed by SP800-131Ar2 for some applications, SHA-1 is considered a compromised hashing standard and is being phased out of use by industry and Government standards. Unless required for legacy use, DoD systems should not be configured to use SHA-2 for integrity of remote access sessions.
The information system must specify the hash algorithm used for authenticating passwords. Implementation of this requirement requires configuration of FIPS-approved cipher block algorithm and block cipher modes for encryption.
Pre-shared key cipher suites may only be used in networks where both the client and server belong to the same organization. Cipher suites using pre-shared keys shall not be used with TLS 1.0 or 1.1 and shall not be used with TLS 1.2 when a Government client or server communicates with non-government systems.</t>
  </si>
  <si>
    <t xml:space="preserve">For accounts using password authentication, the site-to-site VPN Gatewy must use SHA-2 or later protocol to protect the integrity of the password authentication process.
</t>
  </si>
  <si>
    <t>SRG-NET-000400-VPN-001940</t>
  </si>
  <si>
    <t>SV-207247r803435_rule</t>
  </si>
  <si>
    <t>SRG-NET-000400</t>
  </si>
  <si>
    <t>V-207247</t>
  </si>
  <si>
    <t>V-97187; SV-106325</t>
  </si>
  <si>
    <t>Configure the IPsec VPN Gateway to use ESP in tunnel mode for establishing secured paths to transport traffic between the organization's sites or between a gateway and remote end-stations.</t>
  </si>
  <si>
    <t>Verify the IPsec VPN Gateway uses ESP in tunnel mode for establishing secured paths to transport traffic between the organization's sites or between a gateway and remote end-stations.
If the IPsec VPN Gateway does not enable ESP tunnel mode for establishing secured paths to transport traffic between the organization's sites or between a gateway and remote end-stations, this is a finding.</t>
  </si>
  <si>
    <t>ESP provides confidentiality, data origin authentication, integrity, and anti-replay services within the IPsec suite of protocols. ESP in tunnel mode ensures a secure path for communications for site-to-site VPNs and gateway to endpoints, including header information.
ESP can be deployed in either transport or tunnel mode. Transport mode is used to create a secured session between two hosts. It can also be used when two hosts simply want to authenticate each IP packet with IPsec authentication header (AH). With ESP transport mode, only the payload (transport layer) is encrypted, whereas with tunnel mode, the entire IP packet is encrypted and encapsulated with a new IP header. Tunnel mode is used to encrypt traffic between secure IPsec gateways or between an IPsec gateway and an end-station running IPsec software. Hence, it is the only method to provide a secured path to transport traffic between remote sites or end-stations and the central site.</t>
  </si>
  <si>
    <t>The IPsec VPN Gateway must use Encapsulating Security Payload (ESP) in tunnel mode for establishing secured paths to transport traffic between the organization's sites or between a gateway and remote end-stations.</t>
  </si>
  <si>
    <t>SRG-NET-000375-VPN-001690</t>
  </si>
  <si>
    <t>SV-207246r695315_rule</t>
  </si>
  <si>
    <t>SRG-NET-000375</t>
  </si>
  <si>
    <t>V-207246</t>
  </si>
  <si>
    <t>V-97185; SV-106323</t>
  </si>
  <si>
    <t>Configure the VPN Gateway and the remote access client to protect the confidentiality and integrity of transmitted information.</t>
  </si>
  <si>
    <t>Verify the VPN Gateway and the remote access client are configured to protect the confidentiality and integrity of transmitted information.
If VPN Gateway and Client does not protect the confidentiality and integrity of transmitted information, this is a finding.</t>
  </si>
  <si>
    <t>Without protection of the transmitted information, confidentiality and integrity may be compromised as unprotected communications can be intercepted and either read or altered.
This requirement also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For example, configure all ISAKMP policies to use AES for Internet Key Exchange (IKE) cryptographic encryption operations and SHA-2 to protect data integrity.</t>
  </si>
  <si>
    <t>The VPN Gateway and Client must be configured to protect the confidentiality and integrity of transmitted information.</t>
  </si>
  <si>
    <t>SRG-NET-000371-VPN-001650</t>
  </si>
  <si>
    <t>SV-207245r803432_rule</t>
  </si>
  <si>
    <t>SRG-NET-000371</t>
  </si>
  <si>
    <t>V-207245</t>
  </si>
  <si>
    <t>V-97183; SV-106321</t>
  </si>
  <si>
    <t>Configure the IPsec VPN Gateway to specify Perfect Forward Secrecy (PFS) during Internet Key Exchange (IKE) negotiation.</t>
  </si>
  <si>
    <t>Verify the IPsec VPN Gateway specifies Perfect Forward Secrecy (PFS) during Internet Key Exchange (IKE) negotiation.
If the IPsec VPN Gateway does not specify Perfect Forward Secrecy (PFS) during Internet Key Exchange (IKE) negotiation, this is a finding.</t>
  </si>
  <si>
    <t>PFS generates each new encryption key independently from the previous key. Without PFS, compromise of one key will compromise all communications.
The phase 2 (Quick Mode) Security Association (SA) is used to create an IPsec session key. Hence, its rekey or key regeneration procedure is very important. The phase 2 rekey can be performed with or without Perfect Forward Secrecy (PFS). With PFS, every time a new IPsec Security Association is negotiated during the Quick Mode, a new Diffie-Hellman (DH) exchange occurs. The new DH shared secret will be included with original keying material (SYKEID_d, initiator nonce, and responder nonce from phase 1 for generating a new IPsec session key. If PFS is not used, the IPsec session key will always be completely dependent on the original keying material from the Phase-1. Hence, if an older key is compromised at any time, it is possible that all new keys may be compromised.
The DH exchange is performed in the same manner as was done in phase 1 (Main or Aggressive Mode). However, the phase 2 exchange is protected by encrypting the phase 2 packets with the key derived from the phase 1 negotiation. Because DH negotiations during phase 2 are encrypted, the new IPsec session key has an added element of secrecy.</t>
  </si>
  <si>
    <t>The IPsec VPN Gateway must specify Perfect Forward Secrecy (PFS) during Internet Key Exchange (IKE) negotiation.</t>
  </si>
  <si>
    <t>SRG-NET-000371-VPN-001640</t>
  </si>
  <si>
    <t>SV-207244r608988_rule</t>
  </si>
  <si>
    <t>V-207244</t>
  </si>
  <si>
    <t>V-97181; SV-106319</t>
  </si>
  <si>
    <t xml:space="preserve">CCI-002397
The information system, in conjunction with a remote device, prevents the device from simultaneously establishing non-remote connections with the system and communicating via some other connection to resources in external networks.
NIST SP 800-53 Revision 4 :: SC-7 (7)
</t>
  </si>
  <si>
    <t>Configure the VPN Gateway to disable split-tunneling for remote clients VPNs.</t>
  </si>
  <si>
    <t>Verify the VPN Gateway disables split-tunneling for remote clients VPNs.
If the VPN Gateway does not disable split-tunneling for remote clients VPNs, this is a finding.</t>
  </si>
  <si>
    <t>Split tunneling would in effect allow unauthorized external connections, making the system more vulnerable to attack and to exfiltration of organizational information.
A VPN hardware or software client with split tunneling enabled provides an unsecured backdoor to the enclave from the Internet. With split tunneling enabled, a remote client has access to the Internet while at the same time has established a secured path to the enclave via an IPsec tunnel. A remote client connected to the Internet that has been compromised by an attacker in the Internet, provides an attack base to the enclave’s private network via the IPsec tunnel. Hence, it is imperative that the VPN gateway enforces a no split-tunneling policy to all remote clients.</t>
  </si>
  <si>
    <t>The VPN Gateway must disable split-tunneling for remote clients VPNs.</t>
  </si>
  <si>
    <t>SRG-NET-000369-VPN-001620</t>
  </si>
  <si>
    <t>SV-207243r608988_rule</t>
  </si>
  <si>
    <t>SRG-NET-000369</t>
  </si>
  <si>
    <t>V-207243</t>
  </si>
  <si>
    <t>V-97179; SV-106317</t>
  </si>
  <si>
    <t>Configure the VPN Gateway to use an approved Commercial Solution for Classified (CSfC) when transporting classified traffic across an unclassified network.</t>
  </si>
  <si>
    <t>Verify the VPN Gateway uses an approved Commercial Solution for Classified (CSfC) when transporting classified traffic across an unclassified network.
If the VPN Gateway does not use an approved Commercial Solution for Classified (CSfC) when transporting classified traffic across an unclassified network, this is a finding.</t>
  </si>
  <si>
    <t>Use of weak or untested encryption algorithms undermines the purposes of using encryption to protect data.
The National Security Agency/Central Security Service's (NSA/CSS) CSfC Program enables commercial products to be used in layered solutions to protect classified National Security Systems (NSS) data. Currently, Suite B cryptographic algorithms are specified by NIST and are used by NSA's Information Assurance Directorate in solutions approved for protecting classified and unclassified NSS. However, quantum resistant algorithms will be required for future required Suite B implementations.</t>
  </si>
  <si>
    <t>The VPN Gateway must use an approved Commercial Solution for Classified (CSfC) when transporting classified traffic across an unclassified network.</t>
  </si>
  <si>
    <t>SRG-NET-000352-VPN-001460</t>
  </si>
  <si>
    <t>SV-207242r608988_rule</t>
  </si>
  <si>
    <t>SRG-NET-000352</t>
  </si>
  <si>
    <t>V-207242</t>
  </si>
  <si>
    <t>V-97177; SV-106315</t>
  </si>
  <si>
    <t>Configure the VPN Gateway to authenticate all network-connected endpoint devices before establishing a connection.</t>
  </si>
  <si>
    <t>Verity the VPN Gateway  authenticates all network-connected endpoint devices before establishing a connection.
If the VPN Gateway does not authenticate all network-connected endpoint devices before establishing a connection, this is a finding.</t>
  </si>
  <si>
    <t>Without authenticating devices, unidentified or unknown devices may be introduced, thereby facilitating malicious activity.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This requirement applies to applications that connect either locally, remotely, or through a network to an endpoint device (including, but not limited to, workstations, printers, servers (outside a datacenter), VoIP Phones, and VTC CODECs). Gateways and SOA applications are examples of where this requirement would apply.
Device authentication is a solution enabling an organization to manage devices. It is an additional layer of authentication ensuring only specific pre-authorized devices can access the system.</t>
  </si>
  <si>
    <t>The VPN Gateway must authenticate all network-connected endpoint devices before establishing a connection.</t>
  </si>
  <si>
    <t>SRG-NET-000343-VPN-001370</t>
  </si>
  <si>
    <t>SV-207241r608988_rule</t>
  </si>
  <si>
    <t>SRG-NET-000343</t>
  </si>
  <si>
    <t>V-207241</t>
  </si>
  <si>
    <t>V-97159; SV-106297</t>
  </si>
  <si>
    <t>Configure the VPN Gateway to electronically verify the CAC credential.</t>
  </si>
  <si>
    <t>Verify the VPN Gateway electronically verifies the CAC credential.
If the VPN Gateway does not electronically verify Personal Identity Verification (PIV) credentials, this is a finding.</t>
  </si>
  <si>
    <t>DoD has mandated the use of the CAC as the Personal Identity Verification (PIV) credential to support identity management and personal authentication for systems covered under HSPD 12, as well as a primary component of layered protection for national security systems.</t>
  </si>
  <si>
    <t>The VPN Gateway must electronically verify the Common Access Card (CAC) credential.</t>
  </si>
  <si>
    <t>SRG-NET-000342-VPN-001360</t>
  </si>
  <si>
    <t>SV-207240r608988_rule</t>
  </si>
  <si>
    <t>SRG-NET-000342</t>
  </si>
  <si>
    <t>V-207240</t>
  </si>
  <si>
    <t>V-97157; SV-106295</t>
  </si>
  <si>
    <t>Configure the VPN Gateway to accept the CAC credential.</t>
  </si>
  <si>
    <t>Verify the VPN Gateway accepts PIV  credentials.
If the VPN Gateway does not accept the CAC credential, this is a finding.</t>
  </si>
  <si>
    <t>The use of Personal Identity Verification (PIV)  credentials facilitates standardization and reduces the risk of unauthorized access. DoD has mandated the use of the CAC as the PIV credential to support identity management and personal authentication for systems covered under HSPD 12, as well as a primary component of layered protection for national security systems.</t>
  </si>
  <si>
    <t>The VPN Gateway must accept the Common Access Card (CAC) credential.</t>
  </si>
  <si>
    <t>SRG-NET-000341-VPN-001350</t>
  </si>
  <si>
    <t>SV-207239r608988_rule</t>
  </si>
  <si>
    <t>SRG-NET-000341</t>
  </si>
  <si>
    <t>V-207239</t>
  </si>
  <si>
    <t>V-97155; SV-106293</t>
  </si>
  <si>
    <t>Configure the VPN Gateway to renegotiate the security association after 24 hours or less or as defined by the organization.</t>
  </si>
  <si>
    <t>Verify the VPN Gateway renegotiates the security association after 24 hours or less or as defined by the organization.
If the VPN Gateway does not renegotiate the security association after 24 hours or less or as defined by the organization, this is a finding.</t>
  </si>
  <si>
    <t>When a VPN gateway creates an IPsec Security Association (SA), resources must be allocated to maintain the SA. These resources are wasted during periods of IPsec endpoint inactivity, which could result in the gateway’s inability to create new SAs for other endpoints, thereby preventing new sessions from connecting. The Internet Key Exchange (IKE) idle timeout may also be set to allow SAs associated with inactive endpoints to be deleted before the SA lifetime has expired, although this setting is not recommended at this time. The value of one hour or less is a common best practice.</t>
  </si>
  <si>
    <t>The VPN Gateway must renegotiate the security association after 24 hours or less or as defined by the organization.</t>
  </si>
  <si>
    <t>SRG-NET-000337-VPN-001300</t>
  </si>
  <si>
    <t>SV-207238r608988_rule</t>
  </si>
  <si>
    <t>SRG-NET-000337</t>
  </si>
  <si>
    <t>V-207238</t>
  </si>
  <si>
    <t>V-97153; SV-106291</t>
  </si>
  <si>
    <t>Configure the IPsec VPN Gateway to renegotiate the security association after 8 hours or less, or an organization-defined period.</t>
  </si>
  <si>
    <t>Verify the IPsec VPN Gateway renegotiates the security association after 8 hours or less, or an organization-defined period.
If the IPsec VPN Gateway does not renegotiate the security association after 8 hours or less, or an organization-defined period, this is a finding.</t>
  </si>
  <si>
    <t>The IPsec SA and its corresponding key will expire either after the number of seconds or amount of traffic volume has exceeded the configured limit. A new SA is negotiated before the lifetime threshold of the existing SA is reached to ensure that a new SA is ready for use when the old one expires. The longer the lifetime of the IPsec SA, the longer the lifetime of the session key used to protect IP traffic. The SA is less secure with a longer lifetime because an attacker has a greater opportunity to collect traffic encrypted by the same key and subject it to cryptanalysis. However, a shorter lifetime causes IPsec peers to renegotiate Phase II more often resulting in the expenditure of additional resources.
Specify the lifetime (in seconds) of an Internet Key Exchange (IKE) security association (SA). When the SA expires, it is replaced by a new SA, the security parameter index (SPI), or terminated if the peer cannot be contacted for renegotiation.</t>
  </si>
  <si>
    <t>The IPsec VPN Gateway must renegotiate the security association after 8 hours or less, or an organization-defined period.</t>
  </si>
  <si>
    <t>SRG-NET-000337-VPN-001290</t>
  </si>
  <si>
    <t>SV-207237r608988_rule</t>
  </si>
  <si>
    <t>V-207237</t>
  </si>
  <si>
    <t>V-97151; SV-106289</t>
  </si>
  <si>
    <t xml:space="preserve">CCI-001861
The information system invokes an organization-defined system mode, in the event of organization-defined audit failures, unless an alternate audit capability exists.
NIST SP 800-53 Revision 4 :: AU-5 (4)
</t>
  </si>
  <si>
    <t>Configure the VPN Gateway to continue to queue traffic log records locally when communications with the Central Log Server is lost.</t>
  </si>
  <si>
    <t>Verify that in the event that communications with the Central Log Server is lost, the VPN Gateway is configured to continue to queue traffic log records locally.
If the VPN Gateway does not continue to queue traffic log records locally when communications with the Central Log Server is lost, this is a finding.</t>
  </si>
  <si>
    <t>If the system were to continue processing after audit failure, actions can be taken on the system that cannot be tracked and recorded for later forensic analysis.
Because of the importance of ensuring mission/business continuity, organizations may determine that the nature of the audit failure is not so severe that it warrants a complete shutdown of the application supporting the core organizational missions/business operations. In those instances, partial application shutdowns or operating in a degraded mode with reduced capability may be viable alternatives.
This requirement only applies to components where this is specific to the function of the device (e.g., IDPS sensor logs, firewall logs). This does not apply to audit logs generated on behalf of the device itself (management).</t>
  </si>
  <si>
    <t>When communications with the Central Log Server is lost, the VPN Gateway must continue to queue traffic log records locally.</t>
  </si>
  <si>
    <t>SRG-NET-000336-VPN-001280</t>
  </si>
  <si>
    <t>SV-207236r608988_rule</t>
  </si>
  <si>
    <t>SRG-NET-000336</t>
  </si>
  <si>
    <t>V-207236</t>
  </si>
  <si>
    <t>V-97149; SV-106287</t>
  </si>
  <si>
    <t>Configure the VPN Gateway to generate a log record or an SNMP trap that can be forwarded as an alert to, at a minimum, the SCA and ISSO, of all log failure events where the detection and/or prevention function is unable to write events to either local storage or the centralized server.</t>
  </si>
  <si>
    <t>Verify the VPN Gateway generates a log record or an SNMP trap that can be forwarded as an alert to, at a minimum, the SCA and ISSO, of all log failure events where the detection and/or prevention function is unable to write events to either local storage or the centralized server.
If the VPN Gateway does not generate a log record or an SNMP trap that can be forwarded as an alert to, at a minimum, the SCA and ISSO, of all log failure events where the detection and/or prevention function is unable to write events to either local storage or the centralized server,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</si>
  <si>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Alerts provide organizations with urgent messages. Automated alerts can be conveyed in a variety of ways, including, for example, telephonically, via electronic mail, via text message, or via websites. Log processing failures include software/hardware errors, failures in the log capturing mechanisms, and log storage capacity being reached or exceeded.
While this requirement also applies to the event monitoring system (e.g., Syslog, Security Information and Event Management [SIEM], or SNMP servers), the VPN Gateway must also be configured to generate a message to the administrator console.
The VPN daemon facility and log facility are messages in the log, which capture actions performed or errors encountered by system processes.</t>
  </si>
  <si>
    <t>The VPN Gateway must generate a log record or an SNMP trap that can be forwarded as an alert to, at a minimum, the SCA and ISSO, of all log failure events where the detection and/or prevention function is unable to write events to either local storage or the centralized server.</t>
  </si>
  <si>
    <t>SRG-NET-000335-VPN-001270</t>
  </si>
  <si>
    <t>SV-207235r608988_rule</t>
  </si>
  <si>
    <t>SRG-NET-000335</t>
  </si>
  <si>
    <t>V-207235</t>
  </si>
  <si>
    <t>V-97147; SV-106285</t>
  </si>
  <si>
    <t>Configure the VPN Gateway to off-load audit records onto a different system or media than the system being audited.</t>
  </si>
  <si>
    <t>Verify the VPN Gateway off-loads log records onto a different system or media than the system being audited.
If the VPN Gateway does not off-load audit records onto a different system or media than the system being audited, this is a finding.</t>
  </si>
  <si>
    <t>Information stored in one location is vulnerable to accidental or incidental deletion or alteration.
Off-loading is a common process in information systems with limited audit storage capacity.
This requirement only applies to components where this is specific to the function of the device (e.g., IDPS sensor logs, firewall logs). This does not apply to audit logs generated on behalf of the device itself (management).</t>
  </si>
  <si>
    <t>The VPN Gateway must off-load audit records onto a different system or media than the system being audited.</t>
  </si>
  <si>
    <t>SRG-NET-000334-VPN-001260</t>
  </si>
  <si>
    <t>SV-207234r608988_rule</t>
  </si>
  <si>
    <t>SRG-NET-000334</t>
  </si>
  <si>
    <t>V-207234</t>
  </si>
  <si>
    <t>V-97145; SV-106283</t>
  </si>
  <si>
    <t>Configure the VPN Gateway to provide centralized management and configuration of the content to be captured in log records generated by all network components.</t>
  </si>
  <si>
    <t>Verify the VPN Gateway provides centralized management and configuration of the content to be captured in log records generated by all network components.
If the VPN Gateway does not provide centralized management and configuration of the content to be captured in log records generated by all network components, this is a finding.</t>
  </si>
  <si>
    <t>Without the ability to centrally manage the content captured in the log records, identification, troubleshooting, and correlation of suspicious behavior would be difficult and could lead to a delayed or incomplete analysis of an ongoing attack.
The content captured in log records must be managed from a central location (necessitating automation). Centralized management of log records and logs provides for efficiency in maintenance and management of records, as well as the backup and archiving of those records. Network components requiring centralized audit log management must have the capability to support centralized management.
The DoD requires centralized management of all network component audit record content.
This requirement only applies to components where this is specific to the function of the device (e.g., IDPS sensor logs, firewall logs). This does not apply to audit logs generated on behalf of the device itself (management).</t>
  </si>
  <si>
    <t>The VPN Gateway must provide centralized management and configuration of the content to be captured in log records generated by all network components.</t>
  </si>
  <si>
    <t>SRG-NET-000333-VPN-001250</t>
  </si>
  <si>
    <t>SV-207233r608988_rule</t>
  </si>
  <si>
    <t>SRG-NET-000333</t>
  </si>
  <si>
    <t>V-207233</t>
  </si>
  <si>
    <t>V-97143; SV-106281</t>
  </si>
  <si>
    <t xml:space="preserve">CCI-002250
The information system notifies the user, upon successful logon (access), of the organization-defined information to be included in addition to the date and time of the last logon (access).
NIST SP 800-53 Revision 4 :: AC-9 (4)
</t>
  </si>
  <si>
    <t>Configure the VPN Gateway to notify the user, upon successful logon (access), of the organization-defined information to be included in addition to the date and time of the last logon (access).</t>
  </si>
  <si>
    <t>Verity the VPN Gateway notifies the user, upon successful logon (access), of the organization-defined information to be included in addition to the date and time of the last logon (access).
If the VPN Gateway does not notify the user, upon successful logon (access), of the organization-defined information to be included in addition to the date and time of the last logon (access), this is a finding.</t>
  </si>
  <si>
    <t>Users need to be aware of activity that occurs regarding their account. Providing users with information deemed important by the organization may aid in the discovery of unauthorized access or thwart a potential attacker.
Organizations should consider the risks to the specific information system being accessed and the threats presented by the device to the environment when configuring this option. An excessive or unnecessary amount of information presented to the user at logon is not recommended.
This requirement applies to VPN gateways that have the concept of a user account and have the login function residing on the VPN gateway.</t>
  </si>
  <si>
    <t>The VPN Gateway must notify the user, upon successful logon (access), of the organization-defined information to be included in addition to the date and time of the last logon (access).</t>
  </si>
  <si>
    <t>SRG-NET-000330-VPN-001220</t>
  </si>
  <si>
    <t>SV-207232r608988_rule</t>
  </si>
  <si>
    <t>SRG-NET-000330</t>
  </si>
  <si>
    <t>V-207232</t>
  </si>
  <si>
    <t>V-97141; SV-106279</t>
  </si>
  <si>
    <t xml:space="preserve">CCI-002353
The information system transmits organization-defined access authorization information using organization-defined security safeguards to organization-defined information systems which enforce access control decisions.
NIST SP 800-53 Revision 4 :: AC-24 (1)
</t>
  </si>
  <si>
    <t>Configure the VPN Gateway to transmit organization-defined access authorization information using FIPS 140-2-validated cryptography to a compliant authentication server, which enforces access control decisions.</t>
  </si>
  <si>
    <t>Verify the VPN Gateway transmits organization-defined access authorization information using FIPS 140-2-validated cryptography to a compliant authentication server, which enforces access control decisions.
If the VPN Gateway does not transmit organization-defined access authorization information using FIPS 140-2-validated cryptography to a compliant authentication server, which enforces access control decisions, this is a finding.</t>
  </si>
  <si>
    <t>Protecting authentication communications between the client, the VPN Gateway, and the authentication server keeps this critical information from being exploited.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This applies to VPN gateways that have the concept of a user account and have the login function residing on the VPN gateway.</t>
  </si>
  <si>
    <t>The VPN Gateway must transmit organization-defined access authorization information using FIPS 140-2-validated cryptography to a compliant authentication server, which enforces access control decisions.</t>
  </si>
  <si>
    <t>SRG-NET-000320-VPN-001120</t>
  </si>
  <si>
    <t>SV-207231r608988_rule</t>
  </si>
  <si>
    <t>SRG-NET-000320</t>
  </si>
  <si>
    <t>V-207231</t>
  </si>
  <si>
    <t>V-97139; SV-106277</t>
  </si>
  <si>
    <t>Configure the IPsec Gateway to use AES with IKE. The option on the IKE Phase 1 proposal may also be configured to use the  aes-128-cbc, aes-192-cbc, or aes-256-cbc algorithms.</t>
  </si>
  <si>
    <t>Verify all IKE proposals are set to use the AES encryption algorithm.
View the value of the encryption algorithm for each defined proposal.
If the value of the encryption algorithm for any IKE proposal is not set to use an AES algorithm,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</si>
  <si>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AES is the FIPS-validated cipher block cryptographic algorithm approved for use in DoD. For an algorithm implementation to be listed on a FIPS 140-2 cryptographic module validation certificate as an approved security function, the algorithm implementation must meet all the requirements of FIPS 140-2 and must successfully complete the cryptographic algorithm validation process. Currently, NIST has approved the following confidentiality modes to be used with approved block ciphers in a series of special publications: ECB, CBC, OFB, CFB, CTR, XTS-AES, FF1, FF3, CCM, GCM, KW, KWP, and TKW.</t>
  </si>
  <si>
    <t>The IPsec VPN Gateway must use AES encryption for the Internet Key Exchange (IKE) proposal to protect confidentiality of remote access sessions.</t>
  </si>
  <si>
    <t>SRG-NET-000317-VPN-001090</t>
  </si>
  <si>
    <t>SV-207230r608988_rule</t>
  </si>
  <si>
    <t>SRG-NET-000317</t>
  </si>
  <si>
    <t>V-207230</t>
  </si>
  <si>
    <t>V-97137; SV-106275</t>
  </si>
  <si>
    <t>Configure the VPN Gateway for functionality, such as automatic disconnect (or user-initiated disconnect) in case of adverse information based on an indicator of compromise or attack. 
Configure authorized system administrator accounts to allow them to disconnect or disable remote access to remove user under circumstances defined in the VPN SSP.</t>
  </si>
  <si>
    <t>Configure the VPN Gateway for functionality, such as automatic disconnect (or user-initiated disconnect) in case of adverse information based on an indicator of compromise or attack. 
Configure authorized system administrator accounts to allow them to disconnect or disable remote access to remove user under circumstances defined in the VPN SSP.
If the VPN Gateway administrator accounts or security policy is not configured to allow the system administrator to immediately disconnect or disable remote access to devices and/or users when needed, this is a finding.</t>
  </si>
  <si>
    <t>Without the ability to immediately disconnect or disable remote access, an attack or other compromise taking progress would not be immediately stopped.
Remote access functionality must have the capability to immediately disconnect current users remotely accessing the information system and/or disable further remote access. The speed of disconnect or disablement varies based on the criticality of mission functions and the need to eliminate immediate or future remote access to organizational information systems.
The remote access functionality (e.g., VPN, ALG, and RAS) may implement features, such as automatic disconnect (or user-initiated disconnect) in case of adverse information based on an indicator of compromise or attack.</t>
  </si>
  <si>
    <t>The VPN Gateway administrator accounts or security policy must be configured to allow the system administrator to immediately disconnect or disable remote access to devices and/or users when needed.</t>
  </si>
  <si>
    <t>SRG-NET-000314-VPN-001060</t>
  </si>
  <si>
    <t>SV-207229r608988_rule</t>
  </si>
  <si>
    <t>SRG-NET-000314</t>
  </si>
  <si>
    <t>V-207229</t>
  </si>
  <si>
    <t>V-97135; SV-106273</t>
  </si>
  <si>
    <t>Configure the VPN Gateway to be configured to perform an organization-defined action if the audit reveals unauthorized activity.</t>
  </si>
  <si>
    <t>Verify the VPN Gateway is configured to perform an organization-defined action if the audit reveals unauthorized activity.
If the VPN Gateway does not be configured to perform an organization-defined action if the audit reveals unauthorized activity, this is a finding.</t>
  </si>
  <si>
    <t>Remote access devices, such as those providing remote access to network devices and information systems, which lack automated control capabilities, increase risk and makes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Remote access functionality, such as remote access servers, VPN concentrators, and IDS/IPS devices, must be capable of taking enforcement action if the audit reveals unauthorized activity. Automated control of remote access sessions allows organizations to ensure ongoing compliance with remote access policies by enforcing connection rules of remote access applications on a variety of information system components (e.g., servers, workstations, notebook computers, smart phones, and tablets).</t>
  </si>
  <si>
    <t>The VPN Gateway must be configured to perform an organization-defined action if the audit reveals unauthorized activity.</t>
  </si>
  <si>
    <t>SRG-NET-000313-VPN-001050</t>
  </si>
  <si>
    <t>SV-207228r608988_rule</t>
  </si>
  <si>
    <t>SRG-NET-000313</t>
  </si>
  <si>
    <t>V-207228</t>
  </si>
  <si>
    <t>V-97133; SV-106271</t>
  </si>
  <si>
    <t>Configure the VPN Gateway to fail to a secure state if system initialization fails, shutdown fails, or aborts fail.</t>
  </si>
  <si>
    <t>Verify the VPN Gateway is configured to fail to a secure state if system initialization fails, shutdown fails, or aborts fail.
If the VPN Gateway does not fail to a secure state if system initialization fails, shutdown fails, or aborts fail, this is a finding.</t>
  </si>
  <si>
    <t>Failure to a known safe state helps prevent systems from failing to a state that may cause loss of data or unauthorized access to system resources. VPN gateways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to mission-essential processes.
Abort refers to stopping a program or function before it has finished naturally. The term abort refers to both requested and unexpected terminations.</t>
  </si>
  <si>
    <t>The VPN Gateway must fail to a secure state if system initialization fails, shutdown fails, or aborts fail.</t>
  </si>
  <si>
    <t>SRG-NET-000235-VPN-000820</t>
  </si>
  <si>
    <t>SV-207227r608988_rule</t>
  </si>
  <si>
    <t>SRG-NET-000235</t>
  </si>
  <si>
    <t>V-207227</t>
  </si>
  <si>
    <t>V-97131; SV-106269</t>
  </si>
  <si>
    <t>Configure the VPN Gateway to generate unique session identifiers using FIPS-validated Random Number Generator (RNG) based on the Deterministic Random Bit Generators (DRBG) algorithm.</t>
  </si>
  <si>
    <t>Verify the VPN Gateway generates unique session identifiers using FIPS-validated Random Number Generator (RNG) based on the Deterministic Random Bit Generators (DRBG) algorithm.
If the VPN Gateway does not generate unique session identifiers using FIPS-validated Random Number Generator (RNG) based on the Deterministic Random Bit Generators (DRBG) algorithm, this is a finding.</t>
  </si>
  <si>
    <t>Both IPsec and TLS gateways use the RNG to strengthen the security of the protocols. Using a weak RNG will weaken the protocol and make it more vulnerable.</t>
  </si>
  <si>
    <t>The VPN Gateway must generate unique session identifiers using FIPS-validated Random Number Generator (RNG) based on the Deterministic Random Bit Generators (DRBG) algorithm.</t>
  </si>
  <si>
    <t>SRG-NET-000234-VPN-000810</t>
  </si>
  <si>
    <t>SV-207226r803431_rule</t>
  </si>
  <si>
    <t>SRG-NET-000234</t>
  </si>
  <si>
    <t>V-207226</t>
  </si>
  <si>
    <t>V-97129; SV-106267</t>
  </si>
  <si>
    <t>Configure the VPN Gateway to recognize only system-generated session identifiers.</t>
  </si>
  <si>
    <t>Verify the VPN Gateway recognizes only system-generated session identifiers.
If the VPN Gateway does not recognize only system-generated session identifiers, this is a finding.</t>
  </si>
  <si>
    <t>VPN gateways (depending on function) utilize sessions and session identifiers to control application behavior and user access. If an attacker can guess the session identifier, or can inject or manually insert session information, the valid user's application session can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
This requirement applies to any VPN gateway that is an intermediary of individual sessions (e.g., proxy, ALG, TLS VPN). VPN gateways that perform these functions must be able to identify which session identifiers were generated when the sessions were established.</t>
  </si>
  <si>
    <t>The VPN Gateway must recognize only system-generated session identifiers.</t>
  </si>
  <si>
    <t>SRG-NET-000233-VPN-000800</t>
  </si>
  <si>
    <t>SV-207225r608988_rule</t>
  </si>
  <si>
    <t>SRG-NET-000233</t>
  </si>
  <si>
    <t>V-207225</t>
  </si>
  <si>
    <t>V-97127; SV-106265</t>
  </si>
  <si>
    <t>Configure the VPN Gateway to invalidate session identifiers upon user logoff or other session termination.</t>
  </si>
  <si>
    <t>Verify the VPN Gateway invalidates session identifiers upon user logoff or other session termination.
If the VPN Gateway does not invalidate session identifiers upon user logoff or other session termination, this is a finding.</t>
  </si>
  <si>
    <t>Captured sessions can be reused in "replay" attacks. This requirement limits the ability of adversaries from capturing and continuing to employ previously valid session IDs.
Session IDs are tokens generated by web applications to uniquely identify an application user's session. Unique session identifiers or IDs are the opposite of sequentially generated session IDs, which can be easily guessed by an attacker. Unique session IDs help to reduce predictability of said identifiers. When a user logs out, or when any other session termination event occurs, the VPN gateway must terminate the user session to minimize the potential for an attacker to hijack that particular user session.
This requirement focuses on communications protection for the application session rather than for the network packet.
This requirement applies only to any VPN gateway that is an intermediary of individual sessions (e.g., proxy, ALG, or SSL VPN). This requirement focuses on communications protection at the application session, versus network packet level.</t>
  </si>
  <si>
    <t>The VPN Gateway must invalidate session identifiers upon user logoff or other session termination.</t>
  </si>
  <si>
    <t>SRG-NET-000231-VPN-000790</t>
  </si>
  <si>
    <t>SV-207224r608988_rule</t>
  </si>
  <si>
    <t>SRG-NET-000231</t>
  </si>
  <si>
    <t>V-207224</t>
  </si>
  <si>
    <t>V-97125; SV-106263</t>
  </si>
  <si>
    <t>Configure the IPsec VPN Gateway to use IKE with SHA-2 or greater to protect the authenticity of communications sessions.</t>
  </si>
  <si>
    <t>Verify the IPsec VPN Gateway uses IKE with SHA-2 or greater to protect the authenticity of communications sessions.
If the IPsec VPN Gateway is not configured to use IKE with SHA-2 or greater to protect the authenticity of communications sessions, this is a finding.</t>
  </si>
  <si>
    <t>Without cryptographic integrity protections, information can be altered by unauthorized users without detection.
Although allowed by SP800-131Ar2 for some applications, SHA-1 is considered a compromised hashing standard and is being phased out of use by industry and Government standards. Unless required for legacy use, DoD systems should not be configured to use SHA-2 for integrity of remote access sessions.
This requirement is applicable to the configuration of IKE Phase 1 and Phase 2.</t>
  </si>
  <si>
    <t>The IPSec VPN must be configured to use FIPS-validated SHA-2 or higher for Internet Key Exchange (IKE).</t>
  </si>
  <si>
    <t>SRG-NET-000230-VPN-000780</t>
  </si>
  <si>
    <t>SV-207223r803430_rule</t>
  </si>
  <si>
    <t>SRG-NET-000230</t>
  </si>
  <si>
    <t>V-207223</t>
  </si>
  <si>
    <t>V-97123; SV-106261</t>
  </si>
  <si>
    <t>Configure the VPN Gateway to use FIPS 140-2 compliant mechanisms for authentication to a cryptographic module.</t>
  </si>
  <si>
    <t>Verify the VPN Gateway uses FIPS 140-2 compliant mechanisms for authentication to a cryptographic module.
If the VPN Gateway does not use FIPS 140-2 compliant mechanisms for authentication to a cryptographic module, this is a finding.</t>
  </si>
  <si>
    <t>Unapproved mechanisms that are used for authentication to the cryptographic module are not verified, and therefore cannot be relied upon to provide confidentiality or integrity and DoD data may be compromised.
VPN gateways utilizing encryption are required to use FIPS compliant mechanisms for authenticating to cryptographic modules.
FIPS 140-2 is the current standard for validating that mechanisms used to access cryptographic modules utilize authentication that meets DoD requirements.</t>
  </si>
  <si>
    <t>The VPN Gateway must use FIPS 140-2 compliant mechanisms for authentication to a cryptographic module.</t>
  </si>
  <si>
    <t>SRG-NET-000230-VPN-000770</t>
  </si>
  <si>
    <t>SV-207222r608988_rule</t>
  </si>
  <si>
    <t>V-207222</t>
  </si>
  <si>
    <t>V-97121; SV-106259</t>
  </si>
  <si>
    <t>Configure the VPN Gateway to terminate all network connections associated with a communications session at the end of the session.</t>
  </si>
  <si>
    <t>Verify the VPN Gateway terminates all network connections associated with a communications session at the end of the session.
If the VPN Gateway does not terminate all network connections associated with a communications session at the end of the session, this is a finding.</t>
  </si>
  <si>
    <t>Idle TCP sessions can be susceptible to unauthorized access and hijacking attacks. By default, routers do not continually test whether a previously connected TCP endpoint is still reachable. If one end of a TCP connection idles out or terminates abnormally, the opposite end of the connection may still believe the session is available. These “orphaned” sessions use up valuable router resources and can be hijacked by an attacker. To mitigate this risk, routers must be configured to send periodic keep alive messages to check that the remote end of a session is still connected. If the remote device fails to respond to the TCP keep alive message, the sending router will clear the connection and free resources allocated to the session.</t>
  </si>
  <si>
    <t>The VPN Gateway must terminate all network connections associated with a communications session at the end of the session.</t>
  </si>
  <si>
    <t>SRG-NET-000213-VPN-000720</t>
  </si>
  <si>
    <t>SV-207221r608988_rule</t>
  </si>
  <si>
    <t>V-207221</t>
  </si>
  <si>
    <t>V-97119; SV-106257</t>
  </si>
  <si>
    <t>Configure the VPN Gateway to route sessions to an IDPS for inspection.</t>
  </si>
  <si>
    <t>Verify the VPN Gateway routes sessions to an IDPS for inspection.
If the VPN Gateway is not  configured to route sessions to an IDPS for inspection, this is a finding.</t>
  </si>
  <si>
    <t>Remote access devices, such as those providing remote access to network devices and information systems, which lack automated, capabilities increase risk and makes remote user access management difficult at best.
Remote access is access to DoD non-public information systems by an authorized user (or an information system) communicating through an external, non-organization-controlled network.
Automated monitoring of remote access sessions allows organizations to detect cyber attacks and ensure ongoing compliance with remote access policies by auditing connection activities of remote access capabilities, from a variety of information system components (e.g., servers, workstations, notebook computers, smart phones, and tablets).</t>
  </si>
  <si>
    <t>The VPN Gateway must be configured to route sessions to an IDPS for inspection.</t>
  </si>
  <si>
    <t>SRG-NET-000205-VPN-000710</t>
  </si>
  <si>
    <t>SV-207220r608988_rule</t>
  </si>
  <si>
    <t>SRG-NET-000205</t>
  </si>
  <si>
    <t>V-207220</t>
  </si>
  <si>
    <t>V-97117; SV-106255</t>
  </si>
  <si>
    <t>Configure the VPN Gateway to uniquely identify and authenticate non-organizational users (or processes acting on behalf of non-organizational users).</t>
  </si>
  <si>
    <t>Configure the VPN Gateway to uniquely identify and authenticate non-organizational users (or processes acting on behalf of non-organizational users).
If the VPN Gateway does not uniquely identify and authenticate non-organizational users (or processes acting on behalf of non-organizational users), this is a finding.</t>
  </si>
  <si>
    <t>Lack of authentication and identification enables non-organizational users to gain access to the network or possibly a VPN gateway that provides opportunity for intruders to compromise resources within the network infrastructure.
This requirement only applies to components where this is specific to the function of the device or has the concept of a non-organizational user.</t>
  </si>
  <si>
    <t>The VPN Gateway must uniquely identify and authenticate non-organizational users (or processes acting on behalf of non-organizational users).</t>
  </si>
  <si>
    <t>SRG-NET-000169-VPN-000610</t>
  </si>
  <si>
    <t>SV-207219r608988_rule</t>
  </si>
  <si>
    <t>SRG-NET-000169</t>
  </si>
  <si>
    <t>V-207219</t>
  </si>
  <si>
    <t>V-97115; SV-106253</t>
  </si>
  <si>
    <t>Configure the VPN Gateway to use FIPS-validated SHA-2 or higher hash function to protect the integrity of hash message authentication code (HMAC), Key Derivation Functions (KDFs), Random Bit Generation, hash-only applications, and digital signature verification.</t>
  </si>
  <si>
    <t>Verify the VPN Gateway uses FIPS-validated SHA-2 or higher.
If the VPN Gateway does not use FIPS-validated SHA-2 or higher hash function to protect the integrity of hash message authentication code (HMAC), Key Derivation Functions (KDFs), Random Bit Generation, hash-only applications, and digital signature verification, this is a finding.</t>
  </si>
  <si>
    <t>Without cryptographic integrity protections, information can be altered by unauthorized users without detection.
Although allowed by SP800-131Ar2 for some applications, SHA-1 is considered a compromised hashing standard and is being phased out of use by industry and Government standards. Unless required for legacy use, DoD systems should not be configured to use SHA-2 for integrity of remote access sessions.</t>
  </si>
  <si>
    <t>The VPN Gateway must use FIPS-validated SHA-2 or higher hash function to protect the integrity of hash message authentication code (HMAC), Key Derivation Functions (KDFs), Random Bit Generation, hash-only applications, and digital signature verification.</t>
  </si>
  <si>
    <t>SRG-NET-000168-VPN-000600</t>
  </si>
  <si>
    <t>SV-207218r803427_rule</t>
  </si>
  <si>
    <t>SRG-NET-000168</t>
  </si>
  <si>
    <t>V-207218</t>
  </si>
  <si>
    <t>V-97113; SV-106251</t>
  </si>
  <si>
    <t>Configure the VPN Gateway to map the authenticated identity to the user account for PKI-based authentication.</t>
  </si>
  <si>
    <t>Verify the VPN Gateway maps the authenticated identity to the user account for PKI-based authentication.
If the VPN Gateway does not map the authenticated identity to the user account for PKI-based authentication, this is a finding.</t>
  </si>
  <si>
    <t>Without mapping the certificate used to authenticate to the user account, the ability to determine the identity of the individual user or group will not be available for forensic analysis.
This requirement only applies to components where this is specific to the function of the device or has the concept of a user (e.g., VPN or ALG. This does not apply to authentication for the purpose of configuring the device itself (i.e., device management).</t>
  </si>
  <si>
    <t>The VPN Gateway must map the authenticated identity to the user account for PKI-based authentication.</t>
  </si>
  <si>
    <t>SRG-NET-000166-VPN-000590</t>
  </si>
  <si>
    <t>SV-207217r608988_rule</t>
  </si>
  <si>
    <t>SRG-NET-000166</t>
  </si>
  <si>
    <t>V-207217</t>
  </si>
  <si>
    <t>V-97103; SV-106241</t>
  </si>
  <si>
    <t>Configure the Remote Access VPN Gateway to use a separate authentication server (e.g., LDAP, RADIUS, TACACS+) to perform user authentication.</t>
  </si>
  <si>
    <t>Verify the Remote Access VPN Gateway is configured to use a physically separate authentication server (e.g., LDAP, RADIUS, TACACS+) to perform user authentication.
If the Remote Access VPN Gateway does not use a separate authentication server (e.g., LDAP, RADIUS, TACACS+) to perform user authentication, this is a finding.</t>
  </si>
  <si>
    <t>The VPN interacts directly with public networks and devices and should not contain user authentication information for all users. AAA network security services provide the primary framework through which a network administrator can set up access control and authorization on network points of entry or network access servers. It is not advisable to configure access control on the VPN gateway or remote access server. Separation of services provides added assurance to the network if the access control server is compromised.</t>
  </si>
  <si>
    <t>The Remote Access VPN Gateway must use a separate authentication server (e.g., LDAP, RADIUS, TACACS+) to perform user authentication.</t>
  </si>
  <si>
    <t>SRG-NET-000166-VPN-000580</t>
  </si>
  <si>
    <t>SV-207216r608988_rule</t>
  </si>
  <si>
    <t>V-207216</t>
  </si>
  <si>
    <t>V-97101; SV-106239</t>
  </si>
  <si>
    <t>Configure the site-to-site VPN that uses certificate-based device authentication to use a FIPS-compliant key management process.</t>
  </si>
  <si>
    <t>If PKI-based authentication is not being used for device authentication, this is not applicable.
Verify the site-to-site VPN that uses certificate-based device authentication uses a FIPS-compliant key management process.
If the site-to-site VPN that uses certificate-based device authentication does not use a FIPS-compliant key management process,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</si>
  <si>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authenticate to network devices.</t>
  </si>
  <si>
    <t>The site-to-site VPN, when using PKI-based authentication for devices, must enforce authorized access to the corresponding private key.</t>
  </si>
  <si>
    <t>SRG-NET-000165-VPN-000570</t>
  </si>
  <si>
    <t>SV-207215r608988_rule</t>
  </si>
  <si>
    <t>SRG-NET-000165</t>
  </si>
  <si>
    <t>V-207215</t>
  </si>
  <si>
    <t>V-97099; SV-106237</t>
  </si>
  <si>
    <t>Configure the  VPN Gateway to use PKI-based authentication that validates certificates by constructing a certification path (which includes status information) to an accepted trust anchor.</t>
  </si>
  <si>
    <t>Verify the VPN Gateway to use PKI-based authentication that validates certificates by constructing a certification path (which includes status information) to an accepted trust anchor.
If PKI-based authentication does not validate certificates by constructing a certification path (which includes status information) to an accepted trust anchor, this is a finding.</t>
  </si>
  <si>
    <t>Without path validation, an informed trust decision by the relying party cannot be made when presented with any certificate not already explicitly trusted. To meet this requirement, the information system must create trusted channels between itself and remote trusted authorized IT product (e.g., syslog server) entities that protect the confidentiality and integrity of communications. The information system must create trusted paths between itself and remote administrators and users that protect the confidentiality and integrity of communications.
A trust anchor is an authoritative entity represented via a public key and associated data. It is most often used in the context of public key infrastructures, X.509 digital certificates, and DNSSEC. However, applications that do not use a trusted path are not approved for non-local and remote management of DoD information systems.
Use of SSHv2 to establish a trusted channel is approved. Use of FTP, TELNET, HTTP, and SNMPV1 is not approved since they violate the trusted channel rule set. Use of web management tools that are not validated by common criteria may also violate the trusted channel rule set.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</si>
  <si>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VPN Gateway, when utilizing PKI-based authentication, must validate certificates by constructing a certification path (which includes status information) to an accepted trust anchor.</t>
  </si>
  <si>
    <t>SRG-NET-000164-VPN-000560</t>
  </si>
  <si>
    <t>SV-207214r608988_rule</t>
  </si>
  <si>
    <t>SRG-NET-000164</t>
  </si>
  <si>
    <t>V-207214</t>
  </si>
  <si>
    <t>V-97097; SV-106235</t>
  </si>
  <si>
    <t>Configure the VPN Gateway to uniquely identify all network-connected endpoint devices before establishing a connection.</t>
  </si>
  <si>
    <t>Verify the VPN Gateway uniquely identifies all network-connected endpoint devices before establishing a connection.
If the VPN Gateway does not uniquely identify all network-connected endpoint devices before establishing a connection, this is a finding.</t>
  </si>
  <si>
    <t>Without identifying devices, unidentified or unknown devices may be introduced, thereby facilitating malicious activity.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and VTC CODECs). Gateways and SOA applications are examples of where this requirement would apply.</t>
  </si>
  <si>
    <t>The VPN Gateway must uniquely identify all network-connected endpoint devices before establishing a connection.</t>
  </si>
  <si>
    <t>SRG-NET-000148-VPN-000540</t>
  </si>
  <si>
    <t>SV-207213r608988_rule</t>
  </si>
  <si>
    <t>SRG-NET-000148</t>
  </si>
  <si>
    <t>V-207213</t>
  </si>
  <si>
    <t>V-97095; SV-106233</t>
  </si>
  <si>
    <t>Configure the IPsec VPN Gateway to use anti-replay mechanisms for security associations.</t>
  </si>
  <si>
    <t>Verify the IPsec VPN Gateway  uses anti-replay mechanisms for security associations.
If the IPsec VPN Gateway does not use anti-replay mechanisms for security associations, this is a finding.</t>
  </si>
  <si>
    <t>Anti-replay is an IPsec security mechanism at a packet level, which helps to avoid unwanted users from intercepting and modifying an ESP packet.</t>
  </si>
  <si>
    <t>The IPsec VPN Gateway must use anti-replay mechanisms for security associations.</t>
  </si>
  <si>
    <t>SRG-NET-000147-VPN-000530</t>
  </si>
  <si>
    <t>SV-207212r608988_rule</t>
  </si>
  <si>
    <t>SRG-NET-000147</t>
  </si>
  <si>
    <t>V-207212</t>
  </si>
  <si>
    <t>V-97093; SV-106231</t>
  </si>
  <si>
    <t>Configure the TLS VPN Gateway to use replay-resistant authentication mechanisms for network access to non-privileged accounts.</t>
  </si>
  <si>
    <t>Verify the TLS VPN Gateway is configured to use replay-resistant authentication mechanisms for network access to non-privileged accounts.
If the TLS VPN is not configured to use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</si>
  <si>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
This requirement only applies to components where this is specific to the function of the device or has the concept of an organizational user (e.g., VPN, proxy capability). This does not apply to authentication for the purpose of configuring the device itself (i.e., device management).</t>
  </si>
  <si>
    <t>The TLS VPN must be configured to use replay-resistant authentication mechanisms for network access to non-privileged accounts.</t>
  </si>
  <si>
    <t>SRG-NET-000147-VPN-000520</t>
  </si>
  <si>
    <t>SV-207211r608988_rule</t>
  </si>
  <si>
    <t>V-207211</t>
  </si>
  <si>
    <t>V-97091; SV-106229</t>
  </si>
  <si>
    <t>Configure the VPN Client to implement multifactor authentication for network access to non-privileged accounts such that one of the factors is provided by a device separate from the system gaining access.</t>
  </si>
  <si>
    <t>Verify the VPN Client implements multifactor authentication for network access to non-privileged accounts such that one of the factors is provided by a device separate from the system gaining access.
If the VPN Client does not implement multifactor authentication for network access to non-privileged accounts such that one of the factors is provided by a device separate from the system gaining access, this is a finding.</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</si>
  <si>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non-privileged account is any information system account with authorizations of a non-privileged user.
Network access is any access to an application by a user (or process acting on behalf of a user) where said access is obtained through a network connection.
This requirement only applies to components where this is specific to the function of the device or has the concept of an organizational user (e.g., VPN, proxy capability). This does not apply to authentication for the purpose of configuring the device itself (i.e., device management).</t>
  </si>
  <si>
    <t>The VPN Client must implement multifactor authentication for network access to non-privileged accounts such that one of the factors is provided by a device separate from the system gaining access.</t>
  </si>
  <si>
    <t>SRG-NET-000145-VPN-000510</t>
  </si>
  <si>
    <t>SV-207210r608988_rule</t>
  </si>
  <si>
    <t>SRG-NET-000145</t>
  </si>
  <si>
    <t>V-207210</t>
  </si>
  <si>
    <t>V-97089; SV-106227</t>
  </si>
  <si>
    <t>Configure the VPN Gateway to use multifactor authentication (e.g., DoD PKI) for network access to non-privileged accounts.</t>
  </si>
  <si>
    <t>Verify the VPN Gateway uses multifactor authentication (e.g., DoD PKI) for network access to non-privileged accounts.
If the VPN Gateway does not use multifactor authentication (e.g., DoD PKI) for network access to non-privileged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</si>
  <si>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Use of password for user remote access for non-privileged account is not authorized.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 network element by a user (or a process acting on behalf of a user) communicating through a network.
The DoD CAC with DoD-approved PKI is an example of multifactor authentication.</t>
  </si>
  <si>
    <t>The VPN Gateway must use multifactor authentication (e.g., DoD PKI) for network access to non-privileged accounts.</t>
  </si>
  <si>
    <t>SRG-NET-000140-VPN-000500</t>
  </si>
  <si>
    <t>SV-207209r608988_rule</t>
  </si>
  <si>
    <t>SRG-NET-000140</t>
  </si>
  <si>
    <t>V-207209</t>
  </si>
  <si>
    <t>V-97087; SV-106225</t>
  </si>
  <si>
    <t>Configure the VPN Gateway to uniquely identify and authenticate organizational users (or processes acting on behalf of organizational users).</t>
  </si>
  <si>
    <t>Verify the VPN Gateway is configured to uniquely identify and authenticate organizational users (or processes acting on behalf of organizational users).
If the VPN Gateway does not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</si>
  <si>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in-group accounts (e.g., shared privilege accounts) or for detailed accountability of individual activity.
This requirement only applies to components where this is specific to the function of the device or has the concept of an organizational user (e.g., VPN or proxy capability). This does not apply to authentication for the purpose of configuring the device itself (i.e., device management).</t>
  </si>
  <si>
    <t>The VPN Gateway must uniquely identify and authenticate organizational users (or processes acting on behalf of organizational users).</t>
  </si>
  <si>
    <t>SRG-NET-000138-VPN-000490</t>
  </si>
  <si>
    <t>SV-207208r608988_rule</t>
  </si>
  <si>
    <t>SRG-NET-000138</t>
  </si>
  <si>
    <t>V-207208</t>
  </si>
  <si>
    <t>V-97085; SV-106223</t>
  </si>
  <si>
    <t>If L2TP is used for encapsulation, configure the VPN Gateway or other network element to block or deny this communications protocol unencrypted L2TP packets across the security boundary and into the private network of the enclave.</t>
  </si>
  <si>
    <t>If L2TP communications protocol is not used, this is not applicable.
Verify the VPN Gateway or another network element (e.g., firewall) is configure to block or deny L2TP packets with a destination address within the private network of the enclave.
If L2TP communications are  allowed to cross the security boundary into the private network of the enclave, this is a finding.</t>
  </si>
  <si>
    <t>Unlike GRE (a simple encapsulating header) L2TP is a full-fledged communications protocol with control channel, data channels, and a robust command structure. In addition to PPP, other link layer types (called pseudowires) can be and are defined for delivery in L2TP by separate RFC documents. Further complexity is created by the capability to define vender-specific parameters beyond those defined in the L2TP specifications.
The endpoint devices of an L2TP connection can be an L2TP Access Concentrator (LAC) in which case it inputs/outputs the layer 2 protocol to/from the L2TP tunnel. Otherwise, it is an L2TP Network Server (LNS), in which case it inputs/outputs the layer 3 (IP) protocol to/from the L2TP tunnel. The specifications describe three reference models: LAC-LNS, LAC-LAC, and LNS-LNS, the first of which is the most common case. The LAC-LNS model allows a remote access user to reach his home network or ISP from a remote location. The remote access user connects to  a LAC device which tunnels his connection home to an awaiting LNS. The LAC could also be located on the remote user's laptop, which connects to an LNS at home using some generic internet connection. The other reference models may be used for more obscure scenarios.
Although the L2TP protocol does not contain encryption capability, it can be operated over IPsec, which would provide authentication and confidentiality. A remote user in the LAC-LNS model would most likely obtain a dynamically assigned IP address from the home network to ultimately use through the tunnel back to the home network. Secondly, the outer IP source address used to send the L2TP tunnel packet to the home network is likely to be unknown or highly variable. Thirdly, since the LNS provides the remote user with a dynamic IP address to use, the firewall at the home network would have to be dynamically updated to accept this address in conjunction with the outer tunnel address. Finally, there is also the issue of authentication of the remote user prior to divulging an acceptable IP address. Because of all of these complications, the strict filtering rules applied to the IP-in-IP and GRE tunneling cases will likely not be possible in the L2TP scenario.
In addition to the difficulty of enforcing addresses and endpoints (as explained above), the L2TP protocol itself is a security concern if allowed through a security boundary. In particular:
1) L2TP potentially allows link layer protocols to be delivered from afar. These protocols were intended for link-local scope only, are less defended, and not as well-known,
2) The L2TP tunnels can carry IP packets that are very difficult to see and filter because of the additional layer 2 overhead,
3) L2TP is highly complex and variable (vender-specific variability) and therefore would be a viable target that is difficult to defend. It is better left outside of the main firewall where less damage occurs if the L2TP-processing node is compromised,
4) Filtering cannot be used to detect and prevent other unintended layer 2 protocols from being tunneled. The strength of the application layer code would have to be relied on to achieve this task,
5) Regardless of whether the L2TP is handled inside or outside of the main network, a secondary layer of IP filtering is required; therefore bringing it inside does not save resources.
Therefore, it is not recommended to allow unencrypted L2TP packets across the security boundary into the network's protected areas. Reference the Backbone Transport STIG for additional L2TP guidance and use.</t>
  </si>
  <si>
    <t>For site-to-site VPN implementations, the  L2TP protocol must be blocked or denied at the security boundary with the private network so unencrypted L2TP packets cannot traverse into the private network of the enclave.</t>
  </si>
  <si>
    <t>SRG-NET-000132-VPN-000480</t>
  </si>
  <si>
    <t>SV-207207r608988_rule</t>
  </si>
  <si>
    <t>SRG-NET-000132</t>
  </si>
  <si>
    <t>V-207207</t>
  </si>
  <si>
    <t>V-97083; SV-106221</t>
  </si>
  <si>
    <t>Configure the VPN Gateway to prohibit PPTP and L2F.</t>
  </si>
  <si>
    <t>Verify the VPN Gateway is configured to prohibit PPTP and L2F.
If the VPN Gateway does not be configured to prohibit PPTP and L2F, this is a finding.</t>
  </si>
  <si>
    <t>The PPTP and L2F are obsolete method for implementing virtual private networks. Both protocols may be easy to use and readily available, but they have many well-known security issues and exploits. Encryption and authentication are both weak.</t>
  </si>
  <si>
    <t>The Remote Access VPN Gateway must be configured to prohibit Point-to-Point Tunneling Protocol (PPTP) and L2F.</t>
  </si>
  <si>
    <t>SRG-NET-000132-VPN-000470</t>
  </si>
  <si>
    <t>SV-207206r608988_rule</t>
  </si>
  <si>
    <t>V-207206</t>
  </si>
  <si>
    <t>V-97081; SV-106219</t>
  </si>
  <si>
    <t>Configure the IPsec VPN Gateway to use IKEv2 for IPsec VPN security associations.</t>
  </si>
  <si>
    <t>Verify the IPsec VPN Gateway uses IKEv2 for IPsec VPN security associations.
If the IPsec VPN Gateway must use IKEv2 for IPsec VPN security associations,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</si>
  <si>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Use of IKEv2 leverages DoS protections because of improved bandwidth management and leverages more secure encryption algorithms.</t>
  </si>
  <si>
    <t>The IPsec VPN Gateway must use IKEv2 for IPsec VPN security associations.</t>
  </si>
  <si>
    <t>SRG-NET-000132-VPN-000460</t>
  </si>
  <si>
    <t>SV-207205r608988_rule</t>
  </si>
  <si>
    <t>V-207205</t>
  </si>
  <si>
    <t>V-97079; SV-106217</t>
  </si>
  <si>
    <t>Ensure functions, ports, protocols, and services identified on the PPSM CAL are not used for system services configuration.
View the configured security  services.
Compare the services that are enabled, including the port, services, protocols, and functions.
Consult the product knowledge base and configuration guides to determine the commands for disabling each port, protocols, services, or functions that is not in compliance with the PPSM CAL and vulnerability assessments.</t>
  </si>
  <si>
    <t>View the configured security  services.
Compare the services that are enabled, including the port, services, protocols, and functions.
If functions, ports, protocols, and services identified on the PPSM CAL are not disabled,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</si>
  <si>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DoD continually assesses the ports, protocols, and services that can be used for network communications. Some protocols or services have known exploits or security weaknesses. Network traffic using these ports, protocols, and services must be prohibited or restricted in accordance with DoD policy. The PPSM CAL and vulnerability assessments provide an authoritative source for ports, protocols, and services that are unauthorized or restricted across boundaries on DoD networks.
The VPN Gateway must be configured to prevent or restrict the use of prohibited ports, protocols, and services throughout the network by filtering the network traffic and disallowing or redirecting traffic as necessary. Default and updated policy filters from the vendors will disallow older version of protocols and applications and will address most known non-secure ports, protocols, and/or services.</t>
  </si>
  <si>
    <t>The VPN Gateway must be configured to prohibit the use of all unnecessary and/or nonsecure functions, ports, protocols, and/or services, as defined in the PPSM CAL and vulnerability assessments.</t>
  </si>
  <si>
    <t>SRG-NET-000132-VPN-000450</t>
  </si>
  <si>
    <t>SV-207204r608988_rule</t>
  </si>
  <si>
    <t>V-207204</t>
  </si>
  <si>
    <t>V-97077; SV-106215</t>
  </si>
  <si>
    <t>Configure the VPN Gateway to protect audit information from unauthorized deletion when stored locally. Ensure log files receive the proper file system permissions and limiting log data locations.</t>
  </si>
  <si>
    <t>Verify the VPN Gateway is configured to protect audit information from unauthorized deletion when stored locally.
If the VPN Gateway does not protect audit information from unauthorized deletion when stored locally,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</si>
  <si>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log records, audit settings, and audit reports) needed to successfully audit information system activity.
This requirement only applies to components where this is specific to the function of the device (e.g., IDPS sensor logs, firewall logs). This does not apply to audit logs generated on behalf of the device itself (management).</t>
  </si>
  <si>
    <t>The VPN Gateway must protect audit information from unauthorized deletion when stored locally.</t>
  </si>
  <si>
    <t>SRG-NET-000100-VPN-000390</t>
  </si>
  <si>
    <t>SV-207203r608988_rule</t>
  </si>
  <si>
    <t>SRG-NET-000100</t>
  </si>
  <si>
    <t>V-207203</t>
  </si>
  <si>
    <t>V-97075; SV-106213</t>
  </si>
  <si>
    <t>Configure the VPN Gateway log to protect audit information from unauthorized modification when stored locally. The method used depends on system architecture and design. Examples: ensuring log files receive the proper file system permissions and limiting log data locations.</t>
  </si>
  <si>
    <t>Verify the VPN Gateway log is configured to protect audit information from unauthorized modification when stored locally.
The VPN Gateway log must protect audit information from unauthorized modification when stored locally, this is a finding.</t>
  </si>
  <si>
    <t>If audit data were to become compromised, then forensic analysis and discovery of the true source of potentially malicious system activity is impossible to achieve.
This requirement pertains to securing the VPN log as it is stored locally, on the box temporarily, or while being encapsulated.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log records, audit settings, and audit reports) needed to successfully audit information system activity.
This requirement only applies to components where this is specific to the function of the device (e.g., IDPS sensor logs, firewall logs). This does not apply to audit logs generated on behalf of the device itself (management).</t>
  </si>
  <si>
    <t>The VPN Gateway log must protect audit information from unauthorized modification when stored locally.</t>
  </si>
  <si>
    <t>SRG-NET-000099-VPN-000380</t>
  </si>
  <si>
    <t>SV-207202r608988_rule</t>
  </si>
  <si>
    <t>SRG-NET-000099</t>
  </si>
  <si>
    <t>V-207202</t>
  </si>
  <si>
    <t>V-97073; SV-106211</t>
  </si>
  <si>
    <t>Configure the VPN Gateway to protect log information from unauthorized read access if all or some of this data is stored locally.</t>
  </si>
  <si>
    <t>Verify the VPN Gateway protects log information from unauthorized read access if all or some of this data is stored locally.
If the VPN Gateway does not protect log information from unauthorized read access if all or some of this data is stored locally, this is a finding.</t>
  </si>
  <si>
    <t>Auditing and logging are key components of any security architecture. Logging the actions of specific events provides a means to investigate an attack, recognize resource utilization or capacity thresholds, or to simply identify an improperly configured VPN gateway. Thus, it is imperative that the collected log data from the various VPN gateways, as well as the auditing tools, be secured and can only be accessed by authorized personnel.
This requirement pertains to securing the VPN log as it is stored locally, on the box temporarily, or while being encapsulated.</t>
  </si>
  <si>
    <t>The VPN Gateway must protect log information from unauthorized read access if all or some of this data is stored locally.</t>
  </si>
  <si>
    <t>SRG-NET-000098-VPN-000370</t>
  </si>
  <si>
    <t>SV-207201r608988_rule</t>
  </si>
  <si>
    <t>SRG-NET-000098</t>
  </si>
  <si>
    <t>V-207201</t>
  </si>
  <si>
    <t>V-97071; SV-106209</t>
  </si>
  <si>
    <t>Configure the VPN Gateway to generate log entries containing information to establish the outcome of the events, such as, at a minimum, the success or failure of the client connection attempts.</t>
  </si>
  <si>
    <t>Examine the log configuration on the VPN Gateway or view several alert events on the organization's central audit server. Alternatively, examine the Central Log Server to see if it contains information about success or failure of client connection attempts or other events.
If the traffic log entries do not include the success or failure of connection attempts and other events,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</si>
  <si>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(e.g., the security state of the network after the event occurred). As such, they also provide a means to measure the impact of an event and help authorized personnel to determine the appropriate response.</t>
  </si>
  <si>
    <t>The VPN Gateway must produce log records containing information to establish the outcome of the events.</t>
  </si>
  <si>
    <t>SRG-NET-000091-VPN-000350</t>
  </si>
  <si>
    <t>SV-207200r608988_rule</t>
  </si>
  <si>
    <t>SRG-NET-000091</t>
  </si>
  <si>
    <t>V-207200</t>
  </si>
  <si>
    <t>V-97069; SV-106207</t>
  </si>
  <si>
    <t>Configure the VPN Gateway to generate log records containing information to establish the source of the events.</t>
  </si>
  <si>
    <t>Verify the VPN Gateway  generates log records containing information to establish the source of the events.
If the VPN Gateway does not generate log records containing information to establish the source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</si>
  <si>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log records must also identify sources of events such as IP addresses, processes, and node or device names.</t>
  </si>
  <si>
    <t>The VPN Gateway must generate log records containing information to establish the source of the events.</t>
  </si>
  <si>
    <t>SRG-NET-000089-VPN-000330</t>
  </si>
  <si>
    <t>SV-207199r608988_rule</t>
  </si>
  <si>
    <t>SRG-NET-000089</t>
  </si>
  <si>
    <t>V-207199</t>
  </si>
  <si>
    <t>V-97067; SV-106205</t>
  </si>
  <si>
    <t>Configure the VPN Gateway to generates log records containing information to establish where the events occurred.</t>
  </si>
  <si>
    <t>Verify the VPN Gateway generates  log records containing information to establish where the events occurred.
If the VPN Gateway does not generate log records containing information to establish where the events occurred,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</si>
  <si>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VPN gateway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VPN gateway.</t>
  </si>
  <si>
    <t>The VPN Gateway must generate log records containing information to establish where the events occurred.</t>
  </si>
  <si>
    <t>SRG-NET-000088-VPN-000310</t>
  </si>
  <si>
    <t>SV-207198r608988_rule</t>
  </si>
  <si>
    <t>SRG-NET-000088</t>
  </si>
  <si>
    <t>V-207198</t>
  </si>
  <si>
    <t>V-97065; SV-106203</t>
  </si>
  <si>
    <t>Configure the VPN Gateway to generate log records containing information that establishes the identity of any individual or process associated with the event.</t>
  </si>
  <si>
    <t>Verify the VPN Gateway generates log records containing information that establishes the identity of any individual or process associated with the event.
If the VPN Gateway does not generate log records containing information that establishes the identity of any individual or process associated with the event, this is a finding.</t>
  </si>
  <si>
    <t>Without information that establishes the identity of the subjects (i.e., users or processes acting on behalf of users) associated with the events, security personnel cannot determine responsibility for the potentially harmful event.</t>
  </si>
  <si>
    <t>The VPN Gateway must generate log records containing information that establishes the identity of any individual or process associated with the event.</t>
  </si>
  <si>
    <t>SRG-NET-000079-VPN-000300</t>
  </si>
  <si>
    <t>SV-207197r608988_rule</t>
  </si>
  <si>
    <t>SRG-NET-000079</t>
  </si>
  <si>
    <t>V-207197</t>
  </si>
  <si>
    <t>V-97063; SV-106201</t>
  </si>
  <si>
    <t>Configure the VPN Gateway to generate log records containing information to establish when (date and time) the events occurred.</t>
  </si>
  <si>
    <t>Configure the VPN Gateway generates log records containing information to establish when (date and time) the events occurred.
If the VPN Gateway does not generate log records containing information to establish when (date and time) the events occurred, this is a finding.</t>
  </si>
  <si>
    <t>Without establishing when events occurred, it is impossible to establish, correlate, and investigate the events leading up to an outage or attack.
VPN gateways often have a separate audit log for capturing VPN status and other information about the traffic (as opposed to the log capturing administrative and configuration actions).
Associating event types with detected events in the network audit logs provides a means of investigating an attack, recognizing resource utilization or capacity thresholds, or identifying an improperly configured VPN gateway.</t>
  </si>
  <si>
    <t>The VPN Gateway must generate log records containing information to establish when (date and time) the events occurred.</t>
  </si>
  <si>
    <t>SRG-NET-000078-VPN-000290</t>
  </si>
  <si>
    <t>SV-207196r608988_rule</t>
  </si>
  <si>
    <t>SRG-NET-000078</t>
  </si>
  <si>
    <t>V-207196</t>
  </si>
  <si>
    <t>V-97061; SV-106199</t>
  </si>
  <si>
    <t>Configure the VPN Gateway to generate log records containing information to establish what type of events occurred.</t>
  </si>
  <si>
    <t>Verify the VPN Gateway generates log records containing information to establish what type of events occurred.
If the VPN Gateway does not generate log records containing information to establish what type of events occurred, this is a finding.</t>
  </si>
  <si>
    <t>Without establishing what type of event occurred, it would be difficult to establish, correlate, and investigate the events leading up to an outage or attack.
VPN gateways often have a separate audit log for capturing VPN status and other information about the traffic (as opposed to the log capturing administrative and configuration actions).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VPN gateway logs provides a means of investigating an attack, recognizing resource utilization or capacity thresholds, or identifying an improperly configured VPN gateway.</t>
  </si>
  <si>
    <t>The VPN Gateway must generate log records containing information to establish what type of events occurred.</t>
  </si>
  <si>
    <t>SRG-NET-000077-VPN-000280</t>
  </si>
  <si>
    <t>SV-207195r608988_rule</t>
  </si>
  <si>
    <t>SRG-NET-000077</t>
  </si>
  <si>
    <t>V-207195</t>
  </si>
  <si>
    <t>V-97225; SV-106363</t>
  </si>
  <si>
    <t>If the site-to-site VPN implementation uses L2TPv3, configure L2TPv3 sessions to authenticate the traffic before transit.</t>
  </si>
  <si>
    <t>If L2TP communications protocol is not used, this is not applicable.
Verify L2TPv3 sessions are configured to authenticate the traffic before transit. L2TPv3 sessions must be authenticated prior to transporting traffic.
If L2TPv3 sessions do not require authentication, this is a finding.</t>
  </si>
  <si>
    <t>L2TPv3 sessions can be used to transport layer-2 protocols across an IP backbone. These protocols were intended for link-local scope only and are therefore less defended and not as well-known. As stated in DoD IPv6 IA Guidance for MO3 (S4-C7-1), the L2TP tunnels can also carry IP packets that are very difficult to filter because of the additional encapsulation. Hence, it is imperative that L2TP sessions are authenticated prior to transporting traffic.</t>
  </si>
  <si>
    <t>If the site-to-site VPN implementation uses L2TP, L2TPv3 sessions must be authenticated prior to transporting traffic.</t>
  </si>
  <si>
    <t>SRG-NET-000075-VPN-000260</t>
  </si>
  <si>
    <t>SV-207194r608988_rule</t>
  </si>
  <si>
    <t>SRG-NET-000075</t>
  </si>
  <si>
    <t>V-207194</t>
  </si>
  <si>
    <t>V-97059; SV-106197</t>
  </si>
  <si>
    <t>Configure the IPsec VPN to use the Diffie-Hellman (DH) Group of 14 or greater for Internet Key Exchange (IKE) Phase 1.</t>
  </si>
  <si>
    <t>Verify all IKE proposals are set to use Diffie-Hellman (DH) Group of 14 or greater for Internet Key Exchange (IKE) Phase 1.
View the IKE options dh-group option.
If the IKE option is not set to use Diffie-Hellman (DH) Group of 14 or greater for Internet Key Exchange (IKE) Phase 1, this is a finding.</t>
  </si>
  <si>
    <t>Use of an approved DH algorithm ensures the Internet Key Exchange (IKE) (Phase 1) proposal uses FIPS-validated key management techniques and processes in the production, storage, and control of private/secret cryptographic keys. The security of the DH key exchange is based on the difficulty of solving the discrete logarithm from which the key was derived. Hence, the larger the modulus, the more secure the generated key is considered to be.</t>
  </si>
  <si>
    <t>The IPSec VPN must be configured to use a Diffie-Hellman (DH) Group of 14 or greater for Internet Key Exchange (IKE) Phase 1.</t>
  </si>
  <si>
    <t>SRG-NET-000074-VPN-000250</t>
  </si>
  <si>
    <t>SV-207193r803424_rule</t>
  </si>
  <si>
    <t>SRG-NET-000074</t>
  </si>
  <si>
    <t>V-207193</t>
  </si>
  <si>
    <t>V-97057; SV-106195</t>
  </si>
  <si>
    <t>Configure the VPN Gateway to use IPsec with SHA-2 or greater for hashing to protect the integrity of remote access sessions.</t>
  </si>
  <si>
    <t>Verify the VPN Gateway uses IPsec with SHA-2 or greater for hashing to protect the integrity of remote access sessions.
If the VPN Gateway does not use IPsec with SHA-2 or greater for hashing to protect the integrity of remote access sessions, this is a finding.</t>
  </si>
  <si>
    <t>Without strong cryptographic integrity protections, information can be altered by unauthorized users without detection.
SHA-1 is considered a compromised hashing standard and is being phased out of use by industry and Government standards. DoD systems must not be configured to use SHA-1 for integrity of remote access sessions. 
The remote access VPN provides access to DoD non-public information systems by an authorized user (or an information system) communicating through an external, non-organization-controlled network.</t>
  </si>
  <si>
    <t>The VPN Gateway must be configured to use IPsec with SHA-2 or greater for hashing to protect the integrity of remote access sessions.</t>
  </si>
  <si>
    <t>SRG-NET-000063-VPN-000220</t>
  </si>
  <si>
    <t>SV-207192r803421_rule</t>
  </si>
  <si>
    <t>SRG-NET-000063</t>
  </si>
  <si>
    <t>V-207192</t>
  </si>
  <si>
    <t>V-97055; SV-106193</t>
  </si>
  <si>
    <t>Configure the remote access VPN Gateway to use a digital signature generated using FIPS-validated algorithms and an approved hash function to protect the integrity of remote access sessions.</t>
  </si>
  <si>
    <t>Verify the remote access VPN Gateway uses a digital signature generated using FIPS-validated algorithms and an approved hash function to protect the integrity of remote access sessions.
If the remote access VPN Gateway does not use a digital signature generated using FIPS-validated algorithms and an approved hash function to protect the integrity of remote access sessions, this is a finding.</t>
  </si>
  <si>
    <t>Without integrity protection, unauthorized changes may be made to the log files and reliable forensic analysis and discovery of the source of malicious system activity may be degraded.
Remote access (e.g., RDP) is access to DoD nonpublic information systems by an authorized user (or an information system) communicating through an external, non-organization-controlled network. Remote access methods include broadband and wireless.
Integrity checks include cryptographic checksums, digital signatures, or hash functions. Federal Information Processing Standard (FIPS) 186-4, Digital Signature Standard (DSS), specifies three NIST-approved algorithms: DSA, RSA, and ECDSA. All three are used to generate and verify digital signatures in conjunction with an approved hash function.</t>
  </si>
  <si>
    <t>The remote access VPN Gateway must use a digital signature generated using FIPS-validated algorithms and an approved hash function to protect the integrity of TLS remote access sessions.</t>
  </si>
  <si>
    <t>SRG-NET-000063-VPN-000210</t>
  </si>
  <si>
    <t>SV-207191r803418_rule</t>
  </si>
  <si>
    <t>V-207191</t>
  </si>
  <si>
    <t>V-97053; SV-106191</t>
  </si>
  <si>
    <t>Configure the TLS VPN Gateway to use TLS 1.2, at a minimum, to protect the confidentiality of sensitive data for transmission.</t>
  </si>
  <si>
    <t>Verify the TLS VPN Gateway is configured to use  TLS 1.2 or higher to protect the confidentiality of sensitive data during transmission.
If the TLS VPN Gateway does not use TLS 1.2, at a minimum, to protect the confidentiality of sensitive data during transmission, this is a finding.</t>
  </si>
  <si>
    <t>Using older unauthorized versions or incorrectly configuring protocol negotiation makes the gateway vulnerable to known and unknown attacks that exploit vulnerabilities in this protocol.
NIST SP 800-52 Rev2 provides guidance for client negotiation on either DoD-only or public-facing servers.</t>
  </si>
  <si>
    <t>The TLS VPN Gateway must use TLS 1.2, at a minimum, to protect the confidentiality of sensitive data during transmission for remote access connections.</t>
  </si>
  <si>
    <t>SRG-NET-000062-VPN-000200</t>
  </si>
  <si>
    <t>SV-207190r803417_rule</t>
  </si>
  <si>
    <t>SRG-NET-000062</t>
  </si>
  <si>
    <t>V-207190</t>
  </si>
  <si>
    <t>V-97051; SV-106189</t>
  </si>
  <si>
    <t>Configure the VPN Gateway to limit the number of concurrent sessions for user accounts to 1 or to an organization-defined number, as documented in the SSP.</t>
  </si>
  <si>
    <t>Inspect the VPN Gateway configuration. Verify the number of concurrent sessions for user accounts to 1 or to an organization-defined number (defined in the SSP).
If the VPN Gateway does not limit the number of concurrent sessions for user accounts to 1 or to an organization-defined number, this is a finding.</t>
  </si>
  <si>
    <t>VPN gateway management includes the ability to control the number of users and user sessions that utilize a VPN gateway. Limiting the number of allowed users and sessions per user is helpful in limiting risks related to DoS attacks.
This requirement addresses concurrent sessions for information system accounts and does not address concurrent sessions by single users via multiple system accounts. The maximum number of concurrent sessions should be defined based upon mission needs and the operational environment for each system.
The intent of this policy is to ensure the number of concurrent sessions is deliberately set to a number based on the site's mission and not left unlimited.</t>
  </si>
  <si>
    <t>The VPN Gateway must limit the number of concurrent sessions for user accounts to 1 or to an organization-defined number.</t>
  </si>
  <si>
    <t>SRG-NET-000053-VPN-000170</t>
  </si>
  <si>
    <t>SV-207189r608988_rule</t>
  </si>
  <si>
    <t>SRG-NET-000053</t>
  </si>
  <si>
    <t>V-207189</t>
  </si>
  <si>
    <t>V-97049; SV-106187</t>
  </si>
  <si>
    <t xml:space="preserve">CCI-000053
The information system notifies the user, upon successful logon/access, of the number of unsuccessful logon/access attempts since the last successful logon/access.
NIST SP 800-53 :: AC-9 (1)
NIST SP 800-53A :: AC-9 (1).1
NIST SP 800-53 Revision 4 :: AC-9 (1)
</t>
  </si>
  <si>
    <t>Configure the VPN Gateway to notify the user, upon successful logon (access), of the number of unsuccessful logon (access) attempts since the last successful logon (access).</t>
  </si>
  <si>
    <t>Determine if the VPN Gateway is either configured to notify the administrator of the number of unsuccessful login attempts since the last successful login or configured to use an authentication server which would perform this function. If the administrator is not notified of the number of unsuccessful login attempts since the last successful login, this is a finding.
If the VPN Gateway does not notify the user, upon successful logon (access), of the number of unsuccessful logon (access) attempts since the last successful logon (access), this is a finding.</t>
  </si>
  <si>
    <t>Users need to be aware of activity that occurs regarding their account. Providing users with information regarding the number of unsuccessful attempts that were made to login to their account allows the user to determine if any unauthorized activity has occurred and gives them an opportunity to notify administrators.
This applies to gateways that have the concept of a user account and have the login function residing on the gateway or the gateway acts as a user intermediary.</t>
  </si>
  <si>
    <t>The VPN Gateway must notify the user, upon successful logon (access), of the number of unsuccessful logon (access) attempts since the last successful logon (access).</t>
  </si>
  <si>
    <t>SRG-NET-000049-VPN-000150</t>
  </si>
  <si>
    <t>SV-207188r608988_rule</t>
  </si>
  <si>
    <t>SRG-NET-000049</t>
  </si>
  <si>
    <t>V-207188</t>
  </si>
  <si>
    <t>V-97047; SV-106185</t>
  </si>
  <si>
    <t>Configure the publicly accessible VPN Gateway to display the Standard Mandatory DoD Notice and Consent Banner before granting access to the system.</t>
  </si>
  <si>
    <t>Verify the publicly accessible VPN Gateway displays the Standard Mandatory DoD Notice and Consent Banner before granting access to the system.  The banner must be formatted in accordance with DTM-08-060. Use the following verbiage for network elements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the publicly accessible VPN Gateway does not display the Standard Mandatory DoD Notice and Consent Banner before granting access to the system, this is a finding.</t>
  </si>
  <si>
    <t>Display of a standardized and approved use notification before granting access to the publicly accessible VPN gateway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This requirement applies to VPN gateways that have the concept of a user account and have the logon function residing on the VPN gateway.
The banner must be formatted in accordance with DTM-08-060. Use the following verbiage for VPN gateways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</si>
  <si>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publicly accessible VPN Gateway must display the Standard Mandatory DoD Notice and Consent Banner before granting access to the system.</t>
  </si>
  <si>
    <t>SRG-NET-000043-VPN-000130</t>
  </si>
  <si>
    <t>SV-207187r608988_rule</t>
  </si>
  <si>
    <t>SRG-NET-000043</t>
  </si>
  <si>
    <t>V-207187</t>
  </si>
  <si>
    <t>V-97045; SV-106183</t>
  </si>
  <si>
    <t>Configure the Remote Access VPN Gateway and/or client to retain the Standard Mandatory DoD-approved Notice and Consent Banner on the screen until users acknowledge the usage conditions and take explicit actions to log on for further access.</t>
  </si>
  <si>
    <t>If the user/remote client connection banner is the same as the banner configured as part of the NDM SRG, then this is not applicable.
Verify the ALG retains the Standard Mandatory DoD-approved Notice and Consent Banner on the screen until users acknowledge the usage conditions and takes explicit actions to log on for further access.
If the Remote Access VPN Gateway and/or client does not retain the Standard Mandatory DoD-approved Notice and Consent Banner on the screen until users acknowledge the usage conditions and take explicit actions to log on for further access, this is a finding.</t>
  </si>
  <si>
    <t>The banner must be acknowledged by the user prior to allowing the user access to the network. This provides assurance that the user has seen the message and accepted the conditions for access. If the consent banner is not acknowledged by the user, DoD will not be in compliance with system use notifications required by law. 
The banner is usually configured in NDM for client presentation as well as local logon.
To establish acceptance of the application usage policy, a click-through banner at application logon is required. The VPN gateway must prevent further activity until the user executes a positive action to manifest agreement by clicking on a box indicating "OK". 
This applies to gateways that have the concept of a user account and have the login function residing on the gateway or the gateway acts as a user intermediary.</t>
  </si>
  <si>
    <t>The Remote Access VPN Gateway and/or client must enforce a policy to retain the Standard Mandatory DoD Notice and Consent Banner on the screen until users acknowledge the usage conditions and take explicit actions to log on for further access.</t>
  </si>
  <si>
    <t>SRG-NET-000042-VPN-000120</t>
  </si>
  <si>
    <t>SV-207186r608988_rule</t>
  </si>
  <si>
    <t>SRG-NET-000042</t>
  </si>
  <si>
    <t>V-207186</t>
  </si>
  <si>
    <t>V-97043; SV-106181</t>
  </si>
  <si>
    <t>Configure the Remote Access VPN to display the Standard Mandatory DoD Notice and Consent Banner in accordance with DoD policy before granting access to the device.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</si>
  <si>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If the user/remote client connection banner is the same as the banner configured as part of the NDM SRG, then this is not applicable.
Determine if the network device is configured to present a DoD-approved banner that is formatted in accordance with DoD policy. 
If the Remote Access VPN Gateway or VPN client does not display the Standard Mandatory DoD Notice and Consent Banner before granting remote access to the network, this is a finding.</t>
  </si>
  <si>
    <t>Display of a standardized and approved use notification before granting access to the network ensures privacy and security notification verbiage used is consistent with applicable federal laws, Executive Orders, directives, policies, regulations, standards, and guidance.
In most VPN implementations, the banner is configured in the management backplane (NDM SRG) and serves as the presentation for the VPN client connection as well as for administrator logon to the device management tool/backplane.
System use notifications are required only for access via logon interfaces with human users and are not required when such human interfaces do not exist. This requirement applies to VPN gateways that have the concept of a user account and have the logon function residing on the VPN gateway.
The banner must be formatted in accordance with applicable DoD policy. Use the following verbiage for VPN gateways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</si>
  <si>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Remote Access VPN Gateway and/or client must display the Standard Mandatory DoD Notice and Consent Banner before granting remote access to the network.</t>
  </si>
  <si>
    <t>SRG-NET-000041-VPN-000110</t>
  </si>
  <si>
    <t>SV-207185r608988_rule</t>
  </si>
  <si>
    <t>SRG-NET-000041</t>
  </si>
  <si>
    <t>V-207185</t>
  </si>
  <si>
    <t>V-97041; SV-106179</t>
  </si>
  <si>
    <t>Configure the VPN Gateway to ensure inbound and outbound traffic is configured with a security policy in compliance with information flow control policies (e.g., IPsec policy configuration). Also, configure the VPN gateway to forward encapsulated or encrypted traffic received from other enclaves with different security policies to the perimeter firewall and IDPS before traffic is passed to the private network.</t>
  </si>
  <si>
    <t>Verify the VPN Gateway has an inbound and outbound traffic security policy which is in compliance with information flow control policies (e.g., IPsec policy configuration).
Review network device configurations and topology diagrams. Verify encapsulated or encrypted traffic received from other enclaves with different security policies terminate at the perimeter for filtering and content inspection by a firewall and IDPS before gaining access to the private network.
If the IPsec VPN Gateway does not use Encapsulating Security Payload (ESP) in tunnel mode for establishing secured paths to transport traffic between the organizations sites or between a gateway and remote end-stations, this is a finding,</t>
  </si>
  <si>
    <t>Unrestricted traffic may contain malicious traffic which poses a threat to an enclave or to other connected networks. Additionally, unrestricted traffic may transit a network, which uses bandwidth and other resources.
VPN traffic received from another enclave with different security policy or level of trust must not bypass be inspected by the firewall before being forwarded to the private network.</t>
  </si>
  <si>
    <t>The VPN Gateway must ensure inbound and outbound traffic is configured with a security policy in compliance with information flow control policies.</t>
  </si>
  <si>
    <t>SRG-NET-000019-VPN-000040</t>
  </si>
  <si>
    <t>SV-207184r695317_rule</t>
  </si>
  <si>
    <t>SRG-NET-000019</t>
  </si>
  <si>
    <t>V-207184</t>
  </si>
  <si>
    <t>Unified Endpoint Management Server Security Requirements Guide :: Version 1, Release: 1 Benchmark Date: 20 Nov 2020</t>
  </si>
  <si>
    <t>Configure the UEM server to use FIPS-validated SHA-256 or higher hash function for digital signature generation and verification.</t>
  </si>
  <si>
    <t>Verify the UEM server uses FIPS-validated SHA-256 or higher hash function for digital signature generation and verification.
If the UEM server does not use FIPS-validated SHA-256 or higher hash function for digital signature generation and verification, this is a finding.</t>
  </si>
  <si>
    <t>Without cryptographic integrity protections, information can be altered by unauthorized users without detection.
Note: Although allowed by SP800-131Ar1 for some applications, SHA-1 is considered a compromised hashing standard and is being phased out of use by industry and government standards. Unless required for legacy use, DoD systems should not be configured to use SHA-1 for integrity of remote access sessions. 
To protect the integrity of the authenticator and authentication mechanism used for the cryptographic module used by the network device, the application, operating system, or protocol must be configured to use one of the following hash functions for hashing the password or other authenticator in accordance with SP 800-131Ar1: SHA-224, SHA-256, SHA-384, SHA-512, SHA-512/224, SHA-512/256, SHA3-224, SHA3-256, SHA3-384, and SHA3-512.
For digital signature verification, SP800-131Ar1 allows SHA-1 for legacy use only. 
Satisfies:FCS_COP.1.1(4)</t>
  </si>
  <si>
    <t>The application must use FIPS-validated SHA-256 or higher hash function for digital signature generation and verification.</t>
  </si>
  <si>
    <t>SRG-APP-000610-UEM-000402</t>
  </si>
  <si>
    <t>SV-234677r617355_rule</t>
  </si>
  <si>
    <t>SRG-APP-000610</t>
  </si>
  <si>
    <t>V-234677</t>
  </si>
  <si>
    <t>Configure the UEM server to validate certificates used for Transport Layer Security (TLS) functions by performing RFC 5280-compliant certification path validation.</t>
  </si>
  <si>
    <t>Verify the UEM server validates certificates used for TLS functions by performing RFC 5280-compliant certification path validation.
If the UEM server does not validate certificates used for TLS functions by performing RFC 5280-compliant certification path validation,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</si>
  <si>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Satisfies:FIA_X509_EXT.1.1(1)</t>
  </si>
  <si>
    <t>The UEM server must validate certificates used for Transport Layer Security (TLS) functions by performing RFC 5280-compliant certification path validation.</t>
  </si>
  <si>
    <t>SRG-APP-000605-UEM-000401</t>
  </si>
  <si>
    <t>SV-234676r617355_rule</t>
  </si>
  <si>
    <t>SRG-APP-000605</t>
  </si>
  <si>
    <t>V-234676</t>
  </si>
  <si>
    <t>If cipher suites using pre-shared keys are used for device authentication, configure the UEM server to have a minimum security strength of 112 bits or higher.</t>
  </si>
  <si>
    <t>Verify cipher suites using pre-shared keys are for device authentication have a minimum security strength of 112 bits or higher.
If cipher suites using pre-shared keys are for device authentication do not have a minimum security strength of 112 bits or higher, this is a finding.</t>
  </si>
  <si>
    <t>Pre-shared keys are symmetric keys that are already in place prior to the initiation of a Transport Layer Security (TLS) session (e.g., as the result of a manual distribution). In general, pre-shared keys should not be used. However, the use of pre-shared keys may be appropriate for some closed environments that have stung key management best practices. 
Pre-shared keys may be appropriate for constrained environments with limited processing, memory, or power. If pre-shared keys are appropriate and supported, the following additional guidelines must be followed. Consult 800-52 for recommended pre-shared key cipher suites for pre-shared keys. Pre-shared keys must be distributed in a secure manner, such as a secure manual distribution or using a key establishment certificate. These cipher suites employ a pre-shared key for device authentication (for both the server and the client) and may also use RSA or ephemeral Diffie-Hellman (DHE) algorithms for key establishment. 
Because these cipher suites require pre-shared keys, these suites are not generally applicable to classic secure website applications and are not expected to be widely supported in TLS clients or TLS servers. NIST suggests that these suites be considered in particular for infrastructure applications, particularly if frequent authentication of the network entities is required. These cipher suites may be used with TLS versions 1.1 or 1.2. Note that cipher suites using GCM, SHA-256, or SHA-384 are only available in TLS 1.2.</t>
  </si>
  <si>
    <t>If cipher suites using pre-shared keys are used for device authentication, the UEM server must have a minimum security strength of 112 bits or higher.</t>
  </si>
  <si>
    <t>SRG-APP-000585-UEM-000399</t>
  </si>
  <si>
    <t>SV-234674r617355_rule</t>
  </si>
  <si>
    <t>SRG-APP-000585</t>
  </si>
  <si>
    <t>V-234674</t>
  </si>
  <si>
    <t>Configure the UEM server to authenticate endpoint devices (servers) before establishing a local, remote, and/or network connection using bidirectional authentication that is cryptographically based.</t>
  </si>
  <si>
    <t>Verify the UEM server authenticates endpoint devices (servers) before establishing a local, remote, and/or network connection using bidirectional authentication that is cryptographically based.
If the UEM server does not authenticate endpoint devices (servers) before establishing a local, remote, and/or network connection using bidirectional authentication that is cryptographically based, this is a finding.</t>
  </si>
  <si>
    <t>Without authenticating devices, unidentified or unknown devices may be introduced, thereby facilitating malicious activity. Bidirectional authentication provides stronger safeguards to validate the identity of other devices for connections that are of greater risk, such as remote connections.
This requires device-to-device authentication. Information systems must use IEEE 802.1x, Extensible Authentication Protocol [EAP], Radius server with EAP-Transport Layer Security [TLS] authentication, or Kerberos to identify/authenticate devices on local and/or wide area networks. 
Satisfies:FMT_SMF.1.1(2) b, FTP_ITC.1.1(1), FTP_ITC.1.2(1), FTP_ITC.1.3(1)  
Reference:PP-MDM-431009</t>
  </si>
  <si>
    <t>The UEM server must authenticate endpoint devices (servers) before establishing a local, remote, and/or network connection using bidirectional authentication that is cryptographically based.</t>
  </si>
  <si>
    <t>SRG-APP-000580-UEM-000398</t>
  </si>
  <si>
    <t>SV-234673r617355_rule</t>
  </si>
  <si>
    <t>SRG-APP-000580</t>
  </si>
  <si>
    <t>V-234673</t>
  </si>
  <si>
    <t>Configure the UEM server to prohibit client negotiation to TLS 1.1, TLS 1.0, SSL 2.0, or SSL 3.0.</t>
  </si>
  <si>
    <t>Verify the UEM server is configured to prohibit client negotiation to TLS 1.1, TLS 1.0, SSL 2.0, or SSL 3.0.
If the UEM server is not configured to prohibit client negotiation to TLS 1.1, TLS 1.0, SSL 2.0, or SSL 3.0, this is a finding.</t>
  </si>
  <si>
    <t>Using older unauthorized versions or incorrectly configuring protocol negotiation makes the gateway vulnerable to known and unknown attacks that exploit vulnerabilities in this protocol.
This requirement applies to Transport Layer Security (TLS) gateways (also known as Secure Sockets Layer [SSL] gateways), web servers, and web applications. Application protocols such as HTTPS and DNSSEC use TLS as the underlying security protocol and thus are in scope for this requirement. NIST SP 800-52 provides guidance for client negotiation, either on DoD-only or on public-facing servers. 
Satisfies:FCS_TLSC_EXT.1.1 
Reference:PP-MDM-412061</t>
  </si>
  <si>
    <t>The UEM server must be configured to prohibit client negotiation to TLS 1.1, TLS 1.0, SSL 2.0, or SSL 3.0.</t>
  </si>
  <si>
    <t>SRG-APP-000560-UEM-000394</t>
  </si>
  <si>
    <t>SV-234669r617355_rule</t>
  </si>
  <si>
    <t>SRG-APP-000560</t>
  </si>
  <si>
    <t>V-234669</t>
  </si>
  <si>
    <t>Configure the UEM server to implement FIPS 140-2 mode for all server and agent encryption.</t>
  </si>
  <si>
    <t>Verify FIPS 140-2 mode has been implemented on the UEM server for all server and agent encryption.
If FIPS 140-2 mode has not been implemented on the UEM server for all server and agent encryption,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</si>
  <si>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A block cipher mode is an algorithm that features the use of a symmetric key block cipher algorithm to provide an information service, such as confidentiality or authentication.
AES is the FIPS-validated cipher block cryptographic algorithm approved for use in DoD. For an algorithm implementation to be listed on a FIPS 140-2 cryptographic module validation certificate as an approved security function, the algorithm implementation must meet all the requirements of FIPS 140-2 and must successfully complete the cryptographic algorithm validation process. Currently, NIST has approved the following confidentiality modes to be used with approved block ciphers in a series of special publications: ECB, CBC, OFB, CFB, CTR, XTS-AES, FF1, FF3, CCM, GCM, KW, KWP, and TKW. 
Satisfies:FCS_COP.1.1(1), FTP_TRP.1.1(1)  
Reference:PP-MDM-414001</t>
  </si>
  <si>
    <t>The UEM server must be configured to implement FIPS 140-2 mode for all server and agent encryption.</t>
  </si>
  <si>
    <t>SRG-APP-000555-UEM-000393</t>
  </si>
  <si>
    <t>SV-234668r617355_rule</t>
  </si>
  <si>
    <t>SRG-APP-000555</t>
  </si>
  <si>
    <t>V-234668</t>
  </si>
  <si>
    <t>Configure the UEM server to allow authorized administrators to read all audit data from audit records on the server.</t>
  </si>
  <si>
    <t>Verify the UEM server allows authorized administrators to read all audit data from audit records on the server.
If the UEM server does not allow authorized administrators to read all audit data from audit records on the server,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</si>
  <si>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 
Satisfies:FAU_SAR.1.1 
Reference:PP-MDM-413000</t>
  </si>
  <si>
    <t>The UEM server must be configured to allow authorized administrators to read all audit data from audit records on the server.</t>
  </si>
  <si>
    <t>SRG-APP-000516-UEM-000392</t>
  </si>
  <si>
    <t>SV-234667r617355_rule</t>
  </si>
  <si>
    <t>V-234667</t>
  </si>
  <si>
    <t>Configure the UEM server in accordance with the security configuration settings based on DoD security configuration or implementation guidance, including STIGs, NSA configuration guides, CTOs, and DTMs.</t>
  </si>
  <si>
    <t>Verify the UEM server is configured in accordance with the security configuration settings based on DoD security configuration or implementation guidance, including STIGs, NSA configuration guides, CTOs, and DTMs.
If the UEM server is not configured in accordance with the security configuration settings based on DoD security configuration or implementation guidance, including STIGs, NSA configuration guides, CTOs, and DTMs, this is a finding.</t>
  </si>
  <si>
    <t>Configuring the application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application, including the parameters required to satisfy other security control requirements.</t>
  </si>
  <si>
    <t>The UEM server must be configured in accordance with the security configuration settings based on DoD security configuration or implementation guidance, including STIGs, NSA configuration guides, CTOs, and DTMs.</t>
  </si>
  <si>
    <t>SRG-APP-000516-UEM-000391</t>
  </si>
  <si>
    <t>SV-234666r617355_rule</t>
  </si>
  <si>
    <t>V-234666</t>
  </si>
  <si>
    <t>Configure the UEM server to, at a minimum, off-load audit logs of interconnected systems in real time and off-load standalone systems weekly.</t>
  </si>
  <si>
    <t>Verify the UEM server, at a minimum, off-loads audit logs of interconnected systems in real time and off-load standalone systems weekly.
If the UEM server does not off-load audit logs of interconnected systems in real time and off-load standalone systems weekly, this is a finding.</t>
  </si>
  <si>
    <t>Information stored in one location is vulnerable to accidental or incidental deletion or alteration.
Off-loading is a common process in information systems with limited audit storage capacity. 
Satisfies:FMT_SMF.1.1(2) c.8, FAU_STG_EXT.1.1(1) 
Reference:PP-MDM-411054</t>
  </si>
  <si>
    <t>The UEM server must, at a minimum, off-load audit logs of interconnected systems in real time and off-load standalone systems weekly.</t>
  </si>
  <si>
    <t>SRG-APP-000515-UEM-000390</t>
  </si>
  <si>
    <t>SV-234665r617355_rule</t>
  </si>
  <si>
    <t>V-234665</t>
  </si>
  <si>
    <t>Configure the UEM server to use a FIPS-validated cryptographic module to generate cryptographic hashes.</t>
  </si>
  <si>
    <t>Verify the UEM server uses a FIPS-validated cryptographic module to generate cryptographic hashes.
If the UEM server does not use a FIPS-validated cryptographic module to generate cryptographic hashes, this is a finding.</t>
  </si>
  <si>
    <t>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The cryptographic module used must have at least one validated hash algorithm. This validated hash algorithm must be used to generate cryptographic hashes for all cryptographic security function within the product being evaluated. 
Satisfies:FCS_COP.1.1(2)</t>
  </si>
  <si>
    <t>The UEM server must use a FIPS-validated cryptographic module to generate cryptographic hashes.</t>
  </si>
  <si>
    <t>SRG-APP-000514-UEM-000389</t>
  </si>
  <si>
    <t>SV-234664r617355_rule</t>
  </si>
  <si>
    <t>V-234664</t>
  </si>
  <si>
    <t>Configure the UEM server to generate audit records for all account creations, modifications, disabling, and termination events.</t>
  </si>
  <si>
    <t>Requirement is Not Applicable when UEM server is configured to use DoD Central Directory Service for administrator account authentication.
Verify the UEM server generates audit records for all account creations, modifications, disabling, and termination events.
If the UEM server does not generate audit records for all account creations, modifications, disabling, and termination events,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</si>
  <si>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Satisfies:FAU_ALT_EXT.1.1, FAU_GEN.1.1(1), FMT_SMF.1.1(2)c.8 
Reference:PP-MDM-411065, PP-MDM-412000</t>
  </si>
  <si>
    <t>The UEM server must generate audit records for all account creations, modifications, disabling, and termination events.</t>
  </si>
  <si>
    <t>SRG-APP-000509-UEM-000384</t>
  </si>
  <si>
    <t>SV-234659r617355_rule</t>
  </si>
  <si>
    <t>V-234659</t>
  </si>
  <si>
    <t>Configure the UEM server to generate audit records for all direct access to the information system.</t>
  </si>
  <si>
    <t>Verify the UEM server generates audit records for all direct access to the information system.
If the UEM server does not generate audit records for all direct access to the information system, this is a finding.</t>
  </si>
  <si>
    <t>The UEM server must generate audit records for all direct access to the information system.</t>
  </si>
  <si>
    <t>SRG-APP-000508-UEM-000383</t>
  </si>
  <si>
    <t>SV-234658r617355_rule</t>
  </si>
  <si>
    <t>V-234658</t>
  </si>
  <si>
    <t>Configure the UEM server to generate audit records when successful/unsuccessful accesses to objects occur.</t>
  </si>
  <si>
    <t>Verify the UEM server generates audit records when successful/unsuccessful accesses to objects occur.
If the UEM server does not generate audit records when successful/unsuccessful accesses to objects occur, this is a finding.</t>
  </si>
  <si>
    <t>The UEM server must generate audit records when successful/unsuccessful accesses to objects occur.</t>
  </si>
  <si>
    <t>SRG-APP-000507-UEM-000382</t>
  </si>
  <si>
    <t>SV-234657r617355_rule</t>
  </si>
  <si>
    <t>V-234657</t>
  </si>
  <si>
    <t>Configure the UEM server to generate audit records when concurrent logons from different workstations occur.</t>
  </si>
  <si>
    <t>Verify the UEM server generates audit records when concurrent logons from different workstations occur.
If the UEM server does not generate audit records when concurrent logons from different workstations occur, this is a finding.</t>
  </si>
  <si>
    <t>The UEM server must generate audit records when concurrent logons from different workstations occur.</t>
  </si>
  <si>
    <t>SRG-APP-000506-UEM-000381</t>
  </si>
  <si>
    <t>SV-234656r617355_rule</t>
  </si>
  <si>
    <t>V-234656</t>
  </si>
  <si>
    <t>Configure the UEM server to generate audit records showing starting and ending time for user access to the system.</t>
  </si>
  <si>
    <t>Verify the UEM server generates audit records showing starting and ending time for user access to the system.
If the UEM server does not generate audit records showing starting and ending time for user access to the system, this is a finding.</t>
  </si>
  <si>
    <t>The UEM server must generate audit records showing starting and ending time for user access to the system.</t>
  </si>
  <si>
    <t>SRG-APP-000505-UEM-000380</t>
  </si>
  <si>
    <t>SV-234655r617355_rule</t>
  </si>
  <si>
    <t>V-234655</t>
  </si>
  <si>
    <t>Configure the UEM server to generate audit records for privileged activities or other system-level access.</t>
  </si>
  <si>
    <t>Verify the UEM server generates audit records for privileged activities or other system-level access.
If the UEM server does not generate audit records for privileged activities or other system-level access, this is a finding.</t>
  </si>
  <si>
    <t>The UEM server must generate audit records for privileged activities or other system-level access.</t>
  </si>
  <si>
    <t>SRG-APP-000504-UEM-000379</t>
  </si>
  <si>
    <t>SV-234654r617355_rule</t>
  </si>
  <si>
    <t>V-234654</t>
  </si>
  <si>
    <t>Configure the UEM server to generate audit records when successful/unsuccessful logon attempts occur.</t>
  </si>
  <si>
    <t>Verify the UEM server generates audit records when successful/unsuccessful logon attempts occur.
If the UEM server does not generate audit records when successful/unsuccessful logon attempts occur, this is a finding.</t>
  </si>
  <si>
    <t>The UEM server must generate audit records when successful/unsuccessful logon attempts occur.</t>
  </si>
  <si>
    <t>SRG-APP-000503-UEM-000378</t>
  </si>
  <si>
    <t>SV-234653r617355_rule</t>
  </si>
  <si>
    <t>V-234653</t>
  </si>
  <si>
    <t>Configure the UEM server to generate audit records when successful/unsuccessful attempts to delete security objects occur.</t>
  </si>
  <si>
    <t>Verify the UEM server generates audit records when successful/unsuccessful attempts to delete security objects occur.
If the UEM server does not generate audit records when successful/unsuccessful attempts to delete security objects occur, this is a finding.</t>
  </si>
  <si>
    <t>The UEM server must generate audit records when successful/unsuccessful attempts to delete security objects occur.</t>
  </si>
  <si>
    <t>SRG-APP-000501-UEM-000376</t>
  </si>
  <si>
    <t>SV-234651r617355_rule</t>
  </si>
  <si>
    <t>V-234651</t>
  </si>
  <si>
    <t>Configure the UEM server to generate audit records when successful/unsuccessful attempts to delete privileges occur.</t>
  </si>
  <si>
    <t>Verify the UEM server generates audit records when successful/unsuccessful attempts to delete privileges occur.
If the UEM server does not generate audit records when successful/unsuccessful attempts to delete privileges occur, this is a finding.</t>
  </si>
  <si>
    <t>The UEM server must generate audit records when successful/unsuccessful attempts to delete privileges occur.</t>
  </si>
  <si>
    <t>SRG-APP-000499-UEM-000374</t>
  </si>
  <si>
    <t>SV-234649r617355_rule</t>
  </si>
  <si>
    <t>V-234649</t>
  </si>
  <si>
    <t>Configure the UEM server to generate audit records when successful/unsuccessful attempts to modify security objects occur.</t>
  </si>
  <si>
    <t>Verify the UEM server generates audit records when successful/unsuccessful attempts to modify security objects occur.
If the UEM server does not generate audit records when successful/unsuccessful attempts to modify security objects occur, this is a finding.</t>
  </si>
  <si>
    <t>The UEM server must generate audit records when successful/unsuccessful attempts to modify security objects occur.</t>
  </si>
  <si>
    <t>SRG-APP-000496-UEM-000371</t>
  </si>
  <si>
    <t>SV-234646r617355_rule</t>
  </si>
  <si>
    <t>V-234646</t>
  </si>
  <si>
    <t>Configure the UEM server to generate audit records when successful/unsuccessful attempts to modify privileges occur.</t>
  </si>
  <si>
    <t>Verify the UEM server generates audit records when successful/unsuccessful attempts to modify privileges occur.
If the UEM server does not generate audit records when successful/unsuccessful attempts to modify privileges occur, this is a finding.</t>
  </si>
  <si>
    <t>The UEM server must generate audit records when successful/unsuccessful attempts to modify privileges occur.</t>
  </si>
  <si>
    <t>SRG-APP-000495-UEM-000370</t>
  </si>
  <si>
    <t>SV-234645r617401_rule</t>
  </si>
  <si>
    <t>V-234645</t>
  </si>
  <si>
    <t>Configure the UEM server to generate audit records when successful/unsuccessful attempts to access security objects occur.</t>
  </si>
  <si>
    <t>Verify the UEM server generates audit records when successful/unsuccessful attempts to access security objects occur.
If the UEM server does not generate audit records when successful/unsuccessful attempts to access security objects occur, this is a finding.</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</si>
  <si>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Satisfies:FAU_ALT_EXT.1.1, FAU_GEN.1.1(1), FMT_SMF.1.1(2)c.8 
Reference:PP-MDM-411065, PP-MDM-412000</t>
  </si>
  <si>
    <t>The UEM server must generate audit records when successful/unsuccessful attempts to access security objects occur.</t>
  </si>
  <si>
    <t>SRG-APP-000492-UEM-000367</t>
  </si>
  <si>
    <t>SV-234642r617355_rule</t>
  </si>
  <si>
    <t>V-234642</t>
  </si>
  <si>
    <t xml:space="preserve">CCI-002740
The information system implements cryptographic mechanisms to authenticate organization-defined software or firmware components prior to installation.
NIST SP 800-53 Revision 4 :: SI-7 (15)
</t>
  </si>
  <si>
    <t>Configure the UEM server to verify software updates to the server using a digital signature mechanism prior to installing those updates.</t>
  </si>
  <si>
    <t>Verify the UEM server verifies software updates to the server using a digital signature mechanism prior to installing those updates.
If the UEM server does not verify software updates to the server using a digital signature mechanism prior to installing those updates, this is a finding.</t>
  </si>
  <si>
    <t>Unauthorized modifications to software or firmware may be indicative of a sophisticated, targeted cyber-attack. Cryptographic authentication includes, for example, verifying that software or firmware components have been digitally signed using certificates recognized and approved by organizations. Code signing is an effective method to protect against malicious code. 
Satisfies:FPT_TUD_EXT.1.3</t>
  </si>
  <si>
    <t>The UEM server must be configured to verify software updates to the server using a digital signature mechanism prior to installing those updates.</t>
  </si>
  <si>
    <t>SRG-APP-000479-UEM-000354</t>
  </si>
  <si>
    <t>SV-234629r617355_rule</t>
  </si>
  <si>
    <t>SRG-APP-000479</t>
  </si>
  <si>
    <t>V-234629</t>
  </si>
  <si>
    <t>Configure the UEM server to alert the system administrator when anomalies in the operation of security functions are discovered.</t>
  </si>
  <si>
    <t>Verify the UEM server alerts the system administrator when anomalies in the operation of security functions are discovered.
If the UEM server does not alert the system administrator when anomalies in the operation of security functions are discovered, this is a finding.</t>
  </si>
  <si>
    <t>If anomalies are not acted upon, security functions may fail to secure the system.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 
Satisfies:FAU_ALT_EXT.1.1 c.</t>
  </si>
  <si>
    <t>The UEM server must alert the system administrator when anomalies in the operation of security functions are discovered.</t>
  </si>
  <si>
    <t>SRG-APP-000474-UEM-000349</t>
  </si>
  <si>
    <t>SV-234624r617355_rule</t>
  </si>
  <si>
    <t>SRG-APP-000474</t>
  </si>
  <si>
    <t>V-234624</t>
  </si>
  <si>
    <t>Configure the UEM server to run a suite of self-tests during initial start-up (power on) to demonstrate correct operation of the server.</t>
  </si>
  <si>
    <t>Verify the UEM server runs a suite of self-tests during initial start-up (power on) to demonstrate correct operation of the server.
If the UEM server does not run a suite of self-tests during initial start-up (power on) to demonstrate correct operation of the server,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</si>
  <si>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applications performing security functions and the applications performing security function verification/testing. 
Satisfies:FPT_TST_EXT.1.1</t>
  </si>
  <si>
    <t>The UEM server must run a suite of self-tests during initial start-up (power on) to demonstrate correct operation of the server.</t>
  </si>
  <si>
    <t>SRG-APP-000473-UEM-000348</t>
  </si>
  <si>
    <t>SV-234623r617355_rule</t>
  </si>
  <si>
    <t>V-234623</t>
  </si>
  <si>
    <t>Configure the UEM server with the periodicity of the following commands to the agent of six hours or less: 
- query connectivity status;
- query the current version of the managed device firmware/software;
- query the current version of installed mobile applications;
- read audit logs kept by the managed device.</t>
  </si>
  <si>
    <t>Verify the UEM server is configured with the periodicity of the following commands to the agent of six hours or less: 
- query connectivity status;
- query the current version of the managed device firmware/software;
- query the current version of installed mobile applications;
- read audit logs kept by the managed device.
If the UEM server is not configured with the periodicity of the following commands to the agent of six hours or less: 
- query connectivity status;
- query the current version of the managed device firmware/software;
- query the current version of installed mobile applications;
- read audit logs kept by the managed device,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</si>
  <si>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applications performing security functions and the applications performing security function verification/testing. 
Satisfies:FAU_NET_EXT.1.1, FMT_SMF.1.1(2) c.3 
Reference:PP-MDM-411057</t>
  </si>
  <si>
    <t>The UEM server must be configured with the periodicity of the following commands to the agent of six hours or less:  - query connectivity status - query the current version of the managed device firmware/software - query the current version of installed mobile applications - read audit logs kept by the managed device.</t>
  </si>
  <si>
    <t>SRG-APP-000472-UEM-000347</t>
  </si>
  <si>
    <t>SV-234622r617355_rule</t>
  </si>
  <si>
    <t>V-234622</t>
  </si>
  <si>
    <t>Configure the UEM server to be maintained at a supported version.</t>
  </si>
  <si>
    <t>Verify the UEM server is maintained at a supported version.
If the UEM server is not maintained at a supported version, this is a finding.</t>
  </si>
  <si>
    <t>The UEM vendor maintains specific product versions for a specific period of time. MDM/EMM server versions no longer supported by the vendor will not receive security updates for new vulnerabilities, which leaves them subject to exploitation. 
Satisfies:FPT_TUD_EXT.1.1, FPT_TUD_EXT.1.2 
Reference:PP-MDM-414005</t>
  </si>
  <si>
    <t>The UEM server must be maintained at a supported version.</t>
  </si>
  <si>
    <t>SRG-APP-000456-UEM-000330</t>
  </si>
  <si>
    <t>SV-234605r617355_rule</t>
  </si>
  <si>
    <t>V-234605</t>
  </si>
  <si>
    <t>Configure the UEM server to remove old software components after updated versions have been installed.</t>
  </si>
  <si>
    <t>Verify the UEM server removes old software components after updated versions have been installed.
If the UEM server does not remove old software components after updated versions have been installed, this is a finding.</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</si>
  <si>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
If the update is due to a security issue with the old version of the app, the old version is not reinstalled. If rollback files are used by the server, they must be stored so as to not be easily accessible to the production system, or cannot be accidentally installed on the operational system, and then must be deleted after a short period of time defined by the organization.</t>
  </si>
  <si>
    <t>The UEM server must remove old software components after updated versions have been installed.</t>
  </si>
  <si>
    <t>SRG-APP-000454-UEM-000328</t>
  </si>
  <si>
    <t>SV-234603r617355_rule</t>
  </si>
  <si>
    <t>V-234603</t>
  </si>
  <si>
    <t>Configure the UEM server to write to the server event log when invalid inputs are received.</t>
  </si>
  <si>
    <t>Verify the UEM server writes to the server event log when invalid inputs are received.
If the UEM server does not write to the server event log when invalid inputs are received, this is a finding.</t>
  </si>
  <si>
    <t>A common vulnerability of applications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Satisfies:FPT_TST_EXT.1.2</t>
  </si>
  <si>
    <t>The UEM server must be configured to write to the server event log when invalid inputs are received.</t>
  </si>
  <si>
    <t>SRG-APP-000447-UEM-000321</t>
  </si>
  <si>
    <t>SV-234596r617355_rule</t>
  </si>
  <si>
    <t>V-234596</t>
  </si>
  <si>
    <t>Configure the UEM server to connect to applications and managed mobile devices with an authenticated and secure (encrypted) connection to protect the confidentiality and integrity of transmitted information.</t>
  </si>
  <si>
    <t>Verify the UEM server connects to applications and managed mobile devices with an authenticated and secure (encrypted) connection to protect the confidentiality and integrity of transmitted information.
If the UEM server does not connect to applications and managed mobile devices with an authenticated and secure (encrypted) connection to protect the confidentiality and integrity of transmitted information, this is a finding.</t>
  </si>
  <si>
    <t>Applications may include the following: update server, database, and enterprise directory service. Without protection of the transmitted information, confidentiality and integrity may be compromised since unprotected communications can be intercepted and either read or altered.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transmitting data, applications need to leverage transmission protection mechanisms, such as TLS, TLS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This requirement applies to any application to which the server connects (for example SQL server, Active Directory). 
Satisfies:FMT_SMF.1.1(2) b, FTP_ITC.1.1(1), FTP_ITC.1.2(1), FTP_ITC.1.3(1)  
Reference:PP-MDM-431009</t>
  </si>
  <si>
    <t>The UEM server must connect to [assignment: [list of applications]] and managed mobile devices with an authenticated and secure (encrypted) connection to protect the confidentiality and integrity of transmitted information.</t>
  </si>
  <si>
    <t>SRG-APP-000439-UEM-000313</t>
  </si>
  <si>
    <t>SV-234588r617355_rule</t>
  </si>
  <si>
    <t>V-234588</t>
  </si>
  <si>
    <t>Configure the UEM server to use X.509v3 certificates for code signing for integrity verification.</t>
  </si>
  <si>
    <t>Verify the UEM server uses X.509v3 certificates for code signing for integrity verification.
If the UEM server does not use X.509v3 certificates for code signing for integrity verification, this is a finding.</t>
  </si>
  <si>
    <t>It is critical that the UEM server validate code signing certificates for key activities such as code signing for system software updates, code signing for integrity verification, and policy signing. Otherwise, there is no assurance that a malicious actor has not inserted itself in the process of packaging the code or policy. For example, messages signed with an invalid certificate may contain links to malware, which could lead to the installation or distribution of that malware on DoD information systems, leading to compromise of DoD sensitive information and other attacks. Therefore, the MDM server must have the capability to enforce a policy for this control. 
Satisfies:FMT_SMF.1.1(2) c.8, FIA_X509_EXT.2.1 
Reference:PP-MDM-412002</t>
  </si>
  <si>
    <t>The UEM server must be configured to use X.509v3 certificates for code signing for integrity verification.</t>
  </si>
  <si>
    <t>SRG-APP-000427-UEM-000300</t>
  </si>
  <si>
    <t>SV-234575r617355_rule</t>
  </si>
  <si>
    <t>V-234575</t>
  </si>
  <si>
    <t>Configure the UEM server to use X.509v3 certificates for code signing for system software updates.</t>
  </si>
  <si>
    <t>Verify the UEM server uses X.509v3 certificates for code signing for system software updates.
If the UEM server does not use X.509v3 certificates for code signing for system software updates, this is a finding.</t>
  </si>
  <si>
    <t>The UEM server must be configured to use X.509v3 certificates for code signing for system software updates.</t>
  </si>
  <si>
    <t>SRG-APP-000427-UEM-000299</t>
  </si>
  <si>
    <t>SV-234574r617355_rule</t>
  </si>
  <si>
    <t>V-234574</t>
  </si>
  <si>
    <t>Configure the UEM server to allow only DoD-PKI established certificate authorities for verification of the establishment of protected sessions.</t>
  </si>
  <si>
    <t>Verify the UEM server allows only DoD-PKI established certificate authorities for verification of the establishment of protected sessions.
If the UEM server does not allow only DoD-PKI established certificate authorities for verification of the establishment of protected sessions,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</si>
  <si>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TLS certificates.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 
Satisfies:FIA_X509_EXT.1.1(1)</t>
  </si>
  <si>
    <t>The UEM server must only allow the use of DoD PKI established certificate authorities for verification of the establishment of protected sessions.</t>
  </si>
  <si>
    <t>SRG-APP-000427-UEM-000298</t>
  </si>
  <si>
    <t>SV-234573r617355_rule</t>
  </si>
  <si>
    <t>V-234573</t>
  </si>
  <si>
    <t>Configure the UEM server to verify remote disconnection when non-local maintenance and diagnostic sessions are terminated.</t>
  </si>
  <si>
    <t>Verify the UEM server verifies remote disconnection when non-local maintenance and diagnostic sessions are terminated.
If the UEM server does not verify remote disconnection when non-local maintenance and diagnostic sessions are terminated, this is a finding.</t>
  </si>
  <si>
    <t>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</si>
  <si>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The UEM server must verify remote disconnection when non-local maintenance and diagnostic sessions are terminated.</t>
  </si>
  <si>
    <t>SRG-APP-000413-UEM-000284</t>
  </si>
  <si>
    <t>SV-234556r617355_rule</t>
  </si>
  <si>
    <t>V-234556</t>
  </si>
  <si>
    <t>Configure the UEM server web management tools with a FIPS-validated Advanced Encryption Standard (AES) cipher block algorithm to protect the confidentiality of maintenance and diagnostic communications for nonlocal maintenance sessions.</t>
  </si>
  <si>
    <t>Verify the UEM server web management tools use a FIPS-validated Advanced Encryption Standard (AES) cipher block algorithm to protect the confidentiality of maintenance and diagnostic communications for nonlocal maintenance sessions.
If the UEM server web management tools do not use FIPS-validated Advanced Encryption Standard (AES) cipher block algorithms to protect the confidentiality of maintenance and diagnostic communications for nonlocal maintenance sessions, this is a finding.</t>
  </si>
  <si>
    <t>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t>
  </si>
  <si>
    <t>The UEM server must configure web management tools with FIPS-validated Advanced Encryption Standard (AES) cipher block algorithm to protect the confidentiality of maintenance and diagnostic communications for nonlocal maintenance sessions.</t>
  </si>
  <si>
    <t>SRG-APP-000412-UEM-000283</t>
  </si>
  <si>
    <t>SV-234555r617355_rule</t>
  </si>
  <si>
    <t>V-234555</t>
  </si>
  <si>
    <t>Configure the UEM server to implement a local cache of revocation data to support path discovery and validation in case of the inability to access revocation information via the network for PKI-based authentication.</t>
  </si>
  <si>
    <t>Verify the UEM server, for PKI-based authentication, implements a local cache of revocation data to support path discovery and validation in case of the inability to access revocation information via the network.
If the UEM server, for PKI-based authentication, does not implement a local cache of revocation data to support path discovery and validation in case of the inability to access revocation information via the network, this is a finding.</t>
  </si>
  <si>
    <t>Without configuring a local cache of revocation data, there is the potential to allow access to users who are no longer authorized (users with revoked certificates).</t>
  </si>
  <si>
    <t>The UEM server, for PKI-based authentication, must implement a local cache of revocation data to support path discovery and validation in case of the inability to access revocation information via the network.</t>
  </si>
  <si>
    <t>SRG-APP-000401-UEM-000272</t>
  </si>
  <si>
    <t>SV-234544r617355_rule</t>
  </si>
  <si>
    <t>V-234544</t>
  </si>
  <si>
    <t>Configure the UEM server to prohibit the use of cached authenticators after an organization-defined time period.</t>
  </si>
  <si>
    <t>Requirement is Not Applicable when the UEM server is configured to use DoD Central Directory Service for administrator account authentication.
Verify the UEM server prohibits the use of cached authenticators after an organization-defined time period.
If the UEM server does not prohibit the use of cached authenticators after an organization-defined time period, this is a finding.</t>
  </si>
  <si>
    <t>If cached authentication information is out-of-date, the validity of the authentication information may be questionable.
According to the CNSS 1253, the IA-5(13) control which is tied to this requirement is not defined at the DoD-level. The organization should specify this value based on numerous factors, including the application in question, the data it hosts and the associated exposures/risks.</t>
  </si>
  <si>
    <t>The UEM server must prohibit the use of cached authenticators after an organization-defined time period.</t>
  </si>
  <si>
    <t>SRG-APP-000400-UEM-000271</t>
  </si>
  <si>
    <t>SV-234543r617355_rule</t>
  </si>
  <si>
    <t>V-234543</t>
  </si>
  <si>
    <t>Configure the UEM server to establish a trusted path between the server and endpoint that provides assured identification of the end point using a bidirectional authentication mechanism configured with a FIPS-validated Advanced Encryption Standard (AES) cipher block algorithm to authenticate with the device before establishing a connection to any endpoint device being managed.</t>
  </si>
  <si>
    <t>Verify the UEM server establishes a trusted path between the server and endpoint that provides assured identification of the end point using a bidirectional authentication mechanism configured with a FIPS-validated Advanced Encryption Standard (AES) cipher block algorithm to authenticate with the device before establishing a connection to any endpoint device being managed. 
If the UEM server does not establish a trusted path between the server and endpoint that provides assured identification of the end point using a bidirectional authentication mechanism configured with a FIPS-validated Advanced Encryption Standard (AES) cipher block algorithm to authenticate with the device before establishing a connection to any endpoint device being managed, this is a finding.</t>
  </si>
  <si>
    <t>Without device-to-device authentication, communications with malicious devices may be established. Bidirectional authentication provides stronger safeguards to validate the identity of other devices for connections that are of greater risk. Currently, DoD requires the use of AES for bidirectional authentication since it is the only FIPS-validated AES cipher block algorithm.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A local connection is any connection with a device communicating without the use of a network. A network connection is any connection with a device that communicates through a network (e.g., local area or wide area network; the internet). A remote connection is any connection with a device communicating through an external network (e.g., the internet).
Because of the challenges of applying this requirement on a large scale, organizations are encouraged to apply the requirement only to those limited number (and type) of devices that truly need to support this capability. 
Satisfies:FIA_X509_EXT.1(1), FIA_ENR_EXT.1.1</t>
  </si>
  <si>
    <t>Before establishing a connection to any endpoint device being managed, the UEM server must establish a trusted path between the server and endpoint that provides assured identification of the end point using a bidirectional authentication mechanism configured with a FIPS-validated Advanced Encryption Standard (AES) cipher block algorithm to authenticate with the device.</t>
  </si>
  <si>
    <t>SRG-APP-000395-UEM-000266</t>
  </si>
  <si>
    <t>SV-234538r617415_rule</t>
  </si>
  <si>
    <t>V-234538</t>
  </si>
  <si>
    <t>Configure the UEM server to require end-point devices to reauthenticate when organization-defined circumstances or situations requiring reauthentication.</t>
  </si>
  <si>
    <t>Verify the UEM server requires end-point devices to reauthenticate when organization-defined circumstances or situations requiring reauthentication.
If the UEM server does not require end-point devices to reauthenticate when organization-defined circumstances or situations requiring reauthentication, this is a finding.</t>
  </si>
  <si>
    <t>This requirement refers to the end-point device user reauthenticating to the device.  The following are examples of organization-defined circumstances or situations requiring reauthentication: 
(i) After a screen lock; 
(ii) After device reboot; 
(iii) Before installation of new device policy or profile;
(iv) Before executing a device reset or wipe. 
Satisfies:FMT_SMF.1.1(2) b 
Reference:PP-MDM-431016</t>
  </si>
  <si>
    <t>The UEM server must require end-point devices to reauthenticate when organization-defined circumstances or situations requiring reauthentication.</t>
  </si>
  <si>
    <t>SRG-APP-000390-UEM-000261</t>
  </si>
  <si>
    <t>SV-234533r617355_rule</t>
  </si>
  <si>
    <t>V-234533</t>
  </si>
  <si>
    <t>Configure the UEM server to require users (administrators) to reauthenticate when roles change.</t>
  </si>
  <si>
    <t>Verify the UEM server requires users (administrators) to reauthenticate when roles change.
If the UEM server does not require users (administrators) to reauthenticate when roles change, this is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</si>
  <si>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 
Satisfies:FMT_SMF.1.1(2) b 
Reference:PP-MDM-431016</t>
  </si>
  <si>
    <t>The UEM server must require users (administrators) to reauthenticate when roles change.</t>
  </si>
  <si>
    <t>SRG-APP-000389-UEM-000260</t>
  </si>
  <si>
    <t>SV-234532r617355_rule</t>
  </si>
  <si>
    <t>V-234532</t>
  </si>
  <si>
    <t>Configure the UEM server to disable organization-defined functions, ports, protocols, and services (within the application) deemed unnecessary and/or non-secure.</t>
  </si>
  <si>
    <t>Verify the UEM server disables organization-defined functions, ports, protocols, and services (within the application) deemed unnecessary and/or non-secure.
If the UEM server does not disable organization-defined functions, ports, protocols, and services (within the application) deemed unnecessary and/or non-secure, this is a finding.</t>
  </si>
  <si>
    <t>Removal of unneeded or non-secure functions, ports, protocols, and services mitigate the risk of unauthorized connection of devices, unauthorized transfer of information, or other exploitation of these resources.
Examples include unneeded listening ports.
The organization must perform a periodic scan/review of the application (as required by CCI-000384) and disable functions, ports, protocols, and services deemed to be unneeded or non-secure. 
Satisfies:FMT_SMF.1.1(2) Refinement b 
Reference:PP-MDM-431006</t>
  </si>
  <si>
    <t>The UEM server must disable organization-defined functions, ports, protocols, and services (within the application) deemed unnecessary and/or non-secure.</t>
  </si>
  <si>
    <t>SRG-APP-000383-UEM-000254</t>
  </si>
  <si>
    <t>SV-234526r617355_rule</t>
  </si>
  <si>
    <t>V-234526</t>
  </si>
  <si>
    <t>Configure the UEM server to audit the enforcement actions used to restrict access associated with changes to the application.</t>
  </si>
  <si>
    <t>Verify the UEM server audits the enforcement actions used to restrict access associated with changes to the application.
If the UEM server does not audit the enforcement actions used to restrict access associated with changes to the application,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</si>
  <si>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 
Satisfies:FAU_ALT_EXT.1.1, FAU_GEN.1.1(1), FMT_SMF.1.1(2)c.8 
Reference:PP-MDM-411065, PP-MDM-412000</t>
  </si>
  <si>
    <t>The UEM server must audit the enforcement actions used to restrict access associated with changes to the application.</t>
  </si>
  <si>
    <t>SRG-APP-000381-UEM-000252</t>
  </si>
  <si>
    <t>SV-234524r617355_rule</t>
  </si>
  <si>
    <t>V-234524</t>
  </si>
  <si>
    <t>Configure the UEM server to enforce access restrictions associated with changes to the server configuration.</t>
  </si>
  <si>
    <t>Verify the UEM server enforces access restrictions associated with changes to the server configuration.
If the UEM server does not enforce access restrictions associated with changes to the server configuration,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</si>
  <si>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potentially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 
Satisfies:FMT_SMR.1.1(1)</t>
  </si>
  <si>
    <t>The UEM server must enforce access restrictions associated with changes to the server configuration.</t>
  </si>
  <si>
    <t>SRG-APP-000380-UEM-000251</t>
  </si>
  <si>
    <t>SV-234523r617355_rule</t>
  </si>
  <si>
    <t>V-234523</t>
  </si>
  <si>
    <t>Configure the UEM server to allow only enrolled devices that are compliant with UEM policies and assigned to a user in the application access group to download applications.</t>
  </si>
  <si>
    <t>Verify the UEM server allows only enrolled devices that are compliant with UEM policies and assigned to a user in the application access group to download applications.
If the UEM server does not allow only enrolled devices that are compliant with UEM policies and assigned to a user in the application access group to download applications, this is a finding.</t>
  </si>
  <si>
    <t>If the application install policy is not enforced, malicious applications and vulnerable applications can be installed on managed mobile devices, which could compromise DoD data. 
Satisfies:FMT_MOF.1.1(3) 
Reference:PP-MDM-423206</t>
  </si>
  <si>
    <t>The UEM server must be configured to only allow enrolled devices that are compliant with UEM policies and assigned to a user in the application access group to download applications.</t>
  </si>
  <si>
    <t>SRG-APP-000378-UEM-000249</t>
  </si>
  <si>
    <t>SV-234521r617355_rule</t>
  </si>
  <si>
    <t>V-234521</t>
  </si>
  <si>
    <t>Configure the UEM server to prohibit user installation of software by an administrator without the appropriate assigned permission for software installation.</t>
  </si>
  <si>
    <t>Verify the UEM server prohibits user installation of software by an administrator without the appropriate assigned permission for software installation.
If the UEM server does not prohibit user installation of software by an administrator without the appropriate assigned permission for software installation,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</si>
  <si>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 
Satisfies:FPT_TUD_EXT.1.2</t>
  </si>
  <si>
    <t>The UEM server must prohibit user installation of software by an administrator without the appropriate assigned permission for software installation.</t>
  </si>
  <si>
    <t>SRG-APP-000378-UEM-000248</t>
  </si>
  <si>
    <t>SV-234520r617355_rule</t>
  </si>
  <si>
    <t>V-234520</t>
  </si>
  <si>
    <t xml:space="preserve">CCI-001811
The information system alerts organization-defined personnel or roles when the unauthorized installation of software is detected.
NIST SP 800-53 Revision 4 :: CM-11 (1)
</t>
  </si>
  <si>
    <t>Configure the UEM server to verify the digital signature of software before installation and alert the ISSM, ISSO, and other designated personnel if unauthorized software is detected.</t>
  </si>
  <si>
    <t>Verify the UEM server verifies the digital signature of software before installation and alert the ISSM, ISSO, and other designated personnel if unauthorized software is detected.
If the UEM server does not verify the digital signature of software before installation and alert the ISSM, ISSO, and other designated personnel if unauthorized software is detected, this is a finding.</t>
  </si>
  <si>
    <t>Unauthorized software not only increases risk by increasing the number of potential vulnerabilities, it also can contain malicious code. Sending an alert (in real time) when unauthorized software is detected allows designated personnel to take action on the installation of unauthorized software.
This requirement applies to configuration management applications or similar types of applications designed to manage system processes and configurations (e.g., HBSS and software wrappers). 
Satisfies:FPT_TUD_EXT.1.3</t>
  </si>
  <si>
    <t>The UEM server must verify the digital signature of software before installation and alert the Information System Security Officer (ISSO), Information System Security Manager (ISSM), and other designated personnel if unauthorized software is detected.</t>
  </si>
  <si>
    <t>SRG-APP-000377-UEM-000247</t>
  </si>
  <si>
    <t>SV-234519r617355_rule</t>
  </si>
  <si>
    <t>SRG-APP-000377</t>
  </si>
  <si>
    <t>V-234519</t>
  </si>
  <si>
    <t>Configure the UEM server to be configured to record time stamps for audit records that meet a granularity of one second for a minimum degree of precision.</t>
  </si>
  <si>
    <t>Verify the UEM server records time stamps for audit records that meet a granularity of one second for a minimum degree of precision.
If the UEM server does not record time stamps for audit records that meet a granularity of one second for a minimum degree of precision,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</si>
  <si>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t>
  </si>
  <si>
    <t>The UEM server must be configured to record time stamps for audit records that meet a granularity of one second for a minimum degree of precision.</t>
  </si>
  <si>
    <t>SRG-APP-000375-UEM-000245</t>
  </si>
  <si>
    <t>SV-234517r617355_rule</t>
  </si>
  <si>
    <t>V-234517</t>
  </si>
  <si>
    <t>Configure the UEM server to be configured to record time stamps for audit records that can be mapped to UTC or GMT.</t>
  </si>
  <si>
    <t>Verify the UEM server records time stamps for audit records that can be mapped to UTC or GMT.
If the UEM server does not record time stamps for audit records that can be mapped to UTC or GMT, this is a finding.</t>
  </si>
  <si>
    <t>If time stamps are not consistently applied and there is no common time reference, it is difficult to perform forensic analysis.
Time stamps generated by the application include date and time. Time is commonly expressed in UTC, a modern continuation of GMT, or local time with an offset from UTC. 
Satisfies:FAU_GEN.1.2(1)</t>
  </si>
  <si>
    <t>The UEM server must be configured to record time stamps for audit records that can be mapped to Coordinated Universal Time (UTC) or Greenwich Mean Time (GMT).</t>
  </si>
  <si>
    <t>SRG-APP-000374-UEM-000244</t>
  </si>
  <si>
    <t>SV-234516r617355_rule</t>
  </si>
  <si>
    <t>V-234516</t>
  </si>
  <si>
    <t>Configure the UEM server to be configured to transfer UEM server logs to another server for storage, analysis, and reporting.
Note: UEM server logs include logs of UEM events and logs transferred to the UEM server by UEM agents of managed devices.</t>
  </si>
  <si>
    <t>Verify the UEM server transfers UEM server logs to another server for storage, analysis, and reporting.
If the UEM server does not transfer UEM server logs to another server for storage, analysis, and reporting, this is a finding.
Note: UEM server logs include logs of UEM events and logs transferred to the UEM server by UEM agents of managed devices.</t>
  </si>
  <si>
    <t>Information stored in one location is vulnerable to accidental or incidental deletion or alteration.
Off-loading is a common process in information systems with limited audit storage capacity.
Note: UEM server logs include logs of UEM events and logs transferred to the UEM server by UEM agents of managed devices. 
Satisfies:FMT_SMF.1.1(2) c.8, FAU_STG_EXT.1.1(1) 
Reference:PP-MDM-411054</t>
  </si>
  <si>
    <t>The UEM server must be configured to transfer UEM server logs to another server for storage, analysis, and reporting. Note: UEM server logs include logs of UEM events and logs transferred to the UEM server by UEM agents of managed devices.</t>
  </si>
  <si>
    <t>SRG-APP-000358-UEM-000228</t>
  </si>
  <si>
    <t>SV-234500r617411_rule</t>
  </si>
  <si>
    <t>V-234500</t>
  </si>
  <si>
    <t>Configure the UEM server to automatically lock the account until the locked account is released by an administrator when three unsuccessful login attempts in 15 minutes are exceeded.</t>
  </si>
  <si>
    <t>Requirement is Not Applicable when UEM server is configured to use DoD Central Directory Service for administrator account authentication.
Verify the UEM server automatically locks the account until the locked account is released by an administrator when three unsuccessful login attempts in 15 minutes are exceeded.
If the UEM server does not automatically lock the account until the locked account is released by an administrator when three unsuccessful login attempts in 15 minutes are exceeded, this is a finding.</t>
  </si>
  <si>
    <t>By limiting the number of failed login attempts, the risk of unauthorized system access via user password guessing, otherwise known as brute forcing, is reduced. Limits are imposed by locking the account. 
Satisfies:FMT_SMF.1(2)b 
Reference:PP-MDM-431030</t>
  </si>
  <si>
    <t>The UEM server must automatically lock the account until the locked account is released by an administrator when three unsuccessful login attempts in 15 minutes are exceeded.</t>
  </si>
  <si>
    <t>SRG-APP-000345-UEM-000218</t>
  </si>
  <si>
    <t>SV-234491r617355_rule</t>
  </si>
  <si>
    <t>V-234491</t>
  </si>
  <si>
    <t>Configure the UEM server to audit the execution of privileged functions.</t>
  </si>
  <si>
    <t>Verify the UEM server audits the execution of privileged functions.
If the UEM server does not audit the execution of privileged functions, this is a finding.</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</si>
  <si>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 
Satisfies:FAU_GEN.1.1(1), b.</t>
  </si>
  <si>
    <t>The UEM server must audit the execution of privileged functions.</t>
  </si>
  <si>
    <t>SRG-APP-000343-UEM-000216</t>
  </si>
  <si>
    <t>SV-234489r617355_rule</t>
  </si>
  <si>
    <t>V-234489</t>
  </si>
  <si>
    <t>Configure the UEM server to have at least one user in defined administrator roles.</t>
  </si>
  <si>
    <t>Verify the UEM server has at least one user in defined administrator roles.
If the UEM server does not have at least one user in defined administrator roles, this is a finding.</t>
  </si>
  <si>
    <t>Having several administrative roles for the UEM server supports separation of duties. This allows administrator-level privileges to be granted granularly, such as giving application management privileges to one group and security policy privileges to another group. This helps prevent administrators from intentionally or inadvertently altering other settings and configurations of which they may not understand or approve, which can weaken overall security and increase the risk of compromise.
Defined roles:
- Server primary administrator: Responsible for server installation, initial configuration, and maintenance functions. Responsible for the setup and maintenance of security configuration administrator and auditor accounts. Responsible for the maintenance of applications in the MAS.
- Security configuration administrator: Responsible for security configuration of the server, defining device user groups, setup and maintenance of device user group administrator accounts, and defining privileges of device user group administrators.
- Device user group administrator: Responsible for maintenance of mobile device accounts, including setup, change of account configurations, and account deletion. Responsible for defining which apps user groups or individual users have access to in the MAS. Can only perform administrative functions assigned by the security configuration administrator.
- Auditor: Responsible for reviewing and maintaining server and mobile device audit logs. 
Satisfies:FMT_SMR.1.1(1) 
Reference:PP-MDM-411058</t>
  </si>
  <si>
    <t>The UEM server must be configured to have at least one user in defined administrator roles.</t>
  </si>
  <si>
    <t>SRG-APP-000329-UEM-000202</t>
  </si>
  <si>
    <t>SV-234475r617355_rule</t>
  </si>
  <si>
    <t>SRG-APP-000329</t>
  </si>
  <si>
    <t>V-234475</t>
  </si>
  <si>
    <t>Configure the UEM server to employ an audited override of automated access control mechanisms under organization-defined conditions.</t>
  </si>
  <si>
    <t>Verify the UEM server employs an audited override of automated access control mechanisms under organization-defined conditions.
If the UEM server does not employ an audited override of automated access control mechanisms under organization-defined conditions, this is a finding.</t>
  </si>
  <si>
    <t>Successful incident response and auditing relies on timely, accurate system information and analysis in order to allow the organization to identify and respond to potential incidents in a proficient manner. Actions that could adversely impact the system must be audited for forensic analysis. 
Satisfies:FAU_ALT_EXT.1.1, FAU_GEN.1.1(1), FMT_SMF.1.1(2)c.8 
Reference:PP-MDM-411065, PP-MDM-412000</t>
  </si>
  <si>
    <t>The UEM server must employ an audited override of automated access control mechanisms under organization-defined conditions.</t>
  </si>
  <si>
    <t>SRG-APP-000327-UEM-000200</t>
  </si>
  <si>
    <t>SV-234473r617355_rule</t>
  </si>
  <si>
    <t>SRG-APP-000327</t>
  </si>
  <si>
    <t>V-234473</t>
  </si>
  <si>
    <t>Configure the UEM server to notify system administrator and the ISSO of account enabling actions.</t>
  </si>
  <si>
    <t>Requirement is Not Applicable when the UEM server is configured to use DoD Central Directory Service for administrator account authentication.
Verify the UEM server notifies the system administrator and the ISSO of account enabling actions.
If the UEM server does not notify the system administrator and the ISSO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</si>
  <si>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In order to detect and respond to events that affect user accessibility and application processing, applications must notify the appropriate individuals so they can investigate the event.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</si>
  <si>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notify system administrator and Information System Security Officer (ISSO) of account enabling actions.</t>
  </si>
  <si>
    <t>SRG-APP-000320-UEM-000193</t>
  </si>
  <si>
    <t>SV-234466r617399_rule</t>
  </si>
  <si>
    <t>V-234466</t>
  </si>
  <si>
    <t>Configure the UEM server to automatically audit account enabling actions.</t>
  </si>
  <si>
    <t>Requirement is Not Applicable when the UEM server is configured to use DoD Central Directory Service for administrator account authentication.
Verify the UEM server automatically audits account enabling actions.
If the UEM server does not automatically audit account enabling actions,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</si>
  <si>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</si>
  <si>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account-enabling actions.</t>
  </si>
  <si>
    <t>SRG-APP-000319-UEM-000192</t>
  </si>
  <si>
    <t>SV-234465r617355_rule</t>
  </si>
  <si>
    <t>V-234465</t>
  </si>
  <si>
    <t>Configure the UEM server to display an explicit logout message to users indicating the reliable termination of authenticated communications sessions.</t>
  </si>
  <si>
    <t>Verify the UEM server displays an explicit logout message to users indicating the reliable termination of authenticated communications sessions.
If the UEM server does not display an explicit logout message to users indicating the reliable termination of authenticated communications sessions, this is a finding.</t>
  </si>
  <si>
    <t>If a user cannot explicitly end an application session, the session may remain open and be exploited by an attacker; this is referred to as a zombie session. Users need to be aware of whether or not the session has been terminated.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</si>
  <si>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The UEM server must display an explicit logout message to users indicating the reliable termination of authenticated communications sessions.</t>
  </si>
  <si>
    <t>SRG-APP-000297-UEM-000171</t>
  </si>
  <si>
    <t>SV-234444r617355_rule</t>
  </si>
  <si>
    <t>V-234444</t>
  </si>
  <si>
    <t>Configure the UEM server to provide a logout capability for user-initiated communication sessions.</t>
  </si>
  <si>
    <t>Verify the UEM server provides a logout capability for user-initiated communication sessions.
If the UEM server does not provide a logout capability for user-initiated communication sessions, this is a finding.</t>
  </si>
  <si>
    <t>If a user cannot explicitly end an application session, the session may remain open and be exploited by an attacker; this is referred to as a zombie session.
Information resources to which users gain access via authentication include, for example, local workstations, databases, and password-protected websites/web-based services. However, for some types of interactive sessions including, for example, file transfer protocol (FTP) sessions, information systems typically send logout messages as final messages prior to terminating sessions. 
Satisfies:FMT_SMF.1.1(2) b 
Reference:PP-MDM-431015</t>
  </si>
  <si>
    <t>The UEM server must provide logout capability for user-initiated communication sessions.</t>
  </si>
  <si>
    <t>SRG-APP-000296-UEM-000170</t>
  </si>
  <si>
    <t>SV-234443r617355_rule</t>
  </si>
  <si>
    <t>V-234443</t>
  </si>
  <si>
    <t>Configure the UEM server to automatically terminate a user session after an organization-defined period of user inactivity.</t>
  </si>
  <si>
    <t>Verify the UEM server automatically terminates a user session after an organization-defined period of user inactivity.
If the UEM server does not automatically terminate a user session after an organization-defined period of user inactivity,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</si>
  <si>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application system functionality where the system owner, data owner, or organization requires additional assurance. Based upon requirements and events specified by the data or application owner, the application developer must incorporate logic into the application that will provide a control mechanism that disconnects users upon the defined event trigger. The methods for incorporating this requirement will be determined and specified on a case-by-case basis during the application design and development stages. 
Satisfies:FMT_SMF.1.1(2) b 
Reference:PP-MDM-431014</t>
  </si>
  <si>
    <t>The UEM server must automatically terminate a user session after an organization-defined period of user inactivity.</t>
  </si>
  <si>
    <t>SRG-APP-000295-UEM-000169</t>
  </si>
  <si>
    <t>SV-234442r617355_rule</t>
  </si>
  <si>
    <t>V-234442</t>
  </si>
  <si>
    <t>Configure the UEM server to notify system administrators and the ISSO for account removal actions.</t>
  </si>
  <si>
    <t>Requirement is Not Applicable when UEM server is configured to use DoD Central Directory Service for administrator account authentication.
Verify the UEM server notifies system administrators and the ISSO for account removal actions.
If the UEM server does not notify system administrators and the ISSO for account removal actions, this is a finding.</t>
  </si>
  <si>
    <t>When application accounts are removed, user accessibility is affected. Accounts are utilized for identifying users or for identifying the application processes themselves. Sending notification of account removal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 
Satisfies:FAU_ALT_EXT.1.1, FAU_GEN.1.1(1), FMT_SMF.1.1(2)c.8 
Reference:PP-MDM-411065, PP-MDM-412000</t>
  </si>
  <si>
    <t>The UEM server must notify system administrators and the Information System Security Officer (ISSO) for account removal actions.</t>
  </si>
  <si>
    <t>SRG-APP-000294-UEM-000168</t>
  </si>
  <si>
    <t>SV-234441r617414_rule</t>
  </si>
  <si>
    <t>V-234441</t>
  </si>
  <si>
    <t>Configure the UEM server to notify system administrators and the ISSO for account disabling actions.</t>
  </si>
  <si>
    <t>Requirement is Not Applicable when UEM server is configured to use DoD Central Directory Service for administrator account authentication.
Verify the UEM server notifies system administrators and the ISSO for account disabling actions.
If the UEM server does not notify system administrators and the ISSO for account disabling actions,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</si>
  <si>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 
Satisfies:FAU_ALT_EXT.1.1, FAU_GEN.1.1(1), FMT_SMF.1.1(2)c.8 
Reference:PP-MDM-411065, PP-MDM-412000</t>
  </si>
  <si>
    <t>The UEM server must notify system administrators and the Information System Security Officer (ISSO) for account disabling actions.</t>
  </si>
  <si>
    <t>SRG-APP-000293-UEM-000167</t>
  </si>
  <si>
    <t>SV-234440r617355_rule</t>
  </si>
  <si>
    <t>V-234440</t>
  </si>
  <si>
    <t>Configure the UEM server to notify system administrators and the ISSO when accounts are modified.</t>
  </si>
  <si>
    <t>Requirement is Not Applicable when UEM server is configured to use DoD Central Directory Service for administrator account authentication.
Verify the UEM server notifies system administrators and the ISSO when accounts are modified.
If the UEM server does not notify system administrators and the ISSO when accounts are modified,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</si>
  <si>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 
Satisfies:FAU_ALT_EXT.1.1, FAU_GEN.1.1(1), FMT_SMF.1.1(2)c.8 
Reference:PP-MDM-411065, PP-MDM-412000</t>
  </si>
  <si>
    <t>The UEM server must notify system administrators and the Information System Security Officer (ISSO) when accounts are modified.</t>
  </si>
  <si>
    <t>SRG-APP-000292-UEM-000166</t>
  </si>
  <si>
    <t>SV-234439r617355_rule</t>
  </si>
  <si>
    <t>V-234439</t>
  </si>
  <si>
    <t>Configure the UEM server to notify system administrators and the ISSO when accounts are created.</t>
  </si>
  <si>
    <t>Requirement is Not Applicable when UEM server is configured to use DoD Central Directory Service for administrator account authentication.
Verify the UEM server notify system administrators and ISSO when accounts are created.
If the UEM server does not notify system administrators and the ISSO when accounts are created,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</si>
  <si>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and ISSO is one method for mitigating this risk.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</si>
  <si>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notify system administrators and the Information System Security Officer (ISSO) when accounts are created.</t>
  </si>
  <si>
    <t>SRG-APP-000291-UEM-000165</t>
  </si>
  <si>
    <t>SV-234438r617355_rule</t>
  </si>
  <si>
    <t>V-234438</t>
  </si>
  <si>
    <t>Configure the UEM server to notify the ISSO and ISSM of failed security verification tests.</t>
  </si>
  <si>
    <t>Verify the UEM server notifies the ISSO and ISSM of failed security verification tests.
If the UEM server does not notify the ISSO and ISSM of failed security verification tests, this is a finding.</t>
  </si>
  <si>
    <t>If personnel are not notified of failed security verification tests, they will not be able to take corrective action and the unsecure condition(s) will remain.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 
Satisfies:FAU_ALT_EXT.1.1, FAU_GEN.1.1(1), FMT_SMF.1.1(2)c.8 
Reference:PP-MDM-411065, PP-MDM-412000</t>
  </si>
  <si>
    <t>The application must notify the Information System Security Manager (ISSM) and Information System Security Officer (ISSO) of failed security verification tests.</t>
  </si>
  <si>
    <t>SRG-APP-000275-UEM-000157</t>
  </si>
  <si>
    <t>SV-234430r617355_rule</t>
  </si>
  <si>
    <t>V-234430</t>
  </si>
  <si>
    <t xml:space="preserve">CCI-001328
The organization, if an information system component failure is detected, activates an organization-defined alarm and/or automatically shuts down the information system.
NIST SP 800-53 :: SI-13 (4) (b)
NIST SP 800-53A :: SI-13 (4).1 (iii)
NIST SP 800-53 Revision 4 :: SI-13 (4) (b)
</t>
  </si>
  <si>
    <t>Configure the UEM server to activate an organization-defined alarm and/or automatically shut down the application or the component when a component failure is detected.</t>
  </si>
  <si>
    <t>Verify the UEM server, when a component failure is detected, activates an organization-defined alarm and/or automatically shuts down the application or the component.
If the UEM server, when a component failure is detected, does not activate an organization-defined alarm and/or automatically shut down the application or the component, this is a finding.</t>
  </si>
  <si>
    <t>Predictable failure prevention requires organizational planning to address system failure issues. If components key to maintaining systems security fail to function, the system could continue operating in an insecure state. The organization must be prepared and the application must support requirements that specify if the application must alarm for such conditions and/or automatically shut down the application or the system. 
This can include conducting a graceful application shutdown to avoid losing information. Automatic or manual transfer of components from standby to active mode can occur, for example, upon detection of component failures. 
Satisfies:FAU_ALT_EXT.1.1, FAU_GEN.1.1(1), FMT_SMF.1.1(2)c.8 
Reference:PP-MDM-411065, PP-MDM-412000</t>
  </si>
  <si>
    <t>The UEM server must, when a component failure is detected, activate an organization-defined alarm and/or automatically shut down the application or the component.</t>
  </si>
  <si>
    <t>SRG-APP-000268-UEM-000153</t>
  </si>
  <si>
    <t>SV-234426r617355_rule</t>
  </si>
  <si>
    <t>SRG-APP-000268</t>
  </si>
  <si>
    <t>V-234426</t>
  </si>
  <si>
    <t>Configure the UEM server to reveal error messages only to the ISSM and ISSO.</t>
  </si>
  <si>
    <t>Verify the UEM server reveals error messages only to the ISSM and ISSO.
If the UEM server does not reveal error messages only to the ISSM and ISSO, this is a finding.</t>
  </si>
  <si>
    <t>Only authorized personnel should be aware of errors and the details of the errors. Error messages are an indicator of an organization's operational state or can identify the application.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 
Satisfies:FPT_TST_EXT.1, FAU_GEN.1.2(1), FIA_UAU.1.2, FMT_SMR.1.1(1)</t>
  </si>
  <si>
    <t>The UEM server must reveal error messages only to the Information System Security Manager (ISSM) and Information System Security Officer (ISSO).</t>
  </si>
  <si>
    <t>SRG-APP-000267-UEM-000152</t>
  </si>
  <si>
    <t>SV-234425r617355_rule</t>
  </si>
  <si>
    <t>V-234425</t>
  </si>
  <si>
    <t>Configure the UEM server to generate error messages that provide information necessary for corrective actions without revealing information that could be exploited by adversaries.</t>
  </si>
  <si>
    <t>Verify the UEM server generates error messages that provide information necessary for corrective actions without revealing information that could be exploited by adversaries.
If the UEM server does not generate error messages that provide information necessary for corrective actions without revealing information that could be exploited by adversaries, this is a finding.</t>
  </si>
  <si>
    <t>Any application providing too much information in error messages risks compromising the data and security of the application and system. The structure and content of error messages needs to be carefully considered by the organization and development team.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Satisfies:FAU_ALT_EXT.1.1, FPT_TST_EXT.1, FAU_GEN.1.2(1), FIA_UAU.1.2, FMT_SMR.1.1(1)</t>
  </si>
  <si>
    <t>The UEM server must generate error messages that provide information necessary for corrective actions without revealing information that could be exploited by adversaries.</t>
  </si>
  <si>
    <t>SRG-APP-000266-UEM-000151</t>
  </si>
  <si>
    <t>SV-234424r617355_rule</t>
  </si>
  <si>
    <t>V-234424</t>
  </si>
  <si>
    <t>Configure the UEM server to check the validity of all data inputs.</t>
  </si>
  <si>
    <t>Verify the UEM server checks the validity of all data inputs.
If the UEM server does not check the validity of all data inputs, this is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</si>
  <si>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input is one of the primary methods employed when attempting to compromise an application.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</si>
  <si>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The UEM server must check the validity of all data inputs.</t>
  </si>
  <si>
    <t>SRG-APP-000251-UEM-000148</t>
  </si>
  <si>
    <t>SV-234421r617398_rule</t>
  </si>
  <si>
    <t>V-234421</t>
  </si>
  <si>
    <t>Configure the UEM server to preserve any information necessary to determine cause of failure and any information necessary to return to operations with least disruption to mission processes, in the event of a system failure.</t>
  </si>
  <si>
    <t>Verify the UEM server preserves any information necessary to determine cause of failure and any information necessary to return to operations with least disruption to mission processes, in the event of a system failure.
If the UEM server does not preserve any information necessary to determine cause of failure and any information necessary to return to operations with least disruption to mission processes, in the event of a system failure,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</si>
  <si>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application state information helps to facilitate application restart and return to the operational mode of the organization with less disruption to mission-essential processes. 
Satisfies:FAU_GEN.1.1(1)</t>
  </si>
  <si>
    <t>In the event of a system failure, the UEM server must preserve any information necessary to determine cause of failure and any information necessary to return to operations with least disruption to mission processes.</t>
  </si>
  <si>
    <t>SRG-APP-000226-UEM-000137</t>
  </si>
  <si>
    <t>SV-234410r617413_rule</t>
  </si>
  <si>
    <t>V-234410</t>
  </si>
  <si>
    <t>Configure the UEM server to fail to a secure state if system initialization fails, shutdown fails, or aborts fail.</t>
  </si>
  <si>
    <t>Verify the UEM server fails to a secure state if system initialization fails, shutdown fails, or aborts fail.
If the UEM server does not fail to a secure state if system initialization fails, shutdown fails, or aborts fail,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</si>
  <si>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 
Satisfies:FPT_TST_EXT.1.2</t>
  </si>
  <si>
    <t>The UEM server must fail to a secure state if system initialization fails, shutdown fails, or aborts fail.</t>
  </si>
  <si>
    <t>SRG-APP-000225-UEM-000136</t>
  </si>
  <si>
    <t>SV-234409r617355_rule</t>
  </si>
  <si>
    <t>V-234409</t>
  </si>
  <si>
    <t>Configure the UEM server to generate unique session identifiers using a FIPS-validated RNG based on the DRBG algorithm.</t>
  </si>
  <si>
    <t>Verify the UEM server generates unique session identifiers using a FIPS-validated RNG based on the DRBG algorithm.
If the UEM server does not generate unique session identifiers using a FIPS-validated RNG based on the DRBG algorithm, this is a finding.</t>
  </si>
  <si>
    <t>Sequentially generated session IDs can be easily guessed by an attacker. Employing the concept of randomness in the generation of unique session identifiers helps to protect against brute-force attacks to determine future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The DRBGs Hash_DRBG, HMAC_DRBG, and CTR_DRBG are recommended for use with RNGs. 
This requirement is applicable to devices that use a web interface for device management. 
Satisfies:FCS_RBG_EXT.1.1, FIA_UAU.1.1, FIA_UAU.1.2</t>
  </si>
  <si>
    <t>The UEM server must generate unique session identifiers using a FIPS-validated Random Number Generator (RNG) based on the Deterministic Random Bit Generators (DRBG) algorithm.</t>
  </si>
  <si>
    <t>SRG-APP-000224-UEM-000135</t>
  </si>
  <si>
    <t>SV-234408r617355_rule</t>
  </si>
  <si>
    <t>V-234408</t>
  </si>
  <si>
    <t>Configure the UEM server to recognize only system-generated session identifiers.</t>
  </si>
  <si>
    <t>Verify the UEM server recognizes only system-generated session identifiers.
If the UEM server does not recognize only system-generated session identifiers, this is a finding.</t>
  </si>
  <si>
    <t>Applications utilize sessions and session identifiers to control application behavior and user access. If an attacker can guess the session identifier, or can inject or manually insert session information, the session may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</si>
  <si>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UEM server must recognize only system-generated session identifiers.</t>
  </si>
  <si>
    <t>SRG-APP-000223-UEM-000134</t>
  </si>
  <si>
    <t>SV-234407r617355_rule</t>
  </si>
  <si>
    <t>V-234407</t>
  </si>
  <si>
    <t>Configure the UEM server to invalidate session identifiers upon user logout or other session termination.</t>
  </si>
  <si>
    <t>Verify the UEM server invalidates session identifiers upon user logout or other session termination.
If the UEM server does not invalidate session identifiers upon user logout or other session termination, this is a finding.</t>
  </si>
  <si>
    <t>Captured sessions can be reused in "replay" attacks. This requirement limits the ability of adversaries from capturing and continuing to employ previously valid session IDs.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 
Session IDs are tokens generated by web applications to uniquely identify an application user's session. Applications will make application decisions and execute business logic based on the session ID. Unique session identifiers or IDs are the opposite of sequentially generated session IDs, which can be easily guessed by an attacker. Unique session IDs help to reduce predictability of said identifiers. When a user logs out, or when any other session termination event occurs, the application must terminate the user session to minimize the potential for an attacker to hijack that particular user session.</t>
  </si>
  <si>
    <t>The UEM server must invalidate session identifiers upon user logout or other session termination.</t>
  </si>
  <si>
    <t>SRG-APP-000220-UEM-000133</t>
  </si>
  <si>
    <t>SV-234406r617355_rule</t>
  </si>
  <si>
    <t>V-234406</t>
  </si>
  <si>
    <t>Configure the UEM server to protect the authenticity of communications sessions.</t>
  </si>
  <si>
    <t>Verify the UEM server protects the authenticity of communications sessions.
If the UEM server does not protect the authenticity of communications sessions, this is a finding.</t>
  </si>
  <si>
    <t>Authenticity protection provides protection against man-in-the-middle attacks/session hijacking and the insertion of false information into sessions.
Application communication sessions are protected utilizing transport encryption protocols, such as TLS. TLS provides web applications with a means to be able to authenticate user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applies to applications that utilize communications sessions. This includes, but is not limited to, web-based applications and Service-Oriented Architectures (SOA). 
This requirement addresses communications protection at the application session, versus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TLS mutual authentication (two-way/bidirectional). 
Satisfies:FIA_ENR_EXT.1.1, FTP_TRP.1.1(2), FTP_TRP.1.1(1)</t>
  </si>
  <si>
    <t>The UEM server must protect the authenticity of communications sessions.</t>
  </si>
  <si>
    <t>SRG-APP-000219-UEM-000132</t>
  </si>
  <si>
    <t>SV-234405r617355_rule</t>
  </si>
  <si>
    <t>V-234405</t>
  </si>
  <si>
    <t xml:space="preserve">CCI-001135
The information system establishes a trusted communications path between the user and organization-defined security functions within the information system.
NIST SP 800-53 :: SC-11
NIST SP 800-53A :: SC-11.1 (iii)
NIST SP 800-53 Revision 4 :: SC-11
</t>
  </si>
  <si>
    <t>Configure the UEM server to invoke either host-OS functionality or server functionality to provide a trusted communication channel between itself and managed devices that provides assured identification of its endpoints and protection of the communicated data from modification and disclosure using [selection:
-TLS, 
-HTTPS].</t>
  </si>
  <si>
    <t>Verify the UEM server invokes either host-OS functionality or server functionality to provide a trusted communication channel between itself and managed devices that provides assured identification of its endpoints and protection of the communicated data from modification and disclosure using [selection:
-TLS, 
-HTTPS].
If the UEM server does not invoke either host-OS functionality or server functionality to provide a trusted communication channel between itself and managed devices that provides assured identification of its endpoints and protection of the communicated data from modification and disclosure using [selection:
-TLS, 
-HTTPS], this is a finding.</t>
  </si>
  <si>
    <t>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 
Satisfies:FTP_TRP.1.1(2) Refinement</t>
  </si>
  <si>
    <t>The UEM server must be configured to invoke either host-OS functionality or server functionality to provide a trusted communication channel between itself and managed devices that provides assured identification of its endpoints and protection of the communicated data from modification and disclosure using [selection:-TLS, -HTTPS].</t>
  </si>
  <si>
    <t>SRG-APP-000191-UEM-000119</t>
  </si>
  <si>
    <t>SV-234392r617355_rule</t>
  </si>
  <si>
    <t>SRG-APP-000191</t>
  </si>
  <si>
    <t>V-234392</t>
  </si>
  <si>
    <t>Configure the UEM server to invoke either host-OS functionality or server functionality to provide a trusted communication channel between itself and remote administrators that provides assured identification of its endpoints and protection of the communicated data from modification and disclosure using [selection:
-IPsec,
-SSH,
-TLS, 
-HTTPS].</t>
  </si>
  <si>
    <t>Verify the UEM server invokes either host-OS functionality or server functionality to provide a trusted communication channel between itself and remote administrators that provides assured identification of its endpoints and protection of the communicated data from modification and disclosure using [selection:
-IPsec,
-SSH,
-TLS, 
-HTTPS].
If the UEM server does not invoke either host-OS functionality or server functionality to provide a trusted communication channel between itself and remote administrators that provides assured identification of its endpoints and protection of the communicated data from modification and disclosure using [selection:
-IPsec,
-SSH,
-TLS, 
-HTTPS], this is a finding.</t>
  </si>
  <si>
    <t>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 
Satisfies:FTP_TRP.1.1(1) Refinement</t>
  </si>
  <si>
    <t>The UEM server must be configured to invoke either host-OS functionality or server functionality to provide a trusted communication channel between itself and remote administrators that provides assured identification of its endpoints and protection of the communicated data from modification and disclosure using [selection:-IPsec,-SSH,-TLS, -HTTPS].</t>
  </si>
  <si>
    <t>SRG-APP-000191-UEM-000118</t>
  </si>
  <si>
    <t>SV-234391r617355_rule</t>
  </si>
  <si>
    <t>V-234391</t>
  </si>
  <si>
    <t>Configure the UEM server to provide a trusted communication channel between itself and authorized IT entities using [selection:
-IPsec,
-SSH,
-mutually authenticated TLS, 
-mutually authenticated DTLS, 
-HTTPS].</t>
  </si>
  <si>
    <t>Verify the UEM server provides a trusted communication channel between itself and authorized IT entities using [selection:
-IPsec,
-SSH,
-mutually authenticated TLS, 
-mutually authenticated DTLS, 
-HTTPS].
If the UEM server does not provide a trusted communication channel between itself and authorized IT entities using [selection:
-IPsec,
-SSH,
-mutually authenticated TLS, 
-mutually authenticated DTLS, 
-HTTPS], this is a finding.</t>
  </si>
  <si>
    <t>Examples of authorized IT entities: audit server, Active Directory, software update server, and database server.
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 
Satisfies:FTP_ITC.1.1(1) Refinement 
Reference:PP-MDM-412062</t>
  </si>
  <si>
    <t>The UEM server must be configured to provide a trusted communication channel between itself and authorized IT entities using [selection:
-IPsec,
-SSH,
-mutually authenticated TLS, 
-mutually authenticated DTLS, 
-HTTPS].</t>
  </si>
  <si>
    <t>SRG-APP-000191-UEM-000117</t>
  </si>
  <si>
    <t>SV-234390r617355_rule</t>
  </si>
  <si>
    <t>V-234390</t>
  </si>
  <si>
    <t>Configure the UEM server to use FIPS-validated SHA-2 or higher hash function to protect the integrity of keyed-hash message authentication code (HMAC), Key Derivation Functions (KDFs), Random Bit Generation, and hash-only applications.</t>
  </si>
  <si>
    <t>Verify the UEM server uses FIPS-validated SHA-2 or higher hash function to protect the integrity of keyed-hash message authentication code (HMAC), Key Derivation Functions (KDFs), Random Bit Generation, and hash-only applications.
If the UEM server does not use FIPS-validated SHA-2 or higher hash function to protect the integrity of keyed-hash message authentication code (HMAC), Key Derivation Functions (KDFs), Random Bit Generation, and hash-only applications, this is a finding.</t>
  </si>
  <si>
    <t>Without cryptographic integrity protections, information can be altered by unauthorized users without detection.
Nonlocal maintenance and diagnostic activities are activities conducted by individuals communicating through either an external network (e.g., the internet) or an internal network. 
Note: Although allowed by SP800-131Ar1 for some applications, SHA-1 is considered a compromised hashing standard and is being phased out of use by industry and government standards. Unless required for legacy use, DoD systems should not be configured to use SHA-1 for integrity of remote access sessions. 
To protect the integrity of the authenticator and authentication mechanism used for the cryptographic module used by the network device, the application, operating system, or protocol must be configured to use one of the following hash functions for hashing the password or other authenticator in accordance with SP 800-131Ar1: SHA-224, SHA-256, SHA-384, SHA-512, SHA-512/224, SHA-512/256, SHA3-224, SHA3-256, SHA3-384, and SHA3-512.
Applications also include HMAC, KDFs, Random Bit Generation, and hash-only applications (e.g., hashing passwords and use for compute a checksum). For digital signature verification, SP800-131Ar1 allows SHA-1 for legacy use only, but this is discouraged by DoD.
Separate requirements for configuring applications and protocols used by each product (e.g., SNMPv3, SSH, NTP, and other protocols and applications that require server/client authentication) are required to implement this requirement. 
Satisfies:FCS_COP.1.1(2)</t>
  </si>
  <si>
    <t>The UEM server must use FIPS-validated SHA-2 or higher hash function to protect the integrity of keyed-hash message authentication code (HMAC), Key Derivation Functions (KDFs), Random Bit Generation, and hash-only applications.</t>
  </si>
  <si>
    <t>SRG-APP-000179-UEM-000110</t>
  </si>
  <si>
    <t>SV-234383r617355_rule</t>
  </si>
  <si>
    <t>V-234383</t>
  </si>
  <si>
    <t>Configure the UEM server to obscure feedback of authentication information during the authentication process to protect the information from possible exploitation/use by unauthorized individuals.</t>
  </si>
  <si>
    <t>Verify the UEM server obscures feedback of authentication information during the authentication process to protect the information from possible exploitation/use by unauthorized individuals.
If the UEM server does not obscure feedback of authentication information during the authentication process to protect the information from possible exploitation/use by unauthorized individuals,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</si>
  <si>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 
Satisfies:FMT_SMF.1(2)b 
Reference:PP-MDM-431026</t>
  </si>
  <si>
    <t>The UEM server must obscure feedback of authentication information during the authentication process to protect the information from possible exploitation/use by unauthorized individuals.</t>
  </si>
  <si>
    <t>SRG-APP-000178-UEM-000109</t>
  </si>
  <si>
    <t>SV-234382r617355_rule</t>
  </si>
  <si>
    <t>V-234382</t>
  </si>
  <si>
    <t>Configure the UEM server to map the authenticated identity to the individual user or group account for PKI-based authentication.</t>
  </si>
  <si>
    <t>Requirement is Not Applicable when UEM server is configured to use DoD Central Directory Service for administrator account authentication.
Verify the UEM server maps the authenticated identity to the individual user or group account for PKI-based authentication.
If the UEM server does not map the authenticated identity to the individual user or group account for PKI-based authentication, this is a finding.</t>
  </si>
  <si>
    <t>Without mapping the certificate used to authenticate to the user account, the ability to determine the identity of the individual user or group will not be available for forensic analysis. 
Satisfies: FIA 
Reference:PP-MDM-414003</t>
  </si>
  <si>
    <t>The UEM server must map the authenticated identity to the individual user or group account for PKI-based authentication.</t>
  </si>
  <si>
    <t>SRG-APP-000177-UEM-000108</t>
  </si>
  <si>
    <t>SV-234381r617409_rule</t>
  </si>
  <si>
    <t>V-234381</t>
  </si>
  <si>
    <t>Configure the UEM server, when using PKI-based authentication, to enforce authorized access to the corresponding private key.</t>
  </si>
  <si>
    <t>Requirement is Not Applicable when UEM server is configured to use DoD Central Directory Service for administrator account authentication.
Verify the he UEM server, when using PKI-based authentication, enforces authorized access to the corresponding private key.
If the UEM server, when using PKI-based authentication, does not enforce authorized access to the corresponding private key,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</si>
  <si>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 
Satisfies:FIA_X509_EXT.1.1(1)</t>
  </si>
  <si>
    <t>The UEM server, when using PKI-based authentication, must enforce authorized access to the corresponding private key.</t>
  </si>
  <si>
    <t>SRG-APP-000176-UEM-000107</t>
  </si>
  <si>
    <t>SV-234380r617355_rule</t>
  </si>
  <si>
    <t>V-234380</t>
  </si>
  <si>
    <t>Configure the UEM server to not automatically accept a certificate when it cannot establish a connection to determine the validity of a certificate.</t>
  </si>
  <si>
    <t>Verify the UEM server does not automatically accept a certificate when it cannot establish a connection to determine the validity of a certificate.
If the UEM server automatically accepts a certificate when it cannot establish a connection to determine the validity of a certificate, this is a finding.</t>
  </si>
  <si>
    <t>When an UEM server accepts an unverified certificate, it may be trusting a malicious actor. For example, messages signed with an invalid certificate may contain links to malware, which could lead to the installation or distribution of that malware on DoD information systems, leading to compromise of DoD sensitive information and other attacks. 
Satisfies:FIA_X509_EXT.2.2 
Reference:PP-MDM-412003</t>
  </si>
  <si>
    <t>When the UEM server cannot establish a connection to determine the validity of a certificate, the server must be configured not to have the option to accept the certificate.</t>
  </si>
  <si>
    <t>SRG-APP-000175-UEM-000106</t>
  </si>
  <si>
    <t>SV-234379r617355_rule</t>
  </si>
  <si>
    <t>V-234379</t>
  </si>
  <si>
    <t>When using PKI-based authentication for user access, configure the UEM server to validate certificates by constructing a certification path (which includes status information) to an accepted trust anchor.</t>
  </si>
  <si>
    <t>Requirement is Not Applicable when UEM server is configured to use DoD Central Directory Service for administrator account authentication.
When using PKI-based authentication for user access, verify the UEM server validates certificates by constructing a certification path (which includes status information) to an accepted trust anchor.
If the UEM server uses PKI-based authentication for user access but does not validate certificates by constructing a certification path (which includes status information) to an accepted trust anchor, this is a finding.</t>
  </si>
  <si>
    <t>Without path validation, an informed trust decision by the relying party cannot be made when presented with any certificate not already explicitly trusted. To meet this requirement, the information system must create trusted channels between itself and remote trusted authorized IT product (e.g., syslog server) entities that protect the confidentiality and integrity of communications. The information system must create trusted paths between itself and remote administrators and users that protect the confidentiality and integrity of communications.
A trust anchor is an authoritative entity represented via a public key and associated data. It is most often used in the context of public key infrastructures, X.509 digital certificates, and DNSSEC. However, applications that do not use a trusted path are not approved for non-local and remote management of DoD information systems.
Use of SSHv2 to establish a trusted channel is approved. Use of FTP, TELNET, HTTP, and SNMPV1 is not approved since they violate the trusted channel rule set. Use of web management tools that are not validated by common criteria my also violate trusted channel rule set.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 
Satisfies:FIA_X509_EXT.1.1(1), FIA_X509_EXT.2.1, FIA_X509_EXT.2.2</t>
  </si>
  <si>
    <t>When using PKI-based authentication for user access, the UEM server must validate certificates by constructing a certification path (which includes status information) to an accepted trust anchor.</t>
  </si>
  <si>
    <t>SRG-APP-000175-UEM-000105</t>
  </si>
  <si>
    <t>SV-234378r617412_rule</t>
  </si>
  <si>
    <t>V-234378</t>
  </si>
  <si>
    <t>Configure the UEM server to enforce a 60-day maximum password lifetime restriction.</t>
  </si>
  <si>
    <t>Verify the UEM server enforces a 60-day maximum password lifetime restriction.
If the UEM server does not enforce a 60-day maximum password lifetime restriction, this is a finding.</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</si>
  <si>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 
Satisfies:FMT_SMF.1(2)b 
Reference:PP-MDM-431024</t>
  </si>
  <si>
    <t>The UEM server must enforce a 60-day maximum password lifetime restriction.</t>
  </si>
  <si>
    <t>SRG-APP-000174-UEM-000104</t>
  </si>
  <si>
    <t>SV-234377r617355_rule</t>
  </si>
  <si>
    <t>V-234377</t>
  </si>
  <si>
    <t>Configure the UEM server to enforce 24 hours/1 day as the minimum password lifetime.</t>
  </si>
  <si>
    <t>Verify the UEM server enforces 24 hours/1 day as the minimum password lifetime.
If the UEM server does not enforce 24 hours/1 day as the minimum password lifetime, this is a finding.</t>
  </si>
  <si>
    <t>Enforcing a minimum password lifetime helps prevent repeated password changes to defeat the password reuse or history enforcement requirement.
Restricting this setting limits the user's ability to change their password. Passwords need to be changed at specific policy based intervals; however, if the application allows the user to immediately and continually change their password, then the password could be repeatedly changed in a short period of time to defeat the organization's policy regarding password reuse. 
Satisfies:FMT_SMF.1(2)b 
Reference:PP-MDM-431023</t>
  </si>
  <si>
    <t>The UEM server must enforce 24 hours/1 day as the minimum password lifetime.</t>
  </si>
  <si>
    <t>SRG-APP-000173-UEM-000103</t>
  </si>
  <si>
    <t>SV-234376r617355_rule</t>
  </si>
  <si>
    <t>V-234376</t>
  </si>
  <si>
    <t>For a UEM server using password authentication, configure the network element to use FIPS-validated SHA-2 or later protocol to protect the integrity of the password authentication process.</t>
  </si>
  <si>
    <t>For UEM server using password authentication, verify the network element uses FIPS-validated SHA-2 or later protocol to protect the integrity of the password authentication process.
If UEM server using password authentication but the network element does not use FIPS-validated SHA-2 or later protocol to protect the integrity of the password authentication process, this is a finding.</t>
  </si>
  <si>
    <t>Passwords need to be protected at all times, and encryption is the standard method for protecting passwords. If passwords are not encrypted, they can be plainly read (i.e., clear text) and easily compromised.
The information system must specify the hash algorithm used for authenticating passwords. Implementation of this requirement requires configuration of FIPS-approved cipher block algorithm and block cipher modes for encryption.
Note: Although allowed by SP800-131Ar1 for some applications, SHA-1 is considered a compromised hashing standard and is being phased out of use by industry and government standards. Unless required for legacy use, DoD systems must not be configured to use SHA-1 for integrity of remote access sessions. 
This requirement applies to all accounts, including authentication server; Authorization, Authentication, and Accounting (AAA); and local accounts such as the root account and the account of last resort.
This requirement only applies to components where this is specific to the function of the device (e.g., TLS VPN or ALG). This does not apply to authentication for the purpose of configuring the device itself (management). 
Satisfies:FIA_ENR_EXT.1.1, FCS_COP.1.1(2) Refinement</t>
  </si>
  <si>
    <t>For UEM server using password authentication, the network element must use FIPS-validated SHA-2 or later protocol to protect the integrity of the password authentication process.</t>
  </si>
  <si>
    <t>SRG-APP-000172-UEM-000102</t>
  </si>
  <si>
    <t>SV-234375r617355_rule</t>
  </si>
  <si>
    <t>V-234375</t>
  </si>
  <si>
    <t>For a UEM server using password authentication, configure the server to store only cryptographic representations of passwords.</t>
  </si>
  <si>
    <t>If the UEM server is using password authentication, verify the server stores only cryptographic representations of passwords.
If the UEM server is using password authentication but does not store only cryptographic representations of passwords, this is a finding.</t>
  </si>
  <si>
    <t>Passwords need to be protected at all times, and encryption is the standard method for protecting passwords. If passwords are not encrypted, they can be plainly read and easily compromised. Use of passwords for authentication is intended only for limited situations and should not be used as a replacement for two-factor CAC-enabled authentication. 
Examples of situations where a user ID and password might be used include:
- When the user does not use a CAC and is not a current DoD employee, member of the military, or DoD contractor.
- When a user has been officially designated as temporarily unable to present a CAC for some reason (lost, damaged, not yet issued, broken card reader) (i.e., Temporary Exception User) and to satisfy urgent organizational needs must be temporarily permitted to use user ID/password authentication until the problem with CAC use has been remedied.
- When the application is publicly available and or hosting publicly releasable data requiring some degree of need-to-know protection.
If the password is already encrypted and not a plaintext password, this meets this requirement. Implementation of this requirement requires configuration of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In the above, "n" is a cryptographically-strong random [*3] number. "Hn" is stored along with the salt. When the application wishes to verify that the user knows a password, it simply repeats the process and compares "Hn" with the stored "Hn". A salt is essentially a fixed-length cryptographically strong random value.
Another method is using a keyed-hash message authentication code (HMAC). HMAC calculates a message authentication code via a cryptographic hash function used in conjunction with an encryption key. The key must be protected as with any private key.
This requirement applies to all accounts including authentication server, AAA, and local account, including the root account and the account of last resort. 
Satisfies:FMT_SMF.1(2)b 
Reference:PP-MDM-431008</t>
  </si>
  <si>
    <t>For UEM server using password authentication, the application must store only cryptographic representations of passwords.</t>
  </si>
  <si>
    <t>SRG-APP-000171-UEM-000101</t>
  </si>
  <si>
    <t>SV-234374r617355_rule</t>
  </si>
  <si>
    <t>V-234374</t>
  </si>
  <si>
    <t>Configure the UEM server to require the change of at least 15 of the total number of characters when passwords are changed.</t>
  </si>
  <si>
    <t>Verify the UEM server requires the change of at least 15 of the total number of characters when passwords are changed.
If the UEM server does not require the change of at least 15 of the total number of characters when passwords are changed, this is a finding.</t>
  </si>
  <si>
    <t>If the application allows the user to consecutively reuse extensive portions of passwords, this increases the chances of password compromise by increasing the window of opportunity for attempts at guessing and brute-force attacks.
The number of changed characters refers to the number of changes required with respect to the total number of positions in the current password. In other words, characters may be the same within the two passwords; however, the positions of the like characters must be different.</t>
  </si>
  <si>
    <t>The UEM server must require the change of at least 15 of the total number of characters when passwords are changed.</t>
  </si>
  <si>
    <t>SRG-APP-000170-UEM-000100</t>
  </si>
  <si>
    <t>SV-234373r617355_rule</t>
  </si>
  <si>
    <t>V-234373</t>
  </si>
  <si>
    <t>Configure the UEM server to enforce password complexity by requiring that at least one special character be used.</t>
  </si>
  <si>
    <t>Verify the UEM server enforces password complexity by requiring that at least one special character be used.
If the UEM server does not enforce password complexity by requiring that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</si>
  <si>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 
Satisfies:FMT_SMF.1(2)b 
Reference:PP-MDM-431022</t>
  </si>
  <si>
    <t>The UEM server must enforce password complexity by requiring that at least one special character be used.</t>
  </si>
  <si>
    <t>SRG-APP-000169-UEM-000099</t>
  </si>
  <si>
    <t>SV-234372r617355_rule</t>
  </si>
  <si>
    <t>V-234372</t>
  </si>
  <si>
    <t>Configure the UEM server to enforce password complexity by requiring that at least one numeric character be used.</t>
  </si>
  <si>
    <t>Verify the UEM server enforces password complexity by requiring that at least one numeric character be used.
If the UEM server does not enforce password complexity by requiring that at least one numeric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</si>
  <si>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 
Satisfies:FMT_SMF.1(2)b 
Reference:PP-MDM-431021</t>
  </si>
  <si>
    <t>The UEM server must enforce password complexity by requiring that at least one numeric character be used.</t>
  </si>
  <si>
    <t>SRG-APP-000168-UEM-000098</t>
  </si>
  <si>
    <t>SV-234371r617355_rule</t>
  </si>
  <si>
    <t>V-234371</t>
  </si>
  <si>
    <t>Configure the UEM server to enforce password complexity by requiring that at least one lowercase character be used.</t>
  </si>
  <si>
    <t>Verify the UEM server enforces password complexity by requiring that at least one lowercase character be used.
If the UEM server does not enforce password complexity by requiring that at least one lowercase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</si>
  <si>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 
Satisfies:FMT_SMF.1(2)b 
Reference:PP-MDM-431019</t>
  </si>
  <si>
    <t>The UEM server must enforce password complexity by requiring that at least one lowercase character be used.</t>
  </si>
  <si>
    <t>SRG-APP-000167-UEM-000097</t>
  </si>
  <si>
    <t>SV-234370r617355_rule</t>
  </si>
  <si>
    <t>V-234370</t>
  </si>
  <si>
    <t>Configure the UEM server to enforce password complexity by requiring that at least one uppercase character be used.</t>
  </si>
  <si>
    <t>Verify the UEM server enforces password complexity by requiring that at least one uppercase character be used.
If the UEM server does not enforce password complexity by requiring that at least one uppercase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</si>
  <si>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 
Satisfies:FMT_SMF.1(2)b 
Reference:PP-MDM-431020</t>
  </si>
  <si>
    <t>The UEM server must enforce password complexity by requiring that at least one uppercase character be used.</t>
  </si>
  <si>
    <t>SRG-APP-000166-UEM-000096</t>
  </si>
  <si>
    <t>SV-234369r617355_rule</t>
  </si>
  <si>
    <t>V-234369</t>
  </si>
  <si>
    <t>Configure the UEM server to prohibit password reuse for a minimum of five generations.</t>
  </si>
  <si>
    <t>Verify the UEM server prohibits password reuse for a minimum of five generations.
If the UEM server does not prohibit password reuse for a minimum of five generations, this is a finding.</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</si>
  <si>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 
Satisfies:FMT_SMF.1(2)b 
Reference:PP-MDM-431025</t>
  </si>
  <si>
    <t>The UEM server must prohibit password reuse for a minimum of five generations.</t>
  </si>
  <si>
    <t>SRG-APP-000165-UEM-000095</t>
  </si>
  <si>
    <t>SV-234368r617355_rule</t>
  </si>
  <si>
    <t>V-234368</t>
  </si>
  <si>
    <t>Configure the UEM server to enforce a minimum 15-character password length.</t>
  </si>
  <si>
    <t>Verify the UEM server enforces a minimum 15-character password length.
If the UEM server does not enforce a minimum 15-character password length,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</si>
  <si>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 
Satisfies:FMT_SMF.1(2)b 
Reference:PP-MDM-431018</t>
  </si>
  <si>
    <t>The UEM server must enforce a minimum 15-character password length.</t>
  </si>
  <si>
    <t>SRG-APP-000164-UEM-000094</t>
  </si>
  <si>
    <t>SV-234367r617355_rule</t>
  </si>
  <si>
    <t>V-234367</t>
  </si>
  <si>
    <t>Configure the UEM server to disable identifiers (individuals, groups, roles, and devices) after 35 days of inactivity.</t>
  </si>
  <si>
    <t>Requirement is Not Applicable when UEM server is configured to use DoD Central Directory Service for administrator account authentication.
Verify the UEM server disables identifiers (individuals, groups, roles, and devices) after 35 days of inactivity.
If the UEM server does not disable identifiers (individuals, groups, roles, and devices) after 35 days of inactivity, this is a finding.</t>
  </si>
  <si>
    <t>Inactive identifiers pose a risk to systems and applications. Attackers that are able to exploit an inactive identifier can potentially obtain and maintain undetected access to the application. Owners of inactive accounts will not notice if unauthorized access to their user account has been obtained. 
Applications need to track periods of inactivity and disable application identifiers after 35 days of inactivity. 
Management of user identifiers is not applicable to shared information system accounts (e.g., guest and anonymous accounts). It is commonly the case that a user account is the name of an information system account associated with an individual.
To avoid having to build complex user management capabilities directly into their application, wise developers leverage the underlying OS or other user account management infrastructure (AD, LDAP) that is already in place within the organization and meets organizational user account management requirements.</t>
  </si>
  <si>
    <t>The UEM server must disable identifiers (individuals, groups, roles, and devices) after 35 days of inactivity.</t>
  </si>
  <si>
    <t>SRG-APP-000163-UEM-000093</t>
  </si>
  <si>
    <t>SV-234366r617355_rule</t>
  </si>
  <si>
    <t>V-234366</t>
  </si>
  <si>
    <t>Configure the UEM server to implement replay-resistant authentication mechanisms for network access to non-privileged accounts.</t>
  </si>
  <si>
    <t>Requirement is Not Applicable when UEM server is configured to use DoD Central Directory Service for administrator account authentication.
Verify the UEM server implements replay-resistant authentication mechanisms for network access to non-privileged accounts.
If the UEM server does not implement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</si>
  <si>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 
Satisfies: FIA 
Reference:PP-MDM-414003</t>
  </si>
  <si>
    <t>The UEM server must implement replay-resistant authentication mechanisms for network access to non-privileged accounts.</t>
  </si>
  <si>
    <t>SRG-APP-000157-UEM-000091</t>
  </si>
  <si>
    <t>SV-234364r617408_rule</t>
  </si>
  <si>
    <t>V-234364</t>
  </si>
  <si>
    <t>Configure the UEM server to use FIPS-validated SHA-2 or higher hash function to provide replay-resistant authentication mechanisms for network access to privileged accounts.</t>
  </si>
  <si>
    <t>Requirement is Not Applicable when UEM server is configured to use DoD Central Directory Service for administrator account authentication.
Verify the UEM server uses FIPS-validated SHA-2 or higher hash function to provide replay-resistant authentication mechanisms for network access to privileged accounts.
If the UEM server does not use FIPS-validated SHA-2 or higher hash function to provide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</si>
  <si>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Anti-replay is a cryptographically based mechanism; thus, it must use FIPS-approved algorithms. An authentication process resists replay attacks if it is impractical to achieve a successful authentication by recording and replaying a previous authentication message. Note that the anti-replay service is implicit when data contains monotonically increasing sequence numbers and data integrity is assured. Use of DoD PKI is inherently compliant with this requirement for user and device access. Use of Transport Layer Security (TLS), including application protocols, such as HTTPS and DNSSEC, that use TLS/SSL as the underlying security protocol is also complaint.
Note: Although allowed by SP800-131Ar1 for some applications, SHA-1 is considered a compromised hashing standard and is being phased out of use by industry and government standards.
Configure the information system to use the hash message authentication code (HMAC) algorithm for authentication services to Kerberos, SSH, web management tool, and any other access method. 
Satisfies: FIA 
Reference:PP-MDM-414003</t>
  </si>
  <si>
    <t>The UEM server must use FIPS-validated SHA-2 or higher hash function to provide replay-resistant authentication mechanisms for network access to privileged accounts.</t>
  </si>
  <si>
    <t>SRG-APP-000156-UEM-000090</t>
  </si>
  <si>
    <t>SV-234363r617407_rule</t>
  </si>
  <si>
    <t>V-234363</t>
  </si>
  <si>
    <t>Configure the UEM server to use DoD PKI for multifactor authentication.</t>
  </si>
  <si>
    <t>Verify the UEM server uses DoD PKI for multifactor authentication.
If the UEM server does not use DoD PKI for multifactor authentication, this is a finding.</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</si>
  <si>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any information system account with authorizations of a privileged user. 
Network access is any access to an application by a user (or process acting on behalf of a user) where said access is obtained through a network connection.</t>
  </si>
  <si>
    <t xml:space="preserve">The UEM server must be configured to use DoD PKI for multifactor authentication. This requirement is included in SRG-APP-000149. </t>
  </si>
  <si>
    <t>SRG-APP-000154-UEM-000088</t>
  </si>
  <si>
    <t>SV-234361r617355_rule</t>
  </si>
  <si>
    <t>SRG-APP-000154</t>
  </si>
  <si>
    <t>V-234361</t>
  </si>
  <si>
    <t>Configure the UEM server to ensure users are authenticated with an individual authenticator prior to using a group authenticator.</t>
  </si>
  <si>
    <t>Requirement is Not Applicable when UEM server is configured to use DoD Central Directory Service for administrator account authentication.
Verify the UEM server ensures users are authenticated with an individual authenticator prior to using a group authenticator.
If the UEM server does not ensure users are authenticated with an individual authenticator prior to using a group authenticator, this is a finding.</t>
  </si>
  <si>
    <t>To ensure individual accountability and prevent unauthorized access, application users must be individually identified and authenticated. 
Individual accountability mandates that each user is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have the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 
Satisfies: FIA 
Reference:PP-MDM-414003</t>
  </si>
  <si>
    <t>The UEM server must ensure users are authenticated with an individual authenticator prior to using a group authenticator.</t>
  </si>
  <si>
    <t>SRG-APP-000153-UEM-000087</t>
  </si>
  <si>
    <t>SV-234360r617406_rule</t>
  </si>
  <si>
    <t>V-234360</t>
  </si>
  <si>
    <t>Remove all UEM server local accounts created during application installation. 
Note: In this context "local" accounts refers to user and or administrator accounts on the server that use user name and password for user access and authentication.</t>
  </si>
  <si>
    <t>Verify all UEM server local accounts created during application installation and configuration have been removed. 
Note: In this context "local" accounts refers to user and or administrator accounts on the server that use user name and password for user access and authentication.
If all UEM server local accounts created during application installation and configuration have not been removed, this is a finding.</t>
  </si>
  <si>
    <t>A comprehensive account management process that includes automation helps to ensure the accounts designated as requiring attention are consistently and promptly addressed. If an attacker compromises an account, the entire MDM server infrastructure is at risk. Providing automated support functions for the management of accounts will ensure only active accounts will be granted access with the proper authorization levels. These objectives are best achieved by configuring the MDM server to leverage an enterprise authentication mechanism (e.g., Microsoft Active Directory Kerberos). 
Satisfies:FMT_SMF.1.1(2) b / IA-5(1)(a) 
Reference:PP-MDM-431007</t>
  </si>
  <si>
    <t>All UEM server local accounts created during application installation and configuration must be removed. 
Note: In this context local accounts refers to user and or administrator accounts on the server that use user name and password for user access and authentication.</t>
  </si>
  <si>
    <t>SRG-APP-000151-UEM-000085</t>
  </si>
  <si>
    <t>SV-234358r617355_rule</t>
  </si>
  <si>
    <t>V-234358</t>
  </si>
  <si>
    <t>Configure the UEM server to use a DoD Central Directory Service to provide multifactor authentication for network access to privileged and non-privileged accounts.</t>
  </si>
  <si>
    <t>Verify the UEM server uses a DoD Central Directory Service to provide multifactor authentication for network access to privileged and non-privileged accounts.
If the UEM server does not use a DoD Central Directory Service to provide multifactor authentication for network access to privileged and non-privileged accounts, this is a finding.</t>
  </si>
  <si>
    <t>A comprehensive account management process that includes automation helps to ensure the accounts designated as requiring attention are consistently and promptly addressed. If an attacker compromises an account, the entire MDM server infrastructure is at risk. Providing automated support functions for the management of accounts will ensure only active accounts will be granted access with the proper authorization levels. These objectives are best achieved by configuring the MDM server to leverage an enterprise authentication mechanism (e.g., Microsoft Active Directory Kerberos). 
Satisfies: FIA 
Reference:PP-MDM-414003</t>
  </si>
  <si>
    <t>The UEM server must be configured to use a DoD Central Directory Service to provide multifactor authentication for network access to privileged and non-privileged accounts.</t>
  </si>
  <si>
    <t>SRG-APP-000149-UEM-000083</t>
  </si>
  <si>
    <t>SV-234356r617405_rule</t>
  </si>
  <si>
    <t>V-234356</t>
  </si>
  <si>
    <t>Configure the UEM server to uniquely identify and authenticate organizational users (or processes acting on behalf of organizational users).</t>
  </si>
  <si>
    <t>Requirement is Not Applicable when UEM server is configured to use DoD Central Directory Service for administrator account authentication.
Verify the UEM server uniquely identifies and authenticates organizational users (or processes acting on behalf of organizational users).
If the UEM server does not uniquely identify and authenticate organizational users (or processes acting on behalf of organizational users), this is a finding.</t>
  </si>
  <si>
    <t>To ensure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 
Satisfies: FIA 
Reference:PP-MDM-414003</t>
  </si>
  <si>
    <t>The UEM server must uniquely identify and authenticate organizational users (or processes acting on behalf of organizational users).</t>
  </si>
  <si>
    <t>SRG-APP-000148-UEM-000082</t>
  </si>
  <si>
    <t>SV-234355r617404_rule</t>
  </si>
  <si>
    <t>V-234355</t>
  </si>
  <si>
    <t>Configure the UEM server to be configured to use only documented platform APIs.</t>
  </si>
  <si>
    <t>Verify the UEM server uses only documented platform APIs.
If the UEM server does not use only documented platform APIs, this is a finding.</t>
  </si>
  <si>
    <t>Authenticity protection provides protection against man-in-the-middle attacks/session hijacking and the insertion of false information into sessions.
Application communication sessions are protected utilizing transport encryption protocols, such as TLS. TLS provides web applications with a means to authenticate user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applies to applications that utilize communications sessions. This includes, but is not limited to, web-based applications and Service-Oriented Architectures (SOA). 
This requirement addresses communications protection at the application session, versus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TLS mutual authentication (two-way/bidirectional). 
Satisfies:FPT_API_EXT.1.1</t>
  </si>
  <si>
    <t>The UEM server must be configured to use only documented platform APIs.</t>
  </si>
  <si>
    <t>SRG-APP-000142-UEM-000081</t>
  </si>
  <si>
    <t>SV-234354r617397_rule</t>
  </si>
  <si>
    <t>V-234354</t>
  </si>
  <si>
    <t>Configure the firewall protecting the UEM server platform so that only DoD-approved ports, protocols, and services are enabled. (See the DoD PPSM CAL list for DoD-approved ports, protocols, and services).</t>
  </si>
  <si>
    <t>Verify the firewall protecting the UEM server platform is configured so that only DoD-approved ports, protocols, and services are enabled. (See the DoD PPSM CAL list for DoD-approved ports, protocols, and services).
If the firewall protecting the UEM server platform is not configured so that only DoD-approved ports, protocols, and services are enabled, this is a finding.</t>
  </si>
  <si>
    <t>All ports, protocols, and services used on DoD networks must be approved and registered via the DoD PPSM process. This is to ensure a risk assessment has been completed before a new port, protocol, or service is configured on a DoD network and has been approved by proper DoD authorities. Otherwise, the new port, protocol, or service could cause a vulnerability to the DoD network, which could be exploited by an adversary. 
Satisfies:FMT_SMF.1.1(2) Refinement b 
Reference:PP-MDM-431006</t>
  </si>
  <si>
    <t>The firewall protecting the UEM server platform must be configured so only DoD-approved ports, protocols, and services are enabled. (See the DoD Ports, Protocols, Services Management [PPSM] Category Assurance Levels [CAL] list for DoD-approved ports, protocols, and services).</t>
  </si>
  <si>
    <t>SRG-APP-000142-UEM-000080</t>
  </si>
  <si>
    <t>SV-234353r617355_rule</t>
  </si>
  <si>
    <t>V-234353</t>
  </si>
  <si>
    <t>Configure the UEM server to be configured to disable non-essential capabilities.</t>
  </si>
  <si>
    <t>Verify the UEM server has disabled non-essential capabilities.
If the UEM server has not disabled non-essential capabilities, this is a finding.</t>
  </si>
  <si>
    <t>It is detrimental for applications to provide, or install by default, functionality exceeding requirements or mission objectives. These unnecessary capabilities or services are often overlooked and therefore may remain unsecured. They increase the risk to the platform by providing additional attack vectors.
Applications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advertising software or browser plug-ins not related to requirements or providing a wide array of functionality not required for every mission, but cannot be disabled. 
Satisfies:FMT_SMF.1.1(2) c.2 
Reference:PP-MDM-411064</t>
  </si>
  <si>
    <t>The UEM server must be configured to disable non-essential capabilities.</t>
  </si>
  <si>
    <t>SRG-APP-000141-UEM-000079</t>
  </si>
  <si>
    <t>SV-234352r617355_rule</t>
  </si>
  <si>
    <t>V-234352</t>
  </si>
  <si>
    <t>Configure the UEM server to limit privileges to change the software resident within software libraries.</t>
  </si>
  <si>
    <t>Verify the UEM server limits privileges to change the software resident within software libraries.
If the UEM server does not limit privileges to change the software resident within software libraries, this is a finding.</t>
  </si>
  <si>
    <t>If the application were to allow any user to make changes to software libraries, then those changes might be implemented without undergoing the appropriate testing and approvals that are part of a robust change management process.
This requirement applies to applications with software libraries that are accessible and configurable, as in the case of interpreted languages. Software libraries also include privileged programs, which execute with escalated privileges. Only qualified and authorized individuals will be allowed to obtain access to information system components for purposes of initiating changes, including upgrades and modifications. 
Satisfies:FMT_SMR.1.1(1), FPT_TUD_EXT.1.2</t>
  </si>
  <si>
    <t>The UEM server must limit privileges to change the software resident within software libraries.</t>
  </si>
  <si>
    <t>SRG-APP-000133-UEM-000078</t>
  </si>
  <si>
    <t>SV-234351r617355_rule</t>
  </si>
  <si>
    <t>V-234351</t>
  </si>
  <si>
    <t>Configure the UEM server to prevent the installation of patches, service packs, or application components without verification the software component has been digitally signed using a certificate that is recognized and approved by the organization.</t>
  </si>
  <si>
    <t>Verify the UEM server prevents the installation of patches, service packs, or application components without verification the software component has been digitally signed using a certificate that is recognized and approved by the organization.
If the UEM server does not prevent the installation of patches, service packs, or application components without verification the software component has been digitally signed using a certificate that is recognized and approved by the organization, this is a finding.</t>
  </si>
  <si>
    <t>Changes to any software components can have significant effects on the overall security of the application. Verifying software components have been digitally signed using a certificate that is recognized and approved by the organization ensures the software has not been tampered with and that it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application should not have to verify the software again. This requirement does not mandate DoD certificates for this purpose; however, the certificate used to verify the software must be from an approved CA. 
Satisfies:FIA_X509_EXT.1.1(1)</t>
  </si>
  <si>
    <t>The UEM server must prevent the installation of patches, service packs, or application components without verification the software component has been digitally signed using a certificate that is recognized and approved by the organization.</t>
  </si>
  <si>
    <t>SRG-APP-000131-UEM-000076</t>
  </si>
  <si>
    <t>SV-234349r617355_rule</t>
  </si>
  <si>
    <t>V-234349</t>
  </si>
  <si>
    <t>Configure the UEM server to back up audit records at least every seven days onto a log management server.</t>
  </si>
  <si>
    <t>Verify the UEM server backs up audit records at least every seven days onto a log management server.
If the UEM server does not back up audit records at least every seven days onto a log management server, this is a finding.</t>
  </si>
  <si>
    <t>Protection of log data includes ensuring log data is not accidentally lost or deleted. Backing up audit records to a different system or onto separate media than the system being audited on an organizationally defined frequency helps ensure, in the event of a catastrophic system failure, the audit records will be retained. 
This helps to ensure a compromise of the information system being audited does not also result in a compromise of the audit records.
This requirement only applies to applications that have a native backup capability for audit records. Operating system backup requirements cover applications that do not provide native backup functions. 
Satisfies:FAU_STG_EXT.1.1, FMT_SMF.1.1(2) Refinement b</t>
  </si>
  <si>
    <t>The UEM server must back up audit records at least every seven days onto a log management server.</t>
  </si>
  <si>
    <t>SRG-APP-000125-UEM-000074</t>
  </si>
  <si>
    <t>SV-234347r617355_rule</t>
  </si>
  <si>
    <t>V-234347</t>
  </si>
  <si>
    <t>Configure the UEM server to protect audit information from unauthorized deletion.</t>
  </si>
  <si>
    <t>Verify the UEM server protects audit information from unauthorized deletion.
If the UEM server does not protect audit information from unauthorized deletion,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</si>
  <si>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 
Satisfies:FIA_UAU.1.2, FMT_SMR.1.1(1)</t>
  </si>
  <si>
    <t>The UEM server must protect audit information from unauthorized deletion.</t>
  </si>
  <si>
    <t>SRG-APP-000120-UEM-000070</t>
  </si>
  <si>
    <t>SV-234343r617355_rule</t>
  </si>
  <si>
    <t>V-234343</t>
  </si>
  <si>
    <t>Configure the UEM server to protect audit information from unauthorized modification.</t>
  </si>
  <si>
    <t>Verify the UEM server protects audit information from unauthorized modification.
If the UEM server does not protect audit information from unauthorized modification,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</si>
  <si>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Satisfies:FIA_UAU.1.2, FMT_SMR.1.1(1)</t>
  </si>
  <si>
    <t>The UEM server must protect audit information from unauthorized modification.</t>
  </si>
  <si>
    <t>SRG-APP-000119-UEM-000069</t>
  </si>
  <si>
    <t>SV-234342r617355_rule</t>
  </si>
  <si>
    <t>V-234342</t>
  </si>
  <si>
    <t>Configure the UEM server to protect audit information from any type of unauthorized read access.</t>
  </si>
  <si>
    <t>Verify the UEM server protects audit information from any type of unauthorized read access.
If the UEM server does not protect audit information from any type of unauthorized read access,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</si>
  <si>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and copy access.
This requirement can be achieved through multiple methods, which will depend upon system architecture and design. Commonly employed methods for protecting audit information include least privilege permissions as well as restricting the location and number of log file repositories.
Additionally, applications with user interfaces to audit records must not allow for the unfettered manipulation of or access to those records via the application. If the application provides access to the audit data, the application becomes accountable for ensuring audit information is protected from unauthorized access.
Audit information includes all information (e.g., audit records, audit settings, and audit reports) needed to successfully audit information system activity. 
Satisfies:FIA_UAU.1.2, FMT_SMR.1.1(1)</t>
  </si>
  <si>
    <t>The UEM server must protect audit information from any type of unauthorized read access.</t>
  </si>
  <si>
    <t>SRG-APP-000118-UEM-000068</t>
  </si>
  <si>
    <t>SV-234341r617355_rule</t>
  </si>
  <si>
    <t>V-234341</t>
  </si>
  <si>
    <t>Configure the UEM server to use host operating system clocks to generate time stamps for audit records.</t>
  </si>
  <si>
    <t>Verify the UEM server uses host operating system clocks to generate time stamps for audit records.
If the UEM server does not use host operating system clocks to generate time stamps for audit records,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</si>
  <si>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 
Satisfies: OE.TIMESTAMP, FAU_GEN.1.2(1)</t>
  </si>
  <si>
    <t>The UEM server must use host operating system clocks to generate time stamps for audit records.</t>
  </si>
  <si>
    <t>SRG-APP-000116-UEM-000067</t>
  </si>
  <si>
    <t>SV-234340r617403_rule</t>
  </si>
  <si>
    <t>V-234340</t>
  </si>
  <si>
    <t>Configure the UEM server to alert the ISSO and SA (at a minimum) in the event of an audit processing failure.</t>
  </si>
  <si>
    <t>Verify the UEM server alerts the ISSO and SA (at a minimum) in the event of an audit processing failure.
If the UEM server does not alert the ISSO and SA (at a minimum) in the event of an audit processing failure,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</si>
  <si>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 
Satisfies:FAU_ALT_EXT.1.1 
Reference:PP-MDM-412059</t>
  </si>
  <si>
    <t>The UEM SRG must alert the ISSO and SA (at a minimum) in the event of an audit processing failure.</t>
  </si>
  <si>
    <t>SRG-APP-000108-UEM-000062</t>
  </si>
  <si>
    <t>SV-234335r617355_rule</t>
  </si>
  <si>
    <t>V-234335</t>
  </si>
  <si>
    <t>Configure the UEM server to be configured to generate audit records containing the full-text recording of privileged commands or the individual identities of group account users.</t>
  </si>
  <si>
    <t>Verify the UEM server generates audit records containing the full-text recording of privileged commands or the individual identities of group account users.
If the UEM server does not generate audit records containing the full-text recording of privileged commands or the individual identities of group account users,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</si>
  <si>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either full-text recording of privileged commands or the individual identities of group users, or both. The organization must maintain audit trails in sufficient detail to reconstruct events to determine the cause and impact of compromise. 
In addition, the application must have the capability to include organization-defined additional, more detailed information in the audit records for audit events. 
Satisfies:FAU_GEN.1.2(1) 
Reference:PP-MDM-412060</t>
  </si>
  <si>
    <t>The UEM server must be configured to generate audit records containing the full-text recording of privileged commands or the individual identities of group account users.</t>
  </si>
  <si>
    <t>SRG-APP-000101-UEM-000061</t>
  </si>
  <si>
    <t>SV-234334r617355_rule</t>
  </si>
  <si>
    <t>V-234334</t>
  </si>
  <si>
    <t>Configure the UEM server to be configured to generate audit records containing information that establishes the identity of any individual or process associated with the event.</t>
  </si>
  <si>
    <t>Verify the UEM server generates audit records containing information that establishes the identity of any individual or process associated with the event.
If the UEM server does not generate audit records containing information that establishes the identity of any individual or process associated with the event, this is a finding.</t>
  </si>
  <si>
    <t>Without information that establishes the identity of the subjects (i.e., users or processes acting on behalf of users) associated with the events, security personnel cannot determine responsibility for the potentially harmful event.
Event identifiers (if authenticated or otherwise known) include, but are not limited to, user database tables, primary key values, user names, or process identifiers. 
Satisfies:FAU_GEN.1.2(1) 
Reference:PP-MDM-412060</t>
  </si>
  <si>
    <t>The UEM server must be configured to generate audit records containing information that establishes the identity of any individual or process associated with the event.</t>
  </si>
  <si>
    <t>SRG-APP-000100-UEM-000060</t>
  </si>
  <si>
    <t>SV-234333r617355_rule</t>
  </si>
  <si>
    <t>V-234333</t>
  </si>
  <si>
    <t>Configure the UEM server to be configured to produce audit records that contain information to establish the outcome of the events.</t>
  </si>
  <si>
    <t>Verify the UEM server produces audit records that contain information to establish the outcome of the events.
If the UEM server does not produce audit records that contain information to establish the outcome of the events,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</si>
  <si>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 
Satisfies:FAU_GEN.1.2(1) 
Reference:PP-MDM-412060</t>
  </si>
  <si>
    <t>The UEM server must be configured to produce audit records that contain information to establish the outcome of the events.</t>
  </si>
  <si>
    <t>SRG-APP-000099-UEM-000059</t>
  </si>
  <si>
    <t>SV-234332r617355_rule</t>
  </si>
  <si>
    <t>V-234332</t>
  </si>
  <si>
    <t>Configure the UEM server to be configured to produce audit records containing information to establish the source of the events.</t>
  </si>
  <si>
    <t>Verify the UEM server produces audit records containing information to establish the source of the events.
If the UEM server does not produce audit records containing information to establish the source of the events, this is a finding.</t>
  </si>
  <si>
    <t>Without establishing the source of the event, it is impossible to establish, correlate, and investigate the events leading up to an outage or attack.
In addition to logging where events occur within the application, the application must also produce audit records that identify the application itself as the source of the event.
In the case of centralized logging, the source would be the application name accompanied by the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 
Satisfies:FAU_GEN.1.2(1) 
Reference:PP-MDM-412060</t>
  </si>
  <si>
    <t>The UEM server must be configured to produce audit records containing information to establish the source of the events.</t>
  </si>
  <si>
    <t>SRG-APP-000098-UEM-000058</t>
  </si>
  <si>
    <t>SV-234331r617355_rule</t>
  </si>
  <si>
    <t>V-234331</t>
  </si>
  <si>
    <t>Configure the UEM server to be configured to produce audit records containing information to establish where the events occurred.</t>
  </si>
  <si>
    <t>Verify the UEM server produces audit records containing information to establish where the events occurred.
If the UEM server does not produce audit records containing information to establish where the events occurred, this is a finding.</t>
  </si>
  <si>
    <t>Failure to generate these audit records makes it more difficult to identify or investigate attempted or successful compromises, potentially causing incidents to last longer than necessary. 
Satisfies:FAU_GEN.1.2(1) 
Reference:PP-MDM-412060</t>
  </si>
  <si>
    <t>The UEM server must be configured to produce audit records containing information to establish where the events occurred.</t>
  </si>
  <si>
    <t>SRG-APP-000097-UEM-000057</t>
  </si>
  <si>
    <t>SV-234330r617355_rule</t>
  </si>
  <si>
    <t>V-234330</t>
  </si>
  <si>
    <t>Configure the UEM server to be configured to produce audit records containing information to establish when (date and time) the events occurred.</t>
  </si>
  <si>
    <t>Verify the UEM server produces audit records containing information to establish when (date and time) the events occurred.
If the UEM server does not produce audit records containing information to establish when (date and time) the events occurred, this is a finding.</t>
  </si>
  <si>
    <t>Without establishing when events occurred, it is impossible to establish, correlate, and investigate the events relating to an incident.
In order to compile an accurate risk assessment, and provide forensic analysis, it is essential for security personnel to know when events occurred (date and time). 
Associating event types with detected events in the application and audit logs provides a means of investigating an attack; recognizing resource utilization or capacity thresholds; or identifying an improperly configured application. 
Satisfies:FAU_GEN.1.2(1) 
Reference:PP-MDM-412060</t>
  </si>
  <si>
    <t>The UEM server must be configured to produce audit records containing information to establish when (date and time) the events occurred.</t>
  </si>
  <si>
    <t>SRG-APP-000096-UEM-000056</t>
  </si>
  <si>
    <t>SV-234329r617355_rule</t>
  </si>
  <si>
    <t>V-234329</t>
  </si>
  <si>
    <t>Configure the UEM server to be configured to produce audit records containing information to establish what type of events occurred.</t>
  </si>
  <si>
    <t>Verify the UEM server produces audit records containing information to establish what type of events occurred.
If the UEM server does not produce audit records containing information to establish what type of events occurred, this is a finding.</t>
  </si>
  <si>
    <t>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source and destination addresses,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Satisfies:FAU_GEN.1.2(1) 
Reference:PP-MDM-412060</t>
  </si>
  <si>
    <t>The UEM server must be configured to produce audit records containing information to establish what type of events occurred.</t>
  </si>
  <si>
    <t>SRG-APP-000095-UEM-000055</t>
  </si>
  <si>
    <t>SV-234328r617355_rule</t>
  </si>
  <si>
    <t>V-234328</t>
  </si>
  <si>
    <t>Configure the UEM server to initiate session auditing upon startup.</t>
  </si>
  <si>
    <t>Verify the UEM server initiate session auditing upon startup.
If the UEM server does not initiate session auditing upon startup, this is a finding.</t>
  </si>
  <si>
    <t>If auditing is enabled late in the startup process, the actions of some start-up processes may not be audited. Some audit systems also maintain state information only available if auditing is enabled before a given process is created. 
Satisfies:FAU_GEN.1.1(1)</t>
  </si>
  <si>
    <t>The UEM server must initiate session auditing upon startup.</t>
  </si>
  <si>
    <t>SRG-APP-000092-UEM-000053</t>
  </si>
  <si>
    <t>SV-234327r617355_rule</t>
  </si>
  <si>
    <t>V-234327</t>
  </si>
  <si>
    <t>Configure the UEM server to generate audit records when successful/unsuccessful attempts to access privileges occur.</t>
  </si>
  <si>
    <t>Verify the UEM server generates audit records when successful/unsuccessful attempts to access privileges occur.
If the UEM server does not generate audit records when successful/unsuccessful attempts to access privileges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</si>
  <si>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Satisfies:FAU_GEN.1.1(1)</t>
  </si>
  <si>
    <t>The UEM server must generate audit records when successful/unsuccessful attempts to access privileges occur.</t>
  </si>
  <si>
    <t>SRG-APP-000091-UEM-000052</t>
  </si>
  <si>
    <t>SV-234326r617355_rule</t>
  </si>
  <si>
    <t>V-234326</t>
  </si>
  <si>
    <t>Configure the UEM server to be configured to allow only specific administrator roles to select which auditable events are to be audited.</t>
  </si>
  <si>
    <t>Verify the UEM server allows only specific administrator roles to select which auditable events are to be audited.
If the UEM server does not allow only specific administrator roles to select which auditable events are to be audited,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</si>
  <si>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audit records. 
Satisfies:FMT_SMR.1.1(1) 
Reference:PP-MDM-411058</t>
  </si>
  <si>
    <t>The UEM server must be configured to allow only specific administrator roles to select which auditable events are to be audited.</t>
  </si>
  <si>
    <t>SRG-APP-000090-UEM-000051</t>
  </si>
  <si>
    <t>SV-234325r617355_rule</t>
  </si>
  <si>
    <t>SRG-APP-000090</t>
  </si>
  <si>
    <t>V-234325</t>
  </si>
  <si>
    <t>Configure the UEM server to be configured to provide audit records in a manner suitable for the Authorized Administrators to interpret the information.</t>
  </si>
  <si>
    <t>Verify the UEM server provides audit records in a manner suitable for the Authorized Administrators to interpret the information.
If the UEM server does not provide audit records in a manner suitable for the Authorized Administrators to interpret the information,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</si>
  <si>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 
Satisfies:FAU_SAR.1.2 
Reference:PP-MDM-413050</t>
  </si>
  <si>
    <t>The UEM server must be configured to provide audit records in a manner suitable for the Authorized Administrators to interpret the information.</t>
  </si>
  <si>
    <t>SRG-APP-000089-UEM-000050</t>
  </si>
  <si>
    <t>SV-234324r617355_rule</t>
  </si>
  <si>
    <t>V-234324</t>
  </si>
  <si>
    <t>Configure the UEM server to provide audit record generation capability for DoD-defined auditable events within all application components.</t>
  </si>
  <si>
    <t>Verify the UEM server provides audit record generation capability for DoD-defined auditable events within all application components.
If the UEM server does not provide audit record generation capability for DoD-defined auditable events within all application components,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</si>
  <si>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DoD Required auditable events:
- Change in enrollment status
- Failure to apply policies to a mobile device
- Start up and shut down of the UEM System
- All administrative actions
- Commands issued to the UEM Agent
- Server component failure
- All system alerts, including system integrity verification failures 
Satisfies:FAU_ALT_EXT.1.1, FAU_GEN.1.1(1), FMT_SMF.1.1(2)c.8 
Reference:PP-MDM-411065, PP-MDM-412000</t>
  </si>
  <si>
    <t>The UEM server must provide audit record generation capability for DoD-defined auditable events within all application components.</t>
  </si>
  <si>
    <t>SRG-APP-000089-UEM-000049</t>
  </si>
  <si>
    <t>SV-234323r617355_rule</t>
  </si>
  <si>
    <t>V-234323</t>
  </si>
  <si>
    <t>Configure the UEM server to protect against an individual (or process acting on behalf of an individual) falsely denying having performed organization-defined actions to be covered by non-repudiation.</t>
  </si>
  <si>
    <t>Verify the UEM server protects against an individual (or process acting on behalf of an individual) falsely denying having performed organization-defined actions to be covered by non-repudiation.
If the UEM server does not protect against an individual (or process acting on behalf of an individual) falsely denying having performed organization-defined actions to be covered by non-repudiation this is a finding.</t>
  </si>
  <si>
    <t>Without non-repudiation, it is impossible to positively attribute an action to an individual (or process acting on behalf of an individual). 
Non-repudiation services can be used to determine if information originated from a particular individual, or if an individual took specific actions (e.g., sending an email, signing a contract, approving a procurement request) or received specific information. Non-repudiation protects individuals against later claims by an author of not having authored a particular document, a sender of not having transmitted a message, a receiver of not having received a message, or a signatory of not having signed a document. The application will be configured to provide non-repudiation services for an organization-defined set of commands that are used by the user (or processes action on behalf of the user).
DoD PKI provides for non-repudiation through the use of digital signatures. Non-repudiation requirements will vary from one application to another and will be defined based on application functionality, data sensitivity, and mission requirements. 
Satisfies:FCS_COP.1.1(3), FCS_COP.1.1(4)</t>
  </si>
  <si>
    <t>The UEM server must protect against an individual (or process acting on behalf of an individual) falsely denying having performed organization-defined actions to be covered by non-repudiation.</t>
  </si>
  <si>
    <t>SRG-APP-000080-UEM-000044</t>
  </si>
  <si>
    <t>SV-234318r617355_rule</t>
  </si>
  <si>
    <t>V-234318</t>
  </si>
  <si>
    <t>Configure the UEM server to notify the user, upon successful logon (access), of the number of unsuccessful logon (access) attempts since the last successful logon (access).</t>
  </si>
  <si>
    <t>Verify the UEM server notifies the user, upon successful logon (access), of the number of unsuccessful logon (access) attempts since the last successful logon (access).
If the UEM server does not notify the user, upon successful logon (access), of the number of unsuccessful logon (access) attempts since the last successful logon (access), this is a finding.</t>
  </si>
  <si>
    <t>Users need to be aware of activity that occurs regarding their application account. Providing users with information regarding the number of unsuccessful attempts made to log in to their account allows the user to determine if any unauthorized activity has occurred and gives them an opportunity to notify administrators.
This requirement is intended to cover both traditional logons to information systems and general accesses to information systems that occur in other types of architectural configurations (e.g., service-oriented architectures).</t>
  </si>
  <si>
    <t>The UEM server must notify the user, upon successful logon (access), of the number of unsuccessful logon (access) attempts since the last successful logon (access).</t>
  </si>
  <si>
    <t>SRG-APP-000076-UEM-000042</t>
  </si>
  <si>
    <t>SV-234316r617355_rule</t>
  </si>
  <si>
    <t>SRG-APP-000076</t>
  </si>
  <si>
    <t>V-234316</t>
  </si>
  <si>
    <t>Configure the UEM server to notify the user, upon successful logon (access) to the application, of the date and time of the last logon (access).</t>
  </si>
  <si>
    <t>Verify the UEM server notifies the user, upon successful logon (access) to the application, of the date and time of the last logon (access).
If the UEM server does not notify the user, upon successful logon (access) to the application, of the date and time of the last logon (access), this is a finding.</t>
  </si>
  <si>
    <t>Users need to be aware of activity that occurs regarding their application account. Providing users with information regarding the date and time of their last successful login allows the user to determine if any unauthorized activity has occurred and gives them an opportunity to notify administrators.
This requirement is intended to cover both traditional interactive logons to information systems and general accesses to information systems that occur in other types of architectural configurations (e.g., service-oriented architectures).</t>
  </si>
  <si>
    <t>The UEM server must notify the user, upon successful logon (access) to the application, of the date and time of the last logon (access).</t>
  </si>
  <si>
    <t>SRG-APP-000075-UEM-000041</t>
  </si>
  <si>
    <t>SV-234315r617355_rule</t>
  </si>
  <si>
    <t>V-234315</t>
  </si>
  <si>
    <t>Configure the UEM server to retain the access banner until the user acknowledges acceptance of the access conditions.</t>
  </si>
  <si>
    <t>Verify the UEM server retains the access banner until the user acknowledges acceptance of the access conditions.
If the UEM server does not retain the access banner until the user acknowledges acceptance of the access conditions, this is a finding.</t>
  </si>
  <si>
    <t>The banner must be acknowledged by the user prior to allowing the user access to the application.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 
Satisfies:FTA_TAB.1.1 
Reference:PP-MDM-413003</t>
  </si>
  <si>
    <t>The UEM server must retain the access banner until the user acknowledges acceptance of the access conditions.</t>
  </si>
  <si>
    <t>SRG-APP-000069-UEM-000038</t>
  </si>
  <si>
    <t>SV-234312r617355_rule</t>
  </si>
  <si>
    <t>V-234312</t>
  </si>
  <si>
    <t>Configure the UEM server to display the Standard Mandatory DoD Notice and Consent Banner before granting access to the application.</t>
  </si>
  <si>
    <t>Verify the UEM server displays the Standard Mandatory DoD Notice and Consent Banner before granting access to the application.
If the UEM server does not display the Standard Mandatory DoD Notice and Consent Banner before granting access to the application, this is a finding.</t>
  </si>
  <si>
    <t>Display of the DoD-approved use notification before granting access to the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Satisfies:FTA_TAB.1.1, FMT_SMF.1.1(2) c.2 
Reference:PP-MDM-411056</t>
  </si>
  <si>
    <t>The UEM server must display the Standard Mandatory DoD Notice and Consent Banner before granting access to the application.</t>
  </si>
  <si>
    <t>SRG-APP-000068-UEM-000037</t>
  </si>
  <si>
    <t>SV-234311r617355_rule</t>
  </si>
  <si>
    <t>V-234311</t>
  </si>
  <si>
    <t>Configure the UEM server to enforce the limit of three consecutive invalid logon attempts by a user during a 15-minute time period.</t>
  </si>
  <si>
    <t>Requirement is Not Applicable when the UEM server is configured to use DoD Central Directory Service for administrator account authentication.
Verify the UEM server enforces the limit of three consecutive invalid logon attempts by a user during a 15-minute time period.
If the UEM server does not enforce the limit of three consecutive invalid logon attempts by a user during a 15-minute time period, this is a finding.</t>
  </si>
  <si>
    <t>By limiting the number of failed login attempts, the risk of unauthorized system access via user password guessing, otherwise known as brute forcing, is reduced. Limits are imposed by locking the account. 
Satisfies:FMT_SMF.1(2)b. 
Reference:PP-MDM-431028</t>
  </si>
  <si>
    <t>The UEM server must enforce the limit of three consecutive invalid logon attempts by a user during a 15-minute time period.</t>
  </si>
  <si>
    <t>SRG-APP-000065-UEM-000036</t>
  </si>
  <si>
    <t>SV-234310r617396_rule</t>
  </si>
  <si>
    <t>V-234310</t>
  </si>
  <si>
    <t>Configure the UEM server to automatically audit account removal actions.</t>
  </si>
  <si>
    <t>Requirement is Not Applicable when the UEM server is configured to use DoD Central Directory Service for administrator account authentication.
Verify the UEM server automatically audits account removal actions.
If the UEM server does not automatically audit account removal actions, this is a finding.</t>
  </si>
  <si>
    <t>When application accounts are removed, user accessibility is affected. Once an attacker establishes access to an application, the attacker often attempts to remove authorized accounts to disrupt services or prevent the implementation of countermeasures. Auditing account removal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</si>
  <si>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removal actions.</t>
  </si>
  <si>
    <t>SRG-APP-000029-UEM-000018</t>
  </si>
  <si>
    <t>SV-234292r617355_rule</t>
  </si>
  <si>
    <t>V-234292</t>
  </si>
  <si>
    <t>Configure the UEM server to automatically audit account disabling actions.</t>
  </si>
  <si>
    <t>Requirement is Not Applicable when the UEM server is configured to use DoD Central Directory Service for administrator account authentication.
Verify the UEM server automatically audits account disabling actions.
If the UEM server does not automatically audit account disabling actions,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</si>
  <si>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 disabling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</si>
  <si>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disabling actions.</t>
  </si>
  <si>
    <t>SRG-APP-000028-UEM-000017</t>
  </si>
  <si>
    <t>SV-234291r617355_rule</t>
  </si>
  <si>
    <t>V-234291</t>
  </si>
  <si>
    <t>Configure the UEM server to automatically audit account modification.</t>
  </si>
  <si>
    <t>Requirement is Not Applicable when UEM server is configured to use DoD Central Directory Service for administrator account authentication.
Verify the UEM server automatically audits account modification.
If the UEM server does not automatically audit account modification, this is a finding.</t>
  </si>
  <si>
    <t>Once an attacker establishes access to a system, the attacker often attempts to create a persistent method of re-establishing access. One way to accomplish this is for the attacker to simply modify an existing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</si>
  <si>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modification.</t>
  </si>
  <si>
    <t>SRG-APP-000027-UEM-000016</t>
  </si>
  <si>
    <t>SV-234290r617355_rule</t>
  </si>
  <si>
    <t>V-234290</t>
  </si>
  <si>
    <t>Configure the UEM server to automatically audit account creation.</t>
  </si>
  <si>
    <t>Requirement is Not Applicable when UEM server is configured to use DoD Central Directory Service for administrator account authentication.
Verify the UEM server automatically audits account creation.
If the UEM server does not automatically audit account creation, this is a finding.</t>
  </si>
  <si>
    <t>Once an attacker establishes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</si>
  <si>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creation.</t>
  </si>
  <si>
    <t>SRG-APP-000026-UEM-000015</t>
  </si>
  <si>
    <t>SV-234289r617355_rule</t>
  </si>
  <si>
    <t>V-234289</t>
  </si>
  <si>
    <t>Configure the UEM server to automatically disable accounts after a 35-day period of account inactivity.</t>
  </si>
  <si>
    <t>Requirement is Not Applicable when the UEM server is configured to use DoD Central Directory Service for administrator account authentication.
Verify the UEM server automatically disables accounts after a 35-day period of account inactivity.
If the UEM server does not automatically disable accounts after a 35-day period of account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</si>
  <si>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local login administrator accounts used by system administrators when network or normal logon/access is not available. Emergency accounts are administrator accounts created in response to crisis situations. 
Satisfies:FMT_SMF.1(2)b. 
Reference:PP-MDM-431027</t>
  </si>
  <si>
    <t>The UEM server must automatically disable accounts after a 35-day period of account inactivity.</t>
  </si>
  <si>
    <t>SRG-APP-000025-UEM-000014</t>
  </si>
  <si>
    <t>SV-234288r617355_rule</t>
  </si>
  <si>
    <t>V-234288</t>
  </si>
  <si>
    <t>Configure the UEM server to automatically remove or disable temporary user accounts after 72 hours, if supported by the UEM server.</t>
  </si>
  <si>
    <t>Requirement is Not Applicable when the UEM server is configured to use DoD Central Directory Service for administrator account authentication.
Verify the UEM server automatically removes or disables temporary user accounts after 72 hours, if supported by the UEM server.
If the UEM server does not automatically remove or disable temporary user accounts after 72 hours, if supported by the UEM server, this is a finding.</t>
  </si>
  <si>
    <t>If temporary user accounts remain active when no longer needed or for an excessive period, these accounts may be used to gain unauthorized access. To mitigate this risk, automated termination of all temporary user accounts must be set upon account creation.
Temporary user accounts are established as part of normal account activation procedures when there is a need for short-term accounts without the demand for immediacy in account activation. 
If temporary user accounts are used, the application must be configured to automatically terminate these types of accounts after a DoD-defined time period of 72 hours.
To address access requirements, many application developers choose to integrate their applications with enterprise-level authentication/access mechanisms meeting or exceeding access control policy requirements. Such integration allows the application developer to off-load those access control functions and focus on core application features and functionality.</t>
  </si>
  <si>
    <t>The UEM server must automatically remove or disable temporary user accounts after 72 hours if supported by the UEM server.</t>
  </si>
  <si>
    <t>SRG-APP-000024-UEM-000013</t>
  </si>
  <si>
    <t>SV-234287r617355_rule</t>
  </si>
  <si>
    <t>V-234287</t>
  </si>
  <si>
    <t>Configure the UEM server to provide automated mechanisms for supporting account management functions.</t>
  </si>
  <si>
    <t>Requirement is Not Applicable when UEM server is configured to use DoD Central Directory Service for administrator account authentication.
Verify the UEM server provides automated mechanisms for supporting account management functions.
If the UEM server does not provide automated mechanisms for supporting account management functions, this is a finding.</t>
  </si>
  <si>
    <t>Enterprise environments make application account management challenging and complex. A manual process for account management functions adds the risk of a potential oversight or other error.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 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</si>
  <si>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UEM server must provide automated mechanisms for supporting account management functions.</t>
  </si>
  <si>
    <t>SRG-APP-000023-UEM-000012</t>
  </si>
  <si>
    <t>SV-234286r617355_rule</t>
  </si>
  <si>
    <t>V-234286</t>
  </si>
  <si>
    <t>Configure the UEM server to use TLS 1.2, at a minimum, to protect the confidentiality of sensitive data during electronic dissemination using remote access.</t>
  </si>
  <si>
    <t>Verify the UEM server uses TLS 1.2, at a minimum, to protect the confidentiality of sensitive data during electronic dissemination using remote access.
If the UEM server does not use TLS 1.2, at a minimum, to protect the confidentiality of sensitive data during electronic dissemination using remote access, this is a finding.</t>
  </si>
  <si>
    <t>Using older unauthorized versions or incorrectly configuring protocol negotiation makes the gateway vulnerable to known and unknown attacks that exploit vulnerabilities in this protocol.
This requirement applies to Transport Layer Security (TLS) gateways (also known as Secure Sockets Layer [SSL] gateways), web servers, and web applications and is not applicable to virtual private network (VPN) devices. Application protocols such as HTTPS and DNSSEC use TLS as the underlying security protocol and thus are in scope for this requirement. NIST SP 800-52 provides guidance for client negotiation on either DoD-only or on public-facing servers. 
Satisfies:FCS_TLSC_EXT.1.1 
Reference:PP-MDM-412061</t>
  </si>
  <si>
    <t>The UEM server must use TLS 1.2, or higher, to protect the confidentiality of sensitive data during electronic dissemination using remote access.</t>
  </si>
  <si>
    <t>SRG-APP-000014-UEM-000009</t>
  </si>
  <si>
    <t>SV-234283r617355_rule</t>
  </si>
  <si>
    <t>V-234283</t>
  </si>
  <si>
    <t>Configure the MDM server to retain the session lock until the user reestablishes access using established identification and authentication procedures.</t>
  </si>
  <si>
    <t>Verify the UEM server retains the session lock until the user reestablishes access using established identification and authentication procedures.
If the UEM server does not retain the session lock until the user reestablishes access using established identification and authentication procedures,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</si>
  <si>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determined and performed at the operating system level, but in some instances it may be at the application level. 
Regardless of where the session lock is determined and implemented, once invoked the session lock must remain in place until the user re-authenticates. No other system or application activity aside from re-authentication will unlock the system. 
Satisfies:FMT_SMF.1.1(2) b 
Reference:PP-MDM-431013</t>
  </si>
  <si>
    <t>The MDM server must retain the session lock until the user reestablishes access using established identification and authentication procedures.</t>
  </si>
  <si>
    <t>SRG-APP-000005-UEM-000005</t>
  </si>
  <si>
    <t>SV-234279r617355_rule</t>
  </si>
  <si>
    <t>SRG-APP-000005</t>
  </si>
  <si>
    <t>V-234279</t>
  </si>
  <si>
    <t>Configure the UEM server to provide the capability for users to directly initiate a session lock.</t>
  </si>
  <si>
    <t>Verify the UEM server provides the capability for users to directly initiate a session lock.
If the UEM server does not provide the capability for users to directly initiate a session lock,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</si>
  <si>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at the operating system level, but may be at the application level. Rather than be forced to wait for a period of time to expire before the user session can be locked, applications need to provide users with the ability to manually invoke a session lock so users may secure their application should the need arise for them to temporarily vacate the immediate physical vicinity. 
Satisfies:FMT_SMF.1.1(2) b 
Reference:PP-MDM-431012</t>
  </si>
  <si>
    <t>The MDM server must provide the capability for users to directly initiate a session lock.</t>
  </si>
  <si>
    <t>SRG-APP-000004-UEM-000004</t>
  </si>
  <si>
    <t>SV-234278r617355_rule</t>
  </si>
  <si>
    <t>SRG-APP-000004</t>
  </si>
  <si>
    <t>V-234278</t>
  </si>
  <si>
    <t>Configure the UEM server to initiate a session lock after a 15-minute period of inactivity.</t>
  </si>
  <si>
    <t>Verify the UEM server initiates a session lock after a 15-minute period of inactivity.
If the UEM server does not initiate a session lock after a 15-minute period of inactivity,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</si>
  <si>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application session prior to vacating the vicinity, applications need to be able to identify when a user's application session has idled and take action to initiate the session lock.
The session lock is implemented at the point where session activity can be determined and/or controlled. This is typically at the operating system level and results in a system lock, but may be at the application level where the application interface window is secured instead. 
Satisfies:FMT_SMF.1.1(2) c.8 
Reference:PP-MDM-411047</t>
  </si>
  <si>
    <t>The UEM server must initiate a session lock after a 15-minute period of inactivity.</t>
  </si>
  <si>
    <t>SRG-APP-000003-UEM-000003</t>
  </si>
  <si>
    <t>SV-234277r617355_rule</t>
  </si>
  <si>
    <t>SRG-APP-000003</t>
  </si>
  <si>
    <t>V-234277</t>
  </si>
  <si>
    <t>Configure the UEM server to conceal via the session lock information previously visible on the display with a publicly viewable image.</t>
  </si>
  <si>
    <t>Verify the UEM server conceals, via the session lock, information previously visible on the display with a publicly viewable image.
If the UEM server does not conceal via the session lock information previously visible on the display with a publicly viewable image, this is a finding.</t>
  </si>
  <si>
    <t>A session time-out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This is typically at the operating system level, but may be at the application level. 
When the application design specifies the application rather than the operating system will determine when to lock the session, the application session lock event must include an obfuscation of the display screen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 
Satisfies:FMT_SMF.1.1(2) b 
Reference:PP-MDM-431011</t>
  </si>
  <si>
    <t>The UEM server must conceal, via the session lock, information previously visible on the display with a publicly viewable image.</t>
  </si>
  <si>
    <t>SRG-APP-000002-UEM-000002</t>
  </si>
  <si>
    <t>SV-234276r617355_rule</t>
  </si>
  <si>
    <t>SRG-APP-000002</t>
  </si>
  <si>
    <t>V-234276</t>
  </si>
  <si>
    <t>Configure the UEM server to limit the number of concurrent sessions per privileged user account to three or less concurrent sessions.</t>
  </si>
  <si>
    <t>Verify the UEM server limits the number of concurrent sessions per privileged user account to three or less concurrent sessions.
If the UEM server does not limit the number of concurrent sessions per privileged user account to three or less concurrent sessions, this is a finding.</t>
  </si>
  <si>
    <t>Application management includes the ability to control the number of users and user sessions that utilize an application. Limiting the number of allowed users and sessions per user is helpful in limiting risks related to DoS attacks.
This requirement may be met via the application or by utilizing information system session control provided by a web server with specialized session management capabilities. If it has been specified that this requirement will be handled by the application, the capability to limit the maximum number of concurrent single user sessions must be designed and built into the application. 
This requirement addresses concurrent sessions for information system accounts and does not address concurrent sessions by single users via multiple system accounts. The maximum number of concurrent sessions must be defined based upon mission needs and the operational environment for each system. 
Satisfies:FMT_SMF.1.1(2) b 
Reference:PP-MDM-431010</t>
  </si>
  <si>
    <t>The UEM server must limit the number of concurrent sessions per privileged user account to three or less concurrent sessions.</t>
  </si>
  <si>
    <t>SRG-APP-000001-UEM-000001</t>
  </si>
  <si>
    <t>SV-234275r617395_rule</t>
  </si>
  <si>
    <t>V-234275</t>
  </si>
  <si>
    <t>Unified Endpoint Management Agent Security Requirements Guide :: Version 1, Release: 1 Benchmark Date: 20 Nov 2020</t>
  </si>
  <si>
    <t>Configure the UEM Agent cryptography supporting DoD functionality for FIPS 140-2 mode.</t>
  </si>
  <si>
    <t>Verify all UEM Agent cryptography supporting DoD functionality is FIPS 140-2 validated.
If all UEM Agent cryptography supporting DoD functionality is not FIPS 140-2 validated, this is a finding.</t>
  </si>
  <si>
    <t>Unapproved cryptographic algorithms cannot be relied on to provide confidentiality or integrity, and DoD data could be compromised as a result. The most common vulnerabilities with cryptographic modules are those associated with poor implementation. FIPS 140-2 validation provides assurance that the relevant cryptography has been implemented correctly. FIPS 140-2 validation is also a strict requirement for use of cryptography in the federal government for protecting unclassified data.
Satisfies: FCS
Reference: PP-UEM-404200</t>
  </si>
  <si>
    <t>All UEM Agent cryptography supporting DoD functionality must be FIPS 140-2 validated.</t>
  </si>
  <si>
    <t>SRG-APP-000555-UEM-100014</t>
  </si>
  <si>
    <t>SV-234248r617402_rule</t>
  </si>
  <si>
    <t>V-234248</t>
  </si>
  <si>
    <t>Configure the UEM Agent to perform one of the following actions upon an attempt to unenroll the mobile device from management: 
-prevent the unenrollment from occurring
-wipe the device to factory default settings
-wipe the work profile with all associated applications and data.</t>
  </si>
  <si>
    <t>Verify the UEM Agent performs one of the following actions upon an attempt to unenroll the mobile device from management: 
-prevent the unenrollment from occurring
-wipe the device to factory default settings
-wipe the work profile with all associated applications and data.
If the UEM Agent does not perform one of the following actions upon an attempt to unenroll the mobile device from management: 
-prevent the unenrollment from occurring
-wipe the device to factory default settings
-wipe the work profile with all associated applications and data
this is a finding.</t>
  </si>
  <si>
    <t>Access control of mobile devices to DoD sensitive information or access to DoD networks must be controlled so that DoD data will not be compromised. The primary method of access control of mobile devices is via enrollment of authorized mobile devices on the UEM server. Therefore, the UEM server must have the capability to enforce a policy for this control.
Satisfies: FMT_UNR_EXT.1.1</t>
  </si>
  <si>
    <t>The UEM Agent must be configured to perform one of the following actions upon an attempt to unenroll the mobile device from management: 
-prevent the unenrollment from occurring
-wipe the device to factory default settings
-wipe the work profile with all associated applications and data.</t>
  </si>
  <si>
    <t>SRG-APP-000516-UEM-100011</t>
  </si>
  <si>
    <t>SV-234247r617393_rule</t>
  </si>
  <si>
    <t>V-234247</t>
  </si>
  <si>
    <t>Configure the UEM Agent to perform the following functions: 
-Enroll in management
-Configure whether users can unenroll from management
-Configure periodicity of reachability events.</t>
  </si>
  <si>
    <t>Verify the UEM Agent performs the following functions: 
-Enroll in management
-Configure whether users can unenroll from management
-Configure periodicity of reachability events.
If the UEM Agent does not perform the following functions: 
-Enroll in management
-Configure whether users can unenroll from management
-Configure periodicity of reachability event 
this is a finding.</t>
  </si>
  <si>
    <t>Access control of mobile devices to DoD sensitive information or access to DoD networks must be controlled so that DoD data will not be compromised. The primary method of access control of mobile devices is via enrollment of authorized mobile devices on the UEM server. Therefore, the UEM server must have the capability to enforce a policy for this control.
Satisfies: FMT_SMF_EXT.4.2</t>
  </si>
  <si>
    <t>The UEM Agent must perform the following functions: 
-enroll in management
-configure whether users can unenroll from management
-configure periodicity of reachability events.</t>
  </si>
  <si>
    <t>SRG-APP-000516-UEM-100010</t>
  </si>
  <si>
    <t>SV-234246r617392_rule</t>
  </si>
  <si>
    <t>V-234246</t>
  </si>
  <si>
    <t>Configure the UEM Agent to record the reference identifier of the UEM Server during the enrollment process.</t>
  </si>
  <si>
    <t>Verify the UEM Agent records the reference identifier of the UEM Server during the enrollment process.
If the UEM Agent does not record the reference identifier of the UEM Server during the enrollment process, this is a finding.</t>
  </si>
  <si>
    <t>Audit logs enable monitoring of security-relevant events and subsequent forensics when breaches occur. For audit logs to be useful, administrators must have the ability to view them.
Satisfies: FIA_ENR_EXT.2.1</t>
  </si>
  <si>
    <t>The UEM Agent must record the reference identifier of the UEM Server during the enrollment process.</t>
  </si>
  <si>
    <t>SRG-APP-000516-UEM-100006</t>
  </si>
  <si>
    <t>SV-234245r617354_rule</t>
  </si>
  <si>
    <t>V-234245</t>
  </si>
  <si>
    <t>Configure the UEM Agent to perform the following functions: Import the certificates to be used for authentication of UEM Agent communications.</t>
  </si>
  <si>
    <t>Verify the UEM Agent performs the following functions: Import the certificates to be used for authentication of UEM Agent communications.
If the UEM Agent does not perform the following functions: Import the certificates to be used for authentication of UEM Agent communications, this is a finding.</t>
  </si>
  <si>
    <t>It is critical that the UEM agent only use validated certificates for policy updates. Otherwise, there is no assurance that a malicious actor has not inserted itself in the process of packaging the code or policy.
Satisfies: FMT_SMF_EXT.4.1</t>
  </si>
  <si>
    <t>The UEM Agent must perform the following functions: Import the certificates to be used for authentication of UEM Agent communications.</t>
  </si>
  <si>
    <t>SRG-APP-000427-UEM-100009</t>
  </si>
  <si>
    <t>SV-234244r617354_rule</t>
  </si>
  <si>
    <t>V-234244</t>
  </si>
  <si>
    <t>Configure the UEM Agent to only accept policies and policy updates that are digitally signed by a certificate that has been authorized for policy updates by the UEM Server.</t>
  </si>
  <si>
    <t>Verify the UEM Agent only accepts policies and policy updates that are digitally signed by a certificate that has been authorized for policy updates by the UEM Server.
If the UEM Agent does not only accept policies and policy updates that are digitally signed by a certificate that has been authorized for policy updates by the UEM Server, this is a finding.</t>
  </si>
  <si>
    <t>It is critical that the UEM agent only use validated certificates for policy updates. Otherwise, there is no assurance that a malicious actor has not inserted itself in the process of packaging the code or policy.
Satisfies: FMT_POL_EXT.2.1</t>
  </si>
  <si>
    <t>The UEM Agent must only accept policies and policy updates that are digitally signed by a certificate that has been authorized for policy updates by the UEM Server.</t>
  </si>
  <si>
    <t>SRG-APP-000427-UEM-100007</t>
  </si>
  <si>
    <t>SV-234243r617354_rule</t>
  </si>
  <si>
    <t>V-234243</t>
  </si>
  <si>
    <t>Configure the UEM Agent to enable the following function: transfer managed endpoint device audit logs read by the UEM Agent to an UEM server or third-party audit management server.</t>
  </si>
  <si>
    <t>Verify the UEM Agent has enabled the following function: transfer managed endpoint device audit logs read by the UEM Agent to an UEM server or third-party audit management server.
If the UEM Agent has not enabled the following function: transfer managed endpoint device audit logs read by the UEM Agent to an UEM server or third-party audit management server, this is a finding.</t>
  </si>
  <si>
    <t>Audit logs and alerts enable monitoring of security-relevant events and subsequent forensics when breaches occur. They help identify when the security posture of the device is not as expected. This enables the UEM administrator to take an appropriate remedial action. MD audit logs must be transferred to an audit management service so they can be analyzed and acted on.
Satisfies: FMT_SMF_EXT.4.1
Reference: PP-UEM-401006</t>
  </si>
  <si>
    <t>The UEM Agent must be configured to enable the following function: transfer managed endpoint device audit logs read by the UEM Agent to an UEM server or third-party audit management server.</t>
  </si>
  <si>
    <t>SRG-APP-000358-UEM-100013</t>
  </si>
  <si>
    <t>SV-234242r617354_rule</t>
  </si>
  <si>
    <t>V-234242</t>
  </si>
  <si>
    <t>Configure the UEM Agent to queue alerts if the trusted channel is not available.</t>
  </si>
  <si>
    <t>Verify the UEM Agent queues alerts if the trusted channel is not available.
If the UEM Agent does not queue alerts if the trusted channel is not available, this is a finding.</t>
  </si>
  <si>
    <t>Alerts providing notification of a change in enrollment state facilitate verification of the correct operation of security functions. When an UEM server receives such an alert from an UEM Agent, it indicates the security policy may no longer be enforced on the mobile device. This enables the UEM administrator to take an appropriate remedial action.
Satisfies: FAU_ALT_EXT.2.2</t>
  </si>
  <si>
    <t>The UEM Agent must queue alerts if the trusted channel is not available.</t>
  </si>
  <si>
    <t>SRG-APP-000358-UEM-100003</t>
  </si>
  <si>
    <t>SV-234241r617354_rule</t>
  </si>
  <si>
    <t>V-234241</t>
  </si>
  <si>
    <t>Configure the UEM Agent must use the managed endpoint device key storage for all persistent secret and private keys.</t>
  </si>
  <si>
    <t>This requirement is not applicable if the UEM Agent is provided by the managed endpoint device operating system.
Verify the UEM Agent uses the managed endpoint device key storage for all persistent secret and private keys.
If the UEM Agent does not use the managed endpoint device key storage for all persistent secret and private keys, this is a finding.</t>
  </si>
  <si>
    <t>If validated secure storage locations are not used for keys, they could be compromised.
Satisfies: FCS_STG_EXT.1(2)</t>
  </si>
  <si>
    <t>The UEM Agent must use managed endpoint device key storage for all persistent secret and private keys.</t>
  </si>
  <si>
    <t>SRG-APP-000176-UEM-100001</t>
  </si>
  <si>
    <t>SV-234240r617354_rule</t>
  </si>
  <si>
    <t>V-234240</t>
  </si>
  <si>
    <t>Configure the UEM Agent to not install policies if the policy-signing certificate is deemed invalid.</t>
  </si>
  <si>
    <t>Verify the UEM Agent does not install policies if the policy-signing certificate is deemed invalid.
If the UEM Agent installs policies when the policy-signing certificate is deemed invalid, this is a finding.</t>
  </si>
  <si>
    <t>It is critical that the UEM agent only use validated certificates for policy updates. Otherwise, there is no assurance that a malicious actor has not inserted itself in the process of packaging the code or policy.
Satisfies: FMT_POL_EXT.2.2</t>
  </si>
  <si>
    <t>The UEM Agent must not install policies if the policy-signing certificate is deemed invalid.</t>
  </si>
  <si>
    <t>SRG-APP-000175-UEM-100008</t>
  </si>
  <si>
    <t>SV-234239r617354_rule</t>
  </si>
  <si>
    <t>V-234239</t>
  </si>
  <si>
    <t>Configure the UEM Agent to record within each UEM Agent audit record the following information:
-Date and time of the event
-type of event
-subject identity
-(if relevant) the outcome (success or failure) of the event.</t>
  </si>
  <si>
    <t>Verify the UEM Agent records within each UEM Agent audit record the following information:
-Date and time of the event
-type of event
-subject identity
-(if relevant) the outcome (success or failure) of the event.
If the UEM Agent does not record within each UEM Agent audit record the following information:
-Date and time of the event
-type of event
-subject identity
-(if relevant) the outcome (success or failure) of the event
this is a finding.</t>
  </si>
  <si>
    <t>Audit logs enable monitoring of security-relevant events and subsequent forensics when breaches occur. For audit logs to be useful, administrators must have the ability to view them.
Satisfies: FAU_GEN.1.2(2) Refinement</t>
  </si>
  <si>
    <t>The UEM Agent must record within each UEM Agent audit record the following information:
-date and time of the event
-type of event
-subject identity
-(if relevant) the outcome (success or failure) of the event.</t>
  </si>
  <si>
    <t>SRG-APP-000097-UEM-100005</t>
  </si>
  <si>
    <t>SV-234238r617417_rule</t>
  </si>
  <si>
    <t>V-234238</t>
  </si>
  <si>
    <t>Configure the UEM Agent to enable the following function: read audit logs of the managed endpoint device.</t>
  </si>
  <si>
    <t>Verify the UEM Agent has enabled the following function: read audit logs of the managed endpoint device.
If the UEM Agent has not enabled the following function: read audit logs of the managed endpoint device, this is a finding.</t>
  </si>
  <si>
    <t>Audit logs and alerts enable monitoring of security-relevant events and subsequent forensics when breaches occur. They help identify when the security posture of the device is not as expected. This enables the UEM administrator to take an appropriate remedial action.
Satisfies: FMT_SMF_EXT.4.1
Reference: PP-UEM-401005</t>
  </si>
  <si>
    <t>The UEM Agent must be configured to enable the following function: read audit logs of the managed endpoint device.</t>
  </si>
  <si>
    <t>SRG-APP-000089-UEM-100012</t>
  </si>
  <si>
    <t>SV-234237r617354_rule</t>
  </si>
  <si>
    <t>V-234237</t>
  </si>
  <si>
    <t>Configure the UEM Agent to generate an UEM Agent audit record of the following auditable events:
-Startup and shutdown of the UEM Agent
-UEM policy updated
-any modification commanded by the UEM Server.</t>
  </si>
  <si>
    <t>Verify the UEM Agent generates an UEM Agent audit record of the following auditable events:
-Startup and shutdown of the UEM Agent
-UEM policy updated
-any modification commanded by the UEM Server.
If the UEM Agent does not generate an UEM Agent audit record of the following auditable events:
-Startup and shutdown of the UEM Agent
-UEM policy updated
-any modification commanded by the UEM Server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</si>
  <si>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DoD Required auditable events include:
- Change in enrollment status
- Failure to apply policies to a mobile device
- Start up and shut down of the MDM System
- All administrative actions
- Commands issued to the MDM Agent.
Satisfies: FAU_GEN.1.1(2) Refinement</t>
  </si>
  <si>
    <t>The UEM Agent must generate a UEM Agent audit record of the following auditable events:-startup and shutdown of the UEM Agent-UEM policy updated-any modification commanded by the UEM Server.</t>
  </si>
  <si>
    <t>SRG-APP-000089-UEM-100004</t>
  </si>
  <si>
    <t>SV-234236r617390_rule</t>
  </si>
  <si>
    <t>V-234236</t>
  </si>
  <si>
    <t>Configure the UEM Agent to provide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t>
  </si>
  <si>
    <t>Verify the UEM Agent provides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
If the UEM Agent does not provide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
this is a finding.</t>
  </si>
  <si>
    <t>Alerts providing notification of a change in enrollment state facilitate verification of the correct operation of security functions. When an UEM server receives such an alert from an UEM Agent, it indicates the security policy may no longer be enforced on the mobile device. This enables the UEM administrator to take an appropriate remedial action.
Satisfies: FAU_ALT_EXT.2.1
Reference: PP-UEM-402001, PP-UEM-402002, PP-MDM-402003</t>
  </si>
  <si>
    <t>The UEM Agent must provide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t>
  </si>
  <si>
    <t>SRG-APP-000089-UEM-100002</t>
  </si>
  <si>
    <t>SV-234235r617416_rule</t>
  </si>
  <si>
    <t>V-234235</t>
  </si>
  <si>
    <t>SDN Controller Security Requirements Guide :: Version 1, Release: 2 Benchmark Date: 24 Apr 2020</t>
  </si>
  <si>
    <t>Configure the SDN controller to be configured in accordance with the security configuration settings based on DoD security configuration or implementation guidance, including STIGs, NSA configuration guides, CTOs, and DTMs.</t>
  </si>
  <si>
    <t>Determine if the SDN controller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</si>
  <si>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Configuring the network device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network device. Security-related parameters are those parameters impacting the security state of the network device, including the parameters required to satisfy other security control requirements.</t>
  </si>
  <si>
    <t>The SDN controller must be configured in accordance with the security configuration settings based on DoD security configuration or implementation guidance, including STIGs, NSA configuration guides, CTOs, and DTMs.</t>
  </si>
  <si>
    <t>SRG-NET-000512-SDN-002000</t>
  </si>
  <si>
    <t>SV-109205r1_rule</t>
  </si>
  <si>
    <t>V-100101</t>
  </si>
  <si>
    <t>Configure the SDN controller to audit enforcement actions used to restrict access associated with changes to any application.</t>
  </si>
  <si>
    <t>Review the SDN controller configuration to determine if it is configured to audit enforcement actions used to restrict access associated with changes to any application. 
If the SDN controller is not configured to audit the enforcement actions used to restrict access associated with changes to any application within the SDN framework, this is a finding.</t>
  </si>
  <si>
    <t>Without auditing the enforcement of access restrictions against changes to any application within the SDN framework,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</si>
  <si>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SDN controller must be configured to audit the enforcement actions used to restrict access associated with changes to any application within the SDN framework.</t>
  </si>
  <si>
    <t>SRG-NET-000512-SDN-001100</t>
  </si>
  <si>
    <t>SV-95523r1_rule</t>
  </si>
  <si>
    <t>V-80813</t>
  </si>
  <si>
    <t>Configure the SDN controller to restrict access to the configuration.</t>
  </si>
  <si>
    <t>Review the SDN controller configuration to determine if it is configured to restrict access to the configuration. 
If the SDN controller is not configured to enforce access restrictions associated with changes to the configuration,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</si>
  <si>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potentially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</si>
  <si>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SDN controller must be configured to enforce access restrictions associated with changes to the configuration.</t>
  </si>
  <si>
    <t>SRG-NET-000512-SDN-001095</t>
  </si>
  <si>
    <t>SV-95521r1_rule</t>
  </si>
  <si>
    <t>V-80811</t>
  </si>
  <si>
    <t>Document the approval for non-administrative users who require the ability to install, modify, or replace software modules within the SDN controller framework. Configure the SDN controller to revoke the installation of software modules by any unapproved permissions or access levels.</t>
  </si>
  <si>
    <t>Review documentation of non-administrative users who have been given access permissions to install, modify, or replace software modules within the SDN controller framework. Review the SDN controller configuration to determine that only authorized users have the permissions to install, modify, or replace software modules. 
If the SDN controller is not configured to revoke unauthorized attempts to install, modify, or replace software modules,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</si>
  <si>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t>
  </si>
  <si>
    <t>The SDN controller must be configured to prohibit user installation of software without explicit privileged status.</t>
  </si>
  <si>
    <t>SRG-NET-000512-SDN-001090</t>
  </si>
  <si>
    <t>SV-95519r1_rule</t>
  </si>
  <si>
    <t>V-80809</t>
  </si>
  <si>
    <t>Configure the SDN controller to notify the ISSO and ISSM of failed security verification tests.
Note: DoD activities should also notify the Regional Cyber Center (RCC).
Note: The organization defines the system transitional states when the SDN controller will verify correct operation of the security functions.</t>
  </si>
  <si>
    <t>Review the SDN controller configuration to determine if it is configured to notify the ISSO and ISSM of failed security verification tests. 
If the SDN controller is not configured to notify the ISSO and ISSM of failed security verification tests, this is a finding.
Note: The organization defines the system transitional states when the SDN controller will verify correct operation of the security functions.</t>
  </si>
  <si>
    <t>If personnel are not notified of failed security verification tests, they will not be able to take corrective action and the unsecure condition(s) will remain.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t>
  </si>
  <si>
    <t>The SDN controller must be configured to notify the ISSO and ISSM of failed verification tests for organization-defined security functions.</t>
  </si>
  <si>
    <t>SRG-NET-000512-SDN-001085</t>
  </si>
  <si>
    <t>SV-95517r1_rule</t>
  </si>
  <si>
    <t>V-80807</t>
  </si>
  <si>
    <t>Configure the SDN controller to generate error messages that provide information necessary for corrective actions without revealing information that could be exploited by adversaries.</t>
  </si>
  <si>
    <t>Review the SDN controller configuration to determine that error messages do not contain information beyond what is needed for troubleshooting controller and network problems. 
If the controller is not configured to generate error messages that provide information necessary for corrective actions without revealing information that could be exploited by adversaries, this is a finding.</t>
  </si>
  <si>
    <t>Providing too much information in error messages on the screen or printout risks compromising the data and security of the SDN controller. The structure and content of error messages need to be carefully considered by the organization. The extent to which information systems are able to identify and handle error conditions is guided by organizational policy and operational requirements.</t>
  </si>
  <si>
    <t>The SDN controller must be configured to generate error messages that provide information necessary for corrective actions without revealing information that could be exploited by adversaries.</t>
  </si>
  <si>
    <t>SRG-NET-000512-SDN-001080</t>
  </si>
  <si>
    <t>SV-95515r1_rule</t>
  </si>
  <si>
    <t>V-80805</t>
  </si>
  <si>
    <t>Configure the SDN controller to isolate objects and code implementing RBAC to restrict access to security functionality from non-security functionality objects and code.</t>
  </si>
  <si>
    <t>Review the SDN controller configuration to determine whether objects and code implementing security functionality are isolated from non-security functionality objects and code. Role-based access control (RBAC) must also be configured to restrict access to all security functionality. 
If security-related objects and code are not kept separate and are not configured with RBAC access restriction,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</si>
  <si>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Applications restrict access to security functions through the use of access control mechanisms and by implementing least privilege capabilities.</t>
  </si>
  <si>
    <t>The SDN controller must be configured to isolate security functions from non-security functions.</t>
  </si>
  <si>
    <t>SRG-NET-000512-SDN-001075</t>
  </si>
  <si>
    <t>SV-95513r1_rule</t>
  </si>
  <si>
    <t>V-80803</t>
  </si>
  <si>
    <t>Configure the SDN controller to have tenant functionality separated from system management functionality using separated instances within the controller framework as well as Role-based access control (RBAC).</t>
  </si>
  <si>
    <t>Review the SDN controller configuration to determine whether tenant functionality is separated from system management functionality using separated instances within the controller framework as well as Role-based access control (RBAC). 
If the SDN controller is not configured to separate tenant functionality from system management functionality, this is a finding.</t>
  </si>
  <si>
    <t>Network-as-a-Service (NaaS) is frequently offered in a multi-tenant paradigm, where customers share network infrastructure. SDN provides an approach to the provisioning of virtual network services by owners of the network infrastructures to third parties. This leads to various multi-tenancy deployments using different techniques, each of which provides different levels of control while requiring different types of isolation among users. For example, a southbound implementation allows multiple guest controllers sharing the same data forwarding elements; whereas a northbound implementation enables multiple guest applications sharing the whole SDN infrastructure including the SDN controller. To ensure stable network operations in a multi-tenant deployment, it is imperative that the SDN controller is configured to separate tenant functionality from system management functionality.</t>
  </si>
  <si>
    <t>The SDN controller must be configured to separate tenant functionality from system management functionality.</t>
  </si>
  <si>
    <t>SRG-NET-000512-SDN-001070</t>
  </si>
  <si>
    <t>SV-95511r1_rule</t>
  </si>
  <si>
    <t>V-80801</t>
  </si>
  <si>
    <t>Configure the SDN controller to deploy dedicated instances of virtual networks and separate forwarding tables to the provisioned network elements belonging to each tenant.</t>
  </si>
  <si>
    <t>Review the SDN controller configuration to determine if it is configured to deploy dedicated instances of virtual networks and separate forwarding tables to the provisioned network elements belonging to each tenant. 
If the SDN Controller is not configured to enable multi-tenant virtual networks to be fully isolated from one another, this is a finding.</t>
  </si>
  <si>
    <t>Network-as-a-Service (NaaS) is often implemented in a multi-tenant paradigm, where customers share network infrastructure and services while they are logically isolated from each other. SDN provides an approach to the orchestration and provisioning of virtual network services by the owners of the network infrastructures. This leads to various multi-tenancy deployments: on different layers, for different purposes, using different techniques—each of which provides different levels of control while requiring different types of isolation among users. For instance, implementation can be a southbound multi-tenancy with several guest controllers sharing the same data forwarding elements, or a northbound multi-tenancy with several guest applications sharing the entire SDN infrastructure including the SDN controller. Regardless of the implementation, it is imperative that the controller provides the necessary isolation and separation.</t>
  </si>
  <si>
    <t>The SDN controller must be configured to enable multi-tenant virtual networks to be fully isolated from one another.</t>
  </si>
  <si>
    <t>SRG-NET-000512-SDN-001065</t>
  </si>
  <si>
    <t>SV-95509r1_rule</t>
  </si>
  <si>
    <t>V-80799</t>
  </si>
  <si>
    <t>Configure the SDN controller to forward traffic based on security requirements.</t>
  </si>
  <si>
    <t>Review the SDN controller configuration to determine if it is configured to forward traffic based on security requirements that have been provided from a security service or policy engine via the northbound API. 
If the SDN Controller is not configured to forward traffic based on security requirements, this is a finding.</t>
  </si>
  <si>
    <t>For security reasons, an organization may choose to have traffic that is inbound to a server go through a specific firewall. In order not to consume the resources of the firewall with clean traffic, the organization may want to choose to redirect the traffic that is outbound from the server to not go through the firewall. Today, zero-trust models are being implemented within the data center; applications and workloads trust no other workload; hence, connectivity between them is not allowed unless explicitly authorized. Each application or workload can have its own security policies. With the advent of cloud networking and multi-tenancy, security policies have evolved to be more workload and application-centric (for example, what type of application, who the tenant is, and which tier of the application is being protected). The SDN Controller must enforce these policies by controlling the forwarding of packets to specific destinations for specific workloads based on the rules provided within the policies.</t>
  </si>
  <si>
    <t>SDN controller must be configured to forward traffic based on security requirements.</t>
  </si>
  <si>
    <t>SRG-NET-000512-SDN-001060</t>
  </si>
  <si>
    <t>SV-95507r1_rule</t>
  </si>
  <si>
    <t>V-80797</t>
  </si>
  <si>
    <t>Configure the SDN controller to enable reactive flow setup so that the controller will notify a forwarding device to either drop the packet or make an entry in the flow table for a received packet that does not match any flow table entries.</t>
  </si>
  <si>
    <t>Review the SDN controller configuration to determine if it is configured to enable reactive flow setup. 
If the SDN Controller is not configured to notify the forwarding device to either drop the packet or make an entry in the flow table for a received packet that does not match any flow table entries, this is a finding.</t>
  </si>
  <si>
    <t>Reactive flow setup occurs when the SDN-aware switch receives a packet that does not match the flow table entries and hence the switch has to send the packet to the controller for processing. Once the controller decides how to process the flow that information is cached on the SDN-aware switch, and the SDN controller determines how long to keep the cache alive. In order to prevent packets from being dropped as a result of no flow table entry, it is imperative that the SDN Controller is configured to enable reactive flow setup.</t>
  </si>
  <si>
    <t>The SDN Controller must be configured to notify the forwarding device to either drop the packet or make an entry in the flow table for a received packet that does not match any flow table entries.</t>
  </si>
  <si>
    <t>SRG-NET-000512-SDN-001055</t>
  </si>
  <si>
    <t>SV-95505r1_rule</t>
  </si>
  <si>
    <t>V-80795</t>
  </si>
  <si>
    <t>Deploy the SDN controller as a cluster using on a separate physical hosts to eliminate single point of failure. Configure the SDN controller to peer with one or more controllers.</t>
  </si>
  <si>
    <t>Review the SDN controller configuration to determine if it is configured to peer with one or more controllers. Also verify that the controller resides on a different physical host than any of its peers. 
If the SDN controller is not configured to be deployed as a cluster and on separate physical hosts, this is a finding.</t>
  </si>
  <si>
    <t>SDN relies heavily on control messages between a controller and the forwarding devices for network convergence. The controller uses node and link state discovery information to calculate and determine optimum pathing within the SDN network infrastructure based on application, business, and security policies. Operating in the proactive flow instantiation mode, the SDN controller populates forwarding tables to the SDN-aware forwarding devices. At times, the SDN controller must function in reactive flow instantiation mode; that is, when a forwarding device receives a packet for a flow not found in its forwarding table, it must send it to the controller to receive forwarding instructions.
With total dependence on the SDN controller for determining forwarding decisions and path optimization within the SDN infrastructure for both proactive and reactive flow modes of operation, having a single point of failure is not acceptable. A controller failure with no failover backup leaves the network in an unmanaged state. Hence, it is imperative that the SDN controllers are deployed as clusters on separate physical hosts to guarantee network high availability.</t>
  </si>
  <si>
    <t>The SDN controller must be configured to be deployed as a cluster and on separate physical hosts.</t>
  </si>
  <si>
    <t>SRG-NET-000512-SDN-001050</t>
  </si>
  <si>
    <t>SV-95503r1_rule</t>
  </si>
  <si>
    <t>V-80793</t>
  </si>
  <si>
    <t>Deploy an out-of-band network to provision paths between SDN controller and SDN-enabled devices as well as all hypervisor hosts that compose the SDN infrastructure to provide transport for southbound API management-plane traffic. 
An alternative is to configure the SDN controller to encrypt all southbound API management-plane traffic using a FIPS-validated cryptographic module. Implement a cryptographic module which has a validation certification and is listed on the NIST Cryptographic Module Validation Program's (CMVP) validation list.</t>
  </si>
  <si>
    <t>Determine if the southbound API management-plane traffic traverses an out-of-band path. If not, review the SDN controller configuration to verify that southbound API management-plane traffic is encrypted using a using a FIPS-validated cryptographic module. 
If the southbound API management-plane traffic does not traverse an out-of-band path and is not encrypted using a FIPS-validated cryptographic module, this is a finding.
Note: FIPS-validated cryptographic modules are listed on the NIST Cryptographic Module Validation Program's (CMVP) validation list.</t>
  </si>
  <si>
    <t>An SDN controller can manage and configure SDN-enabled devices using protocols such as SNMP and NETCONF. If an SDN-aware router or switch received erroneous configuration information that was altered by a malicious user, interfaces could be disabled, erroneous IP addresses configured, services removed—all resulting a network disruption or even an outage.  Hence, it is imperative to secure the management plane by encrypting all southbound API management-plane traffic or deploying an out-of-band network for this traffic to traverse.</t>
  </si>
  <si>
    <t>The SDN controller must be configured to encrypt all southbound Application Program Interface (API) management-plane messages using a FIPS-validated cryptographic module.</t>
  </si>
  <si>
    <t>SRG-NET-000512-SDN-001045</t>
  </si>
  <si>
    <t>SV-95501r1_rule</t>
  </si>
  <si>
    <t>V-80791</t>
  </si>
  <si>
    <t>Configure the SDN controller to authenticate southbound API management-plane messages using a FIPS-approved message authentication code algorithm. 
FIPS-approved algorithms for authentication are the CMAC and the HMAC. AES and 3DES are NIST-approved CMAC algorithms. The following are NIST-approved HMAC algorithms: SHA-1, SHA-224, SHA-256, SHA-384, SHA-512, SHA-512/224, and SHA-512/256.</t>
  </si>
  <si>
    <t>Review the SDN configuration, verify that it is configured to authenticate received southbound API management-plane messages using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If the SDN controller is not configured to authenticate received southbound API management-plane messages using a FIPS-approved message authentication code algorithm, this is a finding.</t>
  </si>
  <si>
    <t>The SDN controller can receive management-plane traffic from the SDN-enabled devices that it monitors and manages. The messages could be responses from SNMP get requests as well as SNMP notifications (i.e., traps and informs) provided to note changes in node or link state. NETCONF is also used by the SDN controller to configure SDN-enabled devices as well as to receive state and configuration information. Communication between the SDN controller and NETCONF-enabled devices is session based. A session is established for the purpose of exchanging data using remote procedure call (RPC) requests and replies. If the SDN controller were to receive messages from a rogue device using SNMP or NETCONF providing fraud state information or configuration data, the abstract view of the network topology could be altered thereby providing an attacker with the ability to force traffic to bypass security controls or be forwarded using non-optimized paths. To ensure the integrity and authenticity of these messages, it is imperative that they are authenticated prior to processing and taking any action.</t>
  </si>
  <si>
    <t>The SDN controller must be configured to authenticate received southbound Application Program Interface (API) management-plane messages using a FIPS-approved message authentication code algorithm.</t>
  </si>
  <si>
    <t>SRG-NET-000512-SDN-001040</t>
  </si>
  <si>
    <t>SV-95499r1_rule</t>
  </si>
  <si>
    <t>V-80789</t>
  </si>
  <si>
    <t>Deploy an out-of-band network to provision paths between the SDN controller and the SDN management/orchestration systems for providing transport for northbound API traffic. 
An alternative is to configure the SDN controller to encrypt all northbound API traffic using a FIPS-validated cryptographic module. Implement a cryptographic module which has a validation certification and is listed on the NIST Cryptographic Module Validation Program's (CMVP) validation list.</t>
  </si>
  <si>
    <t>Determine if the northbound API traffic traverses an out-of-band path. If not, review the SDN controller configuration to verify that northbound API traffic is encrypted using a using a FIPS-validated cryptographic module. 
If northbound API traffic does not traverse an out-of-band path and is not encrypted using a using a FIPS-validated cryptographic module, this is a finding.
Note: FIPS-validated cryptographic modules are listed on the NIST Cryptographic Module Validation Program's (CMVP) validation list.</t>
  </si>
  <si>
    <t>The SDN controller receives network service requests from orchestration and management systems to deploy and configure network elements via the northbound API. In turn, the northbound API presents a network abstraction to these systems. If either the orchestration or management system were breached, a rogue user could make modifications to the business or security policy that could disrupt network operations, resulting in inefficient application and business processes and bypassing security controls. In addition, invalid network service requests could be processed that could exhaust compute, storage, and network resources, leaving no resources available for legitimate business requirements. Hence, it is imperative that all northbound API traffic is secured by encrypting the traffic or deploying an out-of-band network for this traffic to traverse.</t>
  </si>
  <si>
    <t>The SDN controller must be configured to encrypt all northbound Application Program Interface (API) messages using a FIPS-validated cryptographic module.</t>
  </si>
  <si>
    <t>SRG-NET-000512-SDN-001035</t>
  </si>
  <si>
    <t>SV-95497r1_rule</t>
  </si>
  <si>
    <t>V-80787</t>
  </si>
  <si>
    <t>Deploy an out-of-band network to provision paths between SDN controller and SDN-enabled devices as well as all hypervisor hosts that compose the SDN infrastructure to provide transport for southbound API control-plane traffic. 
An alternative is to configure the SDN controller to encrypt all southbound API control-plane traffic using a using a FIPS-validated cryptographic module. Implement a cryptographic module which has a validation certification and is listed on the NIST Cryptographic Module Validation Program's (CMVP) validation list.</t>
  </si>
  <si>
    <t>Determine if the southbound API control-plane traffic traverses an out-of-band path. If not, review the SDN controller configuration to verify that southbound API management-plane traffic is encrypted using a using a FIPS-validated cryptographic module. 
If the southbound API control-plane traffic does not traverse an out-of-band path or is not encrypted using a using a FIPS-validated cryptographic module, this is a finding.
Note: FIPS-validated cryptographic modules are listed on the NIST Cryptographic Module Validation Program's (CMVP) validation list.</t>
  </si>
  <si>
    <t>Southbound APIs such as OpenFlow provide the forwarding tables to network devices, such as switches and routers, both physical and virtual (hypervisor-based). The SDN controllers use the concept of flows to identify network traffic based on predefined rules that can be statically or dynamically programmed by the SDN control software, thereby determining how traffic should flow through network devices based on usage patterns, applications, and policy that can optimize traffic paths based on business requirements and not network infrastructure design. 
An attacker could also leverage these protocols and attempt to instantiate new flows into a device’s flow-table. The attacker would want to try to spoof new flows to permit specific types of traffic that should be disallowed across the network. If an attacker could create a flow that bypasses the traffic steering that forces traffic through a firewall, the attacker would have a decided advantage. If an SDN-aware router or switch received erroneous forwarding information from a rogue controller, traffic could be black-holed or even forwarded to a malicious user to sniff traffic and perform a man-in-the-middle attack. Hence, it is imperative to secure flow table updates by encrypting all southbound API traffic or deploying an out-of-band network for this traffic to traverse.</t>
  </si>
  <si>
    <t>The SDN controller must be configured to encrypt all southbound Application Program Interface (API) control-plane messages using a FIPS-validated cryptographic module.</t>
  </si>
  <si>
    <t>SRG-NET-000512-SDN-001030</t>
  </si>
  <si>
    <t>SV-95495r1_rule</t>
  </si>
  <si>
    <t>V-80785</t>
  </si>
  <si>
    <t>Configure the SDN controller to authenticate received northbound API messages using a FIPS-approved message authentication code algorithm. 
FIPS-approved algorithms for authentication are the CMAC and the HMAC. 
AES and 3DES are NIST-approved CMAC algorithms. The following are NIST-approved HMAC algorithms: SHA-1, SHA-224, SHA-256, SHA-384, SHA-512, SHA-512/224, and SHA-512/256.</t>
  </si>
  <si>
    <t>Review the SDN configuration verify that it is configured to authenticate received northbound API messages using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If the SDN controller is not configured to authenticate northbound API messages received from business applications and management systems using a FIPS-approved message authentication code algorithm, this is a finding.</t>
  </si>
  <si>
    <t>The SDN controller determines how traffic should flow through physical and virtual network devices based on application profiles, network infrastructure resources, security policies, and business requirements that it receives via the northbound API. It also receives network service requests from orchestration and management systems to deploy and configure network elements via this API. In turn, the northbound API presents a network abstraction to these orchestration and management systems. 
If attackers could leverage a vulnerable northbound API, they would have control over the SDN infrastructure through the controller. If the SDN controller were to receive fictitious information from a rogue application or orchestration system, non-optimized network paths would be produced that could disrupt network operations, resulting in inefficient application and business processes. An attacker could also leverage these protocols and attempt to instantiate new flows that could be inadvertently pushed into network devices’ flow-table. The attacker would want to try to spoof new flows to permit specific types of traffic that should be disallowed across the network. If an attacker could create a flow that bypasses the traffic steering that forces traffic through a firewall, the attacker would have a decided advantage. If the attacker can steer traffic in their direction, they may try to leverage that capability to sniff traffic and perform a man-in-the-middle attack.</t>
  </si>
  <si>
    <t>The SDN controller must be configured to authenticate northbound Application Program Interface (API) messages received from business applications and management systems using a FIPS-approved message authentication code algorithm.</t>
  </si>
  <si>
    <t>SRG-NET-000512-SDN-001025</t>
  </si>
  <si>
    <t>SV-95493r1_rule</t>
  </si>
  <si>
    <t>V-80783</t>
  </si>
  <si>
    <t>Configure the SDN controller to authenticate southbound API control-plane messages using a FIPS-approved message authentication code algorithm. 
FIPS-approved algorithms for authentication are the CMAC and the HMAC. AES and 3DES are NIST-approved CMAC algorithms. The following are NIST-approved HMAC algorithms: SHA-1, SHA-224, SHA-256, SHA-384, SHA-512, SHA-512/224, and SHA-512/256.</t>
  </si>
  <si>
    <t>Review the SDN configuration, verify that it is configured to authenticate received southbound API control-plane messages using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If the SDN controller is not configured to authenticate received southbound API control-plane messages using a FIPS-approved message authentication code algorithm, this is a finding.</t>
  </si>
  <si>
    <t>Southbound APIs such as OpenFlow provide the forwarding tables to network devices, such as switches and routers, both physical and virtual (hypervisor-based). The SDN controllers use the concept of flows to identify network traffic based on predefined rules that can be statically or dynamically programmed by the SDN control software, thereby determining how traffic should flow through network devices based on usage patterns, applications, and policy that can optimize traffic paths based on business requirements and not network infrastructure design. The SDN controller can receive control-plane messages from the SDN-enabled routers and switches to provide link state information or to require a flow table entry for a packet that does not map to any entries (i.e., reactive flow setup). To ensure the integrity and authenticity of these messages, it is imperative that they are authenticated prior to processing and taking any action.</t>
  </si>
  <si>
    <t>The SDN controller must be configured to authenticate southbound Application Program Interface (API) control-plane messages received from SDN-enabled network elements using a FIPS-approved message authentication code algorithm.</t>
  </si>
  <si>
    <t>SRG-NET-000512-SDN-001020</t>
  </si>
  <si>
    <t>SV-95491r1_rule</t>
  </si>
  <si>
    <t>V-80781</t>
  </si>
  <si>
    <t>Configure the SDN controller to enforce perimeter security by deploying strict flow entries to the SDN-enabled edge routers to only allow incoming traffic that is authorized.</t>
  </si>
  <si>
    <t>Review the SDN configuration to determine if it enforces perimeter security by deploying strict flow entries to the SDN-enabled edge routers to only allow incoming traffic that is authorized. 
If the SDN controller is not configured to only allow incoming communications from organization-defined authorized sources routed to organization-defined authorized destinations, this is a finding.</t>
  </si>
  <si>
    <t>Unrestricted traffic may contain malicious traffic which poses a threat to an enclave or data center. Additionally, unrestricted traffic may transit a network consuming bandwidth and network node resources. Access control policies and access control lists implemented on routers and switches can control the flow of network traffic by ensuring that the flow of traffic is only allowed from authorized sources to authorized destinations. Furthermore, the SDN controller provides flow rules to the SDN-enabled routers and switches to populate their forwarding tables. SDN-enabled routers and switches will drop packets for flows that are not permitted by the controller. Also when reactive flow setup occurs (switch has no flow entry in the forwarding table for specific flow), the controller can respond to the switch to drop the packet or provide the device with a new flow entry. It is imperative that the SDN controller enforces perimeter security by deploying strict flow entries to the SDN-enabled edge routers.</t>
  </si>
  <si>
    <t>The SDN controller must be configured to only allow incoming communications from organization-defined authorized sources routed to organization-defined authorized destinations.</t>
  </si>
  <si>
    <t>SRG-NET-000364-SDN-000730</t>
  </si>
  <si>
    <t>SV-95489r1_rule</t>
  </si>
  <si>
    <t>SRG-NET-000364</t>
  </si>
  <si>
    <t>V-80779</t>
  </si>
  <si>
    <t>Configure the SDN controller to rate-limit control-plane messages.</t>
  </si>
  <si>
    <t>Review the SDN controller configuration to determine if it is configured to rate-limit control-plane messages. 
If the SDN controller is not configured to rate-limit control-plane messages, this is a finding.</t>
  </si>
  <si>
    <t>The SDN Controller is critical to all network operations because it is the component used to build all forwarding paths for the data plane via control-plane processes. It is also instrumental with network management and provisioning functions that keep the SDN-enabled network elements and links available for providing network services. Any disruption to the SDN Controller can result in mission-critical network outages. A DoS attack targeting the SDN Controller can result in excessive CPU and memory utilization. The SDN Controller must be configured to rate-limit control-plane traffic destined to itself to mitigate the risk of a DoS attack and ensure network stability.</t>
  </si>
  <si>
    <t>The SDN controller must be configured to protect against or limit the effects of denial-of-service (DoS) attacks by rate-limiting control-plane communications.</t>
  </si>
  <si>
    <t>SRG-NET-000362-SDN-000720</t>
  </si>
  <si>
    <t>SV-95487r1_rule</t>
  </si>
  <si>
    <t>SRG-NET-000362</t>
  </si>
  <si>
    <t>V-80777</t>
  </si>
  <si>
    <t>Configure the SDN controller to peer with one or more controllers in an active/active or active/passive failover mode.</t>
  </si>
  <si>
    <t>Review the SDN controller configuration to determine if it is configured to peer with one or more controllers in an active/active or active/passive failover mode.  
If the SDN controller is not configured to be deployed as a cluster in active/active or active/passive mode, this is a finding.</t>
  </si>
  <si>
    <t>Failure in a known state can address safety or security in accordance with the mission needs of the organization. Failure to a known secure state helps prevent a loss of confidentiality, integrity, or availability in the event of a failure of the SDN controller. Preserving network element state information helps to facilitate continuous network operations minimal or no disruption to mission-essential workload processes and flows.</t>
  </si>
  <si>
    <t>The SDN controllers must be configured as a cluster in active/active or active/passive mode to preserve any information necessary to determine cause of a system failure and to maintain network operations with least disruption to workload processes and flows.</t>
  </si>
  <si>
    <t>SRG-NET-000236-SDN-000365</t>
  </si>
  <si>
    <t>SV-95485r1_rule</t>
  </si>
  <si>
    <t>SRG-NET-000236</t>
  </si>
  <si>
    <t>V-80775</t>
  </si>
  <si>
    <t>Configure the SDN controller to enforce a policy to manage bandwidth and to limit the effects of a packet-flooding Denial of Service (DoS) attack. This can be implemented via northbound API from a service application containing the policy.</t>
  </si>
  <si>
    <t>Review the SDN controller configuration to verify that it is configured to enforce a policy to manage bandwidth and to limit the effects of a packet-flooding DoS attack. The implementation could be driven by a service application via the northbound API that contains the policy.
If the SDN controller is not configured to enforce a policy to manage bandwidth and limit the effect of a packet-flooding DoS attack, this is a finding.</t>
  </si>
  <si>
    <t>A network element experiencing a DoS attack will not be able to handle production traffic load. The high utilization and CPU caused by a DoS attack will also have an effect on control keep-alives and timers used for neighbor peering resulting in route flapping and will eventually black hole production traffic. 
The device must be configured to contain and limit a DoS attack's effect on the device's resource utilization. The use of redundant components and load balancing are examples of mitigating "flood type" DoS attacks through increased capacity.</t>
  </si>
  <si>
    <t>The SDN controller must be configured to enforce a policy to manage bandwidth and to limit the effects of a packet-flooding Denial of Service (DoS) attack.</t>
  </si>
  <si>
    <t>SRG-NET-000193-SDN-000285</t>
  </si>
  <si>
    <t>SV-95483r1_rule</t>
  </si>
  <si>
    <t>SRG-NET-000193</t>
  </si>
  <si>
    <t>V-80773</t>
  </si>
  <si>
    <t>Remove unneeded services and functions from the SDN configuration. Removal is recommended because the service or function may be inadvertently enabled otherwise. However, if removal is not possible, disable the service or function.</t>
  </si>
  <si>
    <t>Review the SDN controller configuration to determine if services or functions not required for SDN controller operation are enabled. 
If unnecessary services and functions are enabled on the SDN controller, this is a finding.</t>
  </si>
  <si>
    <t>It is detrimental for network elements to provide, or enable by default, functionality exceeding requirements or mission objectives. These unnecessary capabilities or services are often overlooked and therefore may remain unsecured. They increase the risk to the platform by providing additional attack vectors.
Some of the functions and services that could be enabled may not be necessary to support essential organizational operations.</t>
  </si>
  <si>
    <t>The SDN controller must be configured to disable non-essential capabilities.</t>
  </si>
  <si>
    <t>SRG-NET-000131-SDN-000200</t>
  </si>
  <si>
    <t>SV-95481r1_rule</t>
  </si>
  <si>
    <t>SRG-NET-000131</t>
  </si>
  <si>
    <t>V-80771</t>
  </si>
  <si>
    <t>Configure the SDN controller to the identity of any individual or process associated with an event in the log records.</t>
  </si>
  <si>
    <t>Review the SDN controller configuration to determine if the audit records will contain the identity of any individual or process associated with an event that is being logged. 
If the SDN controller is not configured to produce audit records containing the identity of any individual or process associated with an event being logged, this is a finding.</t>
  </si>
  <si>
    <t>The SDN controller must be configured to generate audit records containing information that establishes the identity of any individual or process associated with the event.</t>
  </si>
  <si>
    <t>SRG-NET-000079-SDN-000145</t>
  </si>
  <si>
    <t>SV-95479r1_rule</t>
  </si>
  <si>
    <t>V-80769</t>
  </si>
  <si>
    <t>Configure the SDN controller to include the outcome (i.e. packet allowed, packet dropped, link down, etc.) of the event in the log records.</t>
  </si>
  <si>
    <t>Review the SDN controller configuration to determine if the audit records will note the outcome (i.e. packet allowed, packet dropped, link down, etc.) the event that is being logged. 
If the SDN controller is not configured to produce audit records containing information to establish the outcome (i.e. packet allowed, packet dropped, link down, etc.) of the events,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</si>
  <si>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(e.g., the security state of the network after the event occurred). As such, they also provide a means to measure the impact of an event and help authorized personnel to determine the appropriate response.</t>
  </si>
  <si>
    <t>The SDN controller must be configured to produce audit records containing information to establish the outcome of the events.</t>
  </si>
  <si>
    <t>SRG-NET-000078-SDN-000140</t>
  </si>
  <si>
    <t>SV-95477r1_rule</t>
  </si>
  <si>
    <t>V-80767</t>
  </si>
  <si>
    <t>Configure the SDN controller to include the source (e.g., flow, API, IP address, etc.) of the event in the log records.</t>
  </si>
  <si>
    <t>Review the SDN controller configuration to determine if the audit records will note the source (e.g., flow, API, IP address, etc.) the event that is being logged. 
If the SDN controller is not configured to produce audit records containing information to establish the source (e.g., flow, API, IP address, etc.)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</si>
  <si>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(i.e. service, function, node name, IP address, etc.) of the event.</t>
  </si>
  <si>
    <t>The SDN controller must be configured to produce audit records containing information to establish the source of the events.</t>
  </si>
  <si>
    <t>SRG-NET-000077-SDN-000135</t>
  </si>
  <si>
    <t>SV-95475r1_rule</t>
  </si>
  <si>
    <t>V-80765</t>
  </si>
  <si>
    <t>Configure the SDN controller to include where (e.g., service, interface, node, link, etc.) the event occurred in the log records.</t>
  </si>
  <si>
    <t>Review the SDN controller configuration to determine if the audit records will note where (e.g., service, interface, node, link, etc.) the event that is being logged occurred. 
If the SDN controller is not configured to produce audit records containing information to establish where (e.g., service, interface, node, link, etc.) the events occurred,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</si>
  <si>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(e.g., interface, node, source IP, etc.) events occurred. Associating information about where the event occurred within the network provides a means of investigating an attack; recognizing resource utilization or capacity thresholds; or identifying an improperly configured network element.</t>
  </si>
  <si>
    <t>The SDN controller must be configured to produce audit records containing information to establish where the events occurred.</t>
  </si>
  <si>
    <t>SRG-NET-000076-SDN-000130</t>
  </si>
  <si>
    <t>SV-95473r1_rule</t>
  </si>
  <si>
    <t>SRG-NET-000076</t>
  </si>
  <si>
    <t>V-80763</t>
  </si>
  <si>
    <t>Configure the SDN controller to include the date and time in the log records.</t>
  </si>
  <si>
    <t>Review the SDN controller configuration to determine if the audit records will note the date and time of the event that is being logged. 
If the SDN controller is not configured to produce audit records containing information to establish when (i.e., date and time) the events occurred, this is a finding.</t>
  </si>
  <si>
    <t>Without establishing when events occurred, it is impossible to establish, correlate, and investigate the events leading up to an outage or attack. In order to compile an accurate risk assessment, and provide forensic analysis of network traffic patterns, it is essential for security personnel to know when (i.e., date and time) flow control events occurred within the infrastructure.</t>
  </si>
  <si>
    <t>The SDN controller must be configured to produce audit records containing information to establish when the events occurred.</t>
  </si>
  <si>
    <t>SRG-NET-000075-SDN-000125</t>
  </si>
  <si>
    <t>SV-95471r1_rule</t>
  </si>
  <si>
    <t>V-80761</t>
  </si>
  <si>
    <t>Configure the SDN controller to include the type of event in the log records.</t>
  </si>
  <si>
    <t>Review the SDN controller configuration to determine if the audit records will note the type of event that is being logged. 
If the SDN controller is not configured to produce audit records containing information to establish what type of events occurred, this is a finding.</t>
  </si>
  <si>
    <t>Without establishing what type of event occurred, it would be difficult to establish, correlate, and investigate the events leading up to an outage or attack.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network element logs provides a means of investigating an attack; recognizing resource utilization or capacity thresholds; or identifying an improperly configured network element.</t>
  </si>
  <si>
    <t>The SDN controller must be configured to produce audit records containing information to establish what type of events occurred.</t>
  </si>
  <si>
    <t>SRG-NET-000074-SDN-000120</t>
  </si>
  <si>
    <t>SV-95469r1_rule</t>
  </si>
  <si>
    <t>V-80759</t>
  </si>
  <si>
    <t>Configure the SDN controller to create and distribute forwarding table flow entries based on organization-defined information flow control policies. The implementation could be driven by a service application via the northbound API that contains the flow control policy and forwarding rules.</t>
  </si>
  <si>
    <t>Review the SDN controller configuration to determine if it creates and distributes forwarding table flow entries based on organization-defined information flow control policies. The implementation could be driven by a service application via the northbound API that contains the flow control policy and forwarding rules. 
If the SDN controller is not configured to enforce approved authorizations for controlling the flow of traffic within the network based on organization-defined information flow control policies, this is a finding.</t>
  </si>
  <si>
    <t>Unrestricted traffic may contain malicious traffic which poses a threat to an enclave or data center. Additionally, unrestricted traffic may transit a network consuming bandwidth and network node resources. Access control policies and access control lists implemented on routers and switches can control the flow of network traffic by ensuring that the flow of traffic is only allowed from authorized sources to authorized destinations. Furthermore, the SDN controller provides flow rules to the SDN-enabled routers and switches to populate their forwarding tables. SDN-enabled routers and switches will drop packets for flows that are not permitted by the controller. Also when reactive flow setup occurs (switch has no flow entry in the forwarding table for specific flow), the controller can respond to the switch to drop the packet or provide the device with a new flow entry. It is imperative that both proactive and reactive flow setup must be implemented based on organization-defined information flow control policies.</t>
  </si>
  <si>
    <t>The SDN controller must be configured to enforce approved authorizations for controlling the flow of traffic within the network based on organization-defined information flow control policies.</t>
  </si>
  <si>
    <t>SRG-NET-000018-SDN-000015</t>
  </si>
  <si>
    <t>SV-95467r1_rule</t>
  </si>
  <si>
    <t>SRG-NET-000018</t>
  </si>
  <si>
    <t>V-80757</t>
  </si>
  <si>
    <t>Configure the SDN controller to utilize RBAC rules to enforce approved authorizations for access to system resources.</t>
  </si>
  <si>
    <t>Review the SDN configuration and verify that RBAC rules have been implemented to control access to system resources within the SDN framework. 
If the SDN controller is not configured to enforce approved authorizations for access to system resources, this is a finding.</t>
  </si>
  <si>
    <t>To mitigate the risk of unauthorized access to system resources within the SDN framework, authorization procedures and controls must be implemented to ensure each authenticated entity also has a validated and current authorization. Authorization is the process of determining whether an entity, once authenticated, is permitted to access a specific asset.
With a multi-tenant implementation, customers share the network infrastructure and services while they are logically isolated from each other. The controller can provide an abstract view of a virtual network that belongs to each tenant. Hence, a northbound multi-tenancy deployment provides tenants with means to manage and monitor their own virtual networks via a northbound API. The behavior of tenants and their end users should be strictly controlled according to pre-defined access policies.  Role-based access control (RBAC) can be implemented to allow tenants to modify configuration and parameters of the SDN framework that they own and control, while prohibiting access to objects they do not own. Tenants have a self-service model by which they can perform configuration changes, read statistics, and monitor logs that apply only to them. To ensure tenant separation while preserving the integrity and stability of the SDN controller, it is imperative that tenant access to resources within the SDN framework is strictly controlled according to access control policies.</t>
  </si>
  <si>
    <t>The SDN controller must be configured to enforce approved authorizations for access to system resources in accordance with applicable access control policies.</t>
  </si>
  <si>
    <t>SRG-NET-000015-SDN-000010</t>
  </si>
  <si>
    <t>SV-95465r1_rule</t>
  </si>
  <si>
    <t>SRG-NET-000015</t>
  </si>
  <si>
    <t>V-80755</t>
  </si>
  <si>
    <t>V-101101; SV-110205</t>
  </si>
  <si>
    <t>Router Security Requirements Guide :: Version 4, Release: 2 Benchmark Date: 23 Apr 2021</t>
  </si>
  <si>
    <t>Configure the router to drop all inbound IPv6 packets containing an undefined option type value regardless of whether or not they appear in a Hop-by-Hop or Destination Option header.</t>
  </si>
  <si>
    <t xml:space="preserve">This requirement is not applicable for the DODIN Backbone. 
Review the router configuration and determine if filters are bound to the applicable interfaces to drop all inbound IPv6 packets containing an undefined option type value regardless of whether they appear in a Hop-by-Hop or Destination Option header. Undefined values are 0x02, 0x03, 0x06, 0x9 – 0xE, 0x10 – 0x22, 0x24, 0x25, 0x27 – 0x2F, and 0x31 – 0xFF.
If the router is not configured to drop IPv6 packets containing a Hop-by-Hop or Destination Option extension header with an undefined option type, this is a finding.
</t>
  </si>
  <si>
    <t xml:space="preserve">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
  </si>
  <si>
    <t>The perimeter router must be configured to drop IPv6 packets containing a Hop-by-Hop or Destination Option extension header with an undefined option type.</t>
  </si>
  <si>
    <t>SRG-NET-000364-RTR-000206</t>
  </si>
  <si>
    <t>SV-220153r604135_rule</t>
  </si>
  <si>
    <t>V-220153</t>
  </si>
  <si>
    <t>V-101099; SV-110203</t>
  </si>
  <si>
    <t>Configure the router to drop IPv6 packets containing a Destination Option header with option type value of 0xC3 (NSAP address).</t>
  </si>
  <si>
    <t xml:space="preserve">This requirement is not applicable for the DODIN Backbone. 
Review the router configuration and determine if filters are bound to the applicable interfaces to drop IPv6 packets containing a Destination Option header with option type value of 0xC3 (NSAP address). 
Note: Because Hop-by-Hop and destination options have the same header format, they are combined under the dest-option-type keyword. According to Cisco, since Hop-by-Hop and Destination Option headers have non-overlapping types, dest-option-type to match either can be used. The Hop-by-Hop and Destination Option headers can be filtered via protocol 0 and 60 respectively. 
If the router is not configured to drop IPv6 packets containing the NSAP address option within Destination Option header, this is a finding.
</t>
  </si>
  <si>
    <t>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This option type from RFC 1888 (OSI NSAPs and IPv6) has been deprecated by RFC 4048.</t>
  </si>
  <si>
    <t>The perimeter router must be configured to drop IPv6 packets containing the NSAP address option within Destination Option header.</t>
  </si>
  <si>
    <t>SRG-NET-000364-RTR-000205</t>
  </si>
  <si>
    <t>SV-220152r604135_rule</t>
  </si>
  <si>
    <t>V-220152</t>
  </si>
  <si>
    <t>V-101097; SV-110201</t>
  </si>
  <si>
    <t>Configure the router to drop IPv6 packets containing an option type values of 0x8A (Endpoint Identification) regardless of whether it appears in a Hop-by-Hop or Destination Option header.</t>
  </si>
  <si>
    <t xml:space="preserve">This requirement is not applicable for the DODIN Backbone. 
Review the router switch configuration and determine if filters are bound to the applicable interfaces to drop IPv6 packets containing an option type values of 0x8A (Endpoint Identification) regardless of whether it appears in a Hop-by-Hop or Destination Option header. 
Note: Because hop-by-hop and destination options have the same exact header format, they are combined under the dest-option-type keyword. According to Cisco, since Hop-by-Hop and Destination Option headers have non-overlapping types, dest-option-type to match either can be used. The Hop-by-Hop and Destination Option headers can be filtered via protocol 0 and 60 respectively. 
If the router is not configured to drop IPv6 packets containing an extension header with the Endpoint Identification option, this is a finding.
</t>
  </si>
  <si>
    <t>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This option type is associated with the Nimrod Routing system and has no defining RFC document.</t>
  </si>
  <si>
    <t>The perimeter router must be configured to drop IPv6 packets containing an extension header with the Endpoint Identification option.</t>
  </si>
  <si>
    <t>SRG-NET-000364-RTR-000204</t>
  </si>
  <si>
    <t>SV-220151r604135_rule</t>
  </si>
  <si>
    <t>V-220151</t>
  </si>
  <si>
    <t>V-101095; SV-110199</t>
  </si>
  <si>
    <t>Configure the router to drop IPv6 packets containing a Destination Option header with option type values of 0x05 (Router Alert) or 0xC2 (Jumbo Payload).</t>
  </si>
  <si>
    <t xml:space="preserve">This requirement is not applicable for the DODIN Backbone. 
Review the router configuration and determine if filters are bound to the external interfaces to drop IPv6 packets containing a Destination Option header with option type values of 0x05 (Router Alert) or 0xC2 (Jumbo Payload). 
Note: Because Hop-by-Hop and destination options have the same exact header format, they are combined under the dest-option-type keyword. According to Cisco, since Hop-by-Hop and Destination Option headers have non-overlapping types, dest-option-type to match either can be used. The Hop-by-Hop and Destination Option headers can be filtered via protocol 0 and 60 respectively. 
If the router is not configured to drop IPv6 packets containing a Destination Option header with invalid option type values, this is a finding.
</t>
  </si>
  <si>
    <t xml:space="preserve">These options are intended to be for the Hop-by-Hop header only. The optional and extensible natures of the IPv6 extension headers require higher scrutiny since many implementations do not always drop packets with headers that it cannot recognize. Hence, this could cause a Denial-of-Service on the target device. In addition, the type, length, value (TLV) formatting provides the ability for headers to be very large. </t>
  </si>
  <si>
    <t>The perimeter router must be configured to drop IPv6 packets containing a Destination Option header with invalid option type values.</t>
  </si>
  <si>
    <t>SRG-NET-000364-RTR-000203</t>
  </si>
  <si>
    <t>SV-220150r604135_rule</t>
  </si>
  <si>
    <t>V-220150</t>
  </si>
  <si>
    <t>V-101093; SV-110197</t>
  </si>
  <si>
    <t>Configure the router to drop IPv6 packets containing a Hop-by-Hop header with option type values of 0x04 (Tunnel Encapsulation Limit), 0xC9 (Home Address Destination), or 0xC3 (NSAP Address).</t>
  </si>
  <si>
    <t xml:space="preserve">This requirement is not applicable for the DODIN Backbone. 
Review the router configuration to determine if filters are bound to the applicable interfaces to drop IPv6 packets containing a Hop-by-Hop header with option type values of 0x04 (Tunnel Encapsulation Limit), 0xC9 (Home Address Destination), or 0xC3 (NSAP Address). 
Note: Because hop-by-hop and destination options have the same exact header format, they are combined under the dest-option-type keyword. Since Hop-by-Hop and Destination Option headers have non-overlapping types, the dest-option-type to match either can be used. The Hop-by-Hop and Destination Option headers can be filtered via protocol 0 and 60 respectively. 
If the router is not configured to drop IPv6 packets containing a Hop-by-Hop header with invalid option type values, this is a finding.
</t>
  </si>
  <si>
    <t xml:space="preserve">These options are intended to be for the Destination Options header only. 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
  </si>
  <si>
    <t>The perimeter router must be configured to drop IPv6 packets containing a Hop-by-Hop header with invalid option type values.</t>
  </si>
  <si>
    <t>SRG-NET-000364-RTR-000202</t>
  </si>
  <si>
    <t>SV-220149r604135_rule</t>
  </si>
  <si>
    <t>V-220149</t>
  </si>
  <si>
    <t>V-101091; SV-110195</t>
  </si>
  <si>
    <t>Configure the router to drop IPv6 packets with Routing Header of type 0, 1, or 3–255.</t>
  </si>
  <si>
    <t xml:space="preserve">This requirement is not applicable for the DODIN Backbone. 
Review the router configuration to determine if it is configured to drop IPv6 packets containing a Routing Header of type 0, 1, or 3–255.
If the router is not configured to drop IPv6 packets containing a Routing Header of type 0, 1, or 3–255, this is a finding.
</t>
  </si>
  <si>
    <t xml:space="preserve">The routing header can be used maliciously to send a packet through a path where less robust security is in place, rather than through the presumably preferred path of routing protocols. Use of the routing extension header has few legitimate uses other than as implemented by Mobile IPv6. 
The Type 0 Routing Header (RFC 5095) is dangerous because it allows attackers to spoof source addresses and obtain traffic in response, rather than the real owner of the address. Secondly, a packet with an allowed destination address could be sent through a Firewall using the Routing Header functionality, only to bounce to a different node once inside. The Type 1 Routing Header is defined by a specification called "Nimrod Routing", a discontinued project funded by DARPA. Assuming that most implementations will not recognize the Type 1 Routing Header, it must be dropped. The Type 3–255 Routing Header values in the routing type field are currently undefined and should be dropped inbound and outbound. 
</t>
  </si>
  <si>
    <t>The perimeter router must be configured drop IPv6 packets with a Routing Header type 0, 1, or 3255.</t>
  </si>
  <si>
    <t>SRG-NET-000364-RTR-000201</t>
  </si>
  <si>
    <t>SV-220148r604135_rule</t>
  </si>
  <si>
    <t>V-220148</t>
  </si>
  <si>
    <t>V-101089; SV-110193</t>
  </si>
  <si>
    <t>Configure the router to drop IPv6 undetermined transport packets.</t>
  </si>
  <si>
    <t xml:space="preserve">This requirement is not applicable for the DODIN Backbone. 
Review the router configuration to determine if it is configured to drop IPv6 undetermined transport packets.
If the router is not configured to drop IPv6 undetermined transport packets, this is a finding.
</t>
  </si>
  <si>
    <t>One of the fragmentation weaknesses known in IPv6 is the undetermined transport packet. This packet contains an undetermined protocol due to fragmentation. Depending on the length of the IPv6 extension header chain, the initial fragment may not contain the layer four port information of the packet.</t>
  </si>
  <si>
    <t>The perimeter router must be configured to drop IPv6 undetermined transport packets.</t>
  </si>
  <si>
    <t>SRG-NET-000364-RTR-000200</t>
  </si>
  <si>
    <t>SV-220147r604135_rule</t>
  </si>
  <si>
    <t>V-220147</t>
  </si>
  <si>
    <t>V-101087; SV-110191</t>
  </si>
  <si>
    <t>Configure the router to suppress Router Advertisements on all external IPv6-enabled interfaces.</t>
  </si>
  <si>
    <t xml:space="preserve">This requirement is not applicable for the DODIN Backbone. 
Review the router configuration to verify Router Advertisements are suppressed on all external IPv6-enabled interfaces.
If the router is not configured to suppress Router Advertisements on all external IPv6-enabled interfaces, this is a finding.
</t>
  </si>
  <si>
    <t>Many of the known attacks in stateless autoconfiguration are defined in RFC 3756 were present in IPv4 ARP attacks. To mitigate these vulnerabilities, links that have no hosts connected such as the interface connecting to external gateways must be configured to suppress router advertisements.</t>
  </si>
  <si>
    <t>The perimeter router must be configured to suppress Router Advertisements on all external IPv6-enabled interfaces.</t>
  </si>
  <si>
    <t>SRG-NET-000512-RTR-000014</t>
  </si>
  <si>
    <t>SV-220146r604135_rule</t>
  </si>
  <si>
    <t>V-220146</t>
  </si>
  <si>
    <t>V-101085; SV-110189</t>
  </si>
  <si>
    <t>Configure the router using authorized IPv6 addresses.</t>
  </si>
  <si>
    <t xml:space="preserve">Review the router configuration to ensure FEC0::/10 IP addresses are not defined. 
If IPv6 Site Local Unicast addresses are defined, this is a finding.
</t>
  </si>
  <si>
    <t>As currently defined, site local addresses are ambiguous and can be present in multiple sites. The address itself does not contain any indication of the site to which it belongs. The use of site-local addresses has the potential to adversely affect network security through leaks, ambiguity, and potential misrouting as documented in section 2 of RFC3879. RFC3879 formally deprecates the IPv6 site-local unicast prefix FEC0::/10 as defined in RFC3513.</t>
  </si>
  <si>
    <t>The router must not be configured to use IPv6 Site Local Unicast addresses.</t>
  </si>
  <si>
    <t>SRG-NET-000512-RTR-000013</t>
  </si>
  <si>
    <t>SV-220145r604135_rule</t>
  </si>
  <si>
    <t>V-220145</t>
  </si>
  <si>
    <t>V-101083; SV-110187</t>
  </si>
  <si>
    <t>Configure the router to advertise a hop limit of at least 32 in Router Advertisement messages.</t>
  </si>
  <si>
    <t xml:space="preserve">This requirement is not applicable for the DODIN Backbone. 
Review the router configuration to determine if the hop limit has been configured for Router Advertisement messages. 
If it has been configured and has not been set to at least 32, it is a finding. 
</t>
  </si>
  <si>
    <t>The Neighbor Discovery protocol allows a hop limit value to be advertised by routers in a Router Advertisement message being used by hosts instead of the standardized default value. If a very small value was configured and advertised to hosts on the LAN segment, communications would fail due to the hop limit reaching zero before the packets sent by a host reached its destination.</t>
  </si>
  <si>
    <t>The router must be configured to advertise a hop limit of at least 32 in Router Advertisement messages for IPv6 stateless auto-configuration deployments.</t>
  </si>
  <si>
    <t>SRG-NET-000512-RTR-000012</t>
  </si>
  <si>
    <t>SV-220144r604135_rule</t>
  </si>
  <si>
    <t>V-220144</t>
  </si>
  <si>
    <t>V-55769; SV-70023</t>
  </si>
  <si>
    <t>Configure all Exterior Border Gateway Protocol peering sessions to use GTSM.</t>
  </si>
  <si>
    <t>Review the router configuration.
If the router is not configured to use GTSM for all Exterior Border Gateway Protocol peering sessions, this is a finding.</t>
  </si>
  <si>
    <t>GTSM is designed to protect a router's IP-based control plane from DoS attacks. Many attacks focused on CPU load and line-card overload can be prevented by implementing GTSM on all Exterior Border Gateway Protocol speaking routers. 
GTSM is based on the fact that the vast majority of control plane peering is established between adjacent routers; that is, the Exterior Border Gateway Protocol peers are either between connecting interfaces or between loopback interfaces. Since TTL spoofing is considered nearly impossible, a mechanism based on an expected TTL value provides a simple and reasonably robust defense from infrastructure attacks based on forged control plane traffic.</t>
  </si>
  <si>
    <t>The BGP router must be configured to enable the Generalized TTL Security Mechanism (GTSM).</t>
  </si>
  <si>
    <t>SRG-NET-000362-RTR-000124</t>
  </si>
  <si>
    <t>SV-216985r604135_rule</t>
  </si>
  <si>
    <t>V-216985</t>
  </si>
  <si>
    <t>V-55759; SV-70013</t>
  </si>
  <si>
    <t>This requirement is not applicable for the DoDIN Backbone.
For each authenticated routing protocol session, configure each key to have a lifetime of no more than 180 days.</t>
  </si>
  <si>
    <t>This requirement is not applicable for the DoDIN Backbone.
For each authenticated routing protocol session, review the configured key expiration dates.
If any key has a lifetime of more than 180 days, this is a finding.</t>
  </si>
  <si>
    <t>If the keys used for routing protocol authentication are guessed, the malicious user could create havoc within the network by advertising incorrect routes and redirecting traffic. Some routing protocols allow the use of key chains for authentication. A key chain is a set of keys that is used in succession, with each having a lifetime of no more than 180 days. Changing the keys frequently reduces the risk of them eventually being guessed.
Keys cannot be used during time periods for which they are not activated. If a time period occurs during which no key is activated, neighbor authentication cannot occur, and therefore routing updates will fail. Therefore, ensure that for a given key chain, key activation times overlap to avoid any period of time during which no key is activated.</t>
  </si>
  <si>
    <t>The router must be configured to use keys with a duration not exceeding 180 days for authenticating routing protocol messages.</t>
  </si>
  <si>
    <t>SRG-NET-000230-RTR-000003</t>
  </si>
  <si>
    <t>SV-216984r604135_rule</t>
  </si>
  <si>
    <t>V-216984</t>
  </si>
  <si>
    <t>V-78265; SV-92971</t>
  </si>
  <si>
    <t>Configure all eBGP routers with unique keys for each eBGP neighbor that it peers with.</t>
  </si>
  <si>
    <t>Interview the ISSM and router administrator to determine if unique keys are being used. 
If unique keys are not being used, this is a finding.</t>
  </si>
  <si>
    <t>If the same keys are used between eBGP neighbors, the chance of a hacker compromising any of the BGP sessions increases. It is possible that a malicious user exists in one autonomous system who would know the key used for the eBGP session. This user would then be able to hijack BGP sessions with other trusted neighbors.</t>
  </si>
  <si>
    <t>The BGP router must be configured to use a unique key for each autonomous system (AS) that it peers with.</t>
  </si>
  <si>
    <t>SRG-NET-000230-RTR-000002</t>
  </si>
  <si>
    <t>SV-216983r604135_rule</t>
  </si>
  <si>
    <t>V-216983</t>
  </si>
  <si>
    <t>V-55757; SV-70011</t>
  </si>
  <si>
    <t>Configure authentication to be enabled for every protocol that affects the routing or forwarding tables.</t>
  </si>
  <si>
    <t>Review the router configuration.
For every protocol that affects the routing or forwarding tables (where information is exchanged between neighbors), verify that neighbor router authentication is enabled.
If authentication is not enabled, this is a finding.</t>
  </si>
  <si>
    <t>A rogue router could send a fictitious routing update to convince a site's perimeter router to send traffic to an incorrect or even a rogue destination. This diverted traffic could be analyzed to learn confidential information about the site's network or used to disrupt the network's ability to communicate with other networks. This is known as a "traffic attraction attack" and is prevented by configuring neighbor router authentication for routing updates.
This requirement applies to all IPv4 and IPv6 protocols that are used to exchange routing or packet forwarding information. This includes BGP, RIP, OSPF, EIGRP, IS-IS and LDP.</t>
  </si>
  <si>
    <t>The router must be configured to implement message authentication for all control plane protocols.</t>
  </si>
  <si>
    <t>SRG-NET-000230-RTR-000001</t>
  </si>
  <si>
    <t>SV-216982r604135_rule</t>
  </si>
  <si>
    <t>V-216982</t>
  </si>
  <si>
    <t>V-78317; SV-93023</t>
  </si>
  <si>
    <t>Configure the router to drop all packets with IP options.</t>
  </si>
  <si>
    <t>Review the router configuration to determine if it will block all packets with IP options.
If the router is not configured to drop all packets with IP options, this is a finding.</t>
  </si>
  <si>
    <t>Packets with IP options are not fast switched and therefore must be punted to the router processor. Hackers who initiate denial-of-service (DoS) attacks on routers commonly send large streams of packets with IP options. Dropping the packets with IP options reduces the load of IP options packets on the router. The end result is a reduction in the effects of the DoS attack on the router and on downstream routers.</t>
  </si>
  <si>
    <t>The PE router must be configured to ignore or block all packets with any IP options.</t>
  </si>
  <si>
    <t>SRG-NET-000205-RTR-000016</t>
  </si>
  <si>
    <t>SV-216981r604135_rule</t>
  </si>
  <si>
    <t>V-216981</t>
  </si>
  <si>
    <t>V-55773; SV-70027</t>
  </si>
  <si>
    <t>This requirement is not applicable for the DoDIN Backbone.
Configure the router to drop all packets with IP options.</t>
  </si>
  <si>
    <t>This requirement is not applicable for the DoDIN Backbone.
Review the router configuration to determine if it will block all packets with IP options.
If the router is not configured to drop all packets with IP options, this is a finding.</t>
  </si>
  <si>
    <t>Packets with IP options are not fast switched and henceforth must be punted to the router processor. Hackers who initiate denial-of-service (DoS) attacks on routers commonly send large streams of packets with IP options. Dropping the packets with IP options reduces the load of IP options packets on the router. The end result is a reduction in the effects of the DoS attack on the router and on downstream routers.</t>
  </si>
  <si>
    <t>The perimeter router must be configured to block all packets with any IP options.</t>
  </si>
  <si>
    <t>SRG-NET-000205-RTR-000015</t>
  </si>
  <si>
    <t>SV-216980r604135_rule</t>
  </si>
  <si>
    <t>V-216980</t>
  </si>
  <si>
    <t>V-55761; SV-70015</t>
  </si>
  <si>
    <t>This requirement is not applicable for the DoDIN Backbone.
Configure the router to ensure that an egress filter or uRPF is configured to restrict the router from accepting any outbound IP packet that contains an external IP address in the source field.</t>
  </si>
  <si>
    <t>This requirement is not applicable for the DoDIN Backbone.
Review the router configuration to verify uRPF or an egress filter has been configured on all internal interfaces to restrict the router from accepting outbound IP packets that contain an illegitimate address in the source address field.
If uRPF or an egress filter to restrict the router from accepting outbound IP packets that contain an illegitimate address in the source address field has not been configured on all internal interfaces, this is a finding.</t>
  </si>
  <si>
    <t>A compromised host in an enclave can be used by a malicious platform to launch cyber attacks on third parties. This is a common practice in "botnets", which are a collection of compromised computers using malware to attack other computers or networks. DDoS attacks frequently leverage IP source address spoofing to send packets to multiple hosts that in turn will then send return traffic to the hosts with the IP addresses that were forged. This can generate significant amounts of traffic. Therefore, protection measures to counteract IP source address spoofing must be taken. When uRPF is enabled in strict mode, the packet must be received on the interface that the device would use to forward the return packet; thereby mitigating IP source address spoofing.</t>
  </si>
  <si>
    <t>The perimeter router must be configured to restrict it from accepting outbound IP packets that contain an illegitimate address in the source address field via egress filter or by enabling Unicast Reverse Path Forwarding (uRPF).</t>
  </si>
  <si>
    <t>SRG-NET-000205-RTR-000014</t>
  </si>
  <si>
    <t>SV-216979r604135_rule</t>
  </si>
  <si>
    <t>V-216979</t>
  </si>
  <si>
    <t>V-78211; SV-92917</t>
  </si>
  <si>
    <t>Configure the network device to disable the call home service or feature.</t>
  </si>
  <si>
    <t>Verify the call home service is disabled on the device.
If a call home service is enabled, this is a finding.</t>
  </si>
  <si>
    <t>Call home services will routinely send data such as configuration and diagnostic information to the vendor for routine or emergency analysis and troubleshooting. There is a risk that transmission of sensitive data sent to unauthorized persons could result in data loss or downtime due to an attack.</t>
  </si>
  <si>
    <t>The router must not be configured to have any feature enabled that calls home to the vendor.</t>
  </si>
  <si>
    <t>SRG-NET-000131-RTR-000083</t>
  </si>
  <si>
    <t>SV-216978r604135_rule</t>
  </si>
  <si>
    <t>V-216978</t>
  </si>
  <si>
    <t>V-100095; SV-109199</t>
  </si>
  <si>
    <t>Configure the router to be configured in accordance with the security configuration settings based on DoD security configuration or implementation guidance, including STIGs, NSA configuration guides, CTOs, and DTMs.</t>
  </si>
  <si>
    <t>Determine if the router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</si>
  <si>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The router must be configured in accordance with the security configuration settings based on DoD security configuration or implementation guidance, including STIGs, NSA configuration guides, CTOs, and DTMs.</t>
  </si>
  <si>
    <t>SRG-NET-000512-RTR-000100</t>
  </si>
  <si>
    <t>SV-216506r604135_rule</t>
  </si>
  <si>
    <t>V-216506</t>
  </si>
  <si>
    <t>V-78349; SV-93055</t>
  </si>
  <si>
    <t>Ensure that the router’s loopback address is used as the source address when originating traffic.</t>
  </si>
  <si>
    <t>Review the router configuration to verify that a loopback address has been configured.
Verify that a loopback interface is used as the source address for all MSDP packets generated by the router.
If the router does not use its loopback address as the source address when originating MSDP traffic, this is a finding.</t>
  </si>
  <si>
    <t>Using a loopback address as the source address offers a multitude of uses for security, access, management, and scalability of MSDP routers. It is easier to construct appropriate ingress filters for router management plane traffic destined to the network management subnet since the source addresses will be from the range used for loopback interfaces instead of a larger range of addresses used for physical interfaces. Log information recorded by authentication and syslog servers will record the router’s loopback address instead of the numerous physical interface addresses.</t>
  </si>
  <si>
    <t>The Multicast Source Discovery Protocol (MSDP) router must be configured to use its loopback address as the source address when originating MSDP traffic.</t>
  </si>
  <si>
    <t>SRG-NET-000512-RTR-000011</t>
  </si>
  <si>
    <t>SV-207182r604135_rule</t>
  </si>
  <si>
    <t>V-207182</t>
  </si>
  <si>
    <t>V-78305; SV-93011</t>
  </si>
  <si>
    <t>Enable split horizon on all PE routers deploying VPLS in a full-mesh configuration.</t>
  </si>
  <si>
    <t>Review the PE router configuration to verify that split horizon is enabled.
If it is disabled, this is a finding.
Note: In a ring VPLS, split horizon is disabled so that a PE router can forward a packet received from one pseudowire to another pseudowire. To prevent the consequential loop, at least one span in the ring would not have a pseudowire for any given VPLS instance.</t>
  </si>
  <si>
    <t>A virtual forwarding instance (VFI) must be created on each participating PE router for each customer VLAN using VPLS for carrier Ethernet services. The VFI specifies the VPN ID of a VPLS domain, the addresses of other PE routers in the domain, and the type of tunnel signaling and encapsulation mechanism for each peer PE router. The set of VFIs formed by the interconnection of the emulated VCs is called a VPLS instance, which forms the logic bridge over the MPLS core network.
The PE routers use the VFI with a unique VPN ID to establish a full mesh of emulated virtual circuits or pseudowires to all the other PE routers in the VPLS instance. The full-mesh configuration allows the PE router to maintain a single broadcast domain. With a full-mesh configuration, signaling and packet replication requirements for each provisioned virtual circuit on a PE can be high. To avoid the problem of a packet looping in the provider core, thereby adding more overhead, the PE devices must enforce a split-horizon principle for the emulated virtual circuits; that is, if a packet is received on an emulated virtual circuit, it is not forwarded on any other virtual circuit.</t>
  </si>
  <si>
    <t>The PE router must be configured to enforce the split-horizon rule for all pseudowires within a Virtual Private LAN Services (VPLS) bridge domain.</t>
  </si>
  <si>
    <t>SRG-NET-000512-RTR-000010</t>
  </si>
  <si>
    <t>SV-207181r604135_rule</t>
  </si>
  <si>
    <t>V-207181</t>
  </si>
  <si>
    <t>V-78303; SV-93009</t>
  </si>
  <si>
    <t>Assign globally unique VPN IDs for each customer VLAN using VPLS for carrier Ethernet services between multiple sites, and configure the attachment circuits to the appropriate VFI.</t>
  </si>
  <si>
    <t>Review the implementation plan and the VPN IDs assigned to customer VLANs for the VPLS deployment.
Review the PE router configuration to verify that customer attachment circuits (i.e., VLANs) are associated to the appropriate VFI.
If the attachment circuits have not been bound to VFI configured with the assigned VPN ID for each VLAN, this is a finding.</t>
  </si>
  <si>
    <t>VPLS defines an architecture that delivers Ethernet multipoint services over an MPLS network. Customer Layer 2 frames are forwarded across the MPLS core via pseudowires using IEEE 802.1q Ethernet bridging principles. A pseudowire is a virtual bidirectional connection between two attachment circuits (virtual connections between PE and CE routers). A pseudowire contains two unidirectional label-switched paths (LSP) between two PE routers. Each MAC virtual forwarding table instance (VFI) is interconnected using pseudowires provisioned for the bridge domain, thereby maintaining privacy and logical separation between each VPLS bridge domain.
The VFI specifies the pseudowires associated with connecting PE routers and the customer-facing attachment circuits belonging to a given VLAN. Resembling a Layer 2 switch, the VFI is responsible for learning MAC addresses and providing loop-free forwarding of customer traffic to the appropriate end nodes. Each VPLS domain is identified by a globally unique VPN ID; hence, VFIs of the same VPLS domain must be configured with the same VPN ID on all participating PE routers. To guarantee traffic separation for all customer VLANs and that all packets are forwarded to the correct destination, it is imperative that the correct attachment circuits are associated with the appropriate VFI and that each VFI is associated to the unique VPN ID assigned to the customer VLAN.</t>
  </si>
  <si>
    <t>The PE router providing Virtual Private LAN Services (VPLS) must be configured to have all attachment circuits defined to the virtual forwarding instance (VFI) with the globally unique VPN ID assigned for each customer VLAN.</t>
  </si>
  <si>
    <t>SRG-NET-000512-RTR-000009</t>
  </si>
  <si>
    <t>SV-207180r604135_rule</t>
  </si>
  <si>
    <t>V-207180</t>
  </si>
  <si>
    <t>V-78301; SV-93007</t>
  </si>
  <si>
    <t>Assign globally unique VC IDs for each virtual circuit and configure the attachment circuits with the appropriate VC ID.
Configure the same VC ID on both ends of the VC.</t>
  </si>
  <si>
    <t>Review the ingress and egress PE router configuration for each virtual circuit that has been provisioned.
Verify that the correct and unique VCID has been configured for the appropriate attachment circuit.
If the correct VC ID has not been configured on both routers, this is a finding.
Note: Ethernet over MPLS in VLAN mode transports Ethernet traffic from a source 802.1Q VLAN to a destination 802.1Q VLAN over a core MPLS network. The VC ID must be unique and the same on each end as it is used to connect the endpoints of the VC.</t>
  </si>
  <si>
    <t>VPWS is an L2VPN technology that provides a virtual circuit between two PE routers to forward Layer 2 frames between two customer-edge routers or switches through an MPLS-enabled IP core. The ingress PE router (virtual circuit head-end) encapsulates Ethernet frames inside MPLS packets using label stacking and forwards them across the MPLS network to the egress PE router (virtual circuit tail-end). During a virtual circuit setup, the PE routers exchange VC label bindings for the specified VC ID. The VC ID specifies a pseudowire associated with an ingress and egress PE router and the customer-facing attachment circuits.
To guarantee that all frames are forwarded onto the correct pseudowire and to the correct customer and attachment circuits, it is imperative that the correct VC ID is configured for each attachment circuit.</t>
  </si>
  <si>
    <t>The PE router providing MPLS Virtual Private Wire Service (VPWS) must be configured to have the appropriate virtual circuit identification (VC ID) for each attachment circuit.</t>
  </si>
  <si>
    <t>SRG-NET-000512-RTR-000008</t>
  </si>
  <si>
    <t>SV-207179r604135_rule</t>
  </si>
  <si>
    <t>V-207179</t>
  </si>
  <si>
    <t>V-78297; SV-93003</t>
  </si>
  <si>
    <t>Configure the correct RD for each VRF.</t>
  </si>
  <si>
    <t>Review the RDs that have been assigned for each VRF according to the plan provided by the ISSM.
Review all VRFs configured on CE-facing interfaces and verify that the proper RD has been configured for each.
If the wrong RD has been configured for any VRF, this is a finding.</t>
  </si>
  <si>
    <t>An RD provides uniqueness to the customer address spaces within the MPLS L3VPN infrastructure. The concept of the VPN-IPv4 and VPN-IPv6 address families consists of the RD prepended before the IP address. Hence, if the same IP prefix is used in several different L3VPNs, it is possible for BGP to carry several completely different routes for that prefix, one for each VPN.
Since VPN-IPv4 addresses and IPv4 addresses are different address families, BGP never treats them as comparable addresses. The purpose of the RD is to create distinct routes for common IPv4 address prefixes. On any given PE router, a single RD can define a VRF in which the entire address space may be used independently, regardless of the makeup of other VPN address spaces. Hence, it is imperative that a unique RD is assigned to each L3VPN and that the proper RD is configured for each VRF.</t>
  </si>
  <si>
    <t>The PE router must be configured to have each VRF with the appropriate Route Distinguisher (RD).</t>
  </si>
  <si>
    <t>SRG-NET-000512-RTR-000007</t>
  </si>
  <si>
    <t>SV-207178r604135_rule</t>
  </si>
  <si>
    <t>V-207178</t>
  </si>
  <si>
    <t>V-78295; SV-93001</t>
  </si>
  <si>
    <t>Configure all J-PE routers to have the correct VRF defined with the appropriate RT.</t>
  </si>
  <si>
    <t>Verify that the correct RT is configured for each VRF.
Review the design plan for MPLS/L3VPN and VRF-lite to determine what RTs have been assigned for each VRF.
Review the route-target import, route-target, or route-target export statements under each configured VRF and verify that the correct RTs have been defined for each VRF. 
Note: Import and export route-maps are normally used when finer granularity is required.
If there are VRFs configured with the wrong RT, this is a finding.</t>
  </si>
  <si>
    <t>The primary security model for an MPLS L3VPN as well as a VRF-lite infrastructure is traffic separation. Each interface can only be associated to one VRF, which is the fundamental framework for traffic separation. Forwarding decisions are made based on the routing table belonging to the VRF. Control of what routes are imported into or exported from a VRF is based on the RT. It is critical that traffic does not leak from one COI tenant or L3VPN to another; hence, it is imperative that the correct RT is configured for each VRF.</t>
  </si>
  <si>
    <t>The PE router must be configured to have each Virtual Routing and Forwarding (VRF) instance with the appropriate Route Target (RT).</t>
  </si>
  <si>
    <t>SRG-NET-000512-RTR-000006</t>
  </si>
  <si>
    <t>SV-207177r604135_rule</t>
  </si>
  <si>
    <t>V-207177</t>
  </si>
  <si>
    <t>V-78293; SV-92999</t>
  </si>
  <si>
    <t>Configure the PE router to have each VRF bound to the appropriate physical or logical interfaces to maintain traffic separation between all MPLS L3VPNs.</t>
  </si>
  <si>
    <t>Review the design plan for deploying L3VPN and VRF-lite. 
Review all CE-facing interfaces and verify that the proper VRF is defined.
If any VRFs are not bound to the appropriate physical or logical interface, this is a finding.</t>
  </si>
  <si>
    <t>The primary security model for an MPLS L3VPN infrastructure is traffic separation. The service provider must guarantee the customer that traffic from one VPN does not leak into another VPN or into the core, and that core traffic must not leak into any VPN. Hence, it is imperative that each CE-facing interface can only be associated to one VRF—that alone is the fundamental framework for traffic separation.</t>
  </si>
  <si>
    <t>The PE router must be configured to have each Virtual Routing and Forwarding (VRF) instance bound to the appropriate physical or logical interfaces to maintain traffic separation between all MPLS L3VPNs.</t>
  </si>
  <si>
    <t>SRG-NET-000512-RTR-000005</t>
  </si>
  <si>
    <t>SV-207176r604135_rule</t>
  </si>
  <si>
    <t>V-207176</t>
  </si>
  <si>
    <t>V-78291; SV-92997</t>
  </si>
  <si>
    <t>Configure LERs to disable TTL propagation.</t>
  </si>
  <si>
    <t>Review the router configuration to verify that TTL propagation is disabled.
If the router is not configured to disable TTL propagation, this is a finding.</t>
  </si>
  <si>
    <t>The head end of the label-switched path (LSP), the label edge router (LER) will decrement the IP packet's time-to-live (TTL) value by one and then copy the value to the MPLS TTL field. At each label-switched router (LSR) hop, the MPLS TTL value is decremented by one. The MPLS router that pops the label (either the penultimate LSR or the egress LER) will copy the packet's MPLS TTL value to the IP TTL field and decrement it by one.
This TTL propagation is the default behavior. Because the MPLS TTL is propagated from the IP TTL, a traceroute will list every hop in the path, be it routed or label switched, thereby exposing core nodes. With TTL propagation disabled, LER decrements the IP packet's TTL value by one and then places a value of 255 in the packet's MPLS TTL field, which is then decremented by one as the packet passes through each LSR in the MPLS core. Because the MPLS TTL never drops to zero, none of the LSP hops triggers an ICMP TTL exceeded message and consequently, these hops are not recorded in a traceroute. Hence, nodes within the MPLS core cannot be discovered by an attacker.</t>
  </si>
  <si>
    <t>The MPLS router must be configured to have TTL Propagation disabled.</t>
  </si>
  <si>
    <t>SRG-NET-000512-RTR-000004</t>
  </si>
  <si>
    <t>SV-207175r604135_rule</t>
  </si>
  <si>
    <t>V-207175</t>
  </si>
  <si>
    <t>V-78287; SV-92993</t>
  </si>
  <si>
    <t>Configure the MPLS router to synchronize IGP and LDP, minimizing packet loss when an IGP adjacency is established prior to LDP peers completing label exchange.</t>
  </si>
  <si>
    <t>Review the router OSPF or IS-IS configuration.
Verify that LDP will synchronize with the link-state routing protocol.
If the router is not configured to synchronize IGP and LDP, this is a finding.</t>
  </si>
  <si>
    <t>Packet loss can occur when an IGP adjacency is established and the router begins forwarding packets using the new adjacency before the LDP label exchange completes between the peers on that link. Packet loss can also occur if an LDP session closes and the router continues to forward traffic using the link associated with the LDP peer rather than an alternate pathway with a fully synchronized LDP session. The MPLS LDP-IGP Synchronization feature provides a means to synchronize LDP with OSPF or IS-IS to minimize MPLS packet loss. When an IGP adjacency is established on a link but LDP-IGP synchronization is not yet achieved or is lost, the IGP will advertise the max-metric on that link.</t>
  </si>
  <si>
    <t>The MPLS router must be configured to synchronize IGP and LDP to minimize packet loss when an IGP adjacency is established prior to LDP peers completing label exchange.</t>
  </si>
  <si>
    <t>SRG-NET-000512-RTR-000003</t>
  </si>
  <si>
    <t>SV-207174r604135_rule</t>
  </si>
  <si>
    <t>V-207174</t>
  </si>
  <si>
    <t>V-78285; SV-92991</t>
  </si>
  <si>
    <t>Configure MPLS routers to use their loopback address as the source address for LDP peering sessions.</t>
  </si>
  <si>
    <t>Review the router configuration to determine if it uses its loopback address as the source address for LDP peering sessions.
Verify that a loopback address has been configured as shown in the following example:
An MPLS router will use the LDP router ID as the source address for LDP hellos and when establishing TCP sessions with LDP peers; hence, it is necessary to verify that the LDP router ID is the same as the loopback address. By default, routers will assign the LDP router ID using the highest IP address on the router, with preference given to loopback addresses. If the router-id command is specified that overrides this default behavior, verify that it is the IP address of the designated loopback interface.
If the router is not configured do use its loopback address for LDP peering, this is a finding.</t>
  </si>
  <si>
    <t>Using a loopback address as the source address offers a multitude of uses for security, access, management, and scalability of backbone routers. It is easier to construct appropriate ingress filters for router management plane traffic destined to the network management subnet since the source addresses will be from the range used for loopback interfaces instead of from a larger range of addresses used for physical interfaces. Log information recorded by authentication and syslog servers will record the router's loopback address instead of the numerous physical interface addresses.</t>
  </si>
  <si>
    <t>The MPLS router must be configured to use its loopback address as the source address for LDP peering sessions.</t>
  </si>
  <si>
    <t>SRG-NET-000512-RTR-000002</t>
  </si>
  <si>
    <t>SV-207173r604135_rule</t>
  </si>
  <si>
    <t>V-207173</t>
  </si>
  <si>
    <t>V-78283; SV-92989</t>
  </si>
  <si>
    <t>Review the router configuration to verify that a loopback address has been configured.
Verify that a loopback interface is used as the source address for all iBGP sessions.
If the router does not use its loopback address as the source address for all iBGP sessions, this is a finding.</t>
  </si>
  <si>
    <t>Using a loopback address as the source address offers a multitude of uses for security, access, management, and scalability of the BGP routers. It is easier to construct appropriate ingress filters for router management plane traffic destined to the network management subnet since the source addresses will be from the range used for loopback interfaces instead of a larger range of addresses used for physical interfaces. Log information recorded by authentication and syslog servers will record the router’s loopback address instead of the numerous physical interface addresses.
When the loopback address is used as the source for eBGP peering, the BGP session will be harder to hijack since the source address to be used is not known globally—making it more difficult for a hacker to spoof an eBGP neighbor. By using traceroute, a hacker can easily determine the addresses for an eBGP speaker when the IP address of an external interface is used as the source address. The routers within the iBGP domain should also use loopback addresses as the source address when establishing BGP sessions.</t>
  </si>
  <si>
    <t>The BGP router must be configured to use its loopback address as the source address for iBGP peering sessions.</t>
  </si>
  <si>
    <t>SRG-NET-000512-RTR-000001</t>
  </si>
  <si>
    <t>SV-207172r604135_rule</t>
  </si>
  <si>
    <t>V-207172</t>
  </si>
  <si>
    <t>V-55789; SV-70043</t>
  </si>
  <si>
    <t xml:space="preserve">CCI-001126
The information system fails securely in the event of an operational failure of a boundary protection device.
NIST SP 800-53 :: SC-7 (18)
NIST SP 800-53A :: SC-7 (18)
NIST SP 800-53 Revision 4 :: SC-7 (18)
</t>
  </si>
  <si>
    <t>This is a capability that would be intrinsic to the router as a result of its development and may not be configurable.
If it is a configurable option, configure the device to fail securely in the event of an operational failure.</t>
  </si>
  <si>
    <t>Review the documentation of the router or interview the System Administrator.
Verify that the router fails securely in the event of an operational failure.
If it cannot fail securely, this is a finding.</t>
  </si>
  <si>
    <t>If the router fails in an unsecure manner (open), unauthorized traffic originating externally to the enclave may enter or the device may permit unauthorized information release. Fail secure is a condition achieved by employing information system mechanisms to ensure, in the event of an operational failure of the router, that it does not enter into an unsecure state where intended security properties no longer hold.
If the device fails, it must not fail in a manner that will allow unauthorized access. If the router fails for any reason, it must stop forwarding traffic altogether or maintain the configured security policies. If the device stops forwarding traffic, maintaining network availability would be achieved through device redundancy.</t>
  </si>
  <si>
    <t>The router must be configured to fail securely in the event of an operational failure.</t>
  </si>
  <si>
    <t>SRG-NET-000365-RTR-000112</t>
  </si>
  <si>
    <t>SV-207171r604135_rule</t>
  </si>
  <si>
    <t>SRG-NET-000365</t>
  </si>
  <si>
    <t>V-207171</t>
  </si>
  <si>
    <t>V-78339; SV-93045</t>
  </si>
  <si>
    <t>Ensure the receive path or interface filter for all MSDP routers only accepts MSDP packets from known MSDP peers.</t>
  </si>
  <si>
    <t>Review the router configuration to determine if there is a receive path or interface filter to only accept MSDP packets from known MSDP peers.
If the router is not configured to only accept MSDP packets from known MSDP peers, this is a finding.</t>
  </si>
  <si>
    <t>MSDP peering with customer network routers presents additional risks to the DISN Core, whether from a rogue or misconfigured MSDP-enabled router. To guard against an attack from malicious MSDP traffic, the receive path or interface filter for all MSDP-enabled RP routers must be configured to only accept MSDP packets from known MSDP peers.</t>
  </si>
  <si>
    <t>The Multicast Source Discovery Protocol (MSDP) router must be configured to only accept MSDP packets from known MSDP peers.</t>
  </si>
  <si>
    <t>SRG-NET-000364-RTR-000116</t>
  </si>
  <si>
    <t>SV-207170r604135_rule</t>
  </si>
  <si>
    <t>V-207170</t>
  </si>
  <si>
    <t>V-78333; SV-93039</t>
  </si>
  <si>
    <t>Configure the DR to filter the IGMP and MLD report messages to allow hosts to join only those multicast groups from sources that have been approved.</t>
  </si>
  <si>
    <t>Review the configuration of the DR to verify that it is filtering IGMP or MLD report messages, allowing hosts to only join multicast groups from sources that have been approved.
Note: This requirement is only applicable to Source Specific Multicast (SSM) implementation
If the DR is not filtering IGMP or MLD report messages, this is a finding.</t>
  </si>
  <si>
    <t>Real-time multicast traffic can entail multiple large flows of data. Large unicast flows tend to be fairly isolated (i.e., someone doing a file download here or there), whereas multicast can have broader impact on bandwidth consumption, resulting in extreme network congestion. Hence, it is imperative that there is multicast admission control to restrict which multicast groups hosts are allowed to join via IGMP or MLD.</t>
  </si>
  <si>
    <t>The multicast Designated Router (DR) must be configured to filter the Internet Group Management Protocol (IGMP) and Multicast Listener Discovery (MLD) Report messages to allow hosts to join a multicast group only from sources that have been approved by the organization.</t>
  </si>
  <si>
    <t>SRG-NET-000364-RTR-000115</t>
  </si>
  <si>
    <t>SV-207169r604135_rule</t>
  </si>
  <si>
    <t>V-207169</t>
  </si>
  <si>
    <t>V-78331; SV-93037</t>
  </si>
  <si>
    <t>Configure the DR to filter the IGMP and MLD report messages to allow hosts to join only those multicast groups that have been approved.</t>
  </si>
  <si>
    <t xml:space="preserve">Review the configuration of the DR to verify that it is filtering IGMP or MLD report messages, allowing hosts to join only those groups that have been approved.
Note: This requirement is only applicable to Source Specific Multicast (SSM) implementation. This requirement is not applicable to Any Source Multicast (ASM) since the filtering is being performed by the Rendezvous Point router.
If the DR is not filtering IGMP or MLD report messages, this is a finding.
</t>
  </si>
  <si>
    <t>The multicast Designated Router (DR) must be configured to filter the Internet Group Management Protocol (IGMP) and Multicast Listener Discovery (MLD) Report messages to allow hosts to join only multicast groups that have been approved by the organization.</t>
  </si>
  <si>
    <t>SRG-NET-000364-RTR-000114</t>
  </si>
  <si>
    <t>SV-207168r604135_rule</t>
  </si>
  <si>
    <t>V-207168</t>
  </si>
  <si>
    <t>V-78253; SV-92959</t>
  </si>
  <si>
    <t>This requirement is not applicable for the DoDIN Backbone.
Configure the perimeter router of the managed network with an ACL or filter on the egress interface to block all outbound management traffic.</t>
  </si>
  <si>
    <t>This requirement is not applicable for the DoDIN Backbone.
The perimeter router of the managed network must be configured with an access control list (ACL) or filter on the egress interface to block all management traffic.
If management traffic is not blocked at the perimeter, this is a finding.</t>
  </si>
  <si>
    <t>For in-band management, the management network must have its own subnet in order to enforce control and access boundaries provided by Layer 3 network nodes, such as routers and firewalls. Management traffic between the managed network elements and the management network is routed via the same links and nodes as that used for production or operational traffic. Safeguards must be implemented to ensure that the management traffic does not leak past the perimeter of the managed network.</t>
  </si>
  <si>
    <t>The perimeter router must be configured to block all outbound management traffic.</t>
  </si>
  <si>
    <t>SRG-NET-000364-RTR-000113</t>
  </si>
  <si>
    <t>SV-207167r604135_rule</t>
  </si>
  <si>
    <t>V-207167</t>
  </si>
  <si>
    <t>V-78251; SV-92957</t>
  </si>
  <si>
    <t>This requirement is not applicable for the DoDIN Backbone.
Disable IP Proxy ARP on all external interfaces.</t>
  </si>
  <si>
    <t>This requirement is not applicable for the DoDIN Backbone.
Review the router configuration to determine if IP Proxy ARP is disabled on all external interfaces.
If IP Proxy ARP is enabled on any external interface, this is a finding.</t>
  </si>
  <si>
    <t>When Proxy ARP is enabled on a Cisco router, it allows that router to extend the network (at Layer 2) across multiple interfaces (LAN segments). Because proxy ARP allows hosts from different LAN segments to look like they are on the same segment, proxy ARP is only safe when used between trusted LAN segments. Attackers can leverage the trusting nature of proxy ARP by spoofing a trusted host and then intercepting packets. Proxy ARP should always be disabled on router interfaces that do not require it, unless the router is being used as a LAN bridge.</t>
  </si>
  <si>
    <t>The perimeter router must be configured to have Proxy ARP disabled on all external interfaces.</t>
  </si>
  <si>
    <t>SRG-NET-000364-RTR-000112</t>
  </si>
  <si>
    <t>SV-207166r604135_rule</t>
  </si>
  <si>
    <t>V-207166</t>
  </si>
  <si>
    <t>V-78249; SV-92955</t>
  </si>
  <si>
    <t>This requirement is not applicable for the DoDIN Backbone.
Disable LLDPs on all external interfaces.</t>
  </si>
  <si>
    <t>This requirement is not applicable for the DoDIN Backbone.
Review all router configurations to ensure LLDPs are not included in the global configuration or LLDPs are not included for each active external interface. Examples of LLDPs are Cisco Discovery Protocol (CDP), Link Layer Discovery Protocol (LLDP), and Link Layer Discovery Protocol - Media Endpoint Discovery (LLDP-MED).
If LLDPs are configured globally or on any external interface, this is a finding.</t>
  </si>
  <si>
    <t>LLDPs are primarily used to obtain protocol addresses of neighboring devices and discover platform capabilities of those devices. Use of SNMP with the LLDP Management Information Base (MIB) allows network management applications to learn the device type and the SNMP agent address of neighboring devices, thereby enabling the application to send SNMP queries to those devices. LLDPs are also media- and protocol-independent as they run over the data link layer; therefore, two systems that support different network-layer protocols can still learn about each other. Allowing LLDP messages to reach external network nodes is dangerous as it provides an attacker a method to obtain information of the network infrastructure that can be useful to plan an attack.</t>
  </si>
  <si>
    <t>The perimeter router must be configured to have Link Layer Discovery Protocols (LLDPs) disabled on all external interfaces.</t>
  </si>
  <si>
    <t>SRG-NET-000364-RTR-000111</t>
  </si>
  <si>
    <t>SV-207165r604135_rule</t>
  </si>
  <si>
    <t>V-207165</t>
  </si>
  <si>
    <t>V-78239; SV-92945</t>
  </si>
  <si>
    <t xml:space="preserve">This requirement is not applicable for the DODIN Backbone. 
Configure the router to block inbound packets with Bogon source addresses.
</t>
  </si>
  <si>
    <t xml:space="preserve">This requirement is not applicable for the DODIN Backbone. 
Verify that the ingress filter is blocking packets with Bogon source addresses. 
Review the router configuration to verify that it is configured to block IP packets with a Bogon source address.
IPv4 Bogon Prefixes
0.0.0.0/8
10.0.0.0/8
100.64.0.0/10
127.0.0.0/8
169.254.0.0/16
172.16.0.0/12
192.0.0.0/24
192.0.2.0/24  
192.88.99.0/24
192.168.0.0/16
198.18.0.0/15 |
198.51.100.0/24
203.0.113.0/24 
224.0.0.0/4 
240.0.0.0/4
IPv6 Bogon Prefixes
::/128
::1/128
0::/96
::ffff:0:0/96 
3ffe::/16 
64:ff9b::/96  
100::/64   
2001:10::/28   
2001:db8::/32   
2001:2::/48  
2001::/32  
2001::/23 
2002::/16   
fc00::/7 
fec0::/10  
ff00::/8
If the router is not configured to block inbound IP packets containing a Bogon source address, this is a finding.
Note: At a minimum, IP packets containing a source address from the special purpose address space as defined in RFC 6890 must be blocked. The 6Bone prefix (3ffe::/16) is also be considered a Bogon address. Perimeter routers connected to commercial ISPs for Internet or other non-DoD network sources will need to be reviewed for a full Bogon list. 
The IPv4 full Bogon list contains prefixes that have been allocated to RIRs but not assigned by those RIRs. Reference the following link: http://www.team-cymru.org/Services/Bogons/fullbogons-ipv4.txt
The IPv6 full Bogon list contains prefixes that have not been allocated to RIRs, or those that have been allocated to RIRs but have not been assigned by those RIRs. Reference the following link: https://www.team-cymru.org/Services/Bogons/fullbogons-ipv6.txt
</t>
  </si>
  <si>
    <t xml:space="preserve">Bogons include IP packets on the public Internet that contain addresses that are not in any range allocated or delegated by the Internet Assigned Numbers Authority (IANA) or a delegated regional Internet registry (RIR) and allowed for public Internet use. Bogons also include multicast, IETF reserved, and special purpose address space as defined in RFC 6890.
Security of the Internet's routing system relies on the ability to authenticate an assertion of unique control of an address block. Measures to authenticate such assertions rely on the validation the address block forms as part of an existing allocated address block, and must be a trustable and unique reference in the IANA address registries. The intended use of a Bogon address would only be for the purpose of address spoofing in denial-of-service attacks. Hence, it is imperative that IP packets with a source Bogon address are blocked at the network’s perimeter.
</t>
  </si>
  <si>
    <t>The perimeter router must be configured to block inbound packets with source Bogon IP address prefixes.</t>
  </si>
  <si>
    <t>SRG-NET-000364-RTR-000110</t>
  </si>
  <si>
    <t>SV-207164r648771_rule</t>
  </si>
  <si>
    <t>V-207164</t>
  </si>
  <si>
    <t>V-55785; SV-70039</t>
  </si>
  <si>
    <t>This requirement is not applicable for the DoDIN Backbone.
Configure the router to allow only incoming communications from authorized sources to be routed to authorized destinations.</t>
  </si>
  <si>
    <t>This requirement is not applicable for the DoDIN Backbone.
Review the router configuration to determine if the router allows only incoming communications from authorized sources to be routed to authorized destinations.
If the router does not restrict incoming communications to allow only authorized sources and destinations, this is a finding.</t>
  </si>
  <si>
    <t>Unrestricted traffic may contain malicious traffic that poses a threat to an enclave or to other connected networks. Additionally, unrestricted traffic may transit a network, which uses bandwidth and other resources.
Traffic can be restricted directly by an access control list (ACL), which is a firewall function, or by Policy Routing. Policy Routing is a technique used to make routing decisions based on a number of different criteria other than just the destination network, including source or destination network, source or destination address, source or destination port, protocol, packet size, and packet classification. This overrides the router's normal routing procedures used to control the specific paths of network traffic. It is normally used for traffic engineering but can also be used to meet security requirements; for example, traffic that is not allowed can be routed to the Null0 or discard interface. Policy Routing can also be used to control which prefixes appear in the routing table.
This requirement is intended to allow network administrators the flexibility to use whatever technique is most effective.</t>
  </si>
  <si>
    <t>The perimeter router must be configured to only allow incoming communications from authorized sources to be routed to authorized destinations.</t>
  </si>
  <si>
    <t>SRG-NET-000364-RTR-000109</t>
  </si>
  <si>
    <t>SV-207163r604135_rule</t>
  </si>
  <si>
    <t>V-207163</t>
  </si>
  <si>
    <t>V-78337; SV-93043</t>
  </si>
  <si>
    <t>Configure the multicast router to increase the SPT threshold or set it to infinity to minimalize (S, G) state within the multicast topology where ASM is deployed.</t>
  </si>
  <si>
    <t>Review the multicast last-hop router configuration to verify that the SPT switchover threshold is increased (default is "0") or set to infinity (never switch over). 
If any multicast router is not configured to increase the SPT threshold or set to infinity to minimalize (S, G) state, this is a finding.</t>
  </si>
  <si>
    <t>ASM can have many sources for the same groups (many-to-many). For many receivers, the path via the RP may not be ideal compared with the shortest path from the source to the receiver. By default, the last-hop router will initiate a switch from the shared tree to a source-specific SPT to obtain lower latencies. This is accomplished by the last-hop router sending an (S, G) Protocol Independent Multicast (PIM) Join toward S (the source).
When the last-hop router begins to receive traffic for the group from the source via the SPT, it will send a PIM Prune message to the RP for the (S, G). The RP will then send a Prune message toward the source. The SPT switchover becomes a scaling issue for large multicast topologies that have many receivers and many sources for many groups because (S, G) entries require more memory than (*, G). Hence, it is imperative to minimize the amount of (S, G) state to be maintained by increasing the threshold that determines when the SPT switchover occurs.</t>
  </si>
  <si>
    <t>The multicast Designated Router (DR) must be configured to increase the shortest-path tree (SPT) threshold or set it to infinity to minimalize source-group (S, G) state within the multicast topology where Any Source Multicast (ASM) is deployed.</t>
  </si>
  <si>
    <t>SRG-NET-000362-RTR-000123</t>
  </si>
  <si>
    <t>SV-207162r648772_rule</t>
  </si>
  <si>
    <t>V-207162</t>
  </si>
  <si>
    <t>V-78335; SV-93041</t>
  </si>
  <si>
    <t>Configure the DR on a global or interface basis to limit the number of mroute states resulting from IGMP or MLD membership reports.</t>
  </si>
  <si>
    <t>Review the DR configuration to verify that it is limiting the number of mroute states via IGMP or MLD.
If the DR is not limiting multicast join requests via IGMP or MLD, this is a finding.
Note: If both global and per-interface state limiters are configured, the limits configured for per-interface state limiters are still enforced but are constrained by the global limit.</t>
  </si>
  <si>
    <t>The current multicast paradigm can let any host join any multicast group at any time by sending an IGMP or MLD membership report to the DR. In a Protocol Independent Multicast (PIM) Sparse Mode network, the DR will send a PIM Join message for the group to the RP. Without any form of admission control, this can pose a security risk to the entire multicast domain - specifically the multicast routers along the shared tree from the DR to the RP that must maintain the mroute state information for each group join request. Hence, it is imperative that the DR is configured to limit the number of mroute state information that must be maintained to mitigate the risk of IGMP or MLD flooding.</t>
  </si>
  <si>
    <t>The multicast Designated Router (DR) must be configured to limit the number of mroute states resulting from Internet Group Management Protocol (IGMP) and Multicast Listener Discovery (MLD) Host Membership Reports.</t>
  </si>
  <si>
    <t>SRG-NET-000362-RTR-000122</t>
  </si>
  <si>
    <t>SV-207161r604135_rule</t>
  </si>
  <si>
    <t>V-207161</t>
  </si>
  <si>
    <t>V-78329; SV-93035</t>
  </si>
  <si>
    <t>Configure the RP to rate limit the number of multicast register messages.</t>
  </si>
  <si>
    <t xml:space="preserve">Review the configuration of the RP to verify that it is rate limiting the number of multicast register messages.
If the RP is not limiting multicast register messages, this is a finding.
</t>
  </si>
  <si>
    <t>When a new source starts transmitting in a PIM Sparse Mode network, the DR will encapsulate the multicast packets into register messages and forward them to the RP using unicast. This process can be taxing on the CPU for both the DR and the RP if the source is running at a high data rate and there are many new sources starting at the same time. This scenario can potentially occur immediately after a network failover. The rate limit for the number of register messages should be set to a relatively low value based on the known number of multicast sources within the multicast domain.</t>
  </si>
  <si>
    <t>The multicast Rendezvous Point (RP) must be configured to rate limit the number of Protocol Independent Multicast (PIM) Register messages.</t>
  </si>
  <si>
    <t>SRG-NET-000362-RTR-000121</t>
  </si>
  <si>
    <t>SV-207160r604135_rule</t>
  </si>
  <si>
    <t>V-207160</t>
  </si>
  <si>
    <t>V-78327; SV-93033</t>
  </si>
  <si>
    <t>Configure MSDP-enabled RP routers to limit the multicast forwarding cache for source-active entries.</t>
  </si>
  <si>
    <t>Review the router configuration to determine if forwarding cache thresholds are defined.
If the RP router is not configured to limit the multicast forwarding cache to ensure that its resources are not saturated, this is a finding.</t>
  </si>
  <si>
    <t>MSDP peering between networks enables sharing of multicast source information. Enclaves with an existing multicast topology using PIM-SM can configure their RP routers to peer with MSDP routers. As a first step of defense against a denial-of-service (DoS) attack, all RP routers must limit the multicast forwarding cache to ensure that router resources are not saturated managing an overwhelming number of PIM and MSDP source-active entries.</t>
  </si>
  <si>
    <t>The multicast Rendezvous Point (RP) router must be configured to limit the multicast forwarding cache so that its resources are not saturated by managing an overwhelming number of Protocol Independent Multicast (PIM) and Multicast Source Discovery Protocol (MSDP) source-active entries.</t>
  </si>
  <si>
    <t>SRG-NET-000362-RTR-000120</t>
  </si>
  <si>
    <t>SV-207159r604135_rule</t>
  </si>
  <si>
    <t>V-207159</t>
  </si>
  <si>
    <t>V-78309; SV-93015</t>
  </si>
  <si>
    <t>Configure IGMP or MLD snooping for IPv4 and IPv6 multicast traffic respectively for each VPLS bridge domain.</t>
  </si>
  <si>
    <t>Review the router configuration to verify that IGMP or MLD snooping has been configured for IPv4 and IPv6 multicast traffic respectively for each VPLS bridge domain (VFI instance).
If the router is not configured to implement IGMP or MLD snooping for each VPLS bridge domain, this is a finding.</t>
  </si>
  <si>
    <t>IGMP snooping provides a way to constrain multicast traffic at Layer 2. By monitoring the IGMP membership reports sent by hosts within the bridge domain, the snooping application can set up Layer 2 multicast forwarding tables to deliver traffic only to ports with at least one interested member within the VPLS bridge, thereby significantly reducing the volume of multicast traffic that would otherwise flood an entire VPLS bridge domain. The IGMP snooping operation applies to both access circuits and pseudowires within a VPLS bridge domain.</t>
  </si>
  <si>
    <t>The PE router must be configured to implement Internet Group Management Protocol (IGMP) or Multicast Listener Discovery (MLD) snooping for each Virtual Private LAN Services (VPLS) bridge domain.</t>
  </si>
  <si>
    <t>SRG-NET-000362-RTR-000119</t>
  </si>
  <si>
    <t>SV-207158r604135_rule</t>
  </si>
  <si>
    <t>V-207158</t>
  </si>
  <si>
    <t>V-78281; SV-92987</t>
  </si>
  <si>
    <t>Ensure all eBGP routers are configured to limit the prefix size on any route advertisement to /24 or the least significant prefixes issued to the customer.</t>
  </si>
  <si>
    <t xml:space="preserve">This requirement is not applicable for the DODIN Backbone. 
Review the router configuration to verify that there is a filter to reject inbound route advertisements that are greater than /24 or the least significant prefixes issued to the customer, whichever is larger.
If the router is not configured to limit the prefix size on any inbound route advertisement to /24 or the least significant prefixes issued to the customer, this is a finding.
</t>
  </si>
  <si>
    <t>The effects of prefix de-aggregation can degrade router performance due to the size of routing tables and also result in black-holing legitimate traffic. Initiated by an attacker or a misconfigured router, prefix de-aggregation occurs when the announcement of a large prefix is fragmented into a collection of smaller prefix announcements.</t>
  </si>
  <si>
    <t>The BGP router must be configured to limit the prefix size on any inbound route advertisement to /24 or the least significant prefixes issued to the customer.</t>
  </si>
  <si>
    <t>SRG-NET-000362-RTR-000118</t>
  </si>
  <si>
    <t>SV-207157r604135_rule</t>
  </si>
  <si>
    <t>V-207157</t>
  </si>
  <si>
    <t>V-78279; SV-92985</t>
  </si>
  <si>
    <t>Configure all eBGP routers to use the maximum prefixes feature to protect against route table flooding and prefix de-aggregation attacks.</t>
  </si>
  <si>
    <t>Review the router configuration to verify that the number of received prefixes from each eBGP neighbor is controlled.
If the router is not configured to control the number of prefixes received from each peer to protect against route table flooding and prefix de-aggregation attacks, this is a finding.</t>
  </si>
  <si>
    <t>The effects of prefix de-aggregation can degrade router performance due to the size of routing tables and also result in black-holing legitimate traffic. Initiated by an attacker or a misconfigured router, prefix de-aggregation occurs when the announcement of a large prefix is fragmented into a collection of smaller prefix announcements.
In 1997, misconfigured routers in the Florida Internet Exchange network (AS7007) de-aggregated every prefix in their routing table and started advertising the first /24 block of each of these prefixes as their own. Faced with this additional burden, the internal routers became overloaded and crashed repeatedly. This caused prefixes advertised by these routers to disappear from routing tables and reappear when the routers came back online. As the routers came back after crashing, they were flooded with the routing table information by their neighbors. The flood of information would again overwhelm the routers and cause them to crash. This process of route flapping served to destabilize not only the surrounding network but also the entire Internet. Routers trying to reach those addresses would choose the smaller, more specific /24 blocks first. This caused backbone networks throughout North America and Europe to crash.
Maximum prefix limits on peer connections combined with aggressive prefix-size filtering of customers' reachability advertisements will effectively mitigate the de-aggregation risk. BGP maximum prefix must be used on all eBGP routers to limit the number of prefixes that it should receive from a particular neighbor, whether customer or peering AS. Consider each neighbor and how many routes they should be advertising and set a threshold slightly higher than the number expected.</t>
  </si>
  <si>
    <t>The BGP router must be configured to use the maximum prefixes feature to protect against route table flooding and prefix de-aggregation attacks.</t>
  </si>
  <si>
    <t>SRG-NET-000362-RTR-000117</t>
  </si>
  <si>
    <t>SV-207156r604135_rule</t>
  </si>
  <si>
    <t>V-207156</t>
  </si>
  <si>
    <t>V-78227; SV-92933</t>
  </si>
  <si>
    <t>Disable ICMP redirects on all external interfaces.</t>
  </si>
  <si>
    <t>Review the device configuration to determine if controls have been defined to ensure the router does not send ICMP Redirect messages out to any external interfaces.
If ICMP Redirect messages are enabled on any external interfaces, this is a finding.</t>
  </si>
  <si>
    <t>The ICMP supports IP traffic by relaying information about paths, routes, and network conditions. Routers automatically send ICMP messages under a wide variety of conditions. Redirect ICMP messages are commonly used by attackers for network mapping and diagnosis.</t>
  </si>
  <si>
    <t>The router must be configured to have Internet Control Message Protocol (ICMP) redirects disabled on all external interfaces.</t>
  </si>
  <si>
    <t>SRG-NET-000362-RTR-000115</t>
  </si>
  <si>
    <t>SV-207155r604135_rule</t>
  </si>
  <si>
    <t>V-207155</t>
  </si>
  <si>
    <t>V-78225; SV-92931</t>
  </si>
  <si>
    <t>Disable ICMP mask replies on all external interfaces.</t>
  </si>
  <si>
    <t>Review the device configuration to determine if controls have been defined to ensure the router does not send ICMP Mask Reply messages out to any external interfaces.
If ICMP Mask Reply messages are enabled on any external interfaces, this is a finding.</t>
  </si>
  <si>
    <t>The ICMP supports IP traffic by relaying information about paths, routes, and network conditions. Routers automatically send ICMP messages under a wide variety of conditions. Mask Reply ICMP messages are commonly used by attackers for network mapping and diagnosis.</t>
  </si>
  <si>
    <t>The router must be configured to have Internet Control Message Protocol (ICMP) mask replies disabled on all external interfaces.</t>
  </si>
  <si>
    <t>SRG-NET-000362-RTR-000114</t>
  </si>
  <si>
    <t>SV-207154r604135_rule</t>
  </si>
  <si>
    <t>V-207154</t>
  </si>
  <si>
    <t>V-78223; SV-92929</t>
  </si>
  <si>
    <t>Disable ICMP unreachable notifications on all external interfaces.</t>
  </si>
  <si>
    <t>Review the device configuration to determine if controls have been defined to ensure the router does not send ICMP unreachable notifications out to any external interfaces.
If ICMP unreachable notifications are enabled on any external interfaces, this is a finding.</t>
  </si>
  <si>
    <t>The ICMP supports IP traffic by relaying information about paths, routes, and network conditions. Routers automatically send ICMP messages under a wide variety of conditions. Host unreachable ICMP messages are commonly used by attackers for network mapping and diagnosis.</t>
  </si>
  <si>
    <t>The router must be configured to have Internet Control Message Protocol (ICMP) unreachable notifications disabled on all external interfaces.</t>
  </si>
  <si>
    <t>SRG-NET-000362-RTR-000113</t>
  </si>
  <si>
    <t>SV-207153r604135_rule</t>
  </si>
  <si>
    <t>V-207153</t>
  </si>
  <si>
    <t>V-78221; SV-92927</t>
  </si>
  <si>
    <t>Disable IP directed broadcasts on all Layer 3 interfaces.</t>
  </si>
  <si>
    <t>Review the router configuration to determine if IP directed broadcast is enabled.
If IP directed broadcast is enabled on Layer 3 interfaces, this is a finding.</t>
  </si>
  <si>
    <t>An IP directed broadcast is a datagram sent to the broadcast address of a subnet that is not directly attached to the sending machine. The directed broadcast is routed through the network as a unicast packet until it arrives at the target subnet, where it is converted into a link-layer broadcast. Because of the nature of the IP addressing architecture, only the last router in the chain, which is connected directly to the target subnet, can conclusively identify a directed broadcast.
IP directed broadcasts are used in the extremely common and popular smurf, or denial-of-service (DoS), attacks. In a smurf attack, the attacker sends Internet Control Message Protocol (ICMP) echo requests from a falsified source address to a directed broadcast address, causing all the hosts on the target subnet to send replies to the falsified source. By sending a continuous stream of such requests, the attacker can create a much larger stream of replies, which can completely inundate the host whose address is being falsified. This service should be disabled on all interfaces when not needed to prevent smurf and DoS attacks.
Directed broadcast can be enabled on internal facing interfaces to support services such as Wake-On-LAN. Case scenario may also include support for legacy applications where the content server and the clients do not support multicast. The content servers send streaming data using UDP broadcast. Used in conjunction with the IP multicast helper-map feature, broadcast data can be sent across a multicast topology. The broadcast streams are converted to multicast and vice versa at the first-hop routers and last-hop routers before entering and leaving the multicast transit area respectively. The last-hop router must convert the multicast to broadcast. Hence, this interface must be configured to forward a broadcast packet (i.e., a directed broadcast address is converted to the all nodes broadcast address).</t>
  </si>
  <si>
    <t>The router must be configured to have IP directed broadcast disabled on all interfaces.</t>
  </si>
  <si>
    <t>SRG-NET-000362-RTR-000112</t>
  </si>
  <si>
    <t>SV-207152r604135_rule</t>
  </si>
  <si>
    <t>V-207152</t>
  </si>
  <si>
    <t>V-78219; SV-92925</t>
  </si>
  <si>
    <t>Disable gratuitous ARP on all external interfaces.</t>
  </si>
  <si>
    <t>Review the configuration to determine if gratuitous ARP is disabled on all external interfaces.
If gratuitous ARP is enabled on any external interface, this is a finding.</t>
  </si>
  <si>
    <t>A gratuitous ARP is an ARP broadcast in which the source and destination MAC addresses are the same. It is used to inform the network about a host IP address. A spoofed gratuitous ARP message can cause network mapping information to be stored incorrectly, causing network malfunction.</t>
  </si>
  <si>
    <t>The router must be configured to have Gratuitous ARP disabled on all external interfaces.</t>
  </si>
  <si>
    <t>SRG-NET-000362-RTR-000111</t>
  </si>
  <si>
    <t>SV-207151r604135_rule</t>
  </si>
  <si>
    <t>V-207151</t>
  </si>
  <si>
    <t>V-55781; SV-70035</t>
  </si>
  <si>
    <t>Implement control plane protection by classifying traffic types based on importance and configure filters to restrict and rate limit the traffic directed to and processed by the RP according to each class.</t>
  </si>
  <si>
    <t>Determine whether control plane protection has been implemented on the device by verifying traffic types have been classified based on importance levels and a policy has been configured to filter and rate limit the traffic according to each class.
If the router does not have control plane protection implemented, this is a finding.</t>
  </si>
  <si>
    <t>The Route Processor (RP) is critical to all network operations because it is the component used to build all forwarding paths for the data plane via control plane processes. It is also instrumental with ongoing network management functions that keep the routers and links available for providing network services. Any disruption to the RP or the control and management planes can result in mission-critical network outages.
A DoS attack targeting the RP can result in excessive CPU and memory utilization. To maintain network stability and RP security, the router must be able to handle specific control plane and management plane traffic that is destined to the RP. In the past, one method of filtering was to use ingress filters on forwarding interfaces to filter both forwarding path and receiving path traffic. However, this method does not scale well as the number of interfaces grows and the size of the ingress filters grows. Control plane policing increases the security of routers and multilayer switches by protecting the RP from unnecessary or malicious traffic. Filtering and rate limiting the traffic flow of control plane packets can be implemented to protect routers against reconnaissance and DoS attacks, allowing the control plane to maintain packet forwarding and protocol states despite an attack or heavy load on the router or multilayer switch.</t>
  </si>
  <si>
    <t>The router must be configured to protect against or limit the effects of denial-of-service (DoS) attacks by employing control plane protection.</t>
  </si>
  <si>
    <t>SRG-NET-000362-RTR-000110</t>
  </si>
  <si>
    <t>SV-207150r604135_rule</t>
  </si>
  <si>
    <t>V-207150</t>
  </si>
  <si>
    <t>V-78213; SV-92919</t>
  </si>
  <si>
    <t>Disable all configuration auto-loading or zero-touch deployment features.</t>
  </si>
  <si>
    <t>Review the device configuration to determine if a configuration auto-loading or zero-touch deployment feature is enabled.
If a configuration auto-loading feature or zero-touch deployment feature is enabled, this is a finding.
Note: Auto-configuration or zero-touch deployment features can be enabled when the router is offline for the purpose of image loading or building out the configuration. In addition, this would not be applicable to the provisioning of virtual routers via a software-defined network (SDN) orchestration system.</t>
  </si>
  <si>
    <t>Network devices that are configured via a zero-touch deployment or auto-loading feature can have their startup configuration or image pushed to the device for installation via TFTP or Remote Copy (rcp). Loading an image or configuration file from the network is taking a security risk because the file could be intercepted by an attacker who could corrupt the file, resulting in a denial of service.</t>
  </si>
  <si>
    <t>The router must not be configured to have any zero-touch deployment feature enabled when connected to an operational network.</t>
  </si>
  <si>
    <t>SRG-NET-000362-RTR-000109</t>
  </si>
  <si>
    <t>SV-207149r604135_rule</t>
  </si>
  <si>
    <t>V-207149</t>
  </si>
  <si>
    <t>V-78341; SV-93047</t>
  </si>
  <si>
    <t>Ensure all MSDP packets received by an MSDP router are authenticated.</t>
  </si>
  <si>
    <t>Review the router configuration to determine if received MSDP packets are authenticated.
If the router does not require MSDP authentication, this is a finding.</t>
  </si>
  <si>
    <t>MSDP peering with customer network routers presents additional risks to the core, whether from a rogue or misconfigured MSDP-enabled router. MSDP password authentication is used to validate each segment sent on the TCP connection between MSDP peers, protecting the MSDP session against the threat of spoofed packets being injected into the TCP connection stream.</t>
  </si>
  <si>
    <t>The Multicast Source Discovery Protocol (MSDP) router must be configured to authenticate all received MSDP packets.</t>
  </si>
  <si>
    <t>SRG-NET-000343-RTR-000002</t>
  </si>
  <si>
    <t>SV-207148r604135_rule</t>
  </si>
  <si>
    <t>V-207148</t>
  </si>
  <si>
    <t>V-78299; SV-93005</t>
  </si>
  <si>
    <t>Implement authentication for all targeted LDP sessions using a FIPS-approved message authentication code algorithm.</t>
  </si>
  <si>
    <t>Review the router configuration to determine if LDP messages are being authenticated for the targeted LDP sessions.
If authentication is not being used for the LDP sessions using a FIPS-approved message authentication code algorithm, this is a finding.</t>
  </si>
  <si>
    <t>LDP provides the signaling required for setting up and tearing down pseudowires (virtual circuits used to transport Layer 2 frames) across an MPLS IP core network. Using a targeted LDP session, each PE router advertises a virtual circuit label mapping that is used as part of the label stack imposed on the frames by the ingress PE router during packet forwarding. Authentication provides protection against spoofed TCP segments that can be introduced into the LDP sessions.</t>
  </si>
  <si>
    <t>The PE router providing MPLS Layer 2 Virtual Private Network (L2VPN) services must be configured to authenticate targeted Label Distribution Protocol (LDP) sessions used to exchange virtual circuit (VC) information using a FIPS-approved message authentication code algorithm.</t>
  </si>
  <si>
    <t>SRG-NET-000343-RTR-000001</t>
  </si>
  <si>
    <t>SV-207147r604135_rule</t>
  </si>
  <si>
    <t>V-207147</t>
  </si>
  <si>
    <t>V-55779; SV-70033</t>
  </si>
  <si>
    <t>This is a capability that would be intrinsic to the router as a result of its development and may not be configurable.
If it is a configurable option, configure the router to stop forwarding traffic or maintain the configured security policies upon the failure of the following actions: system initialization, shutdown, or system abort.</t>
  </si>
  <si>
    <t>Verify the router stops forwarding traffic or maintains the configured security policies upon the failure of the following actions: system initialization, shutdown, or system abort.
If the router does not stop forwarding traffic or maintain the configured security policies upon the failure of system initialization, shutdown, or system abort, this is a finding.</t>
  </si>
  <si>
    <t>Failure to a known safe state helps prevent systems from failing to a state that may cause loss of data or unauthorized access to system resources. Routers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to mission-essential processes.
If the router fails in an unsecure manner (open), unauthorized traffic originating externally to the enclave may enter, or the device may permit unauthorized information release. Fail secure is a condition achieved by employing information system mechanisms to ensure, in the event of a device initialization failure, a device shutdown failure, or an abort failure of the router, that it does not enter into an unsecure state where intended security properties no longer hold.
If the device fails, it must not fail in a manner that will allow unauthorized access. If the router fails for any reason, it must stop forwarding traffic altogether or maintain the configured security policies. If the device stops forwarding traffic, maintaining network availability would be achieved through device redundancy.
Since it is usually not possible to test this capability in a production environment, systems should either be validated in a testing environment or prior to installation. This requirement is usually a function of the design of the router component. Compliance can be verified by acceptance/validation processes or vendor attestation.</t>
  </si>
  <si>
    <t>The router must be configured to stop forwarding traffic upon the failure of the following actions: system initialization, shutdown, or system abort.</t>
  </si>
  <si>
    <t>SRG-NET-000235-RTR-000114</t>
  </si>
  <si>
    <t>SV-207146r604135_rule</t>
  </si>
  <si>
    <t>V-207146</t>
  </si>
  <si>
    <t>V-78263; SV-92969</t>
  </si>
  <si>
    <t>This requirement is not applicable for the DoDIN Backbone.
Ensure that all traffic from the managed network to the management network and vice-versa is secured via IPsec tunnel.</t>
  </si>
  <si>
    <t>This requirement is not applicable for the DoDIN Backbone.
Verify that all traffic from the managed network to the management network and vice-versa is secured via IPsec tunnel.
If the management traffic is not secured via IPsec tunnel, this is a finding.</t>
  </si>
  <si>
    <t>When the production network is managed in-band, the management network could be housed at a NOC that is located remotely at single or multiple interconnected sites. NOC interconnectivity, as well as connectivity between the NOC and the managed network, must be enabled using IPsec tunnels to provide the separation and integrity of the managed traffic.</t>
  </si>
  <si>
    <t>The router providing connectivity to the NOC must be configured to forward all in-band management traffic via an IPsec tunnel.</t>
  </si>
  <si>
    <t>SRG-NET-000205-RTR-000013</t>
  </si>
  <si>
    <t>SV-207145r604135_rule</t>
  </si>
  <si>
    <t>V-207145</t>
  </si>
  <si>
    <t>V-78351; SV-93057</t>
  </si>
  <si>
    <t xml:space="preserve">If the management interface is a routed interface, it must be configured with both an ingress and egress ACL. </t>
  </si>
  <si>
    <t xml:space="preserve">Step 1: Verify that the managed interface has an inbound and outbound ACL configured.  
Step 2: Verify that the ingress filter only allows management, IGP, and ICMP traffic.
Caveat: If the management interface is a true OOBM interface, this requirement is not applicable.
If the router does not restrict traffic that ingresses and egresses the management interface, this is a finding.
</t>
  </si>
  <si>
    <t>The OOBM access switch will connect to the management interface of the managed network elements. The management interface can be a true OOBM interface or a standard interface functioning as the management interface. In either case, the management interface of the managed network element will be directly connected to the OOBM network.
An OOBM interface does not forward transit traffic, thereby providing complete separation of production and management traffic. Since all management traffic is immediately forwarded into the management network, it is not exposed to possible tampering. The separation also ensures that congestion or failures in the managed network do not affect the management of the device. If the device does not have an OOBM port, the interface functioning as the management interface must be configured so that management traffic does not leak into the managed network and that production traffic does not leak into the management network.</t>
  </si>
  <si>
    <t>The router must be configured to only permit management traffic that ingresses and egresses the OOBM interface.</t>
  </si>
  <si>
    <t>SRG-NET-000205-RTR-000012</t>
  </si>
  <si>
    <t>SV-207144r604135_rule</t>
  </si>
  <si>
    <t>V-207144</t>
  </si>
  <si>
    <t>V-78357; SV-93063</t>
  </si>
  <si>
    <t>This requirement is not applicable for the DoDIN Backbone.
Ensure that traffic from the managed network is not able to access the OOBM gateway router using either receive path or interface ingress ACLs.</t>
  </si>
  <si>
    <t>This requirement is not applicable for the DoDIN Backbone.
Review the access control list (ACL) or filter for the router receive path.
Verify that only traffic sourced from the OOBM network or the NOC is allowed to access the router.
If the router does not block any traffic destined to itself that is not sourced from the OOBM network or the NOC, this is a finding.
Note: If the platform does not support the receive path filter, verify that all non-OOBM interfaces have an ingress ACL to restrict access to that interface address or any of the router’s loopback addresses to only traffic sourced from the management network. An exception would be to allow packets destined to these interfaces used for troubleshooting, such as ping and traceroute.</t>
  </si>
  <si>
    <t>If the gateway router is not a dedicated device for the OOBM network, several safeguards must be implemented for containment of management and production traffic boundaries. It is imperative that hosts from the managed network are not able to access the OOBM gateway router.</t>
  </si>
  <si>
    <t>The out-of-band management (OOBM) gateway router must be configured to block any traffic destined to itself that is not sourced from the OOBM network or the NOC.</t>
  </si>
  <si>
    <t>SRG-NET-000205-RTR-000011</t>
  </si>
  <si>
    <t>SV-207143r604135_rule</t>
  </si>
  <si>
    <t>V-207143</t>
  </si>
  <si>
    <t>V-78257; SV-92963</t>
  </si>
  <si>
    <t>This requirement is not applicable for the DoDIN Backbone.
Configure filters based on port, source IP address, and destination IP address to permit only authorized management traffic into IPsec tunnels or the OOBM interface used for forwarding management data.</t>
  </si>
  <si>
    <t>This requirement is not applicable for the DoDIN Backbone.
Review the network topology diagram to determine connectivity between the managed network and the NOC.
Review the OOBM gateway router configuration to validate the path that the management traffic traverses.
Verify that only management traffic is forwarded through the OOBM interface or IPsec tunnel.
If traffic other than authorized management traffic is permitted through the OOBM interface or IPsec tunnel, this is a finding.</t>
  </si>
  <si>
    <t>The OOBM network is an IP network used exclusively for the transport of OAM&amp;P data from the network being managed to the OSS components located at the NOC. Its design provides connectivity to each managed network device, enabling network management traffic to flow between the managed network elements and the NOC. This allows the use of paths separate from those used by the managed network.</t>
  </si>
  <si>
    <t>The out-of-band management (OOBM) gateway router must be configured to forward only authorized management traffic to the Network Operations Center (NOC).</t>
  </si>
  <si>
    <t>SRG-NET-000205-RTR-000010</t>
  </si>
  <si>
    <t>SV-207142r604135_rule</t>
  </si>
  <si>
    <t>V-207142</t>
  </si>
  <si>
    <t>V-78255; SV-92961</t>
  </si>
  <si>
    <t>This requirement is not applicable for the DoDIN Backbone.
Ensure that a dedicated circuit, MPLS/VPN service, or IPsec tunnel is deployed to transport management traffic between the managed network and the NOC.</t>
  </si>
  <si>
    <t>This requirement is not applicable for the DoDIN Backbone.
Review the network topology diagram to determine connectivity between the managed network and the NOC.
Review the OOBM gateway router configuration to validate the path and interface that the management traffic traverses.
If management traffic is not transported between the managed network and the NOC via dedicated circuit, MPLS/VPN service, or IPsec tunnel, this is a finding.</t>
  </si>
  <si>
    <t>Using dedicated paths, the OOBM backbone connects the OOBM gateway routers located at the edge of the managed network and at the NOC. Dedicated links can be deployed using provisioned circuits or MPLS Layer 2 and Layer 3 VPN services or implementing a secured path with gateway-to-gateway IPsec tunnels. The tunnel mode ensures that the management traffic will be logically separated from any other traffic traversing the same path.</t>
  </si>
  <si>
    <t>The out-of-band management (OOBM) gateway must be configured to transport management traffic to the Network Operations Center (NOC) via dedicated circuit, MPLS/VPN service, or IPsec tunnel.</t>
  </si>
  <si>
    <t>SRG-NET-000205-RTR-000009</t>
  </si>
  <si>
    <t>SV-207141r604135_rule</t>
  </si>
  <si>
    <t>V-207141</t>
  </si>
  <si>
    <t>V-78315; SV-93021</t>
  </si>
  <si>
    <t>Enable uRPF loose mode on all CE-facing interfaces.</t>
  </si>
  <si>
    <t>Review the router configuration to determine if uRPF loose mode is enabled on all CE-facing interfaces.
If uRPF loose mode is not enabled on all CE-facing interfaces, this is a finding.</t>
  </si>
  <si>
    <t>The uRPF feature is a defense against spoofing and denial-of-service (DoS) attacks by verifying if the source address of any ingress packet is reachable. To mitigate attacks that rely on forged source addresses, all provider edge routers must enable uRPF loose mode to guarantee that all packets received from a CE router contain source addresses that are in the route table.</t>
  </si>
  <si>
    <t>The PE router must be configured with Unicast Reverse Path Forwarding (uRPF) loose mode enabled on all CE-facing interfaces..</t>
  </si>
  <si>
    <t>SRG-NET-000205-RTR-000008</t>
  </si>
  <si>
    <t>SV-207140r604135_rule</t>
  </si>
  <si>
    <t>V-207140</t>
  </si>
  <si>
    <t>V-78313; SV-93019</t>
  </si>
  <si>
    <t>Configure protection for the IP core to be implemented at the edges by blocking any traffic with a destination address assigned to the IP core infrastructure.</t>
  </si>
  <si>
    <t>Review the router configuration to verify that an ingress ACL is applied to all CE-facing interfaces. 
Verify that the ingress ACL rejects and logs packets destined to the IP core address block. 
If the PE router is not configured to block any traffic with a destination address assigned to the IP core infrastructure, this is a finding.
Note: Internet Control Message Protocol (ICMP) echo requests and traceroutes will be allowed to the edge from external adjacent peers.</t>
  </si>
  <si>
    <t>IP/MPLS networks providing VPN and transit services must provide, at the least, the same level of protection against denial-of-service (DoS) attacks and intrusions as Layer 2 networks. Although the IP core network elements are hidden, security should never rely entirely on obscurity.
IP addresses can be guessed. Core network elements must not be accessible from any external host. Protecting the core from any attack is vital for the integrity and privacy of customer traffic as well as the availability of transit services. A compromise of the IP core can result in an outage or, at a minimum, non-optimized forwarding of customer traffic. Protecting the core from an outside attack also prevents attackers from using the core to attack any customer. Hence, it is imperative that all routers at the edge deny traffic destined to any address belonging to the IP core infrastructure.</t>
  </si>
  <si>
    <t>The PE router must be configured to block any traffic that is destined to IP core infrastructure.</t>
  </si>
  <si>
    <t>SRG-NET-000205-RTR-000007</t>
  </si>
  <si>
    <t>SV-207139r604135_rule</t>
  </si>
  <si>
    <t>V-207139</t>
  </si>
  <si>
    <t>V-78275; SV-92981</t>
  </si>
  <si>
    <t>Configure all eBGP routers to filter outbound route advertisements belonging to the IP core.</t>
  </si>
  <si>
    <t>Review the router configuration to verify that there is a filter defined to block route advertisements for prefixes that belong to the IP core. 
The prefix filter must be referenced outbound on the appropriate BGP neighbor statements.
If the router is not configured to reject outbound route advertisements that belong to the IP core, this is a finding.</t>
  </si>
  <si>
    <t>Outbound route advertisements belonging to the core can result in traffic either looping or being black holed, or at a minimum, using a non-optimized path.</t>
  </si>
  <si>
    <t>The BGP router must be configured to reject outbound route advertisements for any prefixes belonging to the IP core.</t>
  </si>
  <si>
    <t>SRG-NET-000205-RTR-000006</t>
  </si>
  <si>
    <t>SV-207138r604135_rule</t>
  </si>
  <si>
    <t>V-207138</t>
  </si>
  <si>
    <t>V-78247; SV-92953</t>
  </si>
  <si>
    <t>This requirement is not applicable for the DoDIN Backbone.
Configure an egress ACL bound to the internal interface in an inbound direction to filter traffic leaving the network.</t>
  </si>
  <si>
    <t xml:space="preserve">This requirement is not applicable for the DoDIN Backbone. 
Review the router configuration to verify that the egress ACL is bound to the internal interface in an inbound direction. 
If the router is not configured to filter traffic leaving the network at the internal interface in an inbound direction, this is a finding.
</t>
  </si>
  <si>
    <t>Access lists are used to separate data traffic into that which it will route (permitted packets) and that which it will not route (denied packets). Secure configuration of routers makes use of access lists for restricting access to services on the router itself as well as for filtering traffic passing through the router. 
Inbound versus Outbound: It should be noted that some operating systems default access lists are applied to the outbound queue. The more secure solution is to apply the access list to the inbound queue for three reasons:
- The router can protect itself before damage is inflicted.
- The input port is still known and can be filtered upon.
- It is more efficient to filter packets before routing them.</t>
  </si>
  <si>
    <t>The perimeter router must be configured to filter egress traffic at the internal interface on an inbound direction.</t>
  </si>
  <si>
    <t>SRG-NET-000205-RTR-000005</t>
  </si>
  <si>
    <t>SV-207137r604135_rule</t>
  </si>
  <si>
    <t>V-207137</t>
  </si>
  <si>
    <t>V-78245; SV-92951</t>
  </si>
  <si>
    <t>This requirement is not applicable for the DoDIN Backbone.
Bind the ingress ACL to the external interface (inbound).</t>
  </si>
  <si>
    <t>This requirement is not applicable for the DoDIN Backbone.
Review the router configuration to verify that the ingress ACL is bound to the external interface in an inbound direction.
If the router is not configured to filter traffic entering the network at the external interface in an inbound direction, this is a finding.</t>
  </si>
  <si>
    <t>The perimeter router must be configured to filter ingress traffic at the external interface on an inbound direction.</t>
  </si>
  <si>
    <t>SRG-NET-000205-RTR-000004</t>
  </si>
  <si>
    <t>SV-207136r604135_rule</t>
  </si>
  <si>
    <t>V-207136</t>
  </si>
  <si>
    <t>V-78243; SV-92949</t>
  </si>
  <si>
    <t>This requirement is not applicable for the DoDIN Backbone.
Configure the router to use ingress ACLs to restrict traffic in accordance with the guidelines contained in DOD Instruction 8551.1 for all services and protocols required for operational commitments.</t>
  </si>
  <si>
    <t xml:space="preserve">This requirement is not applicable for the DoDIN Backbone. 
Review the router configuration to verify that the ingress filter is in accordance with DoD 8551. 
If the router does not filter traffic in accordance with the guidelines contained in DoD 8551, this is a finding.
</t>
  </si>
  <si>
    <t>Vulnerability assessments must be reviewed by the System Administrator, and protocols must be approved by the Information Assurance (IA) staff before entering the enclave.
Access control lists (ACLs) are the first line of defense in a layered security approach. They permit authorized packets and deny unauthorized packets based on port or service type. They enhance the posture of the network by not allowing packets to reach a potential target within the security domain. The lists provided are highly susceptible ports and services that should be blocked or limited as much as possible without adversely affecting customer requirements. Auditing packets attempting to penetrate the network but that are stopped by an ACL will allow network administrators to broaden their protective ring and more tightly define the scope of operation.
If the perimeter is in a Deny-by-Default posture and what is allowed through the filter is in accordance with DoD Instruction 8551.1, and if the permit rule is explicitly defined with explicit ports and protocols allowed, then all requirements related to PPS being blocked would be satisfied.</t>
  </si>
  <si>
    <t>The perimeter router must be configured to filter traffic destined to the enclave in accordance with the guidelines contained in DoD Instruction 8551.1.</t>
  </si>
  <si>
    <t>SRG-NET-000205-RTR-000003</t>
  </si>
  <si>
    <t>SV-207135r604135_rule</t>
  </si>
  <si>
    <t>V-207135</t>
  </si>
  <si>
    <t>V-78217; SV-92923</t>
  </si>
  <si>
    <t>Ensure all routers have their receive path filter configured to drop all fragmented ICMP packets.</t>
  </si>
  <si>
    <t>Review the access control list (ACL) or filter for the router receive path.
Verify that it will drop all fragmented ICMP packets destined to itself.
If the router is not configured with a receive-path filter to drop all fragmented ICMP packets, this is a finding.
Note: If the platform does not support the receive path filter, verify that all Layer 3 interfaces have an ingress ACL to control what packets are allowed to be destined to the router for processing.</t>
  </si>
  <si>
    <t>Fragmented ICMP packets can be generated by hackers for DoS attacks such as Ping O' Death and Teardrop. It is imperative that all fragmented ICMP packets are dropped.</t>
  </si>
  <si>
    <t>The router must be configured to drop all fragmented Internet Control Message Protocol (ICMP) packets destined to itself.</t>
  </si>
  <si>
    <t>SRG-NET-000205-RTR-000002</t>
  </si>
  <si>
    <t>SV-207134r604135_rule</t>
  </si>
  <si>
    <t>V-207134</t>
  </si>
  <si>
    <t>V-78215; SV-92921</t>
  </si>
  <si>
    <t>Configure all routers with receive path filters to restrict traffic destined to the router.</t>
  </si>
  <si>
    <t>Review the access control list (ACL) or filter for the router receive path and verify that it will only process specific management plane and control plane traffic from specific sources.
If the router is not configured with a receive-path filter to restrict traffic destined to itself, this is a finding.
Note: If the platform does not support the receive path filter, verify that all Layer 3 interfaces have an ingress ACL to control what packets are allowed to be destined to the router for processing.</t>
  </si>
  <si>
    <t xml:space="preserve">The route processor handles traffic destined to the router—the key component used to build forwarding paths and is also instrumental with all network management functions. Hence, any disruption or DoS attack to the route processor can result in mission critical network outages. </t>
  </si>
  <si>
    <t>The router must be configured to restrict traffic destined to itself.</t>
  </si>
  <si>
    <t>SRG-NET-000205-RTR-000001</t>
  </si>
  <si>
    <t>SV-207133r604135_rule</t>
  </si>
  <si>
    <t>V-207133</t>
  </si>
  <si>
    <t>V-78237; SV-92943</t>
  </si>
  <si>
    <t xml:space="preserve">CCI-001109
The information system at managed interfaces denies network communications traffic by default and allows network communications traffic by exception (i.e., deny all, permit by exception).
NIST SP 800-53 :: SC-7 (5)
NIST SP 800-53A :: SC-7 (5).1 (i) (ii)
NIST SP 800-53 Revision 4 :: SC-7 (5)
</t>
  </si>
  <si>
    <t>This requirement is not applicable for the DoDIN Backbone.
Configure the perimeter router to deny network traffic by default and allow network traffic by exception.</t>
  </si>
  <si>
    <t>This requirement is not applicable for the DoDIN Backbone.
Review the router configuration to verify that the access control list (ACL) or filter is configured to allow specific ports and protocols and deny all other traffic.
The filter must be configured inbound on all external interfaces.
If the ACL or filter is not configured to allow specific ports and protocols and deny all other traffic, this is a finding.
If the filter is not configured inbound on all external interfaces, this is a finding.</t>
  </si>
  <si>
    <t>A deny-all, permit-by-exception network communications traffic policy ensures that only connections that are essential and approved are allowed.
This requirement applies to both inbound and outbound network communications traffic. All inbound and outbound traffic must be denied by default. Firewalls and perimeter routers should only allow traffic through that is explicitly permitted. The initial defense for the internal network is to block any traffic at the perimeter that is attempting to make a connection to a host residing on the internal network. In addition, allowing unknown or undesirable outbound traffic by the firewall or router will establish a state that will permit the return of this undesirable traffic inbound.</t>
  </si>
  <si>
    <t>The perimeter router must be configured to deny network traffic by default and allow network traffic by exception.</t>
  </si>
  <si>
    <t>SRG-NET-000202-RTR-000001</t>
  </si>
  <si>
    <t>SV-207132r604135_rule</t>
  </si>
  <si>
    <t>SRG-NET-000202</t>
  </si>
  <si>
    <t>V-207132</t>
  </si>
  <si>
    <t>V-78321; SV-93027</t>
  </si>
  <si>
    <t>Configure a QoS policy on each router in accordance with the QoS GIG Technical Profile.</t>
  </si>
  <si>
    <t>Review the router configuration and verify that a QoS policy has been configured to provide preferred treatment for mission-critical applications in accordance with the QoS GIG Technical Profile. 
Verify that the class-maps are configured to match on DSCP, protocols, or access control lists (ACLs) that identify traffic types based on ports. 
Verify that the policy-map is configured to set DSCP values for the defined class-maps in accordance with the QoS GIG Technical Profile. 
Verify that an input service policy is bound to all interfaces. 
Note: The GTP QOS document (GTP-0009) can be downloaded via the following link:
https://intellipedia.intelink.gov/wiki/Portal:GIG_Technical_Guidance/GTG_GTPs/GTP_Development_List
If the router is not configured to implement a QoS policy in accordance with the QoS GIG Technical Profile, this is a finding.</t>
  </si>
  <si>
    <t>Different applications have unique requirements and toleration levels for delay, jitter, bandwidth, packet loss, and availability. To manage the multitude of applications and services, a network requires a QoS framework to differentiate traffic and provide a method to manage network congestion. The Differentiated Services Model (DiffServ) is based on per-hop behavior by categorizing traffic into different classes and enabling each node to enforce a forwarding treatment to each packet as dictated by a policy.
Packet markings such as IP Precedence and its successor, Differentiated Services Code Points (DSCP), were defined along with specific per-hop behaviors for key traffic types to enable a scalable QoS solution. DiffServ QoS categorizes network traffic, prioritizes it according to its relative importance, and provides priority treatment based on the classification. It is imperative that end-to-end QoS is implemented within the IP core network to provide preferred treatment for mission-critical applications.</t>
  </si>
  <si>
    <t>The P router must be configured to enforce a Quality-of-Service (QoS) policy in accordance with the QoS GIG Technical Profile.</t>
  </si>
  <si>
    <t>SRG-NET-000193-RTR-000114</t>
  </si>
  <si>
    <t>SV-207131r604135_rule</t>
  </si>
  <si>
    <t>V-207131</t>
  </si>
  <si>
    <t>V-78319; SV-93025</t>
  </si>
  <si>
    <t>Review the router configuration and verify that a QoS policy has been configured to provide preferred treatment for mission-critical applications in accordance with the QoS GIG Technical Profile. 
Verify that the class-maps are configured to match on DSCP, protocols, or access control lists (ACLs) that identify traffic types based on ports. 
Verify that the policy-map is configured to set DSCP values for the defined class-maps in accordance with the QoS GIG Technical Profile. 
Verify that an output service policy is bound to all interfaces. 
Note: The GTP QOS document (GTP-0009) can be downloaded via the following link:
https://intellipedia.intelink.gov/wiki/Portal:GIG_Technical_Guidance/GTG_GTPs/GTP_Development_List
If the router is not configured to implement a QoS policy in accordance with the QoS GIG Technical Profile, this is a finding.</t>
  </si>
  <si>
    <t>The PE router must be configured to enforce a Quality-of-Service (QoS) policy in accordance with the QoS DoDIN Technical Profile.</t>
  </si>
  <si>
    <t>SRG-NET-000193-RTR-000113</t>
  </si>
  <si>
    <t>SV-207130r604135_rule</t>
  </si>
  <si>
    <t>V-207130</t>
  </si>
  <si>
    <t>V-78325; SV-93031</t>
  </si>
  <si>
    <t>Implement a mechanism for traffic prioritization and bandwidth reservation. This mechanism must enforce the traffic priorities specified by the Combatant Commands/Services/Agencies.</t>
  </si>
  <si>
    <t>Review the router configuration and interview the System Administrator to verify that a mechanism for traffic prioritization and bandwidth reservation exists.
This arrangement must ensure that sufficient capacity is available for mission-critical traffic and enforce the traffic priorities specified by the Combatant Commands/Services/Agencies.
If no such scheme exists or it is not configured, this is a finding.</t>
  </si>
  <si>
    <t>DoS is a condition when a resource is not available for legitimate users. Packet flooding distributed denial-of-service (DDoS) attacks are referred to as volumetric attacks and have the objective of overloading a network or circuit to deny or seriously degrade performance, which denies access to the services that normally traverse the network or circuit. Volumetric attacks have become relatively easy to launch using readily available tools such as Low Orbit Ion Cannon or botnets. 
Measures to mitigate the effects of a successful volumetric attack must be taken to ensure that sufficient capacity is available for mission-critical traffic. Managing capacity may include, for example, establishing selected network usage priorities or quotas and enforcing them using rate limiting, Quality of Service (QoS), or other resource reservation control methods. These measures may also mitigate the effects of sudden decreases in network capacity that are the result of accidental or intentional physical damage to telecommunications facilities (such as cable cuts or weather-related outages).</t>
  </si>
  <si>
    <t>The PE router must be configured to enforce a Quality-of-Service (QoS) policy to limit the effects of packet flooding denial-of-service (DoS) attacks.</t>
  </si>
  <si>
    <t>SRG-NET-000193-RTR-000112</t>
  </si>
  <si>
    <t>SV-207129r604135_rule</t>
  </si>
  <si>
    <t>V-207129</t>
  </si>
  <si>
    <t>V-78307; SV-93013</t>
  </si>
  <si>
    <t xml:space="preserve">Configure storm control for each VPLS bridge domain. Base the suppression threshold on expected traffic rates plus some additional capacity. </t>
  </si>
  <si>
    <t>Review the router configuration to verify that storm control is enabled on CE-facing interfaces deploying VPLS.
If storm control is not enabled for broadcast traffic, this is a finding.
Note: The threshold level can be from 0 to 100 percent of the link's bandwidth, where "0" suppresses all traffic. Most FastEthernet switching modules do not support multicast and unicast traffic storm control.</t>
  </si>
  <si>
    <t>A traffic storm occurs when packets flood a VPLS bridge, creating excessive traffic and degrading network performance. Traffic storm control prevents VPLS bridge disruption by suppressing traffic when the number of packets reaches configured threshold levels. Traffic storm control monitors incoming traffic levels on a port and drops traffic when the number of packets reaches the configured threshold level during any one-second interval.</t>
  </si>
  <si>
    <t>The PE router providing Virtual Private LAN Services (VPLS) must be configured to have traffic storm control thresholds on CE-facing interfaces.</t>
  </si>
  <si>
    <t>SRG-NET-000193-RTR-000002</t>
  </si>
  <si>
    <t>SV-207128r604135_rule</t>
  </si>
  <si>
    <t>V-207128</t>
  </si>
  <si>
    <t>V-78289; SV-92995</t>
  </si>
  <si>
    <t>Ensure all routers with RSVP-TE enabled have message pacing configured that will adjust maximum burst and maximum number of RSVP messages to an output queue based on the link speed and input queue size of adjacent core routers.</t>
  </si>
  <si>
    <t>Review the router configuration to verify that the router has been configured to prevent a burst of RSVP traffic engineering signaling messages from overflowing the input queue of any neighbor core router.
If the router with RSVP-TE enabled does not have message pacing configured based on the link speed and input queue size of adjacent core routers, this is a finding.</t>
  </si>
  <si>
    <t>RSVP-TE can be used to perform constraint-based routing when building LSP tunnels within the network core that will support QoS and traffic engineering requirements. RSVP-TE is also used to enable MPLS Fast Reroute, a network restoration mechanism that will reroute traffic onto a backup LSP in case of a node or link failure along the primary path. When there is a disruption in the MPLS core, such as a link flap or router reboot, the result is a significant amount of RSVP signaling, such as "PathErr" and "ResvErr" messages that need to be sent for every LSP using that link.
When RSVP messages are sent out, they are sent either hop by hop or with the router alert bit set in the IP header. This means that every router along the path must examine the packet to determine if additional processing is required for these RSVP messages. If there is enough signaling traffic in the network, it is possible for an interface to receive more packets for its input queue than it can hold, resulting in dropped RSVP messages and hence slower RSVP convergence. Increasing the size of the interface input queue can help prevent dropping packets; however, there is still the risk of having a burst of signaling traffic that can fill the queue. Solutions to mitigate this risk are RSVP message pacing or refresh reduction to control the rate at which RSVP messages are sent. RSVP refresh reduction includes the following features: RSVP message bundling, RSVP Message ID to reduce message processing overhead, Reliable delivery of RSVP messages using Message ID,  and summary refresh to reduce the amount of information transmitted every refresh interval.</t>
  </si>
  <si>
    <t>The MPLS router with RSVP-TE enabled must be configured with message pacing or refresh reduction to adjust maximum number of RSVP messages to an output queue based on the link speed and input queue size of adjacent core routers.</t>
  </si>
  <si>
    <t>SRG-NET-000193-RTR-000001</t>
  </si>
  <si>
    <t>SV-207127r604135_rule</t>
  </si>
  <si>
    <t>V-207127</t>
  </si>
  <si>
    <t>V-78311; SV-93017</t>
  </si>
  <si>
    <t>Configure a MAC address learning limit for each VPLS bridge domain.</t>
  </si>
  <si>
    <t>Review the PE router configuration to determine if a MAC address limit has been set for each bridge domain.
If a limit has not been configured, this is a finding.</t>
  </si>
  <si>
    <t>VPLS defines an architecture that delivers Ethernet multipoint services over an MPLS network. Customer Layer 2 frames are forwarded across the MPLS core via pseudowires using IEEE 802.1q Ethernet bridging principles. A pseudowire is a virtual bidirectional connection between two attachment circuits (virtual connections between PE and CE routers). A pseudowire contains two unidirectional label-switched paths (LSP). Each MAC forwarding table instance is interconnected using domain-specific LSPs, thereby maintaining privacy and logical separation between each VPLS domain.
When a frame arrives on a bridge port (pseudowire or attachment circuit) and the source MAC address is unknown to the receiving PE router, the source MAC address is associated with the pseudowire or attachment circuit and the forwarding table is updated accordingly. Frames are forwarded to the appropriate pseudowire or attachment circuit according to the forwarding table entry for the destination MAC address. Ethernet frames sent to broadcast and unknown destination addresses must be flooded out to all interfaces for the bridge domain; hence, a PE router must replicate packets across both attachment circuits and pseudowires.
A malicious attacker residing in a customer network could launch a source MAC address spoofing attack by flooding packets to a valid unicast destination, each with a different MAC source address. The PE router receiving this traffic would try to learn every new MAC address and would quickly run out of space for the VFI forwarding table. Older, valid MAC addresses would be removed from the table, and traffic sent to them would have to be flooded until the storm threshold limit is reached. Hence, it is essential that a limit is established to control the number of MAC addresses that will be learned and recorded into the forwarding table for each bridge domain.</t>
  </si>
  <si>
    <t>The PE router must be configured to limit the number of MAC addresses it can learn for each Virtual Private LAN Services (VPLS) bridge domain.</t>
  </si>
  <si>
    <t>SRG-NET-000192-RTR-000002</t>
  </si>
  <si>
    <t>SV-207126r604135_rule</t>
  </si>
  <si>
    <t>SRG-NET-000192</t>
  </si>
  <si>
    <t>V-207126</t>
  </si>
  <si>
    <t>V-55767; SV-70021</t>
  </si>
  <si>
    <t>Configure routing protocol authentication to use a NIST-validated FIPS 198-1 message authentication code algorithm.</t>
  </si>
  <si>
    <t xml:space="preserve">Review the router configuration to verify it is using a NIST-validated FIPS 198-1 message authentication code algorithm to authenticate routing protocol messages.
If a NIST-validated FIPS 198-1 message authentication code algorithm is not being used to authenticate routing protocol messages, this is a finding.
</t>
  </si>
  <si>
    <t>A rogue router could send a fictitious routing update to convince a site's perimeter router to send traffic to an incorrect or even a rogue destination. This diverted traffic could be analyzed to learn confidential information about the site's network or used to disrupt the network's ability to communicate with other networks. This is known as a "traffic attraction attack" and is prevented by configuring neighbor router authentication for routing updates. However, using clear-text authentication provides little benefit since an attacker can intercept traffic and view the authentication key. This would allow the attacker to use the authentication key in an attack.
Since MD5 is vulnerable to "birthday" attacks and may be compromised, routing protocol authentication must use FIPS 198-1 validated algorithms and modules to encrypt the authentication key. This requirement applies to all IPv4 and IPv6 protocols that are used to exchange routing or packet forwarding information; this includes all Interior Gateway Protocols (such as OSPF, EIGRP, and IS-IS) and Exterior Gateway Protocols (such as BGP), MPLS-related protocols (such as LDP), and multicast-related protocols.</t>
  </si>
  <si>
    <t>The router must be configured to authenticate all routing protocol messages using NIST-validated FIPS 198-1 message authentication code algorithm.</t>
  </si>
  <si>
    <t>SRG-NET-000168-RTR-000078</t>
  </si>
  <si>
    <t>SV-207125r604135_rule</t>
  </si>
  <si>
    <t>V-207125</t>
  </si>
  <si>
    <t>V-55765; SV-70019</t>
  </si>
  <si>
    <t>Configure routing protocol authentication to encrypt the authentication key.</t>
  </si>
  <si>
    <t>Review the router configuration.
For every protocol that affects the routing or forwarding tables (where information is exchanged between neighbors), verify that neighbor router authentication is encrypting the authentication key.
If authentication is not encrypting the authentication key, this is a finding.</t>
  </si>
  <si>
    <t>A rogue router could send a fictitious routing update to convince a site's perimeter router to send traffic to an incorrect or even a rogue destination. This diverted traffic could be analyzed to learn confidential information about the site's network or used to disrupt the network's ability to communicate with other networks. This is known as a "traffic attraction attack" and is prevented by configuring neighbor router authentication for routing updates. However, using clear-text authentication provides little benefit since an attacker can intercept traffic and view the authentication key. This would allow the attacker to use the authentication key in an attack.
This requirement applies to all IPv4 and IPv6 protocols that are used to exchange routing or packet forwarding information; this includes all Interior Gateway Protocols (such as OSPF, EIGRP, and IS-IS) and Exterior Gateway Protocols (such as BGP), MPLS-related protocols (such as LDP), and multicast-related protocols.</t>
  </si>
  <si>
    <t>The router must be configured to use encryption for routing protocol authentication.</t>
  </si>
  <si>
    <t>SRG-NET-000168-RTR-000077</t>
  </si>
  <si>
    <t>SV-207124r604135_rule</t>
  </si>
  <si>
    <t>V-207124</t>
  </si>
  <si>
    <t>V-55763; SV-70017</t>
  </si>
  <si>
    <t>Remove unneeded services and functions from the router.
Removal is recommended because the service or function may be inadvertently enabled otherwise.
However, if removal is not possible, disable the service or function.</t>
  </si>
  <si>
    <t>Review the router configuration to determine if services or functions not required for operation, or not related to router functionality (e.g., DNS, email client or server, FTP server, or web server) are enabled.
If unnecessary services and functions are enabled on the router, this is a finding.</t>
  </si>
  <si>
    <t>A compromised router introduces risk to the entire network infrastructure, as well as data resources that are accessible via the network. The perimeter defense has no oversight or control of attacks by malicious users within the network. Preventing network breaches from within is dependent on implementing a comprehensive defense-in-depth strategy, including securing each device connected to the network. This is accomplished by following and implementing all security guidance applicable for each node type. A fundamental step in securing each router is to enable only the capabilities required for operation.</t>
  </si>
  <si>
    <t>The router must be configured to have all non-essential capabilities disabled.</t>
  </si>
  <si>
    <t>SRG-NET-000131-RTR-000035</t>
  </si>
  <si>
    <t>SV-207123r604135_rule</t>
  </si>
  <si>
    <t>V-207123</t>
  </si>
  <si>
    <t>V-78229; SV-92935</t>
  </si>
  <si>
    <t>Configure interface ACLs to log all deny statements.</t>
  </si>
  <si>
    <t>Review the router interface access control lists (ACLs) to verify all deny statements are logged.
If packets being dropped are not logged, this is a finding.</t>
  </si>
  <si>
    <t>Auditing and logging are key components of any security architecture. It is essential for security personnel to know what is being done or attempted to be done, and by whom, to compile an accurate risk assessment. Auditing the actions on network devices provides a means to recreate an attack or identify a configuration mistake on the device.</t>
  </si>
  <si>
    <t>The router must be configured to log all packets that have been dropped.</t>
  </si>
  <si>
    <t>SRG-NET-000078-RTR-000001</t>
  </si>
  <si>
    <t>SV-207122r604135_rule</t>
  </si>
  <si>
    <t>V-207122</t>
  </si>
  <si>
    <t>V-78233; SV-92939</t>
  </si>
  <si>
    <t>Configure the router to record the source address in the log record for packets being dropped.</t>
  </si>
  <si>
    <t>The router must log all packets that have been dropped via the access control list.
If the router fails to log all packets that have been dropped via the control list, this is a finding.
Log output must contain the source IP address and port of the filtered packets.
If the logged output does not contain source IP address and port of the filtered packets,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</si>
  <si>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audit records must also identify sources of events such as IP addresses, processes, and node or device names.</t>
  </si>
  <si>
    <t>The router must be configured to produce audit records containing information to establish the source of the events.</t>
  </si>
  <si>
    <t>SRG-NET-000077-RTR-000001</t>
  </si>
  <si>
    <t>SV-207121r604135_rule</t>
  </si>
  <si>
    <t>V-207121</t>
  </si>
  <si>
    <t>V-78231; SV-92937</t>
  </si>
  <si>
    <t>Configure the router to record the interface in the log record for packets being dropped.</t>
  </si>
  <si>
    <t>The router must log all packets that have been dropped via the access control list (ACL). 
If the router fails to log all packets that have been dropped via the ACL, this is a finding.
Log output must contain an interface name as to where the packet was filtered.
If the logged output does not contain an interface name as to where the packet was filtered,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</si>
  <si>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router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router.</t>
  </si>
  <si>
    <t>The router must be configured to produce audit records containing information to establish where the events occurred.</t>
  </si>
  <si>
    <t>SRG-NET-000076-RTR-000001</t>
  </si>
  <si>
    <t>SV-207120r604135_rule</t>
  </si>
  <si>
    <t>V-207120</t>
  </si>
  <si>
    <t>V-55749; SV-70003</t>
  </si>
  <si>
    <t>RP routers that are peering with customer PIM-SM routers must implement a PIM import policy to block join messages for reserved and any undesirable multicast groups.</t>
  </si>
  <si>
    <t xml:space="preserve">Verify that the RP router is configured to filter PIM register messages.
Note: Alternative is to configure all designated routers to filter IGMP Membership Report (a.k.a join) messages received from hosts.
If the RP router peering with PIM-SM routers is not configured with a PIM import policy to block registration messages for any undesirable multicast groups and Bogon sources, this is a finding.
</t>
  </si>
  <si>
    <t>Real-time multicast traffic can entail multiple large flows of data. An attacker can flood a network segment with multicast packets, over-using the available bandwidth and thereby creating a denial-of-service (DoS) condition. Hence, it is imperative that join messages are only accepted for authorized multicast groups.</t>
  </si>
  <si>
    <t>The multicast Rendezvous Point (RP) router must be configured to filter Protocol Independent Multicast (PIM) Join messages received from the Designated Router (DR) for any undesirable multicast groups.</t>
  </si>
  <si>
    <t>SRG-NET-000019-RTR-000014</t>
  </si>
  <si>
    <t>SV-207119r604135_rule</t>
  </si>
  <si>
    <t>V-207119</t>
  </si>
  <si>
    <t>V-55747; SV-70001</t>
  </si>
  <si>
    <t>Configure the RP router to filter PIM register messages received from a multicast DR for any undesirable multicast groups or sources.</t>
  </si>
  <si>
    <t xml:space="preserve">Verify that the RP router is configured to filter PIM register messages. 
If the RP router peering with PIM-SM routers is not configured with a PIM import policy to block registration messages for any undesirable multicast groups and sources, this is a finding.
</t>
  </si>
  <si>
    <t>Real-time multicast traffic can entail multiple large flows of data. An attacker can flood a network segment with multicast packets, over-using the available bandwidth and thereby creating a denial-of-service (DoS) condition. Hence, it is imperative that register messages are accepted only for authorized multicast groups and sources.</t>
  </si>
  <si>
    <t>The multicast Rendezvous Point (RP) router must be configured to filter Protocol Independent Multicast (PIM) Register messages received from the Designated Router (DR) for any undesirable multicast groups and sources.</t>
  </si>
  <si>
    <t>SRG-NET-000019-RTR-000013</t>
  </si>
  <si>
    <t>SV-207118r604135_rule</t>
  </si>
  <si>
    <t>V-207118</t>
  </si>
  <si>
    <t>V-55741; SV-69995</t>
  </si>
  <si>
    <t>This requirement is not applicable for the DoDIN Backbone.
Configure the Interior Gateway Protocol instance used for the managed network to prohibit redistribution of routes into the Interior Gateway Protocol instance used for the management network, and vice versa.</t>
  </si>
  <si>
    <t>This requirement is not applicable for the DoDIN Backbone.
Verify the Interior Gateway Protocol instance used for the managed network does not redistribute routes into the Interior Gateway Protocol instance used for the management network, and vice versa.
If the Interior Gateway Protocol instance used for the managed network redistributes routes into the Interior Gateway Protocol instance used for the management network, or vice versa, this is a finding.</t>
  </si>
  <si>
    <t>If the gateway router is not a dedicated device for the OOBM network, several safeguards must be implemented for containment of management and production traffic boundaries; otherwise, it is possible that management traffic will not be separated from production traffic.
Since the managed network and the management network are separate routing domains, separate Interior Gateway Protocol routing instances must be configured on the router, one for the managed network and one for the OOBM network. In addition, the routes from the two domains must not be redistributed to each other.</t>
  </si>
  <si>
    <t>The out-of-band management (OOBM) gateway router must be configured to not redistribute routes between the management network routing domain and the managed network routing domain.</t>
  </si>
  <si>
    <t>SRG-NET-000019-RTR-000012</t>
  </si>
  <si>
    <t>SV-207117r604135_rule</t>
  </si>
  <si>
    <t>V-207117</t>
  </si>
  <si>
    <t>V-55739; SV-69993</t>
  </si>
  <si>
    <t>This requirement is not applicable for the DoDIN Backbone.
Configure the router to enforce that Interior Gateway Protocol instances configured on the OOBM gateway router peer only with their own routing domain.</t>
  </si>
  <si>
    <t>This requirement is not applicable for the DoDIN Backbone.
Verify that the OOBM interface is an adjacency in the Interior Gateway Protocol routing domain for the management network.
If the router does not enforce that Interior Gateway Protocol instances configured on the OOBM gateway router peer only with their own routing domain, this is a finding.</t>
  </si>
  <si>
    <t>If the gateway router is not a dedicated device for the OOBM network, implementation of several safeguards for containment of management and production traffic boundaries must occur. Since the managed and management network are separate routing domains, configuration of separate Interior Gateway Protocol routing instances is critical on the router to segregate traffic from each network.</t>
  </si>
  <si>
    <t>The out-of-band management (OOBM) gateway router must be configured to have separate IGP instances for the managed network and management network.</t>
  </si>
  <si>
    <t>SRG-NET-000019-RTR-000011</t>
  </si>
  <si>
    <t>SV-207116r604135_rule</t>
  </si>
  <si>
    <t>V-207116</t>
  </si>
  <si>
    <t>V-55735; SV-69989</t>
  </si>
  <si>
    <t>This requirement is not applicable for the DoDIN Backbone.
Configure the router so that static routes are not redistributed to an alternate gateway into either an Exterior Gateway Protocol or Interior Gateway Protocol to the NIPRNet or to other autonomous systems.</t>
  </si>
  <si>
    <t xml:space="preserve">This requirement is not applicable for the DoDIN Backbone. 
Review the configuration of the router connecting to the alternate gateway and verify that redistribution of static routes to the alternate gateway is not occurring. 
If the static routes to the alternate gateway are being redistributed into BGP or any IGP peering with a NIPRNet gateway or another autonomous system, this is a finding.
</t>
  </si>
  <si>
    <t>If the static routes to the alternate gateway are being redistributed into an Exterior Gateway Protocol or Interior Gateway Protocol to a NIPRNet gateway, this could make traffic on NIPRNet flow to that particular router and not to the Internet Access Point routers. This could not only wreak havoc with traffic flows on NIPRNet, but it could overwhelm the connection from the router to the NIPRNet gateway(s) and also cause traffic destined for outside of NIPRNet to bypass the defenses of the Internet Access Points.</t>
  </si>
  <si>
    <t>The perimeter router must be configured to not redistribute static routes to an alternate gateway service provider into BGP or an IGP peering with the NIPRNet or to other autonomous systems.</t>
  </si>
  <si>
    <t>SRG-NET-000019-RTR-000010</t>
  </si>
  <si>
    <t>SV-207115r604135_rule</t>
  </si>
  <si>
    <t>V-207115</t>
  </si>
  <si>
    <t>V-55733; SV-69987</t>
  </si>
  <si>
    <t>This requirement is not applicable for the DoDIN Backbone.
Configure a static route on the perimeter router to reach the AS of a router connecting to an alternate gateway.</t>
  </si>
  <si>
    <t>This requirement is not applicable for the DoDIN Backbone.
Review the configuration of the router connecting to the alternate gateway.
Verify there are no BGP neighbors configured to the remote AS that belongs to the alternate gateway service provider.
If there are BGP neighbors connecting the remote AS of the alternate gateway service provider, this is a finding.</t>
  </si>
  <si>
    <t xml:space="preserve"> ISPs use BGP to share route information with other autonomous systems (i.e. other ISPs and corporate networks). If the perimeter router was configured to BGP peer with an ISP, NIPRnet routes could be advertised to the ISP; thereby creating a backdoor connection from the Internet to the NIPRnet.</t>
  </si>
  <si>
    <t>The perimeter router must be configured to not be a Border Gateway Protocol (BGP) peer to an alternate gateway service provider.</t>
  </si>
  <si>
    <t>SRG-NET-000019-RTR-000009</t>
  </si>
  <si>
    <t>SV-207114r604135_rule</t>
  </si>
  <si>
    <t>V-207114</t>
  </si>
  <si>
    <t>V-78241; SV-92947</t>
  </si>
  <si>
    <t>This requirement is not applicable for the DoDIN Backbone.
Configure the ingress filter of the perimeter router connected to an alternate gateway to only permit packets with destination addresses of the site's NIPRNet address space or a destination address belonging to the address block assigned by the alternate gateway network service provider.</t>
  </si>
  <si>
    <t>This requirement is not applicable for the DoDIN Backbone.
Review the configuration of each router interface connecting to an alternate gateway.
Verify each permit statement of the ingress filter only permits packets with destination addresses of the site's NIPRNet address space or a destination address belonging to the address block assigned by the alternate gateway network service provider.
If the ingress filter permits packets with addresses other than those specified, such as destination addresses of the site's NIPRNet address space or a destination address belonging to the address block assigned by the alternate gateway network service provider, this is a finding.</t>
  </si>
  <si>
    <t>Enclaves with alternate gateway connections must take additional steps to ensure there is no compromise on the enclave network or NIPRNet. Without verifying the destination address of traffic coming from the site's alternate gateway, the perimeter router could be routing transit data from the Internet into the NIPRNet. This could also make the perimeter router vulnerable to a denial-of-service (DoS) attack as well as provide a back door into the NIPRNet. The DoD enclave must ensure the ingress filter applied to external interfaces on a perimeter router connecting to an Approved Gateway is secure through filters permitting packets with a destination address belonging to the DoD enclave's address block.</t>
  </si>
  <si>
    <t>The perimeter router must be configured to protect an enclave connected to an alternate gateway by using an inbound filter that only permits packets with destination addresses within the sites address space.</t>
  </si>
  <si>
    <t>SRG-NET-000019-RTR-000008</t>
  </si>
  <si>
    <t>SV-207113r604135_rule</t>
  </si>
  <si>
    <t>V-207113</t>
  </si>
  <si>
    <t>V-55731; SV-69985</t>
  </si>
  <si>
    <t>Delete inactive sub-interfaces and disable and delete the configuration of any inactive ports on the router.</t>
  </si>
  <si>
    <t>Review the router configuration.
If an interface is not being used but is configured or enabled, this is a finding.</t>
  </si>
  <si>
    <t>An inactive interface is rarely monitored or controlled and may expose a network to an undetected attack on that interface. Unauthorized personnel with access to the communication facility could gain access to a router by connecting to a configured interface that is not in use.
If an interface is no longer used, the configuration must be deleted and the interface disabled. For sub-interfaces, delete sub-interfaces that are on inactive interfaces and delete sub-interfaces that are themselves inactive. If the sub-interface is no longer necessary for authorized communications, it must be deleted.</t>
  </si>
  <si>
    <t>The router must be configured to have all inactive interfaces disabled.</t>
  </si>
  <si>
    <t>SRG-NET-000019-RTR-000007</t>
  </si>
  <si>
    <t>SV-207112r604135_rule</t>
  </si>
  <si>
    <t>V-207112</t>
  </si>
  <si>
    <t>V-55729; SV-69983</t>
  </si>
  <si>
    <t xml:space="preserve">Step 1: Configure the ACL to deny packets with multicast administratively scoped destination addresses.
Step 2: Apply the multicast boundary at the appropriate interfaces.
</t>
  </si>
  <si>
    <t xml:space="preserve">Review the router configuration and verify that admin-scope multicast traffic is blocked at the external edge.
If the router is not configured to establish boundaries for administratively scoped multicast traffic, this is a finding.
</t>
  </si>
  <si>
    <t>If multicast traffic is forwarded beyond the intended boundary, it is possible that it can be intercepted by unauthorized or unintended personnel.
Administrative scoped multicast addresses are locally assigned and are to be used exclusively by the enterprise network or enclave. Administrative scoped multicast traffic must not cross the enclave perimeter in either direction. Restricting multicast traffic makes it more difficult for a malicious user to access sensitive traffic.
Admin-Local scope is encouraged for any multicast traffic within a network intended for network management, as well as for control plane traffic that must reach beyond link-local destinations.</t>
  </si>
  <si>
    <t>The multicast edge router must be configured to establish boundaries for administratively scoped multicast traffic.</t>
  </si>
  <si>
    <t>SRG-NET-000019-RTR-000005</t>
  </si>
  <si>
    <t>SV-207111r604135_rule</t>
  </si>
  <si>
    <t>V-207111</t>
  </si>
  <si>
    <t>V-55727; SV-69981</t>
  </si>
  <si>
    <t>This requirement is not applicable for the DoDIN Backbone.
Configure neighbor filters to only accept PIM control plane traffic from documented PIM neighbors. Bind neighbor filters to all PIM enabled interfaces.</t>
  </si>
  <si>
    <t>This requirement is not applicable for the DoDIN Backbone.
Review the multicast topology diagram and determine if router interfaces are enabled for IPv4 or IPv6 multicast routing.
If the router is enabled for multicast routing, verify all interfaces enabled for PIM have a neighbor filter bound to the interface. The neighbor filter must only accept PIM control plane traffic from the documented PIM neighbors.
If PIM neighbor filters are not bound to all interfaces that have PIM enabled, this is a finding.</t>
  </si>
  <si>
    <t>PIM is a routing protocol used to build multicast distribution trees for forwarding multicast traffic across the network infrastructure. PIM traffic must be limited to only known PIM neighbors by configuring and binding a PIM neighbor filter to those interfaces that have PIM enabled. If a PIM neighbor filter is not applied to those interfaces that have PIM enabled, unauthorized routers can join the PIM domain, discover and use the rendezvous points, and also advertise their rendezvous points into the domain. This can result in a denial of service by traffic flooding or result in the unauthorized transfer of data.</t>
  </si>
  <si>
    <t>The multicast router must be configured to bind a Protocol Independent Multicast (PIM) neighbor filter to interfaces that have PIM enabled.</t>
  </si>
  <si>
    <t>SRG-NET-000019-RTR-000004</t>
  </si>
  <si>
    <t>SV-207110r604135_rule</t>
  </si>
  <si>
    <t>V-207110</t>
  </si>
  <si>
    <t>V-55723; SV-69977</t>
  </si>
  <si>
    <t>Document all enabled interfaces for PIM in the network's multicast topology diagram. Disable support for PIM on interfaces that are not required to support it.</t>
  </si>
  <si>
    <t>If IPv4 or IPv6 multicast routing is enabled, verify all interfaces enabled for PIM are documented in the network's multicast topology diagram.
Review the router configuration to determine if multicast routing is enabled and which interfaces are enabled for PIM.
If an interface is not required to support multicast routing and it is enabled, this is a finding.</t>
  </si>
  <si>
    <t>If multicast traffic is forwarded beyond the intended boundary, it is possible that it can be intercepted by unauthorized or unintended personnel. Limiting where, within the network, a given multicast group's data is permitted to flow is an important first step in improving multicast security. 
A scope zone is an instance of a connected region of a given scope. Zones of the same scope cannot overlap while zones of a smaller scope will fit completely within a zone of a larger scope. For example, Admin-local scope is smaller than Site-local scope, so the administratively configured boundary fits within the bounds of a site. According to RFC 4007 IPv6 Scoped Address Architecture (section 5), scope zones are also required to be "convex from a routing perspective"; that is, packets routed within a zone must not pass through any links that are outside of the zone. This requirement forces each zone to be one contiguous island rather than a series of separate islands. 
As stated in the DoD IPv6 IA Guidance for MO3, "One should be able to identify all interfaces of a zone by drawing a closed loop on their network diagram, engulfing some routers and passing through some routers to include only some of their interfaces." Therefore, it is imperative that the network engineers have documented their multicast topology and thereby knows which interfaces are enabled for multicast. Once this is done, the zones can be scoped as required.</t>
  </si>
  <si>
    <t>The multicast router must be configured to disable Protocol Independent Multicast (PIM) on all interfaces that are not required to support multicast routing.</t>
  </si>
  <si>
    <t>SRG-NET-000019-RTR-000003</t>
  </si>
  <si>
    <t>SV-207109r604135_rule</t>
  </si>
  <si>
    <t>V-207109</t>
  </si>
  <si>
    <t>V-55721; SV-69975</t>
  </si>
  <si>
    <t>Configure the router to enforce approved authorizations for controlling the flow of information between interconnected networks in accordance with applicable policy.</t>
  </si>
  <si>
    <t>Verify each router enforces approved authorizations for controlling the flow of information between interconnected networks in accordance with applicable policy.
If the router does not enforce approved authorizations for controlling the flow of information between interconnected networks in accordance with applicable policy, this is a finding.</t>
  </si>
  <si>
    <t>Information flow control regulates authorized information to travel within a network and between interconnected networks. Controlling the flow of network traffic is critical so it does not introduce any unacceptable risk to the network infrastructure or data. An example of a flow control restriction is blocking outside traffic claiming to be from within the organization. For most routers, internal information flow control is a product of system design.</t>
  </si>
  <si>
    <t>The perimeter router must be configured to enforce approved authorizations for controlling the flow of information between interconnected networks in accordance with applicable policy.</t>
  </si>
  <si>
    <t>SRG-NET-000019-RTR-000002</t>
  </si>
  <si>
    <t>SV-207108r604135_rule</t>
  </si>
  <si>
    <t>V-207108</t>
  </si>
  <si>
    <t>V-78235; SV-92941</t>
  </si>
  <si>
    <t>Disable the auxiliary port.
If used for out-of-band administrative access, the port must be connected to a secured modem providing encryption and authentication.</t>
  </si>
  <si>
    <t>Review the configuration and verify that the auxiliary port is disabled unless a secured modem providing encryption and authentication is connected to it.
If the auxiliary port is not disabled or is not connected to a secured modem when it is enabled, this is a finding.</t>
  </si>
  <si>
    <t>The use of POTS lines to modems connecting to network devices provides clear text of authentication traffic over commercial circuits that could be captured and used to compromise the network. Additional war dial attacks on the device could degrade the device and the production network.
Secured modem devices must be able to authenticate users and must negotiate a key exchange before full encryption takes place. The modem will provide full encryption capability (Triple DES) or stronger. The technician who manages these devices will be authenticated using a key fob and granted access to the appropriate maintenance port; thus, the technician will gain access to the managed device (router, switch, etc.). The token provides a method of strong (two-factor) user authentication. The token works in conjunction with a server to generate one-time user passwords that will change values at second intervals. The user must know a personal identification number (PIN) and possess the token to be allowed access to the device.</t>
  </si>
  <si>
    <t>The router must be configured to disable the auxiliary port unless it is connected to a secured modem providing encryption and authentication.</t>
  </si>
  <si>
    <t>SRG-NET-000019-RTR-000001</t>
  </si>
  <si>
    <t>SV-207107r604135_rule</t>
  </si>
  <si>
    <t>V-207107</t>
  </si>
  <si>
    <t>V-92243; SV-102345</t>
  </si>
  <si>
    <t>Configure the router to reject updates from CE routers with an originating AS in the AS_PATH attribute that does not belong to that customer.</t>
  </si>
  <si>
    <t xml:space="preserve">This requirement is not applicable for the DODIN Backbone. 
Review the router configuration to verify the router is configured to deny updates received from CE routers with an originating AS in the AS_PATH attribute that does not belong to that customer.
Step 1: Review router configuration and verify that there is an as-path access-list statement defined to only accept routes from a CE router whose AS did not originate the route. 
Step 2: Verify that the as-path access list is referenced by the filter-list inbound for the appropriate BGP neighbors.
If the router is not configured to reject updates from CE routers with an originating AS in the AS_PATH attribute that does not belong to that customer, this is a finding.
</t>
  </si>
  <si>
    <t>Verifying the path a route has traversed will ensure that the local AS is not used as a transit network for unauthorized traffic. To ensure that the local AS does not carry any prefixes that do not belong to any customers, all PE routers must be configured to reject routes with an originating AS other than that belonging to the customer.</t>
  </si>
  <si>
    <t>The BGP router must be configured to reject route advertisements from CE routers with an originating AS in the AS_PATH attribute that does not belong to that customer.</t>
  </si>
  <si>
    <t>SRG-NET-000018-RTR-000010</t>
  </si>
  <si>
    <t>SV-207106r604135_rule</t>
  </si>
  <si>
    <t>V-207106</t>
  </si>
  <si>
    <t>V-78347; SV-93053</t>
  </si>
  <si>
    <t>Configure the MSDP router to limit the amount of source-active messages it accepts from each peer.</t>
  </si>
  <si>
    <t>Review the router configuration to determine if it is configured to limit the amount of source-active messages it accepts on a per-peer basis.
If the router is not configured to limit the source-active messages it accepts, this is a finding.</t>
  </si>
  <si>
    <t>To reduce any risk of a denial-of-service (DoS) attack from a rogue or misconfigured MSDP router, the router must be configured to limit the number of source-active messages it accepts from each peer.</t>
  </si>
  <si>
    <t>The MSDP router must be configured to limit the amount of source-active messages it accepts on per-peer basis.</t>
  </si>
  <si>
    <t>SRG-NET-000018-RTR-000009</t>
  </si>
  <si>
    <t>SV-207105r604135_rule</t>
  </si>
  <si>
    <t>V-207105</t>
  </si>
  <si>
    <t>V-78345; SV-93051</t>
  </si>
  <si>
    <t>Ensure an export policy is implemented on all MSDP routers to avoid global visibility of local multicast (S, G) states.</t>
  </si>
  <si>
    <t>Review the router configuration to determine if there is export policy to block local source-active multicast advertisements.
Verify that an outbound source-active filter is bound to each MSDP peer.
Review the access lists referenced by the source-active filters and verify that MSDP source-active messages being sent to MSDP peers do not leak advertisements that are local.
If the router is not configured with an export policy to block local source-active multicast advertisements, this is a finding.</t>
  </si>
  <si>
    <t>To avoid global visibility of local information, there are a number of source-group (S, G) states in a PIM-SM domain that must not be leaked to another domain, such as multicast sources with private address, administratively scoped multicast addresses, and the auto-RP groups (224.0.1.39 and 224.0.1.40).
Allowing a multicast distribution tree, local to the core, to extend beyond its boundary could enable local multicast traffic to leak into other autonomous systems and customer networks.</t>
  </si>
  <si>
    <t>The Multicast Source Discovery Protocol (MSDP) router must be configured to filter source-active multicast advertisements to external MSDP peers to avoid global visibility of local-only multicast sources and groups.</t>
  </si>
  <si>
    <t>SRG-NET-000018-RTR-000008</t>
  </si>
  <si>
    <t>SV-207104r604135_rule</t>
  </si>
  <si>
    <t>V-207104</t>
  </si>
  <si>
    <t>V-78343; SV-93049</t>
  </si>
  <si>
    <t>Configure the MSDP router to implement an import policy to block multicast advertisements for undesirable multicast groups and sources.</t>
  </si>
  <si>
    <t xml:space="preserve">Review the router configuration to determine if there is an import policy to block source-active multicast advertisements for any undesirable multicast groups, as well as any (S, G) states with undesirable source addresses. 
Step 1: Verify that an inbound source-active filter is bound to each MSDP peer.
Step 2: Review the access lists referenced by the source-active filter to verify that undesirable multicast groups, auto-RP, single source multicast (SSM) groups, and advertisements from undesirable sources are blocked.
If the router is not configured with an import policy to block undesirable SA multicast advertisements, this is a finding.
</t>
  </si>
  <si>
    <t>The interoperability of BGP extensions for interdomain multicast routing and MSDP enables seamless connectivity of multicast domains between autonomous systems. MP-BGP advertises the unicast prefixes of the multicast sources used by Protocol Independent Multicast (PIM) routers to perform RPF checks and build multicast distribution trees. MSDP is a mechanism used to connect multiple PIM sparse-mode domains, allowing RPs from different domains to share information about active sources. When RPs in peering multicast domains hear about active sources, they can pass on that information to their local receivers, thereby allowing multicast data to be forwarded between the domains. Configuring an import policy to block multicast advertisements for reserved, martian, single-source multicast, and any other undesirable multicast groups, as well as any source-group (S, G) states with Bogon source addresses, would assist in avoiding unwanted multicast traffic from traversing the core.</t>
  </si>
  <si>
    <t xml:space="preserve"> The Multicast Source Discovery Protocol (MSDP) router must be configured to filter received source-active multicast advertisements for any undesirable multicast groups and sources.</t>
  </si>
  <si>
    <t>SRG-NET-000018-RTR-000007</t>
  </si>
  <si>
    <t>SV-207103r604135_rule</t>
  </si>
  <si>
    <t>V-207103</t>
  </si>
  <si>
    <t>V-78277; SV-92983</t>
  </si>
  <si>
    <t>Configure all ASBRs to deny updates received from eBGP peers that do not list their AS number as the first AS in the AS_PATH attribute.</t>
  </si>
  <si>
    <t>Review the router configuration to verify the router is configured to deny updates received from eBGP peers that do not list their AS number as the first AS in the AS_PATH attribute.
If the router is not configured to reject updates from peers that do not list their AS number as the first AS in the AS_PATH attribute, this is a finding.</t>
  </si>
  <si>
    <t>Verifying the path a route has traversed will ensure the IP core is not used as a transit network for unauthorized or possibly even Internet traffic. All autonomous system boundary routers (ASBRs) must ensure updates received from eBGP peers list their AS number as the first AS in the AS_PATH attribute.</t>
  </si>
  <si>
    <t>The BGP router must be configured to reject route advertisements from BGP peers that do not list their autonomous system (AS) number as the first AS in the AS_PATH attribute.</t>
  </si>
  <si>
    <t>SRG-NET-000018-RTR-000006</t>
  </si>
  <si>
    <t>SV-207102r604135_rule</t>
  </si>
  <si>
    <t>V-207102</t>
  </si>
  <si>
    <t>V-78273; SV-92979</t>
  </si>
  <si>
    <t>Configure all eBGP routers to filter outbound route advertisements for prefixes that are not allocated to or belong to any customer or the local AS.</t>
  </si>
  <si>
    <t xml:space="preserve">This requirement is not applicable for the DODIN Backbone. 
Review the router configuration to verify that there is a filter defined to only advertise routes for prefixes that belong to any customers or the local AS.
The prefix filter must be referenced outbound on the appropriate BGP neighbor statements.
If the router is not configured to reject outbound route advertisements that belong to any customers or the local AS, this is a finding.
</t>
  </si>
  <si>
    <t>Advertisement of routes by an autonomous system for networks that do not belong to any of its customers pulls traffic away from the authorized network. This causes a denial of service (DoS) on the network that allocated the block of addresses and may cause a DoS on the network that is inadvertently advertising it as the originator. It is also possible that a misconfigured or compromised router within the GIG IP core could redistribute IGP routes into BGP, thereby leaking internal routes.</t>
  </si>
  <si>
    <t>The BGP router must be configured to reject outbound route advertisements for any prefixes that do not belong to any customers or the local autonomous system (AS).</t>
  </si>
  <si>
    <t>SRG-NET-000018-RTR-000005</t>
  </si>
  <si>
    <t>SV-207101r604135_rule</t>
  </si>
  <si>
    <t>V-207101</t>
  </si>
  <si>
    <t>V-78271; SV-92977</t>
  </si>
  <si>
    <t>Configure all eBGP routers to reject inbound route advertisements from a CE router for prefixes that are not allocated to that customer.</t>
  </si>
  <si>
    <t>Review the router configuration to verify that there are filters defined to only accept routes for prefixes that belong to specific customers. 
The prefix filter must be referenced inbound on the appropriate BGP neighbor statement.
If the router is not configured to reject inbound route advertisements from each CE router for prefixes that are not allocated to that customer, this is a finding.
Note: Routes to PE-CE links within a VPN are needed for troubleshooting end-to-end connectivity across the MPLS/IP backbone. Hence, these prefixes are an exception to this requirement.</t>
  </si>
  <si>
    <t>As a best practice, a service provider should only accept customer prefixes that have been assigned to that customer and any peering autonomous systems. A multi-homed customer with BGP speaking routers connected to the Internet or other external networks could be breached and used to launch a prefix de-aggregation attack. Without ingress route filtering of customers, the effectiveness of such an attack could impact the entire IP core and its customers.</t>
  </si>
  <si>
    <t>The BGP router must be configured to reject inbound route advertisements from a customer edge (CE) router for prefixes that are not allocated to that customer.</t>
  </si>
  <si>
    <t>SRG-NET-000018-RTR-000004</t>
  </si>
  <si>
    <t>SV-207100r604135_rule</t>
  </si>
  <si>
    <t>V-207100</t>
  </si>
  <si>
    <t>V-78269; SV-92975</t>
  </si>
  <si>
    <t>Ensure all eBGP routers are configured to reject inbound route advertisements for any prefixes belonging to the local AS.</t>
  </si>
  <si>
    <t>Review the router configuration to verify that it will reject routes belonging to the local AS.
The prefix filter must be referenced inbound on the appropriate BGP neighbor statements.
If the router is not configured to reject inbound route advertisements belonging to the local AS, this is a finding.</t>
  </si>
  <si>
    <t>Accepting route advertisements belonging to the local AS can result in traffic looping or being black holed, or at a minimum using a non-optimized path.</t>
  </si>
  <si>
    <t>The BGP router must be configured to reject inbound route advertisements for any prefixes belonging to the local autonomous system (AS).</t>
  </si>
  <si>
    <t>SRG-NET-000018-RTR-000003</t>
  </si>
  <si>
    <t>SV-207099r604135_rule</t>
  </si>
  <si>
    <t>V-207099</t>
  </si>
  <si>
    <t>V-78267; SV-92973</t>
  </si>
  <si>
    <t>Ensure all eBGP routers are configured to reject inbound route advertisements for any Bogon prefixes.</t>
  </si>
  <si>
    <t>Review the router configuration to verify that it will reject routes of any Bogon prefixes.
The prefix filter must be referenced inbound on the appropriate BGP neighbor statements.
If the router is not configured to reject inbound route advertisements for any Bogon prefixes, this is a finding.</t>
  </si>
  <si>
    <t>Accepting route advertisements for Bogon prefixes can result in the local autonomous system (AS) becoming a transit for malicious traffic as it will in turn advertise these prefixes to neighbor autonomous systems.</t>
  </si>
  <si>
    <t>The BGP router must be configured to reject inbound route advertisements for any Bogon prefixes.</t>
  </si>
  <si>
    <t>SRG-NET-000018-RTR-000002</t>
  </si>
  <si>
    <t>SV-207098r604135_rule</t>
  </si>
  <si>
    <t>V-207098</t>
  </si>
  <si>
    <t>V-78209; SV-92915</t>
  </si>
  <si>
    <t>This requirement is not applicable for the DoDIN Backbone.
Configure ACLs and filters to allow or deny traffic for specific source and destination addresses as well as ports and protocols.
Apply the filters inbound or outbound on the appropriate external and internal interfaces.
Policy-based routing can also be implemented if needed.</t>
  </si>
  <si>
    <t>This requirement is not applicable for the DoDIN Backbone.
Review the router configuration to verify that access control lists (ACLs) and filters are configured to allow or deny traffic for specific source and destination addresses as well as ports and protocols.
These filters should be applied inbound or outbound on the appropriate external and internal interfaces.
If the router is not configured to enforce approved authorizations for controlling the flow of information within the network based on organization-defined information flow control policies, this is a finding.</t>
  </si>
  <si>
    <t>Information flow control regulates where information is allowed to travel within a network and between interconnected networks. The flow of all network traffic must be monitored and controlled so it does not introduce any unacceptable risk to the network infrastructure or data. Information flow control policies and enforcement mechanisms are commonly employed by organizations to control the flow of information between designated sources and destinations (e.g., networks, individuals, and devices) within information systems.
Enforcement occurs, for example, in boundary protection devices (e.g., gateways, routers, guards, encrypted tunnels, and firewalls) that employ rule sets or establish configuration settings that restrict information system services, provide a packet filtering capability based on header information, or provide a message filtering capability based on message content (e.g., implementing key word searches or using document characteristics).</t>
  </si>
  <si>
    <t>The router must be configured to enforce approved authorizations for controlling the flow of information within the network based on organization-defined information flow control policies.</t>
  </si>
  <si>
    <t>SRG-NET-000018-RTR-000001</t>
  </si>
  <si>
    <t>SV-207097r604135_rule</t>
  </si>
  <si>
    <t>V-207097</t>
  </si>
  <si>
    <t>Network Device Management Security Requirements Guide :: Version 4, Release: 1 Benchmark Date: 23 Apr 2021</t>
  </si>
  <si>
    <t xml:space="preserve">Configure the network device to use a AAA service account whereby the remote AAA broker will map the validated certificate used for PKI-based authentication to a centrally managed, interactive user account.
Alternatively, for organizations who choose to accept the risk and permanent finding, configure the network device to map the validated certificate used for PKI-based authentication to a unique, local, interactive user account.
</t>
  </si>
  <si>
    <t xml:space="preserve">If PKI-based authentication is not used as the MFA solution for interactive logins, this requirement is not applicable.
If the network device is configured to use a AAA service account, and the AAA broker is configured to map validated certificates to centralized user accounts on behalf of the network device, that will satisfy this objective. Because the responsibility for meeting this objective is transferred to the AAA broker, this requirement is not applicable for the local network device. This requirement may be verified by demonstration or configuration review.
Verify the network device is configured to map each validated certificate to a unique, centralized user account for all interactive users. If the network device is not configured to map each validated certificate to a unique, centralized user account for all interactive users, this is a finding.
Note: If local user accounts are used on the device, this requirement cannot be met in its entirety and it is a permanent finding. This may be the case if AO’s choose to accept the risk of using local accounts on network devices for small, isolated environments where centralized directory services are not available in the infrastructure or where they are not cost effective to implement and maintain. In such cases, this requirement can be mitigated to a CAT III if the network device is configured to map each validated certificate to a unique, local user account for all interactive users. 
Note: This requirement is not applicable to the emergency account of last resort nor for service accounts (non-interactive users). Examples of service accounts include remote service brokers such as AAA, syslog, etc. 
</t>
  </si>
  <si>
    <t>Without mapping the PKI certificate to a unique user account, the ability to determine the identities of individuals or the status of their non-repudiation is considerably impacted during forensic analysis. A strength of using PKI as MFA is that it can help ensure only the assigned individual is using their associated user account. This can only be accomplished if the network device is configured to enforce the relationship which binds PKI certificates to unique user accounts.
Local accounts (accounts created, stored, and maintained locally on the network device) should be avoided in lieu of using a centrally managed directory service. Local accounts empower the same workgroup who will be operating the network infrastructure to also control and manipulate access methods, thus creating operational autonomy. This undesirable approach breaks the concept of separation of duties. Additionally, local accounts are susceptible to poor cyber hygiene because they create another user database that must be maintained by the operator, whose primary focus is on running the network. Such examples of poor hygiene include dormant accounts that are not disabled or deleted, employees who have left the organization but whose accounts are still present, periodic password and hash rotation, password complexity shortcomings, increased exposure to insider threat, etc. For reasons such as this, local users on network devices are frequently the targets of cyber-attacks. Instead, organizations should explore examples of centrally managed account services. These examples include the implementation of AAA concepts like the use of external RADIUS and LDAP directory service brokers.</t>
  </si>
  <si>
    <t>The network device, for PKI-based authentication, must be configured to map validated certificates to unique user accounts.</t>
  </si>
  <si>
    <t>SRG-APP-000177-NDM-000263</t>
  </si>
  <si>
    <t>SV-237781r663942_rule</t>
  </si>
  <si>
    <t>V-237781</t>
  </si>
  <si>
    <t>Configure the network device to validate certificates used for PKI-based authentication using DoD approved OCSP or CRL sources.</t>
  </si>
  <si>
    <t xml:space="preserve">Verify the network device is configured to validate certificates used for PKI-based authentication using DoD approved OCSP or CRL resources. If the network device is not configured to validate certificates used for PKI-based authentication using DoD approved OCSP or CRL sources, this is a finding.
Note: This requirement may be not applicable if the network device is not configured to use DoD PKI as multi-factor authentication for interactive logins. In that scenario, this requirement should be included as part of the business case and discussion with the AO who is required to accept the risk of the alternative solution. However, if alternative DoD or AO approved solutions are employed which still rely on some form of PKI (digital certificates), this requirement should be tailored to configure certificate validation of the accepted solution. An example may be the reinforcement of a list of explicitly allowed, unique per user, session certificates that are both configured on the devices and documented with the ISSO and ISSM (implying that all other certificates are also explicitly forbidden).
</t>
  </si>
  <si>
    <t xml:space="preserve">Once issued by a DoD certificate authority (CA), public key infrastructure (PKI) certificates are typically valid for 3 years or shorter within the DoD. However, there are many reasons a certificate may become invalid before the prescribed expiration date. For example, an employee may leave or be terminated and still possess the smartcard on which the PKI certificates were stored. Another example is that a smartcard containing PKI certificates may become lost or stolen. A more serious issue could be that the CA or server which issued the PKI certificates has become compromised, thereby jeopardizing every certificate keypair that was issued by the CA. These examples of revocation use cases and many more can be researched further using Internet cybersecurity resources.
PKI user certificates presented as part of the identification and authentication criteria (e.g., DoD PKI as multi-factor authentication [MFA]) must be checked for validity by network devices. For example, valid PKI certificates are digitally signed by a trusted DoD certificate authority (CA). Additionally, valid PKI certificates are not expired, and valid certificates have not been revoked by a DoD CA.
Network devices can verify the validity of PKI certificates by checking with an authoritative CA. One method of checking the status of PKI certificates is to query databases referred to as certificate revocation lists (CRL). These are lists which are published, updated, and maintained by authoritative DoD CAs. For example, once certificates are expired or revoked, issuing CAs place the certificates on a certificate revocation list (CRL). Organizations can download these lists periodically (i.e. daily or weekly) and store them locally on the devices themselves or even onto another nearby local enclave resource. Storing them locally ensures revocation status can be checked even if Internet connectivity is severed at the enclave’s point of presence (PoP). However, CRLs can be rather large in storage size and further, the use of CRLs can be rather taxing on some computing resources.
Another method of validating certificate status is to use the online certificate status protocol (OCSP). Using OCSP, a requestor (i.e. the network device which the user is trying to authenticate to) sends a request to an authoritative CA challenging the validity of a certificate that has been presented for identification and authentication. The CA receives the request and sends a digitally signed response indicating the status of the user’s certificate as valid, revoked, or unknown. Network devices should only allow access for responses that indicate the certificates presented by the user were considered valid by an approved DoD CA. OCSP is the preferred method because it is fast, provides the most current status, and is lightweight. </t>
  </si>
  <si>
    <t>The network device must be configured to use DoD approved OCSP responders or CRLs to validate certificates used for PKI-based authentication.</t>
  </si>
  <si>
    <t>SRG-APP-000175-NDM-000262</t>
  </si>
  <si>
    <t>SV-237780r663939_rule</t>
  </si>
  <si>
    <t>V-237780</t>
  </si>
  <si>
    <t>Configure the network device to use DoD PKI as MFA for interactive logins.</t>
  </si>
  <si>
    <t xml:space="preserve">Verify the network device is configured to use DoD PKI as MFA for interactive logins. Evidence of successful configuration is usually indicated by a prompt for the user to insert a smartcard. If the smartcard is already inserted, the network device will prompt the user to enter the corresponding PIN which unlocks the certificate keystore on the smartcard. If the network device is not configured to use DoD PKI as MFA for interactive logins, this is a finding.  If the PKI authenticated user is not mapped to the effective local user account this is a finding  .
Note: Alternative MFA solutions for network devices with basic user interfaces (e.g., L2 switch with only SSH access) have been evaluated by the DoD Privileged User Working Group (PUWG). Current alternatives include RSA SecureID tokens and YubiKey One Time Password (OTP) tokens. To use an alternative MFA solution, a business case and risk assessment must be presented to the Authorizing Official (AO) for review and acceptance. AOs may choose to accept the risk of using one of these alternatives in a target environment based on the business case that was presented. If so, it is the responsibility of the AO to determine if the risk should be downgraded to a CAT II or a CAT III based on the risk assessment of the target environment.
If DoD PKI is not used but the network device makes use of an alternative FIPS 140-2 compliant, Cryptographic Module Validation Program (CMVP) validated OTP password solution, then this requirement can be downgraded to a CAT III. 
Note: Other mitigation strategies which have not been evaluated by the DoD PUWG may include the use of one or more industry solutions. One-time password/PIN/passcodes (OTP), one-time URLs, time-based tokens, and biometrics are examples of such solutions. While AOs may choose to accept the risk of using these alternatives on a case-by-case basis, for DoD the risk of using these alternatives should never be mitigated below a CAT II.
Note: This requirement is not applicable to the emergency account of last resort nor for service accounts (non-interactive users). Examples of service accounts include remote service brokers such as AAA, syslog, etc. 
</t>
  </si>
  <si>
    <t>Multi-factor authentication (MFA) is when two or more factors are used to confirm the identity of an individual who is requesting access to digital information resources. Valid factors include something the individual knows (e.g., username and password), something the individual has (e.g., a smartcard or token), or something the individual is (e.g., a fingerprint or biometric). Legacy information system environments only use a single factor for authentication, typically a username and password combination. Although two pieces of data are used in a username and password combination, this is still considered single factor because an attacker can obtain access simply by learning what the user knows. Common attacks against single-factor authentication are attacks on user passwords. These attacks include brute force password guessing, password spraying, and password credential stuffing. MFA, along with strong user account hygiene, helps mitigate against the threat of having account passwords discovered by an attacker. Even in the event of a password compromise, with MFA implemented and required for interactive login, the attacker still needs to acquire something the user has or replicate a piece of user’s biometric digital presence.
Private industry recognizes and uses a wide variety of MFA solutions. However, DoD public key infrastructure (PKI) is the only prescribed method approved for DoD organizations to implement MFA. For authentication purposes, centralized DoD certificate authorities (CA) issue PKI certificate key pairs (public and private) to individuals using the prescribed x.509 format. The private certificates that have been generated by the issuing CA are downloaded and saved to smartcards which, within DoD, are referred to as common access cards (CAC) or personal identity verification (PIV) cards. This happens at designated DoD badge facilities. The CA maintains a record of the corresponding public keys for use with PKI-enabled environments. Privileged user smartcards, or “alternate tokens”, function in the same manner, so this requirement applies to all interactive user sessions (authorized and privileged users).
Note: This requirement is used in conjunction with the use of a centralized authentication server (e.g., AAA, RADIUS, LDAP), a separate but equally important requirement. The MFA configuration of this requirement provides identification and the first phase of authentication (the challenge and validated response, thereby confirming the PKI certificate that was presented by the user). The centralized authentication server will provide the second phase of authentication (the digital presence of the PKI ID as a valid user in the requested security domain) and authorization. The centralized authentication server will map validated PKI identities to valid user accounts and determine access levels for authenticated users based on security group membership and role.  In cases where the centralized authentication server is not utilized by the network device for user authorization, the network device must map the authenticated identity to the user account for PKI-based authentication.</t>
  </si>
  <si>
    <t>The network device must be configured to use DoD PKI as multi-factor authentication (MFA) for interactive logins.</t>
  </si>
  <si>
    <t>SRG-APP-000149-NDM-000247</t>
  </si>
  <si>
    <t>SV-237779r663936_rule</t>
  </si>
  <si>
    <t>V-237779</t>
  </si>
  <si>
    <t>V-100099; SV-109203</t>
  </si>
  <si>
    <t>Configure the network device to be configured in accordance with the security configuration settings based on DoD security configuration or implementation guidance, including STIGs, NSA configuration guides, CTOs, and DTMs.</t>
  </si>
  <si>
    <t>Determine if the network device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</si>
  <si>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The network device must be configured in accordance with the security configuration settings based on DoD security configuration or implementation guidance, including STIGs, NSA configuration guides, CTOs, and DTMs.</t>
  </si>
  <si>
    <t>SRG-APP-000516-NDM-000317</t>
  </si>
  <si>
    <t>SV-216508r401224_rule</t>
  </si>
  <si>
    <t>V-216508</t>
  </si>
  <si>
    <t>V-99019; SV-108123</t>
  </si>
  <si>
    <t>Upgrade the network device to an operating system that is supported by the vendor.</t>
  </si>
  <si>
    <t>Verify that the network device is in compliance with this requirement. If the network device is not running an operating system release that is currently supported by the vendor, this is a finding.</t>
  </si>
  <si>
    <t>Network devices running an unsupported operating system lack current security fixes required to mitigate the risks associated with recent vulnerabilities.</t>
  </si>
  <si>
    <t>The network device  must be running an operating system release that is currently supported by the vendor.</t>
  </si>
  <si>
    <t>SRG-APP-000516-NDM-000351</t>
  </si>
  <si>
    <t>SV-213468r401224_rule</t>
  </si>
  <si>
    <t>V-213468</t>
  </si>
  <si>
    <t>V-99017; SV-108121</t>
  </si>
  <si>
    <t>Configure the network device to send log data to a central log server.</t>
  </si>
  <si>
    <t>Verify that the network device is configured to send log data to a central log server. 
If the network device is not configured to send log data to a central log server, this is a finding.</t>
  </si>
  <si>
    <t>The aggregation of log data kept on a syslog server can be used to detect attacks and trigger an alert to the appropriate security personnel.  The stored log data can used to detect weaknesses in security that enable the network IA team to find and address these weaknesses before breaches can occur. Reviewing these logs, whether before or after a security breach, are important in showing whether someone is an internal employee or an outside threat.</t>
  </si>
  <si>
    <t>The network device must be configured to send log data to a central log server for the purpose of forwarding alerts to the administrators and the ISSO.</t>
  </si>
  <si>
    <t>SRG-APP-000516-NDM-000350</t>
  </si>
  <si>
    <t>SV-213467r401224_rule</t>
  </si>
  <si>
    <t>V-213467</t>
  </si>
  <si>
    <t>V-55027; SV-69273</t>
  </si>
  <si>
    <t>Configure the network device to limit the number of concurrent sessions to an organization-defined number for all administrator accounts and/or administrator account types.</t>
  </si>
  <si>
    <t xml:space="preserve">Review the network device configuration to see if the device limits the number of concurrent sessions to an organization-defined number for all administrator accounts and/or administrator account types. 
If the network device does not limit the number of concurrent sessions to an organization-defined number for each administrator account and/or administrator account type, this is a finding.
</t>
  </si>
  <si>
    <t>Device management includes the ability to control the number of administrators and management sessions that manage a device. Limiting the number of allowed administrators and sessions per administrator based on account type, role, or access type is helpful in limiting risks related to DoS attacks.
This requirement addresses concurrent sessions for administrative accounts and does not address concurrent sessions by a single administrator via multiple administrative accounts. The maximum number of concurrent sessions should be defined based upon mission needs and the operational environment for each system. At a minimum, limits must be set for SSH, HTTPS, account of last resort, and root account sessions.</t>
  </si>
  <si>
    <t>The network device must limit the number of concurrent sessions to an organization-defined number for each administrator account and/or administrator account type.</t>
  </si>
  <si>
    <t>SRG-APP-000001-NDM-000200</t>
  </si>
  <si>
    <t>SV-202140r395442_rule</t>
  </si>
  <si>
    <t>V-202140</t>
  </si>
  <si>
    <t>V-55313; SV-69559</t>
  </si>
  <si>
    <t>Configure the network device to obtain its public key certificates from an appropriate certificate policy through an approved service provider.</t>
  </si>
  <si>
    <t>Determine if the network device obtains public key certificates from an appropriate certificate policy through an approved service provider.
If the network device does not obtain its public key certificates from an appropriate certificate policy through an approved service provider, this is a finding.</t>
  </si>
  <si>
    <t>For user certificates, each organization obtains certificates from an approved, shared service provider, as required by OMB policy. For federal agencies operating a legacy public key infrastructure cross-certified with the Federal Bridge Certification Authority at medium assurance or higher, this Certification Authority will suffice.</t>
  </si>
  <si>
    <t>The network device must obtain its public key certificates from an appropriate certificate policy through an approved service provider.</t>
  </si>
  <si>
    <t>SRG-APP-000516-NDM-000344</t>
  </si>
  <si>
    <t>SV-202139r401224_rule</t>
  </si>
  <si>
    <t>V-202139</t>
  </si>
  <si>
    <t>V-55309; SV-69555</t>
  </si>
  <si>
    <t>Configure the network device to conduct backups of information system documentation, including security-related documentation, when changes occur or weekly, whichever is sooner.</t>
  </si>
  <si>
    <t>Review the network device backup configuration to determine if the network device backs up the information system documentation, including security-related documentation, when changes occur or weekly, whichever is sooner.
If the network device does not backup the information system documentation, including security-related documentation, when changes occur or weekly, whichever is sooner, this is a finding.</t>
  </si>
  <si>
    <t>Information system backup is a critical step in maintaining data assurance and availability. Information system and security-related documentation contains information pertaining to system configuration and security settings. If this information were not backed up, and a system failure were to occur, the security settings would be difficult to reconfigure quickly and accurately. Maintaining a backup of information system and security-related documentation provides for a quicker recovery time when system outages occur.
This control requires the network device to support the organizational central backup process for user account information associated with the network device. This function may be provided by the network device itself; however, the preferred best practice is a centralized backup rather than each network device performing discrete backups.</t>
  </si>
  <si>
    <t>The network device must support organizational requirements to conduct backups of information system documentation, including security-related documentation, when changes occur or weekly, whichever is sooner.</t>
  </si>
  <si>
    <t>SRG-APP-000516-NDM-000341</t>
  </si>
  <si>
    <t>SV-202137r401224_rule</t>
  </si>
  <si>
    <t>V-202137</t>
  </si>
  <si>
    <t>V-55307; SV-69553</t>
  </si>
  <si>
    <t>Configure the network device to conduct backups of system-level information contained in the information system when changes occur.</t>
  </si>
  <si>
    <t xml:space="preserve">Review the network device configuration to determine if the device is configured to conduct backups of system-level information contained in the information system when changes occur. 
If the network device is not configured to conduct backups of system-level data when changes occur, this is a finding.
</t>
  </si>
  <si>
    <t>System-level information includes default and customized settings and security attributes, including ACLs that relate to the network device configuration, as well as software required for the execution and operation of the device. Information system backup is a critical step in ensuring system integrity and availability. If the system fails and there is no backup of the system-level information, a denial of service condition is possible for all who utilize this critical network component.
This control requires the network device to support the organizational central backup process for system-level information associated with the network device. This function may be provided by the network device itself; however, the preferred best practice is a centralized backup rather than each network device performing discrete backups.</t>
  </si>
  <si>
    <t>The network device must be configured to to conduct backups of system level information contained in the information system when changes occur.</t>
  </si>
  <si>
    <t>SRG-APP-000516-NDM-000340</t>
  </si>
  <si>
    <t>SV-202136r401224_rule</t>
  </si>
  <si>
    <t>V-202136</t>
  </si>
  <si>
    <t>V-55299; SV-69545</t>
  </si>
  <si>
    <t>Step 1: Configure the network device to use an authentication server.
Step 2: Configure the authentication order to use the authentication server as primary source for authentication.
Step 3: Configure all network connections associated with a device management to use an authentication server for the purpose of login authentication.</t>
  </si>
  <si>
    <t>Review the network device configuration to verify that the device is configured to use an authentication server as primary source for authentication.
If the network device is not configured to use an authentication server for the purpose of authenticating users prior to granting administrative access, this is a finding.</t>
  </si>
  <si>
    <t>Centralized management of authentication settings increases the security of remote and nonlocal access methods. This control is particularly important protection against the insider threat. With robust centralized management, audit records for administrator account access to the organization's network devices can be more readily analyzed for trends and anomalies. The alternative method of defining administrator accounts on each device exposes the device configuration to remote access authentication attacks and system administrators with multiple authenticators for each network device.</t>
  </si>
  <si>
    <t>The network device must be configured to use an authentication server for the purpose of authenticating users prior to granting administrative access.</t>
  </si>
  <si>
    <t>SRG-APP-000516-NDM-000336</t>
  </si>
  <si>
    <t>SV-202132r539624_rule</t>
  </si>
  <si>
    <t>V-202132</t>
  </si>
  <si>
    <t>V-55297; SV-69543</t>
  </si>
  <si>
    <t>Configure the network device to enforce access restrictions associated with changes to the system components.</t>
  </si>
  <si>
    <t>Check the network device to determine if only authorized administrators have permissions for changes, deletions and updates on the network device. Inspect the maintenance log to verify changes are being made only by the system administrators.
If unauthorized users are allowed to change the hardware or software, this is a finding.</t>
  </si>
  <si>
    <t>Changes to the hardware or software components of the network device can have significant effects on the overall security of the network. Therefore, only qualified and authorized individuals should be allowed administrative access to the network device for implementing any changes or upgrades. This requirement applies to updates of the application files, configuration, ACLs, and policy filters.</t>
  </si>
  <si>
    <t>The network device must enforce access restrictions associated with changes to the system components.</t>
  </si>
  <si>
    <t>SRG-APP-000516-NDM-000335</t>
  </si>
  <si>
    <t>SV-202131r401224_rule</t>
  </si>
  <si>
    <t>V-202131</t>
  </si>
  <si>
    <t>V-55295; SV-69541</t>
  </si>
  <si>
    <t>Configure the network device to generate audit log events for a locally developed list of auditable events.</t>
  </si>
  <si>
    <t>Determine if the network device generates audit log events for a locally developed list of auditable events.
If the network device is not configured to generate audit log events for a locally developed list of auditable events, this is a finding.</t>
  </si>
  <si>
    <t>Auditing and logging are key components of any security architecture. Logging the actions of specific events provides a means to investigate an attack; to recognize resource utilization or capacity thresholds; or to identify an improperly configured network device. If auditing is not comprehensive, it will not be useful for intrusion monitoring, security investigations, and forensic analysis.</t>
  </si>
  <si>
    <t>The network device must generate log records for a locally developed list of auditable events</t>
  </si>
  <si>
    <t>SRG-APP-000516-NDM-000334</t>
  </si>
  <si>
    <t>SV-202130r401224_rule</t>
  </si>
  <si>
    <t>V-202130</t>
  </si>
  <si>
    <t>V-55287; SV-69533</t>
  </si>
  <si>
    <t>Configure the network device to off-load audit records onto a different system or media than the system being audited.</t>
  </si>
  <si>
    <t>Check the network device configuration to determine if the device off-loads audit records onto a different system or media than the system being audited.
If the device does not off-load audit records onto a different system or media, this is a finding.</t>
  </si>
  <si>
    <t>Information stored in one location is vulnerable to accidental or incidental deletion or alteration.
Off-loading is a common process in information systems with limited audit storage capacity.</t>
  </si>
  <si>
    <t>The network device must off-load audit records onto a different system or media than the system being audited.</t>
  </si>
  <si>
    <t>SRG-APP-000515-NDM-000325</t>
  </si>
  <si>
    <t>SV-202127r400879_rule</t>
  </si>
  <si>
    <t>V-202127</t>
  </si>
  <si>
    <t>V-55283; SV-69529</t>
  </si>
  <si>
    <t>Configure the network device to generate audit records when concurrent logons from different workstations occur.</t>
  </si>
  <si>
    <t>Determine if the network device generates audit records when concurrent logons from different workstations occur.
If the network device does not generate audit records when concurrent logons from different workstations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</si>
  <si>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network device (e.g., module or policy filter).</t>
  </si>
  <si>
    <t>The network device must generate audit records when concurrent logons from different workstations occur.</t>
  </si>
  <si>
    <t>SRG-APP-000506-NDM-000323</t>
  </si>
  <si>
    <t>SV-202126r400852_rule</t>
  </si>
  <si>
    <t>V-202126</t>
  </si>
  <si>
    <t>V-55281; SV-69527</t>
  </si>
  <si>
    <t>Configure the network device to generate audit records showing starting and ending time for administrator access to the system.</t>
  </si>
  <si>
    <t>Determine if the network device generates audit records showing starting and ending time for administrator access to the system.
If the network device does not generate audit records showing starting and ending time for administrator access to the system,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</si>
  <si>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network device (e.g., module or policy filter).</t>
  </si>
  <si>
    <t>The network device must generate audit records showing starting and ending time for administrator access to the system.</t>
  </si>
  <si>
    <t>SRG-APP-000505-NDM-000322</t>
  </si>
  <si>
    <t>SV-202125r400849_rule</t>
  </si>
  <si>
    <t>V-202125</t>
  </si>
  <si>
    <t>V-55279; SV-69525</t>
  </si>
  <si>
    <t>Configure the network device to generate audit records for privileged activities or other system-level access.</t>
  </si>
  <si>
    <t>Determine if the network device generates audit records for privileged activities or other system-level access.
If the network device does not generate audit records for privileged activities or other system-level access, this is a finding.</t>
  </si>
  <si>
    <t>The network device must generate audit records for privileged activities or other system-level access.</t>
  </si>
  <si>
    <t>SRG-APP-000504-NDM-000321</t>
  </si>
  <si>
    <t>SV-202124r400846_rule</t>
  </si>
  <si>
    <t>V-202124</t>
  </si>
  <si>
    <t>V-55277; SV-69523</t>
  </si>
  <si>
    <t>Configure the network device to generate audit records when successful/unsuccessful logon attempts occur.</t>
  </si>
  <si>
    <t>Determine if the network device generates audit records when successful/unsuccessful logon attempts occur.
If it does not generate audit records when successful/unsuccessful logon attempts occur, this is a finding.</t>
  </si>
  <si>
    <t>The network device must generate audit records when successful/unsuccessful logon attempts occur.</t>
  </si>
  <si>
    <t>SRG-APP-000503-NDM-000320</t>
  </si>
  <si>
    <t>SV-202123r400843_rule</t>
  </si>
  <si>
    <t>V-202123</t>
  </si>
  <si>
    <t>V-55275; SV-69521</t>
  </si>
  <si>
    <t>Configure the network device to generate audit records when successful/unsuccessful attempts to delete administrator privileges occur.</t>
  </si>
  <si>
    <t>Determine if the network device generates audit records when successful/unsuccessful attempts to delete administrator privileges occur.
If the network device does not generate audit records when successful/unsuccessful attempts to delete administrator privileges occur, this is a finding.</t>
  </si>
  <si>
    <t>The network device must generate audit records when successful/unsuccessful attempts to delete administrator privileges occur.</t>
  </si>
  <si>
    <t>SRG-APP-000499-NDM-000319</t>
  </si>
  <si>
    <t>SV-202122r400831_rule</t>
  </si>
  <si>
    <t>V-202122</t>
  </si>
  <si>
    <t>V-55273; SV-69519</t>
  </si>
  <si>
    <t>Configure the network device to generate audit records when successful/unsuccessful attempts to modify administrator privileges occur.</t>
  </si>
  <si>
    <t>Determine if the network device generates audit records when successful/unsuccessful attempts to modify administrator privileges occur.
If the network device does not generate audit records when successful/unsuccessful attempts to modify administrator privileges occur, this is a finding.</t>
  </si>
  <si>
    <t>The network device must generate audit records when successful/unsuccessful attempts to modify administrator privileges occur.</t>
  </si>
  <si>
    <t>SRG-APP-000495-NDM-000318</t>
  </si>
  <si>
    <t>SV-202121r400762_rule</t>
  </si>
  <si>
    <t>V-202121</t>
  </si>
  <si>
    <t>V-55271; SV-69517</t>
  </si>
  <si>
    <t>Configure the network device to enforce organization-defined mandatory access control policies over all subjects and objects.</t>
  </si>
  <si>
    <t>Check the network device to determine if organization-defined mandatory access control policies are enforced over all subjects and objects. If it does not use mandatory access control, this is not a finding.
If organization-defined mandatory access control policies are not enforced over all subjects and objects, this is a finding.</t>
  </si>
  <si>
    <t>Mandatory access control policies constrain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Enforcement of mandatory access control is typically provided via an implementation that meets the reference monitor concept. The reference monitor enforces (mediates) access relationships between all subjects and objects based on privilege and need to know.
The mandatory access control policies are defined uniquely for each network device, so they cannot be specified in the requirement. An example of where mandatory access control may be needed is to prevent administrators from tampering with audit objects.</t>
  </si>
  <si>
    <t>If the network device uses mandatory access control, the network device must enforce organization-defined mandatory access control policies over all subjects and objects.</t>
  </si>
  <si>
    <t>SRG-APP-000491-NDM-000316</t>
  </si>
  <si>
    <t>SV-202120r400750_rule</t>
  </si>
  <si>
    <t>SRG-APP-000491</t>
  </si>
  <si>
    <t>V-202120</t>
  </si>
  <si>
    <t>V-55269; SV-69515</t>
  </si>
  <si>
    <t>Configure the network device to protect against or limit the effects of all known types of DoS attacks by employing organization-defined security safeguards.</t>
  </si>
  <si>
    <t>Determine if the network device protects against or limits the effects of all known types of DoS attacks by employing organization-defined security safeguards.
If the network device does not protect against or limit the effects of all known types of DoS attacks by employing organization-defined security safeguards, this is a finding.</t>
  </si>
  <si>
    <t>DoS is a condition when a resource is not available for legitimate users. When this occurs, the organization either cannot accomplish its mission or must operate at degraded capacity.
This requirement addresses the configuration of network devices to mitigate the impact of DoS attacks that have occurred or are ongoing on device availability. For each network device, known and potential DoS attacks must be identified and solutions for each type implemented. A variety of technologies exist to limit or, in some cases, eliminate the effects of DoS attacks (e.g., limiting processes or restricting the number of sessions the device opens at one time). Employing increased capacity and bandwidth, combined with service redundancy, may reduce the susceptibility to some DoS attacks.
The security safeguards cannot be defined at the DoD level because they vary according to the capabilities of the individual network devices and the security controls applied on the adjacent networks (for example, firewalls performing packet filtering to block DoS attacks).</t>
  </si>
  <si>
    <t>The network device must be configured to protect against known types of denial-of-service (DoS) attacks by employing organization-defined security safeguards.</t>
  </si>
  <si>
    <t>SRG-APP-000435-NDM-000315</t>
  </si>
  <si>
    <t>SV-202119r400402_rule</t>
  </si>
  <si>
    <t>V-202119</t>
  </si>
  <si>
    <t>V-55267; SV-69513</t>
  </si>
  <si>
    <t>Configure the network device to implement cryptographic mechanisms to protect the confidentiality of remote maintenance sessions using a FIPS 140-2 approved algorithm.</t>
  </si>
  <si>
    <t xml:space="preserve">Review the network device configuration to determine if cryptographic mechanisms are implemented using a FIPS 140-2 approved algorithm to protect the confidentiality of remote maintenance sessions 
If the network device is not configured to implement cryptographic mechanisms to protect the confidentiality of remote maintenance sessions using a FIPS 140-2 approved algorithm, this is a finding.
</t>
  </si>
  <si>
    <t>This requires the use of secure protocols instead of their unsecured counterparts, such as SSH instead of telnet, SCP instead of FTP, and HTTPS instead of HTTP. If unsecured protocols (lacking cryptographic mechanisms) are used for sessions, the contents of those sessions will be susceptible to eavesdropping, potentially putting sensitive data (including administrator passwords) at risk of compromise and potentially allowing hijacking of maintenance sessions.</t>
  </si>
  <si>
    <t xml:space="preserve">The network device must be configured to implement cryptographic mechanisms using a FIPS 140-2 approved algorithm to protect the confidentiality of remote maintenance sessions </t>
  </si>
  <si>
    <t>SRG-APP-000412-NDM-000331</t>
  </si>
  <si>
    <t>SV-202118r400159_rule</t>
  </si>
  <si>
    <t>V-202118</t>
  </si>
  <si>
    <t>V-55265; SV-69511</t>
  </si>
  <si>
    <t>Configure the network device to use FIPS-validated HMAC to protect the integrity of nonlocal maintenance and diagnostic communications.</t>
  </si>
  <si>
    <t>Verify the network device uses FIPS-validated HMAC to protect the integrity of nonlocal maintenance and diagnostic communications.
If the network device does not use FIPS-validated HMAC to protect the integrity of nonlocal maintenance and diagnostic communications, this is a finding.</t>
  </si>
  <si>
    <t xml:space="preserve">Unapproved mechanisms that are used for authentication to the cryptographic module are not verified and therefore cannot be relied upon to provide confidentiality or integrity, and DoD data may be compromised.
Nonlocal maintenance and diagnostic activities are those activities conducted by individuals communicating through a network, either an external network (e.g., the Internet) or an internal network. 
Currently, HMAC is the only FIPS-approved algorithm for generating and verifying message/data authentication codes in accordance with FIPS 198-1. Products that are FIPS 140-2 validated will have an HMAC that meets specification; however, the option must be configured for use as the only message authentication code used for authentication to cryptographic modules.
Separate requirements for configuring applications and protocols used by each application (e.g., SNMPv3, SSHv2, NTP, HTTPS, and other protocols and applications that require server/client authentication) are required to implement this requirement. Where SSH is used, the SSHv2 protocol suite is required because it includes Layer 7 protocols such as SCP and SFTP, which can be used for secure file transfers. </t>
  </si>
  <si>
    <t>The network devices must use FIPS-validated Keyed-Hash Message Authentication Code (HMAC) to protect the integrity of nonlocal maintenance and diagnostic communications.</t>
  </si>
  <si>
    <t>SRG-APP-000411-NDM-000330</t>
  </si>
  <si>
    <t>SV-202117r400156_rule</t>
  </si>
  <si>
    <t>V-202117</t>
  </si>
  <si>
    <t>V-55263; SV-69509</t>
  </si>
  <si>
    <t>Configure the network device to restrict use of maintenance functions to authorized personnel only.</t>
  </si>
  <si>
    <t>Determine if the network device restricts the use of maintenance functions to authorized personnel only.
If other personnel can use maintenance functions on the network device, this is a finding.</t>
  </si>
  <si>
    <t>There are security-related issues arising from software brought into the network device specifically for diagnostic and repair actions (e.g., a software packet sniffer installed on a device in order to troubleshoot system traffic, or a vendor installing or running a diagnostic application in order to troubleshoot an issue with a vendor-supported device). If maintenance tools are used by unauthorized personnel, they may accidentally or intentionally damage or compromise the system.
This requirement addresses security-related issues associated with maintenance tools used specifically for diagnostic and repair actions on organizational network devices.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requirement does not cover hardware/software components that may support information system maintenance yet are a part of the system (e.g., the software implementing "ping," "ls," "ipconfig," or the hardware and software implementing the monitoring port of an Ethernet switch).</t>
  </si>
  <si>
    <t>Network devices performing maintenance functions must restrict use of these functions to authorized personnel only.</t>
  </si>
  <si>
    <t>SRG-APP-000408-NDM-000314</t>
  </si>
  <si>
    <t>SV-202116r400147_rule</t>
  </si>
  <si>
    <t>SRG-APP-000408</t>
  </si>
  <si>
    <t>V-202116</t>
  </si>
  <si>
    <t>V-55261; SV-69507</t>
  </si>
  <si>
    <t>Configure the network device or its associated authentication server to prohibit the use of cached authenticators after an organization-defined time period.</t>
  </si>
  <si>
    <t>Review the network device configuration to determine if the network device or its associated authentication server prohibits the use of cached authenticators after an organization-defined time period.
If cached authenticators are used after an organization-defined time period, this is a finding.</t>
  </si>
  <si>
    <t>Some authentication implementations can be configured to use cached authenticators.
If cached authentication information is out-of-date, the validity of the authentication information may be questionable.
The organization-defined time period should be established for each device depending on the nature of the device; for example, a device with just a few administrators in a facility with spotty network connectivity may merit a longer caching time period than a device with many administrators.</t>
  </si>
  <si>
    <t>The network device must prohibit the use of cached authenticators after an organization-defined time period.</t>
  </si>
  <si>
    <t>SRG-APP-000400-NDM-000313</t>
  </si>
  <si>
    <t>SV-202115r400123_rule</t>
  </si>
  <si>
    <t>V-202115</t>
  </si>
  <si>
    <t>V-68747; SV-83339</t>
  </si>
  <si>
    <t>Configure the network device to authenticate Network Time Protocol sources using authentication that is cryptographically based.</t>
  </si>
  <si>
    <t xml:space="preserve">Review the network device configuration to determine if the network device authenticates NTP endpoints before establishing a local, remote, or network connection using authentication that is cryptographically based.
If the network device does not authenticate Network Time Protocol sources using authentication that is cryptographically based, this is a finding.
</t>
  </si>
  <si>
    <t>If Network Time Protocol is not authenticated, an attacker can introduce a rogue NTP server. This rogue server can then be used to send incorrect time information to network devices, which will make log timestamps inaccurate and affect scheduled actions. NTP authentication is used to prevent this tampering by authenticating the time source.</t>
  </si>
  <si>
    <t>The network device must authenticate Network Time Protocol sources using authentication that is cryptographically based.</t>
  </si>
  <si>
    <t>SRG-APP-000395-NDM-000347</t>
  </si>
  <si>
    <t>SV-202112r400051_rule</t>
  </si>
  <si>
    <t>V-202112</t>
  </si>
  <si>
    <t>V-55255; SV-69501</t>
  </si>
  <si>
    <t>Configure the network device to authenticate SNMP messages using a FIPS-validated Keyed-Hash Message Authentication Code (HMAC).</t>
  </si>
  <si>
    <t xml:space="preserve">Review the network device configuration to verify SNMP messages are authenticated using a FIPS-validated Keyed-Hash Message Authentication Code (HMAC).
If the network device is not configured to authenticate SNMP messages using a FIPS-validated HMAC, this is a finding.
</t>
  </si>
  <si>
    <t>Without authenticating devices, unidentified or unknown devices may be introduced, thereby facilitating malicious activity. Bidirectional authentication provides stronger safeguards to validate the identity of other devices for connections that are of greater risk.
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Because of the challenges of applying this requirement on a large scale, organizations are encouraged to only apply the requirement to those limited number (and type) of devices that truly need to support this capability.</t>
  </si>
  <si>
    <t>The network device must be configured to authenticate SNMP messages using a FIPS-validated Keyed-Hash Message Authentication Code (HMAC).</t>
  </si>
  <si>
    <t>SRG-APP-000395-NDM-000310</t>
  </si>
  <si>
    <t>SV-202111r400051_rule</t>
  </si>
  <si>
    <t>V-202111</t>
  </si>
  <si>
    <t>V-55245; SV-69491</t>
  </si>
  <si>
    <t>Configure the network device to audit the enforcement actions used to restrict access associated with changes to the device.</t>
  </si>
  <si>
    <t>Determine if the network device audits the enforcement actions used to restrict access associated with changes to the device. This requirement may be verified by demonstration, configuration review or validated test results.
If the network device does not audit the enforcement actions used to restrict access associated with changes to the device, this is a finding.</t>
  </si>
  <si>
    <t>Without auditing the enforcement of access restrictions against changes to the device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</si>
  <si>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network device must audit the enforcement actions used to restrict access associated with changes to the device.</t>
  </si>
  <si>
    <t>SRG-APP-000381-NDM-000305</t>
  </si>
  <si>
    <t>SV-202107r400009_rule</t>
  </si>
  <si>
    <t>V-202107</t>
  </si>
  <si>
    <t>V-55243; SV-69489</t>
  </si>
  <si>
    <t>Configure the network device to enforce access restrictions associated with changes to device configuration.</t>
  </si>
  <si>
    <t>Determine if the network device enforces access restrictions associated with changes to device configuration.
If the network device does not enforce such access restrictions, this is a finding.</t>
  </si>
  <si>
    <t>Failure to provide logical access restrictions associated with changes to device configuration may have significant effects on the overall security of the system. 
When dealing with access restrictions pertaining to change control, it should be noted that any changes to the hardware, software, and/or firmware components of the device can potentially have significant effects on the overall security of the device. 
Accordingly, only qualified and authorized individuals should be allowed to obtain access to device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</si>
  <si>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network device must enforce access restrictions associated with changes to device configuration.</t>
  </si>
  <si>
    <t>SRG-APP-000380-NDM-000304</t>
  </si>
  <si>
    <t>SV-202106r400006_rule</t>
  </si>
  <si>
    <t>V-202106</t>
  </si>
  <si>
    <t>V-55239; SV-69485</t>
  </si>
  <si>
    <t>Configure the network device to prohibit installation of software without explicit privileged status.</t>
  </si>
  <si>
    <t>Determine if the network device prohibits installation of software without explicit privileged status.  This requirement may be verified by demonstration or configuration review.
If installation of software is not prohibited without explicit privileged status, this is a finding.</t>
  </si>
  <si>
    <t>Allowing anyone to install software, without explicit privileges, creates the risk that untested or potentially malicious software will be installed on the system.  This requirement applies to code changes and upgrades for all network devices.</t>
  </si>
  <si>
    <t>The network device must prohibit installation of software without explicit privileged status.</t>
  </si>
  <si>
    <t>SRG-APP-000378-NDM-000302</t>
  </si>
  <si>
    <t>SV-202105r400000_rule</t>
  </si>
  <si>
    <t>V-202105</t>
  </si>
  <si>
    <t>V-55235; SV-69481</t>
  </si>
  <si>
    <t>Configure the network device to record time stamps for audit records that meet a granularity of one second for a minimum degree of precision.</t>
  </si>
  <si>
    <t>Determine if the network device records time stamps for audit records that meet a granularity of one second for a minimum degree of precision.  This requirement may be verified by demonstration or configuration.
If the network device does not record time stamps for audit records that meet a granularity of one second for a minimum degree of precision,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</si>
  <si>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t>
  </si>
  <si>
    <t>The network device must record time stamps for audit records that meet a granularity of one second for a minimum degree of precision.</t>
  </si>
  <si>
    <t>SRG-APP-000375-NDM-000300</t>
  </si>
  <si>
    <t>SV-202103r399931_rule</t>
  </si>
  <si>
    <t>V-202103</t>
  </si>
  <si>
    <t>V-55233; SV-69479</t>
  </si>
  <si>
    <t>Configure the network device to record time stamps for audit records that can be mapped to Coordinated Universal Time (UTC) or Greenwich Mean Time (GMT).</t>
  </si>
  <si>
    <t>Determine if the network device records time stamps for audit records that can be mapped to Coordinated Universal Time (UTC) or Greenwich Mean Time (GMT).  This requirement may be verified by demonstration or configuration review.
If the network device does not record time stamps for audit records that can be mapped to Coordinated Universal Time (UTC) or Greenwich Mean Time (GMT), this is a finding.</t>
  </si>
  <si>
    <t>The network device must record time stamps for audit records that can be mapped to Coordinated Universal Time (UTC) or Greenwich Mean Time (GMT).</t>
  </si>
  <si>
    <t>SRG-APP-000374-NDM-000299</t>
  </si>
  <si>
    <t>SV-202102r399928_rule</t>
  </si>
  <si>
    <t>V-202102</t>
  </si>
  <si>
    <t>V-55231; SV-69477</t>
  </si>
  <si>
    <t>Configure the network device to synchronize internal information system clocks with the primary and secondary time sources.</t>
  </si>
  <si>
    <t>Determine if the network device is configured to synchronize internal information system clocks with the primary and secondary time sources.
If the network device is not configured to  synchronize internal information system clocks with the primary and secondary time sources, this is a finding.</t>
  </si>
  <si>
    <t>The loss of connectivity to a particular authoritative time source will result in the loss of time synchronization (free-run mode) and increasingly inaccurate time stamps on audit events and other functions. 
Multiple time sources provide redundancy by including a secondary source. Time synchronization is usually a hierarchy; clients synchronize time to a local source while that source synchronizes its time to a more accurate source. The network device must utilize an authoritative time server and/or be configured to use redundant authoritative time sources. This requirement is related to the comparison done in CCI-001891.
DoD-approved solutions consist of a combination of a primary and secondary time source using a combination or multiple instances of the following: a time server designated for the appropriate DoD network (NIPRNet/SIPRNet); United States Naval Observatory (USNO) time servers; and/or the Global Positioning System (GPS). The secondary time source must be located in a different geographic region than the primary time source.</t>
  </si>
  <si>
    <t>The network device must be configured to synchronize internal information system clocks using redundant authoritative time sources.</t>
  </si>
  <si>
    <t>SRG-APP-000373-NDM-000298</t>
  </si>
  <si>
    <t>SV-202101r399925_rule</t>
  </si>
  <si>
    <t>SRG-APP-000373</t>
  </si>
  <si>
    <t>V-202101</t>
  </si>
  <si>
    <t>V-55079; SV-69325</t>
  </si>
  <si>
    <t>Configure the network device to generate an immediate real-time alert of all audit failure events requiring real-time alerts.</t>
  </si>
  <si>
    <t>Determine if the network device generates an immediate alert of all audit failure events requiring real-time alerts.
This requirement may be verified by configuration review or validated test results.
If an immediate alert of all audit failure events requiring real-time alerts is not generated,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</si>
  <si>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Alerts provide organizations with urgent messages. Real-time alerts provide these messages immediately (i.e., the time from event detection to alert occurs in seconds or less).</t>
  </si>
  <si>
    <t>The network device must generate an immediate real-time alert of all audit failure events requiring real-time alerts.</t>
  </si>
  <si>
    <t>SRG-APP-000360-NDM-000295</t>
  </si>
  <si>
    <t>SV-202100r399886_rule</t>
  </si>
  <si>
    <t>V-202100</t>
  </si>
  <si>
    <t>V-55075; SV-69321</t>
  </si>
  <si>
    <t>Configure the network device to allocate audit record storage capacity in accordance with organization-defined audit record storage requirements.</t>
  </si>
  <si>
    <t>Determine if the network device allocates audit record storage capacity in accordance with organization-defined audit record storage requirements.
This requirement may be verified by configuration review or vendor-provided information. This requirement may be met through use of a properly configured syslog server if the device is configured to use the syslog server.
If audit record store capacity is not allocated in accordance with organization-defined audit record storage requirements, this is a finding.</t>
  </si>
  <si>
    <t>In order to ensure network devices have a sufficient storage capacity in which to write the audit logs, they need to be able to allocate audit record storage capacity.  The task of allocating audit record storage capacity is usually performed during initial device setup if it is modifiable. 
The value for the organization-defined audit record storage requirement will depend on the amount of storage available on the network device, the anticipated volume of logs, the frequency of transfer from the network device to centralized log servers, and other factors.</t>
  </si>
  <si>
    <t>The network device must allocate audit record storage capacity in accordance with organization-defined audit record storage requirements.</t>
  </si>
  <si>
    <t>SRG-APP-000357-NDM-000293</t>
  </si>
  <si>
    <t>SV-202098r399877_rule</t>
  </si>
  <si>
    <t>V-202098</t>
  </si>
  <si>
    <t>V-55067; SV-69313</t>
  </si>
  <si>
    <t>Configure the network device to audit the execution of privileged functions.</t>
  </si>
  <si>
    <t>Determine if the network device audits the execution of privileged functions. This requirement may be verified by demonstration, configuration review, or validated test results. If the network device does not audit the execution of privileged functions, this is a finding.</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</si>
  <si>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</si>
  <si>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The network device must audit the execution of privileged functions.</t>
  </si>
  <si>
    <t>SRG-APP-000343-NDM-000289</t>
  </si>
  <si>
    <t>SV-202094r399784_rule</t>
  </si>
  <si>
    <t>V-202094</t>
  </si>
  <si>
    <t>V-55221; SV-69467</t>
  </si>
  <si>
    <t>Configure the network device to prevent non-privileged users from executing privileged functions.</t>
  </si>
  <si>
    <t>Determine if the network device prevents non-privileged users from executing privileged functions to include disabling, circumventing, or altering implemented security safeguards/countermeasures.  This requirement may be verified by demonstration, configuration review, or validated test results. If the network device does not prevent non-privileged users from executing privileged functions, this is a finding.</t>
  </si>
  <si>
    <t>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that do not possess appropriate authorizations.</t>
  </si>
  <si>
    <t>The network device must prevent non-privileged users from executing privileged functions to include disabling, circumventing, or altering implemented security safeguards/countermeasures.</t>
  </si>
  <si>
    <t>SRG-APP-000340-NDM-000288</t>
  </si>
  <si>
    <t>SV-202093r399775_rule</t>
  </si>
  <si>
    <t>V-202093</t>
  </si>
  <si>
    <t>V-55217; SV-69463</t>
  </si>
  <si>
    <t>Configure the network device or its associated authentication server to enforce role-based access control policy over defined subjects and objects.</t>
  </si>
  <si>
    <t>Determine if the network device enforces role-based access control policy over defined subjects and objects.  This requirement may be verified by demonstration, configuration review, or validated test results. This requirement may be met through use of a properly configured authentication server if the device is configured to use the authentication server. If role-based access control policy is not enforced over defined subjects and objects, this is a finding.</t>
  </si>
  <si>
    <t>Organizations can create specific roles based on job functions and the authorizations (i.e., privileges) to perform needed operations on organizational information systems associated with the organization-defined roles. When administrators are assigned to the organizational roles, they inherit the authorizations or privileges defined for those roles. RBAC simplifies privilege administration for organizations because privileges are not assigned directly to every administrator (which can be a significant number of individuals for mid- to large-size organizations) but are instead acquired through role assignments. RBAC can be implemented either as a mandatory or discretionary form of access control.
The RBAC policies and the subjects and objects are defined uniquely for each network device, so they cannot be specified in the requirement.</t>
  </si>
  <si>
    <t>If the network device uses role-based access control, the network device must enforce organization-defined role-based access control policies over defined subjects and objects.</t>
  </si>
  <si>
    <t>SRG-APP-000329-NDM-000287</t>
  </si>
  <si>
    <t>SV-202092r399682_rule</t>
  </si>
  <si>
    <t>V-202092</t>
  </si>
  <si>
    <t>V-55215; SV-69461</t>
  </si>
  <si>
    <t>Configure the network device to enforce organization-defined discretionary access control policies over defined subjects and objects.</t>
  </si>
  <si>
    <t>Check the network device to determine if organization-defined discretionary access control policies are enforced over defined subjects and objects. If it does not use discretionary access control, this is not a finding. If organization-defined discretionary access control policies are not enforced over defined subjects and objects, this is a finding.</t>
  </si>
  <si>
    <t>Discretionary Access Control (DAC) is based on the notion that individual network administrators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file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
The discretionary access control policies and the subjects and objects are defined uniquely for each network device, so they cannot be specified in the requirement.</t>
  </si>
  <si>
    <t>If the network device uses discretionary access control, the network device must enforce organization-defined discretionary access control policies over defined subjects and objects.</t>
  </si>
  <si>
    <t>SRG-APP-000328-NDM-000286</t>
  </si>
  <si>
    <t>SV-202091r399679_rule</t>
  </si>
  <si>
    <t>V-202091</t>
  </si>
  <si>
    <t>V-55203; SV-69449</t>
  </si>
  <si>
    <t>Configure the network device or its associated authentication server to automatically audit account enabling actions.</t>
  </si>
  <si>
    <t>Determine if the network device automatically audits account enabling actions.  This requirement may be verified by demonstration, configuration review, or validated test results. This requirement may be met through use of a properly configured authentication server if the device is configured to use the authentication server. If account enabling actions are not automatically audited, this is a finding.</t>
  </si>
  <si>
    <t>Once an attacker establishes initial access to a system, the attacker often attempts to create a persistent method of reestablishing access. One way to accomplish this is for the attacker to simply enable a new or disabled account. Notification of account enabling is one method for mitigating this risk. A comprehensive account management process will ensure an audit trail which documents the creation of application user accounts and notifies administrators and Information Assurance Officers (IAO). Such a process greatly reduces the risk that accounts will be surreptitiously created and provides logging that can be used for forensic purposes.</t>
  </si>
  <si>
    <t>The network device must automatically audit account enabling actions.</t>
  </si>
  <si>
    <t>SRG-APP-000319-NDM-000283</t>
  </si>
  <si>
    <t>SV-202088r399652_rule</t>
  </si>
  <si>
    <t>V-202088</t>
  </si>
  <si>
    <t>V-55201; SV-69447</t>
  </si>
  <si>
    <t>Configure the network device to terminate shared/group account credentials when members leave the group.</t>
  </si>
  <si>
    <t>Determine if the network device terminates shared/group account credentials when members leave the group.  This requirement may be verified by demonstration, configuration review, or validated test results. This requirement may be met through use of a properly configured authentication server if the device is configured to use the authentication server. This requirement is not applicable if the device does not support shared/group credentials. If the network device does not terminate shared/group credentials when members leave the group, this is a finding.</t>
  </si>
  <si>
    <t>A shared/group account credential is a shared form of authentication that allows multiple individuals to access the network device using a single account. If shared/group account credentials are not terminated when individuals leave the group, the user that left the group can still gain access even though they are no longer authorized. There may also be instances when specific user actions need to be performed on the network device without unique administrator identification or authentication. Examples of credentials include passwords and group membership certificates.</t>
  </si>
  <si>
    <t>The network device must terminate shared/group account credentials when members leave the group.</t>
  </si>
  <si>
    <t>SRG-APP-000317-NDM-000282</t>
  </si>
  <si>
    <t>SV-202087r399646_rule</t>
  </si>
  <si>
    <t>V-202087</t>
  </si>
  <si>
    <t>V-55199; SV-69445</t>
  </si>
  <si>
    <t>Configure the network device to display an explicit logoff message to administrators indicating the reliable termination of authenticated communications sessions. This may be a capability the device is inherently capable of.</t>
  </si>
  <si>
    <t>This requirement may be verified by demonstration. If an explicit logoff message is not displayed, or provides clear evidence that the session has been terminated, this is a finding.</t>
  </si>
  <si>
    <t>If an explicit logout message is not displayed and the administrator does not expect to see one, the administrator may inadvertently leave a management session un-terminated. The session may remain open and be exploited by an attacker; this is referred to as a zombie session. Administrators need to be aware of whether or not the session has been terminated.
A prompt for new logon is an acceptable indication of previous session termination. If the device takes the user back to the logon page or prompt after selecting the logoff button, it is considered an explicit logout message. In the case of terminal sessions (such as SSH), an explicit logoff message is displayed by the client application. Usually this is a message such as "connect closed by remote host" displayed by the client. For a terminal connected to the console port of a network device, either a logoff message is displayed or the device takes the user back to the logon prompt.</t>
  </si>
  <si>
    <t>The network device must display an explicit logout message to administrators indicating the reliable termination of authenticated communications sessions.</t>
  </si>
  <si>
    <t>SRG-APP-000297-NDM-000281</t>
  </si>
  <si>
    <t>SV-202086r399529_rule</t>
  </si>
  <si>
    <t>V-202086</t>
  </si>
  <si>
    <t>V-55197; SV-69443</t>
  </si>
  <si>
    <t>Configure the network device to provide a logout capability for administrator-initiated communication sessions.</t>
  </si>
  <si>
    <t xml:space="preserve">Review the network device configuration to determine if it is configured to enable a logout for administrator-initiated communication sessions.
If the network device is not configured to provide a logout mechanism for these sessions, this is a finding.
</t>
  </si>
  <si>
    <t>If an administrator cannot explicitly end a device management session, the session may remain open and be exploited by an attacker; this is referred to as a zombie session.</t>
  </si>
  <si>
    <t>The network device must be configured to provide a logout mechanism for administrator-initiated communication sessions.</t>
  </si>
  <si>
    <t>SRG-APP-000296-NDM-000280</t>
  </si>
  <si>
    <t>SV-202085r399526_rule</t>
  </si>
  <si>
    <t>V-202085</t>
  </si>
  <si>
    <t>V-55171; SV-69417</t>
  </si>
  <si>
    <t>Set the file permissions on files on the network device or on removable media used by the device so that only authorized administrators can read or change their contents.</t>
  </si>
  <si>
    <t>List the contents of the network device’s local storage, including any drives supporting removable media (such as flash drives or CDs) and check the file permissions of all files on those drives.  If any files allow read or write access by accounts not specifically authorized access or by non-privileged accounts, this is a finding.</t>
  </si>
  <si>
    <t>This requirement is intended to address the confidentiality and integrity of system information at rest (e.g., network device rule sets) when it is located on a storage device within the network device or as a component of the network device. This protection is required to prevent unauthorized alteration, corruption, or disclosure of information when not stored directly on the network device.
Files on the network device or on removable media used by the device must have their permissions set to allow read or write access to those accounts that are specifically authorized to access or change them.  Note that different administrative accounts or roles will have varying levels of access.
File permissions must be set so that only authorized administrators can read or change their contents.  Whenever files are written to removable media and the media removed from the device, the media must be handled appropriately for the classification and sensitivity of the data stored on the device.</t>
  </si>
  <si>
    <t>The network device must only allow authorized administrators to view or change the device configuration, system files, and other files stored either in the device or on removable media (such as a flash drive).</t>
  </si>
  <si>
    <t>SRG-APP-000231-NDM-000271</t>
  </si>
  <si>
    <t>SV-202078r397744_rule</t>
  </si>
  <si>
    <t>V-202078</t>
  </si>
  <si>
    <t>V-55167; SV-69413</t>
  </si>
  <si>
    <t>Configure the network device to generate unique session identifiers using a FIPS 140-2 approved random number generator.</t>
  </si>
  <si>
    <t>If the network device uses a web interface for device management, determine if it generates unique session identifiers using a FIPS 140-2 approved random number generator. This requirement may be verified by validated NIST certification and vendor documentation. If the network device does not use unique session identifiers for its web interface for device management, this is a finding.</t>
  </si>
  <si>
    <t>Sequentially generated session IDs can be easily guessed by an attacker. Employing the concept of randomness in the generation of unique session identifiers helps to protect against brute-force attacks to determine future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is applicable to devices that use a web interface for device management.</t>
  </si>
  <si>
    <t>The network device must generate unique session identifiers using a FIPS 140-2 approved random number generator.</t>
  </si>
  <si>
    <t>SRG-APP-000224-NDM-000270</t>
  </si>
  <si>
    <t>SV-202077r397735_rule</t>
  </si>
  <si>
    <t>V-202077</t>
  </si>
  <si>
    <t>V-55163; SV-69409</t>
  </si>
  <si>
    <t>Configure the network device to recognize only system-generated session identifiers.</t>
  </si>
  <si>
    <t>If the network device uses a web interface for device management, determine if it recognizes only system-generated session identifiers. This requirement may be verified by demonstration, configuration review, or validated test results. If the network device recognizes other session identifiers than the system-generated ones, this is a finding.</t>
  </si>
  <si>
    <t>Network device management web interfaces utilize sessions and session identifiers to control management interface behavior and administrator access. If an attacker can guess the session identifier or can inject or manually insert session information, the session may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t>
  </si>
  <si>
    <t>The network device must recognize only system-generated session identifiers.</t>
  </si>
  <si>
    <t>SRG-APP-000223-NDM-000269</t>
  </si>
  <si>
    <t>SV-202076r397732_rule</t>
  </si>
  <si>
    <t>V-202076</t>
  </si>
  <si>
    <t>V-55161; SV-69407</t>
  </si>
  <si>
    <t>Configure the network device to invalidate session identifiers upon administrator logout or other session termination.</t>
  </si>
  <si>
    <t>If the network device uses a web interface for device management, determine if the network device invalidates session identifiers upon administrator logout or other session termination. This requirement may be verified by validated test results. If the network device does not invalidate session identifiers upon administrator logout or other session termination, this is a finding.</t>
  </si>
  <si>
    <t>Captured sessions can be reused in "replay" attacks. This requirement limits the ability of adversaries to capture and to continue to employ previously valid session IDs.  
This requirement is applicable to devices that use a web interface for device management.
Session IDs are tokens generated by web applications to uniquely identify an application user's session. Applications will make application decisions and execute business logic based on the session ID. Unique session identifiers or IDs are the opposite of sequentially generated session IDs which can be easily guessed by an attacker. Unique session IDs help to reduce predictability of said identifiers. If a device uses a web interface for device management, when an administrator logs out, or when any other session termination event occurs, the device management web application must invalidate the session identifier to minimize the potential for an attacker to hijack that particular management session.</t>
  </si>
  <si>
    <t>The network device must invalidate session identifiers upon administrator logout or other session termination.</t>
  </si>
  <si>
    <t>SRG-APP-000220-NDM-000268</t>
  </si>
  <si>
    <t>SV-202075r397729_rule</t>
  </si>
  <si>
    <t>V-202075</t>
  </si>
  <si>
    <t>V-55159; SV-69405</t>
  </si>
  <si>
    <t>Configure the network device to terminate the connection associated with a device management session at the end of the session or after 10 minutes of inactivity.</t>
  </si>
  <si>
    <t>Determine if the network device terminates the connection associated with a device management session at the end of the session or after 10 minutes of inactivity.  This requirement may be verified by demonstration or configuration review. If the network device does not terminate the connection associated with a device management session at the end of the session or after 10 minutes of inactivity,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</si>
  <si>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system-level network connection. This does not mean that the device terminates all sessions or network access; it only ends the inactive session and releases the resources associated with that session.</t>
  </si>
  <si>
    <t>The network device must terminate all network connections associated with a device management session at the end of the session, or the session must be terminated after 10 minutes of inactivity except to fulfill documented and validated mission requirements.</t>
  </si>
  <si>
    <t>SRG-APP-000190-NDM-000267</t>
  </si>
  <si>
    <t>SV-202074r539622_rule</t>
  </si>
  <si>
    <t>V-202074</t>
  </si>
  <si>
    <t>V-55155; SV-69401</t>
  </si>
  <si>
    <t>Configure the network device to terminate all sessions and network connections when nonlocal device maintenance is completed.</t>
  </si>
  <si>
    <t>Determine if the network device terminates all sessions and network connections when nonlocal device maintenance is completed.  This requirement may be verified by demonstration or validated test results. If the network device does not terminate all sessions and network connections when nonlocal device maintenance is complete, this is a finding.</t>
  </si>
  <si>
    <t>If a device management session or connection remains open after management is completed, it may be hijacked by an attacker and used to compromise or damage the network device.
Nonlocal device management and diagnostic activities are those activities conducted by individuals communicating through a network, either an external network (e.g., the Internet) or an internal network. 
In the event the remote node has abnormally terminated or an upstream link from the managed device is down, the management session will be terminated, thereby freeing device resources and eliminating any possibility of an unauthorized user being orphaned to an open idle session of the managed device.</t>
  </si>
  <si>
    <t>The network device must terminate all sessions and network connections when nonlocal device maintenance is completed.</t>
  </si>
  <si>
    <t>SRG-APP-000186-NDM-000266</t>
  </si>
  <si>
    <t>SV-202073r397621_rule</t>
  </si>
  <si>
    <t>V-202073</t>
  </si>
  <si>
    <t>V-55153; SV-69399</t>
  </si>
  <si>
    <t>Configure the network device to use FIPS 140-2 approved algorithms for authentication to a cryptographic module.</t>
  </si>
  <si>
    <t xml:space="preserve">Determine if the network device uses FIPS 140-2 approved algorithms for authentication to a cryptographic module. 
If the network device is not configured to use a FIPS-approved authentication algorithm to a cryptographic module, this is a finding.
</t>
  </si>
  <si>
    <t>Unapproved mechanisms that are used for authentication to the cryptographic module are not validated and therefore cannot be relied upon to provide confidentiality or integrity, and DoD data may be compromised.
Network devices utilizing encryption are required to use FIPS-compliant mechanisms for authenticating to cryptographic modules.
FIPS 140-2 is the current standard for validating that mechanisms used to access cryptographic modules utilize authentication that meets DoD requirements. However, authentication algorithms must configure security processes to use only FIPS-approved and NIST-recommended authentication algorithms.</t>
  </si>
  <si>
    <t>The network device must use FIPS 140-2 approved algorithms for authentication to a cryptographic module.</t>
  </si>
  <si>
    <t>SRG-APP-000179-NDM-000265</t>
  </si>
  <si>
    <t>SV-202072r397606_rule</t>
  </si>
  <si>
    <t>V-202072</t>
  </si>
  <si>
    <t>V-55149; SV-69395</t>
  </si>
  <si>
    <t>Configure the network device to obscure feedback of authentication information during the authentication process.</t>
  </si>
  <si>
    <t>Determine if the network device obscures feedback of authentication information during the authentication process.  This requirement may be verified by demonstration. If the network device does not obscure feedback of authentication information during the authentication process, this is a finding.</t>
  </si>
  <si>
    <t>To prevent the compromise of authentication information such as passwords during the authentication process, the feedback from the network device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t>
  </si>
  <si>
    <t>The network device must obscure feedback of authentication information during the authentication process to protect the information from possible exploitation/use by unauthorized individuals.</t>
  </si>
  <si>
    <t>SRG-APP-000178-NDM-000264</t>
  </si>
  <si>
    <t>SV-202071r397603_rule</t>
  </si>
  <si>
    <t>V-202071</t>
  </si>
  <si>
    <t>V-55133; SV-69379</t>
  </si>
  <si>
    <t>Configure the network device or its associated authentication server to transmit only encrypted representations of passwords.</t>
  </si>
  <si>
    <t>Determine if the network device or its associated authentication server transmits only encrypted representations of passwords.  This requirement may be verified by demonstration or configuration review. If the network device or the associated authentication server transmits unencrypted representations of passwords, this is a finding.</t>
  </si>
  <si>
    <t>Passwords need to be protected at all times, and encryption is the standard method for protecting passwords. If passwords are not encrypted, they can be plainly read (i.e., clear text) and easily compromised.
Network devices can accomplish this by making direct function calls to encryption modules or by leveraging operating system encryption capabilities.</t>
  </si>
  <si>
    <t>The network device must transmit only encrypted representations of passwords.</t>
  </si>
  <si>
    <t>SRG-APP-000172-NDM-000259</t>
  </si>
  <si>
    <t>SV-202065r397525_rule</t>
  </si>
  <si>
    <t>V-202065</t>
  </si>
  <si>
    <t>V-55131; SV-69377</t>
  </si>
  <si>
    <t>Configure the network device, and any associated authentication servers, to store all passwords using cryptographic representations.
Configure all associated databases, configuration files, and log files to use only encrypted representations of passwords, and that no password strings are readable/discernable.
Potential locations include the local file system where configurations and events are stored, or in a network device-related database table.</t>
  </si>
  <si>
    <t>Review the network device’s files using a text editor or a database tool that allows viewing data stored in database tables. Determine if password strings are readable/discernable.
Determine if the network device, and any associated authentication servers, enforce only storing cryptographic representations of passwords. Verify that databases, configuration files, and log files have encrypted representations of all passwords, and that no password strings are readable/discernable. Potential locations include the local file system where configurations and events are stored, or in a network device related database table. Also identify if the network device uses the MD5 hashing algorithm to create password hashes.
If the network device, or any associated authentication servers, stores unencrypted (clear text) representations of passwords, this is a finding.
If the network device uses MD5 hashing algorithm to create password hashes, this is a finding.</t>
  </si>
  <si>
    <t>Passwords need to be protected at all times, and encryption is the standard method for protecting passwords. If passwords are not encrypted, they can be plainly read (i.e., clear text) and easily compromised.
Network devices must enforce cryptographic representations of passwords when storing passwords in databases, configuration files, and log files. Passwords must be protected at all times; using a strong one-way hashing encryption algorithm with a salt is the standard method for providing a means to validate a password without having to store the actual password.
Performance and time required to access are factors that must be considered, and the one way hash is the most feasible means of securing the password and providing an acceptable measure of password security. If passwords are stored in clear text, they can be plainly read and easily compromised.
In many instances, verifying the user knows a password is performed using a password verifier. In its simplest form, a password verifier is a computational function that is capable of creating a hash of a password and determining if the value provided by the user matches the stored hash.</t>
  </si>
  <si>
    <t>The network device must only store cryptographic representations of passwords.</t>
  </si>
  <si>
    <t>SRG-APP-000171-NDM-000258</t>
  </si>
  <si>
    <t>SV-202064r539621_rule</t>
  </si>
  <si>
    <t>V-202064</t>
  </si>
  <si>
    <t>V-55127; SV-69373</t>
  </si>
  <si>
    <t>Configure the network device and associated authentication server to require that when a password is changed, the characters are changed in at least eight of the positions within the password.</t>
  </si>
  <si>
    <t>Where passwords are used, confirm the characters are changed in at least eight of the positions within the password. This requirement may be verified by demonstration, configuration review, or validated test results.
If the network device and associated authentication server does not require that when a password is changed, the characters are changed in at least eight of the positions within the password, this is a finding.</t>
  </si>
  <si>
    <t>:  If the application allows the user to consecutively reuse extensive portions of passwords, this increases the chances of password compromise by increasing the window of opportunity for attempts at guessing and brute-force attacks.
The number of changed characters refers to the number of changes required with respect to the total number of positions in the current password. In other words, characters may be the same within the two passwords; however, the positions of the like characters must be different.
Multifactor authentication (MFA) is required for all administrative and user accounts on network devices, except for an account of last resort and (where applicable) a root account. Passwords should only be used when MFA using PKI is not available, and for the account of last resort and root account.</t>
  </si>
  <si>
    <t>The network device must require that when a password is changed, the characters are changed in at least eight of the positions within the password.</t>
  </si>
  <si>
    <t>SRG-APP-000170-NDM-000329</t>
  </si>
  <si>
    <t>SV-202063r397519_rule</t>
  </si>
  <si>
    <t>V-202063</t>
  </si>
  <si>
    <t>V-55125; SV-69371</t>
  </si>
  <si>
    <t xml:space="preserve">Configure the network device and associated authentication server to enforce password complexity by requiring that at least one special character be used. </t>
  </si>
  <si>
    <t>Where passwords are used, confirm that the network device and associated authentication server enforces password complexity by requiring that at least one special character be used. This requirement may be verified by demonstration, configuration review, or validated test results.
If the network device and associated authentication server does not require that at least one special character be used in each password,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</si>
  <si>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
Multifactor authentication (MFA) is required for all administrative and user accounts on network devices, except for an account of last resort and (where applicable) a root account. Passwords should only be used when MFA using PKI is not available, and for the account of last resort and root account.</t>
  </si>
  <si>
    <t>The network device must enforce password complexity by requiring that at least one special character be used.</t>
  </si>
  <si>
    <t>SRG-APP-000169-NDM-000257</t>
  </si>
  <si>
    <t>SV-202062r397516_rule</t>
  </si>
  <si>
    <t>V-202062</t>
  </si>
  <si>
    <t>V-55123; SV-69369</t>
  </si>
  <si>
    <t>Configure the network device and associated authentication server to enforce password complexity by requiring that at least one numeric character be used.</t>
  </si>
  <si>
    <t>Where passwords are used, confirm that the network device and associated authentication server enforces password complexity by requiring that at least one numeric character be used. This requirement may be verified by demonstration, configuration review, or validated test results.
If the network device and associated authentication server does not require that at least one numeric character be used in each password, this is a finding.</t>
  </si>
  <si>
    <t>The network device must enforce password complexity by requiring that at least one numeric character be used.</t>
  </si>
  <si>
    <t>SRG-APP-000168-NDM-000256</t>
  </si>
  <si>
    <t>SV-202061r397513_rule</t>
  </si>
  <si>
    <t>V-202061</t>
  </si>
  <si>
    <t>V-55121; SV-69367</t>
  </si>
  <si>
    <t>Configure the network device and associated authentication server to enforce password complexity by requiring that at least one lower-case character be used.</t>
  </si>
  <si>
    <t>Where passwords are used, confirm that the network device and associated authentication server enforces password complexity by requiring that at least one lower-case character be used. This requirement may be verified by demonstration, configuration review, or validated test results.
If the network device and associated authentication server does not require that at least one lower-case character be used in each password, this is a finding.</t>
  </si>
  <si>
    <t>The network device must enforce password complexity by requiring that at least one lower-case character be used.</t>
  </si>
  <si>
    <t>SRG-APP-000167-NDM-000255</t>
  </si>
  <si>
    <t>SV-202060r397510_rule</t>
  </si>
  <si>
    <t>V-202060</t>
  </si>
  <si>
    <t>V-55119; SV-69365</t>
  </si>
  <si>
    <t>Configure the network device and associated authentication server to enforce password complexity by requiring that at least one upper-case character be used.</t>
  </si>
  <si>
    <t>Where passwords are used, confirm that the network device and associated authentication server enforces password complexity by requiring that at least one upper-case character be used. This requirement may be verified by demonstration, configuration review, or validated test results.
If the network device and associated authentication server does not require that at least one upper-case character be used in each password, this is a finding.</t>
  </si>
  <si>
    <t>Use of a complex passwords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
Multifactor authentication (MFA) is required for all administrative and user accounts on network devices, except for an account of last resort and (where applicable) a root account. Passwords should only be used when MFA using PKI is not available, and for the account of last resort and root account.</t>
  </si>
  <si>
    <t>The network device must enforce password complexity by requiring that at least one upper-case character be used.</t>
  </si>
  <si>
    <t>SRG-APP-000166-NDM-000254</t>
  </si>
  <si>
    <t>SV-202059r397507_rule</t>
  </si>
  <si>
    <t>V-202059</t>
  </si>
  <si>
    <t>V-55115; SV-69361</t>
  </si>
  <si>
    <t>Configure the network device or its associated authentication server to enforce a minimum 15-character password length.</t>
  </si>
  <si>
    <t>Determine if the network device or its associated authentication server enforces a minimum 15-character password length. This requirement may be verified by demonstration or configuration review. If the network device or its associated authentication server does not enforce a minimum 15-character password length, this is a finding.</t>
  </si>
  <si>
    <t>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</si>
  <si>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network device must enforce a minimum 15-character password length.</t>
  </si>
  <si>
    <t>SRG-APP-000164-NDM-000252</t>
  </si>
  <si>
    <t>SV-202057r397501_rule</t>
  </si>
  <si>
    <t>V-202057</t>
  </si>
  <si>
    <t>V-55111; SV-69357</t>
  </si>
  <si>
    <t>Configure the network device to implement replay-resistant authentication mechanisms for network access to privileged accounts.</t>
  </si>
  <si>
    <t>Determine if the network device implements replay-resistant authentication mechanisms for network access to privileged accounts. This requirement may be verified by demonstration, configuration review, or validated test results. This requirement may be met through use of a properly configured authentication server if the device is configured to use the authentication server. If the network device does not implement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</si>
  <si>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Techniques used to address this include protocols using nonces (e.g., numbers generated for a specific one-time use) or challenges (e.g., TLS, WS_Security). Additional techniques include time-synchronous or challenge-response one-time authenticators.</t>
  </si>
  <si>
    <t>The network device must implement replay-resistant authentication mechanisms for network access to privileged accounts.</t>
  </si>
  <si>
    <t>SRG-APP-000156-NDM-000250</t>
  </si>
  <si>
    <t>SV-202055r397459_rule</t>
  </si>
  <si>
    <t>V-202055</t>
  </si>
  <si>
    <t>V-55109; SV-69355</t>
  </si>
  <si>
    <t>Configure the network device to ensure administrators are authenticated with an individual authenticator prior to using a group authenticator.</t>
  </si>
  <si>
    <t>Determine if the network device ensures that administrators are authenticated with an individual authenticator prior to using a group authenticator.  This requirement may be verified by demonstration, configuration review, or validated test results. If the network device does not authenticate administrators with an individual authenticator prior to using a group authenticator, this is a finding.</t>
  </si>
  <si>
    <t>To assure individual accountability and prevent unauthorized access, administrators must be individually identified and authenticated. 
Individual accountability mandates that each administrator is uniquely identified. A group authenticator is a shared account or some other form of authentication that allows multiple unique individuals to access the network device using a single account. 
If a device allows or provides for group authenticators, it must first individually authenticate administrators prior to implementing group authenticator functionality. 
Some devices may not have the need to provide a group authenticator; this is considered a matter of device design. In those instances where the device design includes the use of a group authenticator, this requirement will apply.  This requirement applies to accounts created and managed on or by the network device.</t>
  </si>
  <si>
    <t>The network device must be configured to authenticate each administrator prior to authorizing privileges based on assignment of group or role.</t>
  </si>
  <si>
    <t>SRG-APP-000153-NDM-000249</t>
  </si>
  <si>
    <t>SV-202054r397450_rule</t>
  </si>
  <si>
    <t>V-202054</t>
  </si>
  <si>
    <t>V-64001; SV-78491</t>
  </si>
  <si>
    <t xml:space="preserve">Configure the device to only allow one local account for use as the account of last resort.   </t>
  </si>
  <si>
    <t xml:space="preserve">Review the network device configuration to determine if an account of last resort is configured. Verify default admin and other vendor-provided accounts are disabled, removed, or renamed where possible. Verify the username and password for the account of last resort is contained within a sealed envelope and kept in a safe. 
If one local account does not exist for use as the account of last resort, this is a finding. 
</t>
  </si>
  <si>
    <t>Authentication for administrative (privileged level) access to the device is required at all times. An account can be created on the device's local database for use when the authentication server is down or connectivity between the device and the authentication server is not operable. This account is referred to as the account of last resort since it is intended to be used as a last resort and when immediate administrative access is absolutely necessary.
The account of last resort logon credentials must be stored in a sealed envelope and kept in a safe. The safe must be periodically audited to verify the envelope remains sealed. The signature of the auditor and the date of the audit should be added to the envelope as a record. Administrators should secure the credentials and disable the root account (if possible) when not needed for system administration functions.</t>
  </si>
  <si>
    <t>The network device must be configured with only one local account to be used as the account of last resort in the event the authentication server is unavailable.</t>
  </si>
  <si>
    <t>SRG-APP-000148-NDM-000346</t>
  </si>
  <si>
    <t>SV-202051r395859_rule</t>
  </si>
  <si>
    <t>V-202051</t>
  </si>
  <si>
    <t>V-55101; SV-69347</t>
  </si>
  <si>
    <t>Configure the network device to prohibit the use of all unnecessary and/or nonsecure functions, ports, protocols, and/or services.</t>
  </si>
  <si>
    <t>Determine if the network device prohibits the use of all unnecessary and/or nonsecure functions, ports, protocols, and/or services. If any unnecessary or nonsecure functions are permitted, this is a finding.</t>
  </si>
  <si>
    <t>In order to prevent unauthorized connection of devices, unauthorized transfer of information, or unauthorized tunneling (i.e., embedding of data types within data types), organizations must disable unused or unnecessary physical and logical ports/protocols on information systems.
Network devices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network device must support the organizational requirements providing only essential capabilities and limiting the use of ports, protocols, and/or services to only those required, authorized, and approved. Some network devices have capabilities enabled by default; if these capabilities are not necessary, they must be disabled. If a particular capability is used, then it must be documented and approved.</t>
  </si>
  <si>
    <t>The network device must be configured to prohibit the use of all unnecessary and/or nonsecure functions, ports, protocols, and/or services</t>
  </si>
  <si>
    <t>SRG-APP-000142-NDM-000245</t>
  </si>
  <si>
    <t>SV-202049r395856_rule</t>
  </si>
  <si>
    <t>V-202049</t>
  </si>
  <si>
    <t>V-55315; SV-69561</t>
  </si>
  <si>
    <t>Configure the network device to limit privileges to change the software resident within software libraries.</t>
  </si>
  <si>
    <t>Determine if the network device limits privileges to change the software resident within software libraries.
If it does not limit privileges to change the software resident within software libraries, this is a finding.</t>
  </si>
  <si>
    <t>Changes to any software components of the network device can have significant effects on the overall security of the network. Therefore, only qualified and authorized individuals should be allowed administrative access to the network device for implementing any changes or upgrades. If the network device were to enable non-authorized users to make changes to software libraries, those changes could be implemented without undergoing testing, validation, and approval.</t>
  </si>
  <si>
    <t>The network device must limit privileges to change the software resident within software libraries.</t>
  </si>
  <si>
    <t>SRG-APP-000133-NDM-000244</t>
  </si>
  <si>
    <t>SV-202048r395850_rule</t>
  </si>
  <si>
    <t>V-202048</t>
  </si>
  <si>
    <t>V-55219; SV-69465</t>
  </si>
  <si>
    <t>Configure the network device to prevent the installation of patches, service packs, or application components without verification the software component has been digitally signed using a certificate that is recognized and approved by the organization.</t>
  </si>
  <si>
    <t>Determine if the network device prevents the installation of patches, service packs, or application components without verification the software component has been digitally signed using a certificate that is recognized and approved by the organization. This requirement may be verified by demonstration, configuration review, or validated test results. If the network device does not prevent the installation of patches, service packs, or application components without verification the software component has been digitally signed using a certificate that is recognized and approved by the organization, this is a finding.</t>
  </si>
  <si>
    <t>Changes to any software components can have significant effects on the overall security of the network device. Verifying software components have been digitally signed using a certificate that is recognized and approved by the organization ensures the software has not been tampered with and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has been provided by a trusted vendor. Self-signed certificates are disallowed by this requirement. The device should not have to verify the software again. This requirement does not mandate DoD certificates for this purpose; however, the certificate used to verify the software must be from an approved CA.</t>
  </si>
  <si>
    <t>The network device must prevent the installation of patches, service packs, or application components without verification the software component has been digitally signed using a certificate that is recognized and approved by the organization.</t>
  </si>
  <si>
    <t>SRG-APP-000131-NDM-000243</t>
  </si>
  <si>
    <t>SV-202047r395844_rule</t>
  </si>
  <si>
    <t>V-202047</t>
  </si>
  <si>
    <t>V-55205; SV-69451</t>
  </si>
  <si>
    <t>Configure the network device to protect audit tools from unauthorized deletion.</t>
  </si>
  <si>
    <t>If the network device provides audit tools, check to see that the network device protects audit tools from unauthorized deletion.  This requirement may be verified by demonstration, configuration review, or validated test results. If the network device does not protect its audit tools from unauthorized deletion, this is a finding.</t>
  </si>
  <si>
    <t>Protecting audit data also includes identifying and protecting the tools used to view and manipulate log data. Therefore, protecting audit tools is necessary to prevent unauthorized operations on audit data.
Network devices providing tools to interface with audit data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</si>
  <si>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network device must protect audit tools from unauthorized deletion.</t>
  </si>
  <si>
    <t>SRG-APP-000123-NDM-000240</t>
  </si>
  <si>
    <t>SV-202044r395835_rule</t>
  </si>
  <si>
    <t>V-202044</t>
  </si>
  <si>
    <t>V-55191; SV-69437</t>
  </si>
  <si>
    <t>Configure the network device to protect audit tools from unauthorized modification.</t>
  </si>
  <si>
    <t>If the network device provides audit tools, check the device to determine if it protects audit tools from unauthorized modification. This requirement may be verified by demonstration, configuration review, or validated test results. If the network device does not protect its audit tools from unauthorized modification, this is a finding.</t>
  </si>
  <si>
    <t>Protecting audit data also includes identifying and protecting the tools used to view and manipulate log data. Therefore, protecting audit tools is necessary to prevent unauthorized operation on audit data.
Network devices providing tools to interface with audit data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</si>
  <si>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network device must protect audit tools from unauthorized modification.</t>
  </si>
  <si>
    <t>SRG-APP-000122-NDM-000239</t>
  </si>
  <si>
    <t>SV-202043r395832_rule</t>
  </si>
  <si>
    <t>V-202043</t>
  </si>
  <si>
    <t>V-55183; SV-69429</t>
  </si>
  <si>
    <t>Configure the network device to protect audit tools from unauthorized access.</t>
  </si>
  <si>
    <t>If the network device provides audit tools, check the device to determine if it protects audit tools from unauthorized access.  This requirement may be verified by demonstration, configuration review, or validated test results. If the network device does not protect its audit tools from unauthorized access, this is a finding.</t>
  </si>
  <si>
    <t>The network device must protect audit tools from unauthorized access.</t>
  </si>
  <si>
    <t>SRG-APP-000121-NDM-000238</t>
  </si>
  <si>
    <t>SV-202042r395829_rule</t>
  </si>
  <si>
    <t>V-202042</t>
  </si>
  <si>
    <t>V-55179; SV-69425</t>
  </si>
  <si>
    <t>Configure the network device to protect audit information from unauthorized deletion.</t>
  </si>
  <si>
    <t>Determine if the network device protects audit information from any type of unauthorized deletion with such methods as ensuring log files receive the proper file system permissions utilizing file system protections, restricting access to log data and backing up log data to ensure log data is retained, and leveraging user permissions and roles to identify the user accessing the data and the corresponding rights the user enjoys.   This requirement may be verified by demonstration, configuration, or validated test results. If the network device does not protect audit information from unauthorized deletion, this is a finding.</t>
  </si>
  <si>
    <t xml:space="preserve">Audit information includes all information (e.g., audit records, audit settings, and audit reports) needed to successfully audit information system activity.
If audit data were to become compromised, then forensic analysis and discovery of the true source of potentially malicious system activity is impossible to achieve. 
To ensure the veracity of audit data, the network device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Network devices providing a user interface to audit data will leverage user permissions and roles identifying the user accessing the data and the corresponding rights the user enjoys in order to make access decisions regarding the deletion of audit data.  </t>
  </si>
  <si>
    <t>The network device must protect audit information from unauthorized deletion.</t>
  </si>
  <si>
    <t>SRG-APP-000120-NDM-000237</t>
  </si>
  <si>
    <t>SV-202041r395826_rule</t>
  </si>
  <si>
    <t>V-202041</t>
  </si>
  <si>
    <t>V-55173; SV-69419</t>
  </si>
  <si>
    <t>Configure the network device to protect audit information from unauthorized modification.</t>
  </si>
  <si>
    <t>Determine if the network device protects audit information from any type of unauthorized modification with such methods as ensuring log files receive the proper file system permissions, limiting log data locations and leveraging user permissions and roles to identify the user accessing the data and the corresponding rights that the user enjoys. This requirement may be verified by demonstration, configuration, or validated test results. If the network device does not protect audit information from unauthorized modification, this is a finding.</t>
  </si>
  <si>
    <t>Audit information includes all information (e.g., audit records, audit settings, and audit reports) needed to successfully audit network device activity.
If audit data were to become compromised, then forensic analysis and discovery of the true source of potentially malicious system activity is impossible to achieve. 
To ensure the veracity of audit data, the network device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Network devices providing a user interface to audit data will leverage user permissions and roles identifying the user accessing the data and the corresponding rights that the user enjoys in order to make access decisions regarding the modification of audit data.</t>
  </si>
  <si>
    <t>The network device must protect audit information from unauthorized modification.</t>
  </si>
  <si>
    <t>SRG-APP-000119-NDM-000236</t>
  </si>
  <si>
    <t>SV-202040r395823_rule</t>
  </si>
  <si>
    <t>V-202040</t>
  </si>
  <si>
    <t>V-55165; SV-69411</t>
  </si>
  <si>
    <t>Configure the network device to use internal system clocks to generate time stamps for audit records.</t>
  </si>
  <si>
    <t>Determine if the network device uses internal system clocks to generate time stamps for audit records. This requirement may be verified by demonstration, configuration, or validated test results. If the network device does not use internal system clocks to generate time stamps for audit records, this is a finding.</t>
  </si>
  <si>
    <t>In order to determine what is happening within the network infrastructure or to resolve and trace an attack, the network device must support the organization's capability to correlate the audit log data from multiple network devices to acquire a clear understanding of events. In order to correlate auditable events, time stamps are needed on all of the log records.
If the internal clock is not used, the system may not be able to provide time stamps for log messages. Additionally, externally generated time stamps may not be accurate. Applications can use the capability of an operating system or purpose-built module for this purpose.  (Note that the internal clock is required to be synchronized with authoritative time sources by other requirements.)</t>
  </si>
  <si>
    <t>The network device must use internal system clocks to generate time stamps for audit records.</t>
  </si>
  <si>
    <t>SRG-APP-000116-NDM-000234</t>
  </si>
  <si>
    <t>SV-202039r395817_rule</t>
  </si>
  <si>
    <t>V-202039</t>
  </si>
  <si>
    <t>V-55147; SV-69393</t>
  </si>
  <si>
    <t>Configure the network device to generate audit records containing the full-text recording of privileged commands.</t>
  </si>
  <si>
    <t>Determine if the network device generates audit records containing the full-text recording of privileged commands. If such audit records are not being generated,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</si>
  <si>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full-text recording of privileged commands. The organization must maintain audit trails in sufficient detail to reconstruct events to determine the cause and impact of compromise.</t>
  </si>
  <si>
    <t>The network device must generate audit records containing the full-text recording of privileged commands.</t>
  </si>
  <si>
    <t>SRG-APP-000101-NDM-000231</t>
  </si>
  <si>
    <t>SV-202036r395739_rule</t>
  </si>
  <si>
    <t>V-202036</t>
  </si>
  <si>
    <t>V-55143; SV-69389</t>
  </si>
  <si>
    <t>Configure the network device to generate audit records containing information that establishes the identity of any individual or process associated with the event.</t>
  </si>
  <si>
    <t>Determine if the network device generates audit records containing information that establishes the identity of any individual or process associated with the event.  This requirement may be verified by demonstration or validated test results. If the network device does not generate audit records containing information that establishes the identity of any individual or process associated with the event, this is a finding.</t>
  </si>
  <si>
    <t>Without information that establishes the identity of the subjects (i.e., administrators or processes acting on behalf of administrators) associated with the events, security personnel cannot determine responsibility for the potentially harmful event.
Event identifiers (if authenticated or otherwise known) include, but are not limited to, user database tables, primary key values, user names, or process identifiers.</t>
  </si>
  <si>
    <t>The network device must generate audit records containing information that establishes the identity of any individual or process associated with the event.</t>
  </si>
  <si>
    <t>SRG-APP-000100-NDM-000230</t>
  </si>
  <si>
    <t>SV-202035r395736_rule</t>
  </si>
  <si>
    <t>V-202035</t>
  </si>
  <si>
    <t>V-55137; SV-69383</t>
  </si>
  <si>
    <t xml:space="preserve">Configure the network device to produce audit records that contain information to establish the outcome of the event. </t>
  </si>
  <si>
    <t>Determine if the network device is configured to produce audit records that contain information to establish the outcome of the event. If the network device does not produce audit records that contain information to establish the outcome of the event,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</si>
  <si>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device after the event occurred). As such, they also provide a means to measure the impact of an event and help authorized personnel to determine the appropriate response.</t>
  </si>
  <si>
    <t>The network device must produce audit records that contain information to establish the outcome of the event.</t>
  </si>
  <si>
    <t>SRG-APP-000099-NDM-000229</t>
  </si>
  <si>
    <t>SV-202034r395733_rule</t>
  </si>
  <si>
    <t>V-202034</t>
  </si>
  <si>
    <t>V-55129; SV-69375</t>
  </si>
  <si>
    <t>Configure the network device to produce audit records containing information to establish the source of the event.</t>
  </si>
  <si>
    <t>Determine if the network device is configured to produce audit records containing information to establish the source (apparent cause) of the event. If the network device does not produce audit records containing information to establish the source of the event, this is a finding.</t>
  </si>
  <si>
    <t>In order to compile an accurate risk assessment and provide forensic analysis, it is essential for security personnel to know the source of the event.  The source may be a component, module, or process within the device or an external session, administrator, or device.
Associating information about where the source of the event occurred provides a means of investigating an attack; recognizing resource utilization or capacity thresholds; or identifying an improperly configured device.</t>
  </si>
  <si>
    <t>The network device must produce audit log records containing information to establish the source of events.</t>
  </si>
  <si>
    <t>SRG-APP-000098-NDM-000228</t>
  </si>
  <si>
    <t>SV-202033r395730_rule</t>
  </si>
  <si>
    <t>V-202033</t>
  </si>
  <si>
    <t>V-55099; SV-69345</t>
  </si>
  <si>
    <t>Configure the network device to produce audit records containing information to establish where the events occurred.</t>
  </si>
  <si>
    <t>Determine if the network device is configured to produce audit records containing information to establish where the events occurred. If the network device does not produce audit records containing information to establish where the events occurred, this is a finding.</t>
  </si>
  <si>
    <t>In order to compile an accurate risk assessment and provide forensic analysis, it is essential for security personnel to know where events occurred, such as device hardware components, device software modules, session identifiers, filenames, host names, and functionality.
Associating information about where the event occurred within the network device provides a means of investigating an attack; recognizing resource utilization or capacity thresholds; or identifying an improperly configured device.</t>
  </si>
  <si>
    <t>The network device must produce audit records containing information to establish where the events occurred.</t>
  </si>
  <si>
    <t>SRG-APP-000097-NDM-000227</t>
  </si>
  <si>
    <t>SV-202032r395727_rule</t>
  </si>
  <si>
    <t>V-202032</t>
  </si>
  <si>
    <t>V-55097; SV-69343</t>
  </si>
  <si>
    <t>Configure the network device to produce audit records containing information to establish when (date and time) the events occurred.</t>
  </si>
  <si>
    <t>Determine if the network device is configured to produce audit records containing information to establish when (date and time) the events occurred. If the network device does not produce audit records containing information to establish when the events occurred, this is a finding.</t>
  </si>
  <si>
    <t>It is essential for security personnel to know what is being done, what was attempted, where it was done, when it was done, and by whom it was done in order to compile an accurate risk assessment. Logging the date and time of each detected event provides a means of investigating an attack; recognizing resource utilization or capacity thresholds; or identifying an improperly configured network device. In order to establish and correlate the series of events leading up to an outage or attack, it is imperative the date and time are recorded in all log records.</t>
  </si>
  <si>
    <t>The network device must produce audit records containing information to establish when (date and time) the events occurred.</t>
  </si>
  <si>
    <t>SRG-APP-000096-NDM-000226</t>
  </si>
  <si>
    <t>SV-202031r395724_rule</t>
  </si>
  <si>
    <t>V-202031</t>
  </si>
  <si>
    <t>V-55095; SV-69341</t>
  </si>
  <si>
    <t>Configure the network device to produce audit log records containing sufficient information to establish what type of event occurred.</t>
  </si>
  <si>
    <t>Determine if the network device produces audit log records containing sufficient information to establish what type of event occurred. If the network device does not produce audit log records containing sufficient information to establish what type of event occurred, this is a finding.</t>
  </si>
  <si>
    <t>It is essential for security personnel to know what is being done, what was attempted, where it was done, when it was done, and by whom it was done in order to compile an accurate risk assessment. Associating event types with detected events in the application and audit logs provides a means of investigating an attack; recognizing resource utilization or capacity thresholds; or identifying an improperly configured network device. Without this capability, it would be difficult to establish, correlate, and investigate the events leading up to an outage or attack.</t>
  </si>
  <si>
    <t>The network device must produce audit log records containing sufficient information to establish what type of event occurred.</t>
  </si>
  <si>
    <t>SRG-APP-000095-NDM-000225</t>
  </si>
  <si>
    <t>SV-202030r395721_rule</t>
  </si>
  <si>
    <t>V-202030</t>
  </si>
  <si>
    <t>V-55093; SV-69339</t>
  </si>
  <si>
    <t>Configure the network device to initiate session auditing upon startup.</t>
  </si>
  <si>
    <t>Determine if the network device initiates session auditing upon startup. This requirement may be verified by validated test results. If the network device does not initiate session auditing upon startup, this is a finding.</t>
  </si>
  <si>
    <t>If auditing is enabled late in the startup process, the actions of some start-up processes may not be audited. Some audit systems also maintain state information only available if auditing is enabled before a given process is created.</t>
  </si>
  <si>
    <t>The network device must initiate session auditing upon startup.</t>
  </si>
  <si>
    <t>SRG-APP-000092-NDM-000224</t>
  </si>
  <si>
    <t>SV-202029r395715_rule</t>
  </si>
  <si>
    <t>V-202029</t>
  </si>
  <si>
    <t>V-55091; SV-69337</t>
  </si>
  <si>
    <t>Configure the network device to generate audit records when successful/unsuccessful attempts to access privileges occur.</t>
  </si>
  <si>
    <t>Determine if the network device generates audit records when successful/unsuccessful attempts to access privileges occur. If the network device does not generate audit records when successful/unsuccessful attempts to access privileges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</si>
  <si>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</si>
  <si>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network device must generate audit records when successful/unsuccessful attempts to access privileges occur.</t>
  </si>
  <si>
    <t>SRG-APP-000091-NDM-000223</t>
  </si>
  <si>
    <t>SV-202028r395712_rule</t>
  </si>
  <si>
    <t>V-202028</t>
  </si>
  <si>
    <t>V-63997; SV-78487</t>
  </si>
  <si>
    <t xml:space="preserve">Remove any vendor default passwords from the network device configuration. </t>
  </si>
  <si>
    <t>Review the configuration of the network device to determine if the vendor default password is present. This may involve showing the passwords configured on the device in the clear.</t>
  </si>
  <si>
    <t>Network devices not protected with strong password schemes provide the opportunity for anyone to crack the password and gain access to the device, which can result in loss of availability, confidentiality, or integrity of network traffic. 
Many default vendor passwords are well known or are easily guessed; therefore, not removing them prior to deploying the network device into production provides an opportunity for a malicious user to gain unauthorized access to the device.</t>
  </si>
  <si>
    <t>The network device must not have any default manufacturer passwords when deployed.</t>
  </si>
  <si>
    <t>SRG-APP-000080-NDM-000345</t>
  </si>
  <si>
    <t>SV-202026r395691_rule</t>
  </si>
  <si>
    <t>V-202026</t>
  </si>
  <si>
    <t>V-55085; SV-69331</t>
  </si>
  <si>
    <t>Configure the network device or its associated authentication server to protect against an individual (or process acting on behalf of an individual) falsely denying having performed organization-defined actions to be covered by non-repudiation. Examples that support this include configuring the audit log to capture administration login events and configuration changes to the network device.</t>
  </si>
  <si>
    <t>Determine if the network device protects against an individual (or process acting on behalf of an individual) falsely denying having performed organization-defined actions to be covered by non-repudiation. This requires logging all administrator access and configuration activity.  This requirement may be verified by demonstration or configuration review. This requirement may be met through use of a properly configured authentication server if the device is configured to use the authentication server. (Note that two-factor authentication of administrator access is needed to support this requirement.) If the network device does not protect against an individual (or process acting on behalf of an individual) falsely denying having performed organization-defined actions to be covered by non-repudiation, this is a finding.</t>
  </si>
  <si>
    <t>This requirement supports non-repudiation of actions taken by an administrator and is required in order to maintain the integrity of the configuration management process. All configuration changes to the network device are logged, and administrators authenticate with two-factor authentication before gaining administrative access. Together, these processes will ensure the administrators can be held accountable for the configuration changes they implement.
To meet this requirement, the network device must log administrator access and activity.</t>
  </si>
  <si>
    <t>The network device must protect against an individual (or process acting on behalf of an individual) falsely denying having performed organization-defined actions to be covered by non-repudiation.</t>
  </si>
  <si>
    <t>SRG-APP-000080-NDM-000220</t>
  </si>
  <si>
    <t>SV-202025r539619_rule</t>
  </si>
  <si>
    <t>V-202025</t>
  </si>
  <si>
    <t>V-55059; SV-69305</t>
  </si>
  <si>
    <t>Configure the network device to retain the Standard Mandatory DoD Notice and Consent Banner on the screen until the administrator acknowledges the usage conditions and takes explicit actions to log on for further access.</t>
  </si>
  <si>
    <t>Determine if the network device is configured to retain the Standard Mandatory DoD Notice and Consent Banner on the screen until the administrator acknowledges the usage conditions and takes explicit actions to log on for further access. If the network device does not retain the banner on the screen until the administrator acknowledges the usage conditions and takes explicit actions to log on for further access, this is a finding.</t>
  </si>
  <si>
    <t>The banner must be acknowledged by the administrator prior to the device allowing the administrator access to the network device. This provides assurance that the administrator has seen the message and accepted the conditions for access. If the consent banner is not acknowledged by the administrator, DoD will not be in compliance with system use notifications required by law. 
To establish acceptance of the network administration policy, a click-through banner at management session logon is required. The device must prevent further activity until the administrator executes a positive action to manifest agreement.
In the case of CLI access using a terminal client, entering the username and password when the banner is presented is considered an explicit action of acknowledgement. Entering the username, viewing the banner, then entering the password is also acceptable.</t>
  </si>
  <si>
    <t>The network device must retain the Standard Mandatory DoD Notice and Consent Banner on the screen until the administrator acknowledges the usage conditions and takes explicit actions to log on for further access.</t>
  </si>
  <si>
    <t>SRG-APP-000069-NDM-000216</t>
  </si>
  <si>
    <t>SV-202021r395613_rule</t>
  </si>
  <si>
    <t>V-202021</t>
  </si>
  <si>
    <t>V-55057; SV-69303</t>
  </si>
  <si>
    <t>Configure the network device to display the Standard Mandatory DoD Notice and Consent Banner before granting access to the device.</t>
  </si>
  <si>
    <t>Determine if the network device is configured to present a DoD-approved banner that is formatted in accordance with DTM-08-060. If such a banner is not presented, this is a finding.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</si>
  <si>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Display of the DoD-approved use notification before granting access to the network device ensures privacy and security notification verbiage used is consistent with applicable federal laws, Executive Orders, directives, policies, regulations, standards, and guidance.
System use notifications are required only for access via logon interfaces with human users.</t>
  </si>
  <si>
    <t>The network device must display the Standard Mandatory DoD Notice and Consent Banner before granting access to the device.</t>
  </si>
  <si>
    <t>SRG-APP-000068-NDM-000215</t>
  </si>
  <si>
    <t>SV-202020r395610_rule</t>
  </si>
  <si>
    <t>V-202020</t>
  </si>
  <si>
    <t>V-55055; SV-69301</t>
  </si>
  <si>
    <t>Configure the network device to enforce the limit of three consecutive invalid logon attempts during a 15-minute time period.</t>
  </si>
  <si>
    <t xml:space="preserve">Review the device configuration to verify that it enforces the limit of three consecutive invalid logon attempts.
If the device is not configured to enforce the limit of three consecutive invalid logon attempts, this is a finding.
</t>
  </si>
  <si>
    <t>By limiting the number of failed login attempts, the risk of unauthorized system access via user password guessing, otherwise known as brute-forcing, is reduced.</t>
  </si>
  <si>
    <t>The network device must be configured to enforce the limit of three consecutive invalid logon attempts, after which time it must block any login attempt for 15 minutes.</t>
  </si>
  <si>
    <t>SRG-APP-000065-NDM-000214</t>
  </si>
  <si>
    <t>SV-202019r395607_rule</t>
  </si>
  <si>
    <t>V-202019</t>
  </si>
  <si>
    <t>V-55053; SV-69299</t>
  </si>
  <si>
    <t>Configure the network device to enforce approved authorizations for controlling the flow of management information within the network device based on information flow control policies.</t>
  </si>
  <si>
    <t>Review the network device configuration to determine if it enforces approved authorizations for controlling the flow of management information within the network device based on information flow control policies. If it does not enforce these approved authorizations, this is a finding.</t>
  </si>
  <si>
    <t>A mechanism to detect and prevent unauthorized communication flow must be configured or provided as part of the system design. If management information flow is not enforced based on approved authorizations, the network device may become compromised. Information flow control regulates where management information is allowed to travel within a network device. The flow of all management information must be monitored and controlled so it does not introduce any unacceptable risk to the network device or data. 
Application-specific examples of enforcement occur in systems that employ rule sets or establish configuration settings that restrict information system services or message-filtering capability based on message content (e.g., implementing key word searches or using document characteristics).
Applications providing information flow control must be able to enforce approved authorizations for controlling the flow of management information within the system in accordance with applicable policy.</t>
  </si>
  <si>
    <t>The network device must enforce approved authorizations for controlling the flow of management information within the network device based on information flow control policies.</t>
  </si>
  <si>
    <t>SRG-APP-000038-NDM-000213</t>
  </si>
  <si>
    <t>SV-202018r395568_rule</t>
  </si>
  <si>
    <t>V-202018</t>
  </si>
  <si>
    <t>V-55051; SV-69297</t>
  </si>
  <si>
    <t>Configure the network device to assign appropriate user roles or access levels to authenticated users, or configure the network device to leverage an AAA solution that will satisfy this objective.</t>
  </si>
  <si>
    <t xml:space="preserve">If the network device is configured to use a AAA service account, and the AAA broker is configured to assign authorization levels based on centralized user account group memberships on behalf of the network device, that will satisfy this objective. Because the responsibility for meeting this objective is transferred to the AAA broker, this requirement is not applicable for the local network device. This requirement may be verified by demonstration or configuration review.
Verify the network device is configured to assign appropriate user roles or access levels to authenticated users. This requirement may be verified by demonstration or configuration review. If the network device does not enforce the assigned privilege level for each administrator and authorizations for access to all commands relative to the privilege level, this is a finding.
</t>
  </si>
  <si>
    <t xml:space="preserve">Successful identification and authentication must not automatically give an entity full access to a network device or security domain. The lack of authorization-based access control could result in the immediate compromise and unauthorized access to sensitive information. All DoD systems must be properly configured to incorporate access control methods that do not rely solely on authentication for authorized access.
Authorization is the process of determining whether an entity, once authenticated, is permitted to access a specific asset or set of resources. Information systems use access control policies and enforcement mechanisms to implement this requirement. Authorization procedures and controls must be implemented to ensure each authenticated entity also has a validated and current authorization.
Some network devices are pre-configured with security groups. Other network devices enable operators to create custom security groups with custom permissions. For example, an ISSM may require read-only access to audit the network device. Operators may create an audit security group, define permissions and access levels for members of the group, and then assign the ISSM’s user persona to the audit security group. This is still considered privileged access, but the ISSM’s security group is more restrictive than the network administrator’s security group.
Network devices that rely on AAA brokers for authentication and authorization services may need to identify the available security groups or access levels available on the network devices and convey that information to the AAA operator. Once the AAA broker identifies the user persona on the centralized directory service, the user’s security group memberships can be retrieved. The AAA operator may need to create a mapping that links target security groups from the directory service to the appropriate security groups or access levels on the network device. Once these mappings are configured, authorizations can happen dynamically, based on each user’s directory service group membership.
</t>
  </si>
  <si>
    <t>The network device must be configured to assign appropriate user roles or access levels to authenticated users.</t>
  </si>
  <si>
    <t>SRG-APP-000033-NDM-000212</t>
  </si>
  <si>
    <t>SV-202017r663933_rule</t>
  </si>
  <si>
    <t>V-202017</t>
  </si>
  <si>
    <t>V-55049; SV-69295</t>
  </si>
  <si>
    <t>Configure the network device or its associated authentication server to automatically audit the removal of accounts.</t>
  </si>
  <si>
    <t>Check the network device to determine if account removal actions are automatically audited.  This requirement may be verified by demonstration, configuration review, or validated test results.  This requirement may be met through use of a properly configured authentication server if the device is configured to use the authentication server. If account removal actions are not automatically audited, this is a finding.</t>
  </si>
  <si>
    <t>Account management, as a whole, ensures access to the network device is being controlled in a secure manner by granting access to only authorized personnel. Auditing account removal actions will support account management procedures. When device management accounts are terminated, user or service accessibility may be affected. Auditing also ensures authorized active accounts remain enabled and available for use when required.</t>
  </si>
  <si>
    <t>The network device must automatically audit account removal actions.</t>
  </si>
  <si>
    <t>SRG-APP-000029-NDM-000211</t>
  </si>
  <si>
    <t>SV-202016r395493_rule</t>
  </si>
  <si>
    <t>V-202016</t>
  </si>
  <si>
    <t>V-55047; SV-69293</t>
  </si>
  <si>
    <t>Configure the network device or its associated authentication server to automatically audit the disabling of accounts.</t>
  </si>
  <si>
    <t>Check the network device to determine if account disabling actions are automatically audited.  This requirement may be verified by demonstration, configuration review, or validated test results.  This requirement may be met through use of a properly configured authentication server if the device is configured to use the authentication server. If account disabling actions are not audited, this is a finding.</t>
  </si>
  <si>
    <t>Account management, as a whole, ensures access to the network device is being controlled in a secure manner by granting access to only authorized personnel. Auditing account disabling actions will support account management procedures. When device management accounts are disabled, user or service accessibility may be affected. Auditing also ensures authorized active accounts remain enabled and available for use when required.</t>
  </si>
  <si>
    <t>The network device must automatically audit account disabling actions.</t>
  </si>
  <si>
    <t>SRG-APP-000028-NDM-000210</t>
  </si>
  <si>
    <t>SV-202015r395490_rule</t>
  </si>
  <si>
    <t>V-202015</t>
  </si>
  <si>
    <t>V-55045; SV-69291</t>
  </si>
  <si>
    <t>Configure the network device or its associated authentication server to automatically audit the modification of accounts.</t>
  </si>
  <si>
    <t>Check the network device to determine if account modification actions are automatically audited.  This requirement may be verified by demonstration, configuration review, or validated test results.  This requirement may be met through use of a properly configured authentication server if the device is configured to use the authentication server. If account modification is not automatically audited, this is a finding.</t>
  </si>
  <si>
    <t>Since the accounts in the network device are privileged or system-level accounts, account management is vital to the security of the network device. Account management by a designated authority ensures access to the network device is being controlled in a secure manner by granting access to only authorized personnel with the appropriate and necessary privileges. Auditing account modification along with an automatic notification to appropriate individuals will provide the necessary reconciliation that account management procedures are being followed. If modifications to management accounts are not audited, reconciliation of account management procedures cannot be tracked.</t>
  </si>
  <si>
    <t>The network device must automatically audit account modification.</t>
  </si>
  <si>
    <t>SRG-APP-000027-NDM-000209</t>
  </si>
  <si>
    <t>SV-202014r395487_rule</t>
  </si>
  <si>
    <t>V-202014</t>
  </si>
  <si>
    <t>V-55043; SV-69289</t>
  </si>
  <si>
    <t>Configure the network device or its associated authentication server to automatically audit the creation of accounts.</t>
  </si>
  <si>
    <t>Review the network device configuration to determine if it automatically audits account creation or is configured to use an authentication server which would perform this function. If account creation is not automatically audited, this is a finding.</t>
  </si>
  <si>
    <t>Upon gaining access to a network device, an attacker will often first attempt to create a persistent method of reestablishing access. One way to accomplish this is to create a new account. Notification of account creation helps to mitigate this risk. Auditing account creation provides the necessary reconciliation that account management procedures are being followed. Without this audit trail, personnel without the proper authorization may gain access to critical network nodes.</t>
  </si>
  <si>
    <t>The network device must automatically audit account creation.</t>
  </si>
  <si>
    <t>SRG-APP-000026-NDM-000208</t>
  </si>
  <si>
    <t>SV-202013r395484_rule</t>
  </si>
  <si>
    <t>V-202013</t>
  </si>
  <si>
    <t>V-55035; SV-69281</t>
  </si>
  <si>
    <t>Configure the network device to retain session lock until the administrator re-authenticates.</t>
  </si>
  <si>
    <t>Review the network device configuration to determine if the device retains session lock until the administrator re-authenticates.  This may be verified by configuration check, demonstration, or other validation test results. If the device does not require re-authentication before releasing the session lock, this is a finding.</t>
  </si>
  <si>
    <t>A session lock is a temporary network device or administrator-initiated action taken when the administrator stops work but does not log out of the network device.  Once invoked, the session lock shall remain in place until the administrator re-authenticates. No other system activity aside from re-authentication shall unlock the management session.</t>
  </si>
  <si>
    <t>The network device must retain the session lock until the administrator  reestablishes access using established identification and authentication procedures.</t>
  </si>
  <si>
    <t>SRG-APP-000005-NDM-000204</t>
  </si>
  <si>
    <t>SV-202009r395454_rule</t>
  </si>
  <si>
    <t>V-202009</t>
  </si>
  <si>
    <t>V-55033; SV-69279</t>
  </si>
  <si>
    <t>This is an intrinsic capability of the client application or the console.  Many terminal emulation clients implement this capability through software flow control or XOFF/XON flow control.</t>
  </si>
  <si>
    <t>Directly observe the management application or the console; if an administrator cannot directly initiate a session lock from either the management application or the console, this is a finding.</t>
  </si>
  <si>
    <t>A session lock is a temporary network device or administrator-initiated action taken when the administrator stops work but does not log out of the network device.  Rather than being forced to wait for a period of time to expire before the management session can be locked, network management consoles need to provide administrators with the ability to manually invoke a session lock so they may secure their management session should the need arise for them to temporarily vacate the immediate physical vicinity of the management workstation.  Once invoked, the session lock shall remain in place until the administrator re-authenticates. No other system activity aside from re-authentication shall unlock the management session.
The session lock is implemented at the point where session activity can be determined. This is typically at the operating system-level, but may be at the application-level. The session lock is initiated and controlled by either the client application or the workstation being used to access a network element.  Many terminal emulation clients implement this capability through software flow control or XOFF/XON flow control.
If this capability is not available, administrators must terminate all management sessions before leaving their management console or workstation.  This includes closing any views or windows from those sessions.</t>
  </si>
  <si>
    <t>The network device must be configured to enable network administrators to directly initiate a session lock.</t>
  </si>
  <si>
    <t>SRG-APP-000004-NDM-000203</t>
  </si>
  <si>
    <t>SV-202008r395451_rule</t>
  </si>
  <si>
    <t>V-202008</t>
  </si>
  <si>
    <t>V-55031; SV-69277</t>
  </si>
  <si>
    <t>Configure the network device to initiate a session lock after a 15-minute period of inactivity.</t>
  </si>
  <si>
    <t>Review the network device configuration to see if it initiates a session lock after a 15-minute period of inactivity.  This may be verified by configuration check or demonstration. If a session lock is not initiated after a 15-minute period of inactivity, this is a finding.</t>
  </si>
  <si>
    <t>A session lock is a temporary network device or administrator-initiated action taken when the administrator stops work but does not log out of the network device.  Rather than relying on the user to manually lock their management session prior to vacating the vicinity, network devices need to be able to identify when a management session has idled and take action to initiate the session lock.  Once invoked, the session lock shall remain in place until the administrator re-authenticates. No other system activity aside from re-authentication shall unlock the management session.
Note that CCI-001133 requires that administrative network sessions be disconnected after 10 minutes of idle time. So this requirement may only apply to local administrative sessions.</t>
  </si>
  <si>
    <t>The network device must initiate a session lock after a 15-minute period of inactivity.</t>
  </si>
  <si>
    <t>SRG-APP-000003-NDM-000202</t>
  </si>
  <si>
    <t>SV-202007r395448_rule</t>
  </si>
  <si>
    <t>V-202007</t>
  </si>
  <si>
    <t>V-55029; SV-69275</t>
  </si>
  <si>
    <t>Configure the network device to conceal information previously visible on the display with a publicly viewable image during the session lock.</t>
  </si>
  <si>
    <t>Review the network device configuration to see if the device conceals information previously visible on the display with a publicly viewable image during the session lock.  This can be demonstrated by the network administrator. If previously visible information is not concealed with a publicly viewable image by the session lock, this is a finding.</t>
  </si>
  <si>
    <t>A session lock is a temporary network device or administrator-initiated action taken when the administrator stops work but does not log out of the network device.  The network management session lock event must include an obfuscation of the display screen to prevent other users from reading what was previously displayed. 
Permitted publicly viewable images can include static or dynamic images, for example, patterns used with screen savers, photographic images, solid colors, a clock, or a blank screen, with the additional caveat that none of the images convey sensitive information.</t>
  </si>
  <si>
    <t>The network device must conceal, via the session lock, information previously visible on the display with a publicly viewable image.</t>
  </si>
  <si>
    <t>SRG-APP-000002-NDM-000201</t>
  </si>
  <si>
    <t>SV-202006r395445_rule</t>
  </si>
  <si>
    <t>V-202006</t>
  </si>
  <si>
    <t>V-68433; SV-82923</t>
  </si>
  <si>
    <t>Mainframe Product Security Requirements Guide :: Version 2, Release: 1 Benchmark Date: 27 Oct 2022</t>
  </si>
  <si>
    <t>Configure the Mainframe Product to implement NSA-approved cryptography to protect classified information using an external security manager.</t>
  </si>
  <si>
    <t>If the Mainframe Product is deployed in an unclassified environment, this is not applicable.
Examine installation and configuration settings. 
If the Mainframe Product does not implement NSA-approved cryptography to protect classified information using an external security manager (ESM), this is a finding.</t>
  </si>
  <si>
    <t>Use of weak or untested encryption algorithms undermines the purposes of using encryption to protect data. The application must implement cryptographic modules adhering to the higher standards approved by the federal government since this provides assurance they have been tested and validated.</t>
  </si>
  <si>
    <t>The Mainframe Product must implement NSA-approved cryptography to protect classified information in accordance with applicable federal laws, Executive orders, directives, policies, regulations, and standards.</t>
  </si>
  <si>
    <t>SRG-APP-000416-MFP-000269</t>
  </si>
  <si>
    <t>SV-253508r859701_rule</t>
  </si>
  <si>
    <t>V-253508</t>
  </si>
  <si>
    <t>V-68239; SV-82729</t>
  </si>
  <si>
    <t xml:space="preserve">CCI-001920
The information system provides the capability for authorized users to remotely view/hear all content related to an established user session in real time.
NIST SP 800-53 Revision 4 :: AU-14 (3)
</t>
  </si>
  <si>
    <t>Configure the Mainframe Product to permit authorized users to remotely view/hear, in real time, all content related to an established user session from a component separate from the Mainframe Product being monitored.
If an ESM is in use, configure rules to restrict the ability to remotely view/hear, in real time, all content related to an established user session from a component separate from the Mainframe Product being monitored to system programmers and security administrators.</t>
  </si>
  <si>
    <t>If the Mainframe Product has no function or capability for session operations, this is not applicable.
Examine installation and configuration settings.
If the  Mainframe Product does not have the capability to remotely view/hear, in real time, all content related to an established user session from a component separate from the Mainframe Product being monitored, this a finding.
If the Mainframe Product does not restrict this capability  to system programmers and security administrators,  this is a finding.
If an external security manager (ESM) is in use, verify that the ESM restricts the capability to remotely view/hear, in real time, all content related to an established user session from a component separate from the Mainframe Product being monitored to system programmers or security administrators. 
If it does not, this is a finding.</t>
  </si>
  <si>
    <t>Without the capability to remotely view/hear all content related to a user session, investigations into suspicious user activity would be hampered. Real-time monitoring allows authorized personnel to take action before additional damage is done. The ability to observe user sessions as they are happening allows for interceding in ongoing events that after-the-fact review of captured content would not allow.
This requirement does not apply to applications that do not have a concept of a user session (e.g., calculator).</t>
  </si>
  <si>
    <t>The Mainframe Product must provide the capability for authorized users to remotely view/hear, in real time, all content related to an established user session from a component separate from the Mainframe Product being monitored.</t>
  </si>
  <si>
    <t>SRG-APP-000355-MFP-000139</t>
  </si>
  <si>
    <t>SV-219061r865207_rule</t>
  </si>
  <si>
    <t>V-219061</t>
  </si>
  <si>
    <t>V-68233; SV-82723</t>
  </si>
  <si>
    <t xml:space="preserve">CCI-001919
The information system provides the capability for authorized users to select a user session to capture/record or view/hear.
NIST SP 800-53 Revision 4 :: AU-14
</t>
  </si>
  <si>
    <t>Configure the Mainframe Product to permit authorized users to select a user session to capture/record or view/hear.
If there is an ESM in use, configure ESM to restrict the ability to select sessions to capture/record or view/hear in accordance with applicable access control policies to system programmers or security administrators.</t>
  </si>
  <si>
    <t>If the Mainframe Product has no function or capability for session operations, this is not applicable.
Examine installation and configuration settings.
Verify that the Mainframe Product has the capability to select user sessions for monitoring and allows system programmers and security administrators to select sessions to capture/record or view/hear in accordance with applicable access control policies. 
If it does not, this is a finding.
If there is an external security manager (ESM) in use, verify that the ESM restricts the ability to select sessions to capture/record or view/hear in accordance with applicable access control policies to system programmers or security administrators. 
If it does not, this is a finding.</t>
  </si>
  <si>
    <t>Without the capability to select a user session to capture/record or view/hear, investigations into suspicious or harmful events would be hampered by the volume of information captured. The volume of information captured may also adversely impact the operation for the network.
Session audits may include monitoring keystrokes, tracking websites visited, and recording information and/or file transfers.</t>
  </si>
  <si>
    <t>The Mainframe Product must provide the capability for authorized users to select a user session to capture/record or view/hear.</t>
  </si>
  <si>
    <t>SRG-APP-000354-MFP-000136</t>
  </si>
  <si>
    <t>SV-219060r865836_rule</t>
  </si>
  <si>
    <t>V-219060</t>
  </si>
  <si>
    <t>V-68321; SV-82811</t>
  </si>
  <si>
    <t>Configure the Mainframe Product to adhere to site policies.</t>
  </si>
  <si>
    <t>Refer to site security configuration policies.
Refer to Mainframe Product security documentation.
Examine configuration settings.
If configuration settings do not adhere to site policies, this is a finding.</t>
  </si>
  <si>
    <t>The Mainframe Product must be configured in accordance with the security configuration settings based on DoD security configuration or implementation guidance, including STIGs, NSA configuration guides, CTOs, and DTMs.</t>
  </si>
  <si>
    <t>SRG-APP-000516-MFP-000195</t>
  </si>
  <si>
    <t>SV-205622r401224_rule</t>
  </si>
  <si>
    <t>V-205622</t>
  </si>
  <si>
    <t>V-68439; SV-82929</t>
  </si>
  <si>
    <t>Configure the Mainframe Product settings to implement FIPS 140 cryptography to protect unclassified information requiring confidentiality and cryptographic protection in accordance with applicable federal laws, Executive orders, directives, policies, regulations, and standards.</t>
  </si>
  <si>
    <t>Examine installation and configuration settings. 
If the Mainframe Product does not implement FIPS 140 cryptography to protect unclassified information requiring confidentiality and cryptographic protection in accordance with applicable federal laws, Executive orders, directives, policies, regulations, and standards, this is a finding.</t>
  </si>
  <si>
    <t>The Mainframe Product must implement NIST FIPS-validated cryptography to protect unclassified information requiring confidentiality and cryptographic protection in accordance with applicable federal laws, Executive orders, directives, policies, regulations, and standards.</t>
  </si>
  <si>
    <t>SRG-APP-000514-MFP-000274</t>
  </si>
  <si>
    <t>SV-205621r864584_rule</t>
  </si>
  <si>
    <t>V-205621</t>
  </si>
  <si>
    <t>V-68437; SV-82927</t>
  </si>
  <si>
    <t>Configure the Mainframe Product settings to implement FIPS 140 cryptography to generate and validate cryptographic hashes in accordance with applicable federal laws, Executive orders, directives, policies, regulations, and standards.</t>
  </si>
  <si>
    <t>Examine installation and configuration settings. 
If the Mainframe Product does not implement FIPS 140 cryptography to generate and validate cryptographic hashes in accordance with applicable federal laws, Executive orders, directives, policies, regulations, and standards, this is a finding.</t>
  </si>
  <si>
    <t>The Mainframe Product must implement NIST FIPS-validated cryptography to generate and validate cryptographic hashes in accordance with applicable federal laws, Executive orders, directives, policies, regulations, and standards.</t>
  </si>
  <si>
    <t>SRG-APP-000514-MFP-000272</t>
  </si>
  <si>
    <t>SV-205620r851366_rule</t>
  </si>
  <si>
    <t>V-205620</t>
  </si>
  <si>
    <t>V-68435; SV-82925</t>
  </si>
  <si>
    <t>Configure the Mainframe Product settings to implement FIPS 140 cryptography to provision digital signatures in accordance with applicable federal laws, Executive orders, directives, policies, regulations, and standards.</t>
  </si>
  <si>
    <t>Examine installation and configuration settings. 
If the Mainframe Product does not implement FIPS 140 cryptography to provision digital signatures in accordance with applicable federal laws, Executive orders, directives, policies, regulations, and standards, this is a finding.</t>
  </si>
  <si>
    <t>Use of weak or untested encryption algorithms undermines the purposes of using encryption to protect data. The application must implement cryptographic modules adhering to the higher standards approved by the federal government since this provides assurance they have been tested and validated.
For detailed information, refer to NIST FIPS Publication 140-2, Security Requirements For Cryptographic Modules. Note that the product's cryptographic modules must be validated and certified by NIST as FIPS compliant.</t>
  </si>
  <si>
    <t>The Mainframe Product must implement NIST FIPS-validated cryptography to provision digital signatures in accordance with applicable federal laws, Executive orders, directives, policies, regulations, and standards.</t>
  </si>
  <si>
    <t>SRG-APP-000514-MFP-000270</t>
  </si>
  <si>
    <t>SV-205619r851365_rule</t>
  </si>
  <si>
    <t>V-205619</t>
  </si>
  <si>
    <t>V-68231; SV-82721</t>
  </si>
  <si>
    <t>Configure the Mainframe Product to write to SMF and/or provide audit SAF call for all kernel module load, unload, and restart events, and for all program initiations.</t>
  </si>
  <si>
    <t>Examine installation and configuration settings.
Verify that the Mainframe Product identifies all Kernel module activities, writes to SMF, and/or uses an external security manager (ESM) to generate audit records for all kernel mode load, unload, and restart events, and for all program initiations. 
If it does not,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</si>
  <si>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</si>
  <si>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Mainframe Product must generate audit records for all kernel module load, unload, and restart events, and for all program initiations.</t>
  </si>
  <si>
    <t>SRG-APP-000510-MFP-000135</t>
  </si>
  <si>
    <t>SV-205618r400864_rule</t>
  </si>
  <si>
    <t>SRG-APP-000510</t>
  </si>
  <si>
    <t>V-205618</t>
  </si>
  <si>
    <t>V-68229; SV-82719</t>
  </si>
  <si>
    <t>Configure the Mainframe Product to write to SMF and/or provide audit SAF call for all account creations, modifications, disabling, and termination events.</t>
  </si>
  <si>
    <t>If the Mainframe Product has no function or capability for account creations, this is not applicable.
Examine installation and configuration settings.
Verify that the Mainframe Product identifies account functions, writes to SMF, and/or uses an external security manager (ESM) to generate audit records for all account  creations, modifications, disabling, and termination events. 
If it does not, this is a finding.</t>
  </si>
  <si>
    <t>The Mainframe Product must generate audit records for all account creations, modifications, disabling, and termination events.</t>
  </si>
  <si>
    <t>SRG-APP-000509-MFP-000134</t>
  </si>
  <si>
    <t>SV-205617r400861_rule</t>
  </si>
  <si>
    <t>V-205617</t>
  </si>
  <si>
    <t>V-68227; SV-82717</t>
  </si>
  <si>
    <t>Configure the Mainframe Product to write to SMF and/or provide audit SAF call for all direct access to the information system.</t>
  </si>
  <si>
    <t>Examine installation and configuration settings.
Verify that the Mainframe Product identifies direct access to the Mainframe Product, writes to SMF, and/or uses an external security manager (ESM) to generate audit records for all direct access. 
If it does not, this is a finding.</t>
  </si>
  <si>
    <t>The Mainframe Product must generate audit records for all direct access to the information system.</t>
  </si>
  <si>
    <t>SRG-APP-000508-MFP-000133</t>
  </si>
  <si>
    <t>SV-205616r400858_rule</t>
  </si>
  <si>
    <t>V-205616</t>
  </si>
  <si>
    <t>V-68225; SV-82715</t>
  </si>
  <si>
    <t>Configure the Mainframe Product to write to SMF and/or provide audit SAF call when successful/unsuccessful accesses to objects occur.</t>
  </si>
  <si>
    <t>Examine installation and configuration settings.
Verify that the Mainframe Product identifies access to all objects; writes to SMF and/or and uses an external security manager to generate audit records for all access. If it does not, this is a finding</t>
  </si>
  <si>
    <t>The Mainframe Product must generate audit records when successful/unsuccessful accesses to objects occur.</t>
  </si>
  <si>
    <t>SRG-APP-000507-MFP-000132</t>
  </si>
  <si>
    <t>SV-205615r400855_rule</t>
  </si>
  <si>
    <t>V-205615</t>
  </si>
  <si>
    <t>V-68223; SV-82713</t>
  </si>
  <si>
    <t>Configure the Mainframe Product to provide audit SAF call when concurrent logons from different workstations occur.</t>
  </si>
  <si>
    <t>If the Mainframe Product has no function or capability for user logon, this is not applicable.
Examine configuration settings.
If the Mainframe Product does not generate audit records when concurrent logons from different workstations occur, this is a finding.</t>
  </si>
  <si>
    <t>The Mainframe Product must generate audit records when concurrent logons from different workstations occur.</t>
  </si>
  <si>
    <t>SRG-APP-000506-MFP-000131</t>
  </si>
  <si>
    <t>SV-205614r400852_rule</t>
  </si>
  <si>
    <t>V-205614</t>
  </si>
  <si>
    <t>V-68221; SV-82711</t>
  </si>
  <si>
    <t>Configure the Mainframe Product to provide audit SAF call for starting and ending time for user access to the system.</t>
  </si>
  <si>
    <t>If the Mainframe Product has no function or capability for user access this is not applicable.
Examine configuration settings. 
If the Mainframe Product does not identify and audit start and end times of access to the systems, this is a finding.</t>
  </si>
  <si>
    <t>The Mainframe Product must generate audit records showing starting and ending time for user access to the system.</t>
  </si>
  <si>
    <t>SRG-APP-000505-MFP-000130</t>
  </si>
  <si>
    <t>SV-205613r400849_rule</t>
  </si>
  <si>
    <t>V-205613</t>
  </si>
  <si>
    <t>V-68219; SV-82709</t>
  </si>
  <si>
    <t>Configure the Mainframe Product to write to SMF and/or provide audit SAF to call for privileged activities or other system-level access.</t>
  </si>
  <si>
    <t>Examine installation and configuration settings.
Verify that the Mainframe Product identifies privileged functions, writes to SMF, and/or provides an SAF call to an external security manager (ESM) to generate audit records for all privilege activities or other system-level access. 
If it does not, this is a finding.</t>
  </si>
  <si>
    <t>The Mainframe Product must generate audit records for privileged activities or other system-level access.</t>
  </si>
  <si>
    <t>SRG-APP-000504-MFP-000129</t>
  </si>
  <si>
    <t>SV-205612r400846_rule</t>
  </si>
  <si>
    <t>V-205612</t>
  </si>
  <si>
    <t>V-68217; SV-82707</t>
  </si>
  <si>
    <t>Configure the Mainframe Product to provide audit SAF to call when successful/unsuccessful logon attempts occur.</t>
  </si>
  <si>
    <t>If the Mainframe Product does not have the function or capability for user logon, this is not applicable.
Examine configuration settings.
Determine if successful/unsuccessful logon attempts are audited. If they are not, this is a finding.</t>
  </si>
  <si>
    <t>The Mainframe Product must generate audit records when successful/unsuccessful logon attempts occur.</t>
  </si>
  <si>
    <t>SRG-APP-000503-MFP-000128</t>
  </si>
  <si>
    <t>SV-205611r400843_rule</t>
  </si>
  <si>
    <t>V-205611</t>
  </si>
  <si>
    <t>V-68215; SV-82705</t>
  </si>
  <si>
    <t>Configure the Mainframe Product to write to SMF and/or provide audit SAF to call when successful/unsuccessful attempts to delete categories of information occur.</t>
  </si>
  <si>
    <t>Examine installation and configuration settings.
Verify that the Mainframe Product identifies all security categories of information; writes to SMF and/or uses an external security manager to generate audit records when successful/unsuccessful attempts to delete categories of information. If it does not, this is a finding.</t>
  </si>
  <si>
    <t>The Mainframe Product must generate audit records when successful/unsuccessful attempts to delete categories of information (e.g., classification levels) occur.</t>
  </si>
  <si>
    <t>SRG-APP-000502-MFP-000127</t>
  </si>
  <si>
    <t>SV-205610r400840_rule</t>
  </si>
  <si>
    <t>V-205610</t>
  </si>
  <si>
    <t>V-68213; SV-82703</t>
  </si>
  <si>
    <t>Configure the Mainframe Product to write to SMF and/or provide audit SAF to call when successful/unsuccessful attempts to delete security objects occur.</t>
  </si>
  <si>
    <t>Examine installation and configuration settings.
Verify that the Mainframe Product identifies all security object writes to SMF and/or uses an external security manager to generate audit records when successful/unsuccessful attempts to delete security objects. If it does not, this is a finding.</t>
  </si>
  <si>
    <t>The Mainframe Product must generate audit records when successful/unsuccessful attempts to delete security objects occur.</t>
  </si>
  <si>
    <t>SRG-APP-000501-MFP-000126</t>
  </si>
  <si>
    <t>SV-205609r400837_rule</t>
  </si>
  <si>
    <t>V-205609</t>
  </si>
  <si>
    <t>V-68211; SV-82701</t>
  </si>
  <si>
    <t>Configure the Mainframe Product to write to SMF and/or provide audit SAF to call when successful/unsuccessful attempts to delete security levels occur.</t>
  </si>
  <si>
    <t>Examine installation and configuration settings.
Verify that the Mainframe Product identifies all security levels writes to SMF and/or uses an external security manager to generate audit records when successful/unsuccessful attempts to delete security levels. If it does not, this is a finding.</t>
  </si>
  <si>
    <t>The Mainframe Product must generate audit records when successful/unsuccessful attempts to delete security levels occur.</t>
  </si>
  <si>
    <t>SRG-APP-000500-MFP-000125</t>
  </si>
  <si>
    <t>SV-205608r400834_rule</t>
  </si>
  <si>
    <t>V-205608</t>
  </si>
  <si>
    <t>V-68209; SV-82699</t>
  </si>
  <si>
    <t>Configure the Mainframe Product to write to SMF and/or provide audit SAF to call when successful/unsuccessful attempts to delete privileges occur.</t>
  </si>
  <si>
    <t>Examine installation and configuration settings.
Verify that the Mainframe Product identifies privileged functions, writes to SMF, and/or uses an external security manager (ESM) to generate audit records when successful/unsuccessful attempts to delete privileges occur. 
If it does not, this is a finding.</t>
  </si>
  <si>
    <t>The Mainframe Product must generate audit records when successful/unsuccessful attempts to delete privileges occur.</t>
  </si>
  <si>
    <t>SRG-APP-000499-MFP-000124</t>
  </si>
  <si>
    <t>SV-205607r400831_rule</t>
  </si>
  <si>
    <t>V-205607</t>
  </si>
  <si>
    <t>V-68207; SV-82697</t>
  </si>
  <si>
    <t>Configure the Mainframe Product to write to SMF and/or provide audit SAF to call when successful/unsuccessful attempts to modify categories of information (e.g., classification levels) occur.</t>
  </si>
  <si>
    <t>Examine installation and configuration settings.
Verify that the Mainframe Product identifies all security categories of information; writes to SMF and/or uses an external security manager to generate audit records when successful/unsuccessful attempts to modify categories of information. If it does not, this is a finding.</t>
  </si>
  <si>
    <t>The Mainframe Product must generate audit records when successful/unsuccessful attempts to modify categories of information (e.g., classification levels) occur.</t>
  </si>
  <si>
    <t>SRG-APP-000498-MFP-000123</t>
  </si>
  <si>
    <t>SV-205606r400828_rule</t>
  </si>
  <si>
    <t>V-205606</t>
  </si>
  <si>
    <t>V-68205; SV-82695</t>
  </si>
  <si>
    <t>Configure the Mainframe Product to write to SMF and/or provide audit SAF to call when successful/unsuccessful attempts to modify security levels occur.</t>
  </si>
  <si>
    <t>Examine installation and configuration settings.
Verify that the Mainframe Product identifies all security levels writes to SMF and/or uses an external security manager to generate audit records when successful/unsuccessful attempts to modify security levels. If it does not, this is a finding.</t>
  </si>
  <si>
    <t>The Mainframe Product must generate audit records when successful/unsuccessful attempts to modify security levels occur.</t>
  </si>
  <si>
    <t>SRG-APP-000497-MFP-000122</t>
  </si>
  <si>
    <t>SV-205605r400825_rule</t>
  </si>
  <si>
    <t>V-205605</t>
  </si>
  <si>
    <t>V-68201; SV-82691</t>
  </si>
  <si>
    <t>Configure the Mainframe Product to write to SMF and/or provide audit SAF to call when successful/unsuccessful attempts to modify security objects occur.</t>
  </si>
  <si>
    <t>Examine installation and configuration settings.
Verify that the Mainframe Product identifies all security object; writes to SMF and/or uses an external security manager to generate audit records when successful/unsuccessful attempts to modify security objects. If it does not, this is a finding.</t>
  </si>
  <si>
    <t>The Mainframe Product must generate audit records when successful/unsuccessful attempts to modify security objects occur.</t>
  </si>
  <si>
    <t>SRG-APP-000496-MFP-000121</t>
  </si>
  <si>
    <t>SV-205604r400765_rule</t>
  </si>
  <si>
    <t>V-205604</t>
  </si>
  <si>
    <t>V-68199; SV-82689</t>
  </si>
  <si>
    <t>Configure the Mainframe Product to write to SMF and/or provide audit SAF to call when successful/unsuccessful attempts to modify privileges occur.</t>
  </si>
  <si>
    <t>Examine installation and configuration settings.
Verify that the Mainframe Product identifies all security privileges, writes to SMF, and/or uses an external security manager (ESM) to generate audit records successful/unsuccessful attempts to modify privileges occur. 
If it does not, this is a finding.</t>
  </si>
  <si>
    <t>The Mainframe Product must generate audit records when successful/unsuccessful attempts to modify privileges occur.</t>
  </si>
  <si>
    <t>SRG-APP-000495-MFP-000120</t>
  </si>
  <si>
    <t>SV-205603r400762_rule</t>
  </si>
  <si>
    <t>V-205603</t>
  </si>
  <si>
    <t>V-68197; SV-82687</t>
  </si>
  <si>
    <t>Configure the Mainframe Product to write to SMF and/or provide audit SAF to call when successful/unsuccessful attempts to access categories of information occur.</t>
  </si>
  <si>
    <t>Examine installation and configuration settings.
Verify that the Mainframe Product identifies all security categories of information; writes to SMF and/or uses an external security manager to generate audit records when successful/unsuccessful attempts to access categories of information. If it does not, this is a finding.</t>
  </si>
  <si>
    <t>The Mainframe Product must generate audit records when successful/unsuccessful attempts to access categories of information (e.g., classification levels) occur.</t>
  </si>
  <si>
    <t>SRG-APP-000494-MFP-000119</t>
  </si>
  <si>
    <t>SV-205602r400759_rule</t>
  </si>
  <si>
    <t>V-205602</t>
  </si>
  <si>
    <t>V-68195; SV-82685</t>
  </si>
  <si>
    <t>Configure the Mainframe Product to write to SMF and/or provide audit SAF to call when successful/unsuccessful attempts to access security levels.</t>
  </si>
  <si>
    <t>Examine installation and configuration settings.
Verify that the Mainframe Product identifies all security levels and writes to SMF and/or uses an external security manager to generate audit records when successful/unsuccessful attempts to access security levels. If it does not, this is a finding.</t>
  </si>
  <si>
    <t>The Mainframe Product must generate audit records when successful/unsuccessful attempts to access security levels occur.</t>
  </si>
  <si>
    <t>SRG-APP-000493-MFP-000118</t>
  </si>
  <si>
    <t>SV-205601r400756_rule</t>
  </si>
  <si>
    <t>V-205601</t>
  </si>
  <si>
    <t>V-68193; SV-82683</t>
  </si>
  <si>
    <t>Configure the Mainframe Product to write to SMF and/or provide audit SAF to call when successful/unsuccessful attempts to access security objects.</t>
  </si>
  <si>
    <t>Examine installation and configuration settings.
Verify that the Mainframe Product identifies all security objects, writes to SMF, and/or uses an external security manager (ESM) to generate audit records when successful/unsuccessful attempts to access security objects. 
If it does not, this is a finding.</t>
  </si>
  <si>
    <t>The Mainframe Product must generate audit records when successful/unsuccessful attempts to access security objects occur.</t>
  </si>
  <si>
    <t>SRG-APP-000492-MFP-000117</t>
  </si>
  <si>
    <t>SV-205600r400753_rule</t>
  </si>
  <si>
    <t>V-205600</t>
  </si>
  <si>
    <t>V-68455; SV-82945</t>
  </si>
  <si>
    <t xml:space="preserve">CCI-002460
The information system enforces organization-defined actions prior to executing the code.
NIST SP 800-53 Revision 4 :: SC-18 (4)
</t>
  </si>
  <si>
    <t>Configure the Mainframe Product to prompt the user for action before executing mobile code.</t>
  </si>
  <si>
    <t>If the Mainframe Product has no function or capability for mobile code use, this is not applicable.
Examine installation and configuration settings. 
If the Mainframe Product is not configured to prompt user for action before executing mobile code, this is a finding.</t>
  </si>
  <si>
    <t>Mobile code can cause damage to the system. It can execute without explicit action from, or notification to, a user. 
Actions enforced before executing mobile code include, for example, prompting users prior to opening email attachments and disabling automatic execution.
This requirement applies to mobile code-enabled software, which is capable of executing one or more types of mobile code.</t>
  </si>
  <si>
    <t>The Mainframe Product must prompt the user for action prior to executing mobile code.</t>
  </si>
  <si>
    <t>SRG-APP-000488-MFP-000282</t>
  </si>
  <si>
    <t>SV-205599r851364_rule</t>
  </si>
  <si>
    <t>SRG-APP-000488</t>
  </si>
  <si>
    <t>V-205599</t>
  </si>
  <si>
    <t>V-68509; SV-82999</t>
  </si>
  <si>
    <t xml:space="preserve">CCI-002724
The information system, upon detection of a potential integrity violation, initiates one or more of following actions: generates an audit record; alerts current user; alerts organization-defined personnel or roles; and/or organization-defined other actions.
NIST SP 800-53 Revision 4 :: SI-7 (8)
</t>
  </si>
  <si>
    <t>Configure the Mainframe Product to alert the current user, alert personnel or roles as defined in site security plan, and/or perform other actions as defined in site security plan.</t>
  </si>
  <si>
    <t>If the Mainframe Product has no function or capability for integrity verification, this is not applicable.
Examine installation and configuration settings. 
If the Mainframe Product is not configured to generate an audit record, alert the current user, alert personnel or roles as defined in site security plan, and/or perform other actions as defined in site security plan, this is a finding.</t>
  </si>
  <si>
    <t>Without an audit capability, an integrity violation may not be detected. Organizations select response actions based on types of software, specific software, or information for which there are potential integrity violations. The integrity verification application must be configured to perform one or more of following actions: generates an audit record; alerts current user; alerts organization-defined personnel or roles. The organization may define additional actions to be taken.</t>
  </si>
  <si>
    <t>The Mainframe Product, upon detection of a potential integrity violation, must initiate one or more of the following actions: generate an audit record, alert the current user, alert personnel or roles as defined in the site security plan, and/or perform other actions as defined in the SSP.</t>
  </si>
  <si>
    <t>SRG-APP-000485-MFP-000384</t>
  </si>
  <si>
    <t>SV-205598r859702_rule</t>
  </si>
  <si>
    <t>SRG-APP-000485</t>
  </si>
  <si>
    <t>V-205598</t>
  </si>
  <si>
    <t>V-68507; SV-82997</t>
  </si>
  <si>
    <t xml:space="preserve">CCI-002723
The information system, upon detection of a potential integrity violation, provides the capability to audit the event.
NIST SP 800-53 Revision 4 :: SI-7 (8)
</t>
  </si>
  <si>
    <t>Configure the Mainframe Product to audit detected potential integrity violations.</t>
  </si>
  <si>
    <t>If the Mainframe Product has no function or capability for integrity verification, this is not applicable.
Examine installation and configuration settings. 
If the Mainframe Product is not configured to audit detected potential integrity violations, this is a finding.</t>
  </si>
  <si>
    <t>Without an audit capability, an integrity violation may not be detected. Organizations select response actions based on types of software, specific software, or information for which there are potential integrity violations. The integrity verification application must have the capability to audit and it must be enabled.</t>
  </si>
  <si>
    <t>The Mainframe Product must audit detected potential integrity violations.</t>
  </si>
  <si>
    <t>SRG-APP-000484-MFP-000383</t>
  </si>
  <si>
    <t>SV-205597r851362_rule</t>
  </si>
  <si>
    <t>SRG-APP-000484</t>
  </si>
  <si>
    <t>V-205597</t>
  </si>
  <si>
    <t>V-68505; SV-82995</t>
  </si>
  <si>
    <t xml:space="preserve">CCI-002715
The information system automatically shuts the information system down, restarts the information system, and/or implements organization-defined security safeguards when integrity violations are discovered.
NIST SP 800-53 Revision 4 :: SI-7 (5)
</t>
  </si>
  <si>
    <t>Configure the Mainframe Product to automatically shut down the information system, restart the information system, and/or implement security safeguards as conditions as defined in site security plan when integrity violations are discovered.</t>
  </si>
  <si>
    <t>If the Mainframe Product has no function or capability for integrity verification, this is not applicable.
Examine installation and configuration settings. 
If the Mainframe Product is not configured to automatically shut down the information system, restart the information system, and/or implement security safeguards as conditions as defined in site security plan when integrity violations are discovered, this is a finding.</t>
  </si>
  <si>
    <t>Unauthorized changes to software, firmware, and information can occur due to errors or malicious activity (e.g., tampering).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Organizations may define different integrity checking and anomaly responses by type of information (e.g., firmware, software, user data); by specific information (e.g., boot firmware, boot firmware for a specific types of machines); or a combination of both. Automatic implementation of specific safeguards within organizational information systems includes, for example, reversing the changes, halting the information system, restarting the information system, notification to the appropriate personnel or roles, or triggering audit alerts when unauthorized modifications to critical security files occur.
This capability must take into account operational requirements for availability for selecting an appropriate response.</t>
  </si>
  <si>
    <t>The Mainframe Product must automatically shut down the information system, restart the information system, and/or implement security safeguards as conditions as defined in site security plan when integrity violations are discovered.</t>
  </si>
  <si>
    <t>SRG-APP-000480-MFP-000379</t>
  </si>
  <si>
    <t>SV-205596r851361_rule</t>
  </si>
  <si>
    <t>SRG-APP-000480</t>
  </si>
  <si>
    <t>V-205596</t>
  </si>
  <si>
    <t>V-68503; SV-82993</t>
  </si>
  <si>
    <t xml:space="preserve">CCI-002712
The information system performs an integrity check of organization-defined information at startup, at organization-defined transitional states or security-relevant events, or on organization-defined frequency.
NIST SP 800-53 Revision 4 :: SI-7 (1)
</t>
  </si>
  <si>
    <t>Configure the Mainframe Product to perform integrity check of inform as defined in site security plan at startup, at transitional states as defined in site security plan or security-relevant events, or annually.</t>
  </si>
  <si>
    <t>If the Mainframe Product has no function or capability for integrity verification, this is not applicable.
Examine installation and configuration settings. 
If the Mainframe Product is not configured to perform an integrity check of information as defined in site security plan at startup, at transitional states as defined in site security plan or security-relevant events, or annually, this is a finding.</t>
  </si>
  <si>
    <t>Unauthorized changes to information can occur due to errors or malicious activity (e.g., tampering).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This requirement applies to integrity verification tools that are used to detect unauthorized changes to organization-defined information.</t>
  </si>
  <si>
    <t>The Mainframe Product must perform an integrity check of information as defined in site security plan at startup, at transitional states as defined in site security plan or security-relevant events, or annually.</t>
  </si>
  <si>
    <t>SRG-APP-000477-MFP-000376</t>
  </si>
  <si>
    <t>SV-205595r851360_rule</t>
  </si>
  <si>
    <t>SRG-APP-000477</t>
  </si>
  <si>
    <t>V-205595</t>
  </si>
  <si>
    <t>V-68501; SV-82991</t>
  </si>
  <si>
    <t xml:space="preserve">CCI-002710
The information system performs an integrity check of organization-defined software at startup, at organization-defined transitional states or security-relevant events, or on organization-defined frequency.
NIST SP 800-53 Revision 4 :: SI-7 (1)
</t>
  </si>
  <si>
    <t>Configure the Mainframe Product to perform an integrity check of all software from vendors/sources that provide cryptographic mechanisms to enable the validation of code authenticity and integrity at startup, at transitional states as defined in site security plan or security-relevant events, or annually.</t>
  </si>
  <si>
    <t>If the Mainframe Product has no function or capability for integrity verification, this is not applicable.
Examine installation and configuration settings. 
If the Mainframe Product is not configured to perform an integrity check of all software from vendors/sources that provide cryptographic mechanisms to enable the validation of code authenticity and integrity at startup, at transitional states as defined in site security plan or security-relevant events, or annually, this is a finding.</t>
  </si>
  <si>
    <t>Unauthorized changes to software can occur due to errors or malicious activity (e.g., tampering). Software includes, for example, operating systems (with key internal components such as kernels, drivers), middleware, and applications. State-of-the-practice integrity-checking mechanisms (e.g., parity checks, cyclical redundancy checks, cryptographic hashes) and associated tools can automatically monitor the integrity of information systems and hosted applications.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This requirement applies to integrity verification tools that are used to detect unauthorized changes to organization-defined software.</t>
  </si>
  <si>
    <t>The Mainframe product must perform an integrity check of all software from vendors/sources that provide cryptographic mechanisms to enable the validation of code authenticity and integrity at startup, at transitional states as defined in site security plan or security-relevant events, or annually.</t>
  </si>
  <si>
    <t>SRG-APP-000475-MFP-000374</t>
  </si>
  <si>
    <t>SV-205594r864583_rule</t>
  </si>
  <si>
    <t>SRG-APP-000475</t>
  </si>
  <si>
    <t>V-205594</t>
  </si>
  <si>
    <t>V-68499; SV-82989</t>
  </si>
  <si>
    <t>Configure the Mainframe Product to shut down; and/or restart and notify system programmer and operation staff when anomalies in the operation of the security functions as defined in site security plan are discovered.</t>
  </si>
  <si>
    <t>Examine installation and configuration setting
If the Mainframe Product is not configured to shut down; and/or restart and notify system programmer and operation staff when anomalies in the operation of security functions as defined by site security plan are discovered, this is a finding.</t>
  </si>
  <si>
    <t>If anomalies are not acted on, security functions may fail to secure the system.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t>
  </si>
  <si>
    <t>The Mainframe Product must either shut down, restart, and/or notify the appropriate personnel when anomalies in the operation of the security functions as defined in site security plan are discovered.</t>
  </si>
  <si>
    <t>SRG-APP-000474-MFP-000373</t>
  </si>
  <si>
    <t>SV-205593r851358_rule</t>
  </si>
  <si>
    <t>V-205593</t>
  </si>
  <si>
    <t>V-68495; SV-82985</t>
  </si>
  <si>
    <t>If necessary, configure the Mainframe Product configuration and installation settings to perform verification of the correct operation of security functions, which may include the valid connection to an ESM, upon product startup/restart, or by a user with privileged access, and/or every 30 days.</t>
  </si>
  <si>
    <t>Examine the installation, configuration, and product documentation.
If the Mainframe Product verification of the correct operation of security functions, which may include the valid connection to an external security manager (ESM), is not performed upon product startup/restart, or by a user with privileged access, and/or every 30 days,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</si>
  <si>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applications performing security functions and the applications performing security function verification/testing.</t>
  </si>
  <si>
    <t>The Mainframe Product must perform verification of the correct operation of security functions upon system startup and/or restart; upon command by a user with privileged access; and/or every 30 days.</t>
  </si>
  <si>
    <t>SRG-APP-000473-MFP-000371</t>
  </si>
  <si>
    <t>SV-205592r851357_rule</t>
  </si>
  <si>
    <t>V-205592</t>
  </si>
  <si>
    <t>V-68493; SV-82983</t>
  </si>
  <si>
    <t>If necessary, configure the Mainframe Product configuration and installation settings to perform verification of the correct operation of security functions.</t>
  </si>
  <si>
    <t>Examine the installation, configuration, and product documentation.
If the Mainframe Product verification of the correct operation of security functions, which may include the valid connection to an external security manager (ESM), is not performed,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</si>
  <si>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applications performing security functions and the applications performing security function verification/testing.</t>
  </si>
  <si>
    <t>The Mainframe Product performing organization-defined security functions must verify correct operation of security functions.</t>
  </si>
  <si>
    <t>SRG-APP-000472-MFP-000370</t>
  </si>
  <si>
    <t>SV-205591r851356_rule</t>
  </si>
  <si>
    <t>V-205591</t>
  </si>
  <si>
    <t>V-68485; SV-82975</t>
  </si>
  <si>
    <t>Install security relevant updates as required.</t>
  </si>
  <si>
    <t>Review Mainframe Product published Version release information.
Review authoritative sources.
If security relevant updates are not installed as required,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</si>
  <si>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used must be a configurable parameter. Time frames for application of security-relevant software updates may be dependent upon the Information Assurance Vulnerability Management (IAVM) process.
The application will be configured to check for and install security-relevant software updates within an identified time period from the availability of the update. The specific time period will be defined by an authoritative source (e.g., IAVM, CTOs, DTMs, and STIGs).</t>
  </si>
  <si>
    <t>The Mainframe Product must install security-relevant software updates within the time period directed by an authoritative source (e.g., IAVMs, CTOs, DTMs, and STIGs).</t>
  </si>
  <si>
    <t>SRG-APP-000456-MFP-000345</t>
  </si>
  <si>
    <t>SV-205590r851355_rule</t>
  </si>
  <si>
    <t>V-205590</t>
  </si>
  <si>
    <t>V-68483; SV-82973</t>
  </si>
  <si>
    <t>Configure the Mainframe Product to remove all upgraded/replaced software components that are no longer required for operation.</t>
  </si>
  <si>
    <t>Examine inventory of installed software components for the Mainframe Product.
If the Mainframe Product does not remove all upgraded/replaced software components that are no longer required for operation, this is a finding.</t>
  </si>
  <si>
    <t>The Mainframe Product must remove all upgraded/replaced software components that are no longer required for operation after updated versions have been installed.</t>
  </si>
  <si>
    <t>SRG-APP-000454-MFP-000343</t>
  </si>
  <si>
    <t>SV-205589r851354_rule</t>
  </si>
  <si>
    <t>V-205589</t>
  </si>
  <si>
    <t>V-68481; SV-82971</t>
  </si>
  <si>
    <t>Configure the Mainframe Product to identify critical core programs to the operating system for protection in accordance with applicable access control policies.
This can be accomplished by an external security manager (ESM). Configure the ESM to restrict access to these critical core programs to appropriate users in accordance with applicable access control policies.</t>
  </si>
  <si>
    <t>Examine installation and configuration settings.
Determine if critical core programs to the operating system are identified.
If the Mainframe Product does not protect critical core programs, this is a finding.
If an external security manager (ESM) is in use verify that the ESM is configured and/or has rules to protect critical core programs. If it does not, this is a finding.</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</si>
  <si>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Examples of attacks are buffer overflow attacks.</t>
  </si>
  <si>
    <t>The Mainframe Product must implement security safeguards to protect its memory from unauthorized code execution.</t>
  </si>
  <si>
    <t>SRG-APP-000450-MFP-000338</t>
  </si>
  <si>
    <t>SV-205588r851353_rule</t>
  </si>
  <si>
    <t>V-205588</t>
  </si>
  <si>
    <t>V-68475; SV-82965</t>
  </si>
  <si>
    <t>Configure the Mainframe Product to behave in a predictable and documented manner that reflects organizational and system objectives when invalid inputs are received.</t>
  </si>
  <si>
    <t>If the Mainframe Product has no function or capability for user/data input, this is not applicable.
Examine installation and configuration settings.
If the Mainframe Product is not configured to behave in a predictable and documented manner that reflects organizational and system objectives when invalid inputs are received, this is a finding.</t>
  </si>
  <si>
    <t>A common vulnerability of applications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t>
  </si>
  <si>
    <t>The Mainframe Product must behave in a predictable and documented manner that reflects organizational and system objectives when invalid inputs are received.</t>
  </si>
  <si>
    <t>SRG-APP-000447-MFP-000332</t>
  </si>
  <si>
    <t>SV-205587r851351_rule</t>
  </si>
  <si>
    <t>V-205587</t>
  </si>
  <si>
    <t>V-68471; SV-82961</t>
  </si>
  <si>
    <t>Configure the Mainframe Product to uniquely define and engineer each session to execute independently of any other session.</t>
  </si>
  <si>
    <t>If the Mainframe Product has no function or capability for multi-session operation, this is not applicable.
If the Mainframe Product is not configured to uniquely define and engineer each session to execute independently of any other session, this is a finding.</t>
  </si>
  <si>
    <t>The Mainframe Product must maintain a separate execution domain for each executing process.</t>
  </si>
  <si>
    <t>SRG-APP-000431-MFP-000312</t>
  </si>
  <si>
    <t>SV-205586r851350_rule</t>
  </si>
  <si>
    <t>V-205586</t>
  </si>
  <si>
    <t>V-68467; SV-82957</t>
  </si>
  <si>
    <t>Configure the Mainframe Product to implement cryptographic mechanisms to prevent unauthorized disclosure of all information not cleared for public release at rest on system components outside of organization facilities.</t>
  </si>
  <si>
    <t>Examine installation and configuration settings.
Review requirements for relevant organization or site-defined information.
If the Mainframe Product does not have cryptographic mechanisms implemented to prevent unauthorized disclosure of all information not cleared for public release at rest on system components outside of organization facilities,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</si>
  <si>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confidentiality of organizational information. The strength of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</si>
  <si>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Mainframe Product must implement cryptographic mechanisms to prevent unauthorized disclosure of all information not cleared for public release at rest on system components outside of organization facilities.</t>
  </si>
  <si>
    <t>SRG-APP-000429-MFP-000304</t>
  </si>
  <si>
    <t>SV-205585r851349_rule</t>
  </si>
  <si>
    <t>V-205585</t>
  </si>
  <si>
    <t>V-68465; SV-82955</t>
  </si>
  <si>
    <t>Configure the Mainframe Product to implement cryptographic mechanisms to prevent unauthorized modification of all information not cleared for public release at rest on system components outside of organization facilities.</t>
  </si>
  <si>
    <t>Examine installation and configuration settings.
Review requirements for relevant organizational or site-defined information.
If the Mainframe Product does not have cryptographic mechanisms implemented to prevent unauthorized modification of all information not cleared for public release at rest on system components outside of organization facilities, this is a finding.</t>
  </si>
  <si>
    <t>The Mainframe Product must implement cryptographic mechanisms to prevent unauthorized modification of all information not cleared for public release at rest on system components outside of organization facilities.</t>
  </si>
  <si>
    <t>SRG-APP-000428-MFP-000303</t>
  </si>
  <si>
    <t>SV-205584r851348_rule</t>
  </si>
  <si>
    <t>V-205584</t>
  </si>
  <si>
    <t>V-68431; SV-82921</t>
  </si>
  <si>
    <t xml:space="preserve">CCI-001067
The information system implements privileged access authorization to organization-identified information system components for selected organization-defined vulnerability scanning activities.
NIST SP 800-53 :: RA-5 (5)
NIST SP 800-53A :: RA-5 (5).1 (ii)
NIST SP 800-53 Revision 4 :: RA-5 (5)
</t>
  </si>
  <si>
    <t>Configure the Mainframe Product account management settings to restrict privilege access to all information system infrastructure components to appropriate personnel.</t>
  </si>
  <si>
    <t>If the Mainframe Product has no function or capability to perform vulnerability scanning function this is not applicable.
Examine installation and configuration settings.
If the Mainframe Product employs an external security manager for all account management functions, this is not applicable.
If the Mainframe Product does not restrict privilege access to all information system infrastructure components to appropriate personnel, this is a finding.</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</si>
  <si>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The vulnerability scanning application must use privileged access authorization for the scanning account.</t>
  </si>
  <si>
    <t>The Mainframe Product must implement privileged access authorization to all information systems and infrastructure components for selected vulnerability scanning activities as defined in the site security plan.</t>
  </si>
  <si>
    <t>SRG-APP-000414-MFP-000265</t>
  </si>
  <si>
    <t>SV-205582r400165_rule</t>
  </si>
  <si>
    <t>SRG-APP-000414</t>
  </si>
  <si>
    <t>V-205582</t>
  </si>
  <si>
    <t>V-68427; SV-82917</t>
  </si>
  <si>
    <t>Configure the Mainframe Product to verify remote disconnection at the termination of nonlocal maintenance and diagnostic sessions.</t>
  </si>
  <si>
    <t>If the Mainframe Product has no function or capability for nonlocal maintenance, this is not applicable.
Examine installation and configuration settings.
If the Mainframe Product does not verify remote disconnection at the termination of nonlocal maintenance and diagnostic sessions, this is a finding.</t>
  </si>
  <si>
    <t>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</si>
  <si>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Mainframe Products must verify remote disconnection at the termination of nonlocal maintenance and diagnostic sessions.</t>
  </si>
  <si>
    <t>SRG-APP-000413-MFP-000262</t>
  </si>
  <si>
    <t>SV-205581r851347_rule</t>
  </si>
  <si>
    <t>V-205581</t>
  </si>
  <si>
    <t>V-68425; SV-82915</t>
  </si>
  <si>
    <t>Configure the Mainframe Product to use FIPS 140 compliant modules to protect the confidentiality of nonlocal maintenance and diagnostic communications.</t>
  </si>
  <si>
    <t>If the Mainframe Product has no function or capability for nonlocal maintenance, this is not applicable.
Examine installation and configuration settings.
If the Mainframe Product does not use FIPS 140 compliant modules to protect the confidentiality of nonlocal maintenance and diagnostic communications, this is a finding.</t>
  </si>
  <si>
    <t>Privileged access contains control and configuration information which is particularly sensitive, so additional protections are necessary. This is maintained by using cryptographic mechanisms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The application can meet this requirement through leveraging a cryptographic module.</t>
  </si>
  <si>
    <t>Mainframe Products must implement cryptographic mechanisms to protect the confidentiality of nonlocal maintenance and diagnostic communications.</t>
  </si>
  <si>
    <t>SRG-APP-000412-MFP-000261</t>
  </si>
  <si>
    <t>SV-205580r851346_rule</t>
  </si>
  <si>
    <t>V-205580</t>
  </si>
  <si>
    <t>V-68423; SV-82913</t>
  </si>
  <si>
    <t>Configure the Mainframe Product to use FIPS 140 compliant modules to protect the integrity of nonlocal maintenance and diagnostic communications.</t>
  </si>
  <si>
    <t>If the Mainframe Product has no function or capability for nonlocal maintenance, this is not applicable.
Examine installation and configuration settings.
If the Mainframe Product does not use FIPS 140 compliant modules to protect the integrity of nonlocal maintenance and diagnostic communications, this is a finding.</t>
  </si>
  <si>
    <t>Privileged access contains control and configuration information which is particularly sensitive, so additional protections are necessary. This is maintained by using cryptographic mechanisms to protect integrity.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application can meet this requirement through leveraging a cryptographic module.</t>
  </si>
  <si>
    <t>Mainframe Products must implement cryptographic mechanisms to protect the integrity of nonlocal maintenance and diagnostic communications.</t>
  </si>
  <si>
    <t>SRG-APP-000411-MFP-000260</t>
  </si>
  <si>
    <t>SV-205579r851345_rule</t>
  </si>
  <si>
    <t>V-205579</t>
  </si>
  <si>
    <t>V-68421; SV-82911</t>
  </si>
  <si>
    <t>Configure the Mainframe Product to audit the nonlocal maintenance and diagnostic sessions audit events defined in site security plan using external security manager files and/or SMF records.</t>
  </si>
  <si>
    <t>If the Mainframe Product has no function or capability for nonlocal maintenance this is not applicable.
Examine installation and configuration settings.
If the Mainframe Product does not audit the nonlocal maintenance and diagnostic sessions audit events defined in site security plan using external security manager files and/or SMF records, this is a finding.</t>
  </si>
  <si>
    <t>If events associated with nonlocal administrative access or diagnostic sessions are not logged and audited, a major tool for assessing and investigating attacks would not be available.
This requirement addresses auditing-related issues associated with maintenance tools used specifically for diagnostic and repair actions on organizational information systems.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</si>
  <si>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Mainframe Products must audit nonlocal maintenance and diagnostic sessions audit events as defined in site security plan.</t>
  </si>
  <si>
    <t>SRG-APP-000409-MFP-000257</t>
  </si>
  <si>
    <t>SV-205578r851344_rule</t>
  </si>
  <si>
    <t>V-205578</t>
  </si>
  <si>
    <t>V-68417; SV-82907</t>
  </si>
  <si>
    <t>Configure the Mainframe Product account management settings to conform to FICAM-issued profiles.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</si>
  <si>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conform to FICAM-issued profiles, this is a finding.</t>
  </si>
  <si>
    <t>Without conforming to FICAM-issued profiles, the information system may not be interoperable with FICAM-authentication protocols, such as SAML 2.0 and OpenID 2.0.
This requirement addresses open identity management standards.</t>
  </si>
  <si>
    <t>The Mainframe Product must conform to FICAM-issued profiles.</t>
  </si>
  <si>
    <t>SRG-APP-000405-MFP-000252</t>
  </si>
  <si>
    <t>SV-205577r851343_rule</t>
  </si>
  <si>
    <t>V-205577</t>
  </si>
  <si>
    <t>V-68415; SV-82905</t>
  </si>
  <si>
    <t>Configure the Mainframe Product account management settings to accept FICAM-approved third-party credentials.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</si>
  <si>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accept FICAM-approved third-party credentials, this is a finding.</t>
  </si>
  <si>
    <t>Access may be denied to legitimate users if FICAM-approved third-party credentials are not accepted. 
This requirement typically applies to organizational information systems that are accessible to non-federal government agencies and other partners. This allows federal government relying parties to trust such credentials at their approved assurance levels.
Third-party credentials are those credentials issued by non-federal government entities approved by the Federal Identity, Credential, and Access Management (FICAM) Trust Framework Solutions initiative.</t>
  </si>
  <si>
    <t>The Mainframe Product must accept FICAM-approved third-party credentials.</t>
  </si>
  <si>
    <t>SRG-APP-000404-MFP-000251</t>
  </si>
  <si>
    <t>SV-205576r851342_rule</t>
  </si>
  <si>
    <t>V-205576</t>
  </si>
  <si>
    <t>V-68413; SV-82903</t>
  </si>
  <si>
    <t>Configure the Mainframe Product account management settings to electronically verify PIV credentials from other federal agencies.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</si>
  <si>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electronically verify PIV credentials from other federal agencies, this is a finding.</t>
  </si>
  <si>
    <t>Inappropriate access may be granted to unauthorized users if federal agency PIV credentials are not electronically verified.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</si>
  <si>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Mainframe Product must electronically verify Personal Identity Verification (PIV) credentials from other federal agencies.</t>
  </si>
  <si>
    <t>SRG-APP-000403-MFP-000250</t>
  </si>
  <si>
    <t>SV-205575r851341_rule</t>
  </si>
  <si>
    <t>V-205575</t>
  </si>
  <si>
    <t>V-68411; SV-82901</t>
  </si>
  <si>
    <t>Configure the Mainframe Product account management settings to accept PIV credentials from other federal agencies.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</si>
  <si>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accept PIV credentials from other federal agencies, this is a finding.</t>
  </si>
  <si>
    <t>Access may be denied to authorized users if federal agency PIV credentials are not accepted.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</si>
  <si>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Mainframe Product must accept Personal Identity Verification (PIV) credentials from other federal agencies.</t>
  </si>
  <si>
    <t>SRG-APP-000402-MFP-000249</t>
  </si>
  <si>
    <t>SV-205574r851340_rule</t>
  </si>
  <si>
    <t>V-205574</t>
  </si>
  <si>
    <t>V-68397; SV-82887</t>
  </si>
  <si>
    <t>Configure the Mainframe Product account management settings to prohibit the use of cached authenticators after one hour.</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</si>
  <si>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prohibit the use of cached authenticators after one hour, this is not a finding.</t>
  </si>
  <si>
    <t>If cached authentication information is out of date, the validity of the authentication information may be questionable.</t>
  </si>
  <si>
    <t>The Mainframe Product must prohibit the use of cached authenticators after one hour.</t>
  </si>
  <si>
    <t>SRG-APP-000400-MFP-000241</t>
  </si>
  <si>
    <t>SV-205573r851339_rule</t>
  </si>
  <si>
    <t>V-205573</t>
  </si>
  <si>
    <t>V-68395; SV-82885</t>
  </si>
  <si>
    <t>Configure the Mainframe Product account management settings to allow the use of a temporary password for system logons with an immediate change to a permanent password.</t>
  </si>
  <si>
    <t>If the mainframe product uses an external security manager for all account management functions, this is not applicable.
Examine Mainframe Product account management settings.
If the Mainframe Product account management settings do not allow for the use of a temporary password for system logons with an immediate change to a permanent password, this is a finding.</t>
  </si>
  <si>
    <t>Without providing this capability, an account may be created without a password. Non-repudiation cannot be guaranteed once an account is created if a user is not forced to change the temporary password upon initial logon. 
Temporary passwords are typically used to allow access to applications when new accounts are created or passwords are changed. It is common practice for administrators to create temporary passwords for user accounts that allow the users to log on, yet force them to change the password once they have successfully authenticated.</t>
  </si>
  <si>
    <t>The Mainframe Product must allow the use of a temporary password for system logons with an immediate change to a permanent password.</t>
  </si>
  <si>
    <t>SRG-APP-000397-MFP-000238</t>
  </si>
  <si>
    <t>SV-205572r851338_rule</t>
  </si>
  <si>
    <t>V-205572</t>
  </si>
  <si>
    <t>V-68337; SV-82827</t>
  </si>
  <si>
    <t>Configure the Mainframe Product account management settings to electronically verify PIV credentials.</t>
  </si>
  <si>
    <t>If the Mainframe Product uses an external security manager (ESM) for all account management, this is not applicable.
Examine user account management configurations.
If the Mainframe Product account management settings are not configured to electronically verify PIV credentials, this is a finding.</t>
  </si>
  <si>
    <t>The Mainframe Product must electronically verify Personal Identity Verification (PIV) credentials.</t>
  </si>
  <si>
    <t>SRG-APP-000392-MFP-000209</t>
  </si>
  <si>
    <t>SV-205571r851337_rule</t>
  </si>
  <si>
    <t>V-205571</t>
  </si>
  <si>
    <t>V-68335; SV-82825</t>
  </si>
  <si>
    <t>Configure the Mainframe Product account management settings to accept PIV credentials.</t>
  </si>
  <si>
    <t>If the Mainframe Product uses an external security manager for all account management, this is not applicable.
Examine user account management configurations.
If the Mainframe Product  account management is not configured to accept PIV credentials, this is a finding.</t>
  </si>
  <si>
    <t>The Mainframe Product must accept Personal Identity Verification (PIV) credentials.</t>
  </si>
  <si>
    <t>SRG-APP-000391-MFP-000208</t>
  </si>
  <si>
    <t>SV-205570r851336_rule</t>
  </si>
  <si>
    <t>V-205570</t>
  </si>
  <si>
    <t>V-68329; SV-82819</t>
  </si>
  <si>
    <t>Configure the Mainframe Product to require devices to reauthenticate when circumstances or situations require reauthentication as defined in site security plan.</t>
  </si>
  <si>
    <t>If the Mainframe Product has no function or capability for device logon, this is not applicable. 
If the Mainframe Product employs an external security manager for all account management functions, this is not applicable.
Examine user account management configurations.
If the Mainframe Product is configured to require devices to reauthenticate when circumstances or situations require reauthentication as defined in site security plan, this is not a finding.</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</si>
  <si>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Gateways and SOA applications are examples of where this requirement would apply.</t>
  </si>
  <si>
    <t>The Mainframe Product must require devices to reauthenticate when circumstances or situations require reauthentication as defined in site security plan.</t>
  </si>
  <si>
    <t>SRG-APP-000390-MFP-000205</t>
  </si>
  <si>
    <t>SV-205569r851335_rule</t>
  </si>
  <si>
    <t>V-205569</t>
  </si>
  <si>
    <t>V-68327; SV-82817</t>
  </si>
  <si>
    <t>Configure the Mainframe Product to require user reauthentication when circumstances or situations require reauthentication as defined in site security plan.</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</si>
  <si>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user reauthentication when circumstances or situations require reauthentication as defined in site security plan, this is not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</si>
  <si>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</si>
  <si>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Mainframe Product must require users to reauthenticate when circumstances or situations require reauthentication as defined in site security plan.</t>
  </si>
  <si>
    <t>SRG-APP-000389-MFP-000204</t>
  </si>
  <si>
    <t>SV-205568r851334_rule</t>
  </si>
  <si>
    <t>V-205568</t>
  </si>
  <si>
    <t>V-68311; SV-82801</t>
  </si>
  <si>
    <t>Configure Mainframe Product change management settings to audit the enforcement actions used to restrict access associated with changes to application configuration to appropriate users according to organizational change policies.</t>
  </si>
  <si>
    <t>Examine Configuration settings.
Examine organization change management policies.
If the Mainframe Product does not audit the enforcement actions used to access restriction associated with changes to the application in accordance with change management policies using System Management Facility (SMF) or an external security manager audit,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</si>
  <si>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</si>
  <si>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Mainframe Product must audit the enforcement actions used to restrict access associated with changes to the application.</t>
  </si>
  <si>
    <t>SRG-APP-000381-MFP-000188</t>
  </si>
  <si>
    <t>SV-205567r851333_rule</t>
  </si>
  <si>
    <t>V-205567</t>
  </si>
  <si>
    <t>V-68309; SV-82799</t>
  </si>
  <si>
    <t>Configure Mainframe Product change management settings to enforce access restrictions associated with changes to application configuration to appropriate users according to organizational change policies.
If the Mainframe Product uses an ESM, configure rules to restrict access associated with application configuration change to appropriate users according to organizational change policies.</t>
  </si>
  <si>
    <t>Examine Configuration settings.
Examine organization change management policies.
If the Mainframe Product does not enforce access restriction associated with changes to the application in accordance with change management policies, this is a finding.
If the Mainframe Product uses an external security manager (ESM), examine rules for change management access.
If there are no rules for this access or access is not restricted to users in accordance with change management policies, this is a finding.</t>
  </si>
  <si>
    <t>The Mainframe Product must enforce access restrictions associated with changes to application configuration.</t>
  </si>
  <si>
    <t>SRG-APP-000380-MFP-000187</t>
  </si>
  <si>
    <t>SV-205566r851332_rule</t>
  </si>
  <si>
    <t>V-205566</t>
  </si>
  <si>
    <t>V-68307; SV-82797</t>
  </si>
  <si>
    <t xml:space="preserve">CCI-001744
The information system implements organization-defined security responses automatically if baseline configurations are changed in an unauthorized manner.
NIST SP 800-53 Revision 4 :: CM-3 (5)
</t>
  </si>
  <si>
    <t>Configure installation and/or configuration auditing settings to implement organization-defined automated security responses if baseline configurations are changed in an unauthorized manner.</t>
  </si>
  <si>
    <t>Examine Installation configuration settings.
If the Mainframe Product does not implement organization-defined automated security responses if baseline configurations are changed in an unauthorized manner, this is a finding.</t>
  </si>
  <si>
    <t>Unauthorized changes to the baseline configuration could make the system vulnerable to various attacks or allow unauthorized access to the system. Changes to information system configurations can have unintended side effects, some of which may be relevant to security. 
Detecting such changes and providing an automated response can help avoid unintended, negative consequences that could ultimately affect the security state of the application. Examples of security responses include, but are not limited to, the following: halting application processing; halting selected application functions; or issuing alerts/notifications to organizational personnel when there is an unauthorized modification of a configuration item.</t>
  </si>
  <si>
    <t>The Mainframe Product  must implement organization-defined automated security responses if baseline configurations are changed in an unauthorized manner.</t>
  </si>
  <si>
    <t>SRG-APP-000379-MFP-000186</t>
  </si>
  <si>
    <t>SV-205565r851330_rule</t>
  </si>
  <si>
    <t>SRG-APP-000379</t>
  </si>
  <si>
    <t>V-205565</t>
  </si>
  <si>
    <t>V-68305; SV-82795</t>
  </si>
  <si>
    <t>Configure the Mainframe Product to prohibit user installation of software without explicit privileged status.
If the Mainframe Product uses an ESM, configure the ESM to include rules for installation of software-privileged roles.
Configure the roles to restrict access for software installation to the user with privilege status.</t>
  </si>
  <si>
    <t>Examine installation and configuration settings for change management.
If the Mainframe Product does not identify installation privilege roles and prohibit user installation of software without explicit privileged status, this is a finding.
If the Mainframe Product uses an external security manager (ESM) and there are no rules for the identified roles and access is not restricted to appropriate privileged users according to site security plan,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</si>
  <si>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t>
  </si>
  <si>
    <t>The Mainframe product must prohibit user installation of software without explicit privileged status.</t>
  </si>
  <si>
    <t>SRG-APP-000378-MFP-000185</t>
  </si>
  <si>
    <t>SV-205564r851329_rule</t>
  </si>
  <si>
    <t>V-205564</t>
  </si>
  <si>
    <t>V-68287; SV-82777</t>
  </si>
  <si>
    <t>Configure the Mainframe Product report generation to not alter original content or time ordering of audit records.</t>
  </si>
  <si>
    <t>If the Mainframe Product does not perform audit data management or storage function, this is not applicable.
Examine installation and configuration settings.
Verify the Mainframe Product report generation does not alter original content or time ordering of audit records. If it does, this is a finding.</t>
  </si>
  <si>
    <t>If the audit report generation capability alters the original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The report generation capability provided by the application can generate customizable reports. 
This requirement is specific to applications with audit reduction capabilities; however, applications need to support on-demand audit review and analysis.</t>
  </si>
  <si>
    <t>The Mainframe Product must provide a report generation capability that does not alter original content or time ordering of audit records.</t>
  </si>
  <si>
    <t>SRG-APP-000370-MFP-000167</t>
  </si>
  <si>
    <t>SV-205563r851327_rule</t>
  </si>
  <si>
    <t>V-205563</t>
  </si>
  <si>
    <t>V-68285; SV-82775</t>
  </si>
  <si>
    <t>Configure the Mainframe Product audit reduction capability to not alter original content or time ordering of audit records.</t>
  </si>
  <si>
    <t>If the Mainframe Product does not perform audit data management or storage function, this is not applicable.
Examine installation and configuration settings.
Verify the Mainframe Product audit reduction capability does not alter original content or time ordering of audit records. If it does, this is a finding.</t>
  </si>
  <si>
    <t>If the audit reduction capability alters the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Audit reduction is a process that manipulates collected audit information and organizes such information in a summary format that is more meaningful to analysts. 
This requirement is specific to applications with audit reduction capabilities; however, applications need to support on-demand audit review and analysis.</t>
  </si>
  <si>
    <t>The Mainframe Product must provide an audit reduction capability that does not alter original content or time ordering of audit records.</t>
  </si>
  <si>
    <t>SRG-APP-000369-MFP-000166</t>
  </si>
  <si>
    <t>SV-205562r851326_rule</t>
  </si>
  <si>
    <t>V-205562</t>
  </si>
  <si>
    <t>V-68283; SV-82773</t>
  </si>
  <si>
    <t>Configure the Mainframe Product report generation capability to support after-the-fact investigations of security incidents.</t>
  </si>
  <si>
    <t>If the Mainframe Product does not perform audit data management or storage function, this is not applicable.
Examine installation and configuration settings.
Verify the Mainframe Product report generation capability supports after-the-fact investigations of security incidents. If it does not,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</si>
  <si>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 
This requirement is specific to applications with report generation capabilities; however, applications need to support on-demand reporting requirements.</t>
  </si>
  <si>
    <t>The Mainframe Product must provide a report generation capability that supports after-the-fact investigations of security incidents.</t>
  </si>
  <si>
    <t>SRG-APP-000368-MFP-000165</t>
  </si>
  <si>
    <t>SV-205561r851325_rule</t>
  </si>
  <si>
    <t>V-205561</t>
  </si>
  <si>
    <t>V-68281; SV-82771</t>
  </si>
  <si>
    <t>Configure the Mainframe Product report generation capability to support on-demand reporting.</t>
  </si>
  <si>
    <t>If the Mainframe Product does not perform audit data management or storage function, this is not applicable.
Examine installation and configuration settings.
Verify the Mainframe Product report generation capability supports on-demand reporting. 
If it does not, this is a finding.</t>
  </si>
  <si>
    <t>The report generation capability must support on-demand reporting in order to facilitate the organization's ability to generate incident reports as needed to better handle larger-scale or more complex security incidents
The report generation capability provided by the application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This requirement is specific to applications with report generation capabilities; however, applications need to support on-demand reporting requirements.</t>
  </si>
  <si>
    <t>The Mainframe Product must provide a report generation capability that supports on-demand reporting requirements.</t>
  </si>
  <si>
    <t>SRG-APP-000367-MFP-000164</t>
  </si>
  <si>
    <t>SV-205560r851324_rule</t>
  </si>
  <si>
    <t>V-205560</t>
  </si>
  <si>
    <t>V-68279; SV-82769</t>
  </si>
  <si>
    <t>Configure the Mainframe Product audit report generations to support on-demand review and analysis.</t>
  </si>
  <si>
    <t>If the Mainframe Product does not perform audit data management or storage function, this is not applicable.
Examine installation and configuration settings.
Verify the Mainframe Product audit report generations support on-demand review and analysis. If it does not, this is a finding.</t>
  </si>
  <si>
    <t>The report generation capability must support on-demand review and analysis in order to facilitate the organization's ability to generate incident reports as needed to better handle larger-scale or more complex security incidents. 
Report generation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Audit reduction and report generation capabilities do not always reside on the same information system or within the same organizational entities conducting auditing activities. The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This requirement is specific to applications with report generation capabilities; however, applications need to support on-demand audit review and analysis.</t>
  </si>
  <si>
    <t>The Mainframe Product must provide a report generation capability that supports on-demand audit review and analysis.</t>
  </si>
  <si>
    <t>SRG-APP-000366-MFP-000163</t>
  </si>
  <si>
    <t>SV-205559r851323_rule</t>
  </si>
  <si>
    <t>V-205559</t>
  </si>
  <si>
    <t>V-68277; SV-82767</t>
  </si>
  <si>
    <t>Configure the Mainframe Product audit reduction capability to support after-the-fact investigations of security incidents.</t>
  </si>
  <si>
    <t>If the Mainframe Product does not perform audit data management or storage function this is not applicable.
Examine installation and configuration settings.
Verify the Mainframe Product audit reduction capability supports after-the-fact investigations of security incidents. If it does not, this is a finding.</t>
  </si>
  <si>
    <t>The Mainframe Product must provide an audit reduction capability that supports after-the-fact investigations of security incidents.</t>
  </si>
  <si>
    <t>SRG-APP-000365-MFP-000162</t>
  </si>
  <si>
    <t>SV-205558r851322_rule</t>
  </si>
  <si>
    <t>V-205558</t>
  </si>
  <si>
    <t>V-68273; SV-82763</t>
  </si>
  <si>
    <t>Configure the Mainframe Product audit reduction capability to support on-demand review and analysis.</t>
  </si>
  <si>
    <t>If the Mainframe Product does not perform audit data management or storage functions, this is not applicable.
Examine installation and configuration settings.
Verify the Mainframe Product audit reduction capability supports on-demand review and analysis. 
If it does not,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</si>
  <si>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audit records in order to facilitate a manual review. Audit reduction does not alter original audit records.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</si>
  <si>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Mainframe Product must provide an audit reduction capability that supports on-demand audit review and analysis.</t>
  </si>
  <si>
    <t>SRG-APP-000364-MFP-000160</t>
  </si>
  <si>
    <t>SV-205557r851321_rule</t>
  </si>
  <si>
    <t>V-205557</t>
  </si>
  <si>
    <t>V-68263; SV-82753</t>
  </si>
  <si>
    <t>Configure the Mainframe Product to provide for immediate real-time alerts to operations staff, system programmers, and/or security administrators for audit failures requiring real-time alerts.</t>
  </si>
  <si>
    <t>If the Mainframe Product does not perform audit data management or storage function, this is not applicable.
Examine configuration settings.
If the Mainframe Product does not provide for immediate real-time alerts to operations staff, system programmers, and/or security administrators for audit failures requiring real-time alerts, this is a finding.</t>
  </si>
  <si>
    <t>The Mainframe Product must provide an immediate real-time alert to the operations staff, system programmers, and/or security administrators, at a minimum, of all audit failure events requiring real-time alerts.</t>
  </si>
  <si>
    <t>SRG-APP-000360-MFP-000152</t>
  </si>
  <si>
    <t>SV-205556r851320_rule</t>
  </si>
  <si>
    <t>V-205556</t>
  </si>
  <si>
    <t>V-68261; SV-82751</t>
  </si>
  <si>
    <t>Configure the Mainframe Product installation and configuration settings for auditing to provide an immediate warning to the system programmer and security administrator (at a minimum) when allocated audit record storage volume reaches 75 percent of repository maximum audit record storage capacity.</t>
  </si>
  <si>
    <t>If the Mainframe Product uses MVS  System Management Facility (SMF) recording or external security manager (ESM) log files for auditing purposes, this is not applicable.
Examine the Mainframe Product installation and configuration auditing settings.
If the installation and/or configuration setting for auditing do not provide an immediate warning to the system programmer and security administrator (at a minimum) when allocated audit record storage volume reaches 75 percent of repository maximum audit record storage capacity, this is a finding.</t>
  </si>
  <si>
    <t>If security personnel are not notified immediately upon storage volume utilization reaching 75 percent, they are unable to plan for storage capacity expansion.</t>
  </si>
  <si>
    <t>The Mainframe Product  must provide an immediate warning to the system programmer and security administrator (at a minimum) when allocated audit record storage volume reaches 75 percent of repository maximum audit record storage capacity.</t>
  </si>
  <si>
    <t>SRG-APP-000359-MFP-000151</t>
  </si>
  <si>
    <t>SV-205555r851319_rule</t>
  </si>
  <si>
    <t>V-205555</t>
  </si>
  <si>
    <t>V-68259; SV-82749</t>
  </si>
  <si>
    <t>Configure the Mainframe Product installation and/or configurations settings to off-load audit records onto a different system or media than the system being audited.</t>
  </si>
  <si>
    <t>If the Mainframe Product uses MVS System Management Facility (SMF) recording  or external security manager (ESM) log files for auditing purposes, this is not applicable.
Examine the Mainframe Product installation and configuration auditing settings.
If the installation and/or configuration setting for auditing do not require the off-loading of audit records onto a different system or media than the system being audited, this is a finding.</t>
  </si>
  <si>
    <t>The Mainframe Product must off-load audit records onto a different system or media than the system being audited.</t>
  </si>
  <si>
    <t>SRG-APP-000358-MFP-000149</t>
  </si>
  <si>
    <t>SV-205554r851318_rule</t>
  </si>
  <si>
    <t>V-205554</t>
  </si>
  <si>
    <t>V-68257; SV-82747</t>
  </si>
  <si>
    <t>Configure installation and/or configuration auditing settings to allocate audit record storage capacity in accordance with organization-defined audit record storage requirements.</t>
  </si>
  <si>
    <t>If the Mainframe Product uses MVS System Management Facility (SMF) recording or ESM log files for auditing purposes, this is not applicable.
Examine the Mainframe Product installation and configuration auditing settings.
If the installation and/or configuration setting for auditing do not allocate audit record storage capacity in accordance with organization-defined audit record storage requirements, this is a finding.</t>
  </si>
  <si>
    <t>In order to ensure applications have a sufficient storage capacity in which to write the audit logs, applications need to be able to allocate audit record storage capacity. 
The task of allocating audit record storage capacity is usually performed during initial installation of the application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t>
  </si>
  <si>
    <t>The mainframe product must allocate audit record storage capacity in accordance with organization-defined audit record storage requirements.</t>
  </si>
  <si>
    <t>SRG-APP-000357-MFP-000148</t>
  </si>
  <si>
    <t>SV-205553r851317_rule</t>
  </si>
  <si>
    <t>V-205553</t>
  </si>
  <si>
    <t>V-68255; SV-82745</t>
  </si>
  <si>
    <t>Configure the Mainframe Product to provide centralized management and configuration of the content to be captured in audit records generated by all application components.</t>
  </si>
  <si>
    <t>If the Mainframe Product does not perform audit data management or storage function this is not applicable.
Examine configuration settings.
Determine if the Mainframe Product provides centralized management of the capture content for all components. If it does not, this is a finding.</t>
  </si>
  <si>
    <t>The Mainframe Product must provide centralized management and configuration of the content to be captured in audit records generated by all application components.</t>
  </si>
  <si>
    <t>SRG-APP-000356-MFP-000147</t>
  </si>
  <si>
    <t>SV-205552r851316_rule</t>
  </si>
  <si>
    <t>V-205552</t>
  </si>
  <si>
    <t>V-68177; SV-82667</t>
  </si>
  <si>
    <t>Configure the Mainframe Product account management settings to automatically lock the account until the locked account is released by an administrator when three unsuccessful logon attempts in 15 minutes are exceeded.</t>
  </si>
  <si>
    <t>If the Mainframe Product has no function or capability for user logon, this is not applicable.
If the Mainframe Product employs an external security manager for all account management functions, this is not applicable.
Examine Mainframe Product configuration settings.
Verify that the Mainframe Product account management setting automatically locks the account until the locked account is released by an administrator when three unsuccessful logon attempts in 15 minutes are exceeded. If it does not, this is a finding.</t>
  </si>
  <si>
    <t>By limiting the number of failed logon attempts, the risk of unauthorized system access via user password guessing, otherwise known as brute forcing, is reduced. Limits are imposed by locking the account.</t>
  </si>
  <si>
    <t>The Mainframe Product must automatically lock the account until the locked account is released by an administrator when three unsuccessful logon attempts in 15 minutes are exceeded.</t>
  </si>
  <si>
    <t>SRG-APP-000345-MFP-000094</t>
  </si>
  <si>
    <t>SV-205547r851315_rule</t>
  </si>
  <si>
    <t>V-205547</t>
  </si>
  <si>
    <t>V-68173; SV-82663</t>
  </si>
  <si>
    <t>Configure the Mainframe Product to log the execution of privileged functions using the external security manager, SMF, and/or the SYSLOG.</t>
  </si>
  <si>
    <t>Examine installation and configuration settings.
Verify the Mainframe Product provides logging for execution of privileged functions through use of SMF, the SYSLOG, the external security management software log, or to some other reliable log file. If it does not, this is a finding.</t>
  </si>
  <si>
    <t>The Mainframe Product must audit the execution of privileged functions.</t>
  </si>
  <si>
    <t>SRG-APP-000343-MFP-000091</t>
  </si>
  <si>
    <t>SV-205546r851314_rule</t>
  </si>
  <si>
    <t>V-205546</t>
  </si>
  <si>
    <t>V-68171; SV-82661</t>
  </si>
  <si>
    <t>Using information from the Mainframe Product about privileged function, configure the external security manager to enforce submitting jobs on behalf of another user parameters.</t>
  </si>
  <si>
    <t>Examine installation and configuration settings.
Determine that the Mainframe Product identifies functions requiring elevated privileges.
If the Mainframe Product uses an external security manager ensure that execution uses authority of the initiating user rather than that of the Mainframe Product. If it does not, this is a finding.
The Mainframe Product does not use an external security manager ensure installation and configuration settings use the authority of the initiating user rather than that of the Mainframe Product.
If it does not, this is a finding.</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</si>
  <si>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</si>
  <si>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The Mainframe Product must prevent software as identified in the site security plan from executing at higher privilege levels than users executing the software.</t>
  </si>
  <si>
    <t>SRG-APP-000342-MFP-000090</t>
  </si>
  <si>
    <t>SV-205545r851313_rule</t>
  </si>
  <si>
    <t>V-205545</t>
  </si>
  <si>
    <t>V-68169; SV-82659</t>
  </si>
  <si>
    <t>Configure the Mainframe Product to prevent non-privileged users from executing privileged functions. This can be accomplished using the ESM.
Configure the ESM to restrict update and higher access to privileged functions to privileged users.</t>
  </si>
  <si>
    <t>Examine installation and configuration settings.
Determine the Mainframe Product privileged functions.
If the Mainframe Product uses an external security manager (ESM) for access authorizations, verify the ESM prevents access to privileged functions to appropriate privileged users. If it does not, this is a finding.
If the Mainframe Product does not use an ESM to verify installation and configuration settings to prevent access to privileged functions to appropriate privileged users, this is a finding.</t>
  </si>
  <si>
    <t>The Mainframe Product must prevent non-privileged users from executing privileged functions to include disabling, circumventing, or altering implemented security safeguards/countermeasures.</t>
  </si>
  <si>
    <t>SRG-APP-000340-MFP-000088</t>
  </si>
  <si>
    <t>SV-205544r851312_rule</t>
  </si>
  <si>
    <t>V-205544</t>
  </si>
  <si>
    <t>V-68163; SV-82653</t>
  </si>
  <si>
    <t>If necessary, configure the Mainframe Product installation and configuration settings to enforce organization-defined discretionary access control policies over defined subjects and objects.</t>
  </si>
  <si>
    <t>Examine installation, configuration, and product documentation.
If the Mainframe Product does not enforce organization-defined discretionary access control policies over defined subjects and objects, this is a finding.</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</si>
  <si>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file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</si>
  <si>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The Mainframe Product must enforce organization-defined discretionary access control policies over defined subjects and objects.</t>
  </si>
  <si>
    <t>SRG-APP-000328-MFP-000061</t>
  </si>
  <si>
    <t>SV-205543r851311_rule</t>
  </si>
  <si>
    <t>V-205543</t>
  </si>
  <si>
    <t>V-68157; SV-82647</t>
  </si>
  <si>
    <t>Configure the Mainframe Product account management settings to notify system programmers and security administrators of account enabling actions.</t>
  </si>
  <si>
    <t>If the Mainframe Product employs an external security manager for all account management functions, this is not applicable.
Examine account management settings.
If the Mainframe Product does not notify system programmers and security administrators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</si>
  <si>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In order to detect and respond to events that affect user accessibility and application processing, applications must notify the appropriate individuals so they can investigate the event.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</si>
  <si>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Mainframe Product must notify system programmers and security administrators of account enabling actions.</t>
  </si>
  <si>
    <t>SRG-APP-000320-MFP-000048</t>
  </si>
  <si>
    <t>SV-205542r851310_rule</t>
  </si>
  <si>
    <t>V-205542</t>
  </si>
  <si>
    <t>V-68153; SV-82643</t>
  </si>
  <si>
    <t>Configure the Mainframe Product account management settings to automatically audit account enabling actions.</t>
  </si>
  <si>
    <t>If the Mainframe Product employs an external security manager for all account management functions, this is not applicable.
Examine account management settings. 
If the Mainframe Product does not automatically audit account creation,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</si>
  <si>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</si>
  <si>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Mainframe Product must automatically audit account enabling actions.</t>
  </si>
  <si>
    <t>SRG-APP-000319-MFP-000047</t>
  </si>
  <si>
    <t>SV-205541r851309_rule</t>
  </si>
  <si>
    <t>V-205541</t>
  </si>
  <si>
    <t>V-68129; SV-82619</t>
  </si>
  <si>
    <t>Configure the Mainframe Product account management settings to terminate shared/group account credentials when members leave the group.</t>
  </si>
  <si>
    <t>If the Mainframe Product employs an external security manager for all account management functions, this is not applicable.
Examine account management settings.
If Shared/group credentials are not terminated when members leave the group, this is a finding.</t>
  </si>
  <si>
    <t>The Mainframe Product must terminate shared/group account credentials when members leave the group.</t>
  </si>
  <si>
    <t>SRG-APP-000317-MFP-000034</t>
  </si>
  <si>
    <t>SV-205540r851308_rule</t>
  </si>
  <si>
    <t>V-205540</t>
  </si>
  <si>
    <t>V-68125; SV-82615</t>
  </si>
  <si>
    <t>Configure the Mainframe Product to associate organization-defined security attributes to managed data sets in process.
Verify the datasets attributes are labeled and/or tagged appropriately.</t>
  </si>
  <si>
    <t>If the Mainframe Product does not perform data management or storage function this is not applicable.
Examine installation and configuration settings and / or specific meta-data for individual types of security attributes as defined by the organization. 
If there is no specific data labeling or tagging, this is a finding.</t>
  </si>
  <si>
    <t>The Mainframe Product must associate types of security attributes having security attribute values as defined in site security plan with information in process.</t>
  </si>
  <si>
    <t>SRG-APP-000313-MFP-000026</t>
  </si>
  <si>
    <t>SV-205539r851307_rule</t>
  </si>
  <si>
    <t>V-205539</t>
  </si>
  <si>
    <t>V-68123; SV-82613</t>
  </si>
  <si>
    <t>Configure the Mainframe Product to associate organization-defined security attributes to managed data sets in storage.
Verify the datasets attributes are labeled and/or tagged appropriately.</t>
  </si>
  <si>
    <t>If the Mainframe Product does not perform data management or storage function this is not applicable.
Examine installation and configuration settings and / or specific meta-data for security attributes as defined by the organization. 
If there is no data labeling or tagging,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</si>
  <si>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storage. If the security attributes are lost when the data is stored, there is the risk of a data compromise.</t>
  </si>
  <si>
    <t>The Mainframe Product must associate types of security attributes having security attribute values as defined in site security plan with information in storage.</t>
  </si>
  <si>
    <t>SRG-APP-000311-MFP-000025</t>
  </si>
  <si>
    <t>SV-205538r851306_rule</t>
  </si>
  <si>
    <t>V-205538</t>
  </si>
  <si>
    <t>V-68121; SV-82611</t>
  </si>
  <si>
    <t>Configure the Mainframe Product to display a specific logoff message.</t>
  </si>
  <si>
    <t>If the Mainframe Product has no logon capability, this requirement is not applicable.
Examine the Mainframe Product configuration settings to determine whether the Mainframe Product displays an explicit logoff message. If it does not, this is a finding</t>
  </si>
  <si>
    <t>If a user cannot explicitly end an application session, the session may remain open and be exploited by an attacker; this is referred to as a zombie session. Users need to be aware of whether or not the session has been terminated.
Information resources to which users gain access via authentication include, for example, local workstations, databases, and password-protected websites/web-based services. Logoff messages for web page access, for example, can be displayed after authenticated sessions have been terminated. However, for some types of interactive sessions including, for example, file transfer protocol (FTP) sessions, information systems typically send logoff messages as final messages prior to terminating sessions.</t>
  </si>
  <si>
    <t>The Mainframe Product must display an explicit logoff message to users indicating the reliable termination of authenticated communications sessions.</t>
  </si>
  <si>
    <t>SRG-APP-000297-MFP-000008</t>
  </si>
  <si>
    <t>SV-205537r851305_rule</t>
  </si>
  <si>
    <t>V-205537</t>
  </si>
  <si>
    <t>V-68119; SV-82609</t>
  </si>
  <si>
    <t>Configure the Mainframe Product settings to provide capability of user-initiated logoff.</t>
  </si>
  <si>
    <t>If the Mainframe Product has no logon capability, this requirement is not applicable.
If the Mainframe Product does not provide a logout capability for user initiated communication sessions, this is a finding.
Examine the Mainframe Product configuration settings to determine whether a user can logoff. If the configurations are not properly set, this is a finding.</t>
  </si>
  <si>
    <t>If a user cannot explicitly end an application session, the session may remain open and be exploited by an attacker; this is referred to as a zombie session.
Information resources to which users gain access via authentication include, for example, local workstations, databases, and password-protected websites/web-based services. However, for some types of interactive sessions including, for example, file transfer protocol (FTP) sessions, information systems typically send logoff messages as final messages prior to terminating sessions.</t>
  </si>
  <si>
    <t>Mainframe Products requiring user access authentication must provide a logoff capability for a user-initiated communication session.</t>
  </si>
  <si>
    <t>SRG-APP-000296-MFP-000007</t>
  </si>
  <si>
    <t>SV-205536r851304_rule</t>
  </si>
  <si>
    <t>V-205536</t>
  </si>
  <si>
    <t>V-68117; SV-82607</t>
  </si>
  <si>
    <t>Configure the Mainframe Product to automatically terminate a user session after any conditions as defined in site security plan or trigger requiring disconnect.</t>
  </si>
  <si>
    <t>If the Mainframe Product has no data screen capability, this requirement is not applicable.
Determine whether the Mainframe Product has capability to terminate user sessions according to conditions as defined in site security plan and triggers. If it cannot, this is a finding.
Examine Configuration settings to determine whether the Mainframe Product is configured to automatically terminate sessions. If it is not,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</si>
  <si>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application system functionality where the system owner, data owner, or organization requires additional assurance. Based on requirements and events specified by the data or application owner, the application developer must incorporate logic into the application that will provide a control mechanism that disconnects users upon the defined event trigger. The methods for incorporating this requirement will be determined and specified on a case by case basis during the application design and development stages.</t>
  </si>
  <si>
    <t>The Mainframe Product must automatically terminate a user session after conditions, as defined in site security plan, are met or trigger events requiring session disconnect.</t>
  </si>
  <si>
    <t>SRG-APP-000295-MFP-000006</t>
  </si>
  <si>
    <t>SV-205535r851303_rule</t>
  </si>
  <si>
    <t>V-205535</t>
  </si>
  <si>
    <t>V-68151; SV-82641</t>
  </si>
  <si>
    <t>Configure the Mainframe Product account management settings to notify system programmers and security administrators when there are account removal actions performed.</t>
  </si>
  <si>
    <t>If the Mainframe Product employs an external security manager for all account management functions, this is not applicable.
Examine account management settings.
If the Mainframe Product does not notify system programmers and security administrators of account removal actions, this is a finding.</t>
  </si>
  <si>
    <t>When application accounts are removed, user accessibility is affected. Accounts are utilized for identifying users or for identifying the application processes themselves. Sending notification of account removal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</si>
  <si>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Mainframe Product must notify system programmers and security administrators for account removal actions.</t>
  </si>
  <si>
    <t>SRG-APP-000294-MFP-000046</t>
  </si>
  <si>
    <t>SV-205534r399520_rule</t>
  </si>
  <si>
    <t>V-205534</t>
  </si>
  <si>
    <t>V-68149; SV-82639</t>
  </si>
  <si>
    <t>Configure the Mainframe Product account management settings to notify system programmers and security administrators when there are account disabling actions performed.</t>
  </si>
  <si>
    <t>If the Mainframe Product employs an external security manager for all account management functions, this is not applicable.
Examine account management settings. 
If the Mainframe Product does not notify System programmers and security administrators of account disabling actions,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</si>
  <si>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</si>
  <si>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Mainframe Product must notify system programmers and security administrators for account disabling actions.</t>
  </si>
  <si>
    <t>SRG-APP-000293-MFP-000045</t>
  </si>
  <si>
    <t>SV-205533r539570_rule</t>
  </si>
  <si>
    <t>V-205533</t>
  </si>
  <si>
    <t>V-68147; SV-82637</t>
  </si>
  <si>
    <t>Configure the Mainframe Product account management settings to notify system programmers and security administrators when accounts are modified.</t>
  </si>
  <si>
    <t>If the Mainframe Product employs an external security manager for all account management functions, this is not applicable.
Examine account management settings.
If the Mainframe Product does not notify system programmers and security administrators when accounts are modified,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</si>
  <si>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</si>
  <si>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Mainframe Product must notify system programmers and security administrators when accounts are modified.</t>
  </si>
  <si>
    <t>SRG-APP-000292-MFP-000044</t>
  </si>
  <si>
    <t>SV-205532r399514_rule</t>
  </si>
  <si>
    <t>V-205532</t>
  </si>
  <si>
    <t>V-68145; SV-82635</t>
  </si>
  <si>
    <t>Configure the Mainframe Product account management settings to notify system programmers and security administrators when accounts are created.</t>
  </si>
  <si>
    <t>If the Mainframe Product employs an external security manager for all account management functions, this is not applicable.
Examine account management settings. 
If the Mainframe Product does not notify system programmers and security administrators when accounts are created,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</si>
  <si>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(SA) and Information Security System Officer (ISSO) is one method for mitigating this risk.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</si>
  <si>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Mainframe Product must notify system programmers and security administrators when accounts are created.</t>
  </si>
  <si>
    <t>SRG-APP-000291-MFP-000043</t>
  </si>
  <si>
    <t>SV-205531r397885_rule</t>
  </si>
  <si>
    <t>V-205531</t>
  </si>
  <si>
    <t>V-68303; SV-82793</t>
  </si>
  <si>
    <t>Configure the Mainframe Product to use cryptographic mechanisms to protect the integrity of audit tools.</t>
  </si>
  <si>
    <t>If the Mainframe Product does not perform audit data management or storage functions, this is not applicable.
Examine the Mainframe Product Installation settings.
If the Mainframe Product does not  use cryptographic mechanisms to protect the integrity of audit tools,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</si>
  <si>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 in order to provide the capability to identify when the audit tools have been modified, manipulated, or replaced. An example is a checksum hash of the file or files.</t>
  </si>
  <si>
    <t>The Mainframe Product must use cryptographic mechanisms to protect the integrity of audit tools.</t>
  </si>
  <si>
    <t>SRG-APP-000290-MFP-000182</t>
  </si>
  <si>
    <t>SV-205530r397882_rule</t>
  </si>
  <si>
    <t>V-205530</t>
  </si>
  <si>
    <t>V-68491; SV-82981</t>
  </si>
  <si>
    <t xml:space="preserve">CCI-001241
The organization configures malicious code protection mechanisms to perform periodic scans of the information system on an organization-defined frequency.
NIST SP 800-53 :: SI-3 c
NIST SP 800-53A :: SI-3.1 (vi)
NIST SP 800-53 Revision 4 :: SI-3 c 1
</t>
  </si>
  <si>
    <t>Configure the Mainframe Product to perform periodic scans of information system every seven days.</t>
  </si>
  <si>
    <t>If the Mainframe Product has no function or capability for providing malicious code scanning or protection, this is not applicable.
Examine installation and configuration settings. 
If the Mainframe Product is not configured to perform periodic scans of information system every seven days, this is a finding.</t>
  </si>
  <si>
    <t>Malicious code protection mechanisms include, but are not limited to, anti-virus and malware detection software. Malicious code protection mechanisms specific to Mainframe Products are designed to periodically scan system files to validate their integrity. In order to minimize potential negative impact to the organization that can be caused by malicious code, it is imperative that malicious code is identified and eradicated. 
Malicious code includes viruses, worms, Trojan horses, and spyware. It is not enough to simply have the software installed; this software must periodically scan the system to search for malware on an organization-defined frequency. 
This requirement applies to applications providing malicious code protection.</t>
  </si>
  <si>
    <t>The Mainframe Product must configure malicious code protection mechanisms to perform periodic scans of the information system every seven days.</t>
  </si>
  <si>
    <t>SRG-APP-000277-MFP-000354</t>
  </si>
  <si>
    <t>SV-205529r397867_rule</t>
  </si>
  <si>
    <t>SRG-APP-000277</t>
  </si>
  <si>
    <t>V-205529</t>
  </si>
  <si>
    <t>V-68489; SV-82979</t>
  </si>
  <si>
    <t>Configure the Mainframe Product to install new releases using organizational configuration management policy and procedures.</t>
  </si>
  <si>
    <t>If the Mainframe Product has no function or capability for providing malicious code scanning or protection, this is not applicable.
Refer to organizational configuration management policy and procedures.
Examine installation and configuration settings. 
If the Mainframe Product is not configured to install new releases using organizational configuration management policy and procedure, this is a finding.</t>
  </si>
  <si>
    <t>Malicious code includes viruses, worms, Trojan horses, and spyware. Malicious code specific to mainframes may be any code that corrupts system files. The code provides the ability for a malicious user to read from and write to files and folders on a computer's hard drive. Malicious code may also be able to run and attach programs, which may allow the unauthorized distribution of malicious mobile code. Once this code is installed on endpoints within the network, unauthorized users may be able to breach firewalls and gain access to sensitive data.
This requirement applies to applications providing malicious code protection. Malicious code protection mechanisms include, but are not limited to, anti-virus and malware detection software. Malicious code protection mechanisms specific to Mainframe Products are designed to periodically scan system files to validate their integrity. Malicious code protection mechanisms (including signature definitions and rule sets) must be updated when new releases are available.</t>
  </si>
  <si>
    <t>The Mainframe Product must update malicious code protection mechanisms whenever new releases are available in accordance with organizational configuration management policy and procedures.</t>
  </si>
  <si>
    <t>SRG-APP-000276-MFP-000353</t>
  </si>
  <si>
    <t>SV-205528r397864_rule</t>
  </si>
  <si>
    <t>SRG-APP-000276</t>
  </si>
  <si>
    <t>V-205528</t>
  </si>
  <si>
    <t>V-68497; SV-82987</t>
  </si>
  <si>
    <t>Configure the Mainframe Product to notify the system programmer and security administrator of failed security verification tests.</t>
  </si>
  <si>
    <t>Review Mainframe Product Installation instructions and settings.
If the Mainframe Product does not provide a message to the system programmer and security administrator to notify of failed security verification tests, this is a finding.</t>
  </si>
  <si>
    <t>The Mainframe product must notify the system programmer and security administrator of failed security verification tests.</t>
  </si>
  <si>
    <t>SRG-APP-000275-MFP-000372</t>
  </si>
  <si>
    <t>SV-205527r397861_rule</t>
  </si>
  <si>
    <t>V-205527</t>
  </si>
  <si>
    <t>V-68487; SV-82977</t>
  </si>
  <si>
    <t>Configure the Mainframe Product to receive automatic updates using organizational-defined procedures.</t>
  </si>
  <si>
    <t>If the Mainframe Product has no function or capability for providing malicious code scanning or protection, this is not applicable.
Refer to organizational-defined update procedures.
Examine installation and configuration settings. 
If the Mainframe Product is not configured to receive automatic updates using organizational-defined procedures, this is a finding.</t>
  </si>
  <si>
    <t>Malicious software detection applications need to be constantly updated in order to identify new threats as they are discovered. 
All malicious software detection software must come with an update mechanism that automatically updates the application and any associated signature definitions. The organization (including any contractor to the organization) is required to promptly install security-relevant malicious code protection software updates. Examples of relevant updates include anti-virus signatures, detection heuristic rule sets, and/or file reputation data employed to identify and/or block malicious software from executing.
Malicious code includes viruses, worms, Trojan horses, and Spyware. 
This requirement applies to applications providing malicious code protection.</t>
  </si>
  <si>
    <t>The Mainframe Product must automatically update malicious code protection mechanisms.</t>
  </si>
  <si>
    <t>SRG-APP-000272-MFP-000347</t>
  </si>
  <si>
    <t>SV-205526r397855_rule</t>
  </si>
  <si>
    <t>SRG-APP-000272</t>
  </si>
  <si>
    <t>V-205526</t>
  </si>
  <si>
    <t>V-68479; SV-82969</t>
  </si>
  <si>
    <t>Configure the Mainframe Product to restrict full text detailed error message to system programmers and/or security administrators only.</t>
  </si>
  <si>
    <t>Examine product documentation and code.
If full text detailed error message are not restricted to system programmers and/or security administrators, this is a finding.</t>
  </si>
  <si>
    <t>Only authorized personnel should be aware of errors and the details of the errors. Error messages are an indicator of an organization's operational state or can identify the application.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t>
  </si>
  <si>
    <t>The Mainframe Product must reveal full-text detail error messages only to system programmers and/or security administrators.</t>
  </si>
  <si>
    <t>SRG-APP-000267-MFP-000335</t>
  </si>
  <si>
    <t>SV-205525r397846_rule</t>
  </si>
  <si>
    <t>V-205525</t>
  </si>
  <si>
    <t>V-68477; SV-82967</t>
  </si>
  <si>
    <t>Configure the Mainframe Product to limit information provided to only that which is necessary for corrective actions.</t>
  </si>
  <si>
    <t>Examine product documentation and code.
If error messages do not limit information provided to only that which is necessary for corrective actions, this is a finding.</t>
  </si>
  <si>
    <t>Any application providing too much information in error messages risks compromising the data and security of the application and system. The structure and content of error messages needs to be carefully considered by the organization and development team.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t>
  </si>
  <si>
    <t>The Mainframe Product must generate error messages that provide information necessary for corrective actions without revealing information that could be exploited by adversaries.</t>
  </si>
  <si>
    <t>SRG-APP-000266-MFP-000334</t>
  </si>
  <si>
    <t>SV-205524r397843_rule</t>
  </si>
  <si>
    <t>V-205524</t>
  </si>
  <si>
    <t>V-68473; SV-82963</t>
  </si>
  <si>
    <t>Configure the Mainframe Product to validate input.</t>
  </si>
  <si>
    <t>If the Mainframe Product has no function or capability for user/data input, this is not applicable.
Examine installation and configuration settings.
If the Mainframe Product is not configured to validate input, this is a finding.</t>
  </si>
  <si>
    <t>The Mainframe Product must check the validity of all data inputs except those specifically identified by the organization.</t>
  </si>
  <si>
    <t>SRG-APP-000251-MFP-000328</t>
  </si>
  <si>
    <t>SV-205523r397834_rule</t>
  </si>
  <si>
    <t>V-205523</t>
  </si>
  <si>
    <t>V-68133; SV-82623</t>
  </si>
  <si>
    <t>Configure the Mainframe Product account management settings to never automatically remove or disable emergency accounts.
Accounts should be configured to terminate within 72 hours or until crisis has passed.</t>
  </si>
  <si>
    <t>If the Mainframe Product employs an external security manager for all account management functions, this is not applicable.
Examine account management settings.
If emergency accounts are configured to never be automatically removed or disabled, this is not a finding.</t>
  </si>
  <si>
    <t>Emergency accounts are administrator accounts which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which is created for use by vendors or system maintainers.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</si>
  <si>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The Mainframe Product must be configured such that emergency accounts are never automatically removed or disabled.</t>
  </si>
  <si>
    <t>SRG-APP-000234-MFP-000037</t>
  </si>
  <si>
    <t>SV-205522r397750_rule</t>
  </si>
  <si>
    <t>SRG-APP-000234</t>
  </si>
  <si>
    <t>V-205522</t>
  </si>
  <si>
    <t>V-68469; SV-82959</t>
  </si>
  <si>
    <t>Configure the Mainframe Product to load security modules into a separate dataset than nonsecurity modules.</t>
  </si>
  <si>
    <t>Examine installation and configuration settings. 
Security modules should be loaded into different datasets than nonsecurity modules.
If the Mainframe Product does not differentiate between security and nonsecurity functions and provide procedure to isolate the functions, this is a finding.</t>
  </si>
  <si>
    <t>The Mainframe Product must isolate security functions from nonsecurity functions.</t>
  </si>
  <si>
    <t>SRG-APP-000233-MFP-000305</t>
  </si>
  <si>
    <t>SV-205521r397747_rule</t>
  </si>
  <si>
    <t>V-205521</t>
  </si>
  <si>
    <t>V-68463; SV-82953</t>
  </si>
  <si>
    <t>Configure the Mainframe Product to protect the product system and user files for dataset/resources from unauthorized access in accordance with applicable access control policies.
This can be accomplished using an ESM.
Configure the ESM to restrict access to authorized users only in accordance with applicable access control policies.</t>
  </si>
  <si>
    <t>Examine installation and configuration settings.
Verify that the Mainframe Product identifies product system-related files and user files for dataset/resource protection.
If the Mainframe Product is not configured to protect product system and user files for dataset/resources from unauthorized access, this is a finding.
If an external security manager (ESM) is in use, examine ESM configuration and rules.
If the configuration and rules do not protect product system-related files and user files for dataset resources from unauthorized access, this is a finding.</t>
  </si>
  <si>
    <t>Information at rest refers to the state of information when it is located on a secondary storage device (e.g., disk drive and tape drive) within an organizational information system. Mobile devices, laptops, desktops, and storage devices can be either lost or stolen, and the contents of their data storage (e.g., hard drives and non-volatile memory) can be read, copied, or altered. Applications and application users generate information throughout the course of their application use.
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t>
  </si>
  <si>
    <t>The Mainframe Product must protect the confidentiality and integrity of all information at rest.</t>
  </si>
  <si>
    <t>SRG-APP-000231-MFP-000302</t>
  </si>
  <si>
    <t>SV-205520r539610_rule</t>
  </si>
  <si>
    <t>V-205520</t>
  </si>
  <si>
    <t>V-68461; SV-82951</t>
  </si>
  <si>
    <t>Configure the Mainframe Product to preserve information necessary to determine cause of failure and to assist in the return to normal operation.</t>
  </si>
  <si>
    <t>Examine installation and configuration settings.
If the Mainframe Product is not configured to preserve information necessary to determine cause of failure and to assist in the return to normal operation, this is a finding.</t>
  </si>
  <si>
    <t>In the event of application failure, Mainframe Products must preserve any information necessary to determine the cause of failure and any information necessary to return to operations with the least disruption to mission processes.</t>
  </si>
  <si>
    <t>SRG-APP-000226-MFP-000301</t>
  </si>
  <si>
    <t>SV-205519r397741_rule</t>
  </si>
  <si>
    <t>V-205519</t>
  </si>
  <si>
    <t>V-68459; SV-82949</t>
  </si>
  <si>
    <t>Configure the Mainframe Product to secure all processes to a secure state (i.e., not allowing access to protected privileges and procedures in the event of failure).</t>
  </si>
  <si>
    <t>Examine installation and configuration settings.
If the Mainframe Product is not configured to secure all processes to a secure state (i.e., not allowing access to protected privileges and procedures in the event of failure),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</si>
  <si>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 Authorized(), is 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</si>
  <si>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Mainframe Product must fail to a secure state if system initialization fails, shutdown fails, or aborts fail.</t>
  </si>
  <si>
    <t>SRG-APP-000225-MFP-000300</t>
  </si>
  <si>
    <t>SV-205518r397738_rule</t>
  </si>
  <si>
    <t>V-205518</t>
  </si>
  <si>
    <t>V-68457; SV-82947</t>
  </si>
  <si>
    <t>Configure the Mainframe Product to load user modules into a separate dataset than system management modules.</t>
  </si>
  <si>
    <t>Examine installation and configuration settings.
User module should be loaded into a separate dataset than system management modules.
If the Mainframe Product does not differentiate user functionality from product management functionality, this is a finding.</t>
  </si>
  <si>
    <t>Application management functionality includes functions necessary for administration and requires privileged user access. Allowing non-privileged users to access application management functionality capabilities increases the risk that non-privileged users may obtain elevated privileges. 
The separation of user functionality from information system management functionality is either physical or logical and is accomplished by using different computers, different central processing units, different instances of the operating system, different network addresses, different TCP/UDP ports, virtualization techniques,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security domain and with additional access controls.</t>
  </si>
  <si>
    <t>The Mainframe Product must separate user functionality (including user interface services) from information system management functionality.</t>
  </si>
  <si>
    <t>SRG-APP-000211-MFP-000283</t>
  </si>
  <si>
    <t>SV-205517r397711_rule</t>
  </si>
  <si>
    <t>V-205517</t>
  </si>
  <si>
    <t>V-68453; SV-82943</t>
  </si>
  <si>
    <t xml:space="preserve">CCI-001170
The information system prevents the automatic execution of mobile code in organization-defined software applications.
NIST SP 800-53 :: SC-18 (4)
NIST SP 800-53A :: SC-18 (4).1 (iii) (iv)
NIST SP 800-53 Revision 4 :: SC-18 (4)
</t>
  </si>
  <si>
    <t>Configure the Mainframe Product to prevent the automatic execution of mobile code in all applications.</t>
  </si>
  <si>
    <t>If the Mainframe Product has no function or capability for mobile code use, this is not applicable.
Examine installation and configuration settings.
If the Mainframe Product is not configured to prevent the automatic execution of mobile code in all applications, this is a finding.</t>
  </si>
  <si>
    <t>Mobile code can cause damage to the system. It can execute without explicit action from, or notification to, a user. 
Preventing automatic execution of mobile code includes, for example, disabling auto execute features on information system components.
This requirement applies to mobile code-enabled software, which is capable of executing one or more types of mobile code.</t>
  </si>
  <si>
    <t>The Mainframe Product must prevent the automatic execution of mobile code in, at a minimum, office applications, browsers, email clients, mobile code run-time environments, and mobile agent systems.</t>
  </si>
  <si>
    <t>SRG-APP-000210-MFP-000281</t>
  </si>
  <si>
    <t>SV-205516r397708_rule</t>
  </si>
  <si>
    <t>SRG-APP-000210</t>
  </si>
  <si>
    <t>V-205516</t>
  </si>
  <si>
    <t>V-68449; SV-82939</t>
  </si>
  <si>
    <t>Configure the Mainframe Product to prevent the download of prohibited mobile code.</t>
  </si>
  <si>
    <t>If the Mainframe Product has no function or capability for mobile code use, this is not applicable.
Examine installation and configuration settings. 
If the Mainframe Product is not configured to prevent the download of prohibited mobile code, this is a finding.</t>
  </si>
  <si>
    <t>Decisions regarding the employment of mobile code within organizational information systems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t>
  </si>
  <si>
    <t>The Mainframe Product must prevent the download of prohibited mobile code.</t>
  </si>
  <si>
    <t>SRG-APP-000209-MFP-000279</t>
  </si>
  <si>
    <t>SV-205515r397645_rule</t>
  </si>
  <si>
    <t>SRG-APP-000209</t>
  </si>
  <si>
    <t>V-205515</t>
  </si>
  <si>
    <t>V-68447; SV-82937</t>
  </si>
  <si>
    <t>Configure the Mainframe Product to block and/or alert system programmers and security administrators when prohibited mobile code is identified.</t>
  </si>
  <si>
    <t>If the Mainframe Product has no function for the use of mobile code, this is not applicable.
Examine installation and configuration settings.
If the Mainframe Product does not block and/or alert system programmers and security administrators when prohibited mobile code is identified, this is a finding.</t>
  </si>
  <si>
    <t>Decisions regarding the employment of mobile code within organizational information systems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DoD has defined the corrective actions to be taken, when prohibited mobile code is identified, in DoDI 8552.01, "Use of Mobile Code Technologies in DoD Information Systems".
DoD has identified prohibited mobile code in DoDI 8552.01 as: all Category 1X mobile code, unsigned Category 1A mobile code, Category 2 mobile code that violates usage requirements, all Emerging Technologies mobile code (all mobile code technologies, systems, platforms, or languages whose capabilities and threat level have not yet undergone a risk assessment and been assigned to a risk category), and all mobile code that downloads via an email body or email attachment that executes automatically when the user opens the email body or attachment.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 
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</si>
  <si>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The Mainframe Product must block, quarantine, and/or alert system administrators when prohibited mobile code is identified.</t>
  </si>
  <si>
    <t>SRG-APP-000207-MFP-000278</t>
  </si>
  <si>
    <t>SV-205514r397642_rule</t>
  </si>
  <si>
    <t>SRG-APP-000207</t>
  </si>
  <si>
    <t>V-205514</t>
  </si>
  <si>
    <t>V-68445; SV-82935</t>
  </si>
  <si>
    <t>Configure the Mainframe Product to identify mobile code in the installation.</t>
  </si>
  <si>
    <t>If the Mainframe Product has no function for the use of mobile code, this is not applicable.
Examine installation and configuration settings. 
If the Mainframe Product does not identify mobile code in the installation, this is a finding.</t>
  </si>
  <si>
    <t>Decisions regarding the employment of mobile code within applications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DoD has identified prohibited mobile code in DoDI 8552.01 as: all Category 1X mobile code, unsigned Category 1A mobile code, Category 2 mobile code that violates usage requirements, all Emerging Technologies mobile code (all mobile code technologies, systems, platforms, or languages whose capabilities and threat level have not yet undergone a risk assessment and been assigned to a risk category), and all mobile code that downloads via an email body or email attachment that executes automatically when the user opens the email body or attachment.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t>
  </si>
  <si>
    <t>The Mainframe Product must identify prohibited mobile code.</t>
  </si>
  <si>
    <t>SRG-APP-000206-MFP-000277</t>
  </si>
  <si>
    <t>SV-205513r397639_rule</t>
  </si>
  <si>
    <t>V-205513</t>
  </si>
  <si>
    <t>V-68429; SV-82919</t>
  </si>
  <si>
    <t>Configure the Mainframe Product to terminate all sessions and network connections when nonlocal maintenance is completed.</t>
  </si>
  <si>
    <t>If the Mainframe Product has no function or capability for nonlocal maintenance this is not applicable.
Examine installation and configuration settings.
If the Mainframe Product does not terminate all sessions and network connections when nonlocal maintenance is completed, this is a finding.</t>
  </si>
  <si>
    <t>If a maintenance session or connection remains open after maintenance is completed, it may be hijacked by an attacker and used to compromise or damage the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</si>
  <si>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Mainframe Product must terminate all sessions and network connections when nonlocal maintenance is completed.</t>
  </si>
  <si>
    <t>SRG-APP-000186-MFP-000264</t>
  </si>
  <si>
    <t>SV-205512r397621_rule</t>
  </si>
  <si>
    <t>V-205512</t>
  </si>
  <si>
    <t>V-68275; SV-82765</t>
  </si>
  <si>
    <t>Configure the Mainframe Product audit reduction capability to support on-demand reporting.</t>
  </si>
  <si>
    <t>If the Mainframe Product does not perform audit data management or storage functions, this is not applicable.
Examine installation and configuration settings.
Verify the Mainframe Product audit reduction capability supports on-demand reporting. 
If it does not,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</si>
  <si>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</si>
  <si>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Mainframe Product must provide an audit reduction capability that supports on-demand reporting requirements.</t>
  </si>
  <si>
    <t>SRG-APP-000181-MFP-000161</t>
  </si>
  <si>
    <t>SV-205511r851302_rule</t>
  </si>
  <si>
    <t>V-205511</t>
  </si>
  <si>
    <t>V-68409; SV-82899</t>
  </si>
  <si>
    <t>Configure the Mainframe Product account management settings to uniquely identify and authenticate non-organizational users</t>
  </si>
  <si>
    <t>If the Mainframe Product has no function or capability for user logon, this is not applicable.
If the Mainframe Product employs an external security manager for all account management functions, this is not applicable.
Examine installation and configuration settings.
Examine user account configurations.
If the Mainframe Product does not uniquely identify and authenticate non-organizational users, this is a finding.</t>
  </si>
  <si>
    <t>Lack of authentication and identification enables non-organizational users to gain access to the application or possibly other information systems and provides an opportunity for intruders to compromise resources within the application or information system. 
Non-organizational users include all information system users other than organizational users which include organizational employees or individuals the organization deems to have equivalent status of employees (e.g., contractors and guest researchers). 
Non-organizational users must be uniquely identified and authenticated for all accesses other than those accesses explicitly identified and documented by the organization when related to the use of anonymous access, such as accessing a web server.</t>
  </si>
  <si>
    <t>The Mainframe Product must uniquely identify and authenticate non-organizational users (or processes acting on behalf of non-organizational users).</t>
  </si>
  <si>
    <t>SRG-APP-000180-MFP-000248</t>
  </si>
  <si>
    <t>SV-205510r397609_rule</t>
  </si>
  <si>
    <t>V-205510</t>
  </si>
  <si>
    <t>V-68407; SV-82897</t>
  </si>
  <si>
    <t>Configure the Mainframe Product account management settings to be FIPS 140 compliant.</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</si>
  <si>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configured to be FIPS 140 compliant, this is not a finding.</t>
  </si>
  <si>
    <t>Unapproved mechanisms that are used for authentication to the cryptographic module are not verified and therefore cannot be relied on to provide confidentiality or integrity, and DoD data may be compromised.
Applications using encryption are required to use FIPS-compliant mechanisms for authenticating to cryptographic modules.
FIPS 140-2 is the current standard for validating that mechanisms used to access cryptographic modules use authentication that meets DoD requirements.</t>
  </si>
  <si>
    <t>The Mainframe Product must use mechanisms meeting the requirements of applicable federal laws, Executive orders, directives, policies, regulations, standards, and guidance for authentication to a cryptographic module.</t>
  </si>
  <si>
    <t>SRG-APP-000179-MFP-000247</t>
  </si>
  <si>
    <t>SV-205509r397606_rule</t>
  </si>
  <si>
    <t>V-205509</t>
  </si>
  <si>
    <t>V-68405; SV-82895</t>
  </si>
  <si>
    <t>Configure the Mainframe Product account management settings to obscure feedback of authentication information during the authentication process.</t>
  </si>
  <si>
    <t>If the Mainframe Product has no function or capability for user logon, this is not applicable.
If the Mainframe Product employs an external security manager for all account management functions, this is not applicable.
Examine Mainframe Product installation settings; examine user account configurations.
If the Mainframe Product is not configured to obscure feedback of authentication information during the authentication process,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</si>
  <si>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Displaying asterisks when a user types in a password is an example of obscuring feedback of authentication information.</t>
  </si>
  <si>
    <t>The Mainframe Product must obscure feedback of authentication information during the authentication process to protect the information from possible exploitation/use by unauthorized individuals.</t>
  </si>
  <si>
    <t>SRG-APP-000178-MFP-000246</t>
  </si>
  <si>
    <t>SV-205508r397603_rule</t>
  </si>
  <si>
    <t>V-205508</t>
  </si>
  <si>
    <t>V-68403; SV-82893</t>
  </si>
  <si>
    <t>Configure the Mainframe Product account management settings to map the authenticated identity to the individual user or group account for PKI-based authentication.</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</si>
  <si>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map the authenticated identity to the individual user or group account for PKI-based authentication, this is a finding.</t>
  </si>
  <si>
    <t>Without mapping the certificate used to authenticate to the user account, the ability to determine the identity of the individual user or group will not be available for forensic analysis.</t>
  </si>
  <si>
    <t>The Mainframe Product must map the authenticated identity to the individual user or group account for PKI-based authentication.</t>
  </si>
  <si>
    <t>SRG-APP-000177-MFP-000244</t>
  </si>
  <si>
    <t>SV-205507r397600_rule</t>
  </si>
  <si>
    <t>V-205507</t>
  </si>
  <si>
    <t>V-68401; SV-82891</t>
  </si>
  <si>
    <t>Configure the Mainframe Product account management settings to enforce authorized access to the corresponding private key when using PKI-based authentication.</t>
  </si>
  <si>
    <t>If the Mainframe Product employs an external security manager (ESM) for all account management functions, this is not applicable.
Examine user account management configurations. 
If the Mainframe Product account management configurations do not enforce authorized access to the corresponding private key when using PKI-based authentication,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</si>
  <si>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t>
  </si>
  <si>
    <t>The Mainframe Product, when using PKI-based authentication, must enforce authorized access to the corresponding private key.</t>
  </si>
  <si>
    <t>SRG-APP-000176-MFP-000243</t>
  </si>
  <si>
    <t>SV-205506r397597_rule</t>
  </si>
  <si>
    <t>V-205506</t>
  </si>
  <si>
    <t>V-68399; SV-82889</t>
  </si>
  <si>
    <t>Configure the Mainframe Product account management settings  to validate certificates by constructing a certification path (which includes status information) to an accepted trust anchor when using PKI-based authentication.</t>
  </si>
  <si>
    <t>If the Mainframe Product uses an external security manager (ESM) for all account management, this is not applicable.
Examine user account management configurations.
If the Mainframe Product  account management  is not configured to validate certificates by constructing a certification path (which includes status information) to an accepted trust anchor when using PKI-based authentication,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</si>
  <si>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</si>
  <si>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Mainframe Product, when using PKI-based authentication, must validate certificates by constructing a certification path (which includes status information) to an accepted trust anchor.</t>
  </si>
  <si>
    <t>SRG-APP-000175-MFP-000242</t>
  </si>
  <si>
    <t>SV-205505r397594_rule</t>
  </si>
  <si>
    <t>V-205505</t>
  </si>
  <si>
    <t>V-68391; SV-82881</t>
  </si>
  <si>
    <t>Configure the Mainframe Product account management settings to enforce a 60-day maximum password lifetime restriction.</t>
  </si>
  <si>
    <t>If the Mainframe Product employs an external security manager (ESM) for all account management functions, this is not applicable.
Examine user account management configurations. 
If the Mainframe Product account management configuration does not enforce a 60-day maximum password lifetime restriction, this is a finding.</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</si>
  <si>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that are meant for access to the application in case of failure. These accounts are not required to have maximum password lifetime restrictions.</t>
  </si>
  <si>
    <t>The Mainframe Product must enforce a 60-day maximum password lifetime restriction.</t>
  </si>
  <si>
    <t>SRG-APP-000174-MFP-000236</t>
  </si>
  <si>
    <t>SV-205504r397591_rule</t>
  </si>
  <si>
    <t>V-205504</t>
  </si>
  <si>
    <t>V-68389; SV-82879</t>
  </si>
  <si>
    <t>Configure the Mainframe Product account management to enforce 24 hours/1 day as the minimum password lifetime.</t>
  </si>
  <si>
    <t>If the Mainframe Product employs an external security manager (ESM) for all account management functions, this is not applicable.
Examine user account management configurations. 
If the Mainframe Product account management configuration does not enforce 24 hours/1 day as the minimum password lifetime, this is a finding.</t>
  </si>
  <si>
    <t>Enforcing a minimum password lifetime helps prevent repeated password changes to defeat the password reuse or history enforcement requirement.
Restricting this setting limits the user's ability to change their password. Passwords need to be changed at specific policy-based intervals; however, if the application allows the user to immediately and continually change their password, then the password could be repeatedly changed in a short period of time to defeat the organization's policy regarding password reuse.</t>
  </si>
  <si>
    <t>The Mainframe Product must enforce 24 hours/1 day as the minimum password lifetime.</t>
  </si>
  <si>
    <t>SRG-APP-000173-MFP-000235</t>
  </si>
  <si>
    <t>SV-205503r397588_rule</t>
  </si>
  <si>
    <t>V-205503</t>
  </si>
  <si>
    <t>V-68387; SV-82877</t>
  </si>
  <si>
    <t>Configure the Mainframe Product account management to transmit only cryptographically protected passwords.</t>
  </si>
  <si>
    <t>If the Mainframe Product employs an external security manager (ESM) for all account management functions, this is not applicable.
Examine user account management configurations. 
If the Mainframe Product account management configuration does not require transmittal of only cryptographically protected passwords, this is a finding.</t>
  </si>
  <si>
    <t>Passwords need to be protected at all times and encryption is the standard method for protecting passwords. If passwords are not encrypted, they can be plainly read (i.e., clear text) and easily compromised.
Applications can accomplish this by making direct function calls to encryption modules or by leveraging operating system encryption capabilities.</t>
  </si>
  <si>
    <t>The Mainframe Product must transmit only cryptographically protected passwords.</t>
  </si>
  <si>
    <t>SRG-APP-000172-MFP-000234</t>
  </si>
  <si>
    <t>SV-205502r397525_rule</t>
  </si>
  <si>
    <t>V-205502</t>
  </si>
  <si>
    <t>V-68385; SV-82875</t>
  </si>
  <si>
    <t>Configure the Mainframe Product account management to store only cryptographically protected passwords.</t>
  </si>
  <si>
    <t>If the Mainframe Product employs an external security manager (ESM) for all account management functions, this is not applicable.
Examine user account management configurations. 
If the Mainframe Product account management configuration does not require that only cryptographically protected passwords are stored, this is a finding.</t>
  </si>
  <si>
    <t>Passwords need to be protected at all times and encryption is the standard method for protecting passwords. If passwords are not encrypted, they can be plainly read (i.e., clear text) and easily compromised.
Applications must enforce password encryption when storing passwords.</t>
  </si>
  <si>
    <t>The Mainframe Product must store only cryptographically protected passwords.</t>
  </si>
  <si>
    <t>SRG-APP-000171-MFP-000233</t>
  </si>
  <si>
    <t>SV-205501r397522_rule</t>
  </si>
  <si>
    <t>V-205501</t>
  </si>
  <si>
    <t>V-68383; SV-82873</t>
  </si>
  <si>
    <t>Configure the Mainframe Product account management settings to require the change of at least 8 of the total characters when passwords are changed.</t>
  </si>
  <si>
    <t>If the Mainframe Product employs an external security manager (ESM) for all account management functions, this is not applicable.
Examine user account management configurations. 
If the Mainframe Product account management settings do  not require the change of at least 8 of the total  characters when passwords are changed, this is a finding.</t>
  </si>
  <si>
    <t>The Mainframe Product must require the change of at least 8 of the total number of characters when passwords are changed.</t>
  </si>
  <si>
    <t>SRG-APP-000170-MFP-000232</t>
  </si>
  <si>
    <t>SV-205500r397519_rule</t>
  </si>
  <si>
    <t>V-205500</t>
  </si>
  <si>
    <t>V-68381; SV-82871</t>
  </si>
  <si>
    <t>Configure the Mainframe Product to enforce password complexity by requiring the use of at least one special character in passwords.</t>
  </si>
  <si>
    <t>If the Mainframe Product employs an external security manager (ESM) for all account management functions, this is not applicable.
Examine user account management configurations.
If the Mainframe Product does not enforce password complexity  by requiring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</si>
  <si>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characters that are not alphanumeric. Examples include: ~ ! @ # $ % ^ *.</t>
  </si>
  <si>
    <t>The Mainframe Product must enforce password complexity by requiring that at least one special character be used.</t>
  </si>
  <si>
    <t>SRG-APP-000169-MFP-000231</t>
  </si>
  <si>
    <t>SV-205499r397516_rule</t>
  </si>
  <si>
    <t>V-205499</t>
  </si>
  <si>
    <t>V-68377; SV-82867</t>
  </si>
  <si>
    <t>Configure the Mainframe Product account management settings  to require the use of at least one numeric character in passwords.</t>
  </si>
  <si>
    <t>If the Mainframe Product employs an external security manager (ESM) for all account management functions, this is not applicable.
Examine user account management configurations. 
If the Mainframe Product account management configurations do not require at least one numeric character be used in passwords,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</si>
  <si>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t>
  </si>
  <si>
    <t>The Mainframe Product must enforce password complexity by requiring that at least one numeric character be used.</t>
  </si>
  <si>
    <t>SRG-APP-000168-MFP-000230</t>
  </si>
  <si>
    <t>SV-205498r397513_rule</t>
  </si>
  <si>
    <t>V-205498</t>
  </si>
  <si>
    <t>V-68375; SV-82865</t>
  </si>
  <si>
    <t>Configure the Mainframe Product account management settings to require the use of at least one lowercase character in passwords.</t>
  </si>
  <si>
    <t>If the Mainframe Product employs an external security manager (ESM) for all account management functions, this is not applicable.
Examine user account management configurations. 
If the Mainframe Product account management configurations do not require at least one lowercase character be used in passwords, this is a finding.</t>
  </si>
  <si>
    <t>The Mainframe Product must enforce password complexity by requiring that at least one lowercase character be used.</t>
  </si>
  <si>
    <t>SRG-APP-000167-MFP-000229</t>
  </si>
  <si>
    <t>SV-205497r397510_rule</t>
  </si>
  <si>
    <t>V-205497</t>
  </si>
  <si>
    <t>V-68373; SV-82863</t>
  </si>
  <si>
    <t>Configure the Mainframe Product account management settings to require the use of at least  one uppercase character in passwords.</t>
  </si>
  <si>
    <t>If the Mainframe Product employs an external security manager (ESM) for all account management functions, this is not applicable.
Examine user account management configurations.
If the Mainframe Product does not require at least one uppercase character be used in passwords,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</si>
  <si>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t>
  </si>
  <si>
    <t>The Mainframe Product  must enforce password complexity by requiring that at least one uppercase character be used.</t>
  </si>
  <si>
    <t>SRG-APP-000166-MFP-000228</t>
  </si>
  <si>
    <t>SV-205496r397507_rule</t>
  </si>
  <si>
    <t>V-205496</t>
  </si>
  <si>
    <t>V-68393; SV-82883</t>
  </si>
  <si>
    <t>Configure the Mainframe Product account management to prohibit password reuse for a minimum of five generations.</t>
  </si>
  <si>
    <t>If the Mainframe Product employs an external security manager for all account management functions, this is not applicable.
Examine user account management configurations. 
If the Mainframe Product account management configuration does not prohibit password reuse for a minimum of five generations, this is a finding.</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</si>
  <si>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per policy requirements.</t>
  </si>
  <si>
    <t>The Mainframe Product must prohibit password reuse for a minimum of five generations.</t>
  </si>
  <si>
    <t>SRG-APP-000165-MFP-000237</t>
  </si>
  <si>
    <t>SV-205495r397504_rule</t>
  </si>
  <si>
    <t>V-205495</t>
  </si>
  <si>
    <t>V-68371; SV-82861</t>
  </si>
  <si>
    <t>Configure the Mainframe Product account management  to enforce a minimum 15-character password length.</t>
  </si>
  <si>
    <t>If the Mainframe Product employs an external security manager (ESM) for all account management functions, this is not applicable.
Examine user account management configurations. 
If the Mainframe Product account management configuration does not enforce a minimum 15-character password length,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</si>
  <si>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</si>
  <si>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Mainframe Product  must enforce a minimum 15-character password length.</t>
  </si>
  <si>
    <t>SRG-APP-000164-MFP-000227</t>
  </si>
  <si>
    <t>SV-205494r397501_rule</t>
  </si>
  <si>
    <t>V-205494</t>
  </si>
  <si>
    <t>V-68369; SV-82859</t>
  </si>
  <si>
    <t>Configure the Mainframe Product account management settings to require users to authenticate with an individual authenticator prior to using a group authenticator.</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</si>
  <si>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users to authenticate with an individual authenticator prior to using a group authenticator, this is not a finding</t>
  </si>
  <si>
    <t>To assure individual accountability and prevent unauthorized access, application users must be individually identified and authenticated. 
Individual accountability mandates that each user is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have the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t>
  </si>
  <si>
    <t>The Mainframe Product must verify users are authenticated with an individual authenticator prior to using a group authenticator.</t>
  </si>
  <si>
    <t>SRG-APP-000153-MFP-000214</t>
  </si>
  <si>
    <t>SV-205493r397450_rule</t>
  </si>
  <si>
    <t>V-205493</t>
  </si>
  <si>
    <t>V-68513; SV-83003</t>
  </si>
  <si>
    <t>Configure the Mainframe Product account management settings to require multifactor authentication for local access to non-privileged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</si>
  <si>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local access to non-privileged accounts, this is not a finding</t>
  </si>
  <si>
    <t>To assure accountability, prevent unauthenticated access, and prevent misuse of the system, non-privileged users must use multifactor authentication for local access. 
Multifactor authentication is defined as: using two or more factors to achieve authentication. 
Factors include: 
(i) Something a user knows (e.g., password/PIN); 
(ii) Something a user has (e.g., cryptographic identification device, token); or 
(iii) Something a user is (e.g., biometric). 
A non-privileged account is defined as an information system account with authorizations of a regular or non-privileged user. 
Local access is defined as access to an organizational information system by a user (or process acting on behalf of a user) communicating through a direct connection without the use of a network. 
Applications integrating with the DoD Active Directory and using the DoD CAC are examples of compliant multifactor authentication solutions.</t>
  </si>
  <si>
    <t>The Mainframe Product must use multifactor authentication for local access to non-privileged accounts.</t>
  </si>
  <si>
    <t>SRG-APP-000152-MFP-000213</t>
  </si>
  <si>
    <t>SV-205492r397447_rule</t>
  </si>
  <si>
    <t>V-205492</t>
  </si>
  <si>
    <t>V-68511; SV-83001</t>
  </si>
  <si>
    <t>Configure the Mainframe Product account management settings to require multifactor authentication for local access to 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</si>
  <si>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local access to privileged accounts, this is not a finding</t>
  </si>
  <si>
    <t>To assure accountability and prevent unauthenticated access, privileged users must use multifactor authentication to prevent potential misuse and compromise of the system. 
Multifactor authentication is defined as: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Local access is defined as access to an organizational information system by a user (or process acting on behalf of a user) communicating through a direct connection without the use of a network. 
Applications integrating with the DoD Active Directory and using the DoD CAC are examples of compliant multifactor authentication solutions.</t>
  </si>
  <si>
    <t>The Mainframe Product must use multifactor authentication for local access to privileged accounts.</t>
  </si>
  <si>
    <t>SRG-APP-000151-MFP-000212</t>
  </si>
  <si>
    <t>SV-205491r397444_rule</t>
  </si>
  <si>
    <t>V-205491</t>
  </si>
  <si>
    <t>V-68339; SV-82829</t>
  </si>
  <si>
    <t>Configure the Mainframe Product account management settings to require multifactor authentication for network access to non-privileged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</si>
  <si>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network access to non-privileged accounts, this is not a finding</t>
  </si>
  <si>
    <t>To assure accountability and prevent unauthenticated access, non-privileged users must use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using the DoD CAC are examples of compliant multifactor authentication solutions.</t>
  </si>
  <si>
    <t>The Mainframe Product must use multifactor authentication for network access to non-privileged accounts.</t>
  </si>
  <si>
    <t>SRG-APP-000150-MFP-000211</t>
  </si>
  <si>
    <t>SV-205490r397441_rule</t>
  </si>
  <si>
    <t>V-205490</t>
  </si>
  <si>
    <t>V-68333; SV-82823</t>
  </si>
  <si>
    <t>Configure the Mainframe Product account management settings to require multifactor authentication for network access to 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</si>
  <si>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network access to privileged accounts, this is not a finding</t>
  </si>
  <si>
    <t>Without the use of multifactor authentication, the ease of access to privileged functions is greatly increased. 
Multifactor authentication requires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Network access is defined as access to an information system by a user (or a process acting on behalf of a user) communicating through a network (e.g., local area network, wide area network, or the Internet).</t>
  </si>
  <si>
    <t>The Mainframe Product must use multifactor authentication for network access to privileged accounts.</t>
  </si>
  <si>
    <t>SRG-APP-000149-MFP-000207</t>
  </si>
  <si>
    <t>SV-205489r397438_rule</t>
  </si>
  <si>
    <t>V-205489</t>
  </si>
  <si>
    <t>V-68331; SV-82821</t>
  </si>
  <si>
    <t>Configure the Mainframe Product account management settings to uniquely identify and authenticate organizational users (or processes acting on behalf of organizational users).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</si>
  <si>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does not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</si>
  <si>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</si>
  <si>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The Mainframe Product must uniquely identify and authenticate organizational users (or processes acting on behalf of organizational users).</t>
  </si>
  <si>
    <t>SRG-APP-000148-MFP-000206</t>
  </si>
  <si>
    <t>SV-205488r395859_rule</t>
  </si>
  <si>
    <t>V-205488</t>
  </si>
  <si>
    <t>V-68325; SV-82815</t>
  </si>
  <si>
    <t>Configure the Mainframe Product installation and/or configurations to remove sample and demonstrative components.</t>
  </si>
  <si>
    <t>Refer to Mainframe Product installation documentation to determine sample and default demonstrative components.
Examine installation settings.
If there are any sample or default demonstrative components in the installation, this is a finding.</t>
  </si>
  <si>
    <t>It is detrimental for applications to provide, or install by default, functionality exceeding requirements or mission objectives. These unnecessary capabilities or services are often overlooked and therefore may remain unsecured. They increase the risk to the platform by providing additional attack vectors.
Applications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advertising software or browser plug-ins not related to requirements or providing a wide array of functionality not required for every mission, but cannot be disabled.</t>
  </si>
  <si>
    <t>The Mainframe Product must be configured to disable non-essential capabilities.</t>
  </si>
  <si>
    <t>SRG-APP-000141-MFP-000200</t>
  </si>
  <si>
    <t>SV-205487r395853_rule</t>
  </si>
  <si>
    <t>V-205487</t>
  </si>
  <si>
    <t>V-68319; SV-82809</t>
  </si>
  <si>
    <t>Configure the Mainframe Product to limit privileges to changing the software resident within software libraries. 
This can be accomplished with an ESM.
Configure the ESM to restrict update and greater access to Mainframe Product started tasks and job datasets to security administrators in accordance with applicable access control policies.</t>
  </si>
  <si>
    <t>If an external security manager (ESM) is in use, check the ESM rules and configuration.
If there are no rules for Mainframe Product user datasets or the rules do not restrict access to  Mainframe Product user datasets to authorized users as directed by applicable access control policies, this is a finding. 
If an ESM is NOT in use, examine installation and configuration settings.
If the Mainframe Product does not restrict access to Mainframe Product user datasets to authorized users as directed by applicable access control policies, this is a finding.</t>
  </si>
  <si>
    <t>If the application were to allow any user to make changes to software libraries, then those changes might be implemented without undergoing the appropriate testing and approvals that are part of a robust change management process.
This requirement applies to applications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t>
  </si>
  <si>
    <t>The Mainframe Product must limit privileges to change Mainframe Product user datasets to authorized individuals.</t>
  </si>
  <si>
    <t>SRG-APP-000133-MFP-000194</t>
  </si>
  <si>
    <t>SV-205486r539606_rule</t>
  </si>
  <si>
    <t>V-205486</t>
  </si>
  <si>
    <t>V-68317; SV-82807</t>
  </si>
  <si>
    <t>Configure the Mainframe Product to limit privileges to Mainframe Products started tasks and sob datasets to system programmers or other authorized users in accordance with applicable access control policies.
This can be accomplished with an ESM.
Configure the ESM to restrict update and greater access to Mainframe Product started tasks and job datasets to system programmers or other authorized users in accordance with applicable access control policies.</t>
  </si>
  <si>
    <t>If an external security manager (ESM) is in use, examine the ESM configurations and rules.
If the ESM does not restrict update or greater access to started task and job datasets to system programmers or security managers or other authorized users as directed by applicable access control policies, this is a finding. 
If an ESM is NOT in use, examine the Mainframe Product installation and configuration settings.
If the Mainframe Product does not restrict update or greater access to installation and job datasets to system programmers or security managers or other authorized users as directed by applicable access control policies, this is a finding.</t>
  </si>
  <si>
    <t>The Mainframe Product must limit privileges to change Mainframe Product started task and job datasets to system programmers and authorized users in accordance with applicable access control policies.</t>
  </si>
  <si>
    <t>SRG-APP-000133-MFP-000193</t>
  </si>
  <si>
    <t>SV-205485r539604_rule</t>
  </si>
  <si>
    <t>V-205485</t>
  </si>
  <si>
    <t>V-68315; SV-82805</t>
  </si>
  <si>
    <t>Configure the Mainframe Product to limit privileges to changing Mainframe Product installation datasets to system programmers or security managers or other authorized users as directed by applicable access control policies.
This can be accomplished with an ESM.
Configure the ESM to restrict update and greater access to Mainframe Product installation datasets  to system programmers or security managers or other authorized users in accordance with applicable access control policies.</t>
  </si>
  <si>
    <t>If an external security manager (ESM) is in use, examine the ESM configurations and rules.
If the ESM does not restrict update or greater access to installation datasets to system programmers or security managers or other authorized users as directed by applicable access control policies, this is a finding. 
If an ESM is NOT in use, examine the Mainframe Product installation and configuration settings.
If the Mainframe Product does not restrict update or greater access to Installation datasets to system programmers or security managers or other authorized users as directed by applicable access control policies, this is a finding.</t>
  </si>
  <si>
    <t>The Mainframe Product must limit privileges to change the Mainframe Product installation datasets to system programmers and authorized users in accordance with applicable access control policies.</t>
  </si>
  <si>
    <t>SRG-APP-000133-MFP-000192</t>
  </si>
  <si>
    <t>SV-205484r539602_rule</t>
  </si>
  <si>
    <t>V-205484</t>
  </si>
  <si>
    <t>V-68313; SV-82803</t>
  </si>
  <si>
    <t>Configure installation and configuration settings for change management to prevent the installation of patches, service packs, or application components without verification that the software component has been digitally signed using a certificate that is recognized and approved by the organization.</t>
  </si>
  <si>
    <t>Examine installation and configuration settings for change management.
If the Mainframe Product does not prevent the installation of patches, service packs, or application components without verification that the software component has been digitally signed using a certificate that is recognized and approved by the organization, this is a finding.</t>
  </si>
  <si>
    <t>Changes to any software components can have significant effects on the overall security of the application. Verifying software components have been digitally signed using a certificate that is recognized and approved by the organization ensures the software has not been tampered with and that it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application should not have to verify the software again. This requirement does not mandate DoD certificates for this purpose; however, the certificate used to verify the software must be from an approved CA.</t>
  </si>
  <si>
    <t>The Mainframe Product must prevent the installation of patches, service packs, or application components without verification that the software component has been digitally signed using a certificate that is recognized and approved by the organization.</t>
  </si>
  <si>
    <t>SRG-APP-000131-MFP-000189</t>
  </si>
  <si>
    <t>SV-205483r851301_rule</t>
  </si>
  <si>
    <t>V-205483</t>
  </si>
  <si>
    <t>V-68301; SV-82791</t>
  </si>
  <si>
    <t>Configure the Mainframe Product to restrict audit tool deletion to system programmers, security administrators, and audit personnel.</t>
  </si>
  <si>
    <t>If the Mainframe Product employs an external security manager for all account management functions, this is not applicable.
Examine installation and configuration settings.
Verify the Mainframe Product restricts the ability to delete audit tool to system programmers, security administrators, and audit personnel. If access is not restricted, this is a finding.</t>
  </si>
  <si>
    <t>The Mainframe Product must protect audit tools from unauthorized deletion.</t>
  </si>
  <si>
    <t>SRG-APP-000123-MFP-000179</t>
  </si>
  <si>
    <t>SV-205482r395835_rule</t>
  </si>
  <si>
    <t>V-205482</t>
  </si>
  <si>
    <t>V-68299; SV-82789</t>
  </si>
  <si>
    <t>Configure the Mainframe Product to restrict audit tool modification to system programmers, security administrators, and audit personnel.</t>
  </si>
  <si>
    <t>If the Mainframe Product employs an external security manager for all account management functions, this is not applicable.
Examine installation and configuration settings.
Verify the Mainframe Product restricts audit tool modification to system programmers, security administrator, and audit personnel. If access is not restricted, this is a finding.</t>
  </si>
  <si>
    <t>The Mainframe Product must protect audit tools from unauthorized modification.</t>
  </si>
  <si>
    <t>SRG-APP-000122-MFP-000178</t>
  </si>
  <si>
    <t>SV-205481r395832_rule</t>
  </si>
  <si>
    <t>V-205481</t>
  </si>
  <si>
    <t>V-68297; SV-82787</t>
  </si>
  <si>
    <t>Configure the Mainframe Product to restrict audit tool access to system programmers, security administrators, and audit personnel.</t>
  </si>
  <si>
    <t>If the Mainframe Product employs an external security manager for all account management functions, this is not applicable.
Examine installation and configuration settings.
Verify the Mainframe Product restricts audit tool access to system programmers, security administrator, and audit personnel. If access is not restricted, this is a finding.</t>
  </si>
  <si>
    <t>The Mainframe Product must protect audit tools from unauthorized access.</t>
  </si>
  <si>
    <t>SRG-APP-000121-MFP-000177</t>
  </si>
  <si>
    <t>SV-205480r395829_rule</t>
  </si>
  <si>
    <t>V-205480</t>
  </si>
  <si>
    <t>V-68295; SV-82785</t>
  </si>
  <si>
    <t>Verify the Mainframe Product restricts update or greater access to the system's programmers, security administrators, and audit personnel.
This can be accomplished using an ESM.
Configure the Mainframe Product to provide SAF call for audit information access.
Ensure external security manager restricts update or greater access to the system's programmers, security administrators, and audit personnel.</t>
  </si>
  <si>
    <t>Examine installation and configuration settings.
Verify the Mainframe Product restricts audit information delete access to system programmers, security administrators, and audit personnel.
If access is not restricted, this is a finding.
If an external security manager (ESM) is being used, examine external security configuration and rules.
If the rules do not restrict update or greater access to system programmers, security managers, and audit personnel,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</si>
  <si>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using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</si>
  <si>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Mainframe Product must protect audit information from unauthorized deletion.</t>
  </si>
  <si>
    <t>SRG-APP-000120-MFP-000176</t>
  </si>
  <si>
    <t>SV-205479r539594_rule</t>
  </si>
  <si>
    <t>V-205479</t>
  </si>
  <si>
    <t>V-68293; SV-82783</t>
  </si>
  <si>
    <t>Verify the Mainframe Product restricts update or greater access to system programmers, security administrators, and audit personnel.
This can be accomplished using an ESM.
Configure the Mainframe Product to provide an SAF call for audit information access.
Verify ESM rules restrict update or greater access to system programmers, security administrators, and audit personnel.</t>
  </si>
  <si>
    <t>Examine installation and configuration settings.
Verify that the Mainframe Product restricts audit information update access to system programmers, security administrators, and audit personnel.
If access is not restricted, this is a finding. 
If an external security manager (ESM) is being used, examine the external security configuration and rules.
If the rules do not restrict update access to system programmers, security managers, and audit personnel,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</si>
  <si>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t>
  </si>
  <si>
    <t>The Mainframe Product must protect audit information from unauthorized modification.</t>
  </si>
  <si>
    <t>SRG-APP-000119-MFP-000175</t>
  </si>
  <si>
    <t>SV-205478r539592_rule</t>
  </si>
  <si>
    <t>V-205478</t>
  </si>
  <si>
    <t>V-68291; SV-82781</t>
  </si>
  <si>
    <t>Verify the Mainframe Product restricts read access to system programmers, security administrators, and audit personnel.
This can be accomplished using an ESM.
Configure the Mainframe Product to provide a SAF call for audit information access.
Verify ESM rules restrict read access to system programmers, security administrators, and audit personnel.</t>
  </si>
  <si>
    <t>Examine installation and configuration settings.
Verify the Mainframe Product restricts audit information read access to system programmers, security administrators, and audit personnel.
If access is not restricted, this is a finding.
If an external security manager (ESM) is being used, examine external security configuration and rules.
If the rules do not restrict read access to system programmers, security managers, and audit personnel, this is a finding.</t>
  </si>
  <si>
    <t>The Mainframe Product must protect audit information from any type of unauthorized read access.</t>
  </si>
  <si>
    <t>SRG-APP-000118-MFP-000174</t>
  </si>
  <si>
    <t>SV-205477r539590_rule</t>
  </si>
  <si>
    <t>V-205477</t>
  </si>
  <si>
    <t>V-68289; SV-82779</t>
  </si>
  <si>
    <t>Configure the Mainframe Product to use the z/OS system clock for audit time stamps.</t>
  </si>
  <si>
    <t>Examine installation and configuration settings.
If the Mainframe Product does not use the z/OS system clock for audit time stamps,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</si>
  <si>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t>
  </si>
  <si>
    <t>The Mainframe Products must use internal system clocks to generate time stamps for audit records.</t>
  </si>
  <si>
    <t>SRG-APP-000116-MFP-000171</t>
  </si>
  <si>
    <t>SV-205476r395817_rule</t>
  </si>
  <si>
    <t>V-205476</t>
  </si>
  <si>
    <t>V-68271; SV-82761</t>
  </si>
  <si>
    <t>Configure the Mainframe Product to filter audit record events of interest based on Site defined criteria</t>
  </si>
  <si>
    <t>If the Mainframe Product does not perform audit data management or storage function, this is not applicable.
Examine installation and configuration settings.
Refer to the site's auditing policies.
Verify the Mainframe Product filters audit record events of interest based on Site defined criteria. If it does not, this is a finding.</t>
  </si>
  <si>
    <t>The ability to specify the event criteria that are of interest provides the persons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This requires applications to provide the capability to customize audit record reports based on organization-defined criteria.</t>
  </si>
  <si>
    <t>The Mainframe Products must provide the capability to filter audit records for events of interest as defined in site security plan.</t>
  </si>
  <si>
    <t>SRG-APP-000115-MFP-000157</t>
  </si>
  <si>
    <t>SV-205475r395814_rule</t>
  </si>
  <si>
    <t>V-205475</t>
  </si>
  <si>
    <t>V-68451; SV-82941</t>
  </si>
  <si>
    <t>Configure the Mainframe Product to prevent the execution of prohibited mobile code.</t>
  </si>
  <si>
    <t>If the Mainframe Product has no function or capability for mobile code use, this is not applicable.
Examine installation and configuration settings. 
If the Mainframe Product is not configured to prevent the execution of prohibited mobile code, this is a finding.</t>
  </si>
  <si>
    <t>Decisions regarding the employment of mobile code within organizational information systems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Actions enforced before executing mobile code include, for example, prompting users prior to opening email attachments and disabling automatic execution.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t>
  </si>
  <si>
    <t>The Mainframe Product must prevent the execution of prohibited mobile code.</t>
  </si>
  <si>
    <t>SRG-APP-000112-MFP-000280</t>
  </si>
  <si>
    <t>SV-205474r395811_rule</t>
  </si>
  <si>
    <t>SRG-APP-000112</t>
  </si>
  <si>
    <t>V-205474</t>
  </si>
  <si>
    <t>V-68269; SV-82759</t>
  </si>
  <si>
    <t>Configure the Mainframe Product to centrally review and analyze audit records from multiple components in the system.</t>
  </si>
  <si>
    <t>If the Mainframe Product does not perform audit data management or storage function, this is not applicable.
Examine installation and configuration settings.
Verify the Mainframe Product has the capability to centrally review and analyze audit records from multiple components in the system. If it does not,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</si>
  <si>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t>
  </si>
  <si>
    <t>The Mainframe Product must provide the capability to centrally review and analyze audit records from multiple components within the system.</t>
  </si>
  <si>
    <t>SRG-APP-000111-MFP-000156</t>
  </si>
  <si>
    <t>SV-205473r395808_rule</t>
  </si>
  <si>
    <t>V-205473</t>
  </si>
  <si>
    <t>V-68267; SV-82757</t>
  </si>
  <si>
    <t>Configure the Mainframe Product to shut down by default upon audit failure (unless availability is an overriding concern).</t>
  </si>
  <si>
    <t>If the Mainframe Product does not perform audit data management or storage function, this is not applicable.
Examine configuration settings for audit failure parameters.
If Mainframe Product does not shut down by default in the event of audit processing failure, this is a finding.
Note: This depends on whether availability is an overriding concern.</t>
  </si>
  <si>
    <t>It is critical that when the application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(i) If the failure was caused by the lack of audit record storage capacity, the application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application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</si>
  <si>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Mainframe Product must shut down by default upon audit failure (unless availability is an overriding concern).</t>
  </si>
  <si>
    <t>SRG-APP-000109-MFP-000155</t>
  </si>
  <si>
    <t>SV-205472r395805_rule</t>
  </si>
  <si>
    <t>V-205472</t>
  </si>
  <si>
    <t>V-68265; SV-82755</t>
  </si>
  <si>
    <t>Configure the Mainframe Product to alert system programmers or security administrators in the event of audit processing failure.</t>
  </si>
  <si>
    <t>If the Mainframe Product does not perform audit data management or storage function, this is not applicable.
Examine configuration settings.
Determine if Mainframe Product alerts system programmers or security administrators in the event of audit processing failure. If it does not, this is a finding.</t>
  </si>
  <si>
    <t>The Mainframe Product must alert the system administrator (SA) and information system security officer (ISSO) (at a minimum) in the event of an audit processing failure.</t>
  </si>
  <si>
    <t>SRG-APP-000108-MFP-000154</t>
  </si>
  <si>
    <t>SV-205471r395802_rule</t>
  </si>
  <si>
    <t>V-205471</t>
  </si>
  <si>
    <t>V-68253; SV-82743</t>
  </si>
  <si>
    <t>Configure the Mainframe Product audit records written to external security manager audit files and/or SMF records to contain full-text recording of privileged commands or the individual identities of group account users.</t>
  </si>
  <si>
    <t>Examine installation and configuration settings.
Verify data written to external security manager audit files and/or SMF records contain information that details contain full-text recording of privileged commands or the individual identities of group account users associated with the event. If it does not,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</si>
  <si>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either full-text recording of privileged commands or the individual identities of group users, or both. The organization must maintain audit trails in sufficient detail to reconstruct events to determine the cause and impact of compromise. 
In addition, the application must have the capability to include organization-defined additional, more detailed information in the audit records for audit events.</t>
  </si>
  <si>
    <t>The Mainframe Product must generate audit records containing the full-text recording of privileged commands or the individual identities of group account users.</t>
  </si>
  <si>
    <t>SRG-APP-000101-MFP-000146</t>
  </si>
  <si>
    <t>SV-205470r395739_rule</t>
  </si>
  <si>
    <t>V-205470</t>
  </si>
  <si>
    <t>V-68251; SV-82741</t>
  </si>
  <si>
    <t>Configure the Mainframe Product audit records written to external security manager audit files and/or SMF records to contain information to establish the identity of any individual or process associated with the event.</t>
  </si>
  <si>
    <t>Examine installation and configuration settings.
Verify data written to external security manager audit files and/or SMF records contain information that details the identity of individuals or processes associated with the event. If it does not, this is a finding.</t>
  </si>
  <si>
    <t>The Mainframe Product must generate audit records containing information to establish the identity of any individual or process associated with the event.</t>
  </si>
  <si>
    <t>SRG-APP-000100-MFP-000145</t>
  </si>
  <si>
    <t>SV-205469r395736_rule</t>
  </si>
  <si>
    <t>V-205469</t>
  </si>
  <si>
    <t>V-68249; SV-82739</t>
  </si>
  <si>
    <t>Configure the Mainframe Product audit records written to external security manager audit files and/or SMF records to contain information to establish the outcome of the events.</t>
  </si>
  <si>
    <t>Examine installation and configuration settings.
Verify data written to external security manager audit files and/or SMF records contain information that details the outcome of events. If it does not,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</si>
  <si>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</si>
  <si>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The Mainframe Product must produce audit records containing information to establish the outcome of the events.</t>
  </si>
  <si>
    <t>SRG-APP-000099-MFP-000144</t>
  </si>
  <si>
    <t>SV-205468r395733_rule</t>
  </si>
  <si>
    <t>V-205468</t>
  </si>
  <si>
    <t>V-68247; SV-82737</t>
  </si>
  <si>
    <t>Configure the Mainframe Product audit records written to external security manager audit files and/or SMF records to contain information to establish the source of the events.</t>
  </si>
  <si>
    <t>Examine installation and configuration settings.
Verify data written to external security manager audit files and/or SMF records contain information that details the source of events. If it does not, this is a finding.</t>
  </si>
  <si>
    <t>Without establishing the source of the event, it is impossible to establish, correlate, and investigate the events leading up to an outage or attack.
In addition to logging where events occur within the application, the application must also produce audit records that identify the application itself as the source of the event.
In the case of centralized logging, the source would be the application name accompanied by the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t>
  </si>
  <si>
    <t>The Mainframe Product must produce audit records containing information to establish the source of the events.</t>
  </si>
  <si>
    <t>SRG-APP-000098-MFP-000143</t>
  </si>
  <si>
    <t>SV-205467r395730_rule</t>
  </si>
  <si>
    <t>V-205467</t>
  </si>
  <si>
    <t>V-68245; SV-82735</t>
  </si>
  <si>
    <t>Configure the Mainframe Product audit records written to external security manager audit files and/or SMF records to contain information that details where the events occurred.</t>
  </si>
  <si>
    <t>Examine installation and configuration settings.
Verify data written to external security manager audit files and/or SMF records contain information that details where events occurred. If it does not, this is a finding.</t>
  </si>
  <si>
    <t>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</si>
  <si>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The Mainframe Product must produce audit records containing information to establish where the events occurred.</t>
  </si>
  <si>
    <t>SRG-APP-000097-MFP-000142</t>
  </si>
  <si>
    <t>SV-205466r395727_rule</t>
  </si>
  <si>
    <t>V-205466</t>
  </si>
  <si>
    <t>V-68243; SV-82733</t>
  </si>
  <si>
    <t>Configure the Mainframe Product audit records written to external security manager audit files and/or SMF records to contain information that details when (date and time) the events occurred.</t>
  </si>
  <si>
    <t>Examine installation and configuration settings.
Ensure data written to external security manager audit files and/or SMF records contain information that details when events occurred. If it does not, this is a finding.</t>
  </si>
  <si>
    <t>Without establishing when events occurred, it is impossible to establish, correlate, and investigate the events relating to an incident.
In order to compile an accurate risk assessment, and provide forensic analysis, it is essential for security personnel to know when events occurred (date and time). 
Associating event types with detected events in the application and audit logs provides a means of investigating an attack; recognizing resource utilization or capacity thresholds; or identifying an improperly configured application.</t>
  </si>
  <si>
    <t>The Mainframe Product must produce audit records containing information to establish when (date and time) the events occurred.</t>
  </si>
  <si>
    <t>SRG-APP-000096-MFP-000141</t>
  </si>
  <si>
    <t>SV-205465r395724_rule</t>
  </si>
  <si>
    <t>V-205465</t>
  </si>
  <si>
    <t>V-68241; SV-82731</t>
  </si>
  <si>
    <t>Configure the Mainframe Product audit records written to external security manager audit files and/or SMF records to contain information that details what type of events occurred.</t>
  </si>
  <si>
    <t>Examine installation and configuration settings.
Verify data written to external security manager audit files and/or SMF records contain information that details what type of events occurred. If it does not, this is a finding.</t>
  </si>
  <si>
    <t>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source and destination addresses,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t>
  </si>
  <si>
    <t>The Mainframe Product must produce audit records containing information to establish what type of events occurred.</t>
  </si>
  <si>
    <t>SRG-APP-000095-MFP-000140</t>
  </si>
  <si>
    <t>SV-205464r395721_rule</t>
  </si>
  <si>
    <t>V-205464</t>
  </si>
  <si>
    <t>V-68235; SV-82725</t>
  </si>
  <si>
    <t>Configure the Mainframe Product to initiate session auditing upon startup.</t>
  </si>
  <si>
    <t>If the Mainframe Product has no function or capability for session operations, this is not applicable.
Examine installation and configuration settings.
Verify that session auditing is initiated at session startup. If it is not, this is a finding.</t>
  </si>
  <si>
    <t>If auditing is enabled late in the start-up process, the actions of some start-up processes may not be audited. Some audit systems also maintain state information only available if auditing is enabled before a given process is created.</t>
  </si>
  <si>
    <t>The Mainframe Product must initiate session auditing upon startup.</t>
  </si>
  <si>
    <t>SRG-APP-000092-MFP-000137</t>
  </si>
  <si>
    <t>SV-205462r395715_rule</t>
  </si>
  <si>
    <t>V-205462</t>
  </si>
  <si>
    <t>V-68191; SV-82681</t>
  </si>
  <si>
    <t>Configure the Mainframe Product to write to SMF and/or provide audit SAF call for the external security manager when successful/unsuccessful attempts to access privileges occur.</t>
  </si>
  <si>
    <t>Examine the installation and configuration settings.
Verify that the Mainframe Product identifies privileged functions and writes to SMF and/or uses an external security manager to generate audit records when successful/unsuccessful attempts to access privileges occur. 
If it does not, this is a finding.</t>
  </si>
  <si>
    <t>The Mainframe Product must generate audit records when successful/unsuccessful attempts to access privileges occur.</t>
  </si>
  <si>
    <t>SRG-APP-000091-MFP-000116</t>
  </si>
  <si>
    <t>SV-205461r395712_rule</t>
  </si>
  <si>
    <t>V-205461</t>
  </si>
  <si>
    <t>V-68189; SV-82679</t>
  </si>
  <si>
    <t xml:space="preserve">Configure the Mainframe Product to restrict selection of auditable events to   security administrators (or individuals or roles appointed by the ISSM).   </t>
  </si>
  <si>
    <t>Examine the configuration settings.
Verify the capability to select auditable events is restricted to security administrators (or individuals or roles appointed by the ISSM). If it is not,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</si>
  <si>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audit records.</t>
  </si>
  <si>
    <t>The Mainframe Product must allow only the information system security manager (ISSM) or individuals or roles appointed by the ISSM to select which auditable events are to be audited.</t>
  </si>
  <si>
    <t>SRG-APP-000090-MFP-000115</t>
  </si>
  <si>
    <t>SV-205460r395709_rule</t>
  </si>
  <si>
    <t>V-205460</t>
  </si>
  <si>
    <t>V-68187; SV-82677</t>
  </si>
  <si>
    <t>Configure the Mainframe Product to audit all DoD-defined auditing events within all Mainframe Product components.</t>
  </si>
  <si>
    <t>Examine Mainframe Product documentation.
Refer to NIST SP 800-53 AU-2 or the Risk Management Knowledge Service (RMKS) for DoD auditing events.
Examine configuration settings.
Compare available auditing events.
If available auditing events do not include all DoD-defined auditing events, this is a finding.
If auditing is not available for all components of the Mainframe Product,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</si>
  <si>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</si>
  <si>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The Mainframe Product must provide audit record generation capability for DoD-defined auditable events within all application components.</t>
  </si>
  <si>
    <t>SRG-APP-000089-MFP-000114</t>
  </si>
  <si>
    <t>SV-205459r395706_rule</t>
  </si>
  <si>
    <t>V-205459</t>
  </si>
  <si>
    <t>V-68181; SV-82671</t>
  </si>
  <si>
    <t>Configure the Mainframe Product to use the operating system clock for time stamps.</t>
  </si>
  <si>
    <t>If the Mainframe Product does not perform audit record aggregation, this is not applicable.
Examine configuration settings.
If the Mainframe Product settings do not use the operating system clock for time stamps, this is a finding.</t>
  </si>
  <si>
    <t>Without the ability to collate records based on the time when the events occurred, the ability to perform forensic analysis and investigations across multiple components is significantly degraded.
Audit trails are time-correlated if the time stamps in the individual audit records can be reliably related to the time stamps in other audit records to achieve a time ordering of the records within an organization-defined level of tolerance.
This requirement applies only to Mainframe Products that provide the capability to compile system-wide audit records for multiple systems or system components.</t>
  </si>
  <si>
    <t>For Mainframe Products providing audit record aggregation, the Mainframe Product must compile audit records from mainframe components into a system-wide audit trail that is time-correlated with a tolerance for the relationship between time stamps of individual records in the audit trail in accordance with the site security plan.</t>
  </si>
  <si>
    <t>SRG-APP-000086-MFP-000110</t>
  </si>
  <si>
    <t>SV-205458r864585_rule</t>
  </si>
  <si>
    <t>V-205458</t>
  </si>
  <si>
    <t>V-68179; SV-82669</t>
  </si>
  <si>
    <t>Configure the Mainframe Product to identify initiating user for authentication for all tasks.</t>
  </si>
  <si>
    <t>If the Mainframe Product does not perform tasks on the behalf of other users, this is not applicable.
Examine configuration settings.
Determine whether settings identify initiating user for authentication. If it does not, this is a finding.</t>
  </si>
  <si>
    <t>Without non-repudiation, it is impossible to positively attribute an action to an individual (or process acting on behalf of an individual).
Non-repudiation services can be used to determine if information originated from a particular individual, or if an individual took specific actions (e.g., sending an email, signing a contract, approving a procurement request) or received specific information. Non-repudiation protects individuals against later claims by an author of not having authored a particular document, a sender of not having transmitted a message, a receiver of not having received a message, or a signatory of not having signed a document. The application will be configured to provide non-repudiation services for an organization-defined set of commands that are used by the user (or processes action on behalf of the user).
DoD PKI provides for non-repudiation through the use of digital signatures. Non-repudiation requirements will vary from one application to another and will be defined based on application functionality, data sensitivity and mission requirements.</t>
  </si>
  <si>
    <t>The Mainframe Product must protect against an individual (or process acting on behalf of an individual) falsely denying having performed actions defined in the site security plan to be covered by non-repudiation.</t>
  </si>
  <si>
    <t>SRG-APP-000080-MFP-000102</t>
  </si>
  <si>
    <t>SV-205457r395691_rule</t>
  </si>
  <si>
    <t>V-205457</t>
  </si>
  <si>
    <t>V-68419; SV-82909</t>
  </si>
  <si>
    <t xml:space="preserve">CCI-000870
The organization checks media containing diagnostic and test programs for malicious code before the media are used in the information system.
NIST SP 800-53 :: MA-3 (2)
NIST SP 800-53A :: MA-3 (2).1
NIST SP 800-53 Revision 4 :: MA-3 (2)
</t>
  </si>
  <si>
    <t>Configure the Mainframe Product to scan all media used in maintenance prior to use.</t>
  </si>
  <si>
    <t>If the Mainframe Product has no function or capability for scanning activity, this is not applicable.
Examine installation and configuration settings.
If the Mainframe Product is not configured to scan all media brought into the organization for diagnostic and testing purposes for intentional or unintentionally included malicious code prior to use, this is a finding.</t>
  </si>
  <si>
    <t>There are security-related issues arising from software brought into the information system specifically for diagnostic and repair actions (e.g., a software packet sniffer installed on a system in order to troubleshoot system traffic, or a vendor installing or running a diagnostic application in order to troubleshoot an issue with a vendor-supported system). 
If, upon inspection of media containing maintenance diagnostic and test programs, organizations determine that the media contain malicious code, the incident is handled consistent with organizational incident handling policies and procedures.
This requirement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requirement does not cover hardware/software components that may support information system maintenance, yet are a part of the system (e.g., the software implementing "ping," "ls," "ipconfig," or the hardware and software implementing the monitoring port of an Ethernet switch).</t>
  </si>
  <si>
    <t>Mainframe Products scanning for malicious code must scan all media used for system maintenance prior to use.</t>
  </si>
  <si>
    <t>SRG-APP-000073-MFP-000255</t>
  </si>
  <si>
    <t>SV-205456r395619_rule</t>
  </si>
  <si>
    <t>SRG-APP-000073</t>
  </si>
  <si>
    <t>V-205456</t>
  </si>
  <si>
    <t>V-68175; SV-82665</t>
  </si>
  <si>
    <t>Configure the Mainframe Product account management settings to enforce a limit of three consecutive invalid logon attempts by a user during a 15 minute time period.</t>
  </si>
  <si>
    <t>If the Mainframe Product has no function or capability for user logon, this is not applicable.
If the Mainframe Product employs an external security manager for all account management functions, this is not applicable.
Examine Mainframe Product configuration settings.
Verify that the Mainframe Product account management settings enforce a limit of three consecutive invalid logon attempts by a user during a 15 minute time period. If it does not, this is a finding.</t>
  </si>
  <si>
    <t>The Mainframe Product must enforce the limit of three consecutive invalid logon attempts by a user during a 15 minute time period.</t>
  </si>
  <si>
    <t>SRG-APP-000065-MFP-000093</t>
  </si>
  <si>
    <t>SV-205455r395607_rule</t>
  </si>
  <si>
    <t>V-205455</t>
  </si>
  <si>
    <t>V-68167; SV-82657</t>
  </si>
  <si>
    <t>Configure the Mainframe Product to enforce approved authorizations for controlling the flow of information within the system with applicable access control policies.</t>
  </si>
  <si>
    <t>Examine installation and configuration settings.
Verify that the Mainframe Product enforces approved authorizations for controlling the flow of information within the system with applicable access control policies. If it does not, this is a finding.</t>
  </si>
  <si>
    <t>A mechanism to detect and prevent unauthorized communication flow must be configured or provided as part of the system design. If information flow is not enforced based on approved authorizations, the system may become compromised. Information flow control regulates where information is allowed to travel within a system and between interconnected systems. The flow of all system information must be monitored and controlled so it does not introduce any unacceptable risk to the systems or data.
Application specific examples of enforcement occurs in systems that employ rule sets or establish configuration settings that restrict information system services, or message-filtering capability based on message content (e.g., implementing key word searches or using document characteristics).
Applications providing information flow control must be able to enforce approved authorizations for controlling the flow of information within the system in accordance with applicable policy.</t>
  </si>
  <si>
    <t>The Mainframe Product must enforce approved authorizations for controlling the flow of information within the system based on site security plan information flow control policies.</t>
  </si>
  <si>
    <t>SRG-APP-000038-MFP-000067</t>
  </si>
  <si>
    <t>SV-205454r395568_rule</t>
  </si>
  <si>
    <t>V-205454</t>
  </si>
  <si>
    <t>V-68165; SV-82655</t>
  </si>
  <si>
    <t>Configure the Mainframe Product to enforce role and/or resource access in accordance with applicable access control policies. This can be accomplished using an ESM.
Configure the ESM to restrict system programmer access according to applicable access control policies.</t>
  </si>
  <si>
    <t>If an external security manager (ESM) is used, check the ESM rules and configuration.
If there are no rules for these resources or the rules do not restrict system programmer access in accordance with applicable access control policies, this is a finding.
If an ESM is not in use, examine installation and configuration settings.
Verify that the Mainframe Product enforces system programmer access to information and system resources in accordance with applicable access control policies. 
If it does not, this is a finding.</t>
  </si>
  <si>
    <t>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</si>
  <si>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Mainframe Product must enforce approved authorizations for system programmer access to sensitive information and system resources in accordance with applicable access control policies.</t>
  </si>
  <si>
    <t>SRG-APP-000033-MFP-000066</t>
  </si>
  <si>
    <t>SV-205453r539577_rule</t>
  </si>
  <si>
    <t>V-205453</t>
  </si>
  <si>
    <t>V-68161; SV-82651</t>
  </si>
  <si>
    <t>Configure the Mainframe Product to enforce role and/or resource access in accordance with applicable access control policies. This can be accomplished using an external security manager.
Configure the external security manager to restrict security administrator access according to applicable access control policies.</t>
  </si>
  <si>
    <t>If an external security manager is used, check the external security manager rules and configuration.
If there are no rules for these resources or the rules do not restrict security administrator access in accordance with applicable access control policies, this is a finding.
Examine installation and configuration settings.
Verify that the Mainframe Product enforces security administrator access to information and system resources in accordance with applicable access control policies. 
If it does not, this is a finding.</t>
  </si>
  <si>
    <t>The Mainframe Product must enforce approved authorizations for security administrator access to sensitive information and system resources in accordance with applicable access control policies.</t>
  </si>
  <si>
    <t>SRG-APP-000033-MFP-000057</t>
  </si>
  <si>
    <t>SV-205452r539575_rule</t>
  </si>
  <si>
    <t>V-205452</t>
  </si>
  <si>
    <t>V-68159; SV-82649</t>
  </si>
  <si>
    <t>Configure the Mainframe Product to enforce role and/or resource access in accordance with applicable access control policies. This can be accomplished using an external security manager.
Configure the external security manager to restrict user access according to applicable access control policies.</t>
  </si>
  <si>
    <t>If an external security manager is used, check the external security manager rules and configuration.
If there are no rules for these resources or the rules do not restrict user access in accordance with applicable access control policies, this is a finding.
Examine mainframe product installation and configuration settings.
Verify that the Mainframe Product enforces role and/or resource access in accordance with applicable access control policies. 
If it does not, this is a finding.</t>
  </si>
  <si>
    <t>The Mainframe Product must enforce approved authorizations for logical access to sensitive information and system resources in accordance with applicable access control policies.</t>
  </si>
  <si>
    <t>SRG-APP-000033-MFP-000056</t>
  </si>
  <si>
    <t>SV-205451r539573_rule</t>
  </si>
  <si>
    <t>V-205451</t>
  </si>
  <si>
    <t>V-68143; SV-82633</t>
  </si>
  <si>
    <t>Configure the Mainframe Product account management settings to automatically audit account removal actions.</t>
  </si>
  <si>
    <t>If the Mainframe Product employs an external security manager for all account management functions, this is not applicable.
Examine account management settings.
If the Mainframe Product does not automatically audit account removal actions, this is a finding.</t>
  </si>
  <si>
    <t>When application accounts are removed, user accessibility is affected. Accounts are used for identifying individual application users or for identifying the application processes themselves. In order to detect and respond to events affecting user accessibility and application processing, applications must audit account removal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</si>
  <si>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removal actions.</t>
  </si>
  <si>
    <t>SRG-APP-000029-MFP-000042</t>
  </si>
  <si>
    <t>SV-205450r395493_rule</t>
  </si>
  <si>
    <t>V-205450</t>
  </si>
  <si>
    <t>V-68141; SV-82631</t>
  </si>
  <si>
    <t>Configure the Mainframe Product account management settings to automatically audit account disabling actions.</t>
  </si>
  <si>
    <t>If the Mainframe Product employs an external security manager for all account management functions, this is not applicable.
Examine account management settings.
If the Mainframe Product does not automatically audit account disabling actions, this is a finding.</t>
  </si>
  <si>
    <t>When application accounts are disabled, user accessibility is affected. Accounts are used for identifying individual application users or for identifying the application processes themselves. In order to detect and respond to events affecting user accessibility and application processing, applications must audit account disabling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</si>
  <si>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disabling actions.</t>
  </si>
  <si>
    <t>SRG-APP-000028-MFP-000041</t>
  </si>
  <si>
    <t>SV-205449r395490_rule</t>
  </si>
  <si>
    <t>V-205449</t>
  </si>
  <si>
    <t>V-68139; SV-82629</t>
  </si>
  <si>
    <t>Configure the Mainframe Product account management settings to automatically audit account modification.</t>
  </si>
  <si>
    <t>If the Mainframe Product employs an external security manager for all account management functions, this is not applicable.
Examine account management settings.
If the Mainframe Product does not automatically audit account modification, this is a finding.</t>
  </si>
  <si>
    <t>Once an attacker establishes initial access to a system, the attacker often attempts to create a persistent method of re-establishing access. One way to accomplish this is for the attacker to simply modify an existing account. Auditing of account modification is one method for mitigating this risk. A comprehensive account management process will ensure an audit trail documents the modification of application user accounts and, as required, notifies administrators and/or application owners.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</si>
  <si>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modification.</t>
  </si>
  <si>
    <t>SRG-APP-000027-MFP-000040</t>
  </si>
  <si>
    <t>SV-205448r395487_rule</t>
  </si>
  <si>
    <t>V-205448</t>
  </si>
  <si>
    <t>V-68137; SV-82627</t>
  </si>
  <si>
    <t>Configure the Mainframe Product account management settings to automatically audit account creation.</t>
  </si>
  <si>
    <t>Once an attacker establishes initial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</si>
  <si>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creation.</t>
  </si>
  <si>
    <t>SRG-APP-000026-MFP-000039</t>
  </si>
  <si>
    <t>SV-205447r395484_rule</t>
  </si>
  <si>
    <t>V-205447</t>
  </si>
  <si>
    <t>V-68135; SV-82625</t>
  </si>
  <si>
    <t>Configure the Mainframe Product account management settings to automatically disable accounts after 35 days of account inactivity.</t>
  </si>
  <si>
    <t>If the Mainframe Product employs an external security manager for all account management functions, this is not applicable.
Examine account management settings.
If the Mainframe Product automatically disables accounts after 35 days of inactivity, this is not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</si>
  <si>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security administrator accounts used by system programmers when network or normal logon/access is not available. Emergency accounts are administrator accounts created in response to crisis situations.</t>
  </si>
  <si>
    <t>The Mainframe Product must automatically disable accounts after 35 days of account inactivity.</t>
  </si>
  <si>
    <t>SRG-APP-000025-MFP-000038</t>
  </si>
  <si>
    <t>SV-205446r395481_rule</t>
  </si>
  <si>
    <t>V-205446</t>
  </si>
  <si>
    <t>V-68131; SV-82621</t>
  </si>
  <si>
    <t>Configure the Mainframe Product account management settings to automatically remove or disable temporary user accounts after 72 hours.</t>
  </si>
  <si>
    <t>If the Mainframe Product employs an external security manager for all account management functions, this is not applicable.
Examine account management settings.
If temporary users are not removed or disabled after 72 hours, this is a finding.</t>
  </si>
  <si>
    <t>If temporary user accounts remain active when no longer needed or for an excessive period, these accounts may be used to gain unauthorized access. To mitigate this risk, automated termination of all temporary accounts must be set upon account creation.
Temporary accounts are established as part of normal account activation procedures when there is a need for short-term accounts without the demand for immediacy in account activation.
If temporary accounts are used, the application must be configured to automatically terminate these types of accounts after a DoD-defined time period of 72 hours.
To address access requirements, many application developers choose to integrate their applications with enterprise-level authentication/access mechanisms meeting or exceeding access control policy requirements. Such integration allows the application developer to off-load those access control functions and focus on core application features and functionality.</t>
  </si>
  <si>
    <t>The Mainframe Product must automatically remove or disable temporary user accounts after 72 hours.</t>
  </si>
  <si>
    <t>SRG-APP-000024-MFP-000036</t>
  </si>
  <si>
    <t>SV-205445r395478_rule</t>
  </si>
  <si>
    <t>V-205445</t>
  </si>
  <si>
    <t>V-68127; SV-82617</t>
  </si>
  <si>
    <t>Configure the Mainframe Product to use an external security manager for all account management functions.</t>
  </si>
  <si>
    <t>Examine installation and configuration settings.
If the Mainframe Product does not use an external security manager to support all account management functions, this is a finding.</t>
  </si>
  <si>
    <t>Enterprise environments make application account management challenging and complex. A manual process for account management functions adds the risk of a potential oversight or other error.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 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</si>
  <si>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Mainframe Product must use an external security manager for all account management functions.</t>
  </si>
  <si>
    <t>SRG-APP-000023-MFP-000033</t>
  </si>
  <si>
    <t>SV-205444r395475_rule</t>
  </si>
  <si>
    <t>V-205444</t>
  </si>
  <si>
    <t>V-68115; SV-82605</t>
  </si>
  <si>
    <t>Configure the Mainframe Product setting to retain session locks until user reestablishes access using established identification and authentication procedures.</t>
  </si>
  <si>
    <t>If the Mainframe Product has no data screen capability, this requirement is not applicable. 
Determine whether the Mainframe Product has the capability to retain the session lock until user reestablishes access using established Identification and authentication procedures. If it does not, this is a finding.
Examine configuration settings to determine if sessions locks are held until the user reestablishes access. If they are not properly set,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</si>
  <si>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determined and performed at the operating system-level, but in some instances it may be at the application-level.
Regardless of where the session lock is determined and implemented, once invoked the session lock must remain in place until the user re-authenticates. No other system or application activity aside from re-authentication must unlock the system.</t>
  </si>
  <si>
    <t>The Mainframe Product must retain the session lock until the user reestablishes access using established identification and authentication procedures.</t>
  </si>
  <si>
    <t>SRG-APP-000005-MFP-000005</t>
  </si>
  <si>
    <t>SV-205443r395454_rule</t>
  </si>
  <si>
    <t>V-205443</t>
  </si>
  <si>
    <t>V-68113; SV-82603</t>
  </si>
  <si>
    <t>Configure the Mainframe Product user's attributes to enable ability to initiate a session lock.
Verify the external security manager permits it.</t>
  </si>
  <si>
    <t>If the Mainframe Product has no data screen capability, this requirement is not applicable. 
Determine whether the Mainframe Product allows users to directly initiate a session lock. If it does not this is a finding.
Examine the Mainframe Product configuration parameters and user attributes to determine whether user can initiate a session lock.
If the parameters are not properly set and/or user is not permitted,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</si>
  <si>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at the operating system-level, but may be at the application-level. Rather than be forced to wait for a period of time to expire before the user session can be locked, applications need to provide users with the ability to manually invoke a session lock so users may secure their application should the need arise for them to temporarily vacate the immediate physical vicinity.</t>
  </si>
  <si>
    <t>The Mainframe Product must provide the capability for users to directly initiate a session lock.</t>
  </si>
  <si>
    <t>SRG-APP-000004-MFP-000004</t>
  </si>
  <si>
    <t>SV-205442r859061_rule</t>
  </si>
  <si>
    <t>V-205442</t>
  </si>
  <si>
    <t>V-68111; SV-82601</t>
  </si>
  <si>
    <t>Configure the Mainframe Product to perform a session lock after 15 minutes of inactivity.</t>
  </si>
  <si>
    <t>If the Mainframe Product has no data screen capability, this requirement is not applicable.
Examine configuration parameters to determine whether the Mainframe Product performs a session lock after 15 minutes of inactivity. If it does not,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</si>
  <si>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application session prior to vacating the vicinity, applications need to be able to identify when a user's application session has idled and take action to initiate the session lock.
The session lock is implemented at the point where session activity can be determined and/or controlled. This is typically at the operating system-level and results in a system lock, but may be at the application-level where the application interface window is secured instead.</t>
  </si>
  <si>
    <t>The Mainframe Product must initiate a session lock after a 15-minute period of inactivity.</t>
  </si>
  <si>
    <t>SRG-APP-000003-MFP-000003</t>
  </si>
  <si>
    <t>SV-205441r395448_rule</t>
  </si>
  <si>
    <t>V-205441</t>
  </si>
  <si>
    <t>V-68109; SV-82599</t>
  </si>
  <si>
    <t>Configure the Mainframe Product to conceal previously displayed information at a session lock.</t>
  </si>
  <si>
    <t>If the Mainframe Product has no data screen capability, this requirement is not applicable.
Examine configuration parameters to determine whether information previously displayed on the screen is concealed at a session lock. 
If information is not concealed, this is a finding.</t>
  </si>
  <si>
    <t>A session time-out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This is typically at the operating system-level, but may be at the application-level. 
When the application design specifies the application rather than the operating system will determine when to lock the session, the application session lock event must include an obfuscation of the display screen so as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t>
  </si>
  <si>
    <t>The Mainframe Product must conceal, via the session lock, information previously visible on the display with a publicly viewable image.</t>
  </si>
  <si>
    <t>SRG-APP-000002-MFP-000002</t>
  </si>
  <si>
    <t>SV-205440r395445_rule</t>
  </si>
  <si>
    <t>V-205440</t>
  </si>
  <si>
    <t>V-67801; SV-82291</t>
  </si>
  <si>
    <t>Configure the Mainframe Product to limit current sessions to three per account by type of user.</t>
  </si>
  <si>
    <t>If the Mainframe Product has no log on capability, this requirement is not applicable. 
Examine installation and configuration settings.
If concurrent sessions are not limited to three per account by type of user, this is a finding.</t>
  </si>
  <si>
    <t>Application management includes the ability to control the number of users and user sessions that utilize an application. Limiting the number of allowed users and sessions per user is helpful in limiting risks related to DoS attacks.
This requirement may be met via the application or by using information system session control provided by a web server with specialized session management capabilities. If it has been specified that this requirement will be handled by the application, the capability to limit the maximum number of concurrent single user sessions must be designed and built into the application. 
This requirement addresses concurrent sessions for information system accounts and does not address concurrent sessions by single users via multiple system accounts. The maximum number of concurrent sessions should be defined based on mission needs and the operational environment for each system.</t>
  </si>
  <si>
    <t>The Mainframe Product must limit the number of concurrent sessions to three for all accounts and/or account types.</t>
  </si>
  <si>
    <t>SRG-APP-000001-MFP-000001</t>
  </si>
  <si>
    <t>SV-205439r395442_rule</t>
  </si>
  <si>
    <t>V-205439</t>
  </si>
  <si>
    <t>V-100097; SV-109201</t>
  </si>
  <si>
    <t>Layer 2 Switch Security Requirements Guide :: Version 2, Release: 1 Benchmark Date: 18 May 2021</t>
  </si>
  <si>
    <t>Configure the switch to be configured in accordance with the security configuration settings based on DoD security configuration or implementation guidance, including STIGs, NSA configuration guides, CTOs, and DTMs.</t>
  </si>
  <si>
    <t>Determine if the switch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</si>
  <si>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The layer 2 switch must be configured in accordance with the security configuration settings based on DoD security configuration or implementation guidance, including STIGs, NSA configuration guides, CTOs, and DTMs.</t>
  </si>
  <si>
    <t>SRG-NET-000512-L2S-000100</t>
  </si>
  <si>
    <t>SV-216507r539569_rule</t>
  </si>
  <si>
    <t>V-216507</t>
  </si>
  <si>
    <t>V-62213; SV-76703</t>
  </si>
  <si>
    <t>Configure all access switch ports to a VLAN other than the native VLAN.</t>
  </si>
  <si>
    <t>Review the switch configurations and examine all access switch ports. Verify that they do not belong to the native VLAN.
If any access switch ports have been assigned to the same VLAN ID as the native VLAN, this is a finding.</t>
  </si>
  <si>
    <t>Double encapsulation can be initiated by an attacker who has access to a switch port belonging to the native VLAN of the trunk port. Knowing the victim’s MAC address and with the victim attached to a different switch belonging to the same trunk group, thereby requiring the trunk link and frame tagging, the malicious user can begin the attack by sending frames with two sets of tags. The outer tag that will have the attacker’s VLAN ID (probably the well-known and omnipresent default VLAN) is stripped off by the switch, and the inner tag that will have the victim’s VLAN ID is used by the switch as the next hop and sent out the trunk port.</t>
  </si>
  <si>
    <t>The layer 2 switch must not have any switch ports assigned to the native VLAN.</t>
  </si>
  <si>
    <t>SRG-NET-000512-L2S-000013</t>
  </si>
  <si>
    <t>SV-206672r385561_rule</t>
  </si>
  <si>
    <t>V-206672</t>
  </si>
  <si>
    <t>V-62211; SV-76701</t>
  </si>
  <si>
    <t>To ensure the integrity of the trunk link and prevent unauthorized access, the ID of the native VLAN of the trunk port must be changed from the default VLAN (i.e., VLAN 1) to its own unique VLAN ID.  The native VLAN ID must be the same on both ends of the trunk link; otherwise, traffic could accidentally leak between broadcast domains.
Note: An alternative to configuring a dedicated native VLAN is to ensure that all native VLAN traffic is tagged. This will mitigate the risk of VLAN hopping since there will always be an outer tag for native traffic as it traverses an 802.1q trunk link.</t>
  </si>
  <si>
    <t>Review the switch configurations and examine all trunk links. Verify the native VLAN has been configured to a VLAN ID other than the ID of the default VLAN (i.e. VLAN 1).
If the native VLAN has the same VLAN ID as the default VLAN, this is a finding.</t>
  </si>
  <si>
    <t>VLAN hopping can be initiated by an attacker who has access to a switch port belonging to the same VLAN as the native VLAN of the trunk link connecting to another switch that the victim is connected to. If the attacker knows the victim’s MAC address, it can forge a frame with two 802.1q tags and a layer 2 header with the destination address of the victim. Since the frame will ingress the switch from a port belonging to its native VLAN, the trunk port connecting to the victim’s switch will simply remove the outer tag because native VLAN traffic is to be untagged. The switch will forward the frame on to the trunk link unaware of the inner tag with a VLAN ID of which the victim’s  switch port is a member.</t>
  </si>
  <si>
    <t>The layer 2 switch must have the native VLAN assigned to an ID other than the default VLAN for all 802.1q trunk links.</t>
  </si>
  <si>
    <t>SRG-NET-000512-L2S-000012</t>
  </si>
  <si>
    <t>SV-206671r539568_rule</t>
  </si>
  <si>
    <t>V-206671</t>
  </si>
  <si>
    <t>V-62209; SV-76699</t>
  </si>
  <si>
    <t>Disable trunking on all user-facing or untrusted switch ports.</t>
  </si>
  <si>
    <t>Review the switch configurations and examine all user-facing or untrusted switch ports.
If any of the user-facing switch ports are configured as a trunk, this is a finding.</t>
  </si>
  <si>
    <t>Double encapsulation can be initiated by an attacker who has access to a switch port belonging to the native VLAN of the trunk port. Knowing the victim's MAC address and with the victim attached to a different switch belonging to the same trunk group, thereby requiring the trunk link and frame tagging, the malicious user can begin the attack by sending frames with two sets of tags. The outer tag that will have the attacker's VLAN ID (probably the well-known and omnipresent default VLAN) is stripped off by the switch, and the inner tag that will have the victim's VLAN ID is used by the switch as the next hop and sent out the trunk port.</t>
  </si>
  <si>
    <t>The layer 2 switch must have all user-facing or untrusted ports configured as access switch ports.</t>
  </si>
  <si>
    <t>SRG-NET-000512-L2S-000011</t>
  </si>
  <si>
    <t>SV-206670r385561_rule</t>
  </si>
  <si>
    <t>V-206670</t>
  </si>
  <si>
    <t>V-62207; SV-76697</t>
  </si>
  <si>
    <t>Configure the switch for management access to use a VLAN other than the default VLAN.</t>
  </si>
  <si>
    <t>Review the switch configuration and verify that the default VLAN is not used to access the switch for management.
If the default VLAN is being used to access the switch, this is a finding.</t>
  </si>
  <si>
    <t>Switches use the default VLAN (i.e., VLAN 1) for in-band management and to communicate with directly connected switches using Spanning-Tree Protocol (STP), Dynamic Trunking Protocol (DTP), VLAN Trunking Protocol (VTP), and Port Aggregation Protocol (PAgP)—all untagged traffic. As a consequence, the default VLAN may unwisely span the entire network if not appropriately pruned. If its scope is large enough, the risk of compromise can increase significantly.</t>
  </si>
  <si>
    <t>The layer 2 switch must not use the default VLAN for management traffic.</t>
  </si>
  <si>
    <t>SRG-NET-000512-L2S-000010</t>
  </si>
  <si>
    <t>SV-206669r385561_rule</t>
  </si>
  <si>
    <t>V-206669</t>
  </si>
  <si>
    <t>V-62205; SV-76695</t>
  </si>
  <si>
    <t>Best practice for VLAN-based networks is to prune unnecessary trunk links from gaining access to the default VLAN and to ensure that frames belonging to the default VLAN do not traverse trunks not requiring frames from the VLAN.</t>
  </si>
  <si>
    <t>Review the switch configuration and verify that the default VLAN is pruned from trunk links that do not require it.
If the default VLAN is not pruned from trunk links that should not be transporting frames for the VLAN, this is a finding.</t>
  </si>
  <si>
    <t>The default VLAN (i.e., VLAN 1) is a special VLAN used for control plane traffic such as Spanning-Tree Protocol (STP), Dynamic Trunking Protocol (DTP), VLAN Trunking Protocol (VTP), and Port Aggregation Protocol (PAgP). VLAN 1 is enabled on all trunks and ports by default. With larger campus networks, care needs to be taken about the diameter of the STP domain for the default VLAN. Instability in one part of the network could affect the default VLAN, thereby influencing control-plane stability and therefore STP stability for all other VLANs.</t>
  </si>
  <si>
    <t>The layer 2 switch must have the default VLAN pruned from all trunk ports that do not require it.</t>
  </si>
  <si>
    <t>SRG-NET-000512-L2S-000009</t>
  </si>
  <si>
    <t>SV-206668r385561_rule</t>
  </si>
  <si>
    <t>V-206668</t>
  </si>
  <si>
    <t>V-62203; SV-76693</t>
  </si>
  <si>
    <t>Remove the assignment of the default VLAN from all access switch ports.</t>
  </si>
  <si>
    <t>Review the switch configurations and verify that no access switch ports have been assigned membership to the default VLAN (i.e., VLAN 1).  A good method of ensuring there is not membership to the default VLAN is to have it disabled (i.e., shutdown) on the switch. This technique does not prevent switch control plane protocols such as CDP, DTP, VTP, and PAgP from using the default VLAN.
If there are access switch ports assigned to the default VLAN, this is a finding.</t>
  </si>
  <si>
    <t>In a VLAN-based network, switches use the default VLAN (i.e., VLAN 1) for in-band management and to communicate with other networking devices using Spanning-Tree Protocol (STP), Dynamic Trunking Protocol (DTP), VLAN Trunking Protocol (VTP), and Port Aggregation Protocol (PAgP)—all untagged traffic. As a consequence, the default VLAN may unwisely span the entire network if not appropriately pruned. If its scope is large enough, the risk of compromise can increase significantly.</t>
  </si>
  <si>
    <t>The layer 2 switch must not have the default VLAN assigned to any host-facing switch ports.</t>
  </si>
  <si>
    <t>SRG-NET-000512-L2S-000008</t>
  </si>
  <si>
    <t>SV-206667r385561_rule</t>
  </si>
  <si>
    <t>V-206667</t>
  </si>
  <si>
    <t>V-62201; SV-76691</t>
  </si>
  <si>
    <t>Assign all switch ports not in use to an inactive VLAN.
Note: Switch ports configured for 802.1x are exempt from this requirement.</t>
  </si>
  <si>
    <t>Review the switch configurations and examine all access switch ports.  Each access switch port not in use should have membership to an inactive VLAN that is not used for any purpose and is not allowed on any trunk links.
If there are any access switch ports not in use and not in an inactive VLAN, this is a finding.
Note: Switch ports configured for 802.1x are exempt from this requirement.</t>
  </si>
  <si>
    <t>It is possible that a disabled port that is assigned to a user or management VLAN becomes enabled by accident or by an attacker and as a result gains access to that VLAN as a member.</t>
  </si>
  <si>
    <t>The layer 2 switch must have all disabled switch ports assigned to an unused VLAN.</t>
  </si>
  <si>
    <t>SRG-NET-000512-L2S-000007</t>
  </si>
  <si>
    <t>SV-206666r385561_rule</t>
  </si>
  <si>
    <t>V-206666</t>
  </si>
  <si>
    <t>V-62197; SV-76687</t>
  </si>
  <si>
    <t>Configure the switch to enable trunk links statically.</t>
  </si>
  <si>
    <t>Review the switch configuration to verify that trunk negotiation is disabled by statically configuring all trunk links. Configuring a command to manually disable negotiation may also be required for some switch platforms.
If trunk negotiation is enabled on any interface, this is a finding.</t>
  </si>
  <si>
    <t>When trunk negotiation is enabled via Dynamic Trunk Protocol (DTP), considerable time can be spent negotiating trunk settings (802.1q or ISL) when a node or interface is restored. While this negotiation is happening, traffic is dropped because the link is up from a layer 2 perspective. Packet loss can be eliminated by setting the interface statically to trunk mode, thereby avoiding dynamic trunk protocol negotiation and significantly reducing any outage when restoring a failed link or switch.</t>
  </si>
  <si>
    <t>The layer 2 switch must have all trunk links enabled statically.</t>
  </si>
  <si>
    <t>SRG-NET-000512-L2S-000005</t>
  </si>
  <si>
    <t>SV-206665r385561_rule</t>
  </si>
  <si>
    <t>V-206665</t>
  </si>
  <si>
    <t>V-62195; SV-76685</t>
  </si>
  <si>
    <t>Configure the switch to enable Unidirectional Link Detection (UDLD) to protect against one-way connections.
Note: UDLD is a Cisco-proprietary protocol.  However, other switch vendors, such as 3Com, Extreme, and D-Link, have similar functionality in their products, respectively: Device Link Detection Protocol (DLDP), Extreme Link Status Monitoring (ELSM), and D-Link Unidirectional Link Detection (DULD).</t>
  </si>
  <si>
    <t>If any of the switch ports have fiber optic interconnections with neighbors, review the switch configuration to verify that UDLD is enabled globally or on a per interface basis. 
If the switch has fiber optic interconnections with neighbors and UDLD is not enabled, this is a finding.</t>
  </si>
  <si>
    <t>In topologies where fiber optic interconnections are used, physical misconnections can occur that allow a link to appear to be up when there is a mismatched set of transmit/receive pairs. When such a physical misconfiguration occurs, protocols such as STP can cause network instability. UDLD is a layer 2 protocol that can detect these physical misconfigurations by verifying that traffic is flowing bidirectionally between neighbors. Ports with UDLD enabled periodically transmit packets to neighbor devices. If the packets are not echoed back within a specific time frame, the link is flagged as unidirectional and the interface is shut down.</t>
  </si>
  <si>
    <t>The layer 2 switch must enable Unidirectional Link Detection (UDLD) to protect against one-way connections.</t>
  </si>
  <si>
    <t>SRG-NET-000512-L2S-000004</t>
  </si>
  <si>
    <t>SV-206664r539566_rule</t>
  </si>
  <si>
    <t>V-206664</t>
  </si>
  <si>
    <t>V-62193; SV-76683</t>
  </si>
  <si>
    <t>Configure Rapid STP to be implemented at the access and distribution layers where VLANs span multiple switches.</t>
  </si>
  <si>
    <t>In cases where VLANs do not span multiple switches, it is a best practice to not implement STP. Avoiding the use of STP will provide the most deterministic and highly available network topology.  If STP is required, then review the switch configuration to verify that Rapid STP has been implemented. 
If Rapid STP has not been implemented where STP is required, this is a finding.</t>
  </si>
  <si>
    <t>Spanning Tree Protocol (STP) is implemented on bridges and switches to prevent layer 2 loops when a broadcast domain spans multiple bridges and switches and when redundant links are provisioned to provide high availability in case of link failures. Convergence time can be significantly reduced using Rapid STP (802.1w) instead of STP (802.1d), resulting in improved availability. Rapid STP should be deployed by implementing either Rapid Per-VLAN-Spanning-Tree (Rapid-PVST) or Multiple Spanning-Tree Protocol (MSTP), the latter scales much better when there are many VLANs.</t>
  </si>
  <si>
    <t>The layer 2 switch must implement Rapid STP where VLANs span multiple switches with redundant links.</t>
  </si>
  <si>
    <t>SRG-NET-000512-L2S-000003</t>
  </si>
  <si>
    <t>SV-206663r385561_rule</t>
  </si>
  <si>
    <t>V-206663</t>
  </si>
  <si>
    <t>V-95881; SV-105019</t>
  </si>
  <si>
    <t>Configure IGMP or MLD snooping for IPv4 and IPv6 multicast traffic respectively for each VLAN.</t>
  </si>
  <si>
    <t xml:space="preserve">Review the switch configuration to verify that IGMP or MLD snooping has been configured for IPv4 and IPv6 multicast traffic respectively.
If the switch is not configured to implement IGMP or MLD snooping for each VLAN, this is a finding.
</t>
  </si>
  <si>
    <t>IGMP and MLD snooping provides a way to constrain multicast traffic at Layer 2. By monitoring the IGMP or MLD membership reports sent by hosts within a VLAN, the snooping application can set up Layer 2 multicast forwarding tables to deliver specific multicast traffic only to interfaces connected to hosts interested in receiving the traffic, thereby significantly reducing the volume of multicast traffic that would otherwise flood the VLAN.</t>
  </si>
  <si>
    <t>The layer 2 switch must have IGMP or MLD Snooping configured on all VLANs</t>
  </si>
  <si>
    <t>SRG-NET-000512-L2S-000002</t>
  </si>
  <si>
    <t>SV-206662r385561_rule</t>
  </si>
  <si>
    <t>V-206662</t>
  </si>
  <si>
    <t>V-95879; SV-105017</t>
  </si>
  <si>
    <t>Configure storm control on each host-facing switch ports.</t>
  </si>
  <si>
    <t xml:space="preserve">Review the switch configuration to verify that storm control is enabled on host-facing interfaces.
If storm control is not enabled on all host-facing switch ports, this is a finding.
</t>
  </si>
  <si>
    <t>A traffic storm occurs when packets flood a LAN, creating excessive traffic and degrading network performance. Traffic storm control prevents network disruption by suppressing ingress traffic when the number of packets reaches a configured threshold levels. Traffic storm control monitors ingress traffic levels on a port and drops traffic when the number of packets reaches the configured threshold level during any one-second interval.</t>
  </si>
  <si>
    <t>The layer 2 switch must have Storm Control configured on all host-facing switch ports.</t>
  </si>
  <si>
    <t>SRG-NET-000512-L2S-000001</t>
  </si>
  <si>
    <t>SV-206661r385561_rule</t>
  </si>
  <si>
    <t>V-206661</t>
  </si>
  <si>
    <t>V-62185; SV-76675</t>
  </si>
  <si>
    <t>Configure the switch to have Dynamic Address Resolution Protocol (ARP) Inspection (DAI) enabled on all user VLANs.</t>
  </si>
  <si>
    <t>Review the switch configuration to verify that Dynamic Address Resolution Protocol (ARP) Inspection (DAI) feature is enabled on all user VLANs.
If DAI is not enabled on all user VLANs, this is a finding.</t>
  </si>
  <si>
    <t>DAI intercepts Address Resolution Protocol (ARP) requests and verifies that each of these packets has a valid IP-to-MAC address binding before updating the local ARP cache and before forwarding the packet to the appropriate destination. Invalid ARP packets are dropped and logged. DAI determines the validity of an ARP packet based on valid IP-to-MAC address bindings stored in the DHCP snooping binding database. If the ARP packet is received on a trusted interface, the switch forwards the packet without any checks. On untrusted interfaces, the switch forwards the packet only if it is valid.</t>
  </si>
  <si>
    <t>The layer 2 switch must have Dynamic Address Resolution Protocol (ARP) Inspection (DAI) enabled on all user VLANs.</t>
  </si>
  <si>
    <t>SRG-NET-000362-L2S-000027</t>
  </si>
  <si>
    <t>SV-206660r383575_rule</t>
  </si>
  <si>
    <t>V-206660</t>
  </si>
  <si>
    <t>V-62183; SV-76673</t>
  </si>
  <si>
    <t>Configure the switch to have IP Source Guard enabled on all user-facing or untrusted access switch ports.</t>
  </si>
  <si>
    <t>Review the switch configuration to verify that IP Source Guard is enabled on all user-facing or untrusted access switch ports.
If the switch does not have IP Source Guard enabled on all untrusted access switch ports, this is a finding.</t>
  </si>
  <si>
    <t>IP Source Guard provides source IP address filtering on a Layer 2 port to prevent a malicious host from impersonating a legitimate host by assuming the legitimate host's IP address. The feature uses dynamic DHCP snooping and static IP source binding to match IP addresses to hosts on untrusted Layer 2 access ports. Initially, all IP traffic on the protected port is blocked except for DHCP packets. After a client receives an IP address from the DHCP server, or after static IP source binding is configured by the administrator, all traffic with that IP source address is permitted from that client. Traffic from other hosts is denied. This filtering limits a host's ability to attack the network by claiming a neighbor host's IP address.</t>
  </si>
  <si>
    <t>The layer 2 switch must have IP Source Guard enabled on all user-facing or untrusted access switch ports.</t>
  </si>
  <si>
    <t>SRG-NET-000362-L2S-000026</t>
  </si>
  <si>
    <t>SV-206659r383575_rule</t>
  </si>
  <si>
    <t>V-206659</t>
  </si>
  <si>
    <t>V-62181; SV-76671</t>
  </si>
  <si>
    <t>Configure the switch to have DHCP snooping for all user VLANs to validate DHCP messages from untrusted sources.</t>
  </si>
  <si>
    <t xml:space="preserve">Review the switch configuration and verify that DHCP snooping is enabled on all user VLANs. 
If the switch does not have DHCP snooping enabled for all user VLANs to validate DHCP messages from untrusted sources, this is a finding. 
</t>
  </si>
  <si>
    <t>In an enterprise network, devices under administrative control are trusted sources. These devices include the switches, routers, and servers in the network. Host ports and unknown DHCP servers are considered untrusted sources. An unknown DHCP server on the network on an untrusted port is called a spurious DHCP server, any device (PC, Wireless Access Point) that is loaded with DHCP server enabled. The DHCP snooping feature determines whether traffic sources are trusted or untrusted. The potential exists for a spurious DHCP server to respond to DHCPDISCOVER messages before the real server has time to respond. DHCP snooping allows switches on the network to trust the port a DHCP server is connected to and not trust the other ports.
The DHCP snooping feature validates DHCP messages received from untrusted sources and filters out invalid messages as well as rate-limits DHCP traffic from trusted and untrusted sources. DHCP snooping feature builds and maintains a binding database, which contains information about untrusted hosts with leased IP addresses, and it utilizes the database to validate subsequent requests from untrusted hosts. Other security features, such as IP Source Guard and Dynamic Address Resolution Protocol (ARP) Inspection (DAI), also use information stored in the DHCP snooping binding database. Hence, it is imperative that the DHCP snooping feature is enabled on all VLANs.</t>
  </si>
  <si>
    <t>The layer 2 switch must have DHCP snooping for all user VLANs to validate DHCP messages from untrusted sources.</t>
  </si>
  <si>
    <t>SRG-NET-000362-L2S-000025</t>
  </si>
  <si>
    <t>SV-206658r383575_rule</t>
  </si>
  <si>
    <t>V-206658</t>
  </si>
  <si>
    <t>V-62179; SV-76669</t>
  </si>
  <si>
    <t>Configure the switch to have Unknown Unicast Flood Blocking (UUFB) enabled.</t>
  </si>
  <si>
    <t>Review the switch configuration to verify that UUFB is enabled on all access switch ports.
If any access switch ports do not have UUFB enabled, this is a finding.</t>
  </si>
  <si>
    <t>Access layer switches use the Content Addressable Memory (CAM) table to direct traffic to specific ports based on the VLAN number and the destination MAC address of the frame. When a router has an Address Resolution Protocol (ARP) entry for a destination host and forwards it to the access layer switch and there is no entry corresponding to the frame's destination MAC address in the incoming VLAN, the frame will be sent to all forwarding ports within the respective VLAN, which causes flooding. Large amounts of flooded traffic can saturate low-bandwidth links, causing network performance issues or complete connectivity outage to the connected devices. Unknown unicast flooding has been a nagging problem in networks that have asymmetric routing and default timers. To mitigate the risk of a connectivity outage, the Unknown Unicast Flood Blocking (UUFB) feature must be implemented on all access layer switches. The UUFB feature will block unknown unicast traffic flooding and only permit egress traffic with MAC addresses that are known to exit on the port.</t>
  </si>
  <si>
    <t>The layer 2 switch must have Unknown Unicast Flood Blocking (UUFB) enabled.</t>
  </si>
  <si>
    <t>SRG-NET-000362-L2S-000024</t>
  </si>
  <si>
    <t>SV-206657r383575_rule</t>
  </si>
  <si>
    <t>V-206657</t>
  </si>
  <si>
    <t>V-62177; SV-76667</t>
  </si>
  <si>
    <t>Configure the switch to have STP Loop Guard enabled globally or at a minimum on all non-designated STP switch ports.</t>
  </si>
  <si>
    <t>Review the switch configuration to verify that STP Loop Guard is enabled.
If STP Loop Guard is not configured globally or on non-designated STP ports, this is a finding.</t>
  </si>
  <si>
    <t>The Spanning Tree Protocol (STP) loop guard feature provides additional protection against STP loops. An STP loop is created when an STP blocking port in a redundant topology erroneously transitions to the forwarding state. In its operation, STP relies on continuous reception and transmission of BPDUs based on the port role. The designated port transmits BPDUs, and the non-designated port receives BPDUs. When one of the ports in a physically redundant topology no longer receives BPDUs, the STP conceives that the topology is loop free. Eventually, the blocking port from the alternate or backup port becomes a designated port and moves to a forwarding state. This situation creates a loop. The loop guard feature makes additional checks. If BPDUs are not received on a non-designated port and loop guard is enabled, that port is moved into the STP loop-inconsistent blocking state.</t>
  </si>
  <si>
    <t>The layer 2 switch must have STP Loop Guard enabled on all non-designated STP switch ports.</t>
  </si>
  <si>
    <t>SRG-NET-000362-L2S-000023</t>
  </si>
  <si>
    <t>SV-206656r383575_rule</t>
  </si>
  <si>
    <t>V-206656</t>
  </si>
  <si>
    <t>V-62175; SV-76665</t>
  </si>
  <si>
    <t>Configure the switch to have BPDU Guard enabled on all user-facing or untrusted access switch ports.</t>
  </si>
  <si>
    <t>Review the switch configuration to verify that BPDU Guard is enabled on all user-facing or untrusted access switch ports.
If the switch has not enabled BPDU Guard, this is a finding.</t>
  </si>
  <si>
    <t>If a rogue switch is introduced into the topology and transmits a Bridge Protocol Data Unit (BPDU) with a lower bridge priority than the existing root bridge, it will become the new root bridge and cause a topology change, rendering the network in a suboptimal state. The STP PortFast BPDU guard enhancement allows network designers to enforce the STP domain borders and keep the active topology predictable. The devices behind the ports that have STP PortFast enabled are not able to influence the STP topology. At the reception of BPDUs, the BPDU guard operation disables the port that has PortFast configured. The BPDU guard transitions the port into errdisable state and sends a log message.</t>
  </si>
  <si>
    <t>The layer 2 switch must have BPDU Guard enabled on all user-facing or untrusted access switch ports.</t>
  </si>
  <si>
    <t>SRG-NET-000362-L2S-000022</t>
  </si>
  <si>
    <t>SV-206655r383575_rule</t>
  </si>
  <si>
    <t>V-206655</t>
  </si>
  <si>
    <t>V-62173; SV-76663</t>
  </si>
  <si>
    <t>Configure the switch to have Root Guard enabled on all switch ports connecting to access layer switches and hosts.</t>
  </si>
  <si>
    <t xml:space="preserve">Review the switch topology as well as the switch configuration to verify that Root Guard is enabled on all switch ports connecting to access layer switches and hosts.
If the switch has not enabled Root Guard on all switch ports connecting to access layer switches and hosts, this is a finding.
</t>
  </si>
  <si>
    <t>Spanning Tree Protocol (STP) does not provide any means for the network administrator to securely enforce the topology of the switched network. Any switch can be the root bridge in a network. However, a more optimal forwarding topology places the root bridge at a specific predetermined location. With the standard STP, any bridge in the network with a lower bridge ID takes the role of the root bridge. The administrator cannot enforce the position of the root bridge but can set the root bridge priority to 0 in an effort to secure the root bridge position.
The root guard feature provides a way to enforce the root bridge placement in the network. If the bridge receives superior STP Bridge Protocol Data Units (BPDUs) on a root guard-enabled port, root guard moves this port to a root-inconsistent STP state and no traffic can be forwarded across this port while it is in this state. To enforce the position of the root bridge it is imperative that root guard is enabled on all ports where the root bridge should never appear.</t>
  </si>
  <si>
    <t>The layer 2 switch must have Root Guard enabled on all switch ports connecting to access layer switches and hosts.</t>
  </si>
  <si>
    <t>SRG-NET-000362-L2S-000021</t>
  </si>
  <si>
    <t>SV-206654r383575_rule</t>
  </si>
  <si>
    <t>V-206654</t>
  </si>
  <si>
    <t>V-62171; SV-76661</t>
  </si>
  <si>
    <t>Configure 802.1 x authentications on all host-facing access switch ports. To authenticate those devices that do not support 802.1x, MAC Authentication Bypass must be configured.</t>
  </si>
  <si>
    <t>Verify if the switch configuration has 802.1x authentication implemented for all access switch ports connecting to LAN outlets (i.e., RJ-45 wall plates) or devices not located in the telecom room, wiring closets, or equipment rooms. MAC Authentication Bypass (MAB) must be configured on those switch ports connected to devices that do not provide an 802.1x supplicant.
If 802.1x authentication or MAB is not on configured on all access switch ports connecting to LAN outlets or devices not located in the telecom room, wiring closets, or equipment rooms, this is a finding.</t>
  </si>
  <si>
    <t>The layer 2 switch must authenticate all network-connected endpoint devices before establishing any connection.</t>
  </si>
  <si>
    <t>SRG-NET-000343-L2S-000016</t>
  </si>
  <si>
    <t>SV-206653r383458_rule</t>
  </si>
  <si>
    <t>V-206653</t>
  </si>
  <si>
    <t>V-62169; SV-76659</t>
  </si>
  <si>
    <t>Enable the feature or configure the switch so that it is capable of capturing ingress and egress packets from any designated switch port for the purpose of monitoring a specific user session.</t>
  </si>
  <si>
    <t>Verify that the switch is capable of capturing ingress and egress packets from any designated switch port for the purpose of remotely monitoring a specific user session.
If the switch is not capable of capturing ingress and egress packets from a designated switch port for the purpose of remotely monitoring a specific user session, this is a finding.</t>
  </si>
  <si>
    <t>Without the capability to remotely view/hear all content related to a user session, investigations into suspicious user activity would be hampered. Real-time monitoring allows authorized personnel to take action before additional damage is done. The ability to observe user sessions as they are happening allows for interceding in ongoing events that after-the-fact review of captured content would not allow.</t>
  </si>
  <si>
    <t>The layer 2 switch must provide the capability for authorized users to remotely view, in real time, all content related to an established user session from a component separate from the layer 2 switch.</t>
  </si>
  <si>
    <t>SRG-NET-000332-L2S-000002</t>
  </si>
  <si>
    <t>SV-206652r383365_rule</t>
  </si>
  <si>
    <t>SRG-NET-000332</t>
  </si>
  <si>
    <t>V-206652</t>
  </si>
  <si>
    <t>V-62167; SV-76657</t>
  </si>
  <si>
    <t>Verify that the switch is capable of capturing ingress and egress packets from any designated switch port for the purpose of monitoring a specific user session.
If the switch is not capable of capturing ingress and egress packets from a designated switch port, this is a finding.</t>
  </si>
  <si>
    <t>Without the capability to select a user session to capture/record or view/hear, investigations into suspicious or harmful events would be hampered by the volume of information captured. The volume of information captured may also adversely impact the operation for the network. Session audits may include port mirroring, tracking websites visited, and recording information and/or file transfers.</t>
  </si>
  <si>
    <t>The layer 2 switch must provide the capability for authorized users to select a user session to capture.</t>
  </si>
  <si>
    <t>SRG-NET-000331-L2S-000001</t>
  </si>
  <si>
    <t>SV-206651r383362_rule</t>
  </si>
  <si>
    <t>SRG-NET-000331</t>
  </si>
  <si>
    <t>V-206651</t>
  </si>
  <si>
    <t>V-62165; SV-76655</t>
  </si>
  <si>
    <t>Configure the layer 2 switch to fail to a secure state upon failure of initialization, shutdown, or abort actions.</t>
  </si>
  <si>
    <t>Review the vendor documentation to determine if the layer 2 switch will fail to a secure state in the event that the system initialization fails, shutdown fails, or abort fails.
If the layer 2 switch does not fail to a secure state in the event that the system initialization fails, shutdown fails, or abort fails, this is a finding.</t>
  </si>
  <si>
    <t>If the switch fails in an unsecure manner (open), unauthorized traffic originating externally to the enclave may enter or the device may permit unauthorized information release. Fail secure is a condition achieved by employing information system mechanisms to ensure, in the event of an operational failure of the switch, that it does not enter into an unsecure state where intended security properties no longer hold.
If the device fails, it must not fail in a manner that will allow unauthorized access. If the switch fails for any reason, it must stop forwarding traffic altogether or maintain the configured security policies. If the device stops forwarding traffic, maintaining network availability would be achieved through device redundancy.
An example is a firewall that blocks all traffic rather than allowing all traffic when a firewall component fails (e.g., fail closed and do not forward traffic). This prevents an attacker from forcing a failure of the system in order to obtain access. Abort refers to stopping a program or function before it has finished naturally. The term abort refers to both requested and unexpected terminations.</t>
  </si>
  <si>
    <t>The layer 2 switch must be configured to fail securely in the event of an operational failure.</t>
  </si>
  <si>
    <t>SRG-NET-000235-L2S-000031</t>
  </si>
  <si>
    <t>SV-206650r383119_rule</t>
  </si>
  <si>
    <t>V-206650</t>
  </si>
  <si>
    <t>V-62163; SV-76653</t>
  </si>
  <si>
    <t>Implement a QoS policy for traffic prioritization and bandwidth reservation. This policy must enforce the traffic priorities specified by the Combatant Commanders/Services/Agencies.</t>
  </si>
  <si>
    <t>Review the switch configuration to verify that QoS has been enabled to ensure that sufficient capacity is available for mission-critical traffic such as voice and enforce the traffic priorities specified by the Combatant Commanders/Services/Agencies.
If the switch is not configured to implement a QoS policy, this is a finding.</t>
  </si>
  <si>
    <t>Denial of service is a condition when a resource is not available for legitimate users. Packet flooding DDoS attacks are referred to as volumetric attacks and have the objective of overloading a network or circuit to deny or seriously degrade performance, which denies access to the services that normally traverse the network or circuit. Volumetric attacks have become relatively easy to launch by using readily available tools such as Low Orbit Ion Cannon or by using botnets.
Measures to mitigate the effects of a successful volumetric attack must be taken to ensure that sufficient capacity is available for mission-critical traffic. Managing capacity may include, for example, establishing selected network usage priorities or quotas and enforcing them using rate limiting, Quality of Service (QoS), or other resource reservation control methods. These measures may also mitigate the effects of sudden decreases in network capacity that are the result of accidental or intentional physical damage to telecommunications facilities (such as cable cuts or weather-related outages).</t>
  </si>
  <si>
    <t>The layer 2 switch must manage excess bandwidth to limit the effects of packet flooding types of denial of service (DoS) attacks.</t>
  </si>
  <si>
    <t>SRG-NET-000193-L2S-000020</t>
  </si>
  <si>
    <t>SV-206649r385534_rule</t>
  </si>
  <si>
    <t>V-206649</t>
  </si>
  <si>
    <t>V-62161; SV-76651</t>
  </si>
  <si>
    <t>Configure the switch to authenticate all VLAN Trunk Protocol (VTP) messages with a hash function using the most secured cryptographic algorithm available.</t>
  </si>
  <si>
    <t>Review the switch configuration to verify if VTP is enabled. If VTP is enabled, verify that authentication has been configured.
If VTP has been configured on the switch and is not authenticating VTP messages with a hash function using the most secured cryptographic algorithm available, this is a finding.</t>
  </si>
  <si>
    <t>VLAN Trunk Protocol (VTP) provides central management of VLAN domains, thus reducing administration in a switched network. When configuring a new VLAN on a VTP server, the VLAN is distributed through all switches in the domain. This reduces the need to configure the same VLAN everywhere. VTP pruning preserves bandwidth by preventing VLAN traffic (unknown MAC, broadcast, multicast) from being sent down trunk links when not needed, that is, there are no access switch ports in neighboring switches belonging to such VLANs. An attack can force a digest change for the VTP domain enabling a rogue device to become the VTP server, which could allow unauthorized access to previously blocked VLANs or allow the addition of unauthorized switches into the domain. Authenticating VTP messages with a cryptographic hash function can reduce the risk of the VTP domain's being compromised.</t>
  </si>
  <si>
    <t>The layer 2 switch must authenticate all VLAN Trunk Protocol (VTP) messages with a hash function using the most secured cryptographic algorithm available.</t>
  </si>
  <si>
    <t>SRG-NET-000168-L2S-000019</t>
  </si>
  <si>
    <t>SV-206648r385516_rule</t>
  </si>
  <si>
    <t>V-206648</t>
  </si>
  <si>
    <t>V-62155; SV-95193</t>
  </si>
  <si>
    <t>Verify if the switch configuration has 802.1x authentication implemented for all access switch ports connecting to LAN outlets (i.e., RJ-45 wall plates) or devices not located in the telecom room, wiring closets, or equipment rooms. MAC Authentication Bypass (MAB) must be configured on those switch ports connected to devices that do not support an 802.1x supplicant.
If 802.1x authentication or MAB is not configured on all access switch ports connecting to LAN outlets or devices not located in the telecom room, wiring closets, or equipment rooms, this is a finding.</t>
  </si>
  <si>
    <t>Controlling LAN access via 802.1x authentication can assist in preventing a malicious user from connecting an unauthorized PC to a switch port to inject or receive data from the network without detection.</t>
  </si>
  <si>
    <t>The layer 2 switch must uniquely identify all network-connected endpoint devices before establishing any connection.</t>
  </si>
  <si>
    <t>SRG-NET-000148-L2S-000015</t>
  </si>
  <si>
    <t>SV-206647r385501_rule</t>
  </si>
  <si>
    <t>V-206647</t>
  </si>
  <si>
    <t>V-62065; SV-76555</t>
  </si>
  <si>
    <t>Remove unneeded services and functions from the switch. Removal is recommended since the service or function may be inadvertently enabled otherwise. However, if removal is not possible, disable the service or function.</t>
  </si>
  <si>
    <t>Review the switch configuration to determine if services or functions not required for operation, or not related to switch functionality, are enabled.
If unnecessary services and functions are enabled on the switch, this is a finding.</t>
  </si>
  <si>
    <t>A compromised switch introduces risk to the entire network infrastructure as well as data resources that are accessible via the network. The perimeter defense has no oversight or control of attacks by malicious users within the network. Preventing network breaches from within is dependent on implementing a comprehensive defense-in-depth strategy, including securing each device connected to the network. This is accomplished by following and implementing all security guidance applicable for each node type. A fundamental step in securing each switch is to enable only the capabilities required for operation.</t>
  </si>
  <si>
    <t>The layer 2 switch must be configured to disable non-essential capabilities.</t>
  </si>
  <si>
    <t>SRG-NET-000131-L2S-000014</t>
  </si>
  <si>
    <t>SV-206646r382903_rule</t>
  </si>
  <si>
    <t>V-206646</t>
  </si>
  <si>
    <t>Intrusion Detection and Prevention Systems (IDPS) Security Requirements Guide :: Version 2, Release: 6 Benchmark Date: 24 Jul 2020</t>
  </si>
  <si>
    <t>Configure the IDPS to automatically install updates to signature definitions, detection heuristics, and vendor-provided rules.</t>
  </si>
  <si>
    <t>Verify the IDPS automatically installs updates to signature definitions, detection heuristics, and vendor-provided rules.
If the IDPS does not automatically install updates to signature definitions, detection heuristics, and vendor-provided rules, this is a finding.</t>
  </si>
  <si>
    <t>Failing to automatically update malicious code protection mechanisms, including application software files, signature definitions, and vendor-provided rules, leaves the system vulnerable to exploitation by recently developed attack methods and programs. An automatic update process ensures this important task is performed without the need for system administrator intervention.
The IDPS is a key malicious code protection mechanism in the enclave infrastructure. To ensure this protection is responsive to changes in malicious code threats, IDPS components must be automatically updated, including anti-virus signatures, detection heuristics, vendor-provided rules, and vendor-provided signatures.
If a DoD patch management server or update repository having the tested/verified updates is available for the IDPS component, the components must be configured to automatically check this server/site for updates and install new updates. 
If a DoD server/site is not available, the component must be configured to automatically check a trusted vendor site for updates. A trusted vendor is either commonly used by DoD, specifically approved by DoD, the vendor from which the equipment was purchased, or approved by the local program's CCB.</t>
  </si>
  <si>
    <t>The IDPS must automatically install updates to signature definitions, detection heuristics, and vendor-provided rules.</t>
  </si>
  <si>
    <t>SRG-NET-000251-IDPS-00178</t>
  </si>
  <si>
    <t>SV-69843r2_rule</t>
  </si>
  <si>
    <t>V-55597</t>
  </si>
  <si>
    <t>Configure the IDPS to detect SQL injection attacks launched against data storage objects, including, at a minimum, databases, database records, and database fields.</t>
  </si>
  <si>
    <t>Verify the IDPS detects SQL injection attacks launched against data storage objects, including, at a minimum, databases, database records, and database fields.
If the IDPS does not detect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</si>
  <si>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IDPS component(s) with anomaly detection must be included in the IDPS implementation to monitor for and detect unauthorized data mining. These components must include rules and anomaly detection algorithms to monitor for SQL injection attacks.</t>
  </si>
  <si>
    <t>To protect against unauthorized data mining, the IDPS must detect SQL injection attacks launched against data storage objects, including, at a minimum, databases, database records, and database fields.</t>
  </si>
  <si>
    <t>SRG-NET-000319-IDPS-00186</t>
  </si>
  <si>
    <t>SV-69655r1_rule</t>
  </si>
  <si>
    <t>V-55409</t>
  </si>
  <si>
    <t>Configure the IDPS to detect code injection attacks launched against application objects including, at a minimum, application URLs and application code.</t>
  </si>
  <si>
    <t>Verify the IDPS detects code injection attacks launched against application objects including, at a minimum, application URLs and application code.
If the IDPS does not detect code injection attacks launched against application objects including, at a minimum, application URLs and application code, this is a finding.</t>
  </si>
  <si>
    <t>Data mining is the analysis of large quantities of data to discover patterns and is used in intelligence gathering. Failure to detect attacks that use unauthorized data mining techniques to attack applications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IDPS component(s) with anomaly detection must be included in the IDPS implementation. These components must include rules and anomaly detection algorithms to monitor for atypical application behavior, commands, and accesses.</t>
  </si>
  <si>
    <t>To protect against unauthorized data mining, the IDPS must detect code injection attacks launched against application objects including, at a minimum, application URLs and application code.</t>
  </si>
  <si>
    <t>SRG-NET-000319-IDPS-00185</t>
  </si>
  <si>
    <t>SV-69653r1_rule</t>
  </si>
  <si>
    <t>V-55407</t>
  </si>
  <si>
    <t>Configure the IDPS components to detect code injection attacks launched against data storage objects, including, at a minimum, databases, database records, queries, and fields.</t>
  </si>
  <si>
    <t>Verify the IDPS detects code injection attacks launched against data storage objects, including, at a minimum, databases, database records, queries, and fields.
If the IDPS does not detect code injection attacks launched against data storage objects, including, at a minimum, databases, database records, queries, and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</si>
  <si>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IDPS component(s) with anomaly detection must be included in the IDPS implementation to protect against unauthorized data mining. These components must include rules and anomaly detection algorithms to monitor for atypical database queries or accesses.</t>
  </si>
  <si>
    <t>To protect against unauthorized data mining, the IDPS must detect code injection attacks launched against data storage objects, including, at a minimum, databases, database records, queries, and fields.</t>
  </si>
  <si>
    <t>SRG-NET-000319-IDPS-00184</t>
  </si>
  <si>
    <t>SV-69649r1_rule</t>
  </si>
  <si>
    <t>V-55403</t>
  </si>
  <si>
    <t>Configure the IDPS to prevent SQL injection attacks launched against data storage objects, including, at a minimum, databases, database records, and database fields.</t>
  </si>
  <si>
    <t>Verify the IDPS prevents SQL injection attacks launched against data storage objects, including, at a minimum, databases, database records, and database fields.
If the IDPS does not prevent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</si>
  <si>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IDPS component(s) with the capability to prevent SQL code injections must be included in the IDPS implementation to protect against unauthorized data mining. These components must include rules and anomaly detection algorithms to monitor for SQL injection attacks.</t>
  </si>
  <si>
    <t>To protect against unauthorized data mining, the IDPS must prevent SQL injection attacks launched against data storage objects, including, at a minimum, databases, database records, and database fields.</t>
  </si>
  <si>
    <t>SRG-NET-000318-IDPS-00183</t>
  </si>
  <si>
    <t>SV-69647r1_rule</t>
  </si>
  <si>
    <t>V-55401</t>
  </si>
  <si>
    <t>Configure the IDPS to prevent code injection attacks launched against application objects including, at a minimum, application URLs and application code.</t>
  </si>
  <si>
    <t>Verify the IDPS prevents code injection attacks launched against application objects including, at a minimum, application URLs and application code.
If the IDPS does not prevent code injection attacks launched against application objects including, at a minimum, application URLs and application code, this is a finding.</t>
  </si>
  <si>
    <t>Data mining is the analysis of large quantities of data to discover patterns and is used in intelligence gathering. Failure to detect attacks that use unauthorized data mining techniques to attack applications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IDPS component(s) with the capability to prevent code injections must be included in the IDPS implementation to protect against unauthorized data mining. These components must include rules and anomaly detection algorithms to monitor for atypical database queries or accesses.</t>
  </si>
  <si>
    <t>To protect against unauthorized data mining, the IDPS must prevent code injection attacks launched against application objects including, at a minimum, application URLs and application code.</t>
  </si>
  <si>
    <t>SRG-NET-000318-IDPS-00182</t>
  </si>
  <si>
    <t>SV-69645r1_rule</t>
  </si>
  <si>
    <t>V-55399</t>
  </si>
  <si>
    <t>Configure the IDPS components to prevent code injection attacks launched against data storage objects, including, at a minimum, databases, database records, queries, and fields.</t>
  </si>
  <si>
    <t>Verify the IDPS prevents code injection attacks launched against data storage objects, including, at a minimum, databases, database records, queries, and fields.
If the IDPS does not prevent code injection attacks launched against data storage objects, including, at a minimum, databases, database records, queries, and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</si>
  <si>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IDPS component(s) with the capability to prevent code injections must be included in the IDPS implementation to protect against unauthorized data mining. These components must include rules and anomaly detection algorithms to monitor for atypical database queries or accesses.</t>
  </si>
  <si>
    <t>To protect against unauthorized data mining, the IDPS must prevent code injection attacks launched against data storage objects, including, at a minimum, databases, database records, queries, and fields.</t>
  </si>
  <si>
    <t>SRG-NET-000318-IDPS-00068</t>
  </si>
  <si>
    <t>SV-69643r1_rule</t>
  </si>
  <si>
    <t>V-55397</t>
  </si>
  <si>
    <t>Configure the IDPS to send an alert to, at a minimum, the ISSM and ISSO when new active propagation of malware infecting DoD systems or malicious code adversely affecting the operations and/or security of DoD systems is detected.</t>
  </si>
  <si>
    <t>Verify the IDPS sends an alert to, at a minimum, the ISSM and ISSO when new active propagation of malware infecting DoD systems or malicious code adversely affecting the operations and/or security of DoD systems is detected.
If the IDPS does not send an alert to, at a minimum, the ISSM and ISSO when new active propagation of malware infecting DoD systems or malicious code adversely affecting the operations and/or security of DoD systems is detected, this is a finding.</t>
  </si>
  <si>
    <t>Without an alert, security personnel may be unaware of major detection incidents that require immediate action and this delay may result in the loss or compromise of information.
CJCSM 6510.01B, "Cyber Incident Handling Program", lists nine Cyber Incident and Reportable Event Categories. DoD has determined that categories identified by CJCSM 6510.01B Major Indicators (category I, II, IV, and VII detection events) will require an alert when an event is detected.
Alerts messages must include a severity level indicator or code as an indicator of the criticality of the incident. Since these incidents require immediate action, these messages are assigned a critical or level 1 priority/severity, depending on the system's priority schema.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t>
  </si>
  <si>
    <t>The IDPS must generate an alert to, at a minimum, the ISSM and ISSO when new active propagation of malware infecting DoD systems or malicious code adversely affecting the operations and/or security
of DoD systems is detected.</t>
  </si>
  <si>
    <t>SRG-NET-000392-IDPS-00219</t>
  </si>
  <si>
    <t>SV-69641r2_rule</t>
  </si>
  <si>
    <t>V-55395</t>
  </si>
  <si>
    <t>Configure the IDPS to send an alert to, at a minimum, the IAM and IAO when denial of service incidents are detected.</t>
  </si>
  <si>
    <t>Verify the IDPS sends an alert to, at a minimum, the ISSM and ISSO when denial of service incidents are detected.
If the IDPS does not send an alert to, at a minimum, the ISSM and ISSO when root level intrusion events when denial of service incidents are detected, this is a finding.</t>
  </si>
  <si>
    <t>Without an alert, security personnel may be unaware of major detection incidents that require immediate action and this delay may result in the loss or compromise of information.
CJCSM 6510.01B, "Cyber Incident Handling Program", lists nine Cyber Incident and Reportable Event Categories. DoD has determined that categories identified by CJCSM 6510.01B Major Indicators (category I, II, IV, and VII detection events) will require an alert when an event is detected.
Alerts messages must include a severity level indicator or code as an indicator of the criticality of the incident. Since these incidents require immediate action, these messages are assigned a critical or level 1 priority/severity, depending on the system's priority schema.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t>
  </si>
  <si>
    <t>The IDPS must send an alert to, at a minimum, the ISSM and ISSO when denial of service incidents are detected.</t>
  </si>
  <si>
    <t>SRG-NET-000392-IDPS-00218</t>
  </si>
  <si>
    <t>SV-69639r3_rule</t>
  </si>
  <si>
    <t>V-55393</t>
  </si>
  <si>
    <t>Configure the IDPS to send an alert to, at a minimum, the ISSM and ISSO when user level intrusions which provide non-privileged access are detected.</t>
  </si>
  <si>
    <t>Verify the IDPS sends an alert to, at a minimum, the ISSM and ISSO when user level intrusions which provide non-privileged access are detected.
If the IDPS does not send an alert to, at a minimum, the ISSM and ISSO when root level intrusion events when user level intrusions which provide non-privileged access are detected, this is a finding.</t>
  </si>
  <si>
    <t xml:space="preserve">Without an alert, security personnel may be unaware of major detection incidents that require immediate action and this delay may result in the loss or compromise of information.
CJCSM 6510.01B, "Cyber Incident Handling Program", lists nine Cyber Incident and Reportable Event Categories. DoD has determined that categories identified by CJCSM 6510.01B Major Indicators (category I, II, IV, and VII detection events) will require an alert when an event is detected.
Alerts messages must include a severity level indicator or code as an indicator of the criticality of the incident. Since these incidents require immediate action, these messages are assigned a critical or level 1 priority/severity, depending on the system's priority schema.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
</t>
  </si>
  <si>
    <t>The IDPS must send an alert to, at a minimum, the ISSM and ISSO when user level intrusions which provide non-privileged access are detected.</t>
  </si>
  <si>
    <t>SRG-NET-000392-IDPS-00217</t>
  </si>
  <si>
    <t>SV-69637r3_rule</t>
  </si>
  <si>
    <t>wFSRG-NET-000392-IDPS-00217</t>
  </si>
  <si>
    <t>V-55391</t>
  </si>
  <si>
    <t>Configure the IDPS to send an alert to, at a minimum, the ISSM and ISSO when root level intrusion events which provide unauthorized privileged access are detected.</t>
  </si>
  <si>
    <t>Verify the IDPS sends an alert to, at a minimum, the ISSM and ISSO when root level intrusion events which provide unauthorized privileged access are detected.
If the IDPS does not send an alert to, at a minimum, the ISSM and ISSO when root level intrusion events which provide unauthorized privileged access are detected, this is a finding.</t>
  </si>
  <si>
    <t>The IDPS must generate an alert to, at a minimum, the ISSM and ISSO when root level intrusion events which provide unauthorized privileged access are detected.</t>
  </si>
  <si>
    <t>SRG-NET-000392-IDPS-00216</t>
  </si>
  <si>
    <t>SV-69635r3_rule</t>
  </si>
  <si>
    <t>V-55389</t>
  </si>
  <si>
    <t>Configure the IDPS to send an alert to, at a minimum, the ISSM and ISSO when threats identified by authoritative sources (e.g., IAVMs or CTOs) are detected which indicate a compromise or potential for compromise.</t>
  </si>
  <si>
    <t>Verify the IDPS sends an alert to, at a minimum, the ISSM and ISSO when threats identified by authoritative sources (e.g., IAVMs or CTOs) are detected which indicate a compromise or potential for compromise.
If the IDPS does not send an alert to, at a minimum, the ISSM and ISSO when threats identified by authoritative sources (e.g., IAVMs or CTOs) are detected which indicate a compromise or potential for compromise, this is a finding.</t>
  </si>
  <si>
    <t>Without an alert, security personnel may be unaware of an impending failure of the audit capability, and the ability to perform forensic analysis and detect rate-based and other anomalies will be impeded.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t>
  </si>
  <si>
    <t>The IDPS must send an alert to, at a minimum, the ISSM and ISSO when threats identified by authoritative sources (e.g., IAVMs or CTOs) are detected which indicate a compromise or potential for compromise.</t>
  </si>
  <si>
    <t>SRG-NET-000392-IDPS-00215</t>
  </si>
  <si>
    <t>SV-69633r3_rule</t>
  </si>
  <si>
    <t>V-55387</t>
  </si>
  <si>
    <t>Configure the IDPS to send an alert to, at a minimum, the ISSO and ISSM when intrusion detection events are detected which indicate a compromise or potential for compromise.</t>
  </si>
  <si>
    <t>Verify the IDPS sends an alert to, at a minimum, the ISSM and ISSO when intrusion detection events are detected which indicate a compromise or potential for compromise.
If the IDPS does not send an alert to, at a minimum, the ISSO and ISSM when intrusion detection events are detected which indicate a compromise or potential for compromise, this is a finding.</t>
  </si>
  <si>
    <t>Without an alert, security personnel may be unaware of intrusion detection incidents that require immediate action and this delay may result in the loss or compromise of information.
In accordance with CCI-001242, the IDPS is a real-time intrusion detection system. These systems must generate an alert when detection events from real-time monitoring occur.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t>
  </si>
  <si>
    <t>The IDSP must send an alert to, at a minimum, the ISSM and ISSO when intrusion detection events are detected which indicate a compromise or potential for compromise.</t>
  </si>
  <si>
    <t>SRG-NET-000392-IDPS-00214</t>
  </si>
  <si>
    <t>SV-69631r3_rule</t>
  </si>
  <si>
    <t>V-55385</t>
  </si>
  <si>
    <t xml:space="preserve">CCI-002662
The information system monitors outbound communications traffic per organization-defined frequency for unusual or unauthorized activities or conditions.
NIST SP 800-53 Revision 4 :: SI-4 (4)
</t>
  </si>
  <si>
    <t>Configure the IDPS to continuously monitor outbound communications traffic for unusual/unauthorized activities or conditions.</t>
  </si>
  <si>
    <t>Verify the IDPS continuously monitors outbound communications traffic for unusual/unauthorized activities or conditions.
If the IDPS does not continuously monitor outbound communications traffic for unusual/unauthorized activities or conditions, this is a finding.</t>
  </si>
  <si>
    <t>If outbound communications traffic is not continuously monitored for unusual/unauthorized activities or conditions, there will be times when hostile activity may not be noticed and defended against. 
Although some of the components in the site's content scanning solution may be used for periodic scanning assessment, the IDPS sensors and other components must provide continuous, 24 hours a day, 7 days a week monitoring.
Unusual/unauthorized activities or conditions related to information system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Anomalies within organizational information systems include, for example, large file transfers, long-time persistent connections, use of unusual protocols and ports, and communications with suspected or known malicious external entities.</t>
  </si>
  <si>
    <t>The IDPS must continuously monitor outbound communications traffic for unusual/unauthorized activities or conditions.</t>
  </si>
  <si>
    <t>SRG-NET-000391-IDPS-00213</t>
  </si>
  <si>
    <t>SV-69629r1_rule</t>
  </si>
  <si>
    <t>V-55383</t>
  </si>
  <si>
    <t xml:space="preserve">CCI-002661
The information system monitors inbound communications traffic per organization-defined frequency for unusual or unauthorized activities or conditions.
NIST SP 800-53 Revision 4 :: SI-4 (4)
</t>
  </si>
  <si>
    <t>Configure the IDPS to continuously monitor inbound communications traffic for unusual/unauthorized activities or conditions.</t>
  </si>
  <si>
    <t>Verify the IDPS continuously monitors inbound communications traffic for unusual/unauthorized activities or conditions.
If the IDPS does not continuously monitor inbound communications traffic for unusual/unauthorized activities or conditions, this is a finding.</t>
  </si>
  <si>
    <t>If inbound communications traffic is not continuously monitored for unusual/unauthorized activities or conditions, there will be times when hostile activity may not be noticed and defended against. 
Although some of the components in the site's content scanning solution may be used for periodic scanning assessment, the IDPS sensors and other components must provide continuous, 24 hours a day, 7 days a week monitoring. 
Unusual/unauthorized activities or conditions related to information system inbound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Anomalies within organizational information systems include, for example, large file transfers, long-time persistent connections, use of unusual protocols and ports, and communications with suspected or known malicious external entities.</t>
  </si>
  <si>
    <t>The IDPS must continuously monitor inbound communications traffic for unusual/unauthorized activities or conditions.</t>
  </si>
  <si>
    <t>SRG-NET-000390-IDPS-00212</t>
  </si>
  <si>
    <t>SV-69627r1_rule</t>
  </si>
  <si>
    <t>V-55381</t>
  </si>
  <si>
    <t>Configure the IDPS to generate an alert to the ISSM and ISSo, at a minimum, when unauthorized network services are detected.</t>
  </si>
  <si>
    <t>Verify the IDPS generates an alert to the ISSM and ISSO, at a minimum, when unauthorized network services are detected.
If the IDPS does not generate an alert to the ISSM and ISSO, at a minimum, when unauthorized network services are detected, this is a finding.</t>
  </si>
  <si>
    <t>Unauthorized or unapproved network services lack organizational verification or validation and therefore may be unreliable or serve as malicious rogues for valid services.
Automated mechanisms can be used to send automatic alerts or notifications. Such automatic alerts or notifications can be conveyed in a variety of ways (e.g., telephonically, via electronic mail, via text message, or via websites).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ISSO to the vulnerability discussion.</t>
  </si>
  <si>
    <t>The IDPS must generate an alert to the ISSM and ISSO, at a minimum, when unauthorized network services are detected.</t>
  </si>
  <si>
    <t>SRG-NET-000385-IDPS-00211</t>
  </si>
  <si>
    <t>SV-69625r3_rule</t>
  </si>
  <si>
    <t>V-55379</t>
  </si>
  <si>
    <t>Configure the IDPS to generate a log record when unauthorized network services are detected.</t>
  </si>
  <si>
    <t>Verify the IDPS generates a log record when unauthorized network services are detected. 
If the IDPS does not generate a log record when unauthorized network services are detected,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</si>
  <si>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t>
  </si>
  <si>
    <t>The IDPS must generate a log record when unauthorized network services are detected.</t>
  </si>
  <si>
    <t>SRG-NET-000385-IDPS-00210</t>
  </si>
  <si>
    <t>SV-69623r1_rule</t>
  </si>
  <si>
    <t>V-55377</t>
  </si>
  <si>
    <t>Configure the IDPS to detect network services that have not been authorized or approved by the ISSO or ISSM, at a minimum.</t>
  </si>
  <si>
    <t>Verify the IDPS detects network services that have not been authorized or approved by the ISSO or ISSM, at a minimum.
If the IDPS does not detect network services that have not been authorized or approved by the ISSO or ISSM, at a minimum,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</si>
  <si>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
To comply with this requirement, the IDPS may be configured to detect services either directly or indirectly (i.e., by detecting traffic associated with a service).</t>
  </si>
  <si>
    <t>The IDPS must detect network services that have not been authorized or approved by the ISSO or ISSM, at a minimum.</t>
  </si>
  <si>
    <t>SRG-NET-000384-IDPS-00209</t>
  </si>
  <si>
    <t>SV-69621r2_rule</t>
  </si>
  <si>
    <t>V-55375</t>
  </si>
  <si>
    <t xml:space="preserve">CCI-002656
The organization configures individual intrusion detection tools into an information system-wide intrusion detection system.
NIST SP 800-53 Revision 4 :: SI-4 (1)
</t>
  </si>
  <si>
    <t>Configure the IDPS components, including sensors, event databases, and management consoles to integrate with a network-wide monitoring capability.</t>
  </si>
  <si>
    <t>Verify the IDPS integrates with a network-wide monitoring capability which includes sensors, event databases, and management consoles.
If the IDPS does not integrate with a network-wide monitoring capability which includes sensors, event databases, and management consoles, this is a finding.</t>
  </si>
  <si>
    <t>An integrated, network-wide intrusion detection capability increases the ability to detect and prevent sophisticated distributed attacks based on access patterns and characteristics of access.
Integration is more than centralized logging and a centralized management console. The enclave's monitoring capability may include multiple sensors, IPS, sensor event databases, behavior-based monitoring devices, application-level content inspection systems, malicious code protection software, scanning tools, audit record monitoring software, and network monitoring software. Some tools may monitor external traffic while others monitor internal traffic at key boundaries. 
These capabilities may be implemented using different devices and therefore can have different security policies and severity-level schema. This is valuable because content filtering, monitoring, and prevention can become a bottleneck on the network if not carefully configured.</t>
  </si>
  <si>
    <t>IDPS components, including sensors, event databases, and management consoles must integrate with a network-wide monitoring capability.</t>
  </si>
  <si>
    <t>SRG-NET-000383-IDPS-00208</t>
  </si>
  <si>
    <t>SV-69611r1_rule</t>
  </si>
  <si>
    <t>V-55365</t>
  </si>
  <si>
    <t>Configure the IDPS to send an immediate (within seconds) alert to, at a minimum, the system administrator when malicious code is detected.</t>
  </si>
  <si>
    <t>Verify the IDPS sends an immediate (within seconds) alert to, at a minimum, the system administrator when malicious code is detected.
If the IDPS does not send an immediate (within seconds) alert to, at a minimum, the system administrator when malicious code is detected, this is a finding.</t>
  </si>
  <si>
    <t>Without an alert, security personnel may be unaware of an impending failure of the audit capability, and the ability to perform forensic analysis and detect rate-based and other anomalies will be impeded.
The IDPS generates an immediate (within seconds) alert which notifies designated personnel of the incident. Sending a message to an unattended log or console does not meet this requirement since that will not be seen immediately. These messages should include a severity level indicator or code as an indicator of the criticality of the incident.</t>
  </si>
  <si>
    <t>The IDPS must send an immediate (within seconds) alert to, at a minimum, the system administrator when malicious code is detected.</t>
  </si>
  <si>
    <t>SRG-NET-000249-IDPS-00222</t>
  </si>
  <si>
    <t>SV-69609r2_rule</t>
  </si>
  <si>
    <t>V-55363</t>
  </si>
  <si>
    <t>Configure the IDPS to quarantine and/or delete malicious code.</t>
  </si>
  <si>
    <t>Verify the IDPS quarantines and/or delete malicious code.
If the IDPS does not quarantine and/or delete malicious code, this is a finding.</t>
  </si>
  <si>
    <t>Configuring the network element to delete and/or quarantine based on local organizational incident handling procedures minimizes the impact of this code on the network.
Malicious code includes, but is not limited to, viruses, worms, Trojan horses, and spyware. The code provides the ability for a malicious user to read from and write to files and folders on a computer's hard drive. Malicious code may also be able to run and attach programs, which may allow the unauthorized distribution of malicious mobile code.
Sometimes it is necessary to generate a log event and then automatically delete the malicious code; however, for critical attacks or where forensic evidence is deemed necessary, the preferred action is for the file to be quarantined for further investigation.
This requirement is limited to network elements that perform security functions, such as ALG and IDPS.</t>
  </si>
  <si>
    <t>The IDPS must quarantine and/or delete malicious code.</t>
  </si>
  <si>
    <t>SRG-NET-000249-IDPS-00221</t>
  </si>
  <si>
    <t>SV-69607r1_rule</t>
  </si>
  <si>
    <t>V-55361</t>
  </si>
  <si>
    <t xml:space="preserve">CCI-001242
The organization configures malicious code protection mechanisms to perform real-time scans of files from external sources at endpoints as the files are downloaded, opened, or executed in accordance with organizational security policy.
NIST SP 800-53 :: SI-3 c
NIST SP 800-53A :: SI-3.1 (vi)
NIST SP 800-53 Revision 4 :: SI-3 c 1
</t>
  </si>
  <si>
    <t>Configure the IDPS to perform real-time monitoring of files from external sources at network entry/exit points.</t>
  </si>
  <si>
    <t>Verify the IDPS performs real-time monitoring of files from external sources at network entry/exit points.
If the IDPS does not perform real-time monitoring of files from external sources at network entry/exit points, this is a finding.</t>
  </si>
  <si>
    <t>Real-time monitoring of files from external sources at network entry/exit points helps to detect covert malicious code before it is downloaded to or executed by internal and external endpoints. Using malicious code, such as viruses, worms, Trojan horses, and spyware, an attacker may gain access to sensitive data and systems.
IDPSs innately meet this requirement for real-time scanning for malicious code when properly configured to meet the requirements of this SRG. However, most products perform communications traffic inspection at the packet level.</t>
  </si>
  <si>
    <t>The IDPS must perform real-time monitoring of files from external sources at network entry/exit points.</t>
  </si>
  <si>
    <t>SRG-NET-000248-IDPS-00206</t>
  </si>
  <si>
    <t>SV-69605r1_rule</t>
  </si>
  <si>
    <t>V-55359</t>
  </si>
  <si>
    <t>Configure the IDPS to install updates for application software files, signature definitions, detection heuristics, and vendor-provided rules when new releases are available in accordance with organizational configuration management policy and procedures.</t>
  </si>
  <si>
    <t>Verify the IDPS installs updates for application software files, signature definitions, detection heuristics, and vendor-provided rules when new releases are available in accordance with organizational configuration management policy and procedures.
If the IDPS does not install updates for application software files, signature definitions, detection heuristics, and vendor-provided rules when new releases are available in accordance with organizational configuration management policy and procedures, this is a finding.</t>
  </si>
  <si>
    <t>Failing to update malicious code protection mechanisms, including application software files, signature definitions, and vendor-provided rules, leaves the system vulnerable to exploitation by recently developed attack methods and programs. 
The IDPS is a key malicious code protection mechanism in the enclave infrastructure. To ensure this protection is responsive to changes in malicious code threats, IDPS components must be updated, including application software files, anti-virus signatures, detection heuristics, vendor-provided rules, and vendor-provided signatures.
Updates must be installed in accordance with the CCB procedures for the local organization. However, at a minimum: 
1. Updates designated as critical security updates by the vendor must be installed immediately.
2. Updates for signature definitions, detection heuristics, and vendor-provided rules must be installed immediately.
3. Updates for application software are installed in accordance with the CCB procedures.
4. Prior to automatically installing updates, either manual or automated integrity and authentication checking is required, at a minimum, for application software updates.</t>
  </si>
  <si>
    <t>The IDPS must install updates for application software files, signature definitions, detection heuristics, and vendor-provided rules when new releases are available in accordance with organizational configuration management policy and procedures.</t>
  </si>
  <si>
    <t>SRG-NET-000246-IDPS-00205</t>
  </si>
  <si>
    <t>SV-69603r1_rule</t>
  </si>
  <si>
    <t>V-55357</t>
  </si>
  <si>
    <t>Configure the IDPS to block malicious ICMP packets by properly configuring ICMP signatures and rules.</t>
  </si>
  <si>
    <t>Verify the IDPS blocks malicious ICMP packets by properly configuring ICMP signatures and rules.
If the IDPS does not block malicious ICMP packets by properly configuring ICMP signatures and rules, this is a finding.</t>
  </si>
  <si>
    <t>Internet Control Message Protocol (ICMP) messages are used to provide feedback about problems in the network. These messages are sent back to the sender to support diagnostics. However, some messages can also provide host information, network topology, and a covert channel that may be exploited by an attacker.
Given the prevalence of ICMP traffic on the network, monitoring for malicious ICMP traffic would be cumbersome. Vendors provide signatures and rules which filter for known ICMP traffic exploits.</t>
  </si>
  <si>
    <t>The IDPS must block malicious ICMP packets by properly configuring ICMP signatures and rules.</t>
  </si>
  <si>
    <t>SRG-NET-000273-IDPS-00204</t>
  </si>
  <si>
    <t>SV-69601r1_rule</t>
  </si>
  <si>
    <t>V-55355</t>
  </si>
  <si>
    <t>Configure the IDPS to, for fragmented packets, either block the packets or properly reassemble the packets before inspecting and forwarding.</t>
  </si>
  <si>
    <t>Verify the IDPS, for fragmented packets, either blocks the packets or properly reassembles the packets before inspecting and forwarding.
For fragmented packets, if the IDPS does not either block the packets or properly reassemble the packets before inspecting and forwarding, this is a finding.</t>
  </si>
  <si>
    <t>Packet fragmentation is allowed by the TCP/IP specifications and is encouraged in situations where it is needed. However, packet fragmentation has been used to make some attacks harder to detect (by placing them within fragmented packets), and unusual fragmentation has also been used as a form of attack. For example, some network-based attacks have used packets that should not exist in normal communications, such as sending some fragments of a packet but not the first fragment, or sending packet fragments that overlap each other. These, and other types of packet fragmentation, aim to evade the IDPS.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</si>
  <si>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The IDPS must, for fragmented packets, either block the packets or properly reassemble the packets before inspecting and forwarding.</t>
  </si>
  <si>
    <t>SRG-NET-000401-IDPS-00203</t>
  </si>
  <si>
    <t>SV-69597r1_rule</t>
  </si>
  <si>
    <t>V-55351</t>
  </si>
  <si>
    <t>Configure the IDPS to protect against or limit the effects of known types of DoS attacks by employing signatures.</t>
  </si>
  <si>
    <t>Verify the IDPS protects against or limits the effects of known types of DoS attacks by employing signatures.
If the device does not protect against or limit the effects of known types of DoS attacks by employing signatures, this is a finding.</t>
  </si>
  <si>
    <t>If the network does not provide safeguards against DoS attack, network resources will be unavailable to users. 
Installation of IDPS detection and prevention components (i.e., sensors) at key boundaries in the architecture mitigates the risk of DoS attacks. These attacks can be detected by matching observed communications traffic with patterns of known attacks and monitoring for anomalies in traffic volume, type, or protocol usage.
Detection components that use signatures can detect known attacks by using known attack signatures. Signatures are usually obtained from and updated by the IDPS component vendor. These attacks include SYN-flood, ICMP-flood, and Land Attacks.
This requirement applies to the communications traffic functionality of the IDPS as it pertains to handling communications traffic, rather than to the IDPS device itself.</t>
  </si>
  <si>
    <t>The IDPS must protect against or limit the effects of known types of Denial of Service (DoS) attacks by employing signatures.</t>
  </si>
  <si>
    <t>SRG-NET-000362-IDPS-00198</t>
  </si>
  <si>
    <t>SV-69595r1_rule</t>
  </si>
  <si>
    <t>V-55349</t>
  </si>
  <si>
    <t>Configure the IDPS to protect against or limit the effects of known and unknown types of DoS attacks by employing anomaly-based detection.</t>
  </si>
  <si>
    <t>Verify the IDPS protect against or limits the effects of known and unknown types of DoS attacks by employing, also known as anomaly-based detection.
If the device does not protect against or limit the effects of known and unknown types of DoS attacks by employing anomaly-based detection, this is a finding.</t>
  </si>
  <si>
    <t>If the network does not provide safeguards against DoS attack, network resources will be unavailable to users.
Installation of IDPS detection and prevention components (i.e., sensors) at key boundaries in the architecture mitigates the risk of DoS attacks. These attacks can be detected by matching observed communications traffic with patterns of known attacks.
Detection components that use anomaly-based attack detection can detect attacks when signatures for the attack do not exist or are not installed. These attacks include zero-day attacks which are new attacks for which vendors have not yet developed signatures.
This requirement applies to the communications traffic functionality of the IDPS as it pertains to handling communications traffic, rather than to the IDPS device itself.</t>
  </si>
  <si>
    <t>The IDPS must protect against or limit the effects of known and unknown types of Denial of Service (DoS) attacks by employing anomaly-based attack detection.</t>
  </si>
  <si>
    <t>SRG-NET-000362-IDPS-00197</t>
  </si>
  <si>
    <t>SV-69593r2_rule</t>
  </si>
  <si>
    <t>V-55347</t>
  </si>
  <si>
    <t>Configure the IDPS to protect against or limit the effects of known and unknown types of DoS attacks by employing rate-based attack prevention behavior analysis.</t>
  </si>
  <si>
    <t>Verify the IDPS protects against or limits the effects of known and unknown types of DoS attacks by employing rate-based attack prevention behavior analysis.
If the device does not protect against or limit the effects of known and unknown types of DoS attacks by employing rate-based attack prevention behavior analysis, this is a finding.</t>
  </si>
  <si>
    <t>If the network does not provide safeguards against DoS attack, network resources will be unavailable to users.
Installation of IDPS detection and prevention components (i.e., sensors) at key boundaries in the architecture mitigates the risk of DoS attacks. These attacks can be detected by matching observed communications traffic with patterns of known attacks and monitoring for anomalies in traffic volume/type.
Detection components that use rate-based behavior analysis can detect attacks when signatures for the attack do not exist or are not installed. These attacks include zero-day attacks which are new attacks for which vendors have not yet developed signatures. Rate-based behavior analysis can detect sophisticated, Distributed DoS (DDoS) attacks by correlating traffic information from multiple network segments or components.
This requirement applies to the communications traffic functionality of the IDPS as it pertains to handling communications traffic, rather than to the IDPS device itself.</t>
  </si>
  <si>
    <t>The IDPS must protect against or limit the effects of known and unknown types of Denial of Service (DoS) attacks by employing rate-based attack prevention behavior analysis.</t>
  </si>
  <si>
    <t>SRG-NET-000362-IDPS-00196</t>
  </si>
  <si>
    <t>SV-69591r1_rule</t>
  </si>
  <si>
    <t>V-55345</t>
  </si>
  <si>
    <t>Configure the IDPS to detects, at a minimum, mobile code that is unsigned or exhibiting unusual behavior, has not undergone a risk assessment, or are prohibited for use based on a risk assessment.</t>
  </si>
  <si>
    <t>Verify the IDPS detects, at a minimum, mobile code that is unsigned or exhibiting unusual behavior, has not undergone a risk assessment, or is prohibited for use based on a risk assessment.
If the IDPS does not detect, at a minimum, mobile code that is unsigned or exhibiting unusual behavior, has not undergone a risk assessment, or is prohibited for use based on a risk assessment, this is a finding.</t>
  </si>
  <si>
    <t>Mobile code is defined as software modules obtained from remote systems, transferred across a network, and then downloaded and executed on a local system without explicit installation or execution by the recipient. Examples of mobile code include JavaScript, VBScript, Java applets, ActiveX controls, Flash animations, Shockwave videos, and macros embedded within Microsoft Office documents. Mobile code can be exploited to attack a host. It can be sent as an e-mail attachment or embedded in other file formats not traditionally associated with executable code. 
While the IDPS cannot replace the anti-virus and host-based IDS (HIDS) protection installed on the network's endpoints, vendor or locally created sensor rules can be implemented, which provide preemptive defense against both known and zero-day vulnerabilities. Many of the protections may provide defenses before vulnerabilities are discovered and rules or blacklist updates are distributed by anti-virus or malicious code solution vendors.
To monitor for and detect known prohibited mobile code or approved mobile code that violates permitted usage requirements, the IDPS must implement policy filters, rules, signatures, and anomaly analysis.</t>
  </si>
  <si>
    <t>The IDPS must detect, at a minimum, mobile code that is unsigned or exhibiting unusual behavior, has not undergone a risk assessment, or is prohibited for use based on a risk assessment.</t>
  </si>
  <si>
    <t>SRG-NET-000228-IDPS-00196</t>
  </si>
  <si>
    <t>SV-69589r1_rule</t>
  </si>
  <si>
    <t>V-55343</t>
  </si>
  <si>
    <t>Configure the IDPS to prohibit or restrict the use of functions, ports, protocols, and/or services, as defined in the PPSM CAL and vulnerability assessments.</t>
  </si>
  <si>
    <t>Verify the IDPS is configured to prohibit or restrict the use of functions, ports, protocols, and/or services, as defined in the PPSM CAL and vulnerability assessments.
If the IDPS is not configured to prohibit or restrict the use of functions, ports, protocols, and/or services, as defined in the PPSM CAL and vulnerability assessments, this is a finding.</t>
  </si>
  <si>
    <t>Some ports, protocols, or services have known exploits or security weaknesses. These ports, protocols, and services must be prohibited or restricted in the IDPS configuration in accordance with DoD policy. 
Policy filters restrict traffic destined to the enclave perimeter in accordance with the guidelines contained in DoD Instruction 8551.1 for all ports, protocols, and functions.
System administrators will review the vulnerability assessment for each port allowed into the enclave and apply all appropriate mitigations defined in the Vulnerability Assessment report. Only ports, protocols, and functions allowed into the enclave should be registered in the PPSM database. It is the responsibility of the enclave owner to have the applications the enclave uses registered in the PPSM database.</t>
  </si>
  <si>
    <t>The IDPS must be configured to prohibit or restrict the use of functions, ports, protocols, and/or services, as defined in the PPSM CAL and vulnerability assessments.</t>
  </si>
  <si>
    <t>SRG-NET-000132-IDPS-00195</t>
  </si>
  <si>
    <t>SV-69587r2_rule</t>
  </si>
  <si>
    <t>V-55341</t>
  </si>
  <si>
    <t>Remove or disable non-essential capabilities from the IDPS. Removal is recommended since the service or function may be inadvertently enabled. However, if removal is not possible, disable the service or function. Document all necessary services.</t>
  </si>
  <si>
    <t>Have the SCA display the services running on the IDPS components. Review the IDPS configuration to determine if non-essential capabilities not required for operation, or not related to IDPS functionality (e.g., DNS, email client or server, FTP server, or web server) are enabled. 
If the IDPS is not configured to remove or disable non-essential capabilities which are not required for operation or not related to IDPS functionality (e.g., DNS, email client or server, FTP server, or web server), this is a finding.</t>
  </si>
  <si>
    <t>An IDPS can be capable of providing a wide variety of capabilities. Not all of these capabilities are necessary. Unnecessary services, functions, and applications increase the attack surface (sum of attack vectors) of a system. These unnecessary capabilities are often overlooked and therefore may remain unsecured.</t>
  </si>
  <si>
    <t>The IDPS must be configured to remove or disable non-essential capabilities which are not required for operation or not related to IDPS functionality (e.g., DNS, email client or server, FTP server, or web server).</t>
  </si>
  <si>
    <t>SRG-NET-000131-IDPS-00011</t>
  </si>
  <si>
    <t>SV-69585r1_rule</t>
  </si>
  <si>
    <t>V-55339</t>
  </si>
  <si>
    <t>Configure the IDPS to comply with the security configuration settings based on DoD security policy and technology-specific security best practices.</t>
  </si>
  <si>
    <t>Verify the IDPS is configured in accordance with the security configuration settings based on DoD security policy and technology-specific security best practices.
If the IDPS is not configured in accordance with the security configuration settings based on DoD security policy and technology-specific security best practices, this is a finding.</t>
  </si>
  <si>
    <t>Configuring the IDPS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network element. Security-related parameters are those parameters impacting the security state of the network element, including the parameters required to satisfy other security control requirements. For the network element, security-related parameters include settings for communications traffic management configurations.</t>
  </si>
  <si>
    <t>The IDPS must be configured in accordance with the security configuration settings based on DoD security policy and technology-specific security best practices.</t>
  </si>
  <si>
    <t>SRG-NET-000512-IDPS-00194</t>
  </si>
  <si>
    <t>SV-69583r1_rule</t>
  </si>
  <si>
    <t>V-55337</t>
  </si>
  <si>
    <t>Configure the IDPS to provide log information in a format that can be extracted and used by centralized analysis tools.</t>
  </si>
  <si>
    <t>Verify the IDPS provides log information in a format that can be extracted and used by centralized analysis tools.
If the IDPS does not provide log information in a format that can be extracted and used by centralized analysis tools, this is a finding.</t>
  </si>
  <si>
    <t>Centralized review and analysis of log records from multiple IDPS components gives the organization the capability to better detect distributed attacks and provides increased data points for behavior analysis techniques. These techniques are invaluable in monitoring for indicators of complex attack patterns. 
To support the centralized analysis capability, the IDPS components must be able to provide the information in a format (e.g., Syslog) that can be extracted and used, allowing the application to effectively review and analyze the log records.</t>
  </si>
  <si>
    <t>The IDPS must provide log information in a format that can be extracted and used by centralized analysis tools.</t>
  </si>
  <si>
    <t>SRG-NET-000091-IDPS-00193</t>
  </si>
  <si>
    <t>SV-69581r1_rule</t>
  </si>
  <si>
    <t>V-55335</t>
  </si>
  <si>
    <t>Configure the IDPS, in the event of a logging failure caused by loss of communications with the central logging server, to queue audit records locally until communication is restored or until the audit records are retrieved manually or using automated synchronization tools.</t>
  </si>
  <si>
    <t>Verify the IDPS, in the event of a logging failure caused by loss of communications with the central logging server, queues audit records locally until communication is restored or until the audit records are retrieved manually or using automated synchronization tools.
In the event of a logging failure caused by loss of communications with the central logging server, if the IDPS does not queue audit records locally until communication is restored or until the audit records are retrieved manually or using automated synchronization tools, this is a finding.</t>
  </si>
  <si>
    <t>It is critical that when the IDPS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The IDPS performs a critical security function, so its continued operation is imperative. Since availability of the IDPS is an overriding concern, shutting down the system in the event of an audit failure should be avoided, except as a last resort. The SYSLOG protocol does not support automated synchronization, however this functionality may be provided by Network Management Systems (NMSs) which are not within the scope of this SRG.</t>
  </si>
  <si>
    <t>In the event of a logging failure, caused by loss of communications with the central logging server, the IDPS must queue audit records locally until communication is restored or until the audit records are retrieved manually or using automated synchronization tools.</t>
  </si>
  <si>
    <t>SRG-NET-000089-IDPS-00010</t>
  </si>
  <si>
    <t>SV-69579r1_rule</t>
  </si>
  <si>
    <t>V-55333</t>
  </si>
  <si>
    <t>Configure the IDPS to provide an alert to, at a minimum, the system administrator and ISSO when any audit failure events occur.</t>
  </si>
  <si>
    <t>Verify the IDPS provides an alert to, at a minimum, the system administrator and ISSO when any audit failure events occur.
If the IDPS does not provide an alert to, at a minimum, the system administrator and ISSO when any audit failure events occur, this is a finding.</t>
  </si>
  <si>
    <t>Without an alert, security personnel may be unaware of an impending failure of the audit capability, and the ability to perform forensic analysis may be impeded.
This requirement includes, but is not limited to, failures where the detection and/or prevention function is unable to write events to either local storage or the centralized server. The IDPS must generate an alert which will notify designated personnel of the logging failure. Alerts provide organizations with urgent messages. The alert must provide these messages immediately (i.e., the time from event detection to alert occurs in seconds or less). Alert messages must include the severity level.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ISSO.</t>
  </si>
  <si>
    <t>The IDPS must provide an alert to, at a minimum, the system administrator and ISSO when any audit failure events occur.</t>
  </si>
  <si>
    <t>SRG-NET-000335-IDPS-00014</t>
  </si>
  <si>
    <t>SV-69577r3_rule</t>
  </si>
  <si>
    <t>V-55331</t>
  </si>
  <si>
    <t>Configure the IDPS to assign a critical severity level to all audit processing failures.</t>
  </si>
  <si>
    <t>Verify the IDPS provides assign a critical severity level to all audit processing failures.
If the IDPS does not assign a critical severity level to all audit processing failures, this is a finding.</t>
  </si>
  <si>
    <t>It is critical that when the IDPS is at risk of failing to process audit logs as required, it takes action to mitigate the failure
Audit processing failures include: software/hardware errors; failures in the audit capturing mechanisms; and audit storage capacity being reached or exceeded. Since action must be taken immediately, these messages will be designated as a critical severity level and this level must be sent as part of the alert message.</t>
  </si>
  <si>
    <t>The IDPS must assign a critical severity level to all audit processing failures.</t>
  </si>
  <si>
    <t>SRG-NET-000335-IDPS-00223</t>
  </si>
  <si>
    <t>SV-69575r1_rule</t>
  </si>
  <si>
    <t>V-55329</t>
  </si>
  <si>
    <t>Configure the IDPS to off-load log records to a centralized log server in real-time.</t>
  </si>
  <si>
    <t>Verify the IDPS off-loads log records to a centralized log server in real-time.
If the IDPS does not off-load log records to a centralized log server in real-time, this is a finding.</t>
  </si>
  <si>
    <t>Off-loading ensures audit information does not get overwritten if the limited audit storage capacity is reached and also protects the audit record in case the system/component being audited is compromised.
Off-loading is a common process in information systems with limited audit storage capacity. The audit storage on the IDPS is used only in a transitory fashion until the system can communicate with the centralized log server designated for storing the audit records, at which point the information is transferred. However, DoD requires that the log be transferred in real-time which indicates that the time from event detection to off-loading is seconds or less.
This does not apply to audit logs generated on behalf of the device itself (management).</t>
  </si>
  <si>
    <t>The IDPS must off-load log records to a centralized log server in real-time.</t>
  </si>
  <si>
    <t>SRG-NET-000511-IDPS-00012</t>
  </si>
  <si>
    <t>SV-69573r1_rule</t>
  </si>
  <si>
    <t>V-55327</t>
  </si>
  <si>
    <t>Configure the IDPS to off-load log records to a centralized log server.</t>
  </si>
  <si>
    <t>Verify the IDPS off-loads log records to a centralized log server.
If the IDPS does not off-load log records to a centralized log server, this is a finding.</t>
  </si>
  <si>
    <t>Information stored in one location is vulnerable to accidental or incidental deletion or alteration. Off-loading ensures audit information does not get overwritten if the limited audit storage capacity is reached and also protects the audit record in case the system/component being audited is compromised.
This also prevents the log records from being lost if the logs stored locally are accidentally or intentionally deleted, altered, or corrupted.</t>
  </si>
  <si>
    <t>The IDPS must off-load log records to a centralized log server.</t>
  </si>
  <si>
    <t>SRG-NET-000334-IDPS-00191</t>
  </si>
  <si>
    <t>SV-69571r1_rule</t>
  </si>
  <si>
    <t>V-55325</t>
  </si>
  <si>
    <t>Configure the IDPS to support centralized management and configuration of the content captured in audit records generated by all IDPS components.</t>
  </si>
  <si>
    <t>Verify the IDPS is configured to support centralized management and configuration of the content captured in audit records generated by all IDPS components.
If the IDPS does not support centralized management and configuration of the content captured in audit records generated by all IDPS components, this is a finding.</t>
  </si>
  <si>
    <t>Without the ability to centrally manage the content captured in the log records, identification, troubleshooting, and correlation of suspicious behavior would be difficult and could lead to a delayed or incomplete analysis of an attack. Centralized management and storage of log records increases efficiency in maintenance and management of records as well as facilitates the backup and archiving of those records.
The IDPS must be configured to support centralized management and configuration of the content to be captured in audit records generated by all network components. IDPS sensors and consoles must have the capability to support centralized logging. They must be configured to send log messages to centralized, redundant servers and be capable of being remotely configured to change logging parameters (such as facility and severity levels).</t>
  </si>
  <si>
    <t>IDPS must support centralized management and configuration of the content captured in audit records generated by all IDPS components.</t>
  </si>
  <si>
    <t>SRG-NET-000333-IDPS-00190</t>
  </si>
  <si>
    <t>SV-69569r1_rule</t>
  </si>
  <si>
    <t>V-55323</t>
  </si>
  <si>
    <t>Configure the IDPS to provide audit record generation with a configurable severity and escalation level capability.</t>
  </si>
  <si>
    <t>Verify the configuration provides audit record generation with a configurable severity and escalation level capability.
If the IDPS does not provide audit record generation with a configurable severity and escalation level capability, this is a finding.</t>
  </si>
  <si>
    <t>Without the capability to generate audit records with a severity code it is difficult to track and handle detection events.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IDPS must have the capability to collect and log the severity associated with the policy, rule, or signature. IDPS products often have either pre-configured and/or a configurable method for associating an impact indicator or severity code with signatures and rules, at a minimum.</t>
  </si>
  <si>
    <t>The IDPS must provide audit record generation with a configurable severity and escalation level capability.</t>
  </si>
  <si>
    <t>SRG-NET-000113-IDPS-00189</t>
  </si>
  <si>
    <t>SV-69567r2_rule</t>
  </si>
  <si>
    <t>V-55321</t>
  </si>
  <si>
    <t>Configure the IDPS to provide audit record generation capability for detection events based on implementation of policy filters, rules, signatures, and anomaly analysis.</t>
  </si>
  <si>
    <t>Verify the configuration provides audit record generation capability for detection events based on implementation of policy filters, rules, signatures, and anomaly analysis.
If the IDPS does not provide audit record generation capability for detection events based on implementation of policy filters, rules, signatures, and anomaly analysis, this is a finding.</t>
  </si>
  <si>
    <t>Without the capability to generate audit records, it would be difficult to establish, correlate, and investigate the events relating to an incident, or identify those responsible for one.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IDPS must have the capability to capture and log detected security violations and potential security violations.</t>
  </si>
  <si>
    <t>The IDPS must provide audit record generation capability for detection events based on implementation of policy filters, rules, signatures, and anomaly analysis.</t>
  </si>
  <si>
    <t>SRG-NET-000113-IDPS-00013</t>
  </si>
  <si>
    <t>SV-69565r1_rule</t>
  </si>
  <si>
    <t>V-55319</t>
  </si>
  <si>
    <t>Configure the IDPS to immediately use updates made to policy filters, rules, signatures, and anomaly analysis algorithms for traffic detection and prevention functions.</t>
  </si>
  <si>
    <t>Verify the IDPS immediately uses updates made to policy filters, rules, signatures, and anomaly analysis algorithms for traffic detection and prevention functions.
If the IDPS does not immediately use updates made to policy filters, rules, signatures, and anomaly analysis algorithms to traffic detection and prevention functions, this is a finding.</t>
  </si>
  <si>
    <t>Information flow policies regarding dynamic information flow control include, for example, allowing or disallowing information flows based on changes to the PPSM CAL, vulnerability assessments, or mission conditions. Changing conditions include changes in the threat environment and detection of potentially harmful or adverse events.
Changes to the IDPS must take effect when made by an authorized administrator and the new configuration is put in place or committed, including upon restart or the application or reboot of the system. With some devices, the changes take effect as the configuration is changed, while with others, the new configuration must be submitted to the device. In any case, the behavior of the IDPS must immediately be affected to reflect the configuration change.</t>
  </si>
  <si>
    <t>The IDPS must immediately use updates made to policy filters, rules, signatures, and anomaly analysis algorithms for traffic detection and prevention functions.</t>
  </si>
  <si>
    <t>SRG-NET-000019-IDPS-00187</t>
  </si>
  <si>
    <t>SV-69563r1_rule</t>
  </si>
  <si>
    <t>V-55317</t>
  </si>
  <si>
    <t>Configure the IDPS to block outbound ICMP Destination Unreachable, Redirect, and Address Mask reply messages. 
An acceptable alternative to blocking all Destination Unreachable responses is to filter Destination Unreachable messages generated by the firewall implementation to allow ICMP Destination Unreachable--
Fragmentation Needed but DF Bit Set (Type 3, Code 4) and apply this filter to the external interfaces.</t>
  </si>
  <si>
    <t>Verify the IDPS blocks outbound ICMP Destination Unreachable, Redirect, and Address Mask reply messages. 
If the IDPS does not block outbound ICMP Destination Unreachable, Redirect, and Address Mask reply messages, this is a finding.</t>
  </si>
  <si>
    <t>Internet Control Message Protocol (ICMP) messages are used to provide feedback about problems in the network. These messages are sent back to the sender to support diagnostics. However, some messages can also provide host information and network topology that may be exploited by an attacker.
An IDPS must be configured to "silently drop" the packet and not send an ICMP control message back to the source. In some cases, it may be necessary to direct the traffic to a null interface.
Three ICMP messages are commonly used by attackers for network mapping: Destination Unreachable, Redirect, and Address Mask Reply.
These responses must be blocked on external interfaces; however, blocking the Destination Unreachable response will prevent Path Maximum Transmission Unit Discovery (PMTUD), which relies on the response "ICMP Destination Unreachable--Fragmentation Needed but DF Bit Set". PMTUD is a useful function and should only be "broken" after careful consideration.
An acceptable alternative to blocking all Destination Unreachable responses is to filter Destination Unreachable messages generated by the IDPS to allow ICMP Destination Unreachable--Fragmentation Needed but DF Bit Set (Type 3, Code 4) and apply this filter to the external interfaces.</t>
  </si>
  <si>
    <t>The IDPS must block outbound ICMP Destination Unreachable, Redirect, and Address Mask reply messages.</t>
  </si>
  <si>
    <t>SRG-NET-000273-IDPS-00198</t>
  </si>
  <si>
    <t>SV-45716r2_rule</t>
  </si>
  <si>
    <t>V-34788</t>
  </si>
  <si>
    <t>Configure the IDPS to block malicious code.</t>
  </si>
  <si>
    <t>Verify the IDPS blocks malicious code.
If the IDPS does not block malicious code, this is a finding.</t>
  </si>
  <si>
    <t>Configuring the IDPS to delete and/or quarantine based on local organizational incident handling procedures minimizes the impact of this code on the network.</t>
  </si>
  <si>
    <t>The IDPS must block malicious code.</t>
  </si>
  <si>
    <t>SRG-NET-000249-IDPS-00176</t>
  </si>
  <si>
    <t>SV-45686r2_rule</t>
  </si>
  <si>
    <t>V-34762</t>
  </si>
  <si>
    <t>Configure the IDPS to verify the integrity of updates obtained directly from the vendor.</t>
  </si>
  <si>
    <t>Verify the IDPS verifies the integrity of updates obtained directly from the vendor.
If the IDPS does not verify the integrity of updates obtained directly from the vendor, this is a finding.</t>
  </si>
  <si>
    <t>If the integrity of updates downloaded directly from the vendor is not verified, then malicious code or errors may impact the ability of the IDPS to protect against harmful communication traffic. 
The recommended verification method depends on the update's format, as follows: 
1. For files downloaded from a Web site or FTP site, administrators should compare file checksums provided by the vendor with checksums that they compute for the downloaded files. 
2. For updates downloaded automatically through the IDPS user interface, if an update is downloaded as a single file or a set of files, either checksum provided by the vendor should be compared to checksums generated by the administrator, or the IDPS user interface itself should perform some sort of integrity check. In some cases, updates are downloaded and installed as one action, precluding checksum verification. In this case, the IDPS user interface should check each update'
s integrity as part of this process. 
3. In the case of removable media (e.g., CD, DVD), vendors may not provide a specific method for customers to verify the legitimacy of removable media apparently sent by the vendors. If media verification is a concern, administrators should contact their vendors to determine how the media can be verified, such as comparing vendor-provided checksums to checksums computed for files on the media, or verifying digital signatures on the media's contents to ensure they are valid. Administrators should also consider scanning the media for malware, with the caveat that false positives may be triggered by IDPS signatures for malware on the media.</t>
  </si>
  <si>
    <t>The IDPS must verify the integrity of updates obtained directly from the vendor.</t>
  </si>
  <si>
    <t>SRG-NET-000246-IDPS-00175</t>
  </si>
  <si>
    <t>SV-45683r2_rule</t>
  </si>
  <si>
    <t>V-34759</t>
  </si>
  <si>
    <t>Configure the IDPS to, upon failure of the IDPS function, save diagnostic information, log system messages, and load the most current security policies, rules, and signatures when restarted.</t>
  </si>
  <si>
    <t>Verify the IDPS, upon failure of the IDPS function, saves diagnostic information, logs system messages, and loads the most current security policies, rules, and signatures when restarted.
If IDPS function, upon system failure, does not save diagnostic information, log system messages, and load the most current security policies, rules, and signatures when restarted, this is a finding.</t>
  </si>
  <si>
    <t>Failure in a secure state address safety or security in accordance with the mission needs of the organization. Failure to a secure state helps prevent a loss of confidentiality, integrity, or availability in the event of a failure of the information system or a component of the system. Preserving state information helps to facilitate the restart of the IDPS application and a return to operation with minimum disruption.
This requirement applies to a failure of the IDPS function rather than the device or operating system as a whole which is addressed in the Network Device Management SRG.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</si>
  <si>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In the event of a failure of the IDPS function, the IDPS must save diagnostic information, log system messages, and load the most current security policies, rules, and signatures when restarted.</t>
  </si>
  <si>
    <t>SRG-NET-000236-IDPS-00170</t>
  </si>
  <si>
    <t>SV-45660r2_rule</t>
  </si>
  <si>
    <t>V-34750</t>
  </si>
  <si>
    <t xml:space="preserve">Configure the IDPS to fail to a secure state which maintains access control mechanisms when the IDPS hardware, software, or firmware fails on initialization/shutdown or experiences a sudden abort during normal operation. </t>
  </si>
  <si>
    <t>Verify the IDPS fails to a secure state which maintains access control mechanisms when the IDPS hardware, software, or firmware fails on initialization/shutdown or experiences a sudden abort during normal operation. 
If the IDPS does not fail to a secure state which maintains access control mechanisms when the IDPS hardware, software, or firmware fails on initialization/shutdown or experiences a sudden abort during normal operation, this is a finding.</t>
  </si>
  <si>
    <t>Failure to a known safe state helps prevent systems from failing to a state that may cause loss of data or unauthorized access to system resources. Preserving information system state information also facilitates system restart and return to the operational mode of the organization with less disruption to mission-essential processes. 
This requirement applies to the device itself, not the network traffic. Abort refers to stopping a program or function before it has finished naturally. The term abort refers to both requested and unexpected terminations.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</si>
  <si>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 xml:space="preserve">The IDPS must fail to a secure state which maintains access control mechanisms when the IDPS hardware, software, or firmware fails on initialization/shutdown or experiences a sudden abort during normal operation. </t>
  </si>
  <si>
    <t>SRG-NET-000235-IDPS-00169</t>
  </si>
  <si>
    <t>SV-45659r3_rule</t>
  </si>
  <si>
    <t>V-34749</t>
  </si>
  <si>
    <t>Configure the IDPS to block any prohibited mobile code at the enclave boundary when it is detected.</t>
  </si>
  <si>
    <t>Verify the IDPS blocks any prohibited mobile code at the enclave boundary when it is detected.
If the IDPS does not block any prohibited mobile code at the enclave boundary when it is detected, this is a finding.</t>
  </si>
  <si>
    <t>Mobile code is defined as software modules obtained from remote systems, transferred across a network, and then downloaded and executed on a local system without explicit installation or execution by the recipient. Examples of mobile code include JavaScript, VBScript, Java applets, ActiveX controls, Flash animations, Shockwave videos, and macros embedded within Microsoft Office documents. Mobile code can be exploited to attack a host. It can be sent as an e-mail attachment or embedded in other file formats not traditionally associated with executable code. 
While the IDPS cannot replace the anti-virus and host-based IDS (HIDS) protection installed on the network's endpoints, vendor or locally created sensor rules can be implemented, which provide preemptive defense against both known and zero-day vulnerabilities. Many of the protections may provide defenses before vulnerabilities are discovered and rules or blacklist updates are distributed by anti-virus or malicious code solution vendors.
To block known prohibited mobile code or approved mobile code that violates permitted usage requirements, the IDPS must implement policy filters, rules, signatures, and anomaly analysis.</t>
  </si>
  <si>
    <t>The IDPS must block any prohibited mobile code at the enclave boundary when it is detected.</t>
  </si>
  <si>
    <t>SRG-NET-000229-IDPS-00163</t>
  </si>
  <si>
    <t>SV-45652r2_rule</t>
  </si>
  <si>
    <t>V-34743</t>
  </si>
  <si>
    <t>Configure the IDPS to block outbound traffic containing known and unknown DoS attacks, by ensuring that security policies, signatures, rules, and anomaly detection techniques are applied to outbound communications traffic.</t>
  </si>
  <si>
    <t>Verify the IDPS blocks outbound traffic containing known and unknown DoS attacks by ensuring that security policies, signatures, rules, and anomaly detection techniques are applied to outbound communications traffic. 
If the IDPS does not block outbound traffic containing known and unknown DoS attacks, by ensuring that security policies, signatures, rules, and anomaly detection techniques are applied to outbound communications traffic, this is a finding.</t>
  </si>
  <si>
    <t>The IDPS must include protection against DoS attacks that originate from inside the enclave which can affect either internal or external systems. These attacks may use legitimate or rogue endpoints from inside the enclave. 
Installation of IDPS detection and prevention components (i.e., sensors) at key boundaries in the architecture mitigates the risk of DoS attacks. These attacks can be detected by matching observed communications traffic with patterns of known attacks and monitoring for anomalies in traffic volume/type.
To comply with this requirement, the IDPS must inspect outbound traffic for indications of known and unknown DoS attacks. Sensor log capacity management along with techniques which prevent the logging of redundant information during an attack also guard against DoS attacks. This requirement is used in conjunction with other requirements which require configuration of security policies, signatures, rules, and anomaly detection techniques and are applicable to both inbound and outbound traffic.</t>
  </si>
  <si>
    <t>The IDPS must block outbound traffic containing known and unknown DoS attacks by ensuring that security policies, signatures, rules, and anomaly detection techniques are applied to outbound communications traffic.</t>
  </si>
  <si>
    <t>SRG-NET-000192-IDPS-00140</t>
  </si>
  <si>
    <t>SV-45593r2_rule</t>
  </si>
  <si>
    <t>V-34707</t>
  </si>
  <si>
    <t>Configure the IDPS to remove or disable non-essential features, functions, and services of the IDPS application.</t>
  </si>
  <si>
    <t>Verify the IDPS is configured to remove or disable non-essential features, functions, and services of the IDPS application.
If the IDPS is not configured to remove or disable non-essential features, functions, and services of the IDPS application, this is a finding.</t>
  </si>
  <si>
    <t>An IDPS can be capable of providing a wide variety of capabilities. Not all of these capabilities are necessary. Unnecessary services, functions, and applications increase the attack surface (sum of attack vectors) of a system. These unnecessary capabilities are often overlooked and therefore may remain unsecured.
This requirement applies to unnecessary features of the IDPS application itself.</t>
  </si>
  <si>
    <t>The IDPS must be configured to remove or disable non-essential features, functions, and services of the IDPS application.</t>
  </si>
  <si>
    <t>SRG-NET-000131-IDPS-00097</t>
  </si>
  <si>
    <t>SV-45500r2_rule</t>
  </si>
  <si>
    <t>V-34625</t>
  </si>
  <si>
    <t>Configure the IDPS to provide audit record generation capability for events where communication traffic is blocked or restricted based on policy filters, rules, signatures, and anomaly analysis algorithms.</t>
  </si>
  <si>
    <t>Verify the configuration provides audit record generation capability for events where communication traffic is blocked or restricted based on policy filters, rules, signatures, and anomaly analysis algorithms.
If the IDPS does not provide audit record generation capability for events where communication traffic is blocked or restricted based on policy filters, rules, signatures, and anomaly analysis, this is a finding.</t>
  </si>
  <si>
    <t>Without the capability to generate audit records, it would be difficult to establish, correlate, and investigate the events relating to an incident, or identify those responsible for one.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IDPS must have the capability to capture and log events where communications traffic was blocked or restricted because of a security violation or potential security violations.</t>
  </si>
  <si>
    <t>The IDPS must provide audit record generation capability for events where communication traffic is blocked or restricted based on policy filters, rules, signatures, and anomaly analysis.</t>
  </si>
  <si>
    <t>SRG-NET-000113-IDPS-00082</t>
  </si>
  <si>
    <t>SV-45458r2_rule</t>
  </si>
  <si>
    <t>V-34594</t>
  </si>
  <si>
    <t>Configure the IDPS to, in the event of a logging failure caused by the lack of audit record storage capacity, continue generating and storing audit records and overwriting the oldest audit records in a first-in-first-out manner.</t>
  </si>
  <si>
    <t>Verify the IDPS, in the event of a logging failure caused by the lack of audit record storage capacity, continues generating and storing audit records and overwriting the oldest audit records in a first-in-first-out manner.
In the event of a logging failure caused by the lack of audit record storage capacity, if the IDPS does not continue generating and storing audit records and overwriting the oldest audit records in a first-in-first-out manner, this is a finding.</t>
  </si>
  <si>
    <t>It is critical that when the IDPS is at risk of failing to process audit logs as required, it takes action to mitigate the failure.
The IDPS performs a critical security function, so its continued operation is imperative. Since availability of the IDPS is an overriding concern, shutting down the system in the event of an audit failure should be avoided, except as a last resort.</t>
  </si>
  <si>
    <t>In the event of a logging failure caused by the lack of audit record storage capacity, the IDPS must continue generating and storing audit records if possible, overwriting the oldest audit records in a first-in-first-out manner.</t>
  </si>
  <si>
    <t>SRG-NET-000089-IDPS-00069</t>
  </si>
  <si>
    <t>SV-45397r2_rule</t>
  </si>
  <si>
    <t>V-34555</t>
  </si>
  <si>
    <t>Configure the IDPS components to ensure entries sent to the audit log include, at a minimum, capturing all associated communications traffic.</t>
  </si>
  <si>
    <t>Verify the entries sent to the audit log include, at a minimum, capturing all associated communications traffic.
If the audit log event records do not include, at a minimum, capturing all associated communications traffic, this is a finding.</t>
  </si>
  <si>
    <t>Associating event outcome with detected events in the log provides a means of investigating an attack or suspected attack.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logs should identify what servers, destination addresses, applications, or databases were potentially attacked by logging communications traffic between the target and the attacker. All commands that were entered by the attacker (such as account creations, changes in permissions, files accessed, etc.) during the session should also be logged.</t>
  </si>
  <si>
    <t>The IDPS must produce audit records containing information to establish the outcome of events associated with detected harmful or potentially harmful traffic, including, at a minimum, capturing all associated communications traffic.</t>
  </si>
  <si>
    <t>SRG-NET-000078-IDPS-00063</t>
  </si>
  <si>
    <t>SV-45386r2_rule</t>
  </si>
  <si>
    <t>V-34544</t>
  </si>
  <si>
    <t>Configure the IDPS to produce audit records containing information to establish the source of the event, including, at a minimum, originating source address.</t>
  </si>
  <si>
    <t>Verify configuration produces audit records containing information to establish the source of the event, including, at a minimum, originating source address.
If the IDPS does not produce audit records containing information to establish the source of the event, including, at a minimum, originating source address, this is a finding.</t>
  </si>
  <si>
    <t>Associating the source of the event with detected events in the logs provides a means of investigating an attack or suspected attack.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</si>
  <si>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information to establish the source of the event, including, at a minimum, originating source address.</t>
  </si>
  <si>
    <t>SRG-NET-000077-IDPS-00062</t>
  </si>
  <si>
    <t>SV-45385r2_rule</t>
  </si>
  <si>
    <t>V-34543</t>
  </si>
  <si>
    <t>Configure the IDPS to produce audit records containing information to establish where the event was detected, including, at a minimum, network segment, destination address, and IDPS component which detected the event.</t>
  </si>
  <si>
    <t>Verify the IDPS produces audit records containing information to establish where the event was detected, including, at a minimum, network segment, destination address, and IDPS component which detected the event.
If the audit log events do not include information which establishes where the event was detected, including, at a minimum, network segment, destination address, and IDPS component which detected the event, this is a finding.</t>
  </si>
  <si>
    <t>Associating where the event was detected with the event log entries provides a means of investigating an attack or identifying an improperly configured IDPS. This information can be used to determine what systems may have been affected.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</si>
  <si>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information to establish where the event was detected, including, at a minimum, network segment, destination address, and IDPS component which detected the event.</t>
  </si>
  <si>
    <t>SRG-NET-000076-IDPS-00061</t>
  </si>
  <si>
    <t>SV-45384r2_rule</t>
  </si>
  <si>
    <t>V-34542</t>
  </si>
  <si>
    <t>Configure the IDPS components to include the date time stamp of events in log messages.</t>
  </si>
  <si>
    <t>Verify the entries sent to the audit log include the date and time of each event.
If the audit log event records do not include the date and time the events occurred, this is a finding.</t>
  </si>
  <si>
    <t>Without establishing the time (date/time) an event occurred, it would be difficult to establish, correlate, and investigate the events leading up to an outage or attack. Associating the date and time the event occurred with each event log entry provides a means of investigating an attack or identifying an improperly configured IDPS.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</si>
  <si>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information to establish when (date and time) the events occurred.</t>
  </si>
  <si>
    <t>SRG-NET-000075-IDPS-00060</t>
  </si>
  <si>
    <t>SV-45383r2_rule</t>
  </si>
  <si>
    <t>V-34541</t>
  </si>
  <si>
    <t>Configure the IDPS components to ensure entries sent to the audit log include sufficient information to determine the type or category for each audit event recorded in the audit log, including, at a minimum, event descriptions, policy filter, rule or signature invoked, port, protocol, and criticality level/alert code or description.</t>
  </si>
  <si>
    <t>Verify the entries sent to the audit log include, at a minimum, event descriptions, policy filter, rule or signature invoked, port, protocol, criticality level/alert code or description.
If the audit log event records does not include, at a minimum, event descriptions, policy filter, rule signature invoked, port, protocol, and criticality level/alert code or description, this is a finding.</t>
  </si>
  <si>
    <t>Without establishing what type of event occurred, it would be difficult to establish, correlate, and investigate the events leading up to an outage or attack. Associating an event type with each event log entry provides a means of investigating an attack or identifying an improperly configured IDPS.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</si>
  <si>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sufficient information to establish what type of event occurred, including, at a minimum, event descriptions, policy filter, rule or signature invoked, port, protocol, and criticality level/alert code or description.</t>
  </si>
  <si>
    <t>SRG-NET-000074-IDPS-00059</t>
  </si>
  <si>
    <t>SV-45382r2_rule</t>
  </si>
  <si>
    <t>V-34540</t>
  </si>
  <si>
    <t>Configure the IDPS to enforce approved authorizations by restricting or blocking the flow of harmful or suspicious communications traffic for controlling the flow of information between interconnected networks as defined in the PPSM CAL and vulnerability assessments.</t>
  </si>
  <si>
    <t>Verify the IDPS enforces approved authorizations by restricting or blocking the flow of harmful or suspicious communications traffic for controlling the flow of information between interconnected networks as defined in the PPSM CAL and vulnerability assessments.
If the IDPS does not enforce approved authorizations by restricting or blocking the flow of harmful or suspicious communications traffic for controlling the flow of information between interconnected networks as defined in the PPSM CAL and vulnerability assessments, this is a finding.</t>
  </si>
  <si>
    <t>The IDPS enforces approved authorizations by controlling the flow of information between interconnected networks to prevent harmful or suspicious traffic does spread to these interconnected networks.
Information flow control policies and restrictions govern where information is allowed to travel as opposed to who is allowed to access the information. The IDPS includes policy filters, rules, signatures, and behavior analysis algorithms that inspects and restricts traffic based on the characteristics of the information and/or the information path as it crosses external/perimeter boundaries. IDPS components are installed and configured such that they restrict or block detected harmful or suspect information flows based on attribute- and content-based inspection of the source, destination, headers, and/or content of the communications traffic.</t>
  </si>
  <si>
    <t>The IDPS must restrict or block harmful or suspicious communications traffic between interconnected networks based on attribute- and content-based inspection of the source, destination, headers, and/or content of the communications traffic.</t>
  </si>
  <si>
    <t>SRG-NET-000019-IDPS-00019</t>
  </si>
  <si>
    <t>SV-45262r2_rule</t>
  </si>
  <si>
    <t>V-34485</t>
  </si>
  <si>
    <t>Configure the IDPS to enforce approved authorizations by restricting or blocking the flow of harmful or suspicious communications traffic within the network as defined in the PPSM CAL and vulnerability assessments.</t>
  </si>
  <si>
    <t>Verify the IDPS enforces approved authorizations by restricting or blocking the flow of harmful or suspicious communications traffic within the network as defined in the PPSM CAL and vulnerability assessments.
If the IDPS does not enforce approved authorizations by restricting or blocking the flow of harmful or suspicious communications traffic within the network as defined in the PPSM CAL and vulnerability assessments, this is a finding.</t>
  </si>
  <si>
    <t>The flow of all communications traffic must be monitored and controlled so it does not introduce any unacceptable risk to the network infrastructure or data.
Restricting the flow of communications traffic, also known as Information flow control, regulates where information is allowed to travel as opposed to who is allowed to access the information and without explicit regard to subsequent accesses to that information.
The IDPS will include policy filters, rules, signatures, and behavior analysis algorithms that inspects and restricts traffic based on the characteristics of the information and/or the information path as it crosses internal network boundaries. The IDPS monitors for harmful or suspicious information flows and restricts or blocks this traffic based on attribute- and content-based inspection of the source, destination, headers, and/or content of the communications traffic.</t>
  </si>
  <si>
    <t>The IDPS must enforce approved authorizations by restricting or blocking the flow of harmful or suspicious communications traffic within the network as defined in the PPSM CAL and vulnerability assessments.</t>
  </si>
  <si>
    <t>SRG-NET-000018-IDPS-00018</t>
  </si>
  <si>
    <t>SV-45260r2_rule</t>
  </si>
  <si>
    <t>V-34484</t>
  </si>
  <si>
    <t>V-64813; SV-79303</t>
  </si>
  <si>
    <t>General Purpose Operating System Security Requirements Guide :: Version 2, Release: 4 Benchmark Date: 27 Jul 2022</t>
  </si>
  <si>
    <t>Configure the operating system to protect the confidentiality and integrity of communications with wireless peripherals.</t>
  </si>
  <si>
    <t>Verify the operating system protects the confidentiality and integrity of communications with wireless peripherals. If it does not, this is a finding.</t>
  </si>
  <si>
    <t>Without protection of communications with wireless peripherals, confidentiality and integrity may be compromised because unprotected communications can be intercepted and either read, altered, or used to compromise the operating system.
This requirement applies to wireless peripheral technologies (e.g., wireless mice, keyboards, displays, etc.) used with an operating system. Wireless peripherals (e.g., Wi-Fi/Bluetooth/IR Keyboards, Mice, and Pointing Devices and Near Field Communications [NFC]) present a unique challenge by creating an open, unsecured port on a computer. Wireless peripherals must meet DoD requirements for wireless data transmission and be approved for use by the AO. Even though some wireless peripherals, such as mice and pointing devices, do not ordinarily carry information that need to be protected, modification of communications with these wireless peripherals may be used to compromise the operating system. Communication paths outside the physical protection of a controlled boundary are exposed to the possibility of interception and modification.
Protecting the confidentiality and integrity of communications with wireless peripherals can be accomplished by physical means (e.g., employing physical barriers to wireless radio frequencies) or by logical means (e.g., employing cryptographic techniques). If physical means of protection are employed, then logical means (cryptography) do not have to be employed, and vice versa. If the wireless peripheral is only passing telemetry data, encryption of the data may not be required.</t>
  </si>
  <si>
    <t>The operating system must protect the confidentiality and integrity of communications with wireless peripherals.</t>
  </si>
  <si>
    <t>SRG-OS-000481-GPOS-00481</t>
  </si>
  <si>
    <t>SV-252688r818984_rule</t>
  </si>
  <si>
    <t>SRG-OS-000481</t>
  </si>
  <si>
    <t>V-252688</t>
  </si>
  <si>
    <t>V-56573; SV-70833</t>
  </si>
  <si>
    <t>Ensure the operating system's application firewall is enabled, if available.</t>
  </si>
  <si>
    <t>Verify the operating system enabled an application firewall, if available. If it does not, this is a finding. If the operating system does not support an application firewall, this may be downgraded to a CAT III finding.</t>
  </si>
  <si>
    <t>Firewalls protect computers from network attacks by blocking or limiting access to open network ports. Application firewalls limit which applications are allowed to communicate over the network.</t>
  </si>
  <si>
    <t>The operating system must enable an application firewall, if available.</t>
  </si>
  <si>
    <t>SRG-OS-000480-GPOS-00232</t>
  </si>
  <si>
    <t>SV-203784r388482_rule</t>
  </si>
  <si>
    <t>SRG-OS-000480</t>
  </si>
  <si>
    <t>V-203784</t>
  </si>
  <si>
    <t>V-56583; SV-70843</t>
  </si>
  <si>
    <t>Configure the operating system to limit the ability of non-privileged users to grant other users direct access to the contents of their home directories/folders.</t>
  </si>
  <si>
    <t>Verify the operating system limits the ability of non-privileged users to grant other users direct access to the contents of their home directories/folders. If it does not, this is a finding.</t>
  </si>
  <si>
    <t>Users' home directories/folders may contain information of a sensitive nature. Non-privileged users should coordinate any sharing of information with an SA through shared resources.</t>
  </si>
  <si>
    <t>The operating system must limit the ability of non-privileged users to grant other users direct access to the contents of their home directories/folders.</t>
  </si>
  <si>
    <t>SRG-OS-000480-GPOS-00230</t>
  </si>
  <si>
    <t>SV-203783r388482_rule</t>
  </si>
  <si>
    <t>V-203783</t>
  </si>
  <si>
    <t>V-56587; SV-70847</t>
  </si>
  <si>
    <t>If the operating system provides a public access service, such as a kiosk, this is not applicable. Configure the operating system to not allow an unattended or automatic logon to the system. Automatic logon as an authorized user allows access to any user with physical access to the operating system.</t>
  </si>
  <si>
    <t>If the operating system provides a public access service, such as a kiosk, this is not applicable. Verify the operating system does not allow an unattended or automatic logon to the system. If it does, this is a finding. Automatic logon as an authorized user allows access to any user with physical access to the operating system.</t>
  </si>
  <si>
    <t>Failure to restrict system access to authenticated users negatively impacts operating system security.</t>
  </si>
  <si>
    <t>The operating system must not allow an unattended or automatic logon to the system.</t>
  </si>
  <si>
    <t>SRG-OS-000480-GPOS-00229</t>
  </si>
  <si>
    <t>SV-203782r388482_rule</t>
  </si>
  <si>
    <t>V-203782</t>
  </si>
  <si>
    <t>V-56589; SV-70849</t>
  </si>
  <si>
    <t>Configure the operating system to define default permissions for all authenticated users in such a way that the user can only read and modify their own files.</t>
  </si>
  <si>
    <t>Verify the operating system defines default permissions for all authenticated users in such a way that the user can only read and modify their own files. If it does not, this is a finding.</t>
  </si>
  <si>
    <t>Setting the most restrictive default permissions ensures that when new accounts are created they do not have unnecessary access.</t>
  </si>
  <si>
    <t>The operating system must define default permissions for all authenticated users in such a way that the user can only read and modify their own files.</t>
  </si>
  <si>
    <t>SRG-OS-000480-GPOS-00228</t>
  </si>
  <si>
    <t>SV-203781r388482_rule</t>
  </si>
  <si>
    <t>V-203781</t>
  </si>
  <si>
    <t>V-56591; SV-70851</t>
  </si>
  <si>
    <t>Configure the operating system in accordance with the security configuration settings based on DoD security configuration or implementation guidance, including STIGs, NSA configuration guides, CTOs, and DTMs.</t>
  </si>
  <si>
    <t>Verify the operating system is configured in accordance with the security configuration settings based on DoD security configuration or implementation guidance, including STIGs, NSA configuration guides, CTOs, and DTMs. If it is not, this is a finding.</t>
  </si>
  <si>
    <t>Configuring the operating system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in hardware, software, or firmware components of the system that affect the security posture and/or functionality of the system. Security-related parameters are those parameters impacting the security state of the system, including the parameters required to satisfy other security control requirements. Security-related parameters include, for example: registry settings; account, file, directory permission settings; and settings for functions, ports, protocols, services, and remote connections.</t>
  </si>
  <si>
    <t>The operating system must be configured in accordance with the security configuration settings based on DoD security configuration or implementation guidance, including STIGs, NSA configuration guides, CTOs, and DTMs.</t>
  </si>
  <si>
    <t>SRG-OS-000480-GPOS-00227</t>
  </si>
  <si>
    <t>SV-203780r388482_rule</t>
  </si>
  <si>
    <t>V-203780</t>
  </si>
  <si>
    <t>V-56595; SV-70855</t>
  </si>
  <si>
    <t>Configure the operating system to enforce a delay of at least 4 seconds between logon prompts following a failed logon attempt.</t>
  </si>
  <si>
    <t>Verify the operating system enforces a delay of at least 4 seconds between logon prompts following a failed logon attempt. If it does not, this is a finding.</t>
  </si>
  <si>
    <t>Limiting the number of logon attempts over a certain time interval reduces the chances that an unauthorized user may gain access to an account.</t>
  </si>
  <si>
    <t>The operating system must enforce a delay of at least 4 seconds between logon prompts following a failed logon attempt.</t>
  </si>
  <si>
    <t>SRG-OS-000480-GPOS-00226</t>
  </si>
  <si>
    <t>SV-203779r388482_rule</t>
  </si>
  <si>
    <t>V-203779</t>
  </si>
  <si>
    <t>V-56597; SV-70857</t>
  </si>
  <si>
    <t>Configure the operating system to prevent the use of dictionary words for passwords.</t>
  </si>
  <si>
    <t>Verify the operating system prevents the use of dictionary words for passwords. If it does not, this is a finding.</t>
  </si>
  <si>
    <t>If the operating system allows the user to select passwords based on dictionary words, then this increases the chances of password compromise by increasing the opportunity for successful guesses and brute-force attacks.</t>
  </si>
  <si>
    <t>The operating system must prevent the use of dictionary words for passwords.</t>
  </si>
  <si>
    <t>SRG-OS-000480-GPOS-00225</t>
  </si>
  <si>
    <t>SV-203778r388482_rule</t>
  </si>
  <si>
    <t>V-203778</t>
  </si>
  <si>
    <t>V-56599; SV-70859</t>
  </si>
  <si>
    <t>Configure the operating system to, at a minimum, off-load interconnected systems in real time and off-load standalone systems weekly.</t>
  </si>
  <si>
    <t>Verify the operating system, at a minimum, off-loads interconnected systems in real time and off-loads standalone systems weekly. If it does not, this is a finding.</t>
  </si>
  <si>
    <t>The operating system must, at a minimum, off-load audit data from interconnected systems in real time and off-load audit data from standalone systems weekly.</t>
  </si>
  <si>
    <t>SRG-OS-000479-GPOS-00224</t>
  </si>
  <si>
    <t>SV-203777r381499_rule</t>
  </si>
  <si>
    <t>SRG-OS-000479</t>
  </si>
  <si>
    <t>V-203777</t>
  </si>
  <si>
    <t>V-56601; SV-70861</t>
  </si>
  <si>
    <t>Configure the operating system to implement NIST FIPS-validated cryptography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t>
  </si>
  <si>
    <t>Verify the operating system implements NIST FIPS-validated cryptography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 If it does not, this is a finding.</t>
  </si>
  <si>
    <t>Use of weak or untested encryption algorithms undermines the purposes of utilizing encryption to protect data. The operating system must implement cryptographic modules adhering to the higher standards approved by the federal government since this provides assurance they have been tested and validated.</t>
  </si>
  <si>
    <t>The operating system must implement NIST FIPS-validated cryptography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t>
  </si>
  <si>
    <t>SRG-OS-000478-GPOS-00223</t>
  </si>
  <si>
    <t>SV-203776r381496_rule</t>
  </si>
  <si>
    <t>SRG-OS-000478</t>
  </si>
  <si>
    <t>V-203776</t>
  </si>
  <si>
    <t>V-56603; SV-70863</t>
  </si>
  <si>
    <t>Configure the operating system to generate audit records for all kernel module load, unload, and restart actions, and also for all program initiations.</t>
  </si>
  <si>
    <t>Verify the operating system generates audit records for all kernel module load, unload, and restart actions, and also for all program initiations. If it does not,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</si>
  <si>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</si>
  <si>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operating system must generate audit records for all kernel module load, unload, and restart actions, and also for all program initiations.</t>
  </si>
  <si>
    <t>SRG-OS-000477-GPOS-00222</t>
  </si>
  <si>
    <t>SV-203775r381493_rule</t>
  </si>
  <si>
    <t>SRG-OS-000477</t>
  </si>
  <si>
    <t>V-203775</t>
  </si>
  <si>
    <t>V-56605; SV-70865</t>
  </si>
  <si>
    <t>Configure the operating system to generate audit records for all account creations, modifications, disabling, and termination events.</t>
  </si>
  <si>
    <t>Verify the operating system generates audit records for all account creations, modifications, disabling, and termination events. If it does not, this is a finding.</t>
  </si>
  <si>
    <t>The operating system must generate audit records for all account creations, modifications, disabling, and termination events.</t>
  </si>
  <si>
    <t>SRG-OS-000476-GPOS-00221</t>
  </si>
  <si>
    <t>SV-203774r381490_rule</t>
  </si>
  <si>
    <t>SRG-OS-000476</t>
  </si>
  <si>
    <t>V-203774</t>
  </si>
  <si>
    <t>V-56607; SV-70867</t>
  </si>
  <si>
    <t>Configure the operating system to generate audit records for all direct access to the information system.</t>
  </si>
  <si>
    <t>Verify the operating system generates audit records for all direct access to the information system. If it does not, this is a finding.</t>
  </si>
  <si>
    <t>The operating system must generate audit records for all direct access to the information system.</t>
  </si>
  <si>
    <t>SRG-OS-000475-GPOS-00220</t>
  </si>
  <si>
    <t>SV-203773r381487_rule</t>
  </si>
  <si>
    <t>SRG-OS-000475</t>
  </si>
  <si>
    <t>V-203773</t>
  </si>
  <si>
    <t>V-56609; SV-70869</t>
  </si>
  <si>
    <t>Configure the operating system to generate audit records when successful/unsuccessful accesses to objects occur.</t>
  </si>
  <si>
    <t>Verify the operating system generates audit records when successful/unsuccessful accesses to objects occur. If it does not, this is a finding.</t>
  </si>
  <si>
    <t>The operating system must generate audit records when successful/unsuccessful accesses to objects occur.</t>
  </si>
  <si>
    <t>SRG-OS-000474-GPOS-00219</t>
  </si>
  <si>
    <t>SV-203772r381484_rule</t>
  </si>
  <si>
    <t>SRG-OS-000474</t>
  </si>
  <si>
    <t>V-203772</t>
  </si>
  <si>
    <t>V-56611; SV-70871</t>
  </si>
  <si>
    <t>Configure the operating system to generate audit records when concurrent logons to the same account occur from different sources.</t>
  </si>
  <si>
    <t>Verify the operating system generates audit records when concurrent logons to the same account occur from different sources. If it does not, this is a finding.</t>
  </si>
  <si>
    <t>The operating system must generate audit records when concurrent logons to the same account occur from different sources.</t>
  </si>
  <si>
    <t>SRG-OS-000473-GPOS-00218</t>
  </si>
  <si>
    <t>SV-203771r381481_rule</t>
  </si>
  <si>
    <t>SRG-OS-000473</t>
  </si>
  <si>
    <t>V-203771</t>
  </si>
  <si>
    <t>V-56613; SV-70873</t>
  </si>
  <si>
    <t>Configure the operating system to generate audit records showing starting and ending time for user access to the system.</t>
  </si>
  <si>
    <t>Verify the operating system generates audit records showing starting and ending time for user access to the system. If it does not, this is a finding.</t>
  </si>
  <si>
    <t>The operating system must generate audit records showing starting and ending time for user access to the system.</t>
  </si>
  <si>
    <t>SRG-OS-000472-GPOS-00217</t>
  </si>
  <si>
    <t>SV-203770r381478_rule</t>
  </si>
  <si>
    <t>SRG-OS-000472</t>
  </si>
  <si>
    <t>V-203770</t>
  </si>
  <si>
    <t>V-56615; SV-70875</t>
  </si>
  <si>
    <t>Configure the audit system to audit the loading and unloading of dynamic kernel modules.</t>
  </si>
  <si>
    <t>Verify the audit system is configured to audit the loading and unloading of dynamic kernel modules. If it does not, this is a finding.</t>
  </si>
  <si>
    <t>The audit system must be configured to audit the loading and unloading of dynamic kernel modules.</t>
  </si>
  <si>
    <t>SRG-OS-000471-GPOS-00216</t>
  </si>
  <si>
    <t>SV-203769r381475_rule</t>
  </si>
  <si>
    <t>SRG-OS-000471</t>
  </si>
  <si>
    <t>V-203769</t>
  </si>
  <si>
    <t>V-56617; SV-70877</t>
  </si>
  <si>
    <t>Configure the operating system to generate audit records for privileged activities or other system-level access.</t>
  </si>
  <si>
    <t>Verify the operating system generates audit records for privileged activities or other system-level access. If it does not, this is a finding.</t>
  </si>
  <si>
    <t>The operating system must generate audit records for privileged activities or other system-level access.</t>
  </si>
  <si>
    <t>SRG-OS-000471-GPOS-00215</t>
  </si>
  <si>
    <t>SV-203768r381475_rule</t>
  </si>
  <si>
    <t>V-203768</t>
  </si>
  <si>
    <t>V-56619; SV-70879</t>
  </si>
  <si>
    <t>Configure the operating system to generate audit records when successful/unsuccessful logon attempts occur.</t>
  </si>
  <si>
    <t>Verify the operating system generates audit records when successful/unsuccessful logon attempts occur. If it does not, this is a finding.</t>
  </si>
  <si>
    <t>The operating system must generate audit records when successful/unsuccessful logon attempts occur.</t>
  </si>
  <si>
    <t>SRG-OS-000470-GPOS-00214</t>
  </si>
  <si>
    <t>SV-203767r381472_rule</t>
  </si>
  <si>
    <t>SRG-OS-000470</t>
  </si>
  <si>
    <t>V-203767</t>
  </si>
  <si>
    <t>V-56621; SV-70881</t>
  </si>
  <si>
    <t>Configure the operating system to generate audit records when successful/unsuccessful attempts to delete security objects occur.</t>
  </si>
  <si>
    <t>Verify the operating system generates audit records when successful/unsuccessful attempts to delete security objects occur. If it does not, this is a finding.</t>
  </si>
  <si>
    <t>The operating system must generate audit records when successful/unsuccessful attempts to delete security objects occur.</t>
  </si>
  <si>
    <t>SRG-OS-000468-GPOS-00212</t>
  </si>
  <si>
    <t>SV-203766r381466_rule</t>
  </si>
  <si>
    <t>SRG-OS-000468</t>
  </si>
  <si>
    <t>V-203766</t>
  </si>
  <si>
    <t>V-56623; SV-70883</t>
  </si>
  <si>
    <t>Configure the operating system to generate audit records when successful/unsuccessful attempts to delete security levels occur.</t>
  </si>
  <si>
    <t>Verify the operating system generates audit records when successful/unsuccessful attempts to delete security levels occur. If it does not, this is a finding.</t>
  </si>
  <si>
    <t>The operating system must generate audit records when successful/unsuccessful attempts to delete security levels occur.</t>
  </si>
  <si>
    <t>SRG-OS-000467-GPOS-00211</t>
  </si>
  <si>
    <t>SV-203765r381463_rule</t>
  </si>
  <si>
    <t>SRG-OS-000467</t>
  </si>
  <si>
    <t>V-203765</t>
  </si>
  <si>
    <t>V-56625; SV-70885</t>
  </si>
  <si>
    <t>Configure the operating system to generate audit records when successful/unsuccessful attempts to delete privileges occur.</t>
  </si>
  <si>
    <t>Verify the operating system generates audit records when successful/unsuccessful attempts to delete privileges occur. If it does not, this is a finding.</t>
  </si>
  <si>
    <t>The operating system must generate audit records when successful/unsuccessful attempts to delete privileges occur.</t>
  </si>
  <si>
    <t>SRG-OS-000466-GPOS-00210</t>
  </si>
  <si>
    <t>SV-203764r381460_rule</t>
  </si>
  <si>
    <t>SRG-OS-000466</t>
  </si>
  <si>
    <t>V-203764</t>
  </si>
  <si>
    <t>V-56627; SV-70887</t>
  </si>
  <si>
    <t>Configure the operating system to generate audit records when successful/unsuccessful attempts to modify categories of information (e.g., classification levels) occur.</t>
  </si>
  <si>
    <t>Verify the operating system generates audit records when successful/unsuccessful attempts to modify categories of information (e.g., classification levels) occur. If it does not, this is a finding.</t>
  </si>
  <si>
    <t>The operating system must generate audit records when successful/unsuccessful attempts to modify categories of information (e.g., classification levels) occur.</t>
  </si>
  <si>
    <t>SRG-OS-000465-GPOS-00209</t>
  </si>
  <si>
    <t>SV-203763r381457_rule</t>
  </si>
  <si>
    <t>SRG-OS-000465</t>
  </si>
  <si>
    <t>V-203763</t>
  </si>
  <si>
    <t>V-56643; SV-70903</t>
  </si>
  <si>
    <t>Configure the operating system to generate audit records when successful/unsuccessful attempts to modify security objects occur.</t>
  </si>
  <si>
    <t>Verify the operating system generates audit records when successful/unsuccessful attempts to modify security objects occur. If it does not, this is a finding.</t>
  </si>
  <si>
    <t>The operating system must generate audit records when successful/unsuccessful attempts to modify security objects occur.</t>
  </si>
  <si>
    <t>SRG-OS-000463-GPOS-00207</t>
  </si>
  <si>
    <t>SV-203762r381451_rule</t>
  </si>
  <si>
    <t>SRG-OS-000463</t>
  </si>
  <si>
    <t>V-203762</t>
  </si>
  <si>
    <t>V-56645; SV-70905</t>
  </si>
  <si>
    <t>Configure the operating system to generate audit records when successful/unsuccessful attempts to modify privileges occur.</t>
  </si>
  <si>
    <t>Verify the operating system generates audit records when successful/unsuccessful attempts to modify privileges occur. If it does not, this is a finding.</t>
  </si>
  <si>
    <t>The operating system must generate audit records when successful/unsuccessful attempts to modify privileges occur.</t>
  </si>
  <si>
    <t>SRG-OS-000462-GPOS-00206</t>
  </si>
  <si>
    <t>SV-203761r381448_rule</t>
  </si>
  <si>
    <t>SRG-OS-000462</t>
  </si>
  <si>
    <t>V-203761</t>
  </si>
  <si>
    <t>V-56711; SV-70971</t>
  </si>
  <si>
    <t>Configure the operating system to generate audit records when successful/unsuccessful attempts to access categories of information (e.g., classification levels) occur.</t>
  </si>
  <si>
    <t>Verify the operating system generates audit records when successful/unsuccessful attempts to access categories of information (e.g., classification levels) occur. If it does not, this is a finding.</t>
  </si>
  <si>
    <t>The operating system must generate audit records when successful/unsuccessful attempts to access categories of information (e.g., classification levels) occur.</t>
  </si>
  <si>
    <t>SRG-OS-000461-GPOS-00205</t>
  </si>
  <si>
    <t>SV-203760r380335_rule</t>
  </si>
  <si>
    <t>SRG-OS-000461</t>
  </si>
  <si>
    <t>V-203760</t>
  </si>
  <si>
    <t>V-56713; SV-70973</t>
  </si>
  <si>
    <t>Configure the operating system to generate audit records when successful/unsuccessful attempts to access security objects occur.</t>
  </si>
  <si>
    <t>Verify the operating system generates audit records when successful/unsuccessful attempts to access security objects occur. If it does not, this is a finding.</t>
  </si>
  <si>
    <t>The operating system must generate audit records when successful/unsuccessful attempts to access security objects occur.</t>
  </si>
  <si>
    <t>SRG-OS-000458-GPOS-00203</t>
  </si>
  <si>
    <t>SV-203759r380329_rule</t>
  </si>
  <si>
    <t>SRG-OS-000458</t>
  </si>
  <si>
    <t>V-203759</t>
  </si>
  <si>
    <t>V-56715; SV-70975</t>
  </si>
  <si>
    <t>Configure the operating system to shut down the information system, restart the information system, and/or notify the system administrator when anomalies in the operation of the security functions are discovered.</t>
  </si>
  <si>
    <t>Verify the operating system shuts down the information system, restarts the information system, and/or notifies the system administrator when anomalies in the operation of any security functions are discovered. If it does not, this is a finding.</t>
  </si>
  <si>
    <t>If anomalies are not acted upon, security functions may fail to secure the system.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capability must take into account operational requirements for availability for selecting an appropriate response. The organization may choose to shut down or restart the information system upon security function anomaly detection.</t>
  </si>
  <si>
    <t>The operating system must shut down the information system, restart the information system, and/or notify the system administrator when anomalies in the operation of any security functions are discovered.</t>
  </si>
  <si>
    <t>SRG-OS-000447-GPOS-00201</t>
  </si>
  <si>
    <t>SV-203758r380299_rule</t>
  </si>
  <si>
    <t>SRG-OS-000447</t>
  </si>
  <si>
    <t>V-203758</t>
  </si>
  <si>
    <t>V-56717; SV-70977</t>
  </si>
  <si>
    <t>Configure the operating system to perform verification of the correct operation of security functions: upon system start-up and/or restart; upon command by a user with privileged access; and/or every 30 days.</t>
  </si>
  <si>
    <t>Verify the operating system performs verification of the correct operation of security functions: upon system start-up and/or restart; upon command by a user with privileged access; and/or every 30 days. If it does not, this is a finding.</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</si>
  <si>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operating systems performing security function verification/testing and/or systems and environments that require this functionality.</t>
  </si>
  <si>
    <t>The operating system must perform verification of the correct operation of security functions: upon system start-up and/or restart; upon command by a user with privileged access; and/or every 30 days.</t>
  </si>
  <si>
    <t>SRG-OS-000446-GPOS-00200</t>
  </si>
  <si>
    <t>SV-203757r380296_rule</t>
  </si>
  <si>
    <t>SRG-OS-000446</t>
  </si>
  <si>
    <t>V-203757</t>
  </si>
  <si>
    <t>V-56719; SV-70979</t>
  </si>
  <si>
    <t>Configure the operating system to verify correct operation of all security functions.</t>
  </si>
  <si>
    <t>Verify the operating system verifies correct operation of all security functions. If it does not, this is a finding.</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</si>
  <si>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operating systems performing security function verification/testing and/or systems and environments that require this functionality.</t>
  </si>
  <si>
    <t>The operating system must verify correct operation of all security functions.</t>
  </si>
  <si>
    <t>SRG-OS-000445-GPOS-00199</t>
  </si>
  <si>
    <t>SV-203756r380293_rule</t>
  </si>
  <si>
    <t>SRG-OS-000445</t>
  </si>
  <si>
    <t>V-203756</t>
  </si>
  <si>
    <t>V-56721; SV-70981</t>
  </si>
  <si>
    <t>Configure the operating system to remove all software components after updated versions have been installed.</t>
  </si>
  <si>
    <t>Verify the operating system removes all software components after updated versions have been installed. If it does not, this is a finding.</t>
  </si>
  <si>
    <t>The operating system must remove all software components after updated versions have been installed.</t>
  </si>
  <si>
    <t>SRG-OS-000437-GPOS-00194</t>
  </si>
  <si>
    <t>SV-203755r380278_rule</t>
  </si>
  <si>
    <t>SRG-OS-000437</t>
  </si>
  <si>
    <t>V-203755</t>
  </si>
  <si>
    <t>V-56723; SV-70983</t>
  </si>
  <si>
    <t>Configure the operating system to implement address space layout randomization to protect its memory from unauthorized code execution.</t>
  </si>
  <si>
    <t>Verify the operating system implements address space layout randomization to protect its memory from unauthorized code execution. If it does not, this is a finding.</t>
  </si>
  <si>
    <t>The operating system must implement address space layout randomization to protect its memory from unauthorized code execution.</t>
  </si>
  <si>
    <t>SRG-OS-000433-GPOS-00193</t>
  </si>
  <si>
    <t>SV-203754r380206_rule</t>
  </si>
  <si>
    <t>SRG-OS-000433</t>
  </si>
  <si>
    <t>V-203754</t>
  </si>
  <si>
    <t>V-56725; SV-70985</t>
  </si>
  <si>
    <t>Configure the operating system to implement non-executable data to protect its memory from unauthorized code execution.</t>
  </si>
  <si>
    <t>Verify the operating system implements non-executable data to protect its memory from unauthorized code execution. If it does not, this is a finding.</t>
  </si>
  <si>
    <t>The operating system must implement non-executable data to protect its memory from unauthorized code execution.</t>
  </si>
  <si>
    <t>SRG-OS-000433-GPOS-00192</t>
  </si>
  <si>
    <t>SV-203753r380206_rule</t>
  </si>
  <si>
    <t>V-203753</t>
  </si>
  <si>
    <t>V-56727; SV-70987</t>
  </si>
  <si>
    <t>Configure the operating system to behave in a predictable and documented manner that reflects organizational and system objectives when invalid inputs are received.</t>
  </si>
  <si>
    <t>Verify the operating system behaves in a predictable and documented manner that reflects organizational and system objectives when invalid inputs are received. If it does not, this is a finding.</t>
  </si>
  <si>
    <t>A common vulnerability of operating system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t>
  </si>
  <si>
    <t>The operating system must behave in a predictable and documented manner that reflects organizational and system objectives when invalid inputs are received.</t>
  </si>
  <si>
    <t>SRG-OS-000432-GPOS-00191</t>
  </si>
  <si>
    <t>SV-203752r380203_rule</t>
  </si>
  <si>
    <t>SRG-OS-000432</t>
  </si>
  <si>
    <t>V-203752</t>
  </si>
  <si>
    <t>V-56729; SV-70989</t>
  </si>
  <si>
    <t>Configure the operating system to maintain the confidentiality and integrity of information during reception.</t>
  </si>
  <si>
    <t>Verify the operating system maintains the confidentiality and integrity of information during reception. If it does not,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</si>
  <si>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Ensuring the confidentiality of transmitted information requires the operating system to take measures in preparing information for transmission. This can be accomplished via access control and encryption.
Use of this requirement will be limited to situations where the data owner has a strict requirement for ensuring data integrity and confidentiality is maintained at every step of the data transfer and handling process. When receiving data, operating systems need to leverage protection mechanisms such as TLS, SSL VPNs, or IPSec.</t>
  </si>
  <si>
    <t>The operating system must maintain the confidentiality and integrity of information during reception.</t>
  </si>
  <si>
    <t>SRG-OS-000426-GPOS-00190</t>
  </si>
  <si>
    <t>SV-203751r380185_rule</t>
  </si>
  <si>
    <t>SRG-OS-000426</t>
  </si>
  <si>
    <t>V-203751</t>
  </si>
  <si>
    <t>V-56731; SV-70991</t>
  </si>
  <si>
    <t>Configure the operating system to maintain the confidentiality and integrity of information during preparation for transmission.</t>
  </si>
  <si>
    <t>Verify the operating system maintains the confidentiality and integrity of information during preparation for transmission. If it does not, this is a finding.</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</si>
  <si>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
Ensuring the confidentiality of transmitted information requires the operating system to take measures in preparing information for transmission. This can be accomplished via access control and encryption.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SSL VPNs, or IPSec.</t>
  </si>
  <si>
    <t>The operating system must maintain the confidentiality and integrity of information during preparation for transmission.</t>
  </si>
  <si>
    <t>SRG-OS-000425-GPOS-00189</t>
  </si>
  <si>
    <t>SV-203750r793263_rule</t>
  </si>
  <si>
    <t>SRG-OS-000425</t>
  </si>
  <si>
    <t>V-203750</t>
  </si>
  <si>
    <t>V-56733; SV-70993</t>
  </si>
  <si>
    <t>Configure the operating system to implement cryptographic mechanisms to prevent unauthorized disclosure of information and/or detect changes to information during transmission unless otherwise protected by alternative physical safeguards, such as, at a minimum, a Protected Distribution System (PDS).</t>
  </si>
  <si>
    <t>Verify the operating system implements cryptographic mechanisms to prevent unauthorized disclosure of information and/or detect changes to information during transmission unless otherwise protected by alternative physical safeguards, such as, at a minimum, a Protected Distribution System (PDS). 
If it does not, this is a finding.</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</si>
  <si>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Use of this requirement will be limited to situations where the data owner has a strict requirement for ensuring data integrity and confidentiality is maintained at every step of the data transfer and handling process. When transmitting data, operating systems need to leverage transmission protection mechanisms such as TLS, SSL VPNs, or IPSec.
Alternative physical protection measures include PDS. PDSs are used to transmit unencrypted classified National Security Information (NSI) through an area of lesser classification or control. Since the classified NSI is unencrypted, the PDS must provide adequate electrical, electromagnetic, and physical safeguards to deter exploitation.</t>
  </si>
  <si>
    <t>The operating system must implement cryptographic mechanisms to prevent unauthorized disclosure of information and/or detect changes to information during transmission unless otherwise protected by alternative physical safeguards, such as, at a minimum, a Protected Distribution System (PDS).</t>
  </si>
  <si>
    <t>SRG-OS-000424-GPOS-00188</t>
  </si>
  <si>
    <t>SV-203749r793167_rule</t>
  </si>
  <si>
    <t>SRG-OS-000424</t>
  </si>
  <si>
    <t>V-203749</t>
  </si>
  <si>
    <t>V-56735; SV-70995</t>
  </si>
  <si>
    <t>Configure the operating system to protect the confidentiality and integrity of transmitted information.</t>
  </si>
  <si>
    <t>Verify the operating system protects the confidentiality and integrity of transmitted information. If it does not, this is a finding.</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</si>
  <si>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</si>
  <si>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The operating system must protect the confidentiality and integrity of transmitted information.</t>
  </si>
  <si>
    <t>SRG-OS-000423-GPOS-00187</t>
  </si>
  <si>
    <t>SV-203748r380176_rule</t>
  </si>
  <si>
    <t>SRG-OS-000423</t>
  </si>
  <si>
    <t>V-203748</t>
  </si>
  <si>
    <t>V-56737; SV-70997</t>
  </si>
  <si>
    <t>Configure the operating system to protect against or limit the effects of Denial of Service (DoS) attacks by ensuring the operating system is implementing rate-limiting measures on impacted network interfaces.</t>
  </si>
  <si>
    <t>Verify the operating system protects against or limits the effects of Denial of Service (DoS) attacks by ensuring the operating system is implementing rate-limiting measures on impacted network interfaces. If it does not, this is a finding.</t>
  </si>
  <si>
    <t>DoS is a condition when a resource is not available for legitimate users. When this occurs, the organization either cannot accomplish its mission or must operate at degraded capacity.
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t>
  </si>
  <si>
    <t>The operating system must protect against or limit the effects of Denial of Service (DoS) attacks by ensuring the operating system is implementing rate-limiting measures on impacted network interfaces.</t>
  </si>
  <si>
    <t>SRG-OS-000420-GPOS-00186</t>
  </si>
  <si>
    <t>SV-203747r380167_rule</t>
  </si>
  <si>
    <t>SRG-OS-000420</t>
  </si>
  <si>
    <t>V-203747</t>
  </si>
  <si>
    <t>V-56739; SV-70999</t>
  </si>
  <si>
    <t>Configure the operating system to implement cryptographic mechanisms to prevent unauthorized disclosure of all information at rest on all operating system components.</t>
  </si>
  <si>
    <t>Verify the operating system implements cryptographic mechanisms to prevent unauthorized disclosure of all information at rest on all operating system components. If it does not, this is a finding.</t>
  </si>
  <si>
    <t>Operating systems handling data requiring "data at rest" protections must employ cryptographic mechanisms to prevent unauthorized disclosure and modification of the information at rest.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</si>
  <si>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operating system must implement cryptographic mechanisms to prevent unauthorized disclosure of all information at rest on all operating system components.</t>
  </si>
  <si>
    <t>SRG-OS-000405-GPOS-00184</t>
  </si>
  <si>
    <t>SV-203746r380062_rule</t>
  </si>
  <si>
    <t>SRG-OS-000405</t>
  </si>
  <si>
    <t>V-203746</t>
  </si>
  <si>
    <t>V-56741; SV-71001</t>
  </si>
  <si>
    <t>Configure the operating system to implement cryptographic mechanisms to prevent unauthorized modification of all information at rest on all operating system components.</t>
  </si>
  <si>
    <t>Verify the operating system implements cryptographic mechanisms to prevent unauthorized modification of all information at rest on all operating system components. If it does not, this is a finding.</t>
  </si>
  <si>
    <t>The operating system must implement cryptographic mechanisms to prevent unauthorized modification of all information at rest on all operating system components.</t>
  </si>
  <si>
    <t>SRG-OS-000404-GPOS-00183</t>
  </si>
  <si>
    <t>SV-203745r380059_rule</t>
  </si>
  <si>
    <t>SRG-OS-000404</t>
  </si>
  <si>
    <t>V-203745</t>
  </si>
  <si>
    <t>V-56773; SV-71033</t>
  </si>
  <si>
    <t>Configure the operating system to only allow the use of DoD PKI-established certificate authorities for verification of the establishment of protected sessions.</t>
  </si>
  <si>
    <t>Verify the operating system only allows the use of DoD PKI-established certificate authorities for verification of the establishment of protected sessions. If it does not,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</si>
  <si>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PKI-certificates obtained from a DoD-approved internal or external certificate authority. Reliance on CAs for the establishment of secure sessions includes, for example, the use of SSL/TLS certificates.</t>
  </si>
  <si>
    <t>The operating system must only allow the use of DoD PKI-established certificate authorities for authentication in the establishment of protected sessions to the operating system.</t>
  </si>
  <si>
    <t>SRG-OS-000403-GPOS-00182</t>
  </si>
  <si>
    <t>SV-203744r380056_rule</t>
  </si>
  <si>
    <t>SRG-OS-000403</t>
  </si>
  <si>
    <t>V-203744</t>
  </si>
  <si>
    <t>V-56783; SV-71043</t>
  </si>
  <si>
    <t>Configure the operating system to implement NSA-approved cryptography to protect classified information in accordance with applicable federal laws, Executive Orders, directives, policies, regulations, and standards.</t>
  </si>
  <si>
    <t>Verify the operating system implements NSA-approved cryptography to protect classified information in accordance with applicable federal laws, Executive Orders, directives, policies, regulations, and standards. If it does not, this is a finding.</t>
  </si>
  <si>
    <t>The operating system must implement NSA-approved cryptography to protect classified information in accordance with applicable federal laws, Executive Orders, directives, policies, regulations, and standards.</t>
  </si>
  <si>
    <t>SRG-OS-000396-GPOS-00176</t>
  </si>
  <si>
    <t>SV-203739r379975_rule</t>
  </si>
  <si>
    <t>SRG-OS-000396</t>
  </si>
  <si>
    <t>V-203739</t>
  </si>
  <si>
    <t>V-56787; SV-71047</t>
  </si>
  <si>
    <t>Configure the operating system to verify remote disconnection at the termination of nonlocal maintenance and diagnostic sessions, when used for nonlocal maintenance sessions.</t>
  </si>
  <si>
    <t>Verify the operating system verifies remote disconnection at the termination of nonlocal maintenance and diagnostic sessions, when used for nonlocal maintenance sessions. If it does not, this is a finding.</t>
  </si>
  <si>
    <t>The operating system must verify remote disconnection at the termination of nonlocal maintenance and diagnostic sessions, when used for nonlocal maintenance sessions.</t>
  </si>
  <si>
    <t>SRG-OS-000395-GPOS-00175</t>
  </si>
  <si>
    <t>SV-203738r379972_rule</t>
  </si>
  <si>
    <t>SRG-OS-000395</t>
  </si>
  <si>
    <t>V-203738</t>
  </si>
  <si>
    <t>V-56789; SV-71049</t>
  </si>
  <si>
    <t>Configure the operating system to implement cryptographic mechanisms to protect the confidentiality of nonlocal maintenance and diagnostic communications, when used for nonlocal maintenance sessions.</t>
  </si>
  <si>
    <t>Verify the operating system implements cryptographic mechanisms to protect the confidentiality of nonlocal maintenance and diagnostic communications, when used for nonlocal maintenance sessions. If it does not, this is a finding.</t>
  </si>
  <si>
    <t>Privileged access contains control and configuration information and is particularly sensitive, so additional protections are necessary. This is maintained by using cryptographic mechanisms such as encryption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operating system can meet this requirement through leveraging a cryptographic module.</t>
  </si>
  <si>
    <t>The operating system must implement cryptographic mechanisms to protect the confidentiality of nonlocal maintenance and diagnostic communications, when used for nonlocal maintenance sessions.</t>
  </si>
  <si>
    <t>SRG-OS-000394-GPOS-00174</t>
  </si>
  <si>
    <t>SV-203737r379969_rule</t>
  </si>
  <si>
    <t>SRG-OS-000394</t>
  </si>
  <si>
    <t>V-203737</t>
  </si>
  <si>
    <t>V-56793; SV-71053</t>
  </si>
  <si>
    <t>Configure the operating system to implement cryptographic mechanisms to protect the integrity of nonlocal maintenance and diagnostic communications, when used for nonlocal maintenance sessions.</t>
  </si>
  <si>
    <t>Verify the operating system implements cryptographic mechanisms to protect the integrity of nonlocal maintenance and diagnostic communications, when used for nonlocal maintenance sessions. If it does not, this is a finding.</t>
  </si>
  <si>
    <t>Privileged access contains control and configuration information and is particularly sensitive, so additional protections are necessary. This is maintained by using cryptographic mechanisms, such as a hash function or digital signature, to protect integrity.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The operating system can meet this requirement through leveraging a cryptographic module.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</si>
  <si>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operating system must implement cryptographic mechanisms to protect the integrity of nonlocal maintenance and diagnostic communications, when used for nonlocal maintenance sessions.</t>
  </si>
  <si>
    <t>SRG-OS-000393-GPOS-00173</t>
  </si>
  <si>
    <t>SV-203736r379966_rule</t>
  </si>
  <si>
    <t>SRG-OS-000393</t>
  </si>
  <si>
    <t>V-203736</t>
  </si>
  <si>
    <t>V-56795; SV-71055</t>
  </si>
  <si>
    <t>Configure the operating system to audit all activities performed during nonlocal maintenance and diagnostic sessions.</t>
  </si>
  <si>
    <t>Verify the operating system audits all activities performed during nonlocal maintenance and diagnostic sessions. If it does not, this is a finding.</t>
  </si>
  <si>
    <t>If events associated with nonlocal administrative access or diagnostic sessions are not logged, a major tool for assessing and investigating attacks would not be available.
This requirement addresses auditing-related issues associated with maintenance tools used specifically for diagnostic and repair actions on organizational information systems.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for example, the software implementing "ping," "ls," "ipconfig," or the hardware and software implementing the monitoring port of an Ethernet switch.</t>
  </si>
  <si>
    <t>The operating system must audit all activities performed during nonlocal maintenance and diagnostic sessions.</t>
  </si>
  <si>
    <t>SRG-OS-000392-GPOS-00172</t>
  </si>
  <si>
    <t>SV-203735r379963_rule</t>
  </si>
  <si>
    <t>SRG-OS-000392</t>
  </si>
  <si>
    <t>V-203735</t>
  </si>
  <si>
    <t>V-56797; SV-71057</t>
  </si>
  <si>
    <t>Configure the operating system, for PKI-based authentication, to implement a local cache of revocation data to support path discovery and validation in case of the inability to access revocation information via the network.</t>
  </si>
  <si>
    <t>Verify the operating system, for PKI-based authentication, implements a local cache of revocation data to support path discovery and validation in case of the inability to access revocation information via the network. If it does not, this is a finding.</t>
  </si>
  <si>
    <t>The operating system, for PKI-based authentication, must implement a local cache of revocation data to support path discovery and validation in case of the inability to access revocation information via the network.</t>
  </si>
  <si>
    <t>SRG-OS-000384-GPOS-00167</t>
  </si>
  <si>
    <t>SV-203734r379939_rule</t>
  </si>
  <si>
    <t>SRG-OS-000384</t>
  </si>
  <si>
    <t>V-203734</t>
  </si>
  <si>
    <t>V-56801; SV-71061</t>
  </si>
  <si>
    <t>Configure the operating system to prohibit the use of cached authenticators after one day.</t>
  </si>
  <si>
    <t>Verify the operating system prohibits the use of cached authenticators after one day. If it does not, this is a finding.</t>
  </si>
  <si>
    <t>If cached authentication information is out-of-date, the validity of the authentication information may be questionable.</t>
  </si>
  <si>
    <t>The operating system must prohibit the use of cached authenticators after one day.</t>
  </si>
  <si>
    <t>SRG-OS-000383-GPOS-00166</t>
  </si>
  <si>
    <t>SV-203733r379936_rule</t>
  </si>
  <si>
    <t>SRG-OS-000383</t>
  </si>
  <si>
    <t>V-203733</t>
  </si>
  <si>
    <t>V-56803; SV-71063</t>
  </si>
  <si>
    <t>Configure the operating system to allow the use of a temporary password for system logons with an immediate change to a permanent password.</t>
  </si>
  <si>
    <t>Verify the operating system allows the use of a temporary password for system logons with an immediate change to a permanent password. If it does not, this is a finding.</t>
  </si>
  <si>
    <t>Without providing this capability, an account may be created without a password. Non-repudiation cannot be guaranteed once an account is created if a user is not forced to change the temporary password upon initial logon.
Temporary passwords are typically used to allow access when new accounts are created or passwords are changed. It is common practice for administrators to create temporary passwords for user accounts which allow the users to log on, yet force them to change the password once they have successfully authenticated.</t>
  </si>
  <si>
    <t>The operating system must allow the use of a temporary password for system logons with an immediate change to a permanent password.</t>
  </si>
  <si>
    <t>SRG-OS-000380-GPOS-00165</t>
  </si>
  <si>
    <t>SV-203732r379927_rule</t>
  </si>
  <si>
    <t>SRG-OS-000380</t>
  </si>
  <si>
    <t>V-203732</t>
  </si>
  <si>
    <t>V-56807; SV-71067</t>
  </si>
  <si>
    <t>Configure the operating system to authenticate all endpoint devices before establishing a local, remote, and/or network connection using bidirectional authentication that is cryptographically based.</t>
  </si>
  <si>
    <t>Verify the operating system authenticates all endpoint devices before establishing a local, remote, and/or network connection using bidirectional authentication that is cryptographically based. If it does not, this is a finding.</t>
  </si>
  <si>
    <t>Without authenticating devices, unidentified or unknown devices may be introduced, thereby facilitating malicious activity. Bidirectional authentication provides stronger safeguards to validate the identity of other devices for connections that are of greater risk.
Bidirectional authentication solutions include, but are not limited to, IEEE 802.1x and Extensible Authentication Protocol [EAP], RADIUS server with EAP-Transport Layer Security [TLS] authentication, Kerberos, and SSL mutual authentication.
A local connection is any connection with a device communicating without the use of a network. A network connection is any connection with a device that communicates through a network (e.g., local area network, wide area network, or the Internet). A remote connection is any connection with a device communicating through an external network (e.g., the Internet).
Because of the challenges of applying this requirement on a large scale, organizations are encouraged to only apply this requirement to those limited number (and type) of devices that truly need to support this capability.</t>
  </si>
  <si>
    <t>The operating system must authenticate all endpoint devices before establishing a local, remote, and/or network connection using bidirectional authentication that is cryptographically based.</t>
  </si>
  <si>
    <t>SRG-OS-000379-GPOS-00164</t>
  </si>
  <si>
    <t>SV-203731r379924_rule</t>
  </si>
  <si>
    <t>SRG-OS-000379</t>
  </si>
  <si>
    <t>V-203731</t>
  </si>
  <si>
    <t>V-56809; SV-71069</t>
  </si>
  <si>
    <t>Configure the operating system to authenticate peripherals before establishing a connection.</t>
  </si>
  <si>
    <t>Verify the operating system authenticates peripherals before establishing a connection. If it does not, this is a finding.</t>
  </si>
  <si>
    <t>Without authenticating devices, unidentified or unknown devices may be introduced, thereby facilitating malicious activity.
Peripherals include, but are not limited to, such devices as flash drives, external storage, and printers.</t>
  </si>
  <si>
    <t>The operating system must authenticate peripherals before establishing a connection.</t>
  </si>
  <si>
    <t>SRG-OS-000378-GPOS-00163</t>
  </si>
  <si>
    <t>SV-203730r379921_rule</t>
  </si>
  <si>
    <t>SRG-OS-000378</t>
  </si>
  <si>
    <t>V-203730</t>
  </si>
  <si>
    <t>V-56813; SV-71073</t>
  </si>
  <si>
    <t>Configure the operating system to electronically verify Personal Identity Verification (PIV) credentials.</t>
  </si>
  <si>
    <t>Verify the operating system electronically verifies Personal Identity Verification (PIV) credentials. If it does not, this is a finding.</t>
  </si>
  <si>
    <t>The use of PIV credentials facilitates standardization and reduces the risk of unauthorized access.
DoD has mandated the use of the CAC to support identity management and personal authentication for systems covered under Homeland Security Presidential Directive (HSPD) 12, as well as making the CAC a primary component of layered protection for national security systems.</t>
  </si>
  <si>
    <t>The operating system must electronically verify Personal Identity Verification (PIV) credentials.</t>
  </si>
  <si>
    <t>SRG-OS-000377-GPOS-00162</t>
  </si>
  <si>
    <t>SV-203729r379918_rule</t>
  </si>
  <si>
    <t>SRG-OS-000377</t>
  </si>
  <si>
    <t>V-203729</t>
  </si>
  <si>
    <t>V-56815; SV-71075</t>
  </si>
  <si>
    <t>Configure the operating system to accept Personal Identity Verification (PIV) credentials.</t>
  </si>
  <si>
    <t>Verify the operating system accepts Personal Identity Verification (PIV) credentials. If it does not, this is a finding.</t>
  </si>
  <si>
    <t>The operating system must accept Personal Identity Verification (PIV) credentials.</t>
  </si>
  <si>
    <t>SRG-OS-000376-GPOS-00161</t>
  </si>
  <si>
    <t>SV-203728r379855_rule</t>
  </si>
  <si>
    <t>SRG-OS-000376</t>
  </si>
  <si>
    <t>V-203728</t>
  </si>
  <si>
    <t>V-56817; SV-71077</t>
  </si>
  <si>
    <t>Configure the operating system to implement multifactor authentication for remote access to privileged accounts in such a way that one of the factors is provided by a device separate from the system gaining access.</t>
  </si>
  <si>
    <t>Verify the operating system implements multifactor authentication for remote access to privileged accounts in such a way that one of the factors is provided by a device separate from the system gaining access. If it does not, this is a finding.</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</si>
  <si>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 nonpublic information systems by an authorized user (or an information system) communicating through an external, non-organization-controlled network. Remote access methods include, for example, dial-up, broadband, and wireless.
This requirement only applies to components where this is specific to the function of the device or has the concept of an organizational user (e.g., VPN, proxy capability). This does not apply to authentication for the purpose of configuring the device itself (management).
Requires further clarification from NIST.</t>
  </si>
  <si>
    <t>The operating system must implement multifactor authentication for remote access to privileged accounts in such a way that one of the factors is provided by a device separate from the system gaining access.</t>
  </si>
  <si>
    <t>SRG-OS-000375-GPOS-00160</t>
  </si>
  <si>
    <t>SV-203727r379852_rule</t>
  </si>
  <si>
    <t>SRG-OS-000375</t>
  </si>
  <si>
    <t>V-203727</t>
  </si>
  <si>
    <t>V-56823; SV-71083</t>
  </si>
  <si>
    <t>Configure the operating system to require devices to re-authenticate when changing authenticators.</t>
  </si>
  <si>
    <t>Verify the operating system requires devices to re-authenticate when changing authenticators. If it does not, this is a finding.</t>
  </si>
  <si>
    <t>Without re-authentication, devices may access resources or perform tasks for which they do not have authorization. 
When operating systems provide the capability to change device authenticators, it is critical the device re-authenticate.</t>
  </si>
  <si>
    <t>The operating system must require devices to re-authenticate when changing authenticators.</t>
  </si>
  <si>
    <t>SRG-OS-000374-GPOS-00159</t>
  </si>
  <si>
    <t>SV-203726r379849_rule</t>
  </si>
  <si>
    <t>SRG-OS-000374</t>
  </si>
  <si>
    <t>V-203726</t>
  </si>
  <si>
    <t>V-56827; SV-71087</t>
  </si>
  <si>
    <t>Configure the operating system to require users to re-authenticate when changing authenticators.</t>
  </si>
  <si>
    <t>Verify the operating system requires users to re-authenticate when changing authenticators. If it does not, this is a finding.</t>
  </si>
  <si>
    <t>Without re-authentication, users may access resources or perform tasks for which they do not have authorization. 
When operating systems provide the capability to change user authenticators, it is critical the user re-authenticate.</t>
  </si>
  <si>
    <t>The operating system must require users to re-authenticate when changing authenticators.</t>
  </si>
  <si>
    <t>SRG-OS-000373-GPOS-00158</t>
  </si>
  <si>
    <t>SV-203725r379846_rule</t>
  </si>
  <si>
    <t>SRG-OS-000373</t>
  </si>
  <si>
    <t>V-203725</t>
  </si>
  <si>
    <t>V-56831; SV-71091</t>
  </si>
  <si>
    <t>Configure the operating system to require users to re-authenticate when changing roles.</t>
  </si>
  <si>
    <t>Verify the operating system requires users to re-authenticate when changing roles. If it does not, this is a finding.</t>
  </si>
  <si>
    <t>Without re-authentication, users may access resources or perform tasks for which they do not have authorization. 
When operating systems provide the capability to change security roles, it is critical the user re-authenticate.</t>
  </si>
  <si>
    <t>The operating system must require users to re-authenticate when changing roles.</t>
  </si>
  <si>
    <t>SRG-OS-000373-GPOS-00157</t>
  </si>
  <si>
    <t>SV-203724r379846_rule</t>
  </si>
  <si>
    <t>V-203724</t>
  </si>
  <si>
    <t>V-56837; SV-71097</t>
  </si>
  <si>
    <t>Configure the operating system to require users to re-authenticate for privilege escalation.</t>
  </si>
  <si>
    <t>Verify the operating system requires users to re-authenticate for privilege escalation. If it does not, this is a finding.</t>
  </si>
  <si>
    <t>Without re-authentication, users may access resources or perform tasks for which they do not have authorization. 
When operating systems provide the capability to escalate a functional capability, it is critical the user re-authenticate.</t>
  </si>
  <si>
    <t>The operating system must require users to re-authenticate for privilege escalation.</t>
  </si>
  <si>
    <t>SRG-OS-000373-GPOS-00156</t>
  </si>
  <si>
    <t>SV-203723r379846_rule</t>
  </si>
  <si>
    <t>V-203723</t>
  </si>
  <si>
    <t>V-56841; SV-71101</t>
  </si>
  <si>
    <t>Configure the operating system to employ a deny-all, permit-by-exception policy to allow the execution of authorized software programs.</t>
  </si>
  <si>
    <t>Verify the operating system employs a deny-all, permit-by-exception policy to allow the execution of authorized software programs. If it does not, this is a finding.</t>
  </si>
  <si>
    <t>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permit execution of authorized software. The process used to identify software programs that are authorized to execute on organizational information systems is commonly referred to as whitelisting.
Verification of white-listed software occurs prior to execution or at system startup.
This requirement applies to operating system programs, functions, and services designed to manage system processes and configurations (e.g., group policies).</t>
  </si>
  <si>
    <t>The operating system must employ a deny-all, permit-by-exception policy to allow the execution of authorized software programs.</t>
  </si>
  <si>
    <t>SRG-OS-000370-GPOS-00155</t>
  </si>
  <si>
    <t>SV-203722r379837_rule</t>
  </si>
  <si>
    <t>SRG-OS-000370</t>
  </si>
  <si>
    <t>V-203722</t>
  </si>
  <si>
    <t>V-56845; SV-71105</t>
  </si>
  <si>
    <t>Configure the operating system to prevent program execution in accordance with local policies regarding software program usage and restrictions and/or rules authorizing the terms and conditions of software program usage.</t>
  </si>
  <si>
    <t>Verify the operating system prevents program execution in accordance with local policies regarding software program usage and restrictions and/or rules authorizing the terms and conditions of software program usage. If it does not, this is a finding.</t>
  </si>
  <si>
    <t>Control of program execution is a mechanism used to prevent execution of unauthorized programs. Some operating systems may provide a capability that runs counter to the mission or provides users with functionality that exceeds mission requirements. This includes functions and services installed at the operating system-level.
Some of the programs, installed by default, may be harmful or may not be necessary to support essential organizational operations (e.g., key missions, functions). Removal of executable programs is not always possible; therefore, establishing a method of preventing program execution is critical to maintaining a secure system baseline.
Methods for complying with this requirement include restricting execution of programs in certain environments, while preventing execution in other environments; or limiting execution of certain program functionality based on organization-defined criteria (e.g., privileges, subnets, sandboxed environments, or roles).</t>
  </si>
  <si>
    <t>The operating system must prevent program execution in accordance with local policies regarding software program usage and restrictions and/or rules authorizing the terms and conditions of software program usage.</t>
  </si>
  <si>
    <t>SRG-OS-000368-GPOS-00154</t>
  </si>
  <si>
    <t>SV-203721r379831_rule</t>
  </si>
  <si>
    <t>SRG-OS-000368</t>
  </si>
  <si>
    <t>V-203721</t>
  </si>
  <si>
    <t>V-56849; SV-71109</t>
  </si>
  <si>
    <t>Configure the operating system to prevent the installation of patches, service packs, device drivers, or operating system components without verification they have been digitally signed using a certificate that is recognized and approved by the organization.</t>
  </si>
  <si>
    <t>Verify the operating system prevents the installation of patches, service packs, device drivers, or operating system components without verification they have been digitally signed using a certificate that is recognized and approved by the organization. If it does not, this is a finding.</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</si>
  <si>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CA.</t>
  </si>
  <si>
    <t>The operating system must prevent the installation of patches, service packs, device drivers, or operating system components without verification they have been digitally signed using a certificate that is recognized and approved by the organization.</t>
  </si>
  <si>
    <t>SRG-OS-000366-GPOS-00153</t>
  </si>
  <si>
    <t>SV-203720r379825_rule</t>
  </si>
  <si>
    <t>SRG-OS-000366</t>
  </si>
  <si>
    <t>V-203720</t>
  </si>
  <si>
    <t>V-56851; SV-71111</t>
  </si>
  <si>
    <t>Configure the operating system to audit the enforcement actions used to restrict access associated with changes to the system.</t>
  </si>
  <si>
    <t>Verify the operating system audits the enforcement actions used to restrict access associated with changes to the system. If it does not,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</si>
  <si>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</si>
  <si>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operating system must audit the enforcement actions used to restrict access associated with changes to the system.</t>
  </si>
  <si>
    <t>SRG-OS-000365-GPOS-00152</t>
  </si>
  <si>
    <t>SV-203719r379822_rule</t>
  </si>
  <si>
    <t>SRG-OS-000365</t>
  </si>
  <si>
    <t>V-203719</t>
  </si>
  <si>
    <t>V-57169; SV-71429</t>
  </si>
  <si>
    <t>Configure the operating system to enforce access restrictions.</t>
  </si>
  <si>
    <t>Verify the operating system enforces access restrictions. If it does not, this is a finding.</t>
  </si>
  <si>
    <t>Failure to provide logical access restrictions associated with changes to system configuration may have significant effects on the overall security of the system.
When dealing with access restrictions pertaining to change control, it should be noted that any changes to the hardware, software, and/or firmware components of the operating system can have significant effects on the overall security of the system.
Accordingly, only qualified and authorized individuals should be allowed to obtain access to operating system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</si>
  <si>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operating system must enforce access restrictions.</t>
  </si>
  <si>
    <t>SRG-OS-000364-GPOS-00151</t>
  </si>
  <si>
    <t>SV-203718r379819_rule</t>
  </si>
  <si>
    <t>SRG-OS-000364</t>
  </si>
  <si>
    <t>V-203718</t>
  </si>
  <si>
    <t>V-57179; SV-71439</t>
  </si>
  <si>
    <t>Configure the operating system to notify designated personnel if baseline configurations are changed in an unauthorized manner.</t>
  </si>
  <si>
    <t>Verify the operating system notifies designated personnel if baseline configurations are changed in an unauthorized manner. If it does not, this is a finding.</t>
  </si>
  <si>
    <t>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system's IMO/ISSO and SAs must be notified via email and/or monitoring system trap when there is an unauthorized modification of a configuration item.</t>
  </si>
  <si>
    <t>The operating system must notify designated personnel if baseline configurations are changed in an unauthorized manner.</t>
  </si>
  <si>
    <t>SRG-OS-000363-GPOS-00150</t>
  </si>
  <si>
    <t>SV-203717r379816_rule</t>
  </si>
  <si>
    <t>SRG-OS-000363</t>
  </si>
  <si>
    <t>V-203717</t>
  </si>
  <si>
    <t>V-57181; SV-71441</t>
  </si>
  <si>
    <t>Configure the operating system to prohibit user installation of system software without explicit privileged status.</t>
  </si>
  <si>
    <t>Verify the operating system prohibits user installation of system software without explicit privileged status. If it does not,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</si>
  <si>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Operating system functionality will vary, and while users are not permitted to install unapproved software, there may be instances where the organization allows the user to install approved software packages, such as from an approved software repository.
The operating system or software configuration management utility must enforce control of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t>
  </si>
  <si>
    <t>The operating system must prohibit user installation of system software without explicit privileged status.</t>
  </si>
  <si>
    <t>SRG-OS-000362-GPOS-00149</t>
  </si>
  <si>
    <t>SV-203716r379813_rule</t>
  </si>
  <si>
    <t>SRG-OS-000362</t>
  </si>
  <si>
    <t>V-203716</t>
  </si>
  <si>
    <t>V-57185; SV-71445</t>
  </si>
  <si>
    <t>Configure the operating system to enforce dual authorization for movement and/or deletion of all audit information, when such movement or deletion is not part of an authorized automatic process.</t>
  </si>
  <si>
    <t>Verify the operating system enforces dual authorization for movement and/or deletion of all audit information, when such movement or deletion is not part of an authorized automatic process. If it does not, this is a finding.</t>
  </si>
  <si>
    <t>An authorized user may intentionally or accidentally move or delete audit records without those specific actions being authorized.
All bulk manipulation of audit information must be authorized via automatic processes. Any manual manipulation of audit information must require dual authorization. Dual authorization mechanisms require the approval of two authorized individuals to execute.</t>
  </si>
  <si>
    <t>The operating system must enforce dual authorization for movement and/or deletion of all audit information, when such movement or deletion is not part of an authorized automatic process.</t>
  </si>
  <si>
    <t>SRG-OS-000360-GPOS-00147</t>
  </si>
  <si>
    <t>SV-203715r793165_rule</t>
  </si>
  <si>
    <t>SRG-OS-000360</t>
  </si>
  <si>
    <t>V-203715</t>
  </si>
  <si>
    <t>V-57189; SV-71449</t>
  </si>
  <si>
    <t>Configure the operating system to record time stamps for audit records that can be mapped to Coordinated Universal Time (UTC) or Greenwich Mean Time (GMT).</t>
  </si>
  <si>
    <t>Verify the operating system records time stamps for audit records that can be mapped to Coordinated Universal Time (UTC) or Greenwich Mean Time (GMT). If it does not, this is a finding.</t>
  </si>
  <si>
    <t>If time stamps are not consistently applied and there is no common time reference, it is difficult to perform forensic analysis.
Time stamps generated by the operating system include date and time. Time is commonly expressed in Coordinated Universal Time (UTC), a modern continuation of Greenwich Mean Time (GMT), or local time with an offset from UTC.</t>
  </si>
  <si>
    <t>The operating system must record time stamps for audit records that can be mapped to Coordinated Universal Time (UTC) or Greenwich Mean Time (GMT).</t>
  </si>
  <si>
    <t>SRG-OS-000359-GPOS-00146</t>
  </si>
  <si>
    <t>SV-203714r379804_rule</t>
  </si>
  <si>
    <t>SRG-OS-000359</t>
  </si>
  <si>
    <t>V-203714</t>
  </si>
  <si>
    <t>V-57193; SV-71453</t>
  </si>
  <si>
    <t>Configure the operating system to record time stamps for audit records that meet a minimum granularity of one second for a minimum degree of precision.</t>
  </si>
  <si>
    <t>Verify the operating system records time stamps for audit records that meet a minimum granularity of one second for a minimum degree of precision. If it does not, this is a finding.</t>
  </si>
  <si>
    <t>Without sufficient granularity of time stamps, it is not possible to adequately determine the chronological order of records.
Time stamps generated by the operating system include date and time. Granularity of time measurements refers to the degree of synchronization between information system clocks and reference clocks.</t>
  </si>
  <si>
    <t>The operating system must record time stamps for audit records that meet a minimum granularity of one second for a minimum degree of precision.</t>
  </si>
  <si>
    <t>SRG-OS-000358-GPOS-00145</t>
  </si>
  <si>
    <t>SV-203713r379801_rule</t>
  </si>
  <si>
    <t>SRG-OS-000358</t>
  </si>
  <si>
    <t>V-203713</t>
  </si>
  <si>
    <t>V-57203; SV-71463</t>
  </si>
  <si>
    <t xml:space="preserve">CCI-002046
The information system synchronizes the internal system clocks to the authoritative time source when the time difference is greater than the organization-defined time period.
NIST SP 800-53 Revision 4 :: AU-8 (1) (b)
</t>
  </si>
  <si>
    <t>Configure the operating system to synchronize internal information system clocks to the authoritative time source when the time difference is greater than the organization-defined time period.</t>
  </si>
  <si>
    <t>Verify the operating system synchronizes internal information system clocks to the authoritative time source when the time difference is greater than one second. If it does not,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</si>
  <si>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Synchronizing internal information system clocks provides uniformity of time stamps for information systems with multiple system clocks and systems connected over a network. Organizations should consider setting time periods for different types of systems (e.g., financial, legal, or mission-critical systems).
Organizations should also consider endpoints that may not have regular access to the authoritative time server (e.g., mobile, teleworking, and tactical endpoints). This requirement is related to the comparison done every 24 hours in SRG-OS-000355 because a comparison must be done in order to determine the time difference.</t>
  </si>
  <si>
    <t>The operating system must synchronize internal information system clocks to the authoritative time source when the time difference is greater than one second.</t>
  </si>
  <si>
    <t>SRG-OS-000356-GPOS-00144</t>
  </si>
  <si>
    <t>SV-203712r379735_rule</t>
  </si>
  <si>
    <t>SRG-OS-000356</t>
  </si>
  <si>
    <t>V-203712</t>
  </si>
  <si>
    <t>V-57267; SV-71527</t>
  </si>
  <si>
    <t xml:space="preserve">CCI-001891
The information system compares internal information system clocks on an organization-defined frequency with an organization-defined authoritative time source.
NIST SP 800-53 Revision 4 :: AU-8 (1) (a)
</t>
  </si>
  <si>
    <t>Configure the operating system to, for networked systems, compare internal information system clocks at least every 24 hours with a server which is synchronized to one of the redundant United States Naval Observatory (USNO) time servers, or a time server designated for the appropriate DoD network (NIPRNet/SIPRNet), and/or the Global Positioning System (GPS).</t>
  </si>
  <si>
    <t>Verify the operating system, for networked systems, compares internal information system clocks at least every 24 hours with a server which is synchronized to one of the redundant United States Naval Observatory (USNO) time servers, or a time server designated for the appropriate DoD network (NIPRNet/SIPRNet), and/or the Global Positioning System (GPS). If it does not,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</si>
  <si>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</si>
  <si>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The operating system must, for networked systems, compare internal information system clocks at least every 24 hours with a server which is synchronized to one of the redundant United States Naval Observatory (USNO) time servers, or a time server designated for the appropriate DoD network (NIPRNet/SIPRNet), and/or the Global Positioning System (GPS).</t>
  </si>
  <si>
    <t>SRG-OS-000355-GPOS-00143</t>
  </si>
  <si>
    <t>SV-203711r793164_rule</t>
  </si>
  <si>
    <t>SRG-OS-000355</t>
  </si>
  <si>
    <t>V-203711</t>
  </si>
  <si>
    <t>V-57265; SV-71525</t>
  </si>
  <si>
    <t>Configure the operating system to not alter original content or time ordering of audit records when it provides a report generation capability.</t>
  </si>
  <si>
    <t>Verify the operating system does not alter original content or time ordering of audit records when it provides a report generation capability. If it does not, this is a finding.</t>
  </si>
  <si>
    <t>If the report generation capability alters the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This requirement is specific to operating systems providing report generation capabilities. The report generation capability can be met either natively or through the use of third-party tools.</t>
  </si>
  <si>
    <t>The operating system must not alter original content or time ordering of audit records when it provides a report generation capability.</t>
  </si>
  <si>
    <t>SRG-OS-000354-GPOS-00142</t>
  </si>
  <si>
    <t>SV-203710r379729_rule</t>
  </si>
  <si>
    <t>SRG-OS-000354</t>
  </si>
  <si>
    <t>V-203710</t>
  </si>
  <si>
    <t>V-57263; SV-71523</t>
  </si>
  <si>
    <t>Configure the operating system to not alter original content or time ordering of audit records when it provides an audit reduction capability.</t>
  </si>
  <si>
    <t>Verify the operating system does not alter original content or time ordering of audit records when it provides an audit reduction capability. If it does not, this is a finding.</t>
  </si>
  <si>
    <t>If the audit reduction capability alters the content or time ordering of audit records, the integrity of the audit records is compromised, and the records are no longer usable for forensic analysis.
Audit reduction is a process that manipulates collected audit information and organizes such information in a summary format that is more meaningful to analysts. Time ordering refers to the chronological organization of records based on time stamps. The degree of time stamp precision can affect this.
This requirement is specific to operating systems providing audit reduction capabilities. The audit reduction capability can be met either natively or through the use of third-party tools.</t>
  </si>
  <si>
    <t>The operating system must not alter original content or time ordering of audit records when it provides an audit reduction capability.</t>
  </si>
  <si>
    <t>SRG-OS-000353-GPOS-00141</t>
  </si>
  <si>
    <t>SV-203709r379726_rule</t>
  </si>
  <si>
    <t>SRG-OS-000353</t>
  </si>
  <si>
    <t>V-203709</t>
  </si>
  <si>
    <t>V-57261; SV-71521</t>
  </si>
  <si>
    <t>Ensure the operating system provides a report generation capability that supports after-the-fact investigations of security incidents.</t>
  </si>
  <si>
    <t>Verify the operating system provides a report generation capability that supports after-the-fact investigations of security incidents. If it does not,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</si>
  <si>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t>
  </si>
  <si>
    <t>The operating system must provide a report generation capability that supports after-the-fact investigations of security incidents.</t>
  </si>
  <si>
    <t>SRG-OS-000352-GPOS-00140</t>
  </si>
  <si>
    <t>SV-203708r379723_rule</t>
  </si>
  <si>
    <t>SRG-OS-000352</t>
  </si>
  <si>
    <t>V-203708</t>
  </si>
  <si>
    <t>V-57259; SV-71519</t>
  </si>
  <si>
    <t>Ensure the operating system provides a report generation capability that supports on-demand reporting requirements.</t>
  </si>
  <si>
    <t>Verify the operating system provides a report generation capability that supports on-demand reporting requirements. If it does not, this is a finding.</t>
  </si>
  <si>
    <t>The report generation capability must support on-demand reporting in order to facilitate the organization's ability to generate incident reports, as needed, to better handle larger-scale or more complex security incidents.
Report generation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t>
  </si>
  <si>
    <t>The operating system must provide a report generation capability that supports on-demand reporting requirements.</t>
  </si>
  <si>
    <t>SRG-OS-000351-GPOS-00139</t>
  </si>
  <si>
    <t>SV-203707r379720_rule</t>
  </si>
  <si>
    <t>SRG-OS-000351</t>
  </si>
  <si>
    <t>V-203707</t>
  </si>
  <si>
    <t>V-57257; SV-71517</t>
  </si>
  <si>
    <t>Configure the operating system to provide a report generation capability that supports on-demand audit review and analysis.</t>
  </si>
  <si>
    <t>Verify the operating system provides a report generation capability that supports on-demand audit review and analysis. If it does not, this is a finding.</t>
  </si>
  <si>
    <t>The report generation capability must support on-demand review and analysis in order to facilitate the organization's ability to generate incident reports, as needed, to better handle larger-scale or more complex security incidents.
Report generation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t>
  </si>
  <si>
    <t>The operating system must provide a report generation capability that supports on-demand audit review and analysis.</t>
  </si>
  <si>
    <t>SRG-OS-000350-GPOS-00138</t>
  </si>
  <si>
    <t>SV-203706r379717_rule</t>
  </si>
  <si>
    <t>SRG-OS-000350</t>
  </si>
  <si>
    <t>V-203706</t>
  </si>
  <si>
    <t>V-57255; SV-71515</t>
  </si>
  <si>
    <t>Configure the operating system to provide an audit reduction capability that supports after-the-fact investigations of security incidents.</t>
  </si>
  <si>
    <t>Verify the operating system provides an audit reduction capability that supports after-the-fact investigations of security incidents. If it does not, this is a finding.</t>
  </si>
  <si>
    <t>If the audit reduction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Audit reduction capability must support after-the-fact investigations of security incidents either natively or through the use of third-party tools.
This requirement is specific to operating systems with audit reduction capabilities.</t>
  </si>
  <si>
    <t>The operating system must provide an audit reduction capability that supports after-the-fact investigations of security incidents.</t>
  </si>
  <si>
    <t>SRG-OS-000349-GPOS-00137</t>
  </si>
  <si>
    <t>SV-203705r379714_rule</t>
  </si>
  <si>
    <t>SRG-OS-000349</t>
  </si>
  <si>
    <t>V-203705</t>
  </si>
  <si>
    <t>V-57253; SV-71513</t>
  </si>
  <si>
    <t>Configure the operating system to provide an audit reduction capability that supports on-demand audit review and analysis.</t>
  </si>
  <si>
    <t>Verify the operating system provides an audit reduction capability that supports on-demand audit review and analysis. If it does not,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</si>
  <si>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audit records in order to facilitate a manual review. Audit reduction does not alter original audit records. The report generation capability provided by the application must support on-demand (i.e., customizable, ad hoc, and as-needed) reports.</t>
  </si>
  <si>
    <t>The operating system must provide an audit reduction capability that supports on-demand audit review and analysis.</t>
  </si>
  <si>
    <t>SRG-OS-000348-GPOS-00136</t>
  </si>
  <si>
    <t>SV-203704r379711_rule</t>
  </si>
  <si>
    <t>SRG-OS-000348</t>
  </si>
  <si>
    <t>V-203704</t>
  </si>
  <si>
    <t>V-57251; SV-71511</t>
  </si>
  <si>
    <t>Configure the operating system to provide an immediate real-time alert to the SA and ISSO, at a minimum, of all audit failure events requiring real-time alerts.</t>
  </si>
  <si>
    <t>Verify the operating system provides an immediate real-time alert to the SA and ISSO, at a minimum, of all audit failure events requiring real-time alerts. If it does not,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</si>
  <si>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Alerts provide organizations with urgent messages. Real-time alerts provide these messages immediately (i.e., the time from event detection to alert occurs in seconds or less).</t>
  </si>
  <si>
    <t>The operating system must provide an immediate real-time alert to the SA and ISSO, at a minimum, of all audit failure events requiring real-time alerts.</t>
  </si>
  <si>
    <t>SRG-OS-000344-GPOS-00135</t>
  </si>
  <si>
    <t>SV-203703r379699_rule</t>
  </si>
  <si>
    <t>SRG-OS-000344</t>
  </si>
  <si>
    <t>V-203703</t>
  </si>
  <si>
    <t>V-57249; SV-71509</t>
  </si>
  <si>
    <t>Configure the operating system to immediately notify the SA and ISSO (at a minimum) when allocated audit record storage volume reaches 75% of the repository maximum audit record storage capacity.</t>
  </si>
  <si>
    <t>Verify the operating system immediately notifies the SA and ISSO (at a minimum) when allocated audit record storage volume reaches 75% of the repository maximum audit record storage capacity. If it does not, this is a finding.</t>
  </si>
  <si>
    <t>If security personnel are not notified immediately when storage volume reaches 75% utilization, they are unable to plan for audit record storage capacity expansion.</t>
  </si>
  <si>
    <t>The operating system must immediately notify the SA and ISSO (at a minimum) when allocated audit record storage volume reaches 75% of the repository maximum audit record storage capacity.</t>
  </si>
  <si>
    <t>SRG-OS-000343-GPOS-00134</t>
  </si>
  <si>
    <t>SV-203702r379696_rule</t>
  </si>
  <si>
    <t>SRG-OS-000343</t>
  </si>
  <si>
    <t>V-203702</t>
  </si>
  <si>
    <t>V-57247; SV-71507</t>
  </si>
  <si>
    <t>Configure the operating system to off-load audit records onto a different system or media from the system being audited.</t>
  </si>
  <si>
    <t>Verify the operating system off-loads audit records onto a different system or media from the system being audited. If it does not, this is a finding.</t>
  </si>
  <si>
    <t>The operating system must off-load audit records onto a different system or media from the system being audited.</t>
  </si>
  <si>
    <t>SRG-OS-000342-GPOS-00133</t>
  </si>
  <si>
    <t>SV-203701r379693_rule</t>
  </si>
  <si>
    <t>SRG-OS-000342</t>
  </si>
  <si>
    <t>V-203701</t>
  </si>
  <si>
    <t>V-57245; SV-71505</t>
  </si>
  <si>
    <t>Configure the operating system to allocate audit record storage capacity to store at least one week's worth of audit records, when audit records are not immediately sent to a central audit record storage facility.</t>
  </si>
  <si>
    <t>Verify the operating system allocates audit record storage capacity to store at least one week's worth of audit records, when audit records are not immediately sent to a central audit record storage facility. If it does not, this is a finding.</t>
  </si>
  <si>
    <t>In order to ensure operating systems have a sufficient storage capacity in which to write the audit logs, operating systems need to be able to allocate audit record storage capacity.
The task of allocating audit record storage capacity is usually performed during initial installation of the operating system.</t>
  </si>
  <si>
    <t>The operating system must allocate audit record storage capacity to store at least one weeks worth of audit records, when audit records are not immediately sent to a central audit record storage facility.</t>
  </si>
  <si>
    <t>SRG-OS-000341-GPOS-00132</t>
  </si>
  <si>
    <t>SV-203700r379690_rule</t>
  </si>
  <si>
    <t>SRG-OS-000341</t>
  </si>
  <si>
    <t>V-203700</t>
  </si>
  <si>
    <t>V-57239; SV-71499</t>
  </si>
  <si>
    <t>Configure the operating system to provide the capability for assigned IMOs/ISSOs or designated SAs to change the auditing to be performed on all operating system components, based on all selectable event criteria in near real time.</t>
  </si>
  <si>
    <t>Verify the operating system provides the capability for assigned IMOs/ISSOs or designated SAs to change the auditing to be performed on all operating system components, based on all selectable event criteria in near real time. If it does not, this is a finding.</t>
  </si>
  <si>
    <t>If authorized individuals do not have the ability to modify auditing parameters in response to a changing threat environment, the organization may not be able to effectively respond,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t>
  </si>
  <si>
    <t>The operating system must provide the capability for assigned IMOs/ISSOs or designated SAs to change the auditing to be performed on all operating system components, based on all selectable event criteria in near real time.</t>
  </si>
  <si>
    <t>SRG-OS-000337-GPOS-00129</t>
  </si>
  <si>
    <t>SV-203699r793163_rule</t>
  </si>
  <si>
    <t>SRG-OS-000337</t>
  </si>
  <si>
    <t>V-203699</t>
  </si>
  <si>
    <t>V-57237; SV-71497</t>
  </si>
  <si>
    <t>Configure the operating system to automatically lock an account until the locked account is released by an administrator when three unsuccessful logon attempts in 15 minutes are made.</t>
  </si>
  <si>
    <t>Verify the operating system automatically locks an account until the locked account is released by an administrator when three unsuccessful logon attempts in 15 minutes are made. If it does not, this is a finding.</t>
  </si>
  <si>
    <t>By limiting the number of failed logon attempts, the risk of unauthorized system access via user password guessing, otherwise known as brute-forcing, is reduced. Limits are imposed by locking the account.</t>
  </si>
  <si>
    <t>The operating system must automatically lock an account until the locked account is released by an administrator when three unsuccessful logon attempts in 15 minutes occur.</t>
  </si>
  <si>
    <t>SRG-OS-000329-GPOS-00128</t>
  </si>
  <si>
    <t>SV-203698r379606_rule</t>
  </si>
  <si>
    <t>SRG-OS-000329</t>
  </si>
  <si>
    <t>V-203698</t>
  </si>
  <si>
    <t>V-57235; SV-71495</t>
  </si>
  <si>
    <t>Configure the operating system to audit the execution of privileged functions.</t>
  </si>
  <si>
    <t>Verify that the operating system audits the execution of privileged functions. If it does not, this is a finding.</t>
  </si>
  <si>
    <t>The operating system must audit the execution of privileged functions.</t>
  </si>
  <si>
    <t>SRG-OS-000327-GPOS-00127</t>
  </si>
  <si>
    <t>SV-203697r379600_rule</t>
  </si>
  <si>
    <t>SRG-OS-000327</t>
  </si>
  <si>
    <t>V-203697</t>
  </si>
  <si>
    <t>V-57233; SV-71493</t>
  </si>
  <si>
    <t>Configure the operating system to prevent all software from executing at higher privilege levels than users executing the software.</t>
  </si>
  <si>
    <t>Verify that the operating system prevents all software from executing at higher privilege levels than users executing the software. If it does not, this is a finding.</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</si>
  <si>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the organizations.
Some programs and processes are required to operate at a higher privilege level and therefore should be excluded from the organization-defined software list after review.</t>
  </si>
  <si>
    <t>The operating system must prevent all software from executing at higher privilege levels than users executing the software.</t>
  </si>
  <si>
    <t>SRG-OS-000326-GPOS-00126</t>
  </si>
  <si>
    <t>SV-203696r379597_rule</t>
  </si>
  <si>
    <t>SRG-OS-000326</t>
  </si>
  <si>
    <t>V-203696</t>
  </si>
  <si>
    <t>V-57231; SV-71491</t>
  </si>
  <si>
    <t>Configure the operating system to prevent non-privileged users from executing privileged functions to include disabling, circumventing, or altering implemented security safeguards/countermeasures.</t>
  </si>
  <si>
    <t>Verify that the operating system prevents non-privileged users from executing privileged functions to include disabling, circumventing, or altering implemented security safeguards/countermeasures. If it does not, this is a finding.</t>
  </si>
  <si>
    <t>The operating system must prevent non-privileged users from executing privileged functions to include disabling, circumventing, or altering implemented security safeguards/countermeasures.</t>
  </si>
  <si>
    <t>SRG-OS-000324-GPOS-00125</t>
  </si>
  <si>
    <t>SV-203695r379591_rule</t>
  </si>
  <si>
    <t>SRG-OS-000324</t>
  </si>
  <si>
    <t>V-203695</t>
  </si>
  <si>
    <t>V-57229; SV-71489</t>
  </si>
  <si>
    <t>Configure the operating system to allow operating system admins to change security attributes on users, the operating system, or the operating system's components.</t>
  </si>
  <si>
    <t>Verify the operating system allows operating system admins to change security attributes on users, the operating system, or the operating system's components. If it does not, this is a finding.</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</si>
  <si>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file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</si>
  <si>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The operating system must allow operating system admins to change security attributes on users, the operating system, or the operating systems components.</t>
  </si>
  <si>
    <t>SRG-OS-000312-GPOS-00124</t>
  </si>
  <si>
    <t>SV-203694r379495_rule</t>
  </si>
  <si>
    <t>SRG-OS-000312</t>
  </si>
  <si>
    <t>V-203694</t>
  </si>
  <si>
    <t>V-57227; SV-71487</t>
  </si>
  <si>
    <t>Configure the operating system to allow operating system admins to grant their privileges to other operating system admins.</t>
  </si>
  <si>
    <t>Verify the operating system allows operating system admins to grant their privileges to other operating system admins. If it does not, this is a finding.</t>
  </si>
  <si>
    <t>The operating system must allow operating system admins to grant their privileges to other operating system admins.</t>
  </si>
  <si>
    <t>SRG-OS-000312-GPOS-00123</t>
  </si>
  <si>
    <t>SV-203693r379495_rule</t>
  </si>
  <si>
    <t>V-203693</t>
  </si>
  <si>
    <t>V-57225; SV-71485</t>
  </si>
  <si>
    <t>Configure the operating system to allow operating system admins to pass information to any other operating system admin or user.</t>
  </si>
  <si>
    <t>Verify the operating system allows operating system admins to pass information to any other operating system admin or user. If it does not, this is a finding.</t>
  </si>
  <si>
    <t>The operating system must allow operating system admins to pass information to any other operating system admin or user.</t>
  </si>
  <si>
    <t>SRG-OS-000312-GPOS-00122</t>
  </si>
  <si>
    <t>SV-203692r379495_rule</t>
  </si>
  <si>
    <t>V-203692</t>
  </si>
  <si>
    <t>V-57223; SV-71483</t>
  </si>
  <si>
    <t>Configure the operating system to notify the System Administrator(s) and Information System Security Officer(s) when accounts are created, or enabled when previously disabled.</t>
  </si>
  <si>
    <t>Verify the operating system notifies the System Administrator and Information System Security Officer(s) when accounts are created, or enabled when previously disabled. If it does not, this is a finding.</t>
  </si>
  <si>
    <t>Once an attacker establishes access to a system, the attacker often attempts to create a persistent method of reestablishing access.  One way to accomplish this is for the attacker to enable an existing disabled account.  Sending notification of account enabling actions to the system administrator and ISSO is one method for mitigating this risk.  Such a capability greatly reduces the risk that operating system accessibility will be negatively affected for extended periods of time and also provides logging that can be used for forensic purposes.
In order to detect and respond to events that affect user accessibility and application processing, operating systems must audit account enabling actions and, as required, notify the appropriate individuals so they can investigate the event.
To address access requirements, many operating systems can be integrated with enterprise-level authentication/access/auditing mechanisms that meet or exceed access control policy requirements.</t>
  </si>
  <si>
    <t>The operating system must notify system administrators and ISSOs of account enabling actions.</t>
  </si>
  <si>
    <t>SRG-OS-000304-GPOS-00121</t>
  </si>
  <si>
    <t>SV-203691r379471_rule</t>
  </si>
  <si>
    <t>SRG-OS-000304</t>
  </si>
  <si>
    <t>V-203691</t>
  </si>
  <si>
    <t>V-57221; SV-71481</t>
  </si>
  <si>
    <t>Configure the operating system to automatically audit account enabling actions.</t>
  </si>
  <si>
    <t>Verify the operating system automatically audits account enabling actions. If it does not, this is a finding.</t>
  </si>
  <si>
    <t>Once an attacker establishes access to a system, the attacker often attempts to create a persistent method of reestablishing access.  One way to accomplish this is for the attacker to enable a new or disabled account.  Auditing account modification actions provides logging that can be used for forensic purposes. 
To address access requirements, many operating systems can be integrated with enterprise-level authentication/access/auditing mechanisms that meet or exceed access control policy requirements.</t>
  </si>
  <si>
    <t>The operating system must audit all account enabling actions.</t>
  </si>
  <si>
    <t>SRG-OS-000303-GPOS-00120</t>
  </si>
  <si>
    <t>SV-203690r379468_rule</t>
  </si>
  <si>
    <t>SRG-OS-000303</t>
  </si>
  <si>
    <t>V-203690</t>
  </si>
  <si>
    <t>V-57219; SV-71479</t>
  </si>
  <si>
    <t>Configure the operating system to protect wireless access to the system using authentication of users and/or devices.</t>
  </si>
  <si>
    <t>Verify the operating system protects wireless access to the system using authentication of users and/or devices. If it does not, this is a finding.</t>
  </si>
  <si>
    <t>Allowing devices and users to connect to the system without first authenticating them allows untrusted access and can lead to a compromise or attack.
Wireless technologies include, for example, microwave, packet radio (UHF/VHF), 802.11x, and Bluetooth. Wireless networks use authentication protocols (e.g., EAP/TLS, PEAP), which provide credential protection and mutual authentication.
This requirement applies to those operating systems that control wireless devices.</t>
  </si>
  <si>
    <t>The operating system must protect wireless access to the system using authentication of users and/or devices.</t>
  </si>
  <si>
    <t>SRG-OS-000300-GPOS-00118</t>
  </si>
  <si>
    <t>SV-203689r379459_rule</t>
  </si>
  <si>
    <t>SRG-OS-000300</t>
  </si>
  <si>
    <t>V-203689</t>
  </si>
  <si>
    <t>V-57217; SV-71477</t>
  </si>
  <si>
    <t>Configure the operating system to protect wireless access to and from the system using encryption.</t>
  </si>
  <si>
    <t>Verify the operating system protects wireless access to and from the system using encryption. If it does not, this is a finding.</t>
  </si>
  <si>
    <t>Allowing devices and users to connect to or from the system without first authenticating them allows untrusted access and can lead to a compromise or attack. Since wireless communications can be intercepted, it is necessary to use encryption to protect the confidentiality of information in transit.
Wireless technologies include, for example, microwave, packet radio (UHF/VHF), 802.11x, and Bluetooth. Wireless networks use authentication protocols (e.g., EAP/TLS, PEAP), which provide credential protection and mutual authentication.
This requirement applies to those operating systems that control wireless devices.</t>
  </si>
  <si>
    <t>The operating system must protect wireless access to and from the system using encryption.</t>
  </si>
  <si>
    <t>SRG-OS-000299-GPOS-00117</t>
  </si>
  <si>
    <t>SV-203688r379456_rule</t>
  </si>
  <si>
    <t>SRG-OS-000299</t>
  </si>
  <si>
    <t>V-203688</t>
  </si>
  <si>
    <t>V-57215; SV-71475</t>
  </si>
  <si>
    <t>Configure the operating system to provide the capability to immediately disconnect or disable remote access to the operating system.</t>
  </si>
  <si>
    <t>Verify the operating system provides the capability to immediately disconnect or disable remote access to the operating system. If it does not, this is a finding.</t>
  </si>
  <si>
    <t>Without the ability to immediately disconnect or disable remote access, an attack or other compromise taking place would not be immediately stopped.
Operating system remote access functionality must have the capability to immediately disconnect current users remotely accessing the information system and/or disable further remote access. The speed of disconnect or disablement varies based on the criticality of missions functions and the need to eliminate immediate or future remote access to organizational information systems.
The remote access functionality (e.g., RDP) may implement features such as automatic disconnect (or user-initiated disconnect) in case of adverse information based on an indicator of compromise or attack.</t>
  </si>
  <si>
    <t>The operating system must provide the capability to immediately disconnect or disable remote access to the operating system.</t>
  </si>
  <si>
    <t>SRG-OS-000298-GPOS-00116</t>
  </si>
  <si>
    <t>SV-203687r379453_rule</t>
  </si>
  <si>
    <t>SRG-OS-000298</t>
  </si>
  <si>
    <t>V-203687</t>
  </si>
  <si>
    <t>V-57213; SV-71473</t>
  </si>
  <si>
    <t>Configure the operating system to control remote access methods.</t>
  </si>
  <si>
    <t>Verify the operating system controls remote access methods. If it does not, this is a finding.</t>
  </si>
  <si>
    <t>Remote access services, such as those providing remote access to network devices and information systems, which lack automated control capabilities, increase risk and make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Operating system functionality (e.g., RDP) must be capable of taking enforcement action if the audit reveals unauthorized activity. Automated control of remote access sessions allows organizations to ensure ongoing compliance with remote access policies by enforcing connection rules of remote access applications on a variety of information system components (e.g., servers, workstations, notebook computers, smartphones, and tablets).</t>
  </si>
  <si>
    <t>The operating system must control remote access methods.</t>
  </si>
  <si>
    <t>SRG-OS-000297-GPOS-00115</t>
  </si>
  <si>
    <t>SV-203686r379450_rule</t>
  </si>
  <si>
    <t>SRG-OS-000297</t>
  </si>
  <si>
    <t>V-203686</t>
  </si>
  <si>
    <t>V-57211; SV-71471</t>
  </si>
  <si>
    <t>Configure the operating system to display an explicit logoff message to users indicating the reliable termination of authenticated communications sessions.</t>
  </si>
  <si>
    <t>Verify the operating system displays an explicit logoff message to users indicating the reliable termination of authenticated communications sessions. If it does not, this is a finding.</t>
  </si>
  <si>
    <t>If a user cannot explicitly end an operating system session, the session may remain open and be exploited by an attacker; this is referred to as a zombie session. Users need to be aware of whether or not the session has been terminated.
Information resources to which users gain access via authentication include, for example, local workstations and remote services. Logoff messages can be displayed after authenticated sessions have been terminated. However, for some types of interactive sessions, including, for example, remote logon, information systems typically send logoff messages as final messages prior to terminating sessions.</t>
  </si>
  <si>
    <t>The operating system must display an explicit logoff message to users indicating the reliable termination of authenticated communications sessions.</t>
  </si>
  <si>
    <t>SRG-OS-000281-GPOS-00111</t>
  </si>
  <si>
    <t>SV-203685r379342_rule</t>
  </si>
  <si>
    <t>SRG-OS-000281</t>
  </si>
  <si>
    <t>V-203685</t>
  </si>
  <si>
    <t>V-57209; SV-71469</t>
  </si>
  <si>
    <t>Configure the operating system to provide a logoff capability for user-initiated communications sessions when requiring user access authentication.</t>
  </si>
  <si>
    <t>Verify the operating system provides a logoff capability for user-initiated communications sessions when requiring user access authentication. If it does not, this is a finding.</t>
  </si>
  <si>
    <t>If a user cannot explicitly end an operating system session, the session may remain open and be exploited by an attacker; this is referred to as a zombie session.
Information resources to which users gain access via authentication include, for example, local workstations and remote services. For some types of interactive sessions, including, for example, remote logon, information systems typically send logoff messages as final messages prior to terminating sessions.</t>
  </si>
  <si>
    <t>The operating system must provide a logoff capability for user-initiated communications sessions when requiring user access authentication.</t>
  </si>
  <si>
    <t>SRG-OS-000280-GPOS-00110</t>
  </si>
  <si>
    <t>SV-203684r379339_rule</t>
  </si>
  <si>
    <t>SRG-OS-000280</t>
  </si>
  <si>
    <t>V-203684</t>
  </si>
  <si>
    <t>V-57207; SV-71467</t>
  </si>
  <si>
    <t>Configure the operating system to automatically terminate a user session after inactivity time-outs have expired or at shutdown.</t>
  </si>
  <si>
    <t>Verify the operating system automatically terminates a user session after inactivity time-outs have expired or at shutdown. If it does not,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</si>
  <si>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operating system functionality where the system owner, data owner, or organization requires additional assurance.</t>
  </si>
  <si>
    <t>The operating system must automatically terminate a user session after inactivity time-outs have expired or at shutdown.</t>
  </si>
  <si>
    <t>SRG-OS-000279-GPOS-00109</t>
  </si>
  <si>
    <t>SV-203683r379336_rule</t>
  </si>
  <si>
    <t>SRG-OS-000279</t>
  </si>
  <si>
    <t>V-203683</t>
  </si>
  <si>
    <t>V-57205; SV-71465</t>
  </si>
  <si>
    <t>Configure the operating system to use cryptographic mechanisms to protect the integrity of audit tools.</t>
  </si>
  <si>
    <t>Verify the operating system uses cryptographic mechanisms to protect the integrity of audit tools. If it does not, this is a finding.</t>
  </si>
  <si>
    <t>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Audit tools include, but are not limited to, vendor-provided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 in order to provide the capability to identify when the audit tools have been modified, manipulated, or replaced. An example is a checksum hash of the file or files.</t>
  </si>
  <si>
    <t>The operating system must use cryptographic mechanisms to protect the integrity of audit tools.</t>
  </si>
  <si>
    <t>SRG-OS-000278-GPOS-00108</t>
  </si>
  <si>
    <t>SV-203682r379333_rule</t>
  </si>
  <si>
    <t>SRG-OS-000278</t>
  </si>
  <si>
    <t>V-203682</t>
  </si>
  <si>
    <t>V-57201; SV-71461</t>
  </si>
  <si>
    <t>Configure the operating system to notify System Administrators and Information System Security Officers for account removal actions.</t>
  </si>
  <si>
    <t>Verify the operating system notifies System Administrators and Information System Security Officers for account removal actions. If it does not, this is a finding.</t>
  </si>
  <si>
    <t>When operating system accounts are removed, user accessibility is affected. Accounts are utilized for identifying individual operating system users or for identifying the operating system processes themselves. Sending notification of account removal events to the system administrator and ISSO is one method for mitigating this risk. Such a capability greatly reduces the risk that operating system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</si>
  <si>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operating system must notify system administrators and ISSOs when accounts are removed.</t>
  </si>
  <si>
    <t>SRG-OS-000277-GPOS-00107</t>
  </si>
  <si>
    <t>SV-203681r379330_rule</t>
  </si>
  <si>
    <t>SRG-OS-000277</t>
  </si>
  <si>
    <t>V-203681</t>
  </si>
  <si>
    <t>V-57199; SV-71459</t>
  </si>
  <si>
    <t>Configure the operating system to notify System Administrators and Information System Security Officers when accounts are disabled.</t>
  </si>
  <si>
    <t>Verify the operating system notifies System Administrators and Information System Security Officers when accounts are disabled. If it does not, this is a finding.</t>
  </si>
  <si>
    <t>When operating system accounts are disabled, user accessibility is affected. Accounts are utilized for identifying individual operating system users or for identifying the operating system processes themselves.  Sending notification of account disabling events to the system administrator and ISSO is one method for mitigating this risk. Such a capability greatly reduces the risk that operating system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</si>
  <si>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 xml:space="preserve">The operating system must notify system administrators and ISSOs when accounts are disabled. </t>
  </si>
  <si>
    <t>SRG-OS-000276-GPOS-00106</t>
  </si>
  <si>
    <t>SV-203680r379327_rule</t>
  </si>
  <si>
    <t>SRG-OS-000276</t>
  </si>
  <si>
    <t>V-203680</t>
  </si>
  <si>
    <t>V-57197; SV-71457</t>
  </si>
  <si>
    <t>Configure the operating system to notify System Administrators and Information System Security Officers when accounts are modified.</t>
  </si>
  <si>
    <t>Verify the operating system notifies System Administrators and Information System Security Officers when accounts are modified. If it does not, this is a finding.</t>
  </si>
  <si>
    <t>Once an attacker establishes access to a system, the attacker often attempts to create a persistent method of reestablishing access.  One way to accomplish this is for the attacker to modify an existing account. Notification of account modification is one method for mitigating this risk. A comprehensive account management process will ensure an audit trail which documents the modification of operating system user accounts and notifies the system administrator and ISSO of changes. Such a process greatly reduces the risk that accounts will be surreptitiously created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</si>
  <si>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notify system administrators and ISSOs when accounts are modified.</t>
  </si>
  <si>
    <t>SRG-OS-000275-GPOS-00105</t>
  </si>
  <si>
    <t>SV-203679r379324_rule</t>
  </si>
  <si>
    <t>SRG-OS-000275</t>
  </si>
  <si>
    <t>V-203679</t>
  </si>
  <si>
    <t>V-57195; SV-71455</t>
  </si>
  <si>
    <t>Configure the operating system to notify System Administrators and Information System Security Officers when accounts are created.</t>
  </si>
  <si>
    <t>Verify the operating system notifies System Administrators and Information System Security Officers when accounts are created. If it does not, this is a finding.</t>
  </si>
  <si>
    <t>Once an attacker establishes access to a system, the attacker often attempts to create a persistent method of reestablishing access.  One way to accomplish this is for the attacker to create a new account.  Notification of account creation is one method for mitigating this risk. A comprehensive account management process will ensure an audit trail which documents the creation of operating system user accounts and notifies administrators and ISSOs that it exists. Such a process greatly reduces the risk that accounts will be surreptitiously created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</si>
  <si>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notify system administrators and ISSOs when accounts are created.</t>
  </si>
  <si>
    <t>SRG-OS-000274-GPOS-00104</t>
  </si>
  <si>
    <t>SV-203678r379321_rule</t>
  </si>
  <si>
    <t>SRG-OS-000274</t>
  </si>
  <si>
    <t>V-203678</t>
  </si>
  <si>
    <t>V-57191; SV-71451</t>
  </si>
  <si>
    <t>Configure the operating system to preserve any information necessary to determine cause of failure and any information necessary to return to operations with least disruption to mission processes, in the event of a system failure.</t>
  </si>
  <si>
    <t>Verify, in the event of a system failure, the operating system preserves any information necessary to determine cause of failure and any information necessary to return to operations with least disruption to mission processes. If it does not,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</si>
  <si>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operating system state information helps to facilitate operating system restart and return to the operational mode of the organization with least disruption to mission/business processes.</t>
  </si>
  <si>
    <t>In the event of a system failure, the operating system must preserve any information necessary to determine cause of failure and any information necessary to return to operations with least disruption to mission processes.</t>
  </si>
  <si>
    <t>SRG-OS-000269-GPOS-00103</t>
  </si>
  <si>
    <t>SV-203677r379318_rule</t>
  </si>
  <si>
    <t>SRG-OS-000269</t>
  </si>
  <si>
    <t>V-203677</t>
  </si>
  <si>
    <t>V-57187; SV-71447</t>
  </si>
  <si>
    <t>Configure the operating system to enforce password complexity by requiring that at least one special character be used.</t>
  </si>
  <si>
    <t>Verify the operating system enforces password complexity by requiring that at least one special character be used. If it does not,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</si>
  <si>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t>
  </si>
  <si>
    <t>The operating system must enforce password complexity by requiring that at least one special character be used.</t>
  </si>
  <si>
    <t>SRG-OS-000266-GPOS-00101</t>
  </si>
  <si>
    <t>SV-203676r379249_rule</t>
  </si>
  <si>
    <t>SRG-OS-000266</t>
  </si>
  <si>
    <t>V-203676</t>
  </si>
  <si>
    <t>V-57183; SV-71443</t>
  </si>
  <si>
    <t>Configure the operating system to limit privileges to change software resident within software libraries.</t>
  </si>
  <si>
    <t>Verify the operating system limits privileges to change software resident within software libraries. If it does not, this is a finding.</t>
  </si>
  <si>
    <t xml:space="preserve"> If the operating system were to allow any user to make changes to software libraries, then those changes might be implemented without undergoing the appropriate testing and approvals that are part of a robust change management process.
This requirement applies to operating systems with software libraries that are accessible and configurable, as in the case of interpreted languages. Software libraries also include privileged programs which execute with escalated privileges. Only qualified and authorized individuals shall be allowed to obtain access to information system components for purposes of initiating changes, including upgrades and modifications.</t>
  </si>
  <si>
    <t>The operating system must limit privileges to change software resident within software libraries.</t>
  </si>
  <si>
    <t>SRG-OS-000259-GPOS-00100</t>
  </si>
  <si>
    <t>SV-203675r379246_rule</t>
  </si>
  <si>
    <t>SRG-OS-000259</t>
  </si>
  <si>
    <t>V-203675</t>
  </si>
  <si>
    <t>V-57177; SV-71437</t>
  </si>
  <si>
    <t>Configure the operating system to protect audit tools from unauthorized deletion.</t>
  </si>
  <si>
    <t>Verify the operating system protects audit tools from unauthorized deletion. If it does not, this is a finding.</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</si>
  <si>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has in order to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</si>
  <si>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The operating system must protect audit tools from unauthorized deletion.</t>
  </si>
  <si>
    <t>SRG-OS-000258-GPOS-00099</t>
  </si>
  <si>
    <t>SV-203674r379243_rule</t>
  </si>
  <si>
    <t>SRG-OS-000258</t>
  </si>
  <si>
    <t>V-203674</t>
  </si>
  <si>
    <t>V-57175; SV-71435</t>
  </si>
  <si>
    <t>Configure the operating system to protect audit tools from unauthorized modification.</t>
  </si>
  <si>
    <t>Verify the operating system protects audit tools from unauthorized modification. If it does not, this is a finding.</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</si>
  <si>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has in order to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</si>
  <si>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The operating system must protect audit tools from unauthorized modification.</t>
  </si>
  <si>
    <t>SRG-OS-000257-GPOS-00098</t>
  </si>
  <si>
    <t>SV-203673r379240_rule</t>
  </si>
  <si>
    <t>SRG-OS-000257</t>
  </si>
  <si>
    <t>V-203673</t>
  </si>
  <si>
    <t>V-57173; SV-71433</t>
  </si>
  <si>
    <t>Configure the operating system to protect audit tools from unauthorized access.</t>
  </si>
  <si>
    <t>Verify the operating system protects audit tools from unauthorized access. If it does not, this is a finding.</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</si>
  <si>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</si>
  <si>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operating system must protect audit tools from unauthorized access.</t>
  </si>
  <si>
    <t>SRG-OS-000256-GPOS-00097</t>
  </si>
  <si>
    <t>SV-203672r379237_rule</t>
  </si>
  <si>
    <t>SRG-OS-000256</t>
  </si>
  <si>
    <t>V-203672</t>
  </si>
  <si>
    <t>V-57171; SV-71431</t>
  </si>
  <si>
    <t>Configure the operating system to produce audit records containing information to establish the identity of any individual or process associated with the event.</t>
  </si>
  <si>
    <t>Verify the operating system produces audit records containing information to establish the identity of any individual or process associated with the event. If it does not, this is a finding.</t>
  </si>
  <si>
    <t>The operating system must produce audit records containing information to establish the identity of any individual or process associated with the event.</t>
  </si>
  <si>
    <t>SRG-OS-000255-GPOS-00096</t>
  </si>
  <si>
    <t>SV-203671r379234_rule</t>
  </si>
  <si>
    <t>SRG-OS-000255</t>
  </si>
  <si>
    <t>V-203671</t>
  </si>
  <si>
    <t>V-56939; SV-71199</t>
  </si>
  <si>
    <t>Configure the operating system to initiate session audits at system start-up.</t>
  </si>
  <si>
    <t>Verify the operating system initiates session audits at system start-up. If it does not, this is a finding.</t>
  </si>
  <si>
    <t>The operating system must initiate session audits at system start-up.</t>
  </si>
  <si>
    <t>SRG-OS-000254-GPOS-00095</t>
  </si>
  <si>
    <t>SV-203670r379231_rule</t>
  </si>
  <si>
    <t>SRG-OS-000254</t>
  </si>
  <si>
    <t>V-203670</t>
  </si>
  <si>
    <t>V-56935; SV-71195</t>
  </si>
  <si>
    <t>Configure the operating system to implement cryptography to protect the integrity of remote access sessions.</t>
  </si>
  <si>
    <t>Verify the operating system implements cryptography to protect the integrity of remote access sessions. If it does not, this is a finding.</t>
  </si>
  <si>
    <t>Without cryptographic integrity protections, information can be altered by unauthorized users without detection.
Remote access (e.g., RDP) is access to DoD nonpublic information systems by an authorized user (or an information system) communicating through an external, non-organization-controlled network. Remote access methods include, for example, dial-up, broadband, and wireless.
Cryptographic mechanisms used for protecting the integrity of information include, for example, signed hash functions using asymmetric cryptography enabling distribution of the public key to verify the hash information while maintaining the confidentiality of the secret key used to generate the hash.</t>
  </si>
  <si>
    <t>The operating system must implement cryptography to protect the integrity of remote access sessions.</t>
  </si>
  <si>
    <t>SRG-OS-000250-GPOS-00093</t>
  </si>
  <si>
    <t>SV-203669r379225_rule</t>
  </si>
  <si>
    <t>SRG-OS-000250</t>
  </si>
  <si>
    <t>V-203669</t>
  </si>
  <si>
    <t>V-56921; SV-71181</t>
  </si>
  <si>
    <t>Configure the operating system to automatically audit account removal actions.</t>
  </si>
  <si>
    <t>Verify the operating system automatically audits account removal actions. If it does not, this is a finding.</t>
  </si>
  <si>
    <t>When operating system accounts are removed, user accessibility is affected. Accounts are utilized for identifying individual users or for identifying the operating system processes themselves. In order to detect and respond to events affecting user accessibility and system processing, operating systems must audit account removal actions and, as required, notify the appropriate individuals so they can investigate the event. Such a capability greatly reduces the risk that operating system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</si>
  <si>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audit all account removal actions.</t>
  </si>
  <si>
    <t>SRG-OS-000241-GPOS-00091</t>
  </si>
  <si>
    <t>SV-203668r379210_rule</t>
  </si>
  <si>
    <t>SRG-OS-000241</t>
  </si>
  <si>
    <t>V-203668</t>
  </si>
  <si>
    <t>V-56917; SV-71177</t>
  </si>
  <si>
    <t>Configure the operating system to automatically audit account disabling actions.</t>
  </si>
  <si>
    <t>Verify the operating system automatically audits account disabling actions. If it does not, this is a finding.</t>
  </si>
  <si>
    <t>When operating system accounts are disabled, user accessibility is affected. Accounts are utilized for identifying individual users or for identifying the operating system processes themselves. In order to detect and respond to events affecting user accessibility and system processing, operating systems must audit account disabling actions and, as required, notify the appropriate individuals so they can investigate the event. Such a capability greatly reduces the risk that operating system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</si>
  <si>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audit all account disabling actions.</t>
  </si>
  <si>
    <t>SRG-OS-000240-GPOS-00090</t>
  </si>
  <si>
    <t>SV-203667r379207_rule</t>
  </si>
  <si>
    <t>SRG-OS-000240</t>
  </si>
  <si>
    <t>V-203667</t>
  </si>
  <si>
    <t>V-56913; SV-71173</t>
  </si>
  <si>
    <t>Configure the operating system to automatically audit account modification.</t>
  </si>
  <si>
    <t>Verify the operating system automatically audits account modification. If it does not, this is a finding.</t>
  </si>
  <si>
    <t xml:space="preserve">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 
To address access requirements, many operating systems can be integrated with enterprise-level authentication/access/auditing mechanisms that meet or exceed access control policy requirements. </t>
  </si>
  <si>
    <t>The operating system must audit all account modifications.</t>
  </si>
  <si>
    <t>SRG-OS-000239-GPOS-00089</t>
  </si>
  <si>
    <t>SV-203666r379204_rule</t>
  </si>
  <si>
    <t>SRG-OS-000239</t>
  </si>
  <si>
    <t>V-203666</t>
  </si>
  <si>
    <t>V-56909; SV-71169</t>
  </si>
  <si>
    <t>Configure any publically accessible connection to the operating system to display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</si>
  <si>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Verify any publically accessible connection to the operating system displays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it does not, this is a finding.</t>
  </si>
  <si>
    <t>Display of a standardized and approved use notification before granting access to the publicly accessible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</si>
  <si>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Any publically accessible connection to the operating system must display the Standard Mandatory DoD Notice and Consent Banner before granting access to the system.</t>
  </si>
  <si>
    <t>SRG-OS-000228-GPOS-00088</t>
  </si>
  <si>
    <t>SV-203665r557242_rule</t>
  </si>
  <si>
    <t>SRG-OS-000228</t>
  </si>
  <si>
    <t>V-203665</t>
  </si>
  <si>
    <t>V-56903; SV-71163</t>
  </si>
  <si>
    <t>Configure the operating system to reveal error messages only to authorized users.</t>
  </si>
  <si>
    <t>Verify the operating system reveals error messages only to authorized users. If it does not, this is a finding.</t>
  </si>
  <si>
    <t>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t>
  </si>
  <si>
    <t>The operating system must reveal error messages only to authorized users.</t>
  </si>
  <si>
    <t>SRG-OS-000206-GPOS-00084</t>
  </si>
  <si>
    <t>SV-203664r557239_rule</t>
  </si>
  <si>
    <t>SRG-OS-000206</t>
  </si>
  <si>
    <t>V-203664</t>
  </si>
  <si>
    <t>V-56887; SV-71147</t>
  </si>
  <si>
    <t>Configure the operating system to generate error messages that provide information necessary for corrective actions without revealing information that could be exploited by adversaries.</t>
  </si>
  <si>
    <t>Verify the operating system generates error messages that provide information necessary for corrective actions without revealing information that could be exploited by adversaries. If it does not, this is a finding.</t>
  </si>
  <si>
    <t xml:space="preserve"> Any operating system providing too much information in error messages risks compromising the data and security of the structure, and content of error messages needs to be carefully considered by the organization.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t>
  </si>
  <si>
    <t>The operating system must generate error messages that provide information necessary for corrective actions without revealing information that could be exploited by adversaries.</t>
  </si>
  <si>
    <t>SRG-OS-000205-GPOS-00083</t>
  </si>
  <si>
    <t>SV-203663r557236_rule</t>
  </si>
  <si>
    <t>SRG-OS-000205</t>
  </si>
  <si>
    <t>V-203663</t>
  </si>
  <si>
    <t>V-56883; SV-71143</t>
  </si>
  <si>
    <t xml:space="preserve">CCI-001233
The organization employs automated mechanisms on an organization-defined frequency to determine the state of information system components with regard to flaw remediation.
NIST SP 800-53 :: SI-2 (2)
NIST SP 800-53A :: SI-2 (2).1 (ii)
NIST SP 800-53 Revision 4 :: SI-2 (2)
</t>
  </si>
  <si>
    <t>Configure the operating system to employ automated mechanisms to determine the state of system components with regard to flaw remediation using the following frequency: continuously, where ESS is used; 30 days, for any additional internal network scans not covered by ESS; and annually, for external scans by CNDSP.</t>
  </si>
  <si>
    <t>Verify the operating system employs automated mechanisms to determine the state of system components with regard to flaw remediation using the following frequency: continuously, where ESS is used; 30 days, for any additional internal network scans not covered by ESS; and annually, for external scans by CNDSP.
If it does not, this is a finding.</t>
  </si>
  <si>
    <t>Without the use of automated mechanisms to scan for security flaws on a continuous and/or periodic basis, the operating system or other system components may remain vulnerable to the exploits presented by undetected software flaws.
To support this requirement, the operating system may have an integrated solution incorporating continuous scanning using ESS and periodic scanning using other tools, as specified in the requirement.</t>
  </si>
  <si>
    <t>The operating system must employ automated mechanisms to determine the state of system components with regard to flaw remediation using the following frequency: continuously, where Endpoint Security Solution (ESS) is used; 30 days, for any additional internal network scans not covered by ESS; and annually, for external scans by Computer Network Defense Service Provider (CNDSP).</t>
  </si>
  <si>
    <t>SRG-OS-000191-GPOS-00080</t>
  </si>
  <si>
    <t>SV-203662r804662_rule</t>
  </si>
  <si>
    <t>SRG-OS-000191</t>
  </si>
  <si>
    <t>V-203662</t>
  </si>
  <si>
    <t>V-56877; SV-71137</t>
  </si>
  <si>
    <t>Configure the operating system to protect the confidentiality and integrity of all information at rest.</t>
  </si>
  <si>
    <t>Verify the operating system protects the confidentiality and integrity of all information at rest. If it does not, this is a finding.</t>
  </si>
  <si>
    <t>Information at rest refers to the state of information when it is located on a secondary storage device (e.g., disk drive and tape drive, when used for backups) within an operating system.
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t>
  </si>
  <si>
    <t>The operating system must protect the confidentiality and integrity of all information at rest.</t>
  </si>
  <si>
    <t>SRG-OS-000185-GPOS-00079</t>
  </si>
  <si>
    <t>SV-203661r557230_rule</t>
  </si>
  <si>
    <t>SRG-OS-000185</t>
  </si>
  <si>
    <t>V-203661</t>
  </si>
  <si>
    <t>V-56869; SV-71129</t>
  </si>
  <si>
    <t>Configure the operating system to fail to a secure state if system initialization fails, shutdown fails, or aborts fail.</t>
  </si>
  <si>
    <t>Verify the operating system fails to a secure state if system initialization fails, shutdown fails, or aborts fail. If it does not, this is a finding.</t>
  </si>
  <si>
    <t>Failure to a known safe state helps prevent systems from failing to a state that may cause loss of data or unauthorized access to system resources. Operating systems that fail suddenly and with no incorporated failure state planning may leave the system available but with a reduced security protection capability. Preserving operating system state information also facilitates system restart and return to the operational mode of the organization with less disruption to mission-essential processes. 
Abort refers to stopping a program or function before it has finished naturally. The term abort refers to both requested and unexpected terminations.</t>
  </si>
  <si>
    <t>The operating system must fail to a secure state if system initialization fails, shutdown fails, or aborts fail.</t>
  </si>
  <si>
    <t>SRG-OS-000184-GPOS-00078</t>
  </si>
  <si>
    <t>SV-203660r557227_rule</t>
  </si>
  <si>
    <t>SRG-OS-000184</t>
  </si>
  <si>
    <t>V-203660</t>
  </si>
  <si>
    <t>V-56865; SV-71125</t>
  </si>
  <si>
    <t>Configure the operating system to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except to fulfill documented and validated mission requirements.</t>
  </si>
  <si>
    <t>Verify the operating system terminates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except to fulfill documented and validated mission requirements. 
If it does not,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</si>
  <si>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t>
  </si>
  <si>
    <t>The operating system must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except to fulfill documented and validated mission requirements.</t>
  </si>
  <si>
    <t>SRG-OS-000163-GPOS-00072</t>
  </si>
  <si>
    <t>SV-203659r793162_rule</t>
  </si>
  <si>
    <t>SRG-OS-000163</t>
  </si>
  <si>
    <t>V-203659</t>
  </si>
  <si>
    <t>V-56861; SV-71121</t>
  </si>
  <si>
    <t>Configure the operating system to manage excess capacity, bandwidth, or other redundancy to limit the effects of information flooding types of Denial of Service (DoS) attacks.</t>
  </si>
  <si>
    <t>Verify the operating system manages excess capacity, bandwidth, or other redundancy to limit the effects of information flooding types of Denial of Service (DoS) attacks. If it does not, this is a finding.</t>
  </si>
  <si>
    <t>DoS is a condition when a resource is not available for legitimate users. When this occurs, the organization either cannot accomplish its mission or must operate at degraded capacity. 
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t>
  </si>
  <si>
    <t>The operating system must manage excess capacity, bandwidth, or other redundancy to limit the effects of information flooding types of Denial of Service (DoS) attacks.</t>
  </si>
  <si>
    <t>SRG-OS-000142-GPOS-00071</t>
  </si>
  <si>
    <t>SV-203658r557221_rule</t>
  </si>
  <si>
    <t>SRG-OS-000142</t>
  </si>
  <si>
    <t>V-203658</t>
  </si>
  <si>
    <t>V-56853; SV-71113</t>
  </si>
  <si>
    <t>Configure operating systems to prevent unauthorized and unintended information transfer via shared system resources.</t>
  </si>
  <si>
    <t>Verify operating systems prevents unauthorized and unintended information transfer via shared system resources. If it does not, this is a finding.</t>
  </si>
  <si>
    <t>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requirement generally applies to the design of an information technology product, but it can also apply to the configuration of particular information system components that are, or use, such products. This can be verified by acceptance/validation processes in DoD or other government agencies.
There may be shared resources with configurable protections (e.g., files in storage) that may be assessed on specific information system components.</t>
  </si>
  <si>
    <t>Operating systems must prevent unauthorized and unintended information transfer via shared system resources.</t>
  </si>
  <si>
    <t>SRG-OS-000138-GPOS-00069</t>
  </si>
  <si>
    <t>SV-203657r557218_rule</t>
  </si>
  <si>
    <t>SRG-OS-000138</t>
  </si>
  <si>
    <t>V-203657</t>
  </si>
  <si>
    <t>V-56843; SV-71103</t>
  </si>
  <si>
    <t>Configure the operating system to isolate security functions from nonsecurity functions.</t>
  </si>
  <si>
    <t>Verify the operating system isolates security functions from nonsecurity functions. If it does not,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</si>
  <si>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Operating systems implement code separation (i.e., separation of security functions from nonsecurity functions) in a number of ways, including through the provision of security kernels via processor rings or processor modes. For non-kernel code, security function isolation is often achieved through file system protections that serve to protect the code on disk and address space protections that protect executing code.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Operating systems restrict access to security functions through the use of access control mechanisms and by implementing least privilege capabilities.</t>
  </si>
  <si>
    <t>The operating system must isolate security functions from nonsecurity functions.</t>
  </si>
  <si>
    <t>SRG-OS-000134-GPOS-00068</t>
  </si>
  <si>
    <t>SV-203656r557215_rule</t>
  </si>
  <si>
    <t>SRG-OS-000134</t>
  </si>
  <si>
    <t>V-203656</t>
  </si>
  <si>
    <t>V-56835; SV-71095</t>
  </si>
  <si>
    <t>Configure the operating system to separate user functionality (including user interface services) from operating system management functionality.</t>
  </si>
  <si>
    <t>Verify the operating system separates user functionality (including user interface services) from operating system management functionality. If it does not, this is a finding.</t>
  </si>
  <si>
    <t>Operating system management functionality includes functions necessary for administration and requires privileged user access. Allowing non-privileged users to access operating system management functionality capabilities increases the risk that non-privileged users may obtain elevated privileges.
Operating system management functionality includes functions necessary to administer console,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different TCP/UDP ports, virtualization techniques,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security domain and with additional access controls.</t>
  </si>
  <si>
    <t>The operating system must separate user functionality (including user interface services) from operating system management functionality.</t>
  </si>
  <si>
    <t>SRG-OS-000132-GPOS-00067</t>
  </si>
  <si>
    <t>SV-203655r557212_rule</t>
  </si>
  <si>
    <t>SRG-OS-000132</t>
  </si>
  <si>
    <t>V-203655</t>
  </si>
  <si>
    <t>V-56829; SV-71089</t>
  </si>
  <si>
    <t>Configure the operating system to terminate all sessions and network connections related to nonlocal maintenance when nonlocal maintenance is completed.</t>
  </si>
  <si>
    <t>Verify the operating system terminates all sessions and network connections related to nonlocal maintenance when nonlocal maintenance is completed. If it does not, this is a finding.</t>
  </si>
  <si>
    <t xml:space="preserve"> If a maintenance session or connection remains open after maintenance is completed, it may be hijacked by an attacker and used to compromise or damage the system.
Some maintenance and test tools are either standalone devices with their own operating systems or are applications bundled with an operating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t>
  </si>
  <si>
    <t>The operating system must terminate all sessions and network connections related to nonlocal maintenance when nonlocal maintenance is completed.</t>
  </si>
  <si>
    <t>SRG-OS-000126-GPOS-00066</t>
  </si>
  <si>
    <t>SV-203654r557209_rule</t>
  </si>
  <si>
    <t>SRG-OS-000126</t>
  </si>
  <si>
    <t>V-203654</t>
  </si>
  <si>
    <t>V-56811; SV-71071</t>
  </si>
  <si>
    <t>Configure the operating system to employ strong authenticators in the establishment of nonlocal maintenance and diagnostic sessions.</t>
  </si>
  <si>
    <t>Verify the operating system employs strong authenticators in the establishment of nonlocal maintenance and diagnostic sessions. If it does not,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</si>
  <si>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Some maintenance and test tools are either standalone devices with their own operating systems or are applications bundled with an operating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t>
  </si>
  <si>
    <t>The operating system must employ strong authenticators in the establishment of nonlocal maintenance and diagnostic sessions.</t>
  </si>
  <si>
    <t>SRG-OS-000125-GPOS-00065</t>
  </si>
  <si>
    <t>SV-203653r557206_rule</t>
  </si>
  <si>
    <t>SRG-OS-000125</t>
  </si>
  <si>
    <t>V-203653</t>
  </si>
  <si>
    <t>V-56805; SV-71065</t>
  </si>
  <si>
    <t>Configure the operating system such that emergency administrator accounts are automatically removed or disabled within 72 hours.</t>
  </si>
  <si>
    <t>Verify the operating system is configured such that emergency administrator accounts are automatically removed or disabled within 72 hours. If it is not, this is a finding.</t>
  </si>
  <si>
    <t xml:space="preserve">Emergency accounts are privileged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the organization's system administrators when network or normal logon/access is not available). Infrequently used accounts are not subject to automatic termination dates.  Emergency accounts are accounts created in response to crisis situations, usually for use by maintenance personnel. The automatic expiration or disabling time period may be extended as needed until the crisis is resolved; however, it must not be extended indefinitely. A permanent account should be established for privileged users who need long-term maintenance accounts.
To address access requirements, many operating systems can be integrated with enterprise-level authentication/access mechanisms that meet or exceed access control policy requirements. </t>
  </si>
  <si>
    <t>The information system must automatically remove or disable emergency accounts after the crisis is resolved or 72 hours.</t>
  </si>
  <si>
    <t>SRG-OS-000123-GPOS-00064</t>
  </si>
  <si>
    <t>SV-203652r557203_rule</t>
  </si>
  <si>
    <t>SRG-OS-000123</t>
  </si>
  <si>
    <t>V-203652</t>
  </si>
  <si>
    <t>V-56799; SV-71059</t>
  </si>
  <si>
    <t>Configure the operating system to provide an audit reduction capability that supports on-demand reporting requirements.</t>
  </si>
  <si>
    <t>Verify the operating system provides an audit reduction capability that supports on-demand reporting requirements. If it does not,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</si>
  <si>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 hoc, and as-needed) reports.</t>
  </si>
  <si>
    <t>The operating system must provide an audit reduction capability that supports on-demand reporting requirements.</t>
  </si>
  <si>
    <t>SRG-OS-000122-GPOS-00063</t>
  </si>
  <si>
    <t>SV-203651r557200_rule</t>
  </si>
  <si>
    <t>SRG-OS-000122</t>
  </si>
  <si>
    <t>V-203651</t>
  </si>
  <si>
    <t>V-56791; SV-71051</t>
  </si>
  <si>
    <t>Configure the operating system to uniquely identify and authenticate non-organizational users (or processes acting on behalf of non-organizational users).</t>
  </si>
  <si>
    <t>Verify the operating system uniquely identifies and authenticates non-organizational users (or processes acting on behalf of non-organizational users). If it does not, this is a finding.</t>
  </si>
  <si>
    <t>Lack of authentication and identification enables non-organizational users to gain access to the application or possibly other information systems and provides an opportunity for intruders to compromise resources within the application or information system.
Non-organizational users include all information system users other than organizational users, which include organizational employees or individuals the organization deems to have equivalent status of an employee (e.g., contractors and guest researchers).
Non-organizational users shall be uniquely identified and authenticated for all accesses other than those accesses explicitly identified and documented by the organization when related to the use of anonymous access.</t>
  </si>
  <si>
    <t>The operating system must uniquely identify and must authenticate non-organizational users (or processes acting on behalf of non-organizational users).</t>
  </si>
  <si>
    <t>SRG-OS-000121-GPOS-00062</t>
  </si>
  <si>
    <t>SV-203650r557197_rule</t>
  </si>
  <si>
    <t>SRG-OS-000121</t>
  </si>
  <si>
    <t>V-203650</t>
  </si>
  <si>
    <t>V-56785; SV-71045</t>
  </si>
  <si>
    <t>Configure the operating system to use mechanisms meeting the requirements of applicable federal laws, Executive orders, directives, policies, regulations, standards, and guidance for authentication to a cryptographic module.</t>
  </si>
  <si>
    <t>Verify the operating system uses mechanisms meeting the requirements of applicable federal laws, Executive orders, directives, policies, regulations, standards, and guidance for authentication to a cryptographic module. If it does not, this is a finding.</t>
  </si>
  <si>
    <t>Unapproved mechanisms that are used for authentication to the cryptographic module are not verified and therefore cannot be relied upon to provide confidentiality or integrity, and DoD data may be compromised.
Operating systems utilizing encryption are required to use FIPS-compliant mechanisms for authenticating to cryptographic modules. 
FIPS 140-2/140-3 is the current standard for validating that mechanisms used to access cryptographic modules utilize authentication that meets DoD requirements. This allows for Security Levels 1, 2, 3, or 4 for use on a general purpose computing system.</t>
  </si>
  <si>
    <t>The operating system must use mechanisms meeting the requirements of applicable federal laws, Executive orders, directives, policies, regulations, standards, and guidance for authentication to a cryptographic module.</t>
  </si>
  <si>
    <t>SRG-OS-000120-GPOS-00061</t>
  </si>
  <si>
    <t>SV-203649r832978_rule</t>
  </si>
  <si>
    <t>SRG-OS-000120</t>
  </si>
  <si>
    <t>V-203649</t>
  </si>
  <si>
    <t>V-56771; SV-71031</t>
  </si>
  <si>
    <t>Configure the operating system to disable account identifiers (individuals, groups, roles, and devices) after 35 days of inactivity.</t>
  </si>
  <si>
    <t>Verify the operating system disables account identifiers (individuals, groups, roles, and devices) after 35 days of inactivity. If it does not, this is a finding.</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</si>
  <si>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Operating systems need to track periods of inactivity and disable application identifiers after 35 days of inactivity.</t>
  </si>
  <si>
    <t>The operating system must disable account identifiers (individuals, groups, roles, and devices) after 35 days of inactivity.</t>
  </si>
  <si>
    <t>SRG-OS-000118-GPOS-00060</t>
  </si>
  <si>
    <t>SV-203648r557191_rule</t>
  </si>
  <si>
    <t>SRG-OS-000118</t>
  </si>
  <si>
    <t>V-203648</t>
  </si>
  <si>
    <t>V-56769; SV-71029</t>
  </si>
  <si>
    <t>Configure the operating system to uniquely identify peripherals before establishing a connection.</t>
  </si>
  <si>
    <t>Verify the operating system uniquely identifies peripherals before establishing a connection. If it does not, this is a finding.</t>
  </si>
  <si>
    <t>Without identifying devices, unidentified or unknown devices may be introduced, thereby facilitating malicious activity.
Peripherals include, but are not limited to, such devices as flash drives, external storage, and printers.</t>
  </si>
  <si>
    <t>The operating system must uniquely identify peripherals before establishing a connection.</t>
  </si>
  <si>
    <t>SRG-OS-000114-GPOS-00059</t>
  </si>
  <si>
    <t>SV-203647r557188_rule</t>
  </si>
  <si>
    <t>SRG-OS-000114</t>
  </si>
  <si>
    <t>V-203647</t>
  </si>
  <si>
    <t>V-56767; SV-71027</t>
  </si>
  <si>
    <t>Configure the operating system to implement replay-resistant authentication mechanisms for network access to non-privileged accounts.</t>
  </si>
  <si>
    <t>Verify the operating system implements replay-resistant authentication mechanisms for network access to non-privileged accounts. If it does not, this is a finding.</t>
  </si>
  <si>
    <t>A replay attack may enable an unauthorized user to gain access to the operating system. Authentication sessions between the authenticator and the operating system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t>
  </si>
  <si>
    <t>The operating system must implement replay-resistant authentication mechanisms for network access to non-privileged accounts.</t>
  </si>
  <si>
    <t>SRG-OS-000113-GPOS-00058</t>
  </si>
  <si>
    <t>SV-203646r557185_rule</t>
  </si>
  <si>
    <t>SRG-OS-000113</t>
  </si>
  <si>
    <t>V-203646</t>
  </si>
  <si>
    <t>V-56765; SV-71025</t>
  </si>
  <si>
    <t>Configure the operating system to implement replay-resistant authentication mechanisms for network access to privileged accounts.</t>
  </si>
  <si>
    <t>Verify the operating system implements replay-resistant authentication mechanisms for network access to privileged accounts. If it does not, this is a finding.</t>
  </si>
  <si>
    <t>A replay attack may enable an unauthorized user to gain access to the operating system. Authentication sessions between the authenticator and the operating system validating the user credentials must not be vulnerable to a replay attack.
An authentication process resists replay attacks if it is impractical to achieve a successful authentication by recording and replaying a previous authentication message.
A privileged account is any information system account with authorizations of a privileged user.
Techniques used to address this include protocols using nonces (e.g., numbers generated for a specific one-time use) or challenges (e.g., TLS, WS_Security). Additional techniques include time-synchronous or challenge-response one-time authenticators.</t>
  </si>
  <si>
    <t>The operating system must implement replay-resistant authentication mechanisms for network access to privileged accounts.</t>
  </si>
  <si>
    <t>SRG-OS-000112-GPOS-00057</t>
  </si>
  <si>
    <t>SV-203645r557182_rule</t>
  </si>
  <si>
    <t>SRG-OS-000112</t>
  </si>
  <si>
    <t>V-203645</t>
  </si>
  <si>
    <t>V-56763; SV-71023</t>
  </si>
  <si>
    <t>Configure the operating system to require individuals to be authenticated with an individual authenticator prior to using a group authenticator.</t>
  </si>
  <si>
    <t>Verify the operating system requires individuals to be authenticated with an individual authenticator prior to using a group authenticator. If it does not, this is a finding.</t>
  </si>
  <si>
    <t>To assure individual accountability and prevent unauthorized access, organizational users must be individually identified and authenticated.
A group authenticator is a generic account used by multiple individuals. Use of a group authenticator alone does not uniquely identify individual users. Examples of the group authenticator is the UNIX OS "root" user account, the Windows "Administrator" account, the "sa" account, or a "helpdesk" account.
For example, the UNIX and Windows operating systems offer a 'switch user' capability allowing users to authenticate with their individual credentials and, when needed, 'switch' to the administrator role. This method provides for unique individual authentication prior to using a group authenticator.
Users (and any processes acting on behalf of users) need to be uniquely identified and authenticated for all accesses other than those accesses explicitly identified and documented by the organization, which outlines specific user actions that can be performed on the operating system without identification or authentication.
Requiring individuals to be authenticated with an individual authenticator prior to using a group authenticator allows for traceability of actions, as well as adding an additional level of protection of the actions that can be taken with group account knowledge.</t>
  </si>
  <si>
    <t>The operating system must require individuals to be authenticated with an individual authenticator prior to using a group authenticator.</t>
  </si>
  <si>
    <t>SRG-OS-000109-GPOS-00056</t>
  </si>
  <si>
    <t>SV-203644r557179_rule</t>
  </si>
  <si>
    <t>SRG-OS-000109</t>
  </si>
  <si>
    <t>V-203644</t>
  </si>
  <si>
    <t>V-56761; SV-71021</t>
  </si>
  <si>
    <t>Configure the operating system to use multifactor authentication for local access to non-privileged accounts.</t>
  </si>
  <si>
    <t>Verify the operating system uses multifactor authentication for local access to non-privileged accounts. If it does not, this is a finding.</t>
  </si>
  <si>
    <t>To assure accountability, prevent unauthenticated access, and prevent misuse of the system, non-privileged users must utilize multifactor authentication for local access.
Multifactor authentication is defined as using two or more factors to achieve authentication.
Factors include: 
1) Something you know (e.g., password/PIN); 
2) Something you have (e.g., cryptographic identification device or token); and
3) Something you are (e.g., biometric).
A non-privileged account is defined as an operating system account with authorizations of a regular or non-privileged user.
Local access is defined as access to an organizational information system by a user (or process acting on behalf of a user) communicating through a direct connection without the use of a network.
The DoD CAC with DoD-approved PKI is an example of multifactor authentication.</t>
  </si>
  <si>
    <t>The operating system must use multifactor authentication for local access to non-privileged accounts.</t>
  </si>
  <si>
    <t>SRG-OS-000108-GPOS-00055</t>
  </si>
  <si>
    <t>SV-203643r557176_rule</t>
  </si>
  <si>
    <t>SRG-OS-000108</t>
  </si>
  <si>
    <t>V-203643</t>
  </si>
  <si>
    <t>V-56759; SV-71019</t>
  </si>
  <si>
    <t>Configure the operating system to use multifactor authentication for local access to privileged accounts.</t>
  </si>
  <si>
    <t>Verify the operating system uses multifactor authentication for local access to privileged accounts. If it does not, this is a finding.</t>
  </si>
  <si>
    <t>To assure accountability and prevent unauthenticated access, privileged users must utilize multifactor authentication to prevent potential misuse and compromise of the system.
Multifactor authentication is defined as using two or more factors to achieve authentication.
Factors include: 
1) Something you know (e.g., password/PIN); 
2) Something you have (e.g., cryptographic identification device, token); and
3) Something you are (e.g., biometric).
A privileged account is defined as an operating system account with authorizations of a privileged user.
Local access is defined as access to an organizational information system by a user (or process acting on behalf of a user) communicating through a direct connection without the use of a network.
The DoD CAC with DoD-approved PKI is an example of multifactor authentication.</t>
  </si>
  <si>
    <t>The operating system must use multifactor authentication for local access to privileged accounts.</t>
  </si>
  <si>
    <t>SRG-OS-000107-GPOS-00054</t>
  </si>
  <si>
    <t>SV-203642r557173_rule</t>
  </si>
  <si>
    <t>SRG-OS-000107</t>
  </si>
  <si>
    <t>V-203642</t>
  </si>
  <si>
    <t>V-56757; SV-71017</t>
  </si>
  <si>
    <t>Configure the operating system to use multifactor authentication for network access to non-privileged accounts.</t>
  </si>
  <si>
    <t>Verify the operating system uses multifactor authentication for network access to non-privileged accounts. If it does not,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</si>
  <si>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1) Something you know (e.g., password/PIN);
2) Something you have (e.g., cryptographic identification device, token); and
3)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The DoD CAC with DoD-approved PKI is an example of multifactor authentication.</t>
  </si>
  <si>
    <t>The operating system must use multifactor authentication for network access to non-privileged accounts.</t>
  </si>
  <si>
    <t>SRG-OS-000106-GPOS-00053</t>
  </si>
  <si>
    <t>SV-203641r557170_rule</t>
  </si>
  <si>
    <t>SRG-OS-000106</t>
  </si>
  <si>
    <t>V-203641</t>
  </si>
  <si>
    <t>V-56755; SV-71015</t>
  </si>
  <si>
    <t>Configure the operating system to use multifactor authentication for network access to privileged accounts.</t>
  </si>
  <si>
    <t>Verify the operating system uses multifactor authentication for network access to privileged accounts. If it does not, this is a finding.</t>
  </si>
  <si>
    <t>Without the use of multifactor authentication, the ease of access to privileged functions is greatly increased.
Multifactor authentication requires using two or more factors to achieve authentication.
Factors include: 
1) something a user knows (e.g., password/PIN);
2) something a user has (e.g., cryptographic identification device, token); and
3) something a user is (e.g., biometric).
A privileged account is defined as an information system account with authorizations of a privileged user.
Network access is defined as access to an information system by a user (or a process acting on behalf of a user) communicating through a network (e.g., local area network, wide area network, or the Internet).
The DoD CAC with DoD-approved PKI is an example of multifactor authentication.</t>
  </si>
  <si>
    <t>The operating system must use multifactor authentication for network access to privileged accounts.</t>
  </si>
  <si>
    <t>SRG-OS-000105-GPOS-00052</t>
  </si>
  <si>
    <t>SV-203640r557648_rule</t>
  </si>
  <si>
    <t>SRG-OS-000105</t>
  </si>
  <si>
    <t>V-203640</t>
  </si>
  <si>
    <t>V-56753; SV-71013</t>
  </si>
  <si>
    <t>Configure the operating system to uniquely identify and authenticate organizational users (or processes acting on behalf of organizational users).</t>
  </si>
  <si>
    <t>Verify the operating system uniquely identifies and authenticates organizational users (or processes acting on behalf of organizational users). If it does not,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</si>
  <si>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processes acting on behalf of users) must be uniquely identified and authenticated to all accesses, except for the following: 
1) Accesses explicitly identified and documented by the organization. Organizations document specific user actions that can be performed on the information system without identification or authentication; and
2) Accesses that occur through authorized use of group authenticators without individual authentication. Organizations may require unique identification of individuals in group accounts (e.g., shared privilege accounts) or for detailed accountability of individual activity.</t>
  </si>
  <si>
    <t>The operating system must uniquely identify and must authenticate organizational users (or processes acting on behalf of organizational users).</t>
  </si>
  <si>
    <t>SRG-OS-000104-GPOS-00051</t>
  </si>
  <si>
    <t>SV-203639r557645_rule</t>
  </si>
  <si>
    <t>SRG-OS-000104</t>
  </si>
  <si>
    <t>V-203639</t>
  </si>
  <si>
    <t>V-56751; SV-71011</t>
  </si>
  <si>
    <t>Configure the operating system to prohibit or restrict the use of functions, ports, protocols, and/or services, as defined in the PPSM CAL and vulnerability assessments.</t>
  </si>
  <si>
    <t>Verify the operating system is configured to prohibit or restrict the use of functions, ports, protocols, and/or services, as defined in the PPSM CAL and vulnerability assessments. If it does not,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</si>
  <si>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t>
  </si>
  <si>
    <t>The operating system must be configured to prohibit or restrict the use of functions, ports, protocols, and/or services, as defined in the PPSM CAL and vulnerability assessments.</t>
  </si>
  <si>
    <t>SRG-OS-000096-GPOS-00050</t>
  </si>
  <si>
    <t>SV-203638r557642_rule</t>
  </si>
  <si>
    <t>SRG-OS-000096</t>
  </si>
  <si>
    <t>V-203638</t>
  </si>
  <si>
    <t>V-56749; SV-71009</t>
  </si>
  <si>
    <t>Configure the operating system to disable non-essential capabilities.</t>
  </si>
  <si>
    <t>Verify the operating system is configured to disable non-essential capabilities. If it does not, this is a finding.</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</si>
  <si>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games, software packages, tools, and demonstration software, not related to requirements or providing a wide array of functionality not required for every mission, but which cannot be disabled.</t>
  </si>
  <si>
    <t>The operating system must be configured to disable non-essential capabilities.</t>
  </si>
  <si>
    <t>SRG-OS-000095-GPOS-00049</t>
  </si>
  <si>
    <t>SV-203637r557638_rule</t>
  </si>
  <si>
    <t>SRG-OS-000095</t>
  </si>
  <si>
    <t>V-203637</t>
  </si>
  <si>
    <t>V-56747; SV-71007</t>
  </si>
  <si>
    <t>Configure the operating system to enforce approved authorizations for logical access to information and system resources in accordance with applicable access control policies.</t>
  </si>
  <si>
    <t>Verify the operating system enforces approved authorizations for logical access to information and system resources in accordance with applicable access control policies. If it does not, this is a finding.</t>
  </si>
  <si>
    <t>To mitigate the risk of unauthorized access to sensitive information by entities that have been issued certificates by DoD-approved PKIs, all DoD systems (e.g.,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t>
  </si>
  <si>
    <t>The operating system must enforce approved authorizations for logical access to information and system resources in accordance with applicable access control policies.</t>
  </si>
  <si>
    <t>SRG-OS-000080-GPOS-00048</t>
  </si>
  <si>
    <t>SV-203636r557634_rule</t>
  </si>
  <si>
    <t>SRG-OS-000080</t>
  </si>
  <si>
    <t>V-203636</t>
  </si>
  <si>
    <t>V-56745; SV-71005</t>
  </si>
  <si>
    <t>Configure the operating system to obscure feedback of authentication information during the authentication process to protect the information from possible exploitation/use by unauthorized individuals.</t>
  </si>
  <si>
    <t>Verify the operating system obscures feedback of authentication information during the authentication process to protect the information from possible exploitation/use by unauthorized individuals. If it does not, this is a finding.</t>
  </si>
  <si>
    <t>To prevent the compromise of authentication information, such as passwords during the authentication process, the feedback from the operating system shall not provide any information allowing an unauthorized user to compromise the authentication mechanism.
Obfuscation of user-provided information that is typed into the system is a method used when addressing this risk.
For example, displaying asterisks when a user types in a password is an example of obscuring feedback of authentication information.</t>
  </si>
  <si>
    <t>The operating system must obscure feedback of authentication information during the authentication process to protect the information from possible exploitation/use by unauthorized individuals.</t>
  </si>
  <si>
    <t>SRG-OS-000079-GPOS-00047</t>
  </si>
  <si>
    <t>SV-203635r557631_rule</t>
  </si>
  <si>
    <t>SRG-OS-000079</t>
  </si>
  <si>
    <t>V-203635</t>
  </si>
  <si>
    <t>V-56743; SV-71003</t>
  </si>
  <si>
    <t>Configure the operating system to enforce a minimum 15-character password length.</t>
  </si>
  <si>
    <t>Verify the operating system enforces a minimum 15-character password length. If it does not,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</si>
  <si>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</si>
  <si>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The operating system must enforce a minimum 15-character password length.</t>
  </si>
  <si>
    <t>SRG-OS-000078-GPOS-00046</t>
  </si>
  <si>
    <t>SV-203634r557628_rule</t>
  </si>
  <si>
    <t>SRG-OS-000078</t>
  </si>
  <si>
    <t>V-203634</t>
  </si>
  <si>
    <t>V-56705; SV-70965</t>
  </si>
  <si>
    <t>Configure the operating system to prohibit password reuse for a minimum of five generations.</t>
  </si>
  <si>
    <t>Verify the operating system prohibits password reuse for a minimum of five generations. If it does not, this is a finding.</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</si>
  <si>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</si>
  <si>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The operating system must prohibit password reuse for a minimum of five generations.</t>
  </si>
  <si>
    <t>SRG-OS-000077-GPOS-00045</t>
  </si>
  <si>
    <t>SV-203633r557625_rule</t>
  </si>
  <si>
    <t>SRG-OS-000077</t>
  </si>
  <si>
    <t>V-203633</t>
  </si>
  <si>
    <t>V-56703; SV-70963</t>
  </si>
  <si>
    <t xml:space="preserve">Configure operating system to enforce a 60-day maximum password lifetime restriction. </t>
  </si>
  <si>
    <t>Verify operating system enforces a 60-day maximum password lifetime restriction. If it does not, this is a finding.</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</si>
  <si>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</si>
  <si>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Operating systems must enforce a 60-day maximum password lifetime restriction.</t>
  </si>
  <si>
    <t>SRG-OS-000076-GPOS-00044</t>
  </si>
  <si>
    <t>SV-203632r557622_rule</t>
  </si>
  <si>
    <t>SRG-OS-000076</t>
  </si>
  <si>
    <t>V-203632</t>
  </si>
  <si>
    <t>V-56701; SV-70961</t>
  </si>
  <si>
    <t>Configure operating system to enforce 24 hours/1 day as the minimum password lifetime.</t>
  </si>
  <si>
    <t>Verify operating system enforces 24 hours/1 day as the minimum password lifetime. If it does not, this is a finding.</t>
  </si>
  <si>
    <t>Enforcing a minimum password lifetime helps to prevent repeated password changes to defeat the password reuse or history enforcement requirement. If users are allowed to immediately and continually change their password, then the password could be repeatedly changed in a short period of time to defeat the organization's policy regarding password reuse.</t>
  </si>
  <si>
    <t>Operating systems must enforce 24 hours/1 day as the minimum password lifetime.</t>
  </si>
  <si>
    <t>SRG-OS-000075-GPOS-00043</t>
  </si>
  <si>
    <t>SV-203631r557619_rule</t>
  </si>
  <si>
    <t>SRG-OS-000075</t>
  </si>
  <si>
    <t>V-203631</t>
  </si>
  <si>
    <t>V-56699; SV-70959</t>
  </si>
  <si>
    <t>Configure the operating system to transmit only encrypted representations of passwords.</t>
  </si>
  <si>
    <t>Verify the operating system transmits only encrypted representations of passwords. If it does not, this is a finding.</t>
  </si>
  <si>
    <t>Passwords need to be protected at all times, and encryption is the standard method for protecting passwords. If passwords are not encrypted, they can be plainly read (i.e., clear text) and easily compromised.</t>
  </si>
  <si>
    <t>The operating system must transmit only encrypted representations of passwords.</t>
  </si>
  <si>
    <t>SRG-OS-000074-GPOS-00042</t>
  </si>
  <si>
    <t>SV-203630r557616_rule</t>
  </si>
  <si>
    <t>SRG-OS-000074</t>
  </si>
  <si>
    <t>V-203630</t>
  </si>
  <si>
    <t>V-56697; SV-70957</t>
  </si>
  <si>
    <t>Configure the operating system to store only encrypted representations of passwords.</t>
  </si>
  <si>
    <t>Verify the operating system stores only encrypted representations of passwords. If it does not, this is a finding.</t>
  </si>
  <si>
    <t>The operating system must store only encrypted representations of passwords.</t>
  </si>
  <si>
    <t>SRG-OS-000073-GPOS-00041</t>
  </si>
  <si>
    <t>SV-203629r557613_rule</t>
  </si>
  <si>
    <t>SRG-OS-000073</t>
  </si>
  <si>
    <t>V-203629</t>
  </si>
  <si>
    <t>V-56695; SV-70955</t>
  </si>
  <si>
    <t xml:space="preserve"> Configure the operating system to require the change of at least eight of the total number of characters when passwords are changed.</t>
  </si>
  <si>
    <t>Verify the operating system requires the change of at least eight of the total number of characters when passwords are changed. If it does not, this is a finding.</t>
  </si>
  <si>
    <t xml:space="preserve"> If the operating system allows the user to consecutively reuse extensive portions of passwords, this increases the chances of password compromise by increasing the window of opportunity for attempts at guessing and brute-force attacks.
The number of changed characters refers to the number of changes required with respect to the total number of positions in the current password. In other words, characters may be the same within the two passwords; however, the positions of the like characters must be different.
If the password length is an odd number then number of changed characters must be rounded up.  For example, a password length of 15 characters must require the change of at least 8 characters.</t>
  </si>
  <si>
    <t>The operating system must require the change of at least 50% of the total number of characters when passwords are changed.</t>
  </si>
  <si>
    <t>SRG-OS-000072-GPOS-00040</t>
  </si>
  <si>
    <t>SV-203628r557610_rule</t>
  </si>
  <si>
    <t>SRG-OS-000072</t>
  </si>
  <si>
    <t>V-203628</t>
  </si>
  <si>
    <t>V-56693; SV-70953</t>
  </si>
  <si>
    <t>Configure the operating system to enforce password complexity by requiring that at least one numeric character be used.</t>
  </si>
  <si>
    <t>Verify the operating system enforces password complexity by requiring that at least one numeric character be used. If it does not,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</si>
  <si>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</si>
  <si>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The operating system must enforce password complexity by requiring that at least one numeric character be used.</t>
  </si>
  <si>
    <t>SRG-OS-000071-GPOS-00039</t>
  </si>
  <si>
    <t>SV-203627r557607_rule</t>
  </si>
  <si>
    <t>SRG-OS-000071</t>
  </si>
  <si>
    <t>V-203627</t>
  </si>
  <si>
    <t>V-56691; SV-70951</t>
  </si>
  <si>
    <t>Configure the operating system to enforce password complexity by requiring that at least one lower-case character be used.</t>
  </si>
  <si>
    <t>Verify the operating system enforces password complexity by requiring that at least one lower-case character be used. If it does not, this is a finding.</t>
  </si>
  <si>
    <t>The operating system must enforce password complexity by requiring that at least one lower-case character be used.</t>
  </si>
  <si>
    <t>SRG-OS-000070-GPOS-00038</t>
  </si>
  <si>
    <t>SV-203626r557604_rule</t>
  </si>
  <si>
    <t>SRG-OS-000070</t>
  </si>
  <si>
    <t>V-203626</t>
  </si>
  <si>
    <t>V-56689; SV-70949</t>
  </si>
  <si>
    <t>Configure the operating system to enforce password complexity by requiring that at least one upper-case character be used.</t>
  </si>
  <si>
    <t>Verify the operating system enforces password complexity by requiring that at least one upper-case character be used. If it does not, this is a finding.</t>
  </si>
  <si>
    <t>The operating system must enforce password complexity by requiring that at least one upper-case character be used.</t>
  </si>
  <si>
    <t>SRG-OS-000069-GPOS-00037</t>
  </si>
  <si>
    <t>SV-203625r557601_rule</t>
  </si>
  <si>
    <t>SRG-OS-000069</t>
  </si>
  <si>
    <t>V-203625</t>
  </si>
  <si>
    <t>V-56687; SV-70947</t>
  </si>
  <si>
    <t>Configure the operating system to map the authenticated identity to the user or group account for PKI-based authentication.</t>
  </si>
  <si>
    <t>Verify the operating system maps the authenticated identity to the user or group account for PKI-based authentication. If it does not, this is a finding.</t>
  </si>
  <si>
    <t>The operating system must map the authenticated identity to the user or group account for PKI-based authentication.</t>
  </si>
  <si>
    <t>SRG-OS-000068-GPOS-00036</t>
  </si>
  <si>
    <t>SV-203624r557598_rule</t>
  </si>
  <si>
    <t>SRG-OS-000068</t>
  </si>
  <si>
    <t>V-203624</t>
  </si>
  <si>
    <t>V-56685; SV-70945</t>
  </si>
  <si>
    <t>Configure the operating system, for PKI-based authentication, to enforce authorized access to the corresponding private key.</t>
  </si>
  <si>
    <t>Verify the operating system, for PKI-based authentication, enforces authorized access to the corresponding private key. If it does not, this is a finding.</t>
  </si>
  <si>
    <t xml:space="preserve"> 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t>
  </si>
  <si>
    <t>The operating system, for PKI-based authentication, must enforce authorized access to the corresponding private key.</t>
  </si>
  <si>
    <t>SRG-OS-000067-GPOS-00035</t>
  </si>
  <si>
    <t>SV-203623r557595_rule</t>
  </si>
  <si>
    <t>SRG-OS-000067</t>
  </si>
  <si>
    <t>V-203623</t>
  </si>
  <si>
    <t>V-56683; SV-70943</t>
  </si>
  <si>
    <t>Configure the operating system, for PKI-based authentication, to validate certificates by constructing a certification path (which includes status information) to an accepted trust anchor.</t>
  </si>
  <si>
    <t>Verify the operating system, for PKI-based authentication, validates certificates by constructing a certification path (which includes status information) to an accepted trust anchor. If it does not, this is a finding.</t>
  </si>
  <si>
    <t>The operating system, for PKI-based authentication, must validate certificates by constructing a certification path (which includes status information) to an accepted trust anchor.</t>
  </si>
  <si>
    <t>SRG-OS-000066-GPOS-00034</t>
  </si>
  <si>
    <t>SV-203622r557592_rule</t>
  </si>
  <si>
    <t>SRG-OS-000066</t>
  </si>
  <si>
    <t>V-203622</t>
  </si>
  <si>
    <t>V-56681; SV-70941</t>
  </si>
  <si>
    <t>Configure the operating system to generate audit records when successful/unsuccessful attempts to access privileges occur.</t>
  </si>
  <si>
    <t>Verify the operating system generates audit records when successful/unsuccessful attempts to access privileges occur. If it does not, this is a finding.</t>
  </si>
  <si>
    <t>The operating system must generate audit records when successful/unsuccessful attempts to access privileges occur.</t>
  </si>
  <si>
    <t>SRG-OS-000064-GPOS-00033</t>
  </si>
  <si>
    <t>SV-203621r557589_rule</t>
  </si>
  <si>
    <t>SRG-OS-000064</t>
  </si>
  <si>
    <t>V-203621</t>
  </si>
  <si>
    <t>V-56679; SV-70939</t>
  </si>
  <si>
    <t>Configure the operating system to allow only the ISSM (or individuals or roles appointed by the ISSM) to select which auditable events are to be audited.</t>
  </si>
  <si>
    <t>Verify the operating system allows only the ISSM (or individuals or roles appointed by the ISSM) to select which auditable events are to be audited. If it does not,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</si>
  <si>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</si>
  <si>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The operating system must allow only the ISSM (or individuals or roles appointed by the ISSM) to select which auditable events are to be audited.</t>
  </si>
  <si>
    <t>SRG-OS-000063-GPOS-00032</t>
  </si>
  <si>
    <t>SV-203620r557586_rule</t>
  </si>
  <si>
    <t>SRG-OS-000063</t>
  </si>
  <si>
    <t>V-203620</t>
  </si>
  <si>
    <t>V-56677; SV-70937</t>
  </si>
  <si>
    <t>Configure the operating system to provide audit record generation capability for DoD-defined auditable events for all operating system components.
DoD has defined the list of events for which the operating system will provide an audit record generation capability as the following: 
1) Successful and unsuccessful attempts to access, modify, or delete privileges, security objects, security levels, or categories of information (e.g., classification levels);
2)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3) All account creations, modifications, disabling, and terminations; and 
4) All kernel module load, unload, and restart actions.</t>
  </si>
  <si>
    <t>Verify the operating system provides audit record generation capability for DoD-defined auditable events for all operating system components. 
DoD has defined the list of events for which the operating system will provide an audit record generation capability as the following: 
1) Successful and unsuccessful attempts to access, modify, or delete privileges, security objects, security levels, or categories of information (e.g., classification levels);
2)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3) All account creations, modifications, disabling, and terminations; and 
4) All kernel module load, unload, and restart actions.
If it does not, this is a finding.</t>
  </si>
  <si>
    <t>Without the capability to generate audit records, it would be difficult to establish, correlate, and investigate the events relating to an incident or identify those responsible for one.
Audit records can be generated from various components within the information system (e.g., module or policy filter).
The list of audited events is the set of events for which audits are to be generated. This set of events is typically a subset of the list of all events for which the system is capable of generating audit records.
DoD has defined the list of events for which the operating system will provide an audit record generation capability as the following: 
1) Successful and unsuccessful attempts to access, modify, or delete privileges, security objects, security levels, or categories of information (e.g., classification levels);
2)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3) All account creations, modifications, disabling, and terminations; and 
4) All kernel module load, unload, and restart actions.</t>
  </si>
  <si>
    <t>The operating system must provide audit record generation capability for DoD-defined auditable events for all operating system components.</t>
  </si>
  <si>
    <t>SRG-OS-000062-GPOS-00031</t>
  </si>
  <si>
    <t>SV-203619r557583_rule</t>
  </si>
  <si>
    <t>SRG-OS-000062</t>
  </si>
  <si>
    <t>V-203619</t>
  </si>
  <si>
    <t>V-56675; SV-70935</t>
  </si>
  <si>
    <t>Configure the operating system to protect audit information from unauthorized deletion.</t>
  </si>
  <si>
    <t>Verify the operating system protects audit information from unauthorized deletion. If it does not, this is a finding.</t>
  </si>
  <si>
    <t>If audit information were to become compromised, then forensic analysis and discovery of the true source of potentially malicious system activity is impossible to achieve.
To ensure the veracity of audit information, the operating system must protect audit information from unauthorized deletion. This requirement can be achieved through multiple methods, which will depend upon system architecture and design.
Audit information includes all information (e.g., audit records, audit settings, audit reports) needed to successfully audit information system activity.</t>
  </si>
  <si>
    <t>The operating system must protect audit information from unauthorized deletion.</t>
  </si>
  <si>
    <t>SRG-OS-000059-GPOS-00029</t>
  </si>
  <si>
    <t>SV-203618r557580_rule</t>
  </si>
  <si>
    <t>SRG-OS-000059</t>
  </si>
  <si>
    <t>V-203618</t>
  </si>
  <si>
    <t>V-56673; SV-70933</t>
  </si>
  <si>
    <t>Configure the operating system to protect audit information from unauthorized modification.</t>
  </si>
  <si>
    <t>Verify the operating system protects audit information from unauthorized modification. If it does not, this is a finding.</t>
  </si>
  <si>
    <t>If audit information were to become compromised, then forensic analysis and discovery of the true source of potentially malicious system activity is impossible to achieve.
To ensure the veracity of audit information, the operating system must protect audit information from unauthorized modification.
Audit information includes all information (e.g., audit records, audit settings, audit reports) needed to successfully audit information system activity.</t>
  </si>
  <si>
    <t>The operating system must protect audit information from unauthorized modification.</t>
  </si>
  <si>
    <t>SRG-OS-000058-GPOS-00028</t>
  </si>
  <si>
    <t>SV-203617r557577_rule</t>
  </si>
  <si>
    <t>SRG-OS-000058</t>
  </si>
  <si>
    <t>V-203617</t>
  </si>
  <si>
    <t>V-56671; SV-70931</t>
  </si>
  <si>
    <t>Configure the operating system to protect audit information from unauthorized read access.</t>
  </si>
  <si>
    <t>Verify the operating system protects audit information from unauthorized read access. If it does not, this is a finding.</t>
  </si>
  <si>
    <t>Unauthorized disclosure of audit records can reveal system and configuration data to attackers, thus compromising its confidentiality.
Audit information includes all information (e.g., audit records, audit settings, audit reports) needed to successfully audit operating system activity.</t>
  </si>
  <si>
    <t>The operating system must protect audit information from unauthorized read access.</t>
  </si>
  <si>
    <t>SRG-OS-000057-GPOS-00027</t>
  </si>
  <si>
    <t>SV-203616r557574_rule</t>
  </si>
  <si>
    <t>SRG-OS-000057</t>
  </si>
  <si>
    <t>V-203616</t>
  </si>
  <si>
    <t>V-56669; SV-70929</t>
  </si>
  <si>
    <t>Configure the operating system to use internal system clocks to generate time stamps for audit records.</t>
  </si>
  <si>
    <t>Verify the operating system uses internal system clocks to generate time stamps for audit records. If it does not,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</si>
  <si>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t>
  </si>
  <si>
    <t>The operating system must use internal system clocks to generate time stamps for audit records.</t>
  </si>
  <si>
    <t>SRG-OS-000055-GPOS-00026</t>
  </si>
  <si>
    <t>SV-203615r557103_rule</t>
  </si>
  <si>
    <t>SRG-OS-000055</t>
  </si>
  <si>
    <t>V-203615</t>
  </si>
  <si>
    <t>V-56667; SV-70927</t>
  </si>
  <si>
    <t>Configure the operating system to provide the capability to filter audit records for events of interest based upon all audit fields within audit records.</t>
  </si>
  <si>
    <t>Verify the operating system provides the capability to filter audit records for events of interest based upon all audit fields within audit records. If it does not, this is a finding.</t>
  </si>
  <si>
    <t>The ability to specify the event criteria that are of interest provides the individuals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This requires operating systems to provide the capability to customize audit record reports based on all available criteria.</t>
  </si>
  <si>
    <t>The operating system must provide the capability to filter audit records for events of interest based upon all audit fields within audit records.</t>
  </si>
  <si>
    <t>SRG-OS-000054-GPOS-00025</t>
  </si>
  <si>
    <t>SV-203614r557100_rule</t>
  </si>
  <si>
    <t>SRG-OS-000054</t>
  </si>
  <si>
    <t>V-203614</t>
  </si>
  <si>
    <t>V-56665; SV-70925</t>
  </si>
  <si>
    <t>Configure the operating system to provide the capability to centrally review and analyze audit records from multiple components within the system.</t>
  </si>
  <si>
    <t>Verify the operating system provides the capability to centrally review and analyze audit records from multiple components within the system. If it does not, this is a finding.</t>
  </si>
  <si>
    <t>Successful incident response and auditing relies on timely, accurate system information and analysis in order to allow the organization to identify and respond to potential incidents in a proficient manner. If the operating system does not provide the ability to centrally review the operating system logs, forensic analysis is negatively impacted.
Segregation of logging data to multiple disparate computer systems is counterproductive and makes log analysis and log event alarming difficult to implement and manage, particularly when the system has multiple logging components writing to different locations or systems.
To support the centralized capability, the operating system must be able to provide the information in a format that can be extracted and used, allowing the application performing the centralization of the log records to meet this requirement.</t>
  </si>
  <si>
    <t>The operating system must provide the capability to centrally review and analyze audit records from multiple components within the system.</t>
  </si>
  <si>
    <t>SRG-OS-000051-GPOS-00024</t>
  </si>
  <si>
    <t>SV-203613r557097_rule</t>
  </si>
  <si>
    <t>SRG-OS-000051</t>
  </si>
  <si>
    <t>V-203613</t>
  </si>
  <si>
    <t>V-56663; SV-70923</t>
  </si>
  <si>
    <t>Configure the operating system to shut down by default upon audit failure (unless availability is an overriding concern).</t>
  </si>
  <si>
    <t>Verify the operating system shuts down by default upon audit failure (unless availability is an overriding concern). If it does not, this is a finding.</t>
  </si>
  <si>
    <t>It is critical that when the operating system is at risk of failing to process audit logs as required, it takes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1) If the failure was caused by the lack of audit record storage capacity, the operating system must continue generating audit records if possible (automatically restarting the audit service if necessary), overwriting the oldest audit records in a first-in-first-out manner.
2) If audit records are sent to a centralized collection server and communication with this server is lost or the server fails, the operating system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</si>
  <si>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operating system must shut down by default upon audit failure (unless availability is an overriding concern).</t>
  </si>
  <si>
    <t>SRG-OS-000047-GPOS-00023</t>
  </si>
  <si>
    <t>SV-203612r557094_rule</t>
  </si>
  <si>
    <t>SRG-OS-000047</t>
  </si>
  <si>
    <t>V-203612</t>
  </si>
  <si>
    <t>V-56661; SV-70921</t>
  </si>
  <si>
    <t>Configure the operating system to alert the ISSO and SA (at a minimum) in the event of an audit processing failure.</t>
  </si>
  <si>
    <t>Verify the operating system alerts the ISSO and SA (at a minimum) in the event of an audit processing failure. If it does not,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</si>
  <si>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t>
  </si>
  <si>
    <t>The operating system must alert the ISSO and SA (at a minimum) in the event of an audit processing failure.</t>
  </si>
  <si>
    <t>SRG-OS-000046-GPOS-00022</t>
  </si>
  <si>
    <t>SV-203611r557091_rule</t>
  </si>
  <si>
    <t>SRG-OS-000046</t>
  </si>
  <si>
    <t>V-203611</t>
  </si>
  <si>
    <t>V-56659; SV-70919</t>
  </si>
  <si>
    <t>Configure the operating system to produce audit records containing the individual identities of group account users.</t>
  </si>
  <si>
    <t>Verify the operating system produces audit records containing the individual identities of group account users. If it does not, this is a finding.</t>
  </si>
  <si>
    <t>Reconstruction of harmful events or forensic analysis is not possible if audit records do not contain enough information.
At a minimum, the organization must audit the individual identities of group users. The organization must maintain audit trails in sufficient detail to reconstruct events to determine the actual account involved in the activity.</t>
  </si>
  <si>
    <t>The operating system must produce audit records containing the individual identities of group account users.</t>
  </si>
  <si>
    <t>SRG-OS-000042-GPOS-00021</t>
  </si>
  <si>
    <t>SV-203610r557088_rule</t>
  </si>
  <si>
    <t>SRG-OS-000042</t>
  </si>
  <si>
    <t>V-203610</t>
  </si>
  <si>
    <t>V-56657; SV-70917</t>
  </si>
  <si>
    <t>Configure the operating system to generate audit records containing the full-text recording of privileged commands.</t>
  </si>
  <si>
    <t>Verify the operating system generates audit records containing the full-text recording of privileged commands. If it does not, this is a finding.</t>
  </si>
  <si>
    <t>Reconstruction of harmful events or forensic analysis is not possible if audit records do not contain enough information.
At a minimum, the organization must audit the full-text recording of privileged commands. The organization must maintain audit trails in sufficient detail to reconstruct events to determine the cause and impact of compromise.</t>
  </si>
  <si>
    <t>The operating system must generate audit records containing the full-text recording of privileged commands.</t>
  </si>
  <si>
    <t>SRG-OS-000042-GPOS-00020</t>
  </si>
  <si>
    <t>SV-203609r557085_rule</t>
  </si>
  <si>
    <t>V-203609</t>
  </si>
  <si>
    <t>V-56655; SV-70915</t>
  </si>
  <si>
    <t>Configure the operating system to produce audit records containing information to establish the outcome of the events.</t>
  </si>
  <si>
    <t>Verify the operating system produces audit records containing information to establish the outcome of the events. If it does not, this is a finding.</t>
  </si>
  <si>
    <t>The operating system must produce audit records containing information to establish the outcome of the events.</t>
  </si>
  <si>
    <t>SRG-OS-000041-GPOS-00019</t>
  </si>
  <si>
    <t>SV-203608r557082_rule</t>
  </si>
  <si>
    <t>SRG-OS-000041</t>
  </si>
  <si>
    <t>V-203608</t>
  </si>
  <si>
    <t>V-56653; SV-70913</t>
  </si>
  <si>
    <t>Configure the operating system to produce audit records containing information to establish the source of the events.</t>
  </si>
  <si>
    <t>Verify the operating system produces audit records containing information to establish the source of the events. If it does not, this is a finding.</t>
  </si>
  <si>
    <t>Without establishing the source of the event, it is impossible to establish, correlate, and investigate the events leading up to an outage or attack.
In addition to logging where events occur within the operating system, the operating system must also generate audit records that identify sources of events. Sources of operating system events include, but are not limited to, processes and services.
In order to compile an accurate risk assessment and provide forensic analysis, it is essential for security personnel to know the source of the event.</t>
  </si>
  <si>
    <t>The operating system must produce audit records containing information to establish the source of the events.</t>
  </si>
  <si>
    <t>SRG-OS-000040-GPOS-00018</t>
  </si>
  <si>
    <t>SV-203607r557079_rule</t>
  </si>
  <si>
    <t>SRG-OS-000040</t>
  </si>
  <si>
    <t>V-203607</t>
  </si>
  <si>
    <t>V-56651; SV-70911</t>
  </si>
  <si>
    <t>Configure the operating system to produce audit records containing information to establish where the events occurred.</t>
  </si>
  <si>
    <t>Verify the operating system produces audit records containing information to establish where the events occurred. If it does not,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</si>
  <si>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operating system components, modules, device identifiers, node names, file names, and functionality.
Associating information about where the event occurred within the operating system provides a means of investigating an attack; recognizing resource utilization or capacity thresholds; or identifying an improperly configured operating system.</t>
  </si>
  <si>
    <t>The operating system must produce audit records containing information to establish where the events occurred.</t>
  </si>
  <si>
    <t>SRG-OS-000039-GPOS-00017</t>
  </si>
  <si>
    <t>SV-203606r557076_rule</t>
  </si>
  <si>
    <t>SRG-OS-000039</t>
  </si>
  <si>
    <t>V-203606</t>
  </si>
  <si>
    <t>V-56649; SV-70909</t>
  </si>
  <si>
    <t>Configure the operating system to produce audit records containing information to establish when (date and time) the events occurred.</t>
  </si>
  <si>
    <t>Verify the operating system produces audit records containing information to establish when (date and time) the events occurred. If it does not, this is a finding.</t>
  </si>
  <si>
    <t>Without establishing when events occurred, it is impossible to establish, correlate, and investigate the events leading up to an outage or attack.
In order to compile an accurate risk assessment and provide forensic analysis, it is essential for security personnel to know when events occurred (date and time).
Associating event types with detected events in the operating system audit logs provides a means of investigating an attack; recognizing resource utilization or capacity thresholds; or identifying an improperly configured operating system.</t>
  </si>
  <si>
    <t>The operating system must produce audit records containing information to establish when (date and time) the events occurred.</t>
  </si>
  <si>
    <t>SRG-OS-000038-GPOS-00016</t>
  </si>
  <si>
    <t>SV-203605r557073_rule</t>
  </si>
  <si>
    <t>SRG-OS-000038</t>
  </si>
  <si>
    <t>V-203605</t>
  </si>
  <si>
    <t>V-56647; SV-70907</t>
  </si>
  <si>
    <t>Configure the operating system to produce audit records containing information to establish what type of events occurred.</t>
  </si>
  <si>
    <t>Verify the operating system produces audit records containing information to establish what type of events occurred. If it does not, this is a finding.</t>
  </si>
  <si>
    <t>Without establishing what type of events occurred, it would be difficult to establish, correlate, and investigate the events leading up to an outage or attack.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operating system audit logs provides a means of investigating an attack; recognizing resource utilization or capacity thresholds; or identifying an improperly configured operating system.</t>
  </si>
  <si>
    <t>The operating system must produce audit records containing information to establish what type of events occurred.</t>
  </si>
  <si>
    <t>SRG-OS-000037-GPOS-00015</t>
  </si>
  <si>
    <t>SV-203604r557070_rule</t>
  </si>
  <si>
    <t>SRG-OS-000037</t>
  </si>
  <si>
    <t>V-203604</t>
  </si>
  <si>
    <t>V-56641; SV-70901</t>
  </si>
  <si>
    <t>Configure the operating system to implement DoD-approved encryption to protect the confidentiality of remote access sessions.</t>
  </si>
  <si>
    <t>Verify the operating system implements DoD-approved encryption to protect the confidentiality of remote access sessions. If it does not,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</si>
  <si>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for example, dial-up, broadband, and wireless.
Encryption provides a means to secure the remote connection to prevent unauthorized access to the data traversing the remote access connection (e.g., RDP), thereby providing a degree of confidentiality. The encryption strength of a mechanism is selected based on the security categorization of the information.</t>
  </si>
  <si>
    <t>The operating system must implement DoD-approved encryption to protect the confidentiality of remote access sessions.</t>
  </si>
  <si>
    <t>SRG-OS-000033-GPOS-00014</t>
  </si>
  <si>
    <t>SV-203603r557067_rule</t>
  </si>
  <si>
    <t>SRG-OS-000033</t>
  </si>
  <si>
    <t>V-203603</t>
  </si>
  <si>
    <t>V-56639; SV-70899</t>
  </si>
  <si>
    <t>Configure the operating system to monitor remote access methods.</t>
  </si>
  <si>
    <t>Verify the operating system monitors remote access methods. If it does not, this is a finding.</t>
  </si>
  <si>
    <t>Remote access services, such as those providing remote access to network devices and information systems, which lack automated monitoring capabilities, increase risk and make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Automated monitoring of remote access sessions allows organizations to detect cyber attacks and also ensure ongoing compliance with remote access policies by auditing connection activities of remote access capabilities, such as Remote Desktop Protocol (RDP), on a variety of information system components (e.g., servers, workstations, notebook computers, smartphones, and tablets).</t>
  </si>
  <si>
    <t>The operating system must monitor remote access methods.</t>
  </si>
  <si>
    <t>SRG-OS-000032-GPOS-00013</t>
  </si>
  <si>
    <t>SV-203602r557064_rule</t>
  </si>
  <si>
    <t>SRG-OS-000032</t>
  </si>
  <si>
    <t>V-203602</t>
  </si>
  <si>
    <t>V-56637; SV-70897</t>
  </si>
  <si>
    <t>Configure the operating system to conceal, via the session lock, information previously visible on the display with a publicly viewable image.</t>
  </si>
  <si>
    <t>Verify the operating system conceals, via the session lock, information previously visible on the display with a publicly viewable image. If it does not, this is a finding.</t>
  </si>
  <si>
    <t>A session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The operating system session lock event must include an obfuscation of the display screen so as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t>
  </si>
  <si>
    <t>The operating system must conceal, via the session lock, information previously visible on the display with a publicly viewable image.</t>
  </si>
  <si>
    <t>SRG-OS-000031-GPOS-00012</t>
  </si>
  <si>
    <t>SV-203601r557061_rule</t>
  </si>
  <si>
    <t>SRG-OS-000031</t>
  </si>
  <si>
    <t>V-203601</t>
  </si>
  <si>
    <t>V-56635; SV-70895</t>
  </si>
  <si>
    <t>Configure the operating system to provide the capability for users to directly initiate a session lock for all connection types.</t>
  </si>
  <si>
    <t>Verify the operating system provides the capability for users to directly initiate a session lock for all connection types. If it does not,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</si>
  <si>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Rather than be forced to wait for a period of time to expire before the user session can be locked, operating systems need to provide users with the ability to manually invoke a session lock so users may secure their session should the need arise for them to temporarily vacate the immediate physical vicinity.</t>
  </si>
  <si>
    <t>The operating system must provide the capability for users to directly initiate a session lock for all connection types.</t>
  </si>
  <si>
    <t>SRG-OS-000030-GPOS-00011</t>
  </si>
  <si>
    <t>SV-203600r557058_rule</t>
  </si>
  <si>
    <t>SRG-OS-000030</t>
  </si>
  <si>
    <t>V-203600</t>
  </si>
  <si>
    <t>V-56633; SV-70893</t>
  </si>
  <si>
    <t>Configure the operating system to initiate a session lock after a 15-minute period of inactivity for all connection types.</t>
  </si>
  <si>
    <t>Verify the operating system initiates a session lock after a 15-minute period of inactivity for all connection types. If it does not,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</si>
  <si>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session lock is implemented at the point where session activity can be determined and/or controlled.</t>
  </si>
  <si>
    <t>The operating system must initiate a session lock after a 15-minute period of inactivity for all connection types.</t>
  </si>
  <si>
    <t>SRG-OS-000029-GPOS-00010</t>
  </si>
  <si>
    <t>SV-203599r557055_rule</t>
  </si>
  <si>
    <t>SRG-OS-000029</t>
  </si>
  <si>
    <t>V-203599</t>
  </si>
  <si>
    <t>V-56631; SV-70891</t>
  </si>
  <si>
    <t>Configure the operating system to retain a user's session lock until that user reestablishes access using established identification and authentication procedures.</t>
  </si>
  <si>
    <t>Verify the operating system retains a user's session lock until that user reestablishes access using established identification and authentication procedures. If it does not,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</si>
  <si>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the session lock shall remain in place until the user re-authenticates. No other activity aside from re-authentication shall unlock the system.</t>
  </si>
  <si>
    <t>The operating system must retain a users session lock until that user reestablishes access using established identification and authentication procedures.</t>
  </si>
  <si>
    <t>SRG-OS-000028-GPOS-00009</t>
  </si>
  <si>
    <t>SV-203598r557052_rule</t>
  </si>
  <si>
    <t>SRG-OS-000028</t>
  </si>
  <si>
    <t>V-203598</t>
  </si>
  <si>
    <t>V-56629; SV-70889</t>
  </si>
  <si>
    <t>Configure the operating system to limit the number of concurrent sessions to ten for all accounts and/or account types.</t>
  </si>
  <si>
    <t>Verify the operating system limits the number of concurrent sessions to ten for all accounts and/or account types. If it does not, this is a finding.</t>
  </si>
  <si>
    <t>Operating system management includes the ability to control the number of users and user sessions that utilize an operating system. Limiting the number of allowed users and sessions per user is helpful in reducing the risks related to DoS attacks.
This requirement addresses concurrent sessions for information system accounts and does not address concurrent sessions by single users via multiple system accounts. The maximum number of concurrent sessions should be defined based upon mission needs and the operational environment for each system.</t>
  </si>
  <si>
    <t>The operating system must limit the number of concurrent sessions to ten for all accounts and/or account types.</t>
  </si>
  <si>
    <t>SRG-OS-000027-GPOS-00008</t>
  </si>
  <si>
    <t>SV-203597r557049_rule</t>
  </si>
  <si>
    <t>SRG-OS-000027</t>
  </si>
  <si>
    <t>V-203597</t>
  </si>
  <si>
    <t>V-56593; SV-70853</t>
  </si>
  <si>
    <t>Configure the operating system to display the Standard Mandatory DoD Notice and Consent Banner until users acknowledge the usage conditions and take explicit actions to log on for further access.</t>
  </si>
  <si>
    <t>Verify the operating system displays the Standard Mandatory DoD Notice and Consent Banner until users acknowledge the usage conditions and take explicit actions to log on for further access. If it does not, this is a finding.</t>
  </si>
  <si>
    <t>The banner must be acknowledged by the user prior to allowing the user access to the operating system.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system logon is required. The system must prevent further activity until the user executes a positive action to manifest agreement by clicking on a box indicating "OK".</t>
  </si>
  <si>
    <t>The operating system must display the Standard Mandatory DoD Notice and Consent Banner until users acknowledge the usage conditions and take explicit actions to log on for further access.</t>
  </si>
  <si>
    <t>SRG-OS-000024-GPOS-00007</t>
  </si>
  <si>
    <t>SV-203596r557046_rule</t>
  </si>
  <si>
    <t>SRG-OS-000024</t>
  </si>
  <si>
    <t>V-203596</t>
  </si>
  <si>
    <t>V-56585; SV-70845</t>
  </si>
  <si>
    <t>Configure the operating system to display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it does not, this is a finding.</t>
  </si>
  <si>
    <t>Verify the operating system displays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it does not, this is a finding.</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</si>
  <si>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</si>
  <si>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operating system must display the Standard Mandatory DoD Notice and Consent Banner before granting local or remote access to the system.</t>
  </si>
  <si>
    <t>SRG-OS-000023-GPOS-00006</t>
  </si>
  <si>
    <t>SV-203595r557043_rule</t>
  </si>
  <si>
    <t>SRG-OS-000023</t>
  </si>
  <si>
    <t>V-203595</t>
  </si>
  <si>
    <t>V-56579; SV-70839</t>
  </si>
  <si>
    <t>Configure the operating system to enforce the limit of three consecutive invalid logon attempts by a user during a 15-minute time period.</t>
  </si>
  <si>
    <t>Verify that the operating system enforces the limit of three consecutive invalid logon attempts by a user during a 15-minute time period. If it does not, this is a finding.</t>
  </si>
  <si>
    <t>By limiting the number of failed logon attempts, the risk of unauthorized system access via user password guessing, otherwise known as brute-force attacks, is reduced. Limits are imposed by locking the account.</t>
  </si>
  <si>
    <t>The operating system must enforce the limit of three consecutive invalid logon attempts by a user during a 15-minute time period.</t>
  </si>
  <si>
    <t>SRG-OS-000021-GPOS-00005</t>
  </si>
  <si>
    <t>SV-203594r557040_rule</t>
  </si>
  <si>
    <t>SRG-OS-000021</t>
  </si>
  <si>
    <t>V-203594</t>
  </si>
  <si>
    <t>V-56577; SV-70837</t>
  </si>
  <si>
    <t>Configure the operating system to automatically audit account creation.</t>
  </si>
  <si>
    <t>Verify the operating system automatically audits account creation. If it does not, this is a finding.</t>
  </si>
  <si>
    <t xml:space="preserve">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To address access requirements, many operating systems may be integrated with enterprise level authentication/access/auditing mechanisms that meet or exceed access control policy requirements. </t>
  </si>
  <si>
    <t>The operating system must audit all account creations.</t>
  </si>
  <si>
    <t>SRG-OS-000004-GPOS-00004</t>
  </si>
  <si>
    <t>SV-203593r557037_rule</t>
  </si>
  <si>
    <t>SRG-OS-000004</t>
  </si>
  <si>
    <t>V-203593</t>
  </si>
  <si>
    <t>V-56575; SV-70835</t>
  </si>
  <si>
    <t>Configure the operating system to automatically remove or disable local temporary user accounts after 72 hours.</t>
  </si>
  <si>
    <t>Verify the operating system automatically removes or disables local temporary user accounts after 72 hours. If it does not, this is a finding.</t>
  </si>
  <si>
    <t>If temporary user accounts remain active when no longer needed or for an excessive period, these accounts may be used to gain unauthorized access. To mitigate this risk, automated termination of all temporary accounts must be set upon account creation.
Temporary accounts are established as part of normal account activation procedures when there is a need for short-term accounts without the demand for immediacy in account activation.
If temporary accounts are used, the operating system must be configured to automatically terminate these types of accounts after a DoD-defined time period of 72 hours.
To address access requirements, many operating systems may be integrated with enterprise-level authentication/access mechanisms that meet or exceed access control policy requirements.</t>
  </si>
  <si>
    <t>The operating system must automatically remove or disable temporary user accounts after 72 hours.</t>
  </si>
  <si>
    <t>SRG-OS-000002-GPOS-00002</t>
  </si>
  <si>
    <t>SV-203592r557034_rule</t>
  </si>
  <si>
    <t>SRG-OS-000002</t>
  </si>
  <si>
    <t>V-203592</t>
  </si>
  <si>
    <t>V-56571; SV-70831</t>
  </si>
  <si>
    <t>Configure the operating system to provide automated mechanisms for supporting account management functions.</t>
  </si>
  <si>
    <t>Verify the operating system provides automated mechanisms for supporting account management functions. If it does not, this is a finding.</t>
  </si>
  <si>
    <t>Enterprise environments make account management challenging and complex. A manual process for account management functions adds the risk of a potential oversight or other errors.
A comprehensive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automated mechanisms may reside within the operating system itself or may be offered by other infrastructure providing automated account management capabilities. Automated mechanisms may be composed of differing technologies that, when placed together, contain an overall automated mechanism supporting an organization's automated account management requirements.
Account management functions include: assigning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</si>
  <si>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operating system must provide automated mechanisms for supporting account management functions.</t>
  </si>
  <si>
    <t>SRG-OS-000001-GPOS-00001</t>
  </si>
  <si>
    <t>SV-203591r557031_rule</t>
  </si>
  <si>
    <t>SRG-OS-000001</t>
  </si>
  <si>
    <t>V-203591</t>
  </si>
  <si>
    <t>V-101107; SV-110211</t>
  </si>
  <si>
    <t>Firewall Security Requirements Guide :: Version 2, Release: 3 Benchmark Date: 27 Oct 2022</t>
  </si>
  <si>
    <t>Configure the firewall with an egress filter or uRPF on all internal interfaces to restrict the firewall from accepting any outbound packet that contains an  illegitimate address in the source field.</t>
  </si>
  <si>
    <t xml:space="preserve">Review the firewall configuration to verify uRPF or an egress filter has been configured on all internal interfaces to restrict the firewall from accepting outbound packets that contain an illegitimate address in the source address field.
If uRPF or an egress ACL to restrict the firewall from accepting outbound IP packets that contain an illegitimate address in the source address field has not been configured on all internal interfaces, this is a finding.
</t>
  </si>
  <si>
    <t>A compromised host in an enclave can be used by a malicious platform to launch cyberattacks on third parties. This is a common practice in "botnets", which are a collection of compromised computers using malware to attack other computers or networks. DDoS attacks frequently leverage IP source address spoofing to send packets to multiple hosts that in turn will then send return traffic to the hosts with the IP addresses that were forged. This can generate significant amounts of traffic. Therefore, protection measures to counteract IP source address spoofing must be taken. When uRPF is enabled in strict mode, the packet must be received on the interface that the device would use to forward the return packet; thereby mitigating IP source address spoofing.</t>
  </si>
  <si>
    <t>The firewall must be configured to restrict it from accepting outbound packets that contain an illegitimate address in the source address field via an egress filter or by enabling Unicast Reverse Path Forwarding (uRPF).</t>
  </si>
  <si>
    <t>SRG-NET-000364-FW-000042</t>
  </si>
  <si>
    <t>SV-223013r604133_rule</t>
  </si>
  <si>
    <t>V-223013</t>
  </si>
  <si>
    <t>V-101105; SV-110209</t>
  </si>
  <si>
    <t>Configure the firewall to inspect all inbound and outbound traffic at the application layer.</t>
  </si>
  <si>
    <t xml:space="preserve">Review the firewall configuration to verify that IPv6 inspection is being performed on all interfaces.
If the firewall is not configujred to inspect all inbound and outbound IPv6 traffic for unknown or out-of-order extension headers, this is a finding.
</t>
  </si>
  <si>
    <t>IPv6 packets with unknown extension headers as well as out-of-order headers can create denial-of-service attacks for other networking components as well as host devices. IPv6 inspection can check conformance to RFC 2460 enforcing the order extension headers. While routers only need to examine the IPv6 destination address and the Hop-by-Hop Options header, firewalls  should must recognize and parse through all existing extension headers since the upper-layer protocol information reside in the last header. An attacker is able to chain lots of extension headers in order to pass firewall- &amp; intrusion detections. An attacker can cause a denial of service if an intermediary device or destination host is not capable of processing an extensive or out-of-order chaine of extension headers. Hence it is imperative, that the firewall is configured to drop packets with unknown or out-of-order headers.</t>
  </si>
  <si>
    <t>The firewall must be configured to inspect all inbound and outbound IPv6 traffic for unknown or out-of-order extension headers.</t>
  </si>
  <si>
    <t>SRG-NET-000364-FW-000041</t>
  </si>
  <si>
    <t>SV-223012r604133_rule</t>
  </si>
  <si>
    <t>V-223012</t>
  </si>
  <si>
    <t>V-101103; SV-110207</t>
  </si>
  <si>
    <t xml:space="preserve">Review the firewall configuration to verify that inspection for applications deployed within the network is being performed on all interfaces.
If the firewall is not configured to inspect all inbound and outbound traffic at the application layer, this is a finding.
</t>
  </si>
  <si>
    <t xml:space="preserve">Application inspection enables the firewall to control traffic based on different parameters that exist within the packets such as enforcing application-specific message and field length. Inspection provides improved protection against application-based attacks by restricting the types of commands allowed for the applications. Application inspection all enforces conformance against published RFCs.
Some applications embed an IP address in the packet that needs to match the source address that is normally translated when it goes through the firewall. Enabling application inspection for a service that embeds IP addresses, the firewall translates embedded addresses and updates any checksum or other fields that are affected by the translation. Enabling application inspection for a service that uses dynamically assigned ports, the firewall monitors sessions to identify the dynamic port assignments, and permits data exchange on these ports for the duration of the specific session. 
</t>
  </si>
  <si>
    <t>The firewall must be configured to inspect all inbound and outbound traffic at the application layer.</t>
  </si>
  <si>
    <t>SRG-NET-000364-FW-000040</t>
  </si>
  <si>
    <t>SV-223011r604133_rule</t>
  </si>
  <si>
    <t>V-223011</t>
  </si>
  <si>
    <t>V-79431; SV-94137</t>
  </si>
  <si>
    <t>Configure the firewall central audit server stanza to generate traffic log records when attempts are made to send packets between security zones that are not authorized to communicate.</t>
  </si>
  <si>
    <t>View the configuration of the firewall or the central audit server log records.
Verify the firewall generates traffic log records when attempts are made to send packets between security zones that are not authorized to communicate.
If the firewall does not generate traffic log records when attempts are made to send packets between security zones that are not authorized to communicate, this is a finding.</t>
  </si>
  <si>
    <t>Without generating log records that are specific to the security and mission needs of the organization, it would be difficult to establish, correlate, and investigate the events relating to an incident or identify those responsible for one.
Access for different security levels maintains separation between resources (particularly stored data) of different security domains.
The firewall can be configured to use security zones that are configured with different security policies based on risk and trust levels. These zones can be leveraged to prevent traffic from one zone from sending packets to another zone. For example, information from certain IP sources will be rejected if the destination matches specified security zones that are not authorized.</t>
  </si>
  <si>
    <t>The firewall must generate traffic log records when attempts are made to send packets between security zones that are not authorized to communicate.</t>
  </si>
  <si>
    <t>SRG-NET-000493-FW-000007</t>
  </si>
  <si>
    <t>SV-206714r604133_rule</t>
  </si>
  <si>
    <t>SRG-NET-000493</t>
  </si>
  <si>
    <t>V-206714</t>
  </si>
  <si>
    <t>V-79429; SV-94135</t>
  </si>
  <si>
    <t>Configure the firewall central audit server stanza to generate traffic log records for events when traffic is denied, restricted, or discarded.</t>
  </si>
  <si>
    <t>View the configuration of the firewall or the central audit server log records.
Verify the firewall generates traffic log records when traffic is denied, restricted, or discarded.
If the firewall does not generate traffic log records for events when traffic is denied, restricted, or discarded, this is a finding.</t>
  </si>
  <si>
    <t>Without generating log records that log usage of objects by subjects and other objects, it would be difficult to establish, correlate, and investigate the events relating to an incident or identify those responsible for one.
Security objects are data objects that are controlled by security policy and bound to security attributes.
The firewall must not forward traffic unless it is explicitly permitted via security policy. Logging for firewall security-related sources such as screens and security policies must be configured separately. To ensure security objects such as firewall filters (i.e., rules, access control lists [ACLs], screens, and policies) send events to a syslog server and local logs, security logging must be configured one each firewall term.</t>
  </si>
  <si>
    <t>The firewall must generate traffic log records when traffic is denied, restricted, or discarded.</t>
  </si>
  <si>
    <t>SRG-NET-000492-FW-000006</t>
  </si>
  <si>
    <t>SV-206713r604133_rule</t>
  </si>
  <si>
    <t>V-206713</t>
  </si>
  <si>
    <t>V-79433; SV-94139</t>
  </si>
  <si>
    <t xml:space="preserve">CCI-001462
The information system provides the capability for authorized users to capture/record and log content related to a user session.
NIST SP 800-53 :: AU-14 a
NIST SP 800-53A :: AU-14.1 (i)
NIST SP 800-53 Revision 4 :: AU-14 (2)
</t>
  </si>
  <si>
    <t>Document a process for authorized users to capture, record, and log all content based on IP, traffic type (TCP, UDP, or ICMP), or protocol.</t>
  </si>
  <si>
    <t>View the documented process for packet capture.
Verify the firewall allows authorized users to perform a packet capture based on IP, traffic type (TCP, UDP, or ICMP), or protocol.
If the firewall is not configured to allow authorized users to capture, record, and log all content related to a user session, this is a finding.</t>
  </si>
  <si>
    <t>Without the ability to capture, record, and log content related to a user session, investigations into suspicious user activity would be hampered.
This configuration ensures the ability to select specific sessions to capture in order to support general auditing/incident investigation or to validate suspected misuse.</t>
  </si>
  <si>
    <t>The firewall must be configured to allow authorized users to record a packet capture based IP, traffic type (TCP, UDP, or ICMP), or protocol.</t>
  </si>
  <si>
    <t>SRG-NET-000399-FW-000008</t>
  </si>
  <si>
    <t>SV-206712r604133_rule</t>
  </si>
  <si>
    <t>SRG-NET-000399</t>
  </si>
  <si>
    <t>V-206712</t>
  </si>
  <si>
    <t>V-79489; SV-94195</t>
  </si>
  <si>
    <t>Configure the firewall (or another network device) to send an alert via instant message, email, or another authorized method to the ISSO and ISSM and other identified personnel when DoS incidents are detected.</t>
  </si>
  <si>
    <t>If a network device such as the events, network management, or SNMP server is configured to send an alert when DoS incidents are detected, this is not a finding.
Verify the firewall is configured to send an alert via instant message, email, SNMP, or another authorized method to the ISSO, ISSM, and other identified personnel when DoS incidents are detected.
If the firewall is not configured to send an alert via an approved and immediate method when DoS incidents are detected, this is a finding.</t>
  </si>
  <si>
    <t>Without an alert, security personnel may be unaware of major detection incidents that require immediate action, and this delay may result in the loss or compromise of information.
The firewall generates an alert that notifies designated personnel of the Indicators of Compromise (IOCs), which require real-time alerts. These messages should include a severity level indicator or code as an indicator of the criticality of the incident. These indicators reflect the occurrence of a compromise or a potential compromise.
Since these incidents require immediate action, these messages are assigned a critical or level 1 priority/severity, depending on the system's priority schema.
CJCSM 6510.01B, "Cyber Incident Handling Program", lists nine Cyber Incident and Reportable Event Categories. DoD has determined that categories identified by CJCSM 6510.01B Major Indicators (category 1, 2, 4, or 7 detection events) will require an alert when an event is detected.
Alerts may be transmitted, for example, telephonically, by electronic mail messages, or by text messaging. The firewall must either send the alert to a management console that is actively monitored by authorized personnel or use a messaging capability to send the alert directly to designated personnel.</t>
  </si>
  <si>
    <t>The firewall must generate an alert that can be forwarded to, at a minimum, the ISSO and ISSM when denial-of-service (DoS) incidents are detected.</t>
  </si>
  <si>
    <t>SRG-NET-000392-FW-000042</t>
  </si>
  <si>
    <t>SV-206711r855869_rule</t>
  </si>
  <si>
    <t>SRG-NET-000392</t>
  </si>
  <si>
    <t>V-206711</t>
  </si>
  <si>
    <t>V-79479; SV-94185</t>
  </si>
  <si>
    <t>Where IPsec technology is deployed to connect the managed network to the NOC, restrict the traffic entering the tunnels so that only the authorized management packets with authorized destination addresses are permitted.</t>
  </si>
  <si>
    <t>Inspect the architecture diagrams. Inspect the NOC and the managed network. Note that the IPsec tunnel endpoints may be configured on the premise or gateway router, the VPN gateway firewall, or a VPN concentrator. 
Verify that all traffic between the managed network and management network and vice-versa is secured via IPsec encapsulation.
If the firewall does not restrict traffic entering the VPN tunnels to the management network to only the authorized management packets based on destination address, this is a finding.</t>
  </si>
  <si>
    <t>Protect the management network with a filtering firewall configured to block unauthorized traffic. This requirement is similar to the out-of-band management (OOBM) model, when the production network is managed in-band. The management network could also be housed at a Network Operations Center (NOC) that is located locally or remotely at a single or multiple interconnected sites. 
NOC interconnectivity, as well as connectivity between the NOC and the managed networks’ premise routers, would be enabled using either provisioned circuits or VPN technologies such as IPsec tunnels or MPLS VPN services.</t>
  </si>
  <si>
    <t>The firewall must restrict traffic entering the VPN tunnels to the management network to only the authorized management packets based on destination address.</t>
  </si>
  <si>
    <t>SRG-NET-000364-FW-000036</t>
  </si>
  <si>
    <t>SV-206708r855868_rule</t>
  </si>
  <si>
    <t>V-206708</t>
  </si>
  <si>
    <t>V-79477; SV-94183</t>
  </si>
  <si>
    <t>With the exception of management traffic destined to perimeter equipment, configure a firewall located behind the premise router to block all outbound management traffic.</t>
  </si>
  <si>
    <t>Review the firewall configuration to verify that it is blocking all outbound management traffic.
If the firewall is not blocking management network from leaking to outside networks, this is a finding.</t>
  </si>
  <si>
    <t>The management network must still have its own subnet in order to enforce control and access boundaries provided by Layer 3 network nodes such as routers and firewalls. Management traffic between the managed network elements and the management network is routed via the same links and nodes as that used for production or operational traffic. 
Safeguards must be implemented to ensure that the management traffic does not leak past the managed network's premise equipment. If a firewall is located behind the premise router, all management traffic must be blocked at that point, with the exception of management traffic destined to premise equipment.</t>
  </si>
  <si>
    <t>The premise firewall (located behind the premise router) must block all outbound management traffic.</t>
  </si>
  <si>
    <t>SRG-NET-000364-FW-000035</t>
  </si>
  <si>
    <t>SV-206707r855867_rule</t>
  </si>
  <si>
    <t>V-206707</t>
  </si>
  <si>
    <t>V-79471; SV-94177</t>
  </si>
  <si>
    <t>Configure a security policy to each outbound zone and/or interface to implement continuous filtering of outbound traffic.
Apply security policy zones/interfaces (including the management interface) through which outbound traffic flows to untrusted external networks or subnetworks.</t>
  </si>
  <si>
    <t>Obtain and review the list of authorized sources and destinations. This is usually part of the System Design Specification, Accreditation or Authorization Package, ports, protocols, and services documentation, and Ports, Protocols, and Services Management (PPSM) database.
If the list of authorized sources and destinations is not available, this is a finding. 
Review the firewall configuration for each of the configured outbound zones and interfaces.
Verify a security policy is applied to each outbound zone/interface, including the management interface.
If an egress filter is not configured for each active outbound zone or interface, this is a finding.</t>
  </si>
  <si>
    <t>If outbound communications traffic is not filtered, hostile activity intended to harm other networks or packets from networks destined to unauthorized networks may not be detected and prevented.
Access control policies and access control lists implemented on devices, such as firewalls, that control the flow of network traffic ensure the flow of traffic is only allowed from authorized sources to authorized destinations. Networks with different levels of trust (e.g., the Internet) must be kept separated.
This requirement addresses the binding of the egress filter to the interface/zone rather than the content of the egress filter.</t>
  </si>
  <si>
    <t>The firewall must apply egress filters to traffic that is outbound from the network through any internal interface.</t>
  </si>
  <si>
    <t>SRG-NET-000364-FW-000032</t>
  </si>
  <si>
    <t>SV-206704r855866_rule</t>
  </si>
  <si>
    <t>V-206704</t>
  </si>
  <si>
    <t>V-79469; SV-94175</t>
  </si>
  <si>
    <t>Configure a security policy to each inbound zone and/or interface to implement continuous filtering of outbound traffic.
Apply security policy zones/interfaces through which inbound traffic flows from untrusted external networks or subnetworks. 
Configure the ingress filters for the management interface to block all transit traffic (i.e., any traffic not destined to the firewall itself) and so that traffic accessing the firewall originates from the NOC.</t>
  </si>
  <si>
    <t>Obtain and review the list of authorized sources and destinations. This is usually part of the System Design Specification, Accreditation or Authorization Package, ports, protocols, and services documentation, and Ports, Protocols, and Services Management (PPSM) database.
If the list of authorized sources and destinations is not available, this is a finding.
Review the firewall configuration for each of the configured inbound zones and interfaces.
Verify an ingress filter (e.g., Access Control List) is applied to each inbound zone/interface, including the management interface.
Verify ingress filters for the management interface to block all transit traffic (i.e., any traffic not destined to the firewall itself). Verify that traffic accessing the firewall originates from the Network Operations Center (NOC).
If an ingress filter is not configured for each active inbound zone or interface, this is a finding.</t>
  </si>
  <si>
    <t>Unrestricted traffic to the trusted networks may contain malicious traffic that poses a threat to an enclave or to other connected networks. Additionally, unrestricted traffic may transit a network, which uses bandwidth and other resources.
Firewall filters control the flow of network traffic, ensure the flow of traffic is only allowed from authorized sources to authorized destinations. Networks with different levels of trust (e.g., the Internet) must be kept separated.</t>
  </si>
  <si>
    <t>The firewall must apply ingress filters to traffic that is inbound to the network through any active external interface.</t>
  </si>
  <si>
    <t>SRG-NET-000364-FW-000031</t>
  </si>
  <si>
    <t>SV-206703r855865_rule</t>
  </si>
  <si>
    <t>V-206703</t>
  </si>
  <si>
    <t>V-79413; SV-94119</t>
  </si>
  <si>
    <t>Configure the firewall to detect and prevent DoS attacks. Implement filters with thresholds that are customized for the specific environment where applicable. DoS filters are based on NIST 800-53 requirements and vendor recommendations.
The following sample commands show filters that implement this requirement (these are examples only):
set filter1 icmp ip-sweep threshold 1000
set filter2 tcp port-scan threshold 1000
set filter3 tcp syn-flood alarm-threshold 1000
set filter3 tcp syn-flood attack-threshold 1100
set filter4 tcp syn-flood source-threshold 100
set filter5 tcp syn-flood destination-threshold 2048
set filter6 tcp syn-flood timeout 20
set filter7 tcp tcp-sweep threshold 1000
set filter8 udp flood threshold 5000
set filter9 udp udp-sweep threshold 1000</t>
  </si>
  <si>
    <t>View the security filters for each interface or security zone.
Verify DoS filters are configured to detect and prevent known DoS attacks such as IP sweeps, TCP sweeps, buffer overflows, unauthorized port scanning, SYN floods, UDP floods, and UDP sweeps.
If filters are not configured or if the security zone is not configured with filters that guard against common DoS attacks, this is a finding.</t>
  </si>
  <si>
    <t>Not configuring a key boundary security protection device such as the firewall against commonly known attacks is an immediate threat to the protected enclave because they are easily implemented by those with little skill. Directions for the attack are obtainable on the Internet and in hacker groups. Without filtering enabled for these attacks, the firewall will allow these attacks beyond the protected boundary.
Configure the perimeter and internal boundary firewall to guard against the three general methods of well-known DoS attacks: flooding attacks, protocol sweeping attacks, and unauthorized port scanning.
Flood attacks occur when the host receives too much traffic to buffer and slows down or crashes. Popular flood attacks include ICMP flood and SYN flood. A TCP flood attack of SYN packets initiating connection requests can overwhelm the device until it can no longer process legitimate connection requests, resulting in denial of service. An ICMP flood can overload the device with so many echo requests (ping requests) that it expends all its resources responding and can no longer process valid network traffic, also resulting in denial of service. An attacker might use session table floods and SYN-ACK-ACK proxy floods to fill up the session table of a host.
In an IP address sweep attack, an attacker sends ICMP echo requests (pings) to multiple destination addresses. If a target host replies, the reply reveals the target’s IP address to the attacker. In a TCP sweep attack, an attacker sends TCP SYN packets to the target device as part of the TCP handshake. If the device responds to those packets, the attacker gets an indication that a port in the target device is open, which makes the port vulnerable to attack. In a UDP sweep attack, an attacker sends UDP packets to the target device. If the device responds to those packets, the attacker gets an indication that a port in the target device is open, which makes the port vulnerable to attack.
In a port scanning attack, an unauthorized application is used to scan the host devices for available services and open ports for subsequent use in an attack. This type of scanning can be used as a DoS attack when the probing packets are sent excessively.</t>
  </si>
  <si>
    <t>The firewall must employ filters that prevent or limit the effects of all types of commonly known denial-of-service (DoS) attacks, including flooding, packet sweeps, and unauthorized port scanning.</t>
  </si>
  <si>
    <t>SRG-NET-000362-FW-000028</t>
  </si>
  <si>
    <t>SV-206701r855864_rule</t>
  </si>
  <si>
    <t>V-206701</t>
  </si>
  <si>
    <t>V-79447; SV-94153</t>
  </si>
  <si>
    <t>Configure the firewall (or another network device) to send an alert via instant message, email, or another authorized method to the SCA, ISSO, and other identified personnel for any log failure event where the filtering functions are unable to write events to the central audit server.</t>
  </si>
  <si>
    <t>If a network device such as the events, network management, or SNMP server is configured to send an alert when communication is lost with the central audit server, this is not a finding.
Verify the firewall is configured to send an alert via instant message, email, SNMP, or another authorized method to the SCA, ISSO, and other identified personnel when communication is lost with the central audit server.
If the firewall is not configured to send an immediate alert via an approved method when communication is lost with the central audit server, this is a finding.</t>
  </si>
  <si>
    <t>Without a real-time alert (less than a second), security personnel may be unaware of an impending failure of the audit functions and system operation may be adversely impacted. Alerts provide organizations with urgent messages. Automated alerts can be conveyed in a variety of ways, including via a regularly monitored console, telephonically, via electronic mail, via text message, or via websites.
Log processing failures include software/hardware errors, failures in the log capturing mechanisms, and log storage capacity being reached or exceeded. Most firewalls use UDP to send audit records to the server and cannot tell if the server has received the transmission, thus the site should either implement a connection-oriented communications solution (e.g., TCP) or implement a heartbeat with the central audit server and send an alert if it is unreachable.</t>
  </si>
  <si>
    <t>If communication with the central audit server is lost, the firewall must generate a real-time alert to, at a minimum, the SCA and ISSO.</t>
  </si>
  <si>
    <t>SRG-NET-000335-FW-000017</t>
  </si>
  <si>
    <t>SV-206700r855863_rule</t>
  </si>
  <si>
    <t>V-206700</t>
  </si>
  <si>
    <t>V-79445; SV-94151</t>
  </si>
  <si>
    <t>Configure the firewall to ensure traffic log entries are transmitted to the organization's central audit server (e.g., syslog server).</t>
  </si>
  <si>
    <t>Examine the traffic log configuration on the firewall.
Verify the firewall is configured to send traffic log entries to the organization's central audit server. 
If the firewall is not configured to send traffic log entries to the organization's central audit server, this is a finding.</t>
  </si>
  <si>
    <t>Without the ability to centrally manage the content captured in the traffic log entries, identification, troubleshooting, and correlation of suspicious behavior would be difficult and could lead to a delayed or incomplete analysis of an ongoing attack.
The DoD requires centralized management of all network component audit record content. Network components requiring centralized traffic log management must have the ability to support centralized management. The content captured in traffic log entries must be managed from a central location (necessitating automation). Centralized management of traffic log records and logs provides for efficiency in maintenance and management of records, as well as the backup and archiving of those records. 
Ensure at least one syslog server is configured on the firewall.
If the product inherently has the ability to store log records locally, the local log must also be secured. However, this requirement is not met since it calls for a use of a central audit server.</t>
  </si>
  <si>
    <t>The firewall must be configured to send traffic log entries to a central audit server for management and configuration of the traffic log entries.</t>
  </si>
  <si>
    <t>SRG-NET-000333-FW-000014</t>
  </si>
  <si>
    <t>SV-206699r863248_rule</t>
  </si>
  <si>
    <t>V-206699</t>
  </si>
  <si>
    <t>V-79465; SV-94171</t>
  </si>
  <si>
    <t>Configure the firewall to fail securely in the event of a transiently corrupt state or failure condition.
When the system restarts, the system boot process must not succeed without passing all self-tests for cryptographic algorithms, RNG tests, and software integrity tests.</t>
  </si>
  <si>
    <t>View the firewall failover configuration or system documentation.
Verify that in the event of a system failure of the firewall function, the firewall saves diagnostic information, logs system messages, and loads the most current security policies, rules, and signatures. Testing of this functionality in a production environment is not recommended.
If in the event of a system failure of the firewall function the firewall does not save diagnostic information, log system messages, and load the most current security policies, rules, and signatures when restarted, this is a finding.</t>
  </si>
  <si>
    <t>Failure to a secure state can address safety or security in accordance with the mission needs of the organization. Failure to a secure state helps prevent a loss of confidentiality, integrity, or availability in the event of a failure of the information system or a component of the system. Preserving state information helps to facilitate the restart of the firewall application and a return to the operational mode with less disruption.
This requirement applies to a failure of the firewall function rather than the device or operating system as a whole, which is addressed in the Network Device Management SRG.
Since it is usually not possible to test this functionality in a production environment, systems should be validated either in a testing environment or prior to installation. This requirement is usually a function of the design of the firewall. Compliance can be verified by acceptance/validation processes or vendor attestation.</t>
  </si>
  <si>
    <t>In the event of a system failure of the firewall function, the firewall must be configured to save diagnostic information, log system messages, and load the most current security policies, rules, and signatures when restarted.</t>
  </si>
  <si>
    <t>SRG-NET-000236-FW-000027</t>
  </si>
  <si>
    <t>SV-206698r604133_rule</t>
  </si>
  <si>
    <t>V-206698</t>
  </si>
  <si>
    <t>V-79463; SV-94169</t>
  </si>
  <si>
    <t>Configure the firewall to stop forwarding traffic or maintain the configured security policies upon the failure of the following actions: system initialization, shutdown, or system abort.</t>
  </si>
  <si>
    <t xml:space="preserve">Verify the firewall stops forwarding traffic or maintains the configured security policies upon the failure of the following: system initialization, shutdown, or system abort.
If the firewall does not stop forwarding traffic or maintain the configured security policies upon the failure of system initialization, shutdown, or system abort, this is a finding.
</t>
  </si>
  <si>
    <t xml:space="preserve">Failure to a known safe state helps prevent systems from failing to a state that may cause loss of data or unauthorized access to system resources. Network elements that fail suddenly and with no incorporated failure state planning may leave the hosting system available but with a reduced security protection capability. Preserving the information system state information also facilitates system restart and return to the operational mode of the organization with less disruption to mission-essential processes. 
</t>
  </si>
  <si>
    <t>The firewall must fail to a secure state upon the failure of the following: system initialization, shutdown, or system abort.</t>
  </si>
  <si>
    <t>SRG-NET-000235-FW-000133</t>
  </si>
  <si>
    <t>SV-206696r604133_rule</t>
  </si>
  <si>
    <t>V-206696</t>
  </si>
  <si>
    <t>V-79485; SV-94191</t>
  </si>
  <si>
    <t>Configure the perimeter firewall to filter traffic destined to the internal enclave in accordance with the guidelines contained in the PPSM CAL and VAs for the enclave.</t>
  </si>
  <si>
    <t>Review the perimeter firewall to verify it filters traffic destined to the internal enclave in accordance with the guidelines contained in the PPSM CAL and VAs for the enclave.
If the perimeter firewall does not filter traffic destined to the internal enclave in accordance with the guidelines contained in the PPSM CAL and VAs for the enclave, this is a finding.</t>
  </si>
  <si>
    <t>The enclave's internal network contains the servers where mission-critical data and applications reside. Malicious traffic can enter from an external boundary or originate from a compromised host internally.
Vulnerability assessments must be reviewed by the SA and protocols must be approved by the IA staff before entering the enclave. 
Firewall filters (e.g., rules, access control lists [ACLs], screens, and policies) are the first line of defense in a layered security approach. They permit authorized packets and deny unauthorized packets based on port or service type. They enhance the posture of the network by not allowing packets to even reach a potential target within the security domain. The filters provided are highly susceptible ports and services that should be blocked or limited as much as possible without adversely affecting customer requirements. Auditing packets attempting to penetrate the network but stopped by the firewall filters will allow network administrators to broaden their protective ring and more tightly define the scope of operation. 
If the perimeter is in a Deny-by-Default posture and what is allowed through the filter is in accordance with the PPSM CAL and VAs for the enclave, and if the permit rule is explicitly defined with explicit ports and protocols allowed, then all requirements related to the database being blocked would be satisfied.</t>
  </si>
  <si>
    <t>The perimeter firewall must filter traffic destined to the internal enclave in accordance with the specific traffic that is approved and registered in the Ports, Protocols, and Services Management (PPSM) Category Assurance List (CAL), Vulnerability Assessments (VAs) for that the enclave.</t>
  </si>
  <si>
    <t>SRG-NET-000205-FW-000040</t>
  </si>
  <si>
    <t>SV-206695r604133_rule</t>
  </si>
  <si>
    <t>V-206695</t>
  </si>
  <si>
    <t>V-79415; SV-94121</t>
  </si>
  <si>
    <t>Configure the firewall with a "Deny" inter-zone policy which, by default, blocks traffic between zones and allows network communications traffic by exception (i.e., deny all, permit by exception) in accordance with PPSM CAL and VAs for the enclave.</t>
  </si>
  <si>
    <t>Determine the default security policies on the firewall for traffic from one zone to another zone (inter-zone). 
The default policy must be a "Deny" policy that blocks all inter-zone traffic by default. Ensure no policy that circumvents the default "Deny" inter-zone policy is allowed. Traffic through the firewall is filtered so that only the specific traffic that is approved and registered in the PPSM CAL and VAs for the enclave. Verify rules or access control statements containing "any" for either the host, destination, protocol, or port are not used.
If the firewall does not deny all network communications traffic by default and allow network communications traffic by exception (i.e., deny all, permit by exception), this is a finding.</t>
  </si>
  <si>
    <t>To prevent malicious or accidental leakage of traffic, organizations must implement a deny-by-default security posture at the network perimeter. Such rulesets prevent many malicious exploits or accidental leakage by restricting the traffic to only known sources and only those ports, protocols, or services that are permitted and operationally necessary.
As a managed boundary interface, the firewall must block all inbound and outbound network traffic unless a filter is installed to explicitly allow it. The allow filters must comply with the Ports, Protocols, and Services Management (PPSM) Category Assurance List (CAL) and Vulnerability Assessment (VA).</t>
  </si>
  <si>
    <t>The firewall must deny network communications traffic by default and allow network communications traffic by exception (i.e., deny all, permit by exception).</t>
  </si>
  <si>
    <t>SRG-NET-000202-FW-000039</t>
  </si>
  <si>
    <t>SV-206694r604133_rule</t>
  </si>
  <si>
    <t>V-206694</t>
  </si>
  <si>
    <t>V-79421; SV-94127</t>
  </si>
  <si>
    <t>Configure a stateless firewall filter to set rate limits based on a destination of the packets. Apply the stateless firewall filter to all inbound interfaces.</t>
  </si>
  <si>
    <t>Use the "show" command to verify that all inbound interfaces have a stateless firewall filter to set rate limits based on a destination.
If the firewall does not have a stateless firewall filter that sets rate limits based on a destination, this is a finding.</t>
  </si>
  <si>
    <t>A firewall experiencing a DoS attack will not be able to handle production traffic load. The high utilization and CPU caused by a DoS attack will also have an effect on control keep-alives and timers used for neighbor peering resulting in route flapping and will eventually black hole production traffic.
The device must be configured to contain and limit a DoS attack's effect on the device's resource utilization. The use of redundant components and load balancing are examples of mitigating "flood-type" DoS attacks through increased capacity.</t>
  </si>
  <si>
    <t>The firewall implementation must manage excess bandwidth to limit the effects of packet flooding types of denial-of-service (DoS) attacks.</t>
  </si>
  <si>
    <t>SRG-NET-000193-FW-000030</t>
  </si>
  <si>
    <t>SV-206693r604133_rule</t>
  </si>
  <si>
    <t>V-206693</t>
  </si>
  <si>
    <t>V-79419; SV-94125</t>
  </si>
  <si>
    <t>Associate a properly configured DoS firewall filter (e.g., rules, access control lists [ACLs], screens, or policies) to outbound interfaces and security zones.
Apply a firewall filter to each outbound interface example:
set security zones security-zone untrust interfaces &lt;OUTBOUND-INTERFACE&gt;
set security zones security-zone trust screen untrust-screen</t>
  </si>
  <si>
    <t>Obtain and review the list of outbound interfaces and zones from site personnel.
Review each of the configured outbound interfaces and zones. Verify zones that communicate outbound have been configured with the DoS firewall filter (i.e., rules, access control lists [ACLs], screens, or policies) such as IP sweeps, TCP sweeps, buffer overflows, unauthorized port scanning, SYN floods, UDP floods, and UDP sweeps.
If all outbound interfaces are not configured to block DoS attacks, this is a finding.</t>
  </si>
  <si>
    <t>DoS attacks can take multiple forms but have the common objective of overloading or blocking a network or host to deny or seriously degrade performance. If the network does not provide safeguards against DoS attacks, network resources will be unavailable to users.
Installation of a firewall at key boundaries in the architecture mitigates the risk of DoS attacks. These attacks can be detected by matching observed communications traffic with patterns of known attacks and monitoring for anomalies in traffic volume/type.
The firewall must include protection against DoS attacks that originate from inside the enclave that can affect either internal or external systems. These attacks may use legitimate or rogue endpoints from inside the enclave. These attacks can be simple "floods" of traffic to saturate circuits or devices, malware that consumes CPU and memory on a device or causes it to crash, or a configuration issue that disables or impairs the proper function of a device. For example, an accidental or deliberate misconfiguration of a routing table can misdirect traffic for multiple networks.</t>
  </si>
  <si>
    <t>The firewall must block outbound traffic containing denial-of-service (DoS) attacks to protect against the use of internal information systems to launch any DoS attacks against other networks or endpoints.</t>
  </si>
  <si>
    <t>SRG-NET-000192-FW-000029</t>
  </si>
  <si>
    <t>SV-206692r604133_rule</t>
  </si>
  <si>
    <t>V-206692</t>
  </si>
  <si>
    <t>V-79461; SV-94167</t>
  </si>
  <si>
    <t>Display and remove unnecessary licenses, services, and functions from the firewall. Examples include NTP, DNS, and DHCP.
Note: Only remove unauthorized services. This control is not intended to restrict the use of network devices with multiple authorized roles.</t>
  </si>
  <si>
    <t>Review the documentation and architecture for the device or check the system-installed licenses or services.
Determine what services and functions are installed on the firewall. Compare installed services and functions to the documentation showing the approved services.
If unneeded services and functions are installed on the device but are not part of the documented role of the device, this is a finding.</t>
  </si>
  <si>
    <t>Network devices are capable of providing a wide variety of functions (capabilities or processes) and services. Some of these functions and services are installed and enabled by default. The organization must determine which functions and services are required to perform the content filtering and other necessary core functionality for each component of the firewall. These unnecessary capabilities or services are often overlooked and therefore may remain unsecured. They increase the risk to the platform by providing additional attack vectors.
Some services may be security related but, based on the firewall’s role in the architecture, must not be installed on the same hardware. For example, the device may serve as a router, VPN, or other perimeter services. However, if these functions are not part of the documented role of the firewall in the enterprise or branch architecture, the software and licenses should not be installed on the device. This mitigates the risk of exploitation of unconfigured services or services that are not kept updated with security fixes. If left unsecured, these services may provide a threat vector.
Some services are not authorized for combination with the firewall and individual policy must be in place to instruct the administrator to remove these services. Examples of these services are Network Time Protocol (NTP), domain name server (DNS), email server, FTP server, web server, and Dynamic Host Configuration Protocol (DHCP). 
Only remove unauthorized services. This control is not intended to restrict the use of firewalls with multiple authorized roles.</t>
  </si>
  <si>
    <t>The firewall must disable or remove unnecessary network services and functions that are not used as part of its role in the architecture.</t>
  </si>
  <si>
    <t>SRG-NET-000131-FW-000025</t>
  </si>
  <si>
    <t>SV-206690r604133_rule</t>
  </si>
  <si>
    <t>V-206690</t>
  </si>
  <si>
    <t>V-79459; SV-94165</t>
  </si>
  <si>
    <t>Validate the firewall includes a baseline cryptographic module that provides confidentiality and integrity services for authentication and for protecting communications with adjacent systems.
Configure role-based, fine-grained permissions management for controlling commands needed to delete log files and records.</t>
  </si>
  <si>
    <t>Verify the firewall's fine-grained permissions are configured to prevent unauthorized deletion of local log files or log records.
If the firewall does not protect traffic log records and log files from unauthorized deletion while stored locally, this is a finding.</t>
  </si>
  <si>
    <t>If audit data were to become compromised, forensic analysis and discovery of the true source of potentially malicious system activity would be impossible to achieve.
To ensure the veracity of audit data, the information system and/or the application must protect audit information from unauthorized modification. This can be achieved through multiple methods, which will depend 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requirement does not apply to traffic logs generated on behalf of the device itself (device management).</t>
  </si>
  <si>
    <t>The firewall must protect the traffic log from unauthorized deletion of local log files and log records.</t>
  </si>
  <si>
    <t>SRG-NET-000100-FW-000023</t>
  </si>
  <si>
    <t>SV-206688r604133_rule</t>
  </si>
  <si>
    <t>V-206688</t>
  </si>
  <si>
    <t>V-79457; SV-94163</t>
  </si>
  <si>
    <t>Validate the firewall includes a baseline cryptographic module that provides confidentiality and integrity services for authentication and for protecting communications with adjacent systems.
Configure role-based, fine-grained permissions management for controlling commands needed to modify log records.</t>
  </si>
  <si>
    <t>Verify the firewall's fine-grained permissions are configured to prevent unauthorized modification of local log records.
If the firewall does not protect traffic log records from unauthorized modification while stored locally, this is a finding.</t>
  </si>
  <si>
    <t>If audit data were to become compromised, forensic analysis and discovery of the true source of potentially malicious system activity would be impossible to achieve.
To ensure the veracity of audit data, the information system and/or the application must protect audit information from unauthorized modification. This can be achieved through multiple methods, which will depend 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does not apply to traffic logs generated on behalf of the device itself (management).</t>
  </si>
  <si>
    <t>The firewall must protect the traffic log from unauthorized modification of local log records.</t>
  </si>
  <si>
    <t>SRG-NET-000099-FW-000161</t>
  </si>
  <si>
    <t>SV-206687r604133_rule</t>
  </si>
  <si>
    <t>V-206687</t>
  </si>
  <si>
    <t>V-79453; SV-94159</t>
  </si>
  <si>
    <t xml:space="preserve">Configure the firewall to use TCP when sending log records to the central audit server.
</t>
  </si>
  <si>
    <t xml:space="preserve">Review the firewall configuration and verify that it is configure to use TCP.
If the firewall is not configured to use TCP when sending log records to the central audit server, this is a finding.
</t>
  </si>
  <si>
    <t>If the default UDP protocol is used for communication between the hosts and devices to the Central Log Server, then log records that do not reach the log server are not detected as a data loss. The use of TCP to transport log records to the log servers improves delivery reliability.</t>
  </si>
  <si>
    <t>The firewall must be configured to use TCP when sending log records to the central audit server.</t>
  </si>
  <si>
    <t>SRG-NET-000098-FW-000021</t>
  </si>
  <si>
    <t>SV-206685r604133_rule</t>
  </si>
  <si>
    <t>V-206685</t>
  </si>
  <si>
    <t>V-79451; SV-94157</t>
  </si>
  <si>
    <t>Configure local backup events files to capture DoD-defined auditable events either consistently or, if possible, in the event communication with the central audit server is lost.</t>
  </si>
  <si>
    <t>Verify logging has been enabled and configured for local queuing of the traffic log.
If a local log file (or files) is not configured to capture events locally if communication with the central audit server is lost, this is a finding.</t>
  </si>
  <si>
    <t>It is critical that when the network element is at risk of failing to process traffic logs as required, it takes action to mitigate the failure. Audit processing failures include software/hardware errors, failures in the audit capturing mechanisms, and audit storage capacity being reached or exceeded. Responses to audit failure depend on the nature of the failure mode.
In accordance with DoD policy, the traffic log must be sent to a central audit server. When logging functions are lost, system processing cannot be shut down because firewall availability is an overriding concern given the role of the firewall in the enterprise. The system should either be configured to log events to an alternative server or queue log records locally. Upon restoration of the connection to the central audit server, action should be taken to synchronize the local log data with the central audit server.
If the central audit server uses User Datagram Protocol (UDP) communications instead of a connection oriented protocol such as TCP, a method for detecting a lost connection must be implemented.</t>
  </si>
  <si>
    <t>In the event that communication with the central audit server is lost, the firewall must continue to queue traffic log records locally.</t>
  </si>
  <si>
    <t>SRG-NET-000089-FW-000019</t>
  </si>
  <si>
    <t>SV-206684r604133_rule</t>
  </si>
  <si>
    <t>V-206684</t>
  </si>
  <si>
    <t>V-79443; SV-94149</t>
  </si>
  <si>
    <t>Configure the firewall to generate traffic log entries containing information to establish the outcome of the events, such as, at a minimum, the success or failure of the application of the firewall rule.</t>
  </si>
  <si>
    <t>Examine the traffic log configuration on the firewall or view several alert events on the organization's central audit server.
Verify the entries sent to the traffic log include sufficient information to ascertain the outcome of the firewall rules. Verify that, at a minimum, the success or failure of the event is evented.
If the traffic log entries do not include sufficient information to ascertain the outcome of the application of the firewall rules, this is a finding.
If the traffic log entries do not include the success or failure of the application of the firewall rules,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</si>
  <si>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They also provide a means to measure the impact of an event and help authorized personnel to determine the appropriate response.</t>
  </si>
  <si>
    <t>The firewall must generate traffic log entries containing information to establish the outcome of the events, such as, at a minimum, the success or failure of the application of the firewall rule.</t>
  </si>
  <si>
    <t>SRG-NET-000078-FW-000013</t>
  </si>
  <si>
    <t>SV-206682r604133_rule</t>
  </si>
  <si>
    <t>V-206682</t>
  </si>
  <si>
    <t>V-79441; SV-94147</t>
  </si>
  <si>
    <t>Configure the firewall implementation to ensure entries sent to the traffic log include sufficient information to ascertain the source of each event (e.g., IP address, session, or packet ID).</t>
  </si>
  <si>
    <t>Examine the traffic log configuration on the firewall or view several alert events on the organization's central audit server.
Verify the entries sent to the traffic log include sufficient information to ascertain the source of the events (e.g., IP address, session, or packet ID).
If the traffic log entries do not include sufficient information to ascertain the source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</si>
  <si>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traffic log events must also identify sources of events, such as IP addresses, processes, and node or device names.</t>
  </si>
  <si>
    <t>The firewall must generate traffic log entries containing information to establish the source of the events, such as the source IP address at a minimum.</t>
  </si>
  <si>
    <t>SRG-NET-000077-FW-000012</t>
  </si>
  <si>
    <t>SV-206681r604133_rule</t>
  </si>
  <si>
    <t>V-206681</t>
  </si>
  <si>
    <t>V-79439; SV-94145</t>
  </si>
  <si>
    <t>Configure the firewall to ensure entries sent to the traffic log include the location of each event (e.g., network name, network subnet, network segment, or port).</t>
  </si>
  <si>
    <t>Examine the traffic log configuration on the firewall or view several alert events on the organization's central audit server.
Verify the entries sent to the traffic log include the location of each event (e.g., network name, network subnet, port, or network segment).
If the traffic log entries do not include the event location,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</si>
  <si>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network element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network element.</t>
  </si>
  <si>
    <t>The firewall must generate traffic log entries containing information to establish the location on the network where the events occurred.</t>
  </si>
  <si>
    <t>SRG-NET-000076-FW-000011</t>
  </si>
  <si>
    <t>SV-206680r604133_rule</t>
  </si>
  <si>
    <t>V-206680</t>
  </si>
  <si>
    <t>V-79437; SV-94143</t>
  </si>
  <si>
    <t>Configure the firewall to ensure entries sent to the traffic log include the date and time of the event.</t>
  </si>
  <si>
    <t>Examine the traffic log configuration on the firewall or view several alert events on the organization's central audit server.
Verify the entries sent to the traffic log include the date and time of each event.
If the traffic log entries do not include the date and time the event occurred, this is a finding.</t>
  </si>
  <si>
    <t>Without establishing when events occurred, it is impossible to establish, correlate, and investigate the events leading up to an outage or attack.
In order to compile an accurate risk assessment, and provide forensic analysis of network traffic patterns, it is essential for security personnel to know when flow control events occurred (date and time) within the infrastructure.
Associating event types with detected events in the network traffic logs provides a means of investigating an attack, recognizing resource utilization or capacity thresholds, or identifying an improperly configured network element.</t>
  </si>
  <si>
    <t>The firewall must generate traffic log entries containing information to establish when (date and time) the events occurred.</t>
  </si>
  <si>
    <t>SRG-NET-000075-FW-000010</t>
  </si>
  <si>
    <t>SV-206679r604133_rule</t>
  </si>
  <si>
    <t>V-206679</t>
  </si>
  <si>
    <t>V-79435; SV-94141</t>
  </si>
  <si>
    <t>Configure the firewall to ensure entries sent to the traffic log include sufficient information to determine the type or category for each event in the traffic log.</t>
  </si>
  <si>
    <t>Examine the traffic log configuration on the firewall or view several alert events on the organization's central audit server.
Verify the entries sent to the traffic log include sufficient information to determine the type or category for each event in the traffic log.
If the traffic log entries do not include enough information to determine what type of event occurred, this is a finding.</t>
  </si>
  <si>
    <t>Without establishing what type of event occurred, it would be difficult to establish, correlate, and investigate the events leading up to an outage or attack.
Audit event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network element logs provides a means of investigating an attack, recognizing resource utilization or capacity thresholds, or identifying an improperly configured network element.</t>
  </si>
  <si>
    <t>The firewall must generate traffic log entries containing information to establish what type of events occurred.</t>
  </si>
  <si>
    <t>SRG-NET-000074-FW-000009</t>
  </si>
  <si>
    <t>SV-206678r604133_rule</t>
  </si>
  <si>
    <t>V-206678</t>
  </si>
  <si>
    <t>V-79423; SV-94129</t>
  </si>
  <si>
    <t>Configure a group policy for remote clients and apply to the interface that is connected to allow ingress and egress to the VPN access points.</t>
  </si>
  <si>
    <t>Review the firewall configuration statements used to create a group policy with filtering rules for remote clients accessing the network using a VPN.
Verify both ingress and egress traffic on this interface is subject to the remote access policy and filtering rules required by the organization. 
If the firewall is used to filter traffic from the VPN access points but is not configured with filtering rules that apply to the monitoring of remote access traffic, this is a finding.</t>
  </si>
  <si>
    <t>Remote access devices (such as those providing remote access to network devices and information systems) that lack automated capabilities increase risk and make remote user access management difficult at best.
Remote access is access to DoD non-public information systems by an authorized user (or an information system) communicating through an external, non-organization-controlled network.
Automated monitoring of remote access sessions allows organizations to detect cyber attacks and also ensure ongoing compliance with remote access policies by auditing connection activities of remote access capabilities from a variety of information system components (e.g., servers, workstations, notebook computers, smart phones, and tablets).</t>
  </si>
  <si>
    <t>The firewall that filters traffic from the VPN access points must be configured with organization-defined filtering rules that apply to the monitoring of remote access traffic.</t>
  </si>
  <si>
    <t>SRG-NET-000061-FW-000001</t>
  </si>
  <si>
    <t>SV-206676r604133_rule</t>
  </si>
  <si>
    <t>SRG-NET-000061</t>
  </si>
  <si>
    <t>V-206676</t>
  </si>
  <si>
    <t>V-79427; SV-94133</t>
  </si>
  <si>
    <t>Require system administrators to commit and test changes upon configuration of the firewall.</t>
  </si>
  <si>
    <t>Verify the firewall immediately uses updates made to policy enforcement mechanisms such as firewall rules, security policies, and security zones. For example, there is no need to reinitialize or reboot or the action to commit the changes is prompted.
If the firewall does not immediately use updates made to policy enforcement mechanisms such as firewall rules, security policies, and security zones, this is a finding.</t>
  </si>
  <si>
    <t>Information flow policies regarding dynamic information flow control include, for example, allowing or disallowing information flows based on changes to the Ports, Protocols, Services Management [PPSM] Category Assurance Levels [CAL] list, vulnerability assessments, or mission conditions. Changing conditions include changes in the threat environment and detection of potentially harmful or adverse events.</t>
  </si>
  <si>
    <t>The firewall must immediately use updates made to policy enforcement mechanisms such as firewall rules, security policies, and security zones.</t>
  </si>
  <si>
    <t>SRG-NET-000019-FW-000004</t>
  </si>
  <si>
    <t>SV-206675r604133_rule</t>
  </si>
  <si>
    <t>V-206675</t>
  </si>
  <si>
    <t>V-79409; SV-94115</t>
  </si>
  <si>
    <t>Configure filters in the firewall to examine characteristics of incoming and outgoing packets, including but not limited to the following:
- Bit fields in the packet header, including IP fragmentation flags, IP options, and TCP flags
- IP version 4 (IPv4) numeric range, including destination port, DiffServ code point (DSCP) value, fragment offset, Internet Control Message Protocol (ICMP) code, ICMP packet type, interface group, IP precedence, packet length, protocol, and TCP and UDP source and destination port
- IP version 6 (IPv6) numeric range, including class of service (CoS) priority, destination address, destination port, ICMP code, ICMP packet type, interface group, IP address, next header, packet length, source address, source port, and TCP and UDP source and destination port
- Source and destination address and prefix list</t>
  </si>
  <si>
    <t>Verify the firewall is configured to use filters to restrict or block information system services based on best practices, known threats, and guidance in the Ports, Protocols, Services Management (PPSM) database regarding restrictions for boundary crossing for ports, protocols, and services.
If the firewall cannot be configured with filters that employ packet header and packet attributes, including source and destination IP addresses and ports, to prevent the flow of unauthorized or suspicious traffic between interconnected networks with different security policies, this is a finding.</t>
  </si>
  <si>
    <t>Information flow control regulates where information is allowed to travel within a network and between interconnected networks. Blocking or restricting detected harmful or suspicious communications between interconnected networks enforces approved authorizations for controlling the flow of traffic.
The firewall that filters traffic outbound to interconnected networks with different security policies must be configured with filters (i.e., rules, access control lists [ACLs], screens, and policies) that permit, restrict, or block traffic based on organization-defined traffic authorizations. Filtering must include packet header and packet attribute information, such as IP addresses and port numbers.
Configure filters to perform certain actions when packets match specified attributes, including the following actions:
- Apply a policy
- Accept, reject, or discard the packets
- Classify the packets based on their source address
- Evaluate the next term in the filter
- Increment a packet counter
- Set the packets’ loss priority
- Specify an IPsec SA (if IPsec is used in the implementation)
- Specify the forwarding path
- Write an alert or message to the system log</t>
  </si>
  <si>
    <t>The firewall must be configured to use filters that use packet headers and packet attributes, including source and destination IP addresses and ports, to prevent the flow of unauthorized or suspicious traffic between interconnected networks with different security policies (including perimeter firewalls and server VLANs).</t>
  </si>
  <si>
    <t>SRG-NET-000019-FW-000003</t>
  </si>
  <si>
    <t>SV-206674r604133_rule</t>
  </si>
  <si>
    <t>V-206674</t>
  </si>
  <si>
    <t>Domain Name System (DNS) Security Requirements Guide :: Version 2, Release: 4 Benchmark Date: 23 Oct 2015</t>
  </si>
  <si>
    <t>Configure the DNS server to be in accordance with the security configuration settings based on DoD security configuration or implementation guidance, including STIGs, NSA configuration guides, CTOs, and DTMs.</t>
  </si>
  <si>
    <t>Review the DNS server implementation configuration to determine if the DNS server is configured in accordance with the security configuration settings based on DoD security configuration or implementation guidance, including STIGs, NSA configuration guides, CTOs, and DTMs. If the DNS server is not configured in accordance with these settings, this is a finding.</t>
  </si>
  <si>
    <t>Configuration settings are the set of parameters that can be changed that affect the security posture and/or functionality of the system. Security-related parameters are those parameters impacting the security state of the application, including the parameters required to satisfy other security control requirements.
Configuring the DNS server implementation to follow organization-wide security implementation guides and security checklists ensures compliance with federal standards and establishes a common security baseline across DoD that reflects the most restrictive security posture consistent with operational requirements.</t>
  </si>
  <si>
    <t>The DNS server implementation must be configured in accordance with the security configuration settings based on DoD security configuration or implementation guidance, including STIGs, NSA configuration guides, CTOs, and DTMs.</t>
  </si>
  <si>
    <t>SRG-APP-000516-DNS-000500</t>
  </si>
  <si>
    <t>SV-69475r1_rule</t>
  </si>
  <si>
    <t>V-55229</t>
  </si>
  <si>
    <t>Configure the DNS server to utilize cryptographic mechanisms to prevent unauthorized modification of zone data.</t>
  </si>
  <si>
    <t>Review the DNS server implementation configuration to determine if the DNS server utilizes cryptographic mechanisms to prevent unauthorized modification of zone data. If the DNS server does not utilize cryptographic mechanisms to prevent unauthorized modification,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</si>
  <si>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DNS server must protect the integrity of keys (for TSIG/SIG(0) and DNSSEC) and DNS information.</t>
  </si>
  <si>
    <t>The DNS server implementation must utilize cryptographic mechanisms to prevent unauthorized modification of DNS zone data.</t>
  </si>
  <si>
    <t>SRG-APP-000428-DNS-000061</t>
  </si>
  <si>
    <t>SV-69473r1_rule</t>
  </si>
  <si>
    <t>V-55227</t>
  </si>
  <si>
    <t>Configure the DNS server to produce log records that contain information that establishes when (date and time) events have occurred on the system.
Additionally, configure the audit facility of the DNS system to provide information when events have occurred.</t>
  </si>
  <si>
    <t>Review the DNS system configuration to determine if it is configured to produce, capture, and store log records that contain information to establish when (date and time) events have occurred on the system. 
If the logging function is not configured to produce log records with information regarding when the event took place, this is a finding.</t>
  </si>
  <si>
    <t>Without establishing when events occurred, it is impossible to establish, correlate, and investigate the events relating to an incident. 
Associating event types with detected events in the application and audit logs provides a means of investigating an attack, recognizing resource utilization or capacity thresholds, or identifying an improperly configured application. In order to compile an accurate risk assessment and provide forensic analysis, it is essential for security personnel to know when events occurred (date and time).</t>
  </si>
  <si>
    <t>The DNS server implementation must produce audit records containing information to establish when (date and time) the events occurred.</t>
  </si>
  <si>
    <t>SRG-APP-000096-DNS-000007</t>
  </si>
  <si>
    <t>SV-69471r1_rule</t>
  </si>
  <si>
    <t>V-55225</t>
  </si>
  <si>
    <t>Regenerate signatures for all DNSSEC-enabled zones with FIPS-compatible algorithms.</t>
  </si>
  <si>
    <t>Review the DNS implementation and documentation. Confirm the signature algorithm used for DNSSEC-enabled zones is FIPS-compatible.
If the signature algorithm used for DNSSEC-enabled zones is not FIPS-compatible, this is a finding.</t>
  </si>
  <si>
    <t>The choice of digital signature algorithm will be based on recommended algorithms in well-known standards. NIST's Digital Signature Standard (DSS) [FIPS186] provides three algorithm choices:
* Digital Signature Algorithm (DSA)
* RSA
* Elliptic Curve DSA (ECDSA).
Of these three algorithms, RSA and DSA are more widely available and hence are considered candidates of choice for DNSSEC. In terms of performance, both RSA and DSA have comparable signature generation speeds, but DSA is much slower for signature verification. Hence, RSA is the recommended algorithm as far as this guideline is concerned. RSA with SHA-1 is currently the only cryptographic algorithm mandated to be implemented with DNSSEC, although other algorithm suites (i.e. RSA/SHA-256, ECDSA) are also specified. It can be expected that name servers and clients will be able to use the RSA algorithm at the minimum. It is suggested that at least one ZSK for a zone use the RSA algorithm.
NIST's Secure Hash Standard (SHS) (FIPS 180-3) specifies SHA-1, SHA-224, SHA-256, SHA-384, and SHA-512 as approved hash algorithms to be used as part of the algorithm suite for generating digital signatures using the digital signature algorithms in NIST's DSS[FIPS186]. It is expected that there will be support for Elliptic Curve Cryptography in the DNSSEC. The migration path for USG DNSSEC operation will be to ECDSA (or similar) from RSA/SHA-1 and RSA/SHA-256 before September 30th, 2015.</t>
  </si>
  <si>
    <t>Digital signature algorithm used for DNSSEC-enabled zones must be FIPS-compatible.</t>
  </si>
  <si>
    <t>SRG-APP-000516-DNS-000090</t>
  </si>
  <si>
    <t>SV-69225r1_rule</t>
  </si>
  <si>
    <t>V-54979</t>
  </si>
  <si>
    <t>Configure the DNS server to log the event and send notification to the DNS administrator in the event an error occurs when validating the binding of another DNS server's identity to the DNS information.</t>
  </si>
  <si>
    <t>Review the DNS server implementation configuration to determine if the DNS server, when it encounters an event or an error when validating the binding of another DNS server's identity to the DNS information, is configured to log the event and send notification to the DNS administrator.
If the DNS server does not log the event and send notification to the DNS administrator in the event of such a validation error, this is a finding.</t>
  </si>
  <si>
    <t>Failing to act on the validation errors may result in the use of invalid, corrupted, or compromised information. The validation of bindings can be achieved, for example, by the use of cryptographic checksums. Validations must be performed automatically.
At a minimum, the application must log the validation error. However, more stringent actions can be taken based on the security posture and value of the information. The organization should consider the system's environment and impact of the errors when defining the actions. Additional examples of actions include automated notification to administrators, halting system process, or halting the specific operation.
The DNS server should audit all failed attempts at server authentication through DNSSEC and TSIG/SIG(0). The actual auditing is performed by the OS/NDM but the configuration to trigger the auditing is controlled by the DNS server.</t>
  </si>
  <si>
    <t>In the event of an error when validating the binding of another DNS servers identity to the DNS information, the DNS server implementation must log the event and send notification to the DNS administrator.</t>
  </si>
  <si>
    <t>SRG-APP-000350-DNS-000044</t>
  </si>
  <si>
    <t>SV-69223r1_rule</t>
  </si>
  <si>
    <t>V-54977</t>
  </si>
  <si>
    <t>Configure the DNS server to validate the binding of the other DNS server's identity to the DNS information for a server-to-server transaction (e.g., zone transfer).</t>
  </si>
  <si>
    <t>Review the DNS server implementation configuration to determine if the DNS server validates the binding of the other DNS server's identity to the DNS information for a server-to-server transaction (e.g., zone transfer). If the DNS server does not validate the binding of the other DNS server's identity to the DNS information, this is a finding.</t>
  </si>
  <si>
    <t>Validation of the binding of the information prevents the modification of information between production and review. The validation of bindings can be achieved, for example, by the use of cryptographic checksums. Validations must be performed automatically.
DNSSEC and TSIG/SIG(0) technologies are not effective unless the digital signatures they generate are validated to ensure that the information has not been tampered with and that the producer's identity is legitimate.</t>
  </si>
  <si>
    <t>The DNS server implementation must validate the binding of the other DNS servers identity to the DNS information for a server-to-server transaction (e.g., zone transfer).</t>
  </si>
  <si>
    <t>SRG-APP-000349-DNS-000043</t>
  </si>
  <si>
    <t>SV-69221r1_rule</t>
  </si>
  <si>
    <t>V-54975</t>
  </si>
  <si>
    <t>Configure the DNS server to provide the means for authorized individuals to determine the identity of the source of the DNS server-provided information.</t>
  </si>
  <si>
    <t>Review the DNS server implementation configuration to determine if the DNS server provides the means for authorized individuals to determine the identity of the source of the DNS server-provided information. If the DNS server does not provide such means, this is a finding.</t>
  </si>
  <si>
    <t>Without a means for identifying the individual that produced the information, the information cannot be relied upon. Identifying the validity of information may be delayed or deterred.
This requirement provides organizational personnel with the means to identify who produced specific information in the event of an information transfer. DNSSEC and TSIG/SIG(0) both use digital signatures to establish the identity of the producer of particular pieces of information. These signatures can be examined and verified to determine the identity of the producer of the information.</t>
  </si>
  <si>
    <t>The DNS server implementation must provide the means for authorized individuals to determine the identity of the source of the DNS server-provided information.</t>
  </si>
  <si>
    <t>SRG-APP-000348-DNS-000042</t>
  </si>
  <si>
    <t>SV-69219r1_rule</t>
  </si>
  <si>
    <t>V-54973</t>
  </si>
  <si>
    <t>Configure the DNS server to strongly bind the identity of the DNS server with the DNS information.</t>
  </si>
  <si>
    <t>Review the DNS server implementation configuration to determine if the DNS server strongly binds the identity of the DNS server with the DNS information. Examples include enabling DNSSEC and enabling TSIG or SIG(0). If the DNS server does not strongly bind the identity of the DNS server with the DNS information, this is a finding.</t>
  </si>
  <si>
    <t>Weakly bound credentials can be modified without invalidating the credential; therefore, non-repudiation can be violated.
This requirement supports audit requirements that provide organizational personnel with the means to identify who produced specific information in the event of an information transfer. Organizations and/or data owners determine and approve the strength of the binding between the information producer and the information based on the security category of the information and relevant risk factors.
DNSSEC and TSIG/SIG(0) both use digital signatures to establish the identity of the producer of particular pieces of information.</t>
  </si>
  <si>
    <t>The DNS server implementation must strongly bind the identity of the DNS server with the DNS information.</t>
  </si>
  <si>
    <t>SRG-APP-000347-DNS-000041</t>
  </si>
  <si>
    <t>SV-69217r1_rule</t>
  </si>
  <si>
    <t>V-54971</t>
  </si>
  <si>
    <t>Configure the DNS server so that when a component failure is detected, the server activates a notification to the system administrator.</t>
  </si>
  <si>
    <t>Review the DNS server implementation configuration to determine if the DNS server activates a notification to the system administrator when a component failure is detected. 
If the DNS server does not activate a notification to the system administrator when a failure is detected, this is a finding.</t>
  </si>
  <si>
    <t>Predictable failure prevention requires organizational planning to address system failure issues. If components key to maintaining systems security fail to function, the system could continue operating in an insecure state. The organization must be prepared and the application must support requirements that specify if the application must alarm for such conditions and/or automatically shut down the application or the system. 
This can include conducting a graceful application shutdown to avoid losing information. Automatic or manual transfer of components from standby to active mode can occur, for example, upon detection of component failures.
If a component such as the DNSSEC or TSIG/SIG(0) signing capabilities were to fail, the DNS server should shut itself down to prevent continued execution without the necessary security components in place. Transactions such as zone transfers would not be able to work correctly anyway in this state.</t>
  </si>
  <si>
    <t>The DNS server implementation must, when a component failure is detected, activate a notification to the system administrator.</t>
  </si>
  <si>
    <t>SRG-APP-000268-DNS-000039</t>
  </si>
  <si>
    <t>SV-69215r1_rule</t>
  </si>
  <si>
    <t>V-54969</t>
  </si>
  <si>
    <t>Physically move name servers so that they are geographically at different locations. If moving a name server is not feasible, one of the co-located name servers could be reconfigured to be hidden.</t>
  </si>
  <si>
    <t>Review the NS records for each zone hosted and confirm that each authoritative name server is located at a different physical location than the remaining name servers.
If the master, or primary, authoritative name server is configured to be "hidden", it will not have an NS record. One other name server may be at the same physical location as the hidden name server.
If all name servers, for which NS records are listed, are not physically at different locations, this is a finding.</t>
  </si>
  <si>
    <t>In addition to network-based dispersion, authoritative name servers should be dispersed geographically as well. In other words, in addition to being located on different network segments, the authoritative name servers should not all be located within the same building. One approach that some organizations follow is to locate some authoritative name servers in their own premises and others in their ISPs' data centers or in partnering organizations.
A network administrator may choose to use a "hidden" master authoritative server and only have secondary servers visible on the network. A hidden master authoritative server is an authoritative DNS server whose IP address does not appear in the name server set for a zone.  If the master authoritative name server is "hidden", a secondary authoritative name server may reside in the same building as the hidden master.</t>
  </si>
  <si>
    <t>All authoritative name servers for a zone must be geographically disbursed.</t>
  </si>
  <si>
    <t>SRG-APP-000218-DNS-000027</t>
  </si>
  <si>
    <t>SV-69213r1_rule</t>
  </si>
  <si>
    <t>V-54967</t>
  </si>
  <si>
    <t>Remove any zone-spanning CNAME records that have been active for more than six months.</t>
  </si>
  <si>
    <t>Review the DNS server's hosted zones and respective records. Within the zone statement will be a file option that will display the name of the zone file. The record type column will display CNAME. This is usually the third or fourth field in a record depending on whether the TTL value is utilized. Without a TTL value, the CNAME type will be in the third field; otherwise, it will display as the fourth field.
Review the zone files and the DNS zone record documentation to confirm that there are no CNAME records older than 6 months.
The exceptions are glue records supporting zone delegations, CNAME records supporting a system migration, or CNAME records that point to third party Content Delivery Networks (CDN) or cloud computing platforms.  In the case of third-party CDNs or cloud offerings, an approved mission need must be demonstrated (AO approval of use of a commercial cloud offering would satisfy this requirement).
If there are zone-spanning CNAME records older than 6 months and the CNAME records resolves to anything other than fully qualified domain name for glue records supporting zone delegations, CNAME records supporting a system migration, or CNAME records that point to third-party Content Delivery Networks (CDN) or cloud computing platforms with a AO-approved and documented mission need, this is a finding.</t>
  </si>
  <si>
    <t>The use of CNAME records for exercises, tests, or zone-spanning aliases should be temporary (e.g., to facilitate a migration). When a host name is an alias for a record in another zone, an adversary has two points of attack: the zone in which the alias is defined and the zone authoritative for the alias's canonical name. This configuration also reduces the speed of client resolution because it requires a second lookup after obtaining the canonical name. Furthermore, in the case of an authoritative name server, this information is promulgated throughout the enterprise to caching servers and thus compounds the vulnerability.</t>
  </si>
  <si>
    <t>CNAME records must not point to a zone with lesser security for more than six months.</t>
  </si>
  <si>
    <t>SRG-APP-000516-DNS-000114</t>
  </si>
  <si>
    <t>SV-69211r1_rule</t>
  </si>
  <si>
    <t>V-54965</t>
  </si>
  <si>
    <t>Remove any resource records in a zone file if the resource record resolves to a fully qualified domain name residing in another zone.</t>
  </si>
  <si>
    <t>Review the zone files and confirm with the DNS administrator that the hosts defined in the zone files do not resolve to hosts in another zone with its fully qualified domain name.
The exceptions are glue records supporting zone delegations, CNAME records supporting a system migration, or CNAME records that point to third party Content Delivery Networks (CDN) or cloud computing platforms. In the case of third-party CDNs or cloud offerings, an approved mission need must be demonstrated.
If resource records are maintained that resolve to a fully qualified domain name in another zone, and the usage is not for resource records resolving to hosts that are glue records supporting zone delegations, CNAME records supporting a system migration, or CNAME records that point to third-party Content Delivery Networks (CDN) or cloud computing platforms with a documented and approved mission need, this is a finding.</t>
  </si>
  <si>
    <t>If a name server were able to claim authority for a resource record in a domain for which it was not authoritative, this would pose a security risk. In this environment, an adversary could use illicit control of a name server to impact IP address resolution beyond the scope of that name server (i.e., by claiming authority for records outside of that server's zones). Fortunately, all but the oldest versions of BIND and most other DNS implementations do not allow for this behavior. Nevertheless, the best way to eliminate this risk is to eliminate from the zone files any records for hosts in another zone.
The exceptions are glue records supporting zone delegations, CNAME records supporting a system migration, or CNAME records that point to third-party Content Delivery Networks (CDN) or cloud computing platforms.  In the case of third-party CDNs or cloud offerings, an approved mission need must be demonstrated.</t>
  </si>
  <si>
    <t>A zone file must not include resource records that resolve to a fully qualified domain name residing in another zone.</t>
  </si>
  <si>
    <t>SRG-APP-000516-DNS-000113</t>
  </si>
  <si>
    <t>SV-69209r1_rule</t>
  </si>
  <si>
    <t>V-54963</t>
  </si>
  <si>
    <t>Store the private keys of the ZSK and KSK off-line in an encrypted file system.</t>
  </si>
  <si>
    <t>Review the DNS name server and documentation to determine whether it accepts dynamic updates. If dynamic updates are not accepted, verify the private keys corresponding to both the ZSK (Zone Signing Key) and KSK (Key Signing Key) are not located on the name server.
If the private keys to the ZSK and/or the KSK are located on the name server, this is a finding.</t>
  </si>
  <si>
    <t>The private keys in the KSK and ZSK key pairs must be protected from unauthorized access. If possible, the private keys should be stored off-line (with respect to the Internet-facing, DNSSEC-aware name server) in a physically secure, non-network-accessible machine along with the zone file master copy. 
This strategy is not feasible in situations in which the DNSSEC-aware name server has to support dynamic updates. To support dynamic update transactions, the DNSSEC-aware name server (which usually is a primary authoritative name server) has to have both the zone file master copy and the private key corresponding to the zone-signing key (ZSK-private) online to immediately update the signatures for the updated RRsets. The private key corresponding to the key-signing key (KSK-private) can still be kept off-line.</t>
  </si>
  <si>
    <t>The private keys corresponding to both the ZSK and the KSK must not be kept on the DNSSEC-aware primary authoritative name server when the name server does not support dynamic updates.</t>
  </si>
  <si>
    <t>SRG-APP-000516-DNS-000112</t>
  </si>
  <si>
    <t>SV-69207r1_rule</t>
  </si>
  <si>
    <t>V-54961</t>
  </si>
  <si>
    <t>Apply permissions to the private key corresponding to the ZSK alone with read/modify permissions for the account under which the name server software is run.</t>
  </si>
  <si>
    <t>Review the DNS name server and documentation to determine whether it accepts dynamic updates. If dynamic updates are accepted, ensure the private key corresponding to the ZSK alone is protected with directory/file-level access control list-based or cryptography-based protections.
If the private key corresponding to the ZSK alone is not protected with directory/file-level access control list-based or cryptography-based protections, this is a finding.</t>
  </si>
  <si>
    <t>The private key corresponding to the ZSK, stored on name servers accepting dynamic updates, must have appropriate directory/file-level access control list-based or cryptography-based protections.</t>
  </si>
  <si>
    <t>SRG-APP-000516-DNS-000111</t>
  </si>
  <si>
    <t>SV-69205r1_rule</t>
  </si>
  <si>
    <t>V-54959</t>
  </si>
  <si>
    <t>Configure the DNS server to use a random port for outgoing DNS messages.</t>
  </si>
  <si>
    <t>Review the DNS configuration. Determine if a static port is being used to send outgoing DNS messages or whether it is configured to use a random port.
If the DNS configuration specifies a static port to be used for outgoing DNS messages rather than a random port, this is a finding.</t>
  </si>
  <si>
    <t>OS configuration practices as issued by the US Computer Emergency Response Team (US CERT) and the National Institute of Standards and Technology's (NIST's) National Vulnerability Database (NVD), based on identified vulnerabilities that pertain to the application profile into which the name server software fits, should be always followed. In particular, hosts that run the name server software should not provide any other services and therefore should be configured to respond to DNS traffic only. In other words, the only allowed incoming ports/protocols to these hosts should be 53/udp and 53/tcp. 
Outgoing DNS messages should be sent from a random port to minimize the risk of an attacker guessing the outgoing message port and sending forged replies.</t>
  </si>
  <si>
    <t>The platform on which the name server software is hosted must be configured to send outgoing DNS messages from a random port.</t>
  </si>
  <si>
    <t>SRG-APP-000516-DNS-000110</t>
  </si>
  <si>
    <t>SV-69203r1_rule</t>
  </si>
  <si>
    <t>V-54957</t>
  </si>
  <si>
    <t>Configure the DNS name server to only respond to incoming 53/udp and 53/tcp and any other ports and protocols required for the underlying platform to function normally, as specified by the related OS STIG.</t>
  </si>
  <si>
    <t>Review the name server configuration. Verify the server is configured to only respond to incoming 53/udp and 53/tcp and any other ports and protocols required for the underlying platform to function normally, as specified by the related OS STIG.
If the DNS server is not configured to only respond to incoming 53/udp and 53/tcp and any other ports and protocols required for the underlying platform to function normally, as specified by the related OS STIG, this is a finding.</t>
  </si>
  <si>
    <t>OS configuration practices as issued by the US Computer Emergency Response Team (US CERT) and the National Institute of Standards and Technology's (NIST's) National Vulnerability Database (NVD), based on identified vulnerabilities that pertain to the application profile into which the name server software fits, should be always followed. In particular, hosts that run the name server software should not provide any other services and therefore should be configured to respond to DNS traffic only. In other words, the only allowed incoming ports/protocols to these hosts should be 53/udp and 53/tcp. Outgoing DNS messages should be sent from a random port to minimize the risk of an attacker's guessing the outgoing message port and sending forged replies.</t>
  </si>
  <si>
    <t>The platform on which the name server software is hosted must be configured to respond to DNS traffic only.</t>
  </si>
  <si>
    <t>SRG-APP-000516-DNS-000109</t>
  </si>
  <si>
    <t>SV-69201r1_rule</t>
  </si>
  <si>
    <t>V-54955</t>
  </si>
  <si>
    <t>Remove, from all zones' configuration files, any NS RRs for hidden name servers.</t>
  </si>
  <si>
    <t>Check the DNS documentation to determine if a hidden master authoritative name server is being used. If a hidden master authoritative name server is being used, check the NS records for all zones for which that hidden name server is authoritative and confirm there is not any NS record for that hidden name server.
If any zone for which a hidden name server is authoritative has an NS record for that hidden name server, this is a finding.
If the DNS implementation does not include any hidden name servers, this is not applicable.</t>
  </si>
  <si>
    <t>A hidden master authoritative server is an authoritative DNS server whose IP address does not appear in the name server set for a zone.  All of the name servers that do appear in the zone database as designated name servers get their zone data from the hidden master via a zone transfer request. In effect, all visible name servers are actually secondary slave servers. This prevents potential attackers from targeting the master name server because its IP address may not appear in the zone database.</t>
  </si>
  <si>
    <t>The IP address for hidden master authoritative name servers must not appear in the name servers set in the zone database.</t>
  </si>
  <si>
    <t>SRG-APP-000516-DNS-000108</t>
  </si>
  <si>
    <t>SV-69199r1_rule</t>
  </si>
  <si>
    <t>V-54953</t>
  </si>
  <si>
    <t>Configured the permissions of the account being used to run the DNS software so that it has the least privileges required under which to run the DNS software.</t>
  </si>
  <si>
    <t>Review the account under which the DNS software is running and determine the permissions that account has been assigned.
If the account under which the DNS software is running has not been restricted to the least privileged permissions required for the purpose of running the software,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</si>
  <si>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
If the name server software is run as a privileged user (e.g., root in Unix systems), any break-in into the software can have disastrous consequences in terms of resources resident in the name server platform. Specifically, a hacker who breaks into the software acquires unrestricted access and therefore can execute any commands or modify or delete any files. It is necessary to run the name server software as a non-privileged user with access restricted to specified directories to contain damages resulting from break-in.</t>
  </si>
  <si>
    <t>The DNS Name Server software must run with restricted privileges.</t>
  </si>
  <si>
    <t>SRG-APP-000516-DNS-000105</t>
  </si>
  <si>
    <t>SV-69197r1_rule</t>
  </si>
  <si>
    <t>V-54951</t>
  </si>
  <si>
    <t>Update the installed name server software with the latest production version.</t>
  </si>
  <si>
    <t>Review the DNS implementation to determine the name server software version.
If the installed name server software version is not the latest production version, this is a finding.</t>
  </si>
  <si>
    <t>Each newer version of the name server software, especially the BIND software, generally is devoid of vulnerabilities found in earlier versions because it has design changes incorporated to take care of those vulnerabilities. These vulnerabilities have been exploited (i.e., some form of attack was launched), and sufficient information has been generated with respect to the nature of those exploits. It makes good business sense to run the latest version of name server software because theoretically it is the safest version. Even if the software is the latest version, it is not safe to run it in default mode. The security administrator should always configure the software to run in the recommended secure mode of operation after becoming familiar with the new security settings for the latest version.</t>
  </si>
  <si>
    <t>The DNS name server software must be at the latest version.</t>
  </si>
  <si>
    <t>SRG-APP-000516-DNS-000103</t>
  </si>
  <si>
    <t>SV-69195r1_rule</t>
  </si>
  <si>
    <t>V-54949</t>
  </si>
  <si>
    <t>Configure the DNS implementation to use valid root name servers.</t>
  </si>
  <si>
    <t>Review the entries within the root hints file and validate that the entries are correct. G and H root servers are required on the NIPRNet, as a minimum. All default settings on servers must be verified and corrected if necessary. If valid root name servers are not configured, this is a finding.</t>
  </si>
  <si>
    <t>All caching name servers must be authoritative for the root zone because, without this starting point, they would have no knowledge of the DNS infrastructure and thus would be unable to respond to any queries. The security risk is that an adversary could change the root hints and direct the caching name server to a bogus root server. At that point, every query response from that name server is suspect, which would give the adversary substantial control over the network communication of the name servers' clients. When authoritative servers are sent queries for zones that they are not authoritative for, and they are configured as a non-caching server (as recommended), they can either be configured to return a referral to the root servers or they can be configured to refuse to answer the query. The recommendation is to configure authoritative servers to refuse to answer queries for any zones for which they are not authoritative. This is more efficient for the server and allows it to spend more of its resources doing what its intended purpose is, answering authoritatively for its zone.</t>
  </si>
  <si>
    <t>The DNS must utilize valid root name servers in the local root zone file.</t>
  </si>
  <si>
    <t>SRG-APP-000516-DNS-000102</t>
  </si>
  <si>
    <t>SV-69193r1_rule</t>
  </si>
  <si>
    <t>V-54947</t>
  </si>
  <si>
    <t>Configure the DNS server to separate internal and external roles to protect private address space.</t>
  </si>
  <si>
    <t>Review the zone configuration with the DNS administrator and verify whether the zone has records on both the internal and external networks. If the zone is split, verify there is a separate external name server to handle the host records for external address space and an internal name server to handle the host records for internal address space.
If there are split zones and there are not internal and external roles to protect private address space, this is a finding.</t>
  </si>
  <si>
    <t>DNS servers with an internal role only process name/address resolution requests from within the organization (i.e., internal clients). DNS servers with an external role only process name/address resolution information requests from clients external to the organization (i.e., on the external networks, including the Internet). The set of clients that can access an authoritative DNS server in a particular role is specified by the organization using address ranges, explicit access control lists, etc. In order to protect internal DNS resource information, it is important to isolate the requests to internal DNS servers. Separating internal and external roles in DNS prevents address space that is private (e.g., 10.0.0.0/24) or is otherwise concealed by some form of Network Address Translation from leaking into the public DNS system.</t>
  </si>
  <si>
    <t>The DNS implementation must implement internal/external role separation.</t>
  </si>
  <si>
    <t>SRG-APP-000516-DNS-000101</t>
  </si>
  <si>
    <t>SV-69191r1_rule</t>
  </si>
  <si>
    <t>V-54945</t>
  </si>
  <si>
    <t>Configure the DNS implementation to eliminate access rights propagation.</t>
  </si>
  <si>
    <t>Review the DNS configuration and access control structure to determine if DACs are in place to limit the propagation of rights as determined by the organization. Access control lists for user permissions, as well as zone transfers and updates, must be present. If they are not present, this is a finding.</t>
  </si>
  <si>
    <t>Discretionary Access Control (DAC) is based on the premise that individual users are "owners" of objects and therefore have discretion over who should be authorized to access the object and in which mode (e.g., read or write). Ownership is usually acquired as a consequence of creating the object or via specified ownership assignment. In a DNS implementation, DAC should be granted to a minimal number of individuals and objects because DNS does not interact directly with users and users do not store and share data with the DNS application directly.
The primary objective of DNS authentication and access control is the integrity of DNS records; only authorized personnel must be able to create and modify resource records, and name servers should only accept updates from authoritative master servers for the relevant zones. Integrity is best assured through authentication and access control features within the name server software and the file system the name server resides on. In order to protect the zone files and configuration data, which should only be accessed by the name service or an administrator, access controls need to be implemented on files, and rights should not be easily propagated to other users. Lack of a stringent access control policy places the DNS infrastructure at risk to malicious persons and attackers, in addition to potential denial of service to network resources.
DAC allows the owner to determine who will have access to objects they control. An example of DAC includes user-controlled file permissions. DAC models have the potential for the access controls to propagate without limit, resulting in unauthorized access to said objects.
When applications provide a DAC mechanism, the DNS implementation must be able to limit the propagation of those access rights.</t>
  </si>
  <si>
    <t>The DNS implementation must enforce a Discretionary Access Control (DAC) policy that limits propagation of access rights.</t>
  </si>
  <si>
    <t>SRG-APP-000516-DNS-000099</t>
  </si>
  <si>
    <t>SV-69189r1_rule</t>
  </si>
  <si>
    <t>V-54943</t>
  </si>
  <si>
    <t>Configure the DNS implementation to be compliant to the IETF specifications for DNS.
Protect DNS transactions, such as update of DNS name resolution data and data replication that involve DNS nodes within an enterprise's control. The transactions should be protected using hash-based message authentication codes based on shared secrets, as outlined in Internet Engineering Task Force's (IETF) Transaction Signature (TSIG) specification.
Protect the ubiquitous DNS query/response transaction that could involve any DNS node in the global Internet using digital signatures based on asymmetric cryptography, as outlined in IETF's Domain Name System Security Extension (DNSSEC) specification.</t>
  </si>
  <si>
    <t>Review DNS implementation documentation to determine whether the DNS system has capabilities compliant to IETF RFC-1034 (Domain Names-Concepts and Facilities), RFC-1035 (Domain Names-Implementation and Specification), and subsequent RFCs. Systems using DNSSEC (DNS Security Extensions) should be compliant to RFC-4033 (DNS Security Introduction and Requirements), RFC-4024 (Resource Records for the DNS Security Extensions), RFC-4035 (Protocol Modifications for the DNS security Extensions), RFC-5155 (DNS Security (DNSSEC) Hashed Authenticated Denial of Existence) and related RFCs. 
A DNS implementation may also be found non-compliant by empirical analysis, i.e., by experimentally querying and examine the answer. For example, a DNS implementation may not answer a query for the 'NS' resource record type with a CNAME reply.
If the implementation does not comply to the IETF DNS RFCs, this is a finding.</t>
  </si>
  <si>
    <t>Any DNS implementation must be designed to be able to conform to the Internet Engineering Task Force (IETF) specification. DoD utilizes many different DNS servers, and it is essential that core capabilities of all are compatible. DNS servers that do not provide services compliant to the DNS RFCs may cause denial of service issues.
The server must be compliant to the IETF standard so as to provide the right balance between performance and integrity of the DNS system.</t>
  </si>
  <si>
    <t>The DNS implementation must be conformant to the IETF DNS specification.</t>
  </si>
  <si>
    <t>SRG-APP-000516-DNS-000097</t>
  </si>
  <si>
    <t>SV-69187r1_rule</t>
  </si>
  <si>
    <t>V-54941</t>
  </si>
  <si>
    <t>Configure the authoritative name server to specify which secondary name servers from which it will receive zone transfer requests.</t>
  </si>
  <si>
    <t>Review the DNS configuration files. Verify a configuration is in place to limit the secondary name servers from which an authoritative name server receives zone transfer requests.
If a configuration is not in place to limit the secondary name servers from which an authoritative name server receives zone transfer requests, this is a finding.</t>
  </si>
  <si>
    <t>Authoritative name servers (especially primary name servers) should be configured with an allow-transfer access control substatement designating the list of hosts from which zone transfer requests can be accepted. These restrictions address the denial-of-service threat and potential exploits from unrestricted dissemination of information about internal resources. Based on the need-to-know, the only name servers that need to refresh their zone files periodically are the secondary name servers. Zone transfer from primary name servers should be restricted to secondary name servers. The zone transfer should be completely disabled in the secondary name servers. The address match list argument for the allow-transfer substatement should consist of IP addresses of secondary name servers and stealth secondary name servers.</t>
  </si>
  <si>
    <t>Primary authoritative name servers must be configured to only receive zone transfer requests from specified secondary name servers.</t>
  </si>
  <si>
    <t>SRG-APP-000516-DNS-000095</t>
  </si>
  <si>
    <t>SV-69185r1_rule</t>
  </si>
  <si>
    <t>V-54939</t>
  </si>
  <si>
    <t>Configure the DNS configuration on internal name servers to only accept queries from internal resolvers.
Configure DNS configuration on external name servers to only accept queries from external resolvers. 
Configure network perimeter devices to block query resolution traffic from external resolvers to internal name servers and from internal resolvers to external name servers.</t>
  </si>
  <si>
    <t>Review the DNS implementation and ensure internal DNS name servers are not reachable by external resolvers.
If the internal DNS name servers can be reached by external resolvers, this is a finding.</t>
  </si>
  <si>
    <t>Instead of having the same set of authoritative name servers serve different types of clients, an enterprise could have two different sets of authoritative name servers. 
One set, called external name servers, can be located within a DMZ; these would be the only name servers that are accessible to external clients and would serve RRs pertaining to hosts with public services (Web servers that serve external Web pages or provide B2C services, mail servers, etc.) 
The other set, called internal name servers, is to be located within the firewall and should be configured so they are not reachable from outside and hence provide naming services exclusively to internal clients.</t>
  </si>
  <si>
    <t>In a split DNS configuration, where separate name servers are used between the external and internal networks, the internal name server must be configured to not be reachable from outside resolvers.</t>
  </si>
  <si>
    <t>SRG-APP-000516-DNS-000093</t>
  </si>
  <si>
    <t>SV-69183r1_rule</t>
  </si>
  <si>
    <t>V-54937</t>
  </si>
  <si>
    <t>Review the DNS implementation and ensure the external DNS name servers are not reachable by internal resolvers.
If the external DNS name servers can be reached by internal resolvers, this is a finding.</t>
  </si>
  <si>
    <t>In a split DNS configuration, where separate name servers are used between the external and internal networks, the external name server must be configured to not be reachable from inside resolvers.</t>
  </si>
  <si>
    <t>SRG-APP-000516-DNS-000092</t>
  </si>
  <si>
    <t>SV-69181r1_rule</t>
  </si>
  <si>
    <t>V-54935</t>
  </si>
  <si>
    <t>Remove any RRs listed in the internal name server configuration which resolve for external hosts and remove any RRs listed in the external name server configuration which resolve to internal hosts.
For hosts intended to be accessed by both internal and external clients, configure unique IP addresses in each of the internal and external name servers, respective to their location. The perimeter firewall, or other routing device, should handle the Network Address Translation to the true IP address of the destination.</t>
  </si>
  <si>
    <t>Review the Resource Records (RRs) of each zone which is split between external and internal networks. For those internal hosts which are intended to be accessed by both internal and external users, a different RR should be listed on each of the internal and external name servers, with IP addresses reflective of the external or internal network. Traffic destined for those internal hosts will resolve to the IP address in the external name server and then should be NAT'd through the perimeter firewall.
Verify the RRs in the internal name server are not also listed in the external name server.
If there are RRs in the internal name server for hosts also listed in the external name server, and the IP to which it resolves is on the external network, this is a finding.
Verify the RRs in the external name server are not also listed in the internal name server.
If there are RRs in the external name server for hosts also listed in the internal name server, and the IP to which it resolves is on the internal network, this is a finding.</t>
  </si>
  <si>
    <t>Authoritative name servers for an enterprise may be configured to receive requests from both external and internal clients. 
External clients need to receive RRs that pertain only to public services (public Web server, mail server, etc.) 
Internal clients need to receive RRs pertaining to public services as well as internal hosts. 
The zone information that serves the RRs on both the inside and the outside of a firewall should be split into different physical files for these two types of clients (one file for external clients and one file for internal clients).</t>
  </si>
  <si>
    <t>For zones split between the external and internal sides of a network, the RRs for the external hosts must be separate from the RRs for the internal hosts.</t>
  </si>
  <si>
    <t>SRG-APP-000516-DNS-000091</t>
  </si>
  <si>
    <t>SV-69179r1_rule</t>
  </si>
  <si>
    <t>V-54933</t>
  </si>
  <si>
    <t>Configure the name server with DNSSEC enabled.</t>
  </si>
  <si>
    <t>Check the DNS configuration to ensure DNSSEC Resource Records has been enabled.
If the name server is not configured with DNSSEC enabled, this is a finding.</t>
  </si>
  <si>
    <t>The specification for a digital signature mechanism in the context of the DNS infrastructure is in IETF's DNSSEC standard.  In DNSSEC, trust in the public key (for signature verification) of the source is established not by going to a third party or a chain of third parties (as in public key infrastructure [PKI] chaining), but by starting from a trusted zone (such as the root zone) and establishing the chain of trust down to the current source of response through successive verifications of signature of the public key of a child by its parent. The public key of the trusted zone is called the trust anchor. After authenticating the source, the next process DNSSEC calls for is to authenticate the response. DNSSEC mechanisms involve two main processes: sign and serve, and verify signature.
Before a DNSSEC-signed zone can be deployed, a name server must be configured to enable DNSSEC processing.</t>
  </si>
  <si>
    <t>An authoritative name server must be configured to enable DNSSEC Resource Records.</t>
  </si>
  <si>
    <t>SRG-APP-000516-DNS-000089</t>
  </si>
  <si>
    <t>SV-69177r1_rule</t>
  </si>
  <si>
    <t>V-54931</t>
  </si>
  <si>
    <t>Troubleshoot and fix any problems with zone transfers completing successfully between the primary name server and all secondary name servers.</t>
  </si>
  <si>
    <t>Review the DNS configuration for each zone hosted by the authoritative name server. Determine all authoritative name servers for each zone. Review the serial number in the SOA RDATA, on each authoritative name server for each zone, and ensure the serial number is the same on each secondary name server as on the primary name server.
If any secondary name server for a zone has a serial number in the SOA RDATA that is different from the primary name server, this is a finding.</t>
  </si>
  <si>
    <t>The only protection approach for content control of DNS zone file is the use of a zone file integrity checker. The effectiveness of integrity checking using a zone file integrity checker depends upon the database of constraints built into the checker. The deployment process consists of developing these constraints with the right logic, and the only determinant of the truth value of these logical predicates is the parameter values for certain key fields in the format of various RRTypes.
The serial number in the SOA RDATA is used to indicate to secondary name servers that a change to the zone has occurred and a zone transfer should be performed. It should always be increased whenever a change is made to the zone data. DNS NOTIFY must be enabled on the master authoritative name server.</t>
  </si>
  <si>
    <t>All authoritative name servers for a zone must have the same version of zone information.</t>
  </si>
  <si>
    <t>SRG-APP-000516-DNS-000088</t>
  </si>
  <si>
    <t>SV-69175r1_rule</t>
  </si>
  <si>
    <t>V-54929</t>
  </si>
  <si>
    <t>Locate all visible (non-hidden) name servers to be on different network segments.</t>
  </si>
  <si>
    <t>Review the DNS configuration files to determine all of the NS records for each zone. Based upon the NS records for each zone, determine location of each of the name servers. Verify all authoritative name servers are located on different network segments.
If two authoritative name servers are found on the same network segment, and one of those two is hidden, this is not a finding.
If any authoritative name servers are located on the same network segment as another authoritative name server, this is a finding.</t>
  </si>
  <si>
    <t>Most enterprises have an authoritative primary server and a host of authoritative secondary name servers. It is essential that these authoritative name servers for an enterprise be located on different network segments. This dispersion ensures the availability of an authoritative name server not only in situations in which a particular router or switch fails but also during events involving an attack on an entire network segment.
A network administrator may choose to use a "hidden" master authoritative server and only have secondary servers visible on the network. A hidden master authoritative server is an authoritative DNS server whose IP address does not appear in the name server set for a zone. If the master authoritative name server is "hidden", a secondary authoritative name server may reside on the same network as the hidden master.</t>
  </si>
  <si>
    <t>All authoritative name servers for a zone must be located on different network segments.</t>
  </si>
  <si>
    <t>SRG-APP-000516-DNS-000087</t>
  </si>
  <si>
    <t>SV-69173r1_rule</t>
  </si>
  <si>
    <t>V-54927</t>
  </si>
  <si>
    <t>Configure permissions on the key files to only give access to the server administrator, or delete the key files altogether.
Destroy all paper copies of the key files.</t>
  </si>
  <si>
    <t>Review the DNS implementation and documentation and confirm the permissions on the key files, which were generated by the dnssec-keygen program and copied to the name server, are only accessible to the server administrator or have been deleted. 
Verify all paper copies of the key files have been destroyed.
If the key files have been deleted and all paper copies have been destroyed, this is not a finding.
If the key files have been deleted but the paper copies have not been destroyed, this is a finding.
If the key files still exist, and the permissions on the key files have not been configured to only allow the server administrator account access, this is a finding.</t>
  </si>
  <si>
    <t>To enable zone transfer (requests and responses) through authenticated messages, it is necessary to generate a key for every pair of name servers. The key also can be used for securing other transactions, such as dynamic updates, DNS queries, and responses. The binary key string that is generated by most key generation utilities used with DNSSEC is Base64-encoded. ATSIG is a string used to generate the message authentication hash stored in a TSIG RR and used to authenticate an entire DNS message.</t>
  </si>
  <si>
    <t>The two files generated by the dnssec-keygen program must be made accessible only to the server administrator account, or deleted, after they have been copied to the key file in the name server.</t>
  </si>
  <si>
    <t>SRG-APP-000516-DNS-000086</t>
  </si>
  <si>
    <t>SV-69171r1_rule</t>
  </si>
  <si>
    <t>V-54925</t>
  </si>
  <si>
    <t>Remove any NS record in a zone file that does not point to an active name server authoritative for the domain specified in that record.</t>
  </si>
  <si>
    <t>Review the zone file's configuration and confirm that each NS record points to an active name server authoritative for the domain. If this is not the case, this is a finding.</t>
  </si>
  <si>
    <t>Poorly constructed NS records pose a security risk because they create conditions under which an adversary might be able to provide the missing authoritative name services that are improperly specified in the zone file. The adversary could issue bogus responses to queries that clients would accept because they learned of the adversary's name server from a valid authoritative name server, one that need not be compromised for this attack to be successful. The list of slave servers must remain current within 72 hours of any changes to the zone architecture that would affect the list of slaves. If a slave server has been retired or is not operational but remains on the list, then an adversary might have a greater opportunity to impersonate that slave without detection, rather than if the slave were actually online. For example, the adversary may be able to spoof the retired slave's IP address without an IP address conflict, which would not be likely to occur if the true slave were active.</t>
  </si>
  <si>
    <t>The DNS implementation must ensure each NS record in a zone file points to an active name server authoritative for the domain specified in that record.</t>
  </si>
  <si>
    <t>SRG-APP-000516-DNS-000085</t>
  </si>
  <si>
    <t>SV-69169r1_rule</t>
  </si>
  <si>
    <t>V-54923</t>
  </si>
  <si>
    <t>Configure all internal zones to use the NSEC3 RR option for authenticated denial of existence.</t>
  </si>
  <si>
    <t>Review the zone file's configuration for internal zones and confirm the NSEC3 RR option is used to provide authenticated denial of existence.
If the NSEC3 RR option is not used for internal zones, this is a finding.</t>
  </si>
  <si>
    <t>To ensure that RRs associated with a query are really missing in a zone file and have not been removed in transit, the DNSSEC mechanism provides a means for authenticating the nonexistence of an RR. It generates a special RR called an NSEC (or NSEC3) RR that lists the RRTypes associated with an owner name as well as the next name in the zone file. It sends this special RR, along with its signatures, to the resolving name server. By verifying the signature, a DNSSEC-aware resolving name server can determine which authoritative owner name exists in a zone and which authoritative RRTypes exist at those owner names.
IETF's design criteria consider DNS data to be public. Confidentiality is not one of the security goals of DNSSEC. DNSSEC is not designed to directly protect against denial-of-service threats but does so indirectly by providing message integrity and source authentication. An artifact of how DNSSEC performs negative responses allows a client to map all the names in a zone (zone walking). 
A zone which contains zone data that the administrator does not want to be made public should use the NSEC3 RR option for providing authenticated denial of existence.
If DNSSEC is enabled for a server, the ability to verify a particular server which may attempt to update the DNS server actually exists. This is done through the use of NSEC3 records to provide an "authenticated denial of existence" for specific systems whose addresses indicate that they lie within a particular zone.</t>
  </si>
  <si>
    <t>NSEC3 must be used for all internal DNS zones.</t>
  </si>
  <si>
    <t>SRG-APP-000516-DNS-000084</t>
  </si>
  <si>
    <t>SV-69167r1_rule</t>
  </si>
  <si>
    <t>V-54921</t>
  </si>
  <si>
    <t>Configure RRSIGs covering each zone's DNSKEY RRSet to be greater than two days and less than one week.</t>
  </si>
  <si>
    <t>Review the DNS configuration files. Ensure the validity period for RRSIGs has been explicitly configured and is configured for a range of no less than two days and no more than one week.
If the validity period for the RRSIGs covering a zone's DNSKEY RRSet is less than two days or greater than one week, this is a finding.</t>
  </si>
  <si>
    <t>The best way for a zone administrator to minimize the impact of a key compromise is by limiting the validity period of RRSIGs in the zone and in the parent zone. This strategy limits the time during which an attacker can take advantage of a compromised key to forge responses. An attacker that has compromised a ZSK can use that key only during the KSK's signature validity interval. An attacker that has compromised a KSK can use that key for only as long as the signature interval of the RRSIG covering the DS RR in the delegating parent. These validity periods should be short, which will require frequent re-signing.
To minimize the impact of a compromised ZSK, a zone administrator should set a signature validity period of 1 week for RRSIGs covering the DNSKEY RRSet in the zone (the RRSet that contains the ZSK and KSK for the zone). The DNSKEY RRSet can be re-signed without performing a ZSK rollover, but scheduled ZSK rollover should still be performed at regular intervals.</t>
  </si>
  <si>
    <t>The validity period for the RRSIGs covering a zones DNSKEY RRSet must be no less than two days and no more than one week.</t>
  </si>
  <si>
    <t>SRG-APP-000516-DNS-000078</t>
  </si>
  <si>
    <t>SV-69165r1_rule</t>
  </si>
  <si>
    <t>V-54919</t>
  </si>
  <si>
    <t>Include instructions in the DNS operational procedures to change the salt value every time RRs signed by NSEC3 have been re-signed.</t>
  </si>
  <si>
    <t>Check the DNS configuration files and operational documentation. If the zone's RRs have been signed with NSEC3, the operational procedures should stipulate to change the salt value every time the zone is completely re-signed.
If the operational procedures do not specify to change the salt value for RRs signed with NSEC3 every time the zone is completely re-signed, this is a finding.</t>
  </si>
  <si>
    <t>NSEC3 RRs contain other options than just the (hashed) next name and RRType bitmap. There are also 2 values associated with the NSEC3 RR: the iterations (number of times each name is hashed) and the salt (string appended to each name before hashing). These values are configurable during signing and are used to increase the work necessary by an attacker. Both values should be changed on a regular basis to maintain protection against zone enumeration.
The salt value should be changed every time the entire zone is re-signed. The salt value should be a random string with a length small enough to ensure that appending the salt value to the domain name does not result in a FQDN considered too long for the DNS protocol (a single label in the DNS protocol can be 256 octets). A value between 1 - 15 octets would be acceptable for the majority of cases. Note that zones that are dynamically re-signed as needed may not be able to change the salt for NSEC3 RRs as an automatic process. In these cases, the salt rollover procedure is similar to the key algorithm rollover procedure in that the NSEC3 RR chain with the new salt is generated first (ending with the NSEC3PARAM RR) before removing the old (outgoing) NSEC3 chain.</t>
  </si>
  <si>
    <t>The salt value for zones signed using NSEC3 RRs must be changed every time the zone is completely re-signed.</t>
  </si>
  <si>
    <t>SRG-APP-000516-DNS-000077</t>
  </si>
  <si>
    <t>SV-69163r1_rule</t>
  </si>
  <si>
    <t>V-54917</t>
  </si>
  <si>
    <t>Configure the DNS implementation to use NIST FIPS-validated cryptography for provisioning digital signatures, generating cryptographic hashes, and protecting unclassified information requiring confidentiality.</t>
  </si>
  <si>
    <t>Review the DNS implementation and configuration files to ensure FIPS-validated cryptography is being used when provisioning digital signatures, generating cryptographic hashes, and protecting unclassified information that requires confidentiality.
If the DNS configuration does not use FIPS-validated cryptography, this is a finding.</t>
  </si>
  <si>
    <t>The DNS server must implement NIST FIPS-validated cryptography for provisioning digital signatures, generating cryptographic hashes, and protecting unclassified information requiring confidentiality.</t>
  </si>
  <si>
    <t>SRG-APP-000514-DNS-000075</t>
  </si>
  <si>
    <t>SV-69161r1_rule</t>
  </si>
  <si>
    <t>V-54915</t>
  </si>
  <si>
    <t>Configure the DNS system to log success and failure of zone transfers, zone update notifications, dynamic updates, and start and stop of the name server service or daemon.</t>
  </si>
  <si>
    <t>Review the DNS system to determine if it is configured to log, at a minimum, success and failure of zone transfers dynamic updates, and start and stop of the name server service or daemon. 
If the DNS is not configured to log success and failure of zone transfers, zone update notifications, dynamic updates, and start and stop of the name server service or daemon, this is a finding.</t>
  </si>
  <si>
    <t>Auditing and logging are key components of any security architecture. It is essential for security personnel to know what is being performed on the system, where an event occurred, when an event occurred, and by whom the event was triggered, in order to compile an accurate risk assessment.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t>
  </si>
  <si>
    <t>The DNS implementation must generate audit records for the success and failure of all name server events.</t>
  </si>
  <si>
    <t>SRG-APP-000504-DNS-000082</t>
  </si>
  <si>
    <t>SV-69157r1_rule</t>
  </si>
  <si>
    <t>V-54911</t>
  </si>
  <si>
    <t>Configure the DNS system to log success and failure of the start and stop of the name service or daemon.</t>
  </si>
  <si>
    <t>Review the DNS system to determine if it is configured to log success and failure of the start and stop of the name server service or daemon. If the DNS system is not configured to log these events, this is a finding.</t>
  </si>
  <si>
    <t>Auditing and logging are key components of any security architecture. It is essential for security personnel to know what is being performed on the system, where an event occurred, when an event occurred, and by whom the event was triggered, in order to compile an accurate risk assessment. Logging the actions of specific events provides a means to investigate an attack, to recognize resource utilization or capacity thresholds, or to simply identify an improperly configured DNS system. If auditing is not comprehensive, it will not be useful for intrusion monitoring, security investigations, and forensic analysis.</t>
  </si>
  <si>
    <t>The DNS implementation must generate audit records for the success and failure of start and stop of the name server service or daemon.</t>
  </si>
  <si>
    <t>SRG-APP-000504-DNS-000074</t>
  </si>
  <si>
    <t>SV-69155r1_rule</t>
  </si>
  <si>
    <t>V-54909</t>
  </si>
  <si>
    <t>Configure the DNS server to log the event and notify the system administrator when anomalies in the operation of the signed zone transfers are discovered.</t>
  </si>
  <si>
    <t>Review the DNS server implementation configuration to determine if the DNS server logs the event and notifies the system administrator when anomalies in the operation of the signed zone transfers are discovered. 
If the DNS server implementation does not log the event and notify the system administrator when anomalies in the operation of the signed zone transfers are discovered, this is a finding.</t>
  </si>
  <si>
    <t>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If anomalies are not acted upon, security functions may fail to secure the system. 
The DNS server does not have the capability of shutting down or restarting the information system. The DNS server can be configured to generate audit records when anomalies are discovered, and the OS/NDM can then trigger notification messages to the system administrator based on the presence of those audit records.</t>
  </si>
  <si>
    <t>The DNS server implementation must log the event and notify the system administrator when anomalies in the operation of the signed zone transfers are discovered.</t>
  </si>
  <si>
    <t>SRG-APP-000474-DNS-000073</t>
  </si>
  <si>
    <t>SV-69153r1_rule</t>
  </si>
  <si>
    <t>V-54907</t>
  </si>
  <si>
    <t>Configure the DNS server to perform verification of the correct operation of security functions: upon system start-up and/or restart; upon command by a user with privileged access; and/or every 30 days.</t>
  </si>
  <si>
    <t>Review the DNS server implementation configuration to determine if the DNS server performs verification of the correct operation of security functions: upon system start-up and/or restart; upon command by a user with privileged access; and/or every 30 days. If the DNS server does not perform this verification when needed, this is a finding.</t>
  </si>
  <si>
    <t>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Without verification, security functions may not operate correctly and this failure may go unnoticed. 
Notifications provided by information systems include, for example, electronic alerts to system administrators, messages to local computer consoles, and/or hardware indications, such as lights.
The DNS server should perform self-tests, such as at server start-up, to confirm that its security functions are working properly.</t>
  </si>
  <si>
    <t>The DNS server implementation must perform verification of the correct operation of security functions: upon system start-up and/or restart; upon command by a user with privileged access; and/or every 30 days.</t>
  </si>
  <si>
    <t>SRG-APP-000473-DNS-000072</t>
  </si>
  <si>
    <t>SV-69151r1_rule</t>
  </si>
  <si>
    <t>V-54905</t>
  </si>
  <si>
    <t>Develop internal procedures to ensure a secondary name server to the master in the event the master DNS name server permanently loses functionality.</t>
  </si>
  <si>
    <t>Review the DNS server implementation operating documentation to determine if procedures exist to promote a secondary name server to the master in the event the master DNS name server permanently loses functionality.
If procedures do not exist to promote a secondary name server to the master in the event the master DNS name server permanently loses functionality, this is a finding.</t>
  </si>
  <si>
    <t>Failing to an unsecure condition negatively impacts application security and can lead to system compromise. 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If a component such as the DNSSEC or TSIG/SIG(0) signing capabilities were to fail, the DNS server should shut itself down to prevent continued execution without the necessary security components in place. Transactions such as zone transfers would not be able to work correctly anyway in this state.</t>
  </si>
  <si>
    <t>The DNS server implementation must follow procedures to re-role a secondary name server as the master name server should the master name server permanently lose functionality.</t>
  </si>
  <si>
    <t>SRG-APP-000451-DNS-000069</t>
  </si>
  <si>
    <t>SV-69149r1_rule</t>
  </si>
  <si>
    <t>V-54903</t>
  </si>
  <si>
    <t>Configure the DNS server to behave in a predictable and documented manner that reflects organizational and system objectives when invalid inputs are received.</t>
  </si>
  <si>
    <t>Review the DNS server implementation configuration to determine if the DNS server behaves in a predictable and documented manner that reflects organizational and system objectives when invalid inputs are received. If the DNS server does not behave in such a manner, this is a finding.</t>
  </si>
  <si>
    <t>A common vulnerability of applications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Attacks may be generated by entering invalid data into DNS transactions, in the hopes that the data will not be handled correctly and will allow a vulnerable condition to be exploited. To safeguard against this, all untrusted data entered in DNS transactions (e.g., DNS queries) should be checked for validity before being processed further.</t>
  </si>
  <si>
    <t>The DNS server implementation must behave in a predictable and documented manner that reflects organizational and system objectives when invalid inputs are received.</t>
  </si>
  <si>
    <t>SRG-APP-000447-DNS-000068</t>
  </si>
  <si>
    <t>SV-69147r1_rule</t>
  </si>
  <si>
    <t>V-54901</t>
  </si>
  <si>
    <t>Configure the DNS server to maintain the integrity of information during reception.</t>
  </si>
  <si>
    <t>Review the DNS server implementation configuration to determine if the DNS server maintains the integrity of information during reception. If the DNS server does not maintain integrity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</si>
  <si>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Confidentiality is not an objective of DNS, but integrity is. DNS is responsible for maintaining the integrity of DNS information while it is being received.</t>
  </si>
  <si>
    <t>The DNS server implementation must maintain the integrity of information during reception.</t>
  </si>
  <si>
    <t>SRG-APP-000442-DNS-000067</t>
  </si>
  <si>
    <t>SV-69145r1_rule</t>
  </si>
  <si>
    <t>V-54899</t>
  </si>
  <si>
    <t>Configure the DNS server to maintain the integrity of information during preparation for transmission.</t>
  </si>
  <si>
    <t>Review the DNS server implementation configuration to determine if the DNS server maintains the integrity of information during preparation for transmission. If the DNS server does not maintain the integrity during preparation for transmission,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</si>
  <si>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Confidentiality is not an objective of DNS, but integrity is. DNS is responsible for maintaining the integrity of DNS information while it is being prepared for transmission.</t>
  </si>
  <si>
    <t>The DNS server implementation must maintain the integrity of information during preparation for transmission.</t>
  </si>
  <si>
    <t>SRG-APP-000441-DNS-000066</t>
  </si>
  <si>
    <t>SV-69143r1_rule</t>
  </si>
  <si>
    <t>V-54897</t>
  </si>
  <si>
    <t>Configure the DNS server to detect changes to information during transmission unless otherwise protected by alternative physical safeguards, such as, at a minimum, a Protected Distribution Systems (PDS).</t>
  </si>
  <si>
    <t>Review the DNS server implementation configuration to determine if the DNS server implements cryptographic mechanisms to detect changes to information during transmission unless otherwise protected by alternative physical safeguards, such as, at a minimum, a Protected Distribution System (PDS). If the DNS server does not implement such cryptographic mechanisms, this is a finding.</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</si>
  <si>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Confidentiality is not an objective of DNS, but integrity is. DNSSEC and TSIG/SIG(0) both digitally sign DNS information to authenticate its source and ensure its integrity.</t>
  </si>
  <si>
    <t>The DNS server implementation must implement cryptographic mechanisms to detect changes to information during transmission unless otherwise protected by alternative physical safeguards, such as, at a minimum, a Protected Distribution System (PDS).</t>
  </si>
  <si>
    <t>SRG-APP-000440-DNS-000065</t>
  </si>
  <si>
    <t>SV-69141r1_rule</t>
  </si>
  <si>
    <t>V-54895</t>
  </si>
  <si>
    <t>Configure the DNS server to protect the integrity of transmitted information.</t>
  </si>
  <si>
    <t>Review the DNS implementation configuration to determine if the DNS server protects the integrity of transmitted information. If the DNS server does not protect the integrity of transmitted information, this is a finding.</t>
  </si>
  <si>
    <t>Without protection of the transmitted information, confidentiality and integrity may be compromised since unprotected communications can be intercepted and either read or altered.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Confidentiality is not an objective of DNS, but integrity is. DNSSEC and TSIG/SIG(0) both digitally sign DNS information to authenticate its source and ensure its integrity.</t>
  </si>
  <si>
    <t>The DNS server implementation must protect the integrity of transmitted information.</t>
  </si>
  <si>
    <t>SRG-APP-000439-DNS-000063</t>
  </si>
  <si>
    <t>SV-69137r1_rule</t>
  </si>
  <si>
    <t>V-54891</t>
  </si>
  <si>
    <t>Configure the DNS server to utilize cryptographic mechanisms to prevent unauthorized disclosure of non-DNS data while stored on the DNS server.</t>
  </si>
  <si>
    <t>Review the DNS server implementation configuration to determine if the DNS server utilizes cryptographic mechanisms to prevent unauthorized disclosure of non-DNS data while stored on the DNS server. 
If the DNS server does not utilize cryptographic mechanisms to prevent unauthorized disclosure, this is a finding.</t>
  </si>
  <si>
    <t>Applications handling data requiring "data-at-rest" protections must employ cryptographic mechanisms to prevent unauthorized disclosure and modification of the information at rest.
Selection of a cryptographic mechanism is based on the need to protect the confidentiality of organizational information. The strength of mechanism is commensurate with the security category and/or classification of the information. Organizations have the flexibility to either encrypt all information on storage devices (i.e., full disk encryption) or encrypt specific data structures (e.g., files, records, or fields). 
The DNS server must protect the confidentiality of keys (for TSIG/SIG(0) and DNSSEC). There is no need to protect the confidentiality of DNS information because it is accessible by all devices that can contact the server.</t>
  </si>
  <si>
    <t>The DNS server implementation must utilize cryptographic mechanisms to prevent unauthorized disclosure of non-DNS data stored on the DNS server.</t>
  </si>
  <si>
    <t>SRG-APP-000429-DNS-000062</t>
  </si>
  <si>
    <t>SV-69135r1_rule</t>
  </si>
  <si>
    <t>V-54889</t>
  </si>
  <si>
    <t>Configure the DNS server to only allow the use of DoD PKI-established certificate authorities for verification of the establishment of protected transactions.</t>
  </si>
  <si>
    <t>If the DNS server is using SIG(0), review the DNS server implementation configuration to determine if the DNS server only allows the use of DoD PKI-established certificate authorities for verification of the establishment of protected transactions. If the DNS server allows the use of other certificate authorities,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</si>
  <si>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SSL/TLS certificates. 
SIG(0) relies on PKI-based authentication, so if SIG(0) is being used, this requirement is applicable.</t>
  </si>
  <si>
    <t>If the DNS server is using SIG(0), the DNS server implementation must only allow the use of DoD PKI-established certificate authorities for verification of the establishment of protected transactions.</t>
  </si>
  <si>
    <t>SRG-APP-000427-DNS-000060</t>
  </si>
  <si>
    <t>SV-69133r1_rule</t>
  </si>
  <si>
    <t>V-54887</t>
  </si>
  <si>
    <t>Configure the DNS server to perform data origin verification authentication on the name/address resolution responses the system receives from authoritative sources.</t>
  </si>
  <si>
    <t>Review the DNS server implementation configuration to determine if the DNS server performs data origin verification authentication on the name/address resolution responses the system receives from authoritative sources. If the DNS server does not perform data origin verification authentication on the responses, this is a finding.</t>
  </si>
  <si>
    <t>If data origin authentication and data integrity verification are not performed, the resultant response could be forged, it may have come from a poisoned cache, the packets could have been intercepted without the resolver's knowledge, or resource records could have been removed which would result in query failure or denial of service. Data origin authentication verification must be performed to thwart these types of attacks.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DNS servers. DNS client resolvers either perform validation of DNSSEC signatures, or clients use authenticated channels to recursive resolvers that perform such validations.</t>
  </si>
  <si>
    <t>A DNS server implementation must perform data origin verification authentication on the name/address resolution responses the system receives from authoritative sources.</t>
  </si>
  <si>
    <t>SRG-APP-000426-DNS-000059</t>
  </si>
  <si>
    <t>SV-69131r1_rule</t>
  </si>
  <si>
    <t>V-54885</t>
  </si>
  <si>
    <t>Configure the DNS server to perform data integrity verification on the name/address resolution responses the system receives from authoritative sources.</t>
  </si>
  <si>
    <t>Review the DNS server implementation configuration to determine if the DNS server performs data integrity verification on the name/address resolution responses the system receives from authoritative sources. If the DNS server does not perform data integrity verification on the responses, this is a finding.</t>
  </si>
  <si>
    <t>If data origin authentication and data integrity verification are not performed, the resultant response could be forged, it may have come from a poisoned cache, the packets could have been intercepted without the resolver's knowledge, or resource records could have been removed that would result in query failure or denial of service. Data integrity verification must be performed to thwart these types of attacks.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DNS servers. DNS client resolvers either perform validation of DNSSEC signatures, or clients use authenticated channels to recursive resolvers that perform such validations.</t>
  </si>
  <si>
    <t>A DNS server implementation must perform data integrity verification on the name/address resolution responses the system receives from authoritative sources.</t>
  </si>
  <si>
    <t>SRG-APP-000425-DNS-000058</t>
  </si>
  <si>
    <t>SV-69123r1_rule</t>
  </si>
  <si>
    <t>V-54877</t>
  </si>
  <si>
    <t>Configure the DNS server to request data integrity verification on the name/address resolution responses the system receives from authoritative sources.</t>
  </si>
  <si>
    <t>Review the DNS server implementation configuration to determine if the DNS server requests data integrity verification on the name/address resolution responses the system receives from authoritative sources. If the DNS server does not request data integrity verification on the responses, this is a finding.</t>
  </si>
  <si>
    <t>A DNS server implementation must request data integrity verification on the name/address resolution responses the system receives from authoritative sources.</t>
  </si>
  <si>
    <t>SRG-APP-000424-DNS-000057</t>
  </si>
  <si>
    <t>SV-69121r1_rule</t>
  </si>
  <si>
    <t>V-54875</t>
  </si>
  <si>
    <t>Configure the DNS server to request data origin authentication verification on the name/address resolution responses the system receives from authoritative sources.</t>
  </si>
  <si>
    <t>Review the DNS server implementation configuration to determine if the DNS server requests data origin authentication verification on the name/address resolution responses the system receives from authoritative sources. If the DNS server does not request data origin authentication verification on the responses, this is a finding.</t>
  </si>
  <si>
    <t>If data origin authentication and data integrity verification are not performed, the resultant response could be forged, it may have come from a poisoned cache, the packets could have been intercepted without the resolver's knowledge, or resource records could have been removed that would result in query failure or denial of service. Data origin authentication must be performed to thwart these types of attacks.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DNS servers. DNS client resolvers either perform validation of DNSSEC signatures, or clients use authenticated channels to recursive resolvers that perform such validations.</t>
  </si>
  <si>
    <t>A DNS server implementation must request data origin authentication verification on the name/address resolution responses the system receives from authoritative sources.</t>
  </si>
  <si>
    <t>SRG-APP-000423-DNS-000056</t>
  </si>
  <si>
    <t>SV-69119r1_rule</t>
  </si>
  <si>
    <t>V-54873</t>
  </si>
  <si>
    <t>Configure the DNS server to provide additional integrity artifacts along with the authoritative name resolution data the system returns in response to external name/address resolution queries.</t>
  </si>
  <si>
    <t>Review the DNS server implementation configuration to determine if the DNS server provides additional integrity artifacts along with the authoritative name resolution data the system returns in response to external name/address resolution queries. If the DNS server does not provide such integrity artifacts, this is a finding.</t>
  </si>
  <si>
    <t>The major threat associated with DNS forged responses or failures is the integrity of the DNS data returned in the response. The principle of DNSSEC is to mitigate this threat by providing data origin authentication, establishing trust in the source. This requirement enables remote clients to obtain origin authentication and integrity verification assurances for the host/service name to network address resolution information obtained through the service. 
A DNS server is an example of an information system providing name/address resolution service. Digital signatures and cryptographic keys are examples of additional artifacts. DNS resource records are examples of authoritative data. Applications other than the DNS to map between host/service names and network addresses must provide other means to assure the authenticity and integrity of response data. 
In the case of DNS, employ DNSSEC to provide an additional data origin and integrity artifacts along with the authoritative data the system returns in response to DNS name/address resolution queries.</t>
  </si>
  <si>
    <t>A DNS server implementation must provide additional integrity artifacts along with the authoritative name resolution data the system returns in response to external name/address resolution queries.</t>
  </si>
  <si>
    <t>SRG-APP-000422-DNS-000055</t>
  </si>
  <si>
    <t>SV-69117r1_rule</t>
  </si>
  <si>
    <t>V-54871</t>
  </si>
  <si>
    <t>Configure the DNS server to provide data integrity protection artifacts for internal name/address resolution queries.</t>
  </si>
  <si>
    <t>Review the DNS server implementation configuration to determine if the DNS server provides data integrity protection artifacts for internal name/address resolution queries. If the DNS server does not provide these artifacts, this is a finding.</t>
  </si>
  <si>
    <t>A DNS server implementation must provide data integrity protection artifacts for internal name/address resolution queries.</t>
  </si>
  <si>
    <t>SRG-APP-000421-DNS-000054</t>
  </si>
  <si>
    <t>SV-69115r1_rule</t>
  </si>
  <si>
    <t>V-54869</t>
  </si>
  <si>
    <t>Configure the DNS server to provide data origin artifacts for internal name/address resolution queries.</t>
  </si>
  <si>
    <t>Review the DNS server implementation configuration to determine if the DNS server provides data origin artifacts for internal name/address resolution queries. If the DNS server does not provide these data origin artifacts, this is a finding.</t>
  </si>
  <si>
    <t>A DNS server implementation must provide data origin artifacts for internal name/address resolution queries.</t>
  </si>
  <si>
    <t>SRG-APP-000420-DNS-000053</t>
  </si>
  <si>
    <t>SV-69113r1_rule</t>
  </si>
  <si>
    <t>V-54867</t>
  </si>
  <si>
    <t>Configure the DNS server, for PKI-based authentication, to implement a local cache of revocation data to support path discovery and validation in case of the inability to access revocation information via the network.</t>
  </si>
  <si>
    <t>Review the DNS server implementation configuration to determine if the DNS server, for PKI-based authentication (i.e., SIG(0)), implements a local cache of revocation data to support path discovery and validation in case of the inability to access revocation information via the network. If the DNS server does not implement such a cache of revocation data, this is a finding.</t>
  </si>
  <si>
    <t>Without configuring a local cache of revocation data, there is the potential to allow access to users who are no longer authorized (users with revoked certificates). 
SIG(0) is used for server-to-server authentication for DNS transactions, and it uses PKI-based authentication. So, in cases where SIG(0) is being used instead of TSIG (which uses a shared key, not PKI-based authentication), this requirement is applicable.</t>
  </si>
  <si>
    <t>The DNS server implementation, for PKI-based authentication, must implement a local cache of revocation data to support path discovery and validation in case of the inability to access revocation information via the network.</t>
  </si>
  <si>
    <t>SRG-APP-000401-DNS-000051</t>
  </si>
  <si>
    <t>SV-69111r1_rule</t>
  </si>
  <si>
    <t>V-54865</t>
  </si>
  <si>
    <t>Configure the DNS server to authenticate another DNS server before establishing a remote and/or network connection using bidirectional authentication that is cryptographically based.</t>
  </si>
  <si>
    <t>Review the DNS server implementation configuration to determine if the DNS server authenticates another DNS server before establishing a remote and/or network connection using bidirectional authentication that is cryptographically based. If the DNS server does not authenticate another DNS server before establishing a connection, this is a finding.</t>
  </si>
  <si>
    <t>Without authenticating devices, unidentified or unknown devices may be introduced, thereby facilitating malicious activity. Bidirectional authentication provides stronger safeguards to validate the identity of other devices for connections that are of greater risk.
This requirement applies to server-to-server (zone transfer) transactions only and is provided by TSIG/SIG(0), which enforces mutual server authentication using a key that is unique to each server pair (TSIG) or using PKI-based authentication (SIG(0)).</t>
  </si>
  <si>
    <t>The DNS server implementation must authenticate another DNS server before establishing a remote and/or network connection using bidirectional authentication that is cryptographically based.</t>
  </si>
  <si>
    <t>SRG-APP-000395-DNS-000050</t>
  </si>
  <si>
    <t>SV-69109r1_rule</t>
  </si>
  <si>
    <t>V-54863</t>
  </si>
  <si>
    <t>Configure the DNS server to authenticate the other DNS server before responding to a server-to-server transaction.</t>
  </si>
  <si>
    <t>Review the DNS server implementation configuration to determine if the DNS server authenticates the other DNS server before responding to a server-to-server transaction. If the DNS server does not authenticate the other DNS server, this is a finding.</t>
  </si>
  <si>
    <t>Without authenticating devices, unidentified or unknown devices may be introduced, thereby facilitating malicious activity. Device authentication is a solution enabling an organization to manage devices. It is an additional layer of authentication ensuring only specific pre-authorized devices can access the system. 
This requirement applies to server-to-server (zone transfer) transactions only and is provided by TSIG/SIG(0), which enforces mutual server authentication using a key that is unique to each server pair (TSIG) or using PKI-based authentication (SIG(0)).</t>
  </si>
  <si>
    <t>The DNS server implementation must authenticate the other DNS server before responding to a server-to-server transaction.</t>
  </si>
  <si>
    <t>SRG-APP-000394-DNS-000049</t>
  </si>
  <si>
    <t>SV-69107r1_rule</t>
  </si>
  <si>
    <t>V-54861</t>
  </si>
  <si>
    <t>Configure the DNS server to require devices to re-authenticate each time a zone transfer is initiated and each time a client makes a dynamic update request. Note that the requirement should be inherently met if DNSSEC and TSIG/SIG(0) are enabled.</t>
  </si>
  <si>
    <t>Review the DNS server implementation configuration to determine if the DNS server requires devices to re-authenticate each time a zone transfer is initiated and each time a client makes a dynamic update request. If the DNS server does not require devices to re-authenticate each time a zone transfer is initiated and each time a client makes a dynamic update request, this is a finding. Note that the requirement should be inherently met if DNSSEC and TSIG/SIG(0) are enabled.</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</si>
  <si>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DNS does perform server authentication when DNSSEC or TSIG/SIG(0) are used, but this authentication is transactional in nature (each transaction has its own authentication performed). So this requirement is applicable for every server-to-server transaction request.</t>
  </si>
  <si>
    <t>The DNS server implementation must require devices to re-authenticate for each zone transfer and dynamic update request connection attempt.</t>
  </si>
  <si>
    <t>SRG-APP-000390-DNS-000048</t>
  </si>
  <si>
    <t>SV-69103r1_rule</t>
  </si>
  <si>
    <t>V-54857</t>
  </si>
  <si>
    <t>Ensure the DNS server is not defined as both authoritative and recursive.</t>
  </si>
  <si>
    <t>Review the DNS server configuration to determine if recursion is being performed on an authoritative name server. If an authoritative name server also performs recursion, this is a finding.</t>
  </si>
  <si>
    <t xml:space="preserve">A potential vulnerability of DNS is that an attacker can poison a name server's cache by sending queries that will cause the server to obtain host-to-IP address mappings from bogus name servers that respond with incorrect information. Once a name server has been poisoned, legitimate clients may be directed to non-existent hosts (which constitutes a denial of service), or, worse, hosts that masquerade as legitimate ones to obtain sensitive data or passwords. 
To guard against poisoning, name servers authoritative for .mil domains should be separated functionally from name servers that resolve queries on behalf of internal clients. Organizations may achieve this separation by dedicating machines to each function or, if possible, by running two instances of the name server software on the same machine: one for the authoritative function and the other for the resolving function. In this design, each name server process may be bound to a different IP address or network interface to implement the required segregation.
DNSSEC ensures that the answer received when querying for name resolution actually comes from a trusted name server. Since DNSSEC is still far from being globally deployed external to DoD, and many resolvers either haven’t been updated or don’t support DNSSEC, maintaining cached zone data separate from authoritative zone data mitigates the gap until all DNS data is validated with DNSSEC. 
Since DNS forwarding of queries can be accomplished in some DNS applications without caching locally, DNS forwarding is the method to be used when providing external DNS resolution to internal clients.   </t>
  </si>
  <si>
    <t>The DNS implementation must prohibit recursion on authoritative name servers.</t>
  </si>
  <si>
    <t>SRG-APP-000383-DNS-000047</t>
  </si>
  <si>
    <t>SV-69101r2_rule</t>
  </si>
  <si>
    <t>V-54855</t>
  </si>
  <si>
    <t>Configure the DNS primary server to explicitly specify which hosts to which it sends zone transfers.</t>
  </si>
  <si>
    <t>Review the DNS server configuration and ensure a limit has been defined for the number of outbound zone transfers to only be allowed to the specified secondary name servers.
If the DNS server configuration does not explicitly specify which hosts to which it sends zone transfers, this is a finding.</t>
  </si>
  <si>
    <t>Limiting the number of concurrent sessions reduces the risk of Denial of Service (DoS) to the DNS implementation. 
Name servers do not have direct user connections but accept client connections for queries. Original restriction on client connections should be high enough to prevent a self-imposed denial of service, after which the connections are monitored and fine-tuned to best meet the organization's specific requirements.
Primary name servers also make outbound connection to secondary name servers to provide zone transfers and accept inbound connection requests from clients wishing to provide a dynamic update. Primary name servers should explicitly limit zone transfers to only be made to designated secondary name servers. Because zone transfers involve the transfer of entire zones and use TCP connections, they place substantial demands on network resources relative to normal DNS queries. Errant or malicious frequent zone transfer requests on the name servers of the enterprise can overload the master zone server and result in DoS to legitimate users. Primary name servers should be configured to limit the hosts from which they will accept dynamic updates.
Additionally, the number of concurrent clients, especially TCP clients, needs to be kept to a level that does not risk placing the system in a DoS state.</t>
  </si>
  <si>
    <t>The DNS implementation must limit the number of concurrent sessions for zone transfers to the number of secondary name servers.</t>
  </si>
  <si>
    <t>SRG-APP-000001-DNS-000001</t>
  </si>
  <si>
    <t>SV-69099r1_rule</t>
  </si>
  <si>
    <t>V-54853</t>
  </si>
  <si>
    <t>Configure the DNS server to allow DNS administrators to change the auditing to be performed on all DNS server components, based on all selectable event criteria.</t>
  </si>
  <si>
    <t>Review the DNS server implementation configuration to determine if the DNS server is configured to allow DNS administrators to change the auditing to be performed on all DNS server components, based on all selectable event criteria.
If the DNS server is not configured to allow DNS administrators to change the auditing to be performed on all DNS server components, based on all selectable event criteria, this is a finding.</t>
  </si>
  <si>
    <t>If authorized individuals do not have the ability to modify auditing parameters in response to a changing threat environment, the organization may not be able to effectively respond,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For a DNS server, the actual auditing is performed by the OS/NDM, but the configuration to trigger the auditing is controlled by the DNS server.</t>
  </si>
  <si>
    <t>The DNS server implementation must be configured to allow DNS administrators to change the auditing to be performed on all DNS server components, based on all selectable event criteria.</t>
  </si>
  <si>
    <t>SRG-APP-000353-DNS-000045</t>
  </si>
  <si>
    <t>SV-69097r1_rule</t>
  </si>
  <si>
    <t>V-54851</t>
  </si>
  <si>
    <t>AC-4 (12)</t>
  </si>
  <si>
    <t xml:space="preserve">CCI-002201
The information system, when transferring information between different security domains, uses organization-defined data type identifiers to validate data essential for information flow decisions.
NIST SP 800-53 Revision 4 :: AC-4 (12)
</t>
  </si>
  <si>
    <t>Configure the DNS configuration to not include any HINFO, RP, TXT, or LOC RR type RRs.</t>
  </si>
  <si>
    <t>Review the DNS configuration files. Verify there are not any HINFO, RP, TXT, or LOC RR type RRs in the configuration.
If there are any HINFO, RP, TXT or LOC RR type RRs in the configuration, this is a finding.</t>
  </si>
  <si>
    <t>There are several types of RRs in the DNS that are meant to convey information to humans and applications about the network, hosts, or services. These RRs include the Responsible Person (RP) record, the Host Information (HINFO) record, the Location (LOC) record, and the catch-all text string resource record (TXT) [RFC1035]. Although these record types are meant to provide information to users in good faith, they also allow attackers to gain knowledge about network hosts before attempting to exploit them. For example, an attacker may query for HINFO records, looking for hosts that list an OS or platform known to have exploits. 
Therefore, great care should be taken before including these record types in a zone. In fact, they are best left out altogether.
More careful consideration should be taken with the TXT resource record type. A DNS administrator will have to decide if the data contained in a TXT RR constitutes an information leak or is a necessary piece of information. For example, several authenticated email technologies use TXT RR's to store email sender policy information such as valid email senders for a domain. These judgments will have to be made on a case-by-case basis.
A DNS administrator should take care when including HINFO, RP, TXT, LOC, or other RR types that could divulge information that would be useful to an attacker or the external view of a zone if using split DNS. 
RRs such as HINFO and TXT provide information about software name and versions (e.g., for resources such as Web servers and mail servers) that will enable the well-equipped attacker to exploit the known vulnerabilities in those software versions and launch attacks against those resources.</t>
  </si>
  <si>
    <t>The HINFO, RP, TXT and LOC RR types must not be used in the zone SOA.</t>
  </si>
  <si>
    <t>SRG-APP-000333-DNS-000107</t>
  </si>
  <si>
    <t>SV-69095r1_rule</t>
  </si>
  <si>
    <t>V-54849</t>
  </si>
  <si>
    <t>Configure the name server to refuse queries for its version information.</t>
  </si>
  <si>
    <t>Review the DNS configuration files. Verify the DNS name server is explicitly configured to refuse queries asking for its version information.
If the name server is not configured to explicitly refuse queries asking for its version information, this is a finding.</t>
  </si>
  <si>
    <t>Each newer version of the name server software, especially the BIND software, generally is devoid of vulnerabilities found in earlier versions because it has design changes incorporated to take care of those vulnerabilities. Of course, these vulnerabilities have been exploited (i.e., some form of attack was launched), and sufficient information has been generated with respect to the nature of those exploits. Thus, it makes good business sense to run the latest version of name server software because theoretically it is the safest version. 
In some installations, it may not be possible to switch over to the latest version of name server software immediately. If the version of the name server software is revealed in queries, this information may be used by attackers who are looking for a specific version of the software which has a discovered weakness. To prevent information about which version of name server software is running on a system, name servers should be configured to refuse queries for its version information.</t>
  </si>
  <si>
    <t>The DNS Name Server software must be configured to refuse queries for its version information.</t>
  </si>
  <si>
    <t>SRG-APP-000333-DNS-000104</t>
  </si>
  <si>
    <t>SV-69093r1_rule</t>
  </si>
  <si>
    <t>V-54847</t>
  </si>
  <si>
    <t>Configure the DNS server to generate audit records for failed security verification tests so that the ISSO and ISSM can be notified of the failures.</t>
  </si>
  <si>
    <t>Review the DNS server implementation configuration to determine if the DNS server is configured to generate audit records for failed security verification tests so that the ISSO and ISSM can be notified of the failures. If the DNS server is not configured to generate such audit records, this is a finding.</t>
  </si>
  <si>
    <t>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If personnel are not notified of failed security verification tests, they will not be able to take corrective action and the unsecure condition(s) will remain. Notifications provided by information systems include messages to local computer consoles, and/or hardware indications, such as lights.
The DNS server should be configured to generate audit records whenever a self-test fails. The OS/NDM is responsible for generating notification messages related to this audit record.</t>
  </si>
  <si>
    <t>The DNS server implementation must be configured to generate audit records for failed security verification tests so that the ISSO and ISSM can be notified of the failures.</t>
  </si>
  <si>
    <t>SRG-APP-000275-DNS-000040</t>
  </si>
  <si>
    <t>SV-69091r1_rule</t>
  </si>
  <si>
    <t>V-54845</t>
  </si>
  <si>
    <t>Configure the DNS server to check the validity of all data inputs except those specifically identified by the organization.</t>
  </si>
  <si>
    <t>Review the DNS server implementation configuration to determine if the DNS server checks the validity of all data inputs except those specifically identified by the organization. If the DNS server does not check the validity of all data inputs, this is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</si>
  <si>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input is one of the primary methods employed when attempting to compromise an application.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Attacks may be generated by entering invalid data into DNS transactions, in the hopes that the data will not be handled correctly and will allow a vulnerable condition to be exploited. To safeguard against this, all data entered in untrusted DNS transactions (e.g., DNS queries from external hosts) should be checked for validity before being processed further.</t>
  </si>
  <si>
    <t>The DNS server implementation must check the validity of all data inputs except those specifically identified by the organization.</t>
  </si>
  <si>
    <t>SRG-APP-000251-DNS-000037</t>
  </si>
  <si>
    <t>SV-69089r1_rule</t>
  </si>
  <si>
    <t>V-54843</t>
  </si>
  <si>
    <t>Configure the DNS server to manage excess capacity, bandwidth, or other redundancy to limit the effects of information flooding types of DoS attacks.</t>
  </si>
  <si>
    <t>Review the DNS server implementation and configuration to determine if excess capacity and bandwidth are managed and redundancy is built into the system to limit the effects of information flooding types of DoS attacks. 
If excess capacity and bandwidth are not managed, or redundancy is not built into the architecture, this is a finding.</t>
  </si>
  <si>
    <t>A DoS is a condition when a resource is not available for legitimate users. When this occurs, the organization either cannot accomplish its mission or must operate at degraded capacity. 
In the case of application DoS attacks, care must be taken when designing the application to ensure the application makes the best use of system resources. SQL queries have the potential to consume large amounts of CPU cycles if they are not tuned for optimal performance. Web services containing complex calculations requiring large amounts of time to complete can bog down if too many requests for the service are encountered within a short period of time. 
A denial of service (DoS) attack against the DNS infrastructure has the potential to cause a DoS to all network users. As the DNS is a distributed backbone service of the Internet, various forms of amplification attacks resulting in DoS, while utilizing the DNS, are still prevalent on the Internet today. Some potential DoS flooding attacks against the DNS include malformed packet flood, spoofed source addresses, and distributed DoS. Without the DNS, users and systems would not have the ability to perform simple name to IP resolution. 
Configuring the DNS implementation to defend against cache poisoning, employing increased capacity and bandwidth, building redundancy into the DNS architecture, utilizing DNSSEC, limiting and securing recursive services, DNS black holes, etc., may reduce the susceptibility to some flooding types of DoS attacks.</t>
  </si>
  <si>
    <t>The DNS server implementation must manage excess capacity, bandwidth, or other redundancy to limit the effects of information flooding types of Denial of Service (DoS) attacks.</t>
  </si>
  <si>
    <t>SRG-APP-000247-DNS-000036</t>
  </si>
  <si>
    <t>SV-69087r1_rule</t>
  </si>
  <si>
    <t>V-54841</t>
  </si>
  <si>
    <t>Configure the DNS system to restrict the ability of users or other systems to launch Denial of Service (DoS) attacks from the DNS system.</t>
  </si>
  <si>
    <t>Review the DNS server implementation documentation and system settings to determine if the system restricts the ability of users or systems to launch Denial of Service (DoS) attacks against other information systems or networks from the DNS server.
If the DNS system is not configured to restrict this ability, this is a finding.</t>
  </si>
  <si>
    <t>A DoS is a condition where a resource is not available for legitimate users. When this occurs, the organization either cannot accomplish its mission or must operate at degraded capacity.  Individuals of concern can include hostile insiders or external adversaries that have successfully breached the information system and are using the system as a platform to launch cyber attacks on third parties.
Applications and application developers must take the steps needed to ensure users cannot use an authorized application to launch DoS attacks against other systems and networks. For example, applications may include mechanisms that throttle network traffic so users are not able to generate unlimited network traffic via the application. Limiting system resources that are allocated to any user to a bare minimum may also reduce the ability of users to launch some DoS attacks.
When it comes to DoS attacks, most of the attention is paid to ensuring that systems and applications are not victims of these attacks. A DoS attack against the DNS infrastructure has the potential to cause a denial of service to all network users. As the DNS is a distributed backbone service of the Internet, numerous forms of attacks result in DoS, and they are still prevalent on the Internet today. Some potential DoS attacks against the DNS include malformed packet flood, spoofed source addresses, and distributed DoS, and the DNS can be exploited to launch amplification attacks upon other systems.
While it is true that those accountable for systems want to ensure they are not affected by a DoS attack, they also need to ensure their systems and applications are not used to launch such an attack against others. To that end, a variety of technologies exist to limit the effects of DoS attacks, such as careful configuration of resolver and recursion functionality.
DNS administrators must take the steps needed to ensure other systems and tools cannot use exploits to launch DoS attacks against other systems and networks. An example would be designing the DNS architecture to include mechanisms that throttle DNS traffic and resources so that users/other DNS servers are not able to generate unlimited DNS traffic via the application.</t>
  </si>
  <si>
    <t>The DNS server implementation must restrict the ability of individuals to use the DNS server to launch Denial of Service (DoS) attacks against other information systems.</t>
  </si>
  <si>
    <t>SRG-APP-000246-DNS-000035</t>
  </si>
  <si>
    <t>SV-69085r1_rule</t>
  </si>
  <si>
    <t>V-54839</t>
  </si>
  <si>
    <t>Configure the DNS system to protect object reuse to prevent unauthorized and unintended information transfer via shared system resources.</t>
  </si>
  <si>
    <t>Review the DNS vendor documentation and system configuration to determine if object reuse is protected. 
If object reuse is not protected, this is a finding.</t>
  </si>
  <si>
    <t>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There may be shared resources with configurable protections (e.g., files on storage) that may be assessed on specific information system components. The purpose of this control is to prevent information, produced by the actions of a prior process (or the actions of a process acting on behalf of a prior user) from being available to any current DNS process that obtains access to a shared system resource (e.g., registers, main memory, secondary storage) after the resource has been released back to the information system. Control of information in shared resources is also referred to as object reuse.</t>
  </si>
  <si>
    <t>The DNS server implementation must prevent unauthorized and unintended information transfer via shared system resources.</t>
  </si>
  <si>
    <t>SRG-APP-000243-DNS-000034</t>
  </si>
  <si>
    <t>SV-69083r1_rule</t>
  </si>
  <si>
    <t>V-54837</t>
  </si>
  <si>
    <t>Configure the DNS server to protect the confidentiality and integrity of secret/private cryptographic keys at rest and the integrity of DNS information at rest.</t>
  </si>
  <si>
    <t>Review the DNS server implementation configuration to determine if the DNS server protects the confidentiality and integrity of secret/private cryptographic keys at rest and the integrity of DNS information at rest. If the DNS server does not properly protect confidentiality and integrity, this is a finding.</t>
  </si>
  <si>
    <t>Information at rest refers to the state of information when it is located on a secondary storage device within an organizational information system. Mobile devices, laptops, desktops, and storage devices can be either lost or stolen, and the contents of their data storage (e.g., hard drives and non-volatile memory) can be read, copied, or altered. Applications and application users generate information throughout the course of their application use.
The DNS server must protect the confidentiality and integrity of shared keys (for TSIG) and private keys (for SIG(0)) and must protect the integrity of DNS information. There is no need to protect the confidentiality of DNS information because it is accessible by all devices that can contact the server.</t>
  </si>
  <si>
    <t>The DNS server implementation must protect the confidentiality and integrity of secret/private cryptographic keys at rest and the integrity of DNS information at rest.</t>
  </si>
  <si>
    <t>SRG-APP-000231-DNS-000033</t>
  </si>
  <si>
    <t>SV-69081r1_rule</t>
  </si>
  <si>
    <t>V-54835</t>
  </si>
  <si>
    <t>Configure the DNS server to preserve any information necessary to determine cause of system failure and any information necessary to return to operations with least disruption to mission processes.</t>
  </si>
  <si>
    <t>Review the DNS server implementation configuration to determine if the DNS server preserves any information necessary to determine cause of system failure and any information necessary to return to operations with least disruption to mission processes. If the DNS server does not preserve the necessary information, this is a finding.</t>
  </si>
  <si>
    <t>In the event of a system failure, the DNS server implementation must preserve any information necessary to determine cause of failure and any information necessary to return to operations with least disruption to mission processes.</t>
  </si>
  <si>
    <t>SRG-APP-000226-DNS-000032</t>
  </si>
  <si>
    <t>SV-69079r1_rule</t>
  </si>
  <si>
    <t>V-54833</t>
  </si>
  <si>
    <t>Configure the DNS server to fail to a secure state if system initialization fails, shutdown fails, or aborts fail.</t>
  </si>
  <si>
    <t>Review the DNS server implementation configuration to determine if the DNS server fails to a secure state if system initialization fails, shutdown fails, or aborts fail. If the DNS server does not fail to a secure state under these conditions,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</si>
  <si>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</si>
  <si>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DNS server implementation must fail to a secure state if system initialization fails, shutdown fails, or aborts fail.</t>
  </si>
  <si>
    <t>SRG-APP-000225-DNS-000031</t>
  </si>
  <si>
    <t>SV-69077r1_rule</t>
  </si>
  <si>
    <t>V-54831</t>
  </si>
  <si>
    <t>Configure the DNS server to provide resolvers with verification of query response integrity via DNSSEC.</t>
  </si>
  <si>
    <t>Review the DNS server configuration to ensure all zones are configured to provide resolvers with verification of query response integrity via DNSSEC.
If the DNS Server configuration is not configured to provide resolvers with verification of query response integrity via the implementation of DNSSEC, this is a finding.</t>
  </si>
  <si>
    <t>The underlying feature in the major threat associated with DNS query/response (i.e., forged response or response failure) is the integrity of DNS data returned in the response. An integral part of integrity verification is to ensure that valid data has originated from the right source. DNSSEC is required for securing the DNS query/response transaction by providing data origin authentication and data integrity verification through signature verification and the chain of trust.</t>
  </si>
  <si>
    <t>The DNS implementation must protect the authenticity of communications sessions for queries.</t>
  </si>
  <si>
    <t>SRG-APP-000219-DNS-000030</t>
  </si>
  <si>
    <t>SV-69075r1_rule</t>
  </si>
  <si>
    <t>V-54829</t>
  </si>
  <si>
    <t>Configure the DNS server to employ mechanisms to protect the authenticity of communications sessions for dynamic updates.</t>
  </si>
  <si>
    <t>Review the DNS server configuration to determine if communication sessions for dynamic updates are provided authenticity protection. 
If communications sessions do not employ authenticity protections, this is a finding.</t>
  </si>
  <si>
    <t>DNS is a fundamental network service that is prone to various attacks, such as cache poisoning and man-in-the middle attacks. If communication sessions are not provided appropriate validity protections, such as the employment of DNSSEC, the authenticity of the data cannot be guaranteed.</t>
  </si>
  <si>
    <t>The DNS implementation must protect the authenticity of communications sessions for dynamic updates.</t>
  </si>
  <si>
    <t>SRG-APP-000219-DNS-000029</t>
  </si>
  <si>
    <t>SV-69073r1_rule</t>
  </si>
  <si>
    <t>V-54827</t>
  </si>
  <si>
    <t>Configure the DNS server with transaction signing (TSIG) or SIG(0).</t>
  </si>
  <si>
    <t>Review the DNS server implementation to confirm zone transfers are signing using transaction signing (TSIG) shared key or via SIG(0) asymmetric cryptography public keys.
If the DNS server does not ensure integrity of zone transfers by TSIG or SIG(0) signing, this is a finding.</t>
  </si>
  <si>
    <t>DNS is a fundamental network service that is prone to various attacks, such as cache poisoning and man-in-the middle attacks. 
If communication sessions are not provided appropriate validity protections, such as the employment of DNSSEC, the authenticity of the data cannot be guaranteed.</t>
  </si>
  <si>
    <t>The DNS implementation must protect the authenticity of communications sessions for zone transfers.</t>
  </si>
  <si>
    <t>SRG-APP-000219-DNS-000028</t>
  </si>
  <si>
    <t>SV-69071r1_rule</t>
  </si>
  <si>
    <t>V-54825</t>
  </si>
  <si>
    <t>Configure a recursive, caching only server with the ability to perform DNSSEC validation.
Configure an authoritative name server to sign all zones and to update the entire chain of trust with the signature.</t>
  </si>
  <si>
    <t>If the system being reviewed is an authoritative server, it must be able to provide records that can be authenticated (DS, RRSIG, etc.).
Compare the child zone's hash stored in the child's DS RR to the hash for the child's zone in the parent's zone information. Verify it is the same hash.
If the hashes do not match, or the child zone is not digitally signed, this is a finding.
If the system is a recursive server, it must be able to pass DNSSEC data and perform DNSSEC validation.
If DNSSEC validation capability is not enabled on a recursive DNS server, this is a finding.
If the hash for child domains is not reflected in the parent zone and the chain of trust is not verifiable, this is a finding.</t>
  </si>
  <si>
    <t>If name server replies are invalid or cannot be validated, many networking functions and communication would be adversely affected. With DNS, the presence of Delegation Signer (DS) records associated with child zones informs clients of the security status of child zones. These records are crucial to the DNSSEC chain of trust model. Each parent domain's DS record is used to verify the DNSKEY record in its subdomain, from the top of the DNS hierarchy down.
A DNS server is an example of an information system providing name/address resolution service. Digital signatures and cryptographic keys are examples of additional artifacts. DNS resource records are examples of authoritative data. Applications other than the DNS to map between host/service names and network addresses must provide other means to assure the authenticity and integrity of response data.
DNSSEC provides the means to verify integrity assurances for the host/service name to network address resolution information obtained through the service. By using the delegation signer (DS) resource records in the DNS, the security status of a child domain can be validated.  The DS resource record is used to identify the DNSSEC signing key of a delegated zone.
Starting from a trusted name server (such as the root name server) and down to the current source of response through successive verifications of signature of the public key of a child by its parent, the chain of trust is established. The public key of the trusted name servers is called the trust anchor. After authenticating the source, the next process DNSSEC calls for is to authenticate the response. This requires that responses consist of not only the requested RRs but also an authenticator associated with them. In DNSSEC, this authenticator is the digital signature of a Resource Record (RR) Set. The digital signature of an RRSet is encapsulated through a special RRType called RRSIG. The DNS client using the trusted public key of the source (whose trust has just been established) then verifies the digital signature to detect if the response is valid or bogus.
This control enables the DNS to obtain origin authentication and integrity verification assurances for the host/service name to network address resolution information obtained through the service.  Without indication of the security status of a child domain and enabling verification of a chain of trust, integrity and availability of the DNS infrastructure cannot be assured.</t>
  </si>
  <si>
    <t>A DNS server implementation must provide the means to enable verification of a chain of trust among parent and child domains (if the child supports secure resolution services).</t>
  </si>
  <si>
    <t>SRG-APP-000215-DNS-000026</t>
  </si>
  <si>
    <t>SV-69069r1_rule</t>
  </si>
  <si>
    <t>V-54823</t>
  </si>
  <si>
    <t>Configure the DNS server to enforce approved authorizations for controlling the information flow by applying DNSSEC and TSIG signing practices to the DNS implementation.</t>
  </si>
  <si>
    <t>Review the DNS server implementation configuration to determine if the DNS server enforces approved authorizations for controlling the information flow by using DNSSEC and TSIG signing practices that restrict zone transfers between DNS servers, and dynamic updates from DNS clients to the master name server, to digitally signed traffic.
If the DNS server does not enforce approved authorizations for controlling the information flow by using DNSSEC and TSIG signing practices, restricting zone transfers between DNS servers and dynamic updates from DNS clients to the master name server to digitally signed traffic, this is a finding.</t>
  </si>
  <si>
    <t>A mechanism to detect and prevent unauthorized communication flow must be configured or provided as part of the system design. If information flow is not enforced based on approved authorizations, the system may become compromised. Information flow control regulates where information is allowed to travel within a system and between interconnected systems. The flow of all application information must be monitored and controlled so it does not introduce any unacceptable risk to the systems or data.
Application-specific examples of enforcement occurs in systems that employ rule sets or establish configuration settings that restrict information system services or provide a message filtering capability based on message content (e.g., implementing key word searches or using document characteristics).
Applications providing information flow control must be able to enforce approved authorizations for controlling the flow of information between interconnected systems in accordance with applicable policy.
Within the context of DNS, this is applicable in terms of controlling the flow of DNS information between systems, such as DNS zone transfers.</t>
  </si>
  <si>
    <t>The DNS server implementation must enforce approved authorizations for controlling the flow of information between DNS servers and between DNS servers and DNS clients based on DNSSEC policies.</t>
  </si>
  <si>
    <t>SRG-APP-000215-DNS-000003</t>
  </si>
  <si>
    <t>SV-69067r1_rule</t>
  </si>
  <si>
    <t>V-54821</t>
  </si>
  <si>
    <t>Configure RRSIGs for all zones' delegated children to be greater than two days and less than one week.</t>
  </si>
  <si>
    <t>Review the DNS configuration files. Ensure the validity period for RRSIGs for all zones' delegated children has been explicitly configured and is configured for a range of no less than two days and no more than one week.
If the validity period for the RRSIGs for all zones' delegated children is less than two days or greater than one week, this is a finding.</t>
  </si>
  <si>
    <t>The best way for a zone administrator to minimize the impact of a key compromise is by limiting the validity period of RRSIGs in the zone and in the parent zone. This strategy limits the time during which an attacker can take advantage of a compromised key to forge responses. An attacker that has compromised a ZSK can use that key only during the KSK's signature validity interval. An attacker that has compromised a KSK can use that key for only as long as the signature interval of the RRSIG covering the DS RR in the delegating parent. These validity periods should be short, which will require frequent re-signing.
To prevent the impact of a compromised KSK, a delegating parent should set the signature validity period for RRSIGs covering DS RRs in the range of a few days to 1 week. This re-signing does not require frequent rollover of the parent's ZSK, but scheduled ZSK rollover should still be performed at regular intervals.</t>
  </si>
  <si>
    <t>The validity period for the RRSIGs covering the DS RR for a zones delegated children must be no less than two days and no more than one week.</t>
  </si>
  <si>
    <t>SRG-APP-000214-DNS-000079</t>
  </si>
  <si>
    <t>SV-69065r1_rule</t>
  </si>
  <si>
    <t>V-54819</t>
  </si>
  <si>
    <t>Configure each child zone to upload its DS RRset to the parent zone.</t>
  </si>
  <si>
    <t>Review the zones hosted by the DNS server. Every zone should have an RRSET which includes the RRTypes of RRSIG, DNSKEY and NSEC. 
If a zone has a child, the RRSET should also include the RRType DS (Delegation Signer) RR, which contain the (hash) public key of child zones.
If the zones hosted by the DNS server do not have any child domains, this is not a finding.
If the zones hosted by the DNS server have child domains, and there is not an RRType DS RR in the zone's RRSET, this is a finding.</t>
  </si>
  <si>
    <t>If name server replies are invalid or cannot be validated, many networking functions and communication would be adversely affected. With DNS, the presence of Delegation Signer (DS) records associated with child zones informs clients of the security status of child zones. These records are crucial to the DNSSEC chain of trust model. Each parent domain's DS record is used to verify the DNSKEY record in its subdomain, from the top of the DNS hierarchy down.
A DNS server is an example of an information system providing name/address resolution service. Digital signatures and cryptographic keys are examples of additional artifacts. DNS resource records are examples of authoritative data. Applications other than the DNS, to map between host/service names and network addresses, must provide other means to assure the authenticity and integrity of response data. 
In DNS, trust in the public key of the source is established by starting from a trusted name server and establishing the chain of trust down to the current source of response through successive verifications of signature of the public key of a child by its parent. 
A trust anchor is an authoritative entity represented via a public key and associated data. It is used in the context of public key infrastructures, X.509 digital certificates, and Domain Name System Security Extensions (DNSSEC). 
When there is a chain of trust, usually the top entity to be trusted becomes the trust anchor. A certification path starts with the subject certificate and proceeds through a number of intermediate certificates up to a trusted root certificate. In DNS, a trust anchor is a DNSKEY that is placed into a validating resolver so the validator can cryptographically validate the results for a given request back to a known public key (the trust anchor). 
An example means to indicate the security status of child subspaces is through the use of delegation signer (DS) resource records in the DNS.
Path validation is necessary for a relying party to make an informed trust decision when presented with any certificate not already explicitly trusted. Without path validation and a chain of trust, there can be no trust that the data integrity authenticity has been maintained during a transaction.</t>
  </si>
  <si>
    <t>A DNS server implementation must provide the means to indicate the security status of child zones.</t>
  </si>
  <si>
    <t>SRG-APP-000214-DNS-000025</t>
  </si>
  <si>
    <t>SV-69063r1_rule</t>
  </si>
  <si>
    <t>V-54817</t>
  </si>
  <si>
    <t xml:space="preserve">Generate an RRSET for each zone hosted by the DNS server to include an RRSIG, DNSKEY and NSEC for each zone. </t>
  </si>
  <si>
    <t>Review the zones hosted by the DNS server. Verify each of the zones have been digitally signed.
To determine if the zones have been digitally signed, verify the existence of an RRSET for each zone, which will include, at a minimum, an RRType RRSIG (Resource Record Signature) as well as an RRType DNSKEY and RRType NSEC (Next Secure). 
If the DNS server's zones do not contain these additional RRs along with the regular RRs, this is a finding.</t>
  </si>
  <si>
    <t>The underlying feature in the major threat associated with DNS query/response (i.e., forged response or response failure) is the integrity of DNS data returned in the response. The security objective is to verify the integrity of each response received. An integral part of integrity verification is to ensure that valid data has originated from the right source. Establishing trust in the source is called data origin authentication. 
The security objectives—and consequently the security services—that are required for securing the DNS query/response transaction are data origin authentication and data integrity verification. 
The specification for a digital signature mechanism in the context of the DNS infrastructure is in IETF’s DNSSEC standard. In DNSSEC, trust in the public key (for signature verification) of the source is established not by going to a third party or a chain of third parties (as in public key infrastructure [PKI] chaining), but by starting from a trusted zone (such as the root zone) and establishing the chain of trust down to the current source of response through successive verifications of signature of the public key of a child by its parent. The public key of the trusted zone is called the trust anchor.</t>
  </si>
  <si>
    <t>A DNS server implementation must provide additional data origin artifacts along with the authoritative data the system returns in response to external name/address resolution queries.</t>
  </si>
  <si>
    <t>SRG-APP-000213-DNS-000024</t>
  </si>
  <si>
    <t>SV-69061r1_rule</t>
  </si>
  <si>
    <t>V-54815</t>
  </si>
  <si>
    <t>Configure the DNS system to utilize multifactor authentication for nonlocal access for maintenance and diagnostics.</t>
  </si>
  <si>
    <t>Review the DNS implementation's authentication methods and settings to determine if multifactor authentication is utilized to gain nonlocal access for maintenance and diagnostics. 
If multifactor authentication is not utilized,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</si>
  <si>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Lack of authentication enables anyone to gain access to the network or possibly a network element that provides opportunity for intruders to compromise resources within the network infrastructure. Network access control mechanisms interoperate to prevent unauthorized access and to enforce the organization's security policy. Authorization for access to any network element requires an individual account identifier that has been approved, assigned, and configured on an authentication server. Authentication of all administrator accounts for all privilege levels must be accomplished using two or more factors that include the following:
(i) something you know (e.g., password/PIN); 
(ii) something you have (e.g., cryptographic identification device, token); or 
(iii) something you are (e.g., biometric).</t>
  </si>
  <si>
    <t>The DNS server implementation must employ strong authenticators in the establishment of nonlocal maintenance and diagnostic sessions.</t>
  </si>
  <si>
    <t>SRG-APP-000185-DNS-000021</t>
  </si>
  <si>
    <t>SV-69059r1_rule</t>
  </si>
  <si>
    <t>V-54813</t>
  </si>
  <si>
    <t>Create operation documentation to include the safe management of keys and key storage within the DNS implementation. Include in the documentation steps to ensure signature generation using the KSK are done off-line, using the KSK-private stored off-line or the secure, protected module.</t>
  </si>
  <si>
    <t>Verify the DNS operational procedures and confirm procedures exist to enforce generating signatures using the KSK are performed off-line, using the KSK-private stored off-line or the secure, protected module.
If the procedures do not exist or the procedures do not specify to perform the signature generation off-line from the name server, this is a finding.</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</si>
  <si>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file permissions,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and shut down).</t>
  </si>
  <si>
    <t>Signature generation using the KSK must be done off-line, using the KSK-private stored off-line.</t>
  </si>
  <si>
    <t>SRG-APP-000176-DNS-000096</t>
  </si>
  <si>
    <t>SV-69057r1_rule</t>
  </si>
  <si>
    <t>V-54811</t>
  </si>
  <si>
    <t>Review the DNS name server and documentation to determine whether it accepts dynamic updates. If dynamic updates are accepted, verify only the private keys corresponding to the ZSK (Zone Signing Key) are located on the server.
If the private keys to the KSK are located on the name server that accepts dynamic updates, this is a finding.</t>
  </si>
  <si>
    <t>Only the private key corresponding to the ZSK alone must be kept on the name server that does support dynamic updates.</t>
  </si>
  <si>
    <t>SRG-APP-000176-DNS-000094</t>
  </si>
  <si>
    <t>SV-69055r1_rule</t>
  </si>
  <si>
    <t>V-54809</t>
  </si>
  <si>
    <t>Regenerate a unique TSIG key for each pair of communicating hosts within the DNS architecture.</t>
  </si>
  <si>
    <t>Review the DNS implementation. Verify that each pair of communicating hosts has a unique TSIG key (i.e., a separate key for each secondary name server to authenticate transactions with the primary name server, etc.)
If a unique TSIG key has not been generated for each pair of communicating hosts, this is a finding.</t>
  </si>
  <si>
    <t xml:space="preserve">To enable zone transfer (requests and responses) through authenticated messages, it is necessary to generate a key for every pair of name servers. The key also can be used for securing other transactions, such as dynamic updates, DNS queries, and responses. The binary key string that is generated by most key generation utilities used with DNSSEC is Base64-encoded. TSIG is a string used to generate the message authentication hash stored in a TSIG RR and used to authenticate an entire DNS message.
The process of authenticating the source of a message and its integrity through hash-based message authentication codes (HMAC) is specified through a set of DNS specifications known collectively as TSIG. The sender of the message uses the HMAC function to generate a MAC and sends this MAC along with the message to the receiver. The receiver, who shares the same secret key, uses the key and HMAC function used by the sender to compute the MAC on the received message. The receiver then compares the computed MAC with the received MAC; if the two values match, it provides assurance that the message has been received correctly and that the sender belongs to the community of users sharing the same secret key. Thus, message source authentication and integrity verification are performed in a single process. To enable zone transfer (requests and responses) through authenticated messages, it is necessary to generate a key for every pair of name servers. The key also can be used for securing other transactions, such as dynamic updates, DNS queries, and responses. The binary key string that is generated by most key generation utilities used with DNSSEC is Base64-encoded. TSIG is a string used to generate the message authentication hash stored in a TSIG RR and used to authenticate an entire DNS message.
</t>
  </si>
  <si>
    <t>A unique TSIG key must be generated for each pair of communicating hosts.</t>
  </si>
  <si>
    <t>SRG-APP-000176-DNS-000076</t>
  </si>
  <si>
    <t>SV-69053r1_rule</t>
  </si>
  <si>
    <t>V-54807</t>
  </si>
  <si>
    <t>Apply permissions to the key file to provide read/modify permissions only to the account under which the name server software is run.</t>
  </si>
  <si>
    <t>Review the DNS system to determine privileges on the key file and the account under which the name server software is run.
If the account under which the name server software is run is not the only account which has read/modify permissions to the key file, this is a finding.</t>
  </si>
  <si>
    <t>To enable zone transfer (requests and responses) through authenticated messages, it is necessary to generate a key for every pair of name servers. The key can also be used for securing other transactions, such as dynamic updates, DNS queries, and responses. The binary key string that is generated by most key generation utilities used with DNSSEC is Base64-encoded. TSIG is a string used to generate the message authentication hash stored in a TSIG RR and used to authenticate an entire DNS message.</t>
  </si>
  <si>
    <t>Read/Write access to the key file must be restricted to the account that runs the name server software only.</t>
  </si>
  <si>
    <t>SRG-APP-000176-DNS-000019</t>
  </si>
  <si>
    <t>SV-69051r1_rule</t>
  </si>
  <si>
    <t>V-54805</t>
  </si>
  <si>
    <t>Change ownership for the key file to the account under which the name server software is run.</t>
  </si>
  <si>
    <t>Review the DNS system to determine ownership of the key file and the account under which the name server software is run.
If the key file owner is not the same account as the account under which the name server is run, this is a finding.</t>
  </si>
  <si>
    <t>The key file must be owned by the account under which the name server software is run.</t>
  </si>
  <si>
    <t>SRG-APP-000176-DNS-000018</t>
  </si>
  <si>
    <t>SV-69049r1_rule</t>
  </si>
  <si>
    <t>V-54803</t>
  </si>
  <si>
    <t>Configure the DNS server to enforce authorized access to the corresponding private key when using PKI-based authentication.</t>
  </si>
  <si>
    <t>Review the DNS server implementation configuration to determine if the DNS server, when using PKI-based authentication (e.g., SIG(0)), enforces authorized access to the corresponding private key. If the DNS server does not enforce authorized access to the private key, this is a finding.</t>
  </si>
  <si>
    <t>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 
SIG(0) is used for server-to-server authentication for DNS transactions, and it uses PKI-based authentication. So, in cases where SIG(0) is being used instead of TSIG (which uses a shared key, not PKI-based authentication), this requirement is applicable.</t>
  </si>
  <si>
    <t>The DNS server implementation, when using PKI-based authentication, must enforce authorized access to the corresponding private key.</t>
  </si>
  <si>
    <t>SRG-APP-000176-DNS-000017</t>
  </si>
  <si>
    <t>SV-69047r1_rule</t>
  </si>
  <si>
    <t>V-54801</t>
  </si>
  <si>
    <t xml:space="preserve">Configure the DNS server to verify another DNS server's unique identify, through the use of TSIG or SIG(0), when accepting server-to-server (zone transfer) transactions from other DNS servers.
</t>
  </si>
  <si>
    <t>Review the DNS server implementation configuration to determine if it validates other DNS servers' unique identify, through the use TSIG or SIG(0), when accepting server-to-server (zone transfer) transactions from the other DNS servers.
If the DNS server does not validate other DNS servers' unique identity, through the use of either TSIG or SIG(0), when accepting server-to-server (zone transfer) transactions from those other DNS servers, this is a finding.</t>
  </si>
  <si>
    <t>Without identifying devices, unidentified or unknown devices may be introduced, thereby facilitating malicious activity. This applies to server-to-server (zone transfer) transactions only and is provided by TSIG/SIG(0), which enforces mutual server authentication using a key that is unique to each server pair (TSIG) or using PKI-based authentication (SIG(0)), thus uniquely identifying the other server.</t>
  </si>
  <si>
    <t>The DNS server implementation must uniquely identify the other DNS server before responding to a server-to-server transaction.</t>
  </si>
  <si>
    <t>SRG-APP-000158-DNS-000015</t>
  </si>
  <si>
    <t>SV-69045r1_rule</t>
  </si>
  <si>
    <t>V-54799</t>
  </si>
  <si>
    <t>Configure the DNS implementation for incoming traffic on UDP/53 and TCP/53 and outgoing traffic sent from a random port rather than the DNS software's default port.</t>
  </si>
  <si>
    <t>Review the DNS system configuration to ensure the system is configured for incoming traffic only on UDP/53 and TCP/53 and outgoing DNS traffic sent from a random port rather than the DNS software's default port.
If the DNS implementation is not configured for incoming traffic on UDP/53 and TCP/53 and outgoing traffic sent from a random port rather than the DNS software's default port,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</si>
  <si>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by providing only essential capabilities and limiting the use of ports, protocols, and/or services to only those required, authorized, and approved to conduct official business or to address authorized quality of life issues.</t>
  </si>
  <si>
    <t>The DNS server implementation must be configured to prohibit or restrict unapproved ports and protocols.</t>
  </si>
  <si>
    <t>SRG-APP-000142-DNS-000014</t>
  </si>
  <si>
    <t>SV-69043r1_rule</t>
  </si>
  <si>
    <t>V-54797</t>
  </si>
  <si>
    <t>Configure the DNS server or the underlying O/S to send audit log content to a centralized logging facility.</t>
  </si>
  <si>
    <t>Review the DNS system configuration to determine if audit record content is sent to a centralized audit log repository, either directly by the DNS system or by the underlying O/S. 
If the DNS system is not configured to support centralized logging and auditing, this is a finding.</t>
  </si>
  <si>
    <t>Protection of log data includes assuring log data is not accidentally lost or deleted. Backing up audit records to a different system or onto separate media than the system being audited on a defined frequency helps to assure, in the event of a catastrophic system failure, the audit records will be retained. 
This helps to ensure a compromise of the information system being audited does not also result in a compromise of the audit records.
This requirement only applies to applications that have a native backup capability for audit records. Operating system backup requirements cover applications that do not provide native backup functions.</t>
  </si>
  <si>
    <t>The DNS server implementations audit records must be backed up at least every seven days onto a different system or system component than the system or component being audited.</t>
  </si>
  <si>
    <t>SRG-APP-000125-DNS-000012</t>
  </si>
  <si>
    <t>SV-69041r1_rule</t>
  </si>
  <si>
    <t>V-54795</t>
  </si>
  <si>
    <t>Configure the DNS system audit settings to log specific user information whenever user information is available.</t>
  </si>
  <si>
    <t>Review the DNS system configuration to determine if audit records exist without specific user information, when user information is available.
If audit records exist without specific user information when user information is available, this is a finding.</t>
  </si>
  <si>
    <t>The DNS server implementation must generate audit records containing information that establishes the identity of any individual or process associated with the event.</t>
  </si>
  <si>
    <t>SRG-APP-000100-DNS-000011</t>
  </si>
  <si>
    <t>SV-69039r1_rule</t>
  </si>
  <si>
    <t>V-54793</t>
  </si>
  <si>
    <t>Configure the DNS server to produce log records that contain information about success and failure of events on the system.
Additionally, configure the audit facility of the DNS system to provide information to establish the success or failure of the event.</t>
  </si>
  <si>
    <t>Review the DNS server configuration to determine if it is configured to produce, capture, and store log records which contain information about success and failure of events on the system. 
If the logging function is not configured to produce log records with information regarding success and failure of events, this is a finding.</t>
  </si>
  <si>
    <t>Without information about the outcome of events, security personnel cannot make an accurate assessment about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</si>
  <si>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The DNS server implementation must produce audit records that contain information to establish the outcome of the events.</t>
  </si>
  <si>
    <t>SRG-APP-000099-DNS-000010</t>
  </si>
  <si>
    <t>SV-69037r1_rule</t>
  </si>
  <si>
    <t>V-54791</t>
  </si>
  <si>
    <t>Configure the DNS server to produce log records which indicate the source of the events.
Additionally, configure the audit facility of the DNS system to provide information to establish the source of events.</t>
  </si>
  <si>
    <t>Review the DNS server configuration to determine if the source of the events is a configurable option within the audit/logging utility and if it is being captured and stored. 
If the DNS is not configured to capture and store the source of an event, this is a finding.</t>
  </si>
  <si>
    <t>Without establishing the source of the event, it is impossible to establish, correlate, and investigate the events leading up to an outage or attack. Associating information about the source of the event within the application provides a means of investigating an attack, recognizing resource utilization or capacity thresholds, or identifying an improperly configured application. 
In addition to logging where events occur within the application, the application must also produce audit records that identify the application itself as the source of the event. In order to compile an accurate risk assessment and provide forensic analysis, it is essential for security personnel to know the source of the event, particularly in the case of centralized logging. In the case of centralized logging, the source would be the application name accompanied by the host or client name.</t>
  </si>
  <si>
    <t>The DNS server implementation must produce audit records containing information to establish the source of the events.</t>
  </si>
  <si>
    <t>SRG-APP-000098-DNS-000009</t>
  </si>
  <si>
    <t>SV-69035r1_rule</t>
  </si>
  <si>
    <t>V-54789</t>
  </si>
  <si>
    <t>Configure the DNS server to produce log records that contain information that establishes where events have occurred.
Additionally, configure the audit facility of the DNS system to provide information where events have occurred.</t>
  </si>
  <si>
    <t>Review the DNS system configuration to determine if it is configured to produce, capture and store log records which contain information to establish where events have occurred on the system. 
If the logging function is not configured to produce log records with information regarding where the event took place, this is a finding.</t>
  </si>
  <si>
    <t>Without establishing where events occurred, it is impossible to establish, correlate, and investigate the events relating to an incident. Associating information about where the event occurred within the application provides a means of investigating an attack, recognizing resource utilization or capacity thresholds, or identifying an improperly configured application. In order to compile an accurate risk assessment and provide forensic analysis, it is essential for security personnel to know where events occurred, such as application components, modules, session identifiers, filenames, host names, and functionality.</t>
  </si>
  <si>
    <t>The DNS server implementation must produce audit records containing information to establish where the events occurred.</t>
  </si>
  <si>
    <t>SRG-APP-000097-DNS-000008</t>
  </si>
  <si>
    <t>SV-69033r1_rule</t>
  </si>
  <si>
    <t>V-54787</t>
  </si>
  <si>
    <t>Configure the DNS server to log events with enough information to determine what type of event has occurred on the system.</t>
  </si>
  <si>
    <t>Review the DNS system configuration to determine if it is configured to log sufficient information to establish what type of events has occurred on the system. 
If the logging function is not configured to produce log records with information regarding the type of event, this is a finding.</t>
  </si>
  <si>
    <t>Auditing and logging are key components of any security architecture. It is essential for security personnel to know what is being performed on the system, where an event occurred, when an event occurred, and by whom the event was triggered, in order to compile an accurate risk assessment. Logging the actions of specific events provides a means to investigate an attack, recognize resource utilization or capacity thresholds, or to simply identify an improperly configured DNS implementation. Without log records that aid in the establishment of what types of events occurred and when those events occurred, there is no traceability for forensic or analytical purposes, and the cause of events is severely hindered.</t>
  </si>
  <si>
    <t>The DNS server implementation must produce audit records containing information to establish what type of events occurred.</t>
  </si>
  <si>
    <t>SRG-APP-000095-DNS-000006</t>
  </si>
  <si>
    <t>SV-69031r1_rule</t>
  </si>
  <si>
    <t>V-54785</t>
  </si>
  <si>
    <t xml:space="preserve">Configure the DNS server to generate audit events for successful and unsuccessful logon attempts, privileged activities and system-level access within all DNS server components.
</t>
  </si>
  <si>
    <t xml:space="preserve">Review the DNS server implementation configuration to determine if the DNS server is configured to generate audit events for successful and unsuccessful logon attempts, privileged activities and system-level access.
If the DNS server is not configured to generate audit events for successful and unsuccessful logon attempts, privileged activities and system-level access, this is a finding.
</t>
  </si>
  <si>
    <t>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The list of audited events is the set of events for which audits are to be generated. This set of events is typically a subset of the list of all events for which the system is capable of generating audit records. 
The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</si>
  <si>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The DNS server implementation must be configured to provide audit record generation capability for DoD-defined auditable events within all DNS server components.</t>
  </si>
  <si>
    <t>SRG-APP-000089-DNS-000005</t>
  </si>
  <si>
    <t>SV-69029r1_rule</t>
  </si>
  <si>
    <t>V-54783</t>
  </si>
  <si>
    <t>Configure the DNS server to generate events for successful and unsuccessful attempts to access, modify, or delete privileges, security objects, security levels, or categories of information (e.g., classification levels) events within all DNS server components.</t>
  </si>
  <si>
    <t>Review the DNS server implementation configuration to determine if the DNS server is configured to generate audit events for successful and unsuccessful attempts to access, modify, or delete privileges, security objects, security levels, or categories of information (e.g., classification levels) events within all DNS server components. 
If the DNS server is not configured to generate audit events for successful and unsuccessful attempts to access, modify, or delete privileges, security objects, security levels, or categories of information (e.g., classification levels) events within all DNS server components, this is a finding.</t>
  </si>
  <si>
    <t>SRG-APP-000089-DNS-000004</t>
  </si>
  <si>
    <t>SV-69027r1_rule</t>
  </si>
  <si>
    <t>V-54781</t>
  </si>
  <si>
    <t>Configure the DNS primary server to explicitly specify which hosts from which it accepts dynamic updates.</t>
  </si>
  <si>
    <t>Review the DNS server configuration and ensure a limit has been defined for the number of inbound dynamic update sessions by defining the finite group of hosts allowed to provide those dynamic updates. 
If the DNS server configuration does not explicitly specify which hosts from which it accepts dynamic updates, this is a finding.</t>
  </si>
  <si>
    <t>Limiting the number of concurrent sessions reduces the risk of Denial of Service (DoS) to the DNS implementation. 
Name servers do not have direct user connections but accept client connections for queries. Original restriction on client connections should be high enough to prevent a self-imposed denial of service, after which the connections are monitored and fine-tuned to best meet the organization's specific requirements.
Primary name servers also make outbound connections to secondary name servers to provide zone transfers and accept inbound connection requests from clients wishing to provide a dynamic update. Primary name servers should explicitly limit zone transfers to only be made to designated secondary name servers. Because zone transfers involve the transfer of entire zones and use TCP connections, they place substantial demands on network resources relative to normal DNS queries. Errant or malicious frequent zone transfer requests on the name servers of the enterprise can overload the master zone server and result in DoS to legitimate users. Primary name servers should be configured to limit the hosts from which they will accept dynamic updates.
Additionally the number of concurrent clients, especially TCP clients, needs to be kept to a level that does not risk placing the system in a DoS state.</t>
  </si>
  <si>
    <t>The DNS implementation must limit the number of concurrent sessions client connections to the number of allowed dynamic update clients.</t>
  </si>
  <si>
    <t>SRG-APP-000001-DNS-000115</t>
  </si>
  <si>
    <t>SV-69023r1_rule</t>
  </si>
  <si>
    <t>V-54777</t>
  </si>
  <si>
    <t>Database Security Requirements Guide :: Version 3, Release: 3 Benchmark Date: 27 Jul 2022</t>
  </si>
  <si>
    <t xml:space="preserve">Remove or decommission all unsupported software products.
Upgrade unsupported DBMS or unsupported components to a supported version of the product. </t>
  </si>
  <si>
    <t>Review the system documentation and interview the database administrator.
Identify all database software components.
Review the version and release information.
Access the vendor website or use other means to verify the version is still supported.
If the DBMS or any of the software components are not supported by the vendor, this is a finding.</t>
  </si>
  <si>
    <t>Unsupported commercial and database systems should not be used because fixes to newly identified bugs will not be implemented by the vendor. The lack of support can result in potential vulnerabilities.
Systems at unsupported servicing levels or releases will not receive security updates for new vulnerabilities, which leaves them subject to exploitation.
When maintenance updates and patches are no longer available, the database software is no longer considered supported and should be upgraded or decommissioned.</t>
  </si>
  <si>
    <t>DBMS products must be a version supported by the vendor.</t>
  </si>
  <si>
    <t>SRG-APP-000456-DB-000400</t>
  </si>
  <si>
    <t>SV-251182r810843_rule</t>
  </si>
  <si>
    <t>V-251182</t>
  </si>
  <si>
    <t>V-58157; SV-72587</t>
  </si>
  <si>
    <t>Deploy a DBMS compatible with the use of NSA-approved cryptography.
Configure the DBMS and related system components to use NSA-approved cryptography to protect classified information in accordance with applicable federal laws, Executive Orders, directives, policies, regulations, and standards.</t>
  </si>
  <si>
    <t>If the DBMS is deployed in an unclassified environment, this is not applicable (NA).
If the DBMS is not configured to use NSA-approved cryptography to protect classified information in accordance with applicable federal laws, Executive Orders, directives, policies, regulations, and standards,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</si>
  <si>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NSA-approved cryptography for classified networks is hardware based. This requirement addresses the compatibility of a DBMS with the encryption devices.</t>
  </si>
  <si>
    <t>The DBMS must use NSA-approved cryptography to protect classified information in accordance with the data owner's requirements.</t>
  </si>
  <si>
    <t>SRG-APP-000416-DB-000380</t>
  </si>
  <si>
    <t>SV-233495r816553_rule</t>
  </si>
  <si>
    <t>V-233495</t>
  </si>
  <si>
    <t>V-58131; SV-72561</t>
  </si>
  <si>
    <t>Configure the DBMS in accordance with DoD security configuration and implementation guidance, including STIGs, NSA configuration guides, CTOs, and DTMs and IAVMs.</t>
  </si>
  <si>
    <t>Review the DBMS documentation and configuration to determine if the DBMS is configured in accordance with DoD security configuration and implementation guidance, including STIGs, NSA configuration guides, CTOs, and DTMs and IAVMs.
If the DBMS is not configured in accordance with security configuration settings, this is a finding.</t>
  </si>
  <si>
    <t>Configuring the DBMS to implement organization-wide security implementation guides and security checklists ensures compliance with federal standards and establishes a common security baseline across DoD that reflects the most restrictive security posture consistent with operational requirements. 
In addition to this SRG, sources of guidance on security and information assurance exist. These include NSA configuration guides, CTOs, DTMs, and IAVMs. The DBMS must be configured in compliance with guidance from all such relevant sources.</t>
  </si>
  <si>
    <t>The DBMS must be configured in accordance with the security configuration settings based on DoD security configuration and implementation guidance, including STIGs, NSA configuration guides, CTOs, DTMs, and IAVMs.</t>
  </si>
  <si>
    <t>SRG-APP-000516-DB-000363</t>
  </si>
  <si>
    <t>SV-206643r617447_rule</t>
  </si>
  <si>
    <t>V-206643</t>
  </si>
  <si>
    <t>V-58055; SV-72485</t>
  </si>
  <si>
    <t>Configure the DBMS or deploy and configure software tools to transfer audit records to a centralized log management system, continuously and in near-real time where a continuous network connection to the log management system exists, or at least weekly in the absence of such a connection.</t>
  </si>
  <si>
    <t>Review the system documentation for a description of how audit records are off-loaded.
If the DBMS has a continuous network connection to the centralized log management system, but the DBMS audit records are not written directly to the centralized log management system or transferred in near-real-time, this is a finding.
If the DBMS does not have a continuous network connection to the centralized log management system, and the DBMS audit records are not transferred to the centralized log management system weekly or more often, this is a finding.</t>
  </si>
  <si>
    <t>Information stored in one location is vulnerable to accidental or incidental deletion or alteration.
Off-loading is a common process in information systems with limited audit storage capacity. 
The DBMS may write audit records to database tables, to files in the file system, to other kinds of local repository, or directly to a centralized log management system. Whatever the method used, it must be compatible with off-loading the records to the centralized system.</t>
  </si>
  <si>
    <t>The DBMS must off-load audit data to a separate log management facility; this shall be continuous and in near real time for systems with a network connection to the storage facility and weekly or more often for stand-alone systems.</t>
  </si>
  <si>
    <t>SRG-APP-000515-DB-000318</t>
  </si>
  <si>
    <t>SV-206642r617447_rule</t>
  </si>
  <si>
    <t>V-206642</t>
  </si>
  <si>
    <t>V-58163; SV-72593</t>
  </si>
  <si>
    <t>Implement NIST FIPS 140-2 or 140-3 validated cryptographic modules to provide cryptographic protection for the unclassified information that requires it.</t>
  </si>
  <si>
    <t>If the DBMS contains or is intended to contain unclassified information requiring confidentiality and cryptographic protection, and does not employ NIST FIPS 140-2 or 140-3 validated cryptographic modules to provide this protection,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</si>
  <si>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For detailed information, refer to NIST FIPS Publication 140-3, Security Requirements For Cryptographic Modules. Note that the product's cryptographic modules must be validated and certified by NIST as FIPS-compliant.</t>
  </si>
  <si>
    <t>The DBMS must implement NIST FIPS 140-2 or 140-3 validated cryptographic modules to protect unclassified information requiring confidentiality and cryptographic protection, in accordance with the data owners requirements.</t>
  </si>
  <si>
    <t>SRG-APP-000514-DB-000383</t>
  </si>
  <si>
    <t>SV-206641r836870_rule</t>
  </si>
  <si>
    <t>V-206641</t>
  </si>
  <si>
    <t>V-58161; SV-72591</t>
  </si>
  <si>
    <t>Implement a NIST FIPS 140-2 or 140-3 validated cryptographic module in the DBMS for generation and verification of cryptographic hashes.</t>
  </si>
  <si>
    <t>If the DBMS does not employ NIST FIPS 140-2 or 140-3 validated cryptographic modules to generate and verify cryptographic hashes,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</si>
  <si>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For detailed information, refer to NIST FIPS Publication 140-3, Security Requirements For Cryptographic Modules. Note that the product's cryptographic modules must be validated and certified by NIST as FIPS-compliant.</t>
  </si>
  <si>
    <t>The DBMS must implement NIST FIPS 140-2 or 140-3 validated cryptographic modules to generate and validate cryptographic hashes.</t>
  </si>
  <si>
    <t>SRG-APP-000514-DB-000382</t>
  </si>
  <si>
    <t>SV-206640r836867_rule</t>
  </si>
  <si>
    <t>V-206640</t>
  </si>
  <si>
    <t>V-58159; SV-72589</t>
  </si>
  <si>
    <t>Implement NIST FIPS 140-2 or 140-3 validated cryptographic modules to provision digital signatures.</t>
  </si>
  <si>
    <t>If the DBMS does not employ NIST FIPS 140-2 or 140-3 validated cryptographic modules to provision digital signatures, this is a finding.</t>
  </si>
  <si>
    <t>The DBMS must implement NIST FIPS 140-2 or 140-3 validated cryptographic modules to provision digital signatures.</t>
  </si>
  <si>
    <t>SRG-APP-000514-DB-000381</t>
  </si>
  <si>
    <t>SV-206639r836864_rule</t>
  </si>
  <si>
    <t>V-206639</t>
  </si>
  <si>
    <t>V-58123; SV-72553</t>
  </si>
  <si>
    <t>Configure the DBMS to generate audit records for all direct access to the database(s).</t>
  </si>
  <si>
    <t>If the DBMS does not generate audit records for all direct access to the database(s), this is a finding.</t>
  </si>
  <si>
    <t>In this context, direct access is any query, command, or call to the DBMS that comes from any source other than the application(s) that it supports. Examples would be the command line or a database management utility program. The intent is to capture all activity from administrative and non-standard sources.</t>
  </si>
  <si>
    <t>The DBMS must generate audit records for all direct access to the database(s).</t>
  </si>
  <si>
    <t>SRG-APP-000508-DB-000358</t>
  </si>
  <si>
    <t>SV-206638r617447_rule</t>
  </si>
  <si>
    <t>V-206638</t>
  </si>
  <si>
    <t>V-58121; SV-72551</t>
  </si>
  <si>
    <t>Deploy a DBMS capable of producing the required audit records when object access occurs.
Configure audit settings to create audit records when the specified access to the specified objects is unsuccessfully attempted.</t>
  </si>
  <si>
    <t>Review DBMS documentation to verify that administrative users can specify database objects for which access must be audited, and can specify which kinds of access must be audited.
If the DBMS is not capable of this, this is a finding.
Review DBMS documentation to determine whether the application owner has specified database objects (tables, views, procedures, functions, etc.) for which access must be audited.
Review the DBMS/database security and audit settings to verify that audit records are created for unsuccessful attempts at the specified access to the specified objects.
If not, this is a finding.</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</si>
  <si>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
To aid in diagnosis, it is necessary to keep track of failed attempts in addition to the successful ones.</t>
  </si>
  <si>
    <t>The DBMS must generate audit records when unsuccessful accesses to objects occur.</t>
  </si>
  <si>
    <t>SRG-APP-000507-DB-000357</t>
  </si>
  <si>
    <t>SV-206637r617447_rule</t>
  </si>
  <si>
    <t>V-206637</t>
  </si>
  <si>
    <t>V-58119; SV-72549</t>
  </si>
  <si>
    <t>Deploy a DBMS capable of producing the required audit records when object access occurs.
Configure audit settings to create audit records when the specified access to the specified objects occurs.</t>
  </si>
  <si>
    <t>Review DBMS documentation to verify that administrative users can specify database objects for which access must be audited and can specify which kinds of access must be audited.
If the DBMS is not capable of this, this is a finding.
Review system documentation to determine whether the application owner has specified database objects (tables, views, procedures, functions, etc.) for which access must be audited. Review the DBMS/database security and audit settings to verify that the specified access to the specified objects is audited.
If not, this is a finding.</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</si>
  <si>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t>
  </si>
  <si>
    <t>The DBMS must be able to generate audit records when successful accesses to objects occur.</t>
  </si>
  <si>
    <t>SRG-APP-000507-DB-000356</t>
  </si>
  <si>
    <t>SV-206636r617447_rule</t>
  </si>
  <si>
    <t>V-206636</t>
  </si>
  <si>
    <t>V-58113; SV-72543</t>
  </si>
  <si>
    <t>Configure DBMS audit settings to generate an audit record each time a user (or other principal) who is already connected to the DBMS logs on or connects to the DBMS from a different workstation.</t>
  </si>
  <si>
    <t>Review the DBMS audit settings. 
If the fact of multiple, concurrent logons by a given user (or other principal) can be reliably reconstructed from the log entries for other events, then this is not a finding.
If an audit record is not generated each time a user (or other principal) who is already connected to the DBMS logs on or connects to the DBMS from a different workstation, this is a finding.</t>
  </si>
  <si>
    <t>For completeness of forensic analysis, it is necessary to track who logs on to the DBMS.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</si>
  <si>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The DBMS must generate audit records when concurrent logons/connections by the same user from different workstations occur.</t>
  </si>
  <si>
    <t>SRG-APP-000506-DB-000353</t>
  </si>
  <si>
    <t>SV-206635r617447_rule</t>
  </si>
  <si>
    <t>V-206635</t>
  </si>
  <si>
    <t>V-58111; SV-72541</t>
  </si>
  <si>
    <t>Configure DBMS audit settings to generate an audit record each time a user (or other principal) logs off or disconnects, whether voluntarily or forced by the system, or because of connection or other failure, from the DBMS.
Ensure that the audit record contains the time of the event, the user ID, and session identifier.</t>
  </si>
  <si>
    <t>Review the DBMS audit settings. If an audit record is not generated each time a user (or other principal) logs off or disconnects from the DBMS voluntarily, or forced by the system, or because of connection or other failure, this is a finding.</t>
  </si>
  <si>
    <t>For completeness of forensic analysis, it is necessary to know how long a user's (or other principal's) connection to the DBMS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</si>
  <si>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The DBMS must generate audit records showing starting and ending time for user access to the database(s).</t>
  </si>
  <si>
    <t>SRG-APP-000505-DB-000352</t>
  </si>
  <si>
    <t>SV-206634r617447_rule</t>
  </si>
  <si>
    <t>V-206634</t>
  </si>
  <si>
    <t>V-58117; SV-72547</t>
  </si>
  <si>
    <t>Deploy a DBMS capable of producing the required audit records when the DBMS prevents attempted privileged action.
Configure the DBMS to produce audit records when the DBMS prevents attempted privileged actions.</t>
  </si>
  <si>
    <t>Review DBMS documentation to verify that authorized administrative users can designate actions as privileged and that audit records can be produced when the DBMS prevents attempted privileged actions.
If the DBMS is not capable of this, this is a finding.
Review the DBMS/database security and audit configurations to verify that audit records are produced when the DBMS prevents attempted privileged actions.
If they are not produced, this is a finding.</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</si>
  <si>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Note that it is particularly important to audit, and tightly control, any action that weakens the implementation of this requirement itself, since the objective is to have a complete audit trail of all administrative activity.
To aid in diagnosis, it is necessary to keep track of failed attempts in addition to the successful ones.</t>
  </si>
  <si>
    <t>The DBMS must generate audit records when unsuccessful attempts to execute privileged activities or other system-level access occur.</t>
  </si>
  <si>
    <t>SRG-APP-000504-DB-000355</t>
  </si>
  <si>
    <t>SV-206633r617447_rule</t>
  </si>
  <si>
    <t>V-206633</t>
  </si>
  <si>
    <t>V-58115; SV-72545</t>
  </si>
  <si>
    <t>Deploy a DBMS capable of producing the required audit records when privileged actions occur.
Configure the DBMS to produce audit records when privileged actions occur.</t>
  </si>
  <si>
    <t>Review DBMS documentation to verify that authorized administrative users can designate actions as privileged and that audit records can be produced when privileged actions occur.
If the DBMS is not capable of this, this is a finding.
Review the system documentation to obtain the definition of the database/DBMS functionality considered privileged in the context of the system in question. 
Review the DBMS/database security and audit configurations and/or other means used to implement audit logging.
If audit logging covers at least all of the actions defined as privileged, this is not a finding; otherwise, this is a finding.</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</si>
  <si>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</si>
  <si>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The DBMS must generate audit records for all privileged activities or other system-level access.</t>
  </si>
  <si>
    <t>SRG-APP-000504-DB-000354</t>
  </si>
  <si>
    <t>SV-206632r617447_rule</t>
  </si>
  <si>
    <t>V-206632</t>
  </si>
  <si>
    <t>V-58109; SV-72539</t>
  </si>
  <si>
    <t>Configure DBMS audit settings to generate an audit record each time a user (or other principal) attempts but fails to log on or connect to the DBMS.
Include attempts where the user ID is invalid/unknown. Ensure that the audit record contains the time of the event and the user ID that was entered (if any).</t>
  </si>
  <si>
    <t>Review the DBMS audit settings. If an audit record is not generated each time a user (or other principal) attempts but fails to log on or connect to the DBMS (including attempts where the user ID is invalid/unknown), this is a finding.</t>
  </si>
  <si>
    <t>For completeness of forensic analysis, it is necessary to track failed attempts to log on to the DBMS. While positive identification may not be possible in a case of failed authentication, as much information as possible about the incident must be captured.</t>
  </si>
  <si>
    <t>The DBMS must generate audit records when unsuccessful logons or connection attempts occur.</t>
  </si>
  <si>
    <t>SRG-APP-000503-DB-000351</t>
  </si>
  <si>
    <t>SV-206631r617447_rule</t>
  </si>
  <si>
    <t>V-206631</t>
  </si>
  <si>
    <t>V-58107; SV-72537</t>
  </si>
  <si>
    <t>Configure DBMS audit settings to generate an audit record each time a user (or other principal) logs on or connects to the DBMS. Ensure that the audit record contains the time of the event, the user ID, and session identifier.</t>
  </si>
  <si>
    <t>Review the DBMS audit settings. If an audit record is not generated each time a user (or other principal) logs on or connects to the DBMS, this is a finding.</t>
  </si>
  <si>
    <t>For completeness of forensic analysis, it is necessary to track who/what (a user or other principal) logs on to the DBMS.</t>
  </si>
  <si>
    <t>The DBMS must generate audit records when successful logons or connections occur.</t>
  </si>
  <si>
    <t>SRG-APP-000503-DB-000350</t>
  </si>
  <si>
    <t>SV-206630r617447_rule</t>
  </si>
  <si>
    <t>V-206630</t>
  </si>
  <si>
    <t>V-58105; SV-72535</t>
  </si>
  <si>
    <t>Deploy a DBMS capable of producing the required audit records when it denies or fails to complete deletion of categories of information.
Configure the DBMS to produce audit records when it denies deletion of categories of information.
Configure the DBMS to produce audit records when other errors prevent deletion of categories of information.</t>
  </si>
  <si>
    <t>Review DBMS documentation to verify that audit records can be produced when the system denies or fails to complete attempts to delete categories of information.
If the DBMS is not capable of this, this is a finding.
Review the DBMS/database security and audit configurations to verify that audit records are produced when the system denies attempts to delete categories of information.
If they are not produced, this is a finding.
Review the DBMS/database security and audit configurations to verify that audit records are produced when other errors prevent attempts to delete categories of information.
If they are not produced, this is a finding.</t>
  </si>
  <si>
    <t>Changes in categories of information must be tracked. Without an audit trail, unauthorized access to protected data could go undetected.
To aid in diagnosis, it is necessary to keep track of failed attempts in addition to the successful ones.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</si>
  <si>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The DBMS must generate audit records when unsuccessful attempts to delete categories of information (e.g., classification levels/security levels) occur.</t>
  </si>
  <si>
    <t>SRG-APP-000502-DB-000349</t>
  </si>
  <si>
    <t>SV-206629r617447_rule</t>
  </si>
  <si>
    <t>V-206629</t>
  </si>
  <si>
    <t>V-58103; SV-72533</t>
  </si>
  <si>
    <t>Deploy a DBMS capable of producing the required audit records when categories of information are deleted.
Configure the DBMS to produce audit records when categories of information are deleted.</t>
  </si>
  <si>
    <t>Review DBMS documentation to verify that audit records can be produced when categories of information are deleted.
If the DBMS is not capable of this, this is a finding.
Review the DBMS/database security and audit configurations to verify that audit records are produced when categories of information are deleted.
If they are not produced, this is a finding.</t>
  </si>
  <si>
    <t>Changes in categories of information must be tracked. Without an audit trail, unauthorized access to protected data could go undetected.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</si>
  <si>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The DBMS must generate audit records when categories of information (e.g., classification levels/security levels) are deleted.</t>
  </si>
  <si>
    <t>SRG-APP-000502-DB-000348</t>
  </si>
  <si>
    <t>SV-206628r617447_rule</t>
  </si>
  <si>
    <t>V-206628</t>
  </si>
  <si>
    <t>V-58093; SV-72523</t>
  </si>
  <si>
    <t>Deploy a DBMS capable of producing the required audit records when it denies or fails to complete attempts to delete security objects.
Configure the DBMS to produce audit records when it denies attempts to delete security objects.
Configure the DBMS to produce audit records when other errors prevent attempts to delete security objects.</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</si>
  <si>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the system denies or fails to complete attempts to drop security objects.
If the DBMS is not capable of this, this is a finding.
Review the DBMS/database security and audit configurations to verify that audit records are produced when the system denies attempts to drop security objects.
If they are not produced, this is a finding.
Review the DBMS/database security and audit configurations to verify that audit records are produced when other errors prevent attempts to drop security objects.
If they are not produced, this is a finding.</t>
  </si>
  <si>
    <t>The removal of security objects from the database/DBMS would seriously degrade a system's information assurance posture. If such an action is attempted, it must be logged.
To aid in diagnosis, it is necessary to keep track of failed attempts in addition to the successful ones.</t>
  </si>
  <si>
    <t>The DBMS must generate audit records when unsuccessful attempts to delete security objects occur.</t>
  </si>
  <si>
    <t>SRG-APP-000501-DB-000337</t>
  </si>
  <si>
    <t>SV-206627r617447_rule</t>
  </si>
  <si>
    <t>V-206627</t>
  </si>
  <si>
    <t>V-58091; SV-72521</t>
  </si>
  <si>
    <t>Deploy a DBMS capable of producing the required audit records when security objects are deleted.
Configure the DBMS to produce audit records when security objects are deleted.</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</si>
  <si>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security objects are drop.
If the DBMS is not capable of this, this is a finding.
Review the DBMS/database security and audit configurations to verify that audit records are produced when security objects are drop.
If they are not produced, this is a finding.</t>
  </si>
  <si>
    <t>The removal of security objects from the database/DBMS would seriously degrade a system's information assurance posture. If such an event occurs, it must be logged.</t>
  </si>
  <si>
    <t>The DBMS must generate audit records when security objects are deleted.</t>
  </si>
  <si>
    <t>SRG-APP-000501-DB-000336</t>
  </si>
  <si>
    <t>SV-206626r617447_rule</t>
  </si>
  <si>
    <t>V-206626</t>
  </si>
  <si>
    <t>V-58081; SV-72511</t>
  </si>
  <si>
    <t>Deploy a DBMS capable of producing the required audit records when it denies or fails to complete attempts to remove, revoke, or deny privileges/permissions/role membership to any user or role.
Configure the DBMS to produce audit records when it denies attempts to remove, revoke, or deny privileges/permissions/role membership to any user or role.
Configure the DBMS to produce audit records when other errors prevent attempts to remove, revoke, or deny privileges/permissions/role membership to any user or role.</t>
  </si>
  <si>
    <t>Review DBMS documentation to verify that audit records can be produced when the system denies or fails to complete attempts remove, revoke, or deny privileges/permissions/role membership to any user or role.
If the DBMS is not capable of this, this is a finding.
Review the DBMS/database security and audit configurations to verify that audit records are produced when the system denies attempts to remove, revoke, or deny privileges/permissions/role membership to any user or role.
If they are not produced, this is a finding.
Review the DBMS/database security and audit configurations to verify that audit records are produced when other errors prevent attempts to remove, revoke, or deny privileges/permissions/role membership to any user or role.
If they are not produced, this is a finding.</t>
  </si>
  <si>
    <t>Failed attempts to change the permissions, privileges, and roles granted to users and roles must be tracked. Without an audit trail, unauthorized attempts to elevate or restrict privileges could go undetected. 
In an SQL environment, deleting permissions is typically done via the REVOKE or DENY command. 
To aid in diagnosis, it is necessary to keep track of failed attempts in addition to the successful ones.</t>
  </si>
  <si>
    <t>The DBMS must generate audit records when unsuccessful attempts to delete privileges/permissions occur.</t>
  </si>
  <si>
    <t>SRG-APP-000499-DB-000331</t>
  </si>
  <si>
    <t>SV-206625r617447_rule</t>
  </si>
  <si>
    <t>V-206625</t>
  </si>
  <si>
    <t>V-58079; SV-72509</t>
  </si>
  <si>
    <t>Deploy a DBMS capable of producing the required audit records when privileges/permissions/role memberships are removed, revoked, or denied to any user or role.
Configure DBMS audit settings to generate an audit record when privileges/permissions/role memberships are removed, revoked, or denied to any user or role.</t>
  </si>
  <si>
    <t>Review DBMS documentation to verify that audit records can be produced when privileges/permissions/role memberships are removed, revoked, or denied to any user or role.
If the DBMS is not capable of this, this is a finding.
Review the DBMS/database security and audit configurations to verify that audit records are produced when privileges/permissions/role memberships are removed, revoked, or denied to any user or role.
If they are not produced, this is a finding.</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</si>
  <si>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deleting permissions is typically done via the REVOKE or DENY command.</t>
  </si>
  <si>
    <t>The DBMS must generate audit records when privileges/permissions are deleted.</t>
  </si>
  <si>
    <t>SRG-APP-000499-DB-000330</t>
  </si>
  <si>
    <t>SV-206624r617447_rule</t>
  </si>
  <si>
    <t>V-206624</t>
  </si>
  <si>
    <t>V-58101; SV-72531</t>
  </si>
  <si>
    <t>Deploy a DBMS capable of producing the required audit records when it denies or fails to complete modification of categories of information.
Configure the DBMS to produce audit records when it denies modification of categories of information.
Configure the DBMS to produce audit records when other errors prevent modification of categories of information.</t>
  </si>
  <si>
    <t>Review DBMS documentation to verify that audit records can be produced when the system denies or fails to complete attempts to modify categories of information.
If the DBMS is not capable of this, this is a finding.
Review the DBMS/database security and audit configurations to verify that audit records are produced when the system denies attempts to modify categories of information.
If they are not produced, this is a finding.
Review the DBMS/database security and audit configurations to verify that audit records are produced when other errors prevent attempts to modify categories of information.
If they are not produced, this is a finding.</t>
  </si>
  <si>
    <t>The DBMS must generate audit records when unsuccessful attempts to modify categories of information (e.g., classification levels/security levels) occur.</t>
  </si>
  <si>
    <t>SRG-APP-000498-DB-000347</t>
  </si>
  <si>
    <t>SV-206623r617447_rule</t>
  </si>
  <si>
    <t>V-206623</t>
  </si>
  <si>
    <t>V-58099; SV-72529</t>
  </si>
  <si>
    <t>Deploy a DBMS capable of producing the required audit records when categories of information are modified.
Configure the DBMS to produce audit records when categories of information are modified.</t>
  </si>
  <si>
    <t>Review DBMS documentation to verify that audit records can be produced when categories of information are modified.
If the DBMS is not capable of this, this is a finding.
Review the DBMS/database security and audit configurations to verify that audit records are produced when categories of information are modified.
If they are not produced, this is a finding.</t>
  </si>
  <si>
    <t>The DBMS must generate audit records when categories of information (e.g., classification levels/security levels) are modified.</t>
  </si>
  <si>
    <t>SRG-APP-000498-DB-000346</t>
  </si>
  <si>
    <t>SV-206622r617447_rule</t>
  </si>
  <si>
    <t>V-206622</t>
  </si>
  <si>
    <t>V-58089; SV-72519</t>
  </si>
  <si>
    <t>Deploy a DBMS capable of producing the required audit records when it denies or fails to complete attempts to modify security objects, such as tables, views, procedures, and functions.
Configure the DBMS to produce audit records when it denies attempts to modify security objects, to include reads, creations, modifications, and deletions.
Configure the DBMS to produce audit records when other errors prevent attempts to modify security objects, to include reads, creations, modifications, and deletions.</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</si>
  <si>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the system denies or fails to complete attempts to modify security objects.
If the DBMS is not capable of this, this is a finding.
Review the DBMS/database security and audit configurations to verify that audit records are produced when the system denies attempts to modify security objects.
If they are not produced, this is a finding.
Review the DBMS/database security and audit configurations to verify that audit records are produced when other errors prevent attempts to modify security objects.
If they are not produced, this is a finding.</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</si>
  <si>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
To aid in diagnosis, it is necessary to keep track of failed attempts in addition to the successful ones.</t>
  </si>
  <si>
    <t>The DBMS must generate audit records when unsuccessful attempts to modify security objects occur.</t>
  </si>
  <si>
    <t>SRG-APP-000496-DB-000335</t>
  </si>
  <si>
    <t>SV-206621r617447_rule</t>
  </si>
  <si>
    <t>V-206621</t>
  </si>
  <si>
    <t>V-58087; SV-72517</t>
  </si>
  <si>
    <t>Deploy a DBMS capable of producing the required audit records when security objects, such as tables, views, procedures, and functions, are modified.
Configure the DBMS to produce audit records when security objects, such as tables, views, procedures, and functions, are modified.</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</si>
  <si>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security objects are modified.
If the DBMS is not capable of this, this is a finding.
Review the DBMS/database security and audit configurations to verify that audit records are produced when security objects are modified.
If they are not produced, this is a finding.</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</si>
  <si>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t>
  </si>
  <si>
    <t>The DBMS must generate audit records when security objects are modified.</t>
  </si>
  <si>
    <t>SRG-APP-000496-DB-000334</t>
  </si>
  <si>
    <t>SV-206620r617447_rule</t>
  </si>
  <si>
    <t>V-206620</t>
  </si>
  <si>
    <t>V-58077; SV-72507</t>
  </si>
  <si>
    <t>Deploy a DBMS capable of producing the required audit records when it denies or fails to complete attempts to modify privileges/permissions/role membership.
Configure the DBMS to produce audit records when it denies attempts to modify privileges/permissions/role membership.
Configure the DBMS to produce audit records when other errors prevent attempts to modify privileges/permissions/role membership.</t>
  </si>
  <si>
    <t>If there is no distinction in the DBMS's security architecture between modifying permissions on the one hand, and adding and deleting permissions on the other hand, this is not a finding.
Review DBMS documentation to verify that audit records can be produced when the system denies or fails to complete attempts to modify privileges/permissions/role membership.
If the DBMS is not capable of this, this is a finding.
Review the DBMS/database security and audit configurations to verify that audit records are produced when the system denies attempts to modify privileges/permissions/role membership.
If they are not produced, this is a finding.
Review the DBMS/database security and audit configurations to verify that audit records are produced when other errors prevent attempts to modify privileges/permissions/role membership.
If they are not produced, this is a finding.</t>
  </si>
  <si>
    <t>Failed attempts to change the permissions, privileges, and roles granted to users and roles must be tracked. Without an audit trail, unauthorized attempts to elevate or restrict privileges could go undetected. 
In an SQL environment, modifying permissions is typically done via the GRANT, REVOKE, and DENY commands. 
To aid in diagnosis, it is necessary to keep track of failed attempts in addition to the successful ones.</t>
  </si>
  <si>
    <t>The DBMS must generate audit records when unsuccessful attempts to modify privileges/permissions occur.</t>
  </si>
  <si>
    <t>SRG-APP-000495-DB-000329</t>
  </si>
  <si>
    <t>SV-206619r617447_rule</t>
  </si>
  <si>
    <t>V-206619</t>
  </si>
  <si>
    <t>V-58075; SV-72505</t>
  </si>
  <si>
    <t>Deploy a DBMS capable of producing the required audit records when privileges/permissions/role memberships are modified.
Configure the DBMS to produce audit records when privileges/permissions/role memberships are modified.</t>
  </si>
  <si>
    <t>If there is no distinction in the DBMS's security architecture between modifying permissions on the one hand, and adding and deleting permissions on the other hand, this is not a finding.
Review DBMS documentation to verify that audit records can be produced when privileges/permissions/role memberships are modified.
If the DBMS is not capable of this, this is a finding.
Review the DBMS/database security and audit configurations to verify that audit records are produced when privileges/permissions/role memberships are modified.
If they are not produced, this is a finding.</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</si>
  <si>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modifying permissions is typically done via the GRANT, REVOKE, and DENY commands.</t>
  </si>
  <si>
    <t>The DBMS must generate audit records when privileges/permissions are modified.</t>
  </si>
  <si>
    <t>SRG-APP-000495-DB-000328</t>
  </si>
  <si>
    <t>SV-206618r617447_rule</t>
  </si>
  <si>
    <t>V-206618</t>
  </si>
  <si>
    <t>V-58073; SV-72503</t>
  </si>
  <si>
    <t>Deploy a DBMS capable of producing the required audit records when it denies or fails to complete attempts to add privileges/permissions/role membership.
Configure the DBMS to produce audit records when it denies attempts to add privileges/permissions/role membership.
Configure the DBMS to produce audit records when other errors prevent attempts to add privileges/permissions/role membership.</t>
  </si>
  <si>
    <t>Review DBMS documentation to verify that audit records can be produced when the system denies or fails to complete attempts to add privileges/permissions/role membership.
If the DBMS is not capable of this, this is a finding.
Review the DBMS/database security and audit configurations to verify that audit records are produced when the DBMS denies the addition of privileges/permissions/role membership.
If they are not produced, this is a finding.
Review the DBMS/database security and audit configurations to verify that audit records are produced when other errors prevent the addition of privileges/permissions/role membership.
If they are not produced, this is a finding.</t>
  </si>
  <si>
    <t>Failed attempts to change the permissions, privileges, and roles granted to users and roles must be tracked. Without an audit trail, unauthorized attempts to elevate or restrict privileges could go undetected. 
In an SQL environment, adding permissions is typically done via the GRANT command, or, in the negative, the DENY command. 
To aid in diagnosis, it is necessary to keep track of failed attempts in addition to the successful ones.</t>
  </si>
  <si>
    <t>The DBMS must generate audit records when unsuccessful attempts to add privileges/permissions occur.</t>
  </si>
  <si>
    <t>SRG-APP-000495-DB-000327</t>
  </si>
  <si>
    <t>SV-206617r617447_rule</t>
  </si>
  <si>
    <t>V-206617</t>
  </si>
  <si>
    <t>V-58071; SV-72501</t>
  </si>
  <si>
    <t>Deploy a DBMS capable of producing the required audit records when privileges/permissions/role memberships are added.
Configure the DBMS to produce audit records when privileges/permissions/role memberships are added.</t>
  </si>
  <si>
    <t>Review DBMS documentation to verify that audit records can be produced when privileges/permissions/role memberships are added.
If the DBMS is not capable of this, this is a finding.
Review the DBMS/database security and audit configurations to verify that audit records are produced when privileges/permissions/role memberships are added.
If they are not produced, this is a finding.</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</si>
  <si>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adding permissions is typically done via the GRANT command, or, in the negative, the DENY command.</t>
  </si>
  <si>
    <t>The DBMS must generate audit records when privileges/permissions are added.</t>
  </si>
  <si>
    <t>SRG-APP-000495-DB-000326</t>
  </si>
  <si>
    <t>SV-206616r617447_rule</t>
  </si>
  <si>
    <t>V-206616</t>
  </si>
  <si>
    <t>V-58097; SV-72527</t>
  </si>
  <si>
    <t>Deploy a DBMS capable of producing the required audit records when it denies or fails to complete access to categories of information.
Configure the DBMS to produce audit records when it denies access to categories of information, such access to include reads, creations, modifications and deletions.
Configure the DBMS to produce audit records when other errors prevent access to categories of information, such access to include reads, creations, modifications and deletions.</t>
  </si>
  <si>
    <t>Review DBMS documentation to verify that audit records can be produced when the system denies or fails to complete attempts to access categories of information, such access to include reads, creations, modifications and deletions.
If the DBMS is not capable of this, this is a finding.
Review the DBMS/database security and audit configurations to verify that audit records are produced when the system denies attempts to access categories of information, such access to include reads, creations, modifications and deletions.
If they are not produced, this is a finding.
Review the DBMS/database security and audit configurations to verify that audit records are produced when other errors prevent attempts to access categories of information, such access to include reads, creations, modifications and deletions.
If they are not produced, this is a finding.</t>
  </si>
  <si>
    <t>The DBMS must generate audit records when unsuccessful attempts to access categories of information (e.g., classification levels/security levels) occur.</t>
  </si>
  <si>
    <t>SRG-APP-000494-DB-000345</t>
  </si>
  <si>
    <t>SV-206615r617447_rule</t>
  </si>
  <si>
    <t>V-206615</t>
  </si>
  <si>
    <t>V-58095; SV-72525</t>
  </si>
  <si>
    <t>Deploy a DBMS capable of producing the required audit records when categories of information are accessed.
Configure the DBMS to produce audit records when categories of information are accessed, to include reads, creations, modifications, and deletions.</t>
  </si>
  <si>
    <t>Review DBMS documentation to verify that audit records can be produced when categories of information are accessed, to include reads, creations, modifications, and deletions.
If the DBMS is not capable of this, this is a finding.
Review the DBMS/database security and audit configurations to verify that audit records are produced when categories of information are accessed, to include reads, creations, modifications, and deletions.
If they are not produced, this is a finding.</t>
  </si>
  <si>
    <t>The DBMS must generate audit records when categories of information (e.g., classification levels/security levels) are accessed.</t>
  </si>
  <si>
    <t>SRG-APP-000494-DB-000344</t>
  </si>
  <si>
    <t>SV-206614r617447_rule</t>
  </si>
  <si>
    <t>V-206614</t>
  </si>
  <si>
    <t>V-58085; SV-72515</t>
  </si>
  <si>
    <t>Deploy a DBMS capable of producing the required audit records when it denies or fails to complete access to security objects, such as tables, views, procedures, and functions.
Configure the DBMS to produce audit records when it denies access to security objects, such as tables, views, procedures, and functions, such access to include reads, creations, modifications and deletions of data, and execution of logic.
Configure the DBMS to produce audit records when other errors prevent access to security objects, such as tables, views, procedures, and functions, such access to include reads, creations, modifications and deletions of data, and execution of logic.</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</si>
  <si>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the system denies or fails to complete attempts to access security objects, such as tables, views, procedures, and functions, such access to include reads, creations, modifications and deletions of data, and execution of logic.
If the DBMS is not capable of this, this is a finding.
Review the DBMS/database security and audit configurations to verify that audit records are produced when the system denies attempts to access security objects, such as tables, views, procedures, and functions, such access to include reads, creations, modifications and deletions of data, and execution of logic.
If they are not produced, this is a finding.
Review the DBMS/database security and audit configurations to verify that audit records are produced when other errors prevent attempts to access security object.
If they are not produced, this is a finding.</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</si>
  <si>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
To aid in diagnosis, it is necessary to keep track of failed attempts in addition to the successful ones.</t>
  </si>
  <si>
    <t>The DBMS must generate audit records when unsuccessful attempts to access security objects occur.</t>
  </si>
  <si>
    <t>SRG-APP-000492-DB-000333</t>
  </si>
  <si>
    <t>SV-206613r617447_rule</t>
  </si>
  <si>
    <t>V-206613</t>
  </si>
  <si>
    <t>V-58083; SV-72513</t>
  </si>
  <si>
    <t>Deploy a DBMS capable of producing the required audit records when security objects, such as tables, views, procedures, and functions, are accessed.
Configure the DBMS to produce audit records when security objects, such as tables, views, procedures, and functions, are accessed, to include reads, creations, modifications and deletions of data, and execution of logic.</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</si>
  <si>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security objects, such as tables, views, procedures, and functions, are accessed, to include reads, creations, modifications and deletions of data, and execution of logic.
If the DBMS is not capable of this, this is a finding.
Review the DBMS/database security and audit configurations to verify that audit records are produced when security objects, such as tables, views, procedures, and functions, are accessed, to include reads, creations, modifications and deletions of data, and execution of logic.
If they are not produced, this is a finding.</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</si>
  <si>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t>
  </si>
  <si>
    <t>The DBMS must be able to generate audit records when security objects are accessed.</t>
  </si>
  <si>
    <t>SRG-APP-000492-DB-000332</t>
  </si>
  <si>
    <t>SV-206612r617447_rule</t>
  </si>
  <si>
    <t>V-206612</t>
  </si>
  <si>
    <t>V-58177; SV-72607</t>
  </si>
  <si>
    <t>Institute and adhere to policies and procedures to ensure that patches are consistently applied to the DBMS within the time allowed.</t>
  </si>
  <si>
    <t>Obtain evidence that software patches are consistently applied to the DBMS within the time frame defined for each patch.
If such evidence cannot be obtained, or the evidence that is obtained indicates a pattern of noncompliance, this is a finding.</t>
  </si>
  <si>
    <t>Security flaws with software applications, including database management systems,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application will be configured to check for and install security-relevant software updates within an identified time period from the availability of the update. The specific time period will be defined by an authoritative source (e.g. IAVM, CTOs, DTMs, and STIGs).</t>
  </si>
  <si>
    <t>Security-relevant software updates to the DBMS must be installed within the time period directed by an authoritative source (e.g. IAVM, CTOs, DTMs, and STIGs).</t>
  </si>
  <si>
    <t>SRG-APP-000456-DB-000390</t>
  </si>
  <si>
    <t>SV-206611r617447_rule</t>
  </si>
  <si>
    <t>V-206611</t>
  </si>
  <si>
    <t>V-58175; SV-72605</t>
  </si>
  <si>
    <t>Identify and remove software components that have been replaced or made unnecessary.</t>
  </si>
  <si>
    <t>If software components that have been replaced or made unnecessary are not removed, this is a finding.</t>
  </si>
  <si>
    <t>Previous versions of DBMS components that are not removed from the information system after updates have been installed may be exploited by adversaries. 
Some DBMSs' installation tools may remove older versions of software automatically from the information system. In other cases, manual review and removal will be required. In planning installations and upgrades, organizations must include steps (automated, manual, or both) to identify and remove the outdated modules.
A transition period may be necessary when both the old and the new software are required. This should be taken into account in the planning.</t>
  </si>
  <si>
    <t>When updates are applied to the DBMS software, any software components that have been replaced or made unnecessary must be removed.</t>
  </si>
  <si>
    <t>SRG-APP-000454-DB-000389</t>
  </si>
  <si>
    <t>SV-206610r617447_rule</t>
  </si>
  <si>
    <t>V-206610</t>
  </si>
  <si>
    <t>V-58183; SV-72613</t>
  </si>
  <si>
    <t>Revise and deploy the source code for database program objects (stored procedures, functions, triggers) and application source code, to implement the documented behavior.</t>
  </si>
  <si>
    <t>Review system documentation to determine how input errors are to be handled in general and if any special handling is defined for specific circumstances.
Review the source code for database program objects (stored procedures, functions, triggers) and application source code to identify how the system responds to invalid input.
If it does not implement the documented behavior, this is a finding.</t>
  </si>
  <si>
    <t>A common vulnerability is unplanned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</si>
  <si>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When invalid inputs are received, the DBMS must behave in a predictable and documented manner that reflects organizational and system objectives.</t>
  </si>
  <si>
    <t>SRG-APP-000447-DB-000393</t>
  </si>
  <si>
    <t>SV-206609r617447_rule</t>
  </si>
  <si>
    <t>V-206609</t>
  </si>
  <si>
    <t>V-58155; SV-72585</t>
  </si>
  <si>
    <t>Implement protective measures against unauthorized disclosure and modification during reception.</t>
  </si>
  <si>
    <t>If the data owner does not have a strict requirement for ensuring data integrity and confidentiality is maintained at every step of the data transfer and handling process, this is not a finding.
If the DBMS, associated applications, and infrastructure do not employ protective measures against unauthorized disclosure and modification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</si>
  <si>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the DBMS, associated applications, and infrastructure must leverage protection mechanisms.</t>
  </si>
  <si>
    <t>The DBMS must maintain the confidentiality and integrity of information during reception.</t>
  </si>
  <si>
    <t>SRG-APP-000442-DB-000379</t>
  </si>
  <si>
    <t>SV-206608r617447_rule</t>
  </si>
  <si>
    <t>V-206608</t>
  </si>
  <si>
    <t>V-58153; SV-72583</t>
  </si>
  <si>
    <t>Implement protective measures against unauthorized disclosure and modification during preparation for transmission.</t>
  </si>
  <si>
    <t>If the data owner does not have a strict requirement for ensuring data integrity and confidentiality is maintained at every step of the data transfer and handling process, this is not a finding.
If the DBMS does not employ protective measures against unauthorized disclosure and modification during preparation for transmission,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</si>
  <si>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Use of this requirement will be limited to situations where the data owner has a strict requirement for ensuring data integrity and confidentiality is maintained at every step of the data transfer and handling process. 
When transmitting data, the DBMS, associated applications, and infrastructure must leverage transmission protection mechanisms.</t>
  </si>
  <si>
    <t>The DBMS must maintain the confidentiality and integrity of information during preparation for transmission.</t>
  </si>
  <si>
    <t>SRG-APP-000441-DB-000378</t>
  </si>
  <si>
    <t>SV-206607r617447_rule</t>
  </si>
  <si>
    <t>V-206607</t>
  </si>
  <si>
    <t>V-58173; SV-72603</t>
  </si>
  <si>
    <t>Deploy a DBMS capable of maintaining a separate execution domain for each executing process.
If this is a configurable feature, configure the DBMS to implement it.</t>
  </si>
  <si>
    <t>Review the DBMS architecture to find out if and how it protects the private resources of one process (such as working memory, temporary tables, uncommitted data and, especially, executable code) from unauthorized access or modification by another user or process.
If it is not capable of maintaining a separate execution domain for each executing process, this is a finding.
If the DBMS is capable of maintaining a separate execution domain for each executing process, but is configured not to do so, this is a finding.</t>
  </si>
  <si>
    <t>Database management systems can maintain separate execution domains for each executing process by assigning each process a separate address space. Each process has a distinct address space so that communication between processes is controlled through the security functions, and one process cannot modify the executing code of another process. Maintaining separate execution domains for executing processes can be achieved, for example, by implementing separate address spaces.</t>
  </si>
  <si>
    <t>The DBMS must maintain a separate execution domain for each executing process.</t>
  </si>
  <si>
    <t>SRG-APP-000431-DB-000388</t>
  </si>
  <si>
    <t>SV-206606r617447_rule</t>
  </si>
  <si>
    <t>V-206606</t>
  </si>
  <si>
    <t>V-58171; SV-72601</t>
  </si>
  <si>
    <t>Configure the DBMS, operating system/file system, and additional software as relevant, to provide the required level of cryptographic protection for information requiring cryptographic protection against disclosure.
Secure the premises, equipment, and media to provide the required level of physical protection.</t>
  </si>
  <si>
    <t>Review the system documentation to determine whether the organization has defined the information at rest that is to be protected from disclosure, which must include, at a minimum, PII and classified information.
If the documentation indicates no information requires such protections, this is not a finding.
Review the configuration of the DBMS, operating system/file system, and additional software as relevant.
If any of the information defined as requiring protection is not encrypted in a manner that provides the required level of protection and is not physically secured to the required level, this is a finding.</t>
  </si>
  <si>
    <t>DBMSs handling data requiring "data at rest" protections must employ cryptographic mechanisms to prevent unauthorized disclosure and modification of the information at rest. These cryptographic mechanisms may be native to the DBMS or implemented via additional software or operating system/file system settings, as appropriate to the situation.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decision whether and what to encrypt rests with the data owner and is also influenced by the physical measures taken to secure the equipment and media on which the information resides.</t>
  </si>
  <si>
    <t>The DBMS must implement cryptographic mechanisms preventing the unauthorized disclosure of organization-defined information at rest on organization-defined information system components.</t>
  </si>
  <si>
    <t>SRG-APP-000429-DB-000387</t>
  </si>
  <si>
    <t>SV-206605r617447_rule</t>
  </si>
  <si>
    <t>V-206605</t>
  </si>
  <si>
    <t>V-58169; SV-72599</t>
  </si>
  <si>
    <t>Configure the DBMS, operating system/file system, and additional software as relevant, to provide the required level of cryptographic protection.</t>
  </si>
  <si>
    <t>Review the system documentation to determine whether the organization has defined the information at rest that is to be protected from modification, which must include, at a minimum, PII and classified information.
If no information is identified as requiring such protection, this is not a finding.
Review the configuration of the DBMS, operating system/file system, and additional software as relevant.
If any of the information defined as requiring cryptographic protection from modification is not encrypted in a manner that provides the required level of protection, this is a finding.</t>
  </si>
  <si>
    <t>The DBMS must implement cryptographic mechanisms to prevent unauthorized modification of organization-defined information at rest (to include, at a minimum, PII and classified information) on organization-defined information system components.</t>
  </si>
  <si>
    <t>SRG-APP-000428-DB-000386</t>
  </si>
  <si>
    <t>SV-206604r617447_rule</t>
  </si>
  <si>
    <t>V-206604</t>
  </si>
  <si>
    <t>V-58167; SV-72597</t>
  </si>
  <si>
    <t>Revoke trust in any certificates not issued by a DoD-approved certificate authority.   Configure the DBMS to accept only DoD and DoD-approved PKI end-entity certificates.</t>
  </si>
  <si>
    <t>If the DBMS will accept non-DoD approved PKI end-entity certificates, this is a finding.</t>
  </si>
  <si>
    <t>Only DoD-approved external PKIs have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This requirement focuses on communications protection for the DBMS session rather than for the network packet.</t>
  </si>
  <si>
    <t>The DBMS must only accept end entity certificates issued by DoD PKI or DoD-approved PKI Certification Authorities (CAs) for the establishment of all encrypted sessions.</t>
  </si>
  <si>
    <t>SRG-APP-000427-DB-000385</t>
  </si>
  <si>
    <t>SV-206603r617447_rule</t>
  </si>
  <si>
    <t>V-206603</t>
  </si>
  <si>
    <t>V-58137; SV-72567</t>
  </si>
  <si>
    <t>Modify system settings to implement the organization-defined limit on the lifetime of cached authenticators.</t>
  </si>
  <si>
    <t>Review system settings to determine whether the organization-defined limit for cached authentication is implemented.
If it is not implemented, this is a finding.</t>
  </si>
  <si>
    <t>The DBMS must prohibit the use of cached authenticators after an organization-defined time period.</t>
  </si>
  <si>
    <t>SRG-APP-000400-DB-000367</t>
  </si>
  <si>
    <t>SV-206601r617447_rule</t>
  </si>
  <si>
    <t>V-206601</t>
  </si>
  <si>
    <t>V-58147; SV-72577</t>
  </si>
  <si>
    <t>Modify and/or configure the DBMS and related applications and tools so that users are always required to re-authenticate when changing role or escalating privileges.
Modify and/or configure the DBMS and related applications and tools so that users are always required to re-authenticate when the specified cases needing reauthorization occur.</t>
  </si>
  <si>
    <t>Review the system documentation and the configuration of the DBMS and related applications and tools.
If there are any circumstances under which a user is not required to re-authenticate when changing role or escalating privileges, this is a finding.
If the information owner has identified additional cases where re-authentication is needed, but there are circumstances where the system does not ask the user to re-authenticate when those cases occur, this is a finding.</t>
  </si>
  <si>
    <t>The DoD standard for authentication of an interactive user is the presentation of a Common Access Card (CAC) or other physical token bearing a valid, current, DoD-issued Public Key Infrastructure (PKI) certificate, coupled with a Personal Identification Number (PIN) to be entered by the user at the beginning of each session and whenever re-authentication is required.
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</si>
  <si>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DBMS must require users to re-authenticate when organization-defined circumstances or situations require re-authentication.</t>
  </si>
  <si>
    <t>SRG-APP-000389-DB-000372</t>
  </si>
  <si>
    <t>SV-206600r617447_rule</t>
  </si>
  <si>
    <t>V-206600</t>
  </si>
  <si>
    <t>V-58133; SV-72563</t>
  </si>
  <si>
    <t>Deploy a DBMS capable of disabling a network function, port, protocol, or service prohibited by the PPSM guidance.
Disable each prohibited network function, port, protocol, or service.</t>
  </si>
  <si>
    <t>Review the network functions, ports, protocols, and services supported by the DBMS.
If any protocol is prohibited by the PPSM guidance and is enabled, this is a finding.</t>
  </si>
  <si>
    <t>Use of nonsecure network functions, ports, protocols, and services exposes the system to avoidable threats.</t>
  </si>
  <si>
    <t>The DBMS must disable network functions, ports, protocols, and services deemed by the organization to be nonsecure, in accord with the Ports, Protocols, and Services Management (PPSM) guidance.</t>
  </si>
  <si>
    <t>SRG-APP-000383-DB-000364</t>
  </si>
  <si>
    <t>SV-206599r617447_rule</t>
  </si>
  <si>
    <t>V-206599</t>
  </si>
  <si>
    <t>V-58127; SV-72557</t>
  </si>
  <si>
    <t>Deploy a DBMS capable of producing the required audit records when it denies or fails to complete attempts to change the configuration of the DBMS or database(s).
Configure the DBMS to produce audit records when it denies attempts to change the configuration of the DBMS or database(s).
Configure the DBMS to produce audit records when other errors prevent attempts to change the configuration of the DBMS or database(s).</t>
  </si>
  <si>
    <t>Review DBMS documentation to verify that audit records can be produced when the system denies or fails to complete attempts to change the configuration of the DBMS or database(s).
If the DBMS is not capable of this, this is a finding.
Review the DBMS/database security and audit configurations to verify that audit records are produced when the system denies attempts to change the configuration of the DBMS or database(s).
If they are not produced, this is a finding.
Review the DBMS/database security and audit configurations to verify that audit records are produced when other errors prevent attempts to change the configuration of the DBMS or database(s).
If they are not produced, this is a finding.</t>
  </si>
  <si>
    <t>Without auditing the enforcement of access restrictions against changes to configuration, it would be difficult to identify attempted attacks and an audit trail would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</si>
  <si>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DBMS must produce audit records of its enforcement of access restrictions associated with changes to the configuration of the DBMS or database(s).</t>
  </si>
  <si>
    <t>SRG-APP-000381-DB-000361</t>
  </si>
  <si>
    <t>SV-206598r617447_rule</t>
  </si>
  <si>
    <t>V-206598</t>
  </si>
  <si>
    <t>V-58125; SV-72555</t>
  </si>
  <si>
    <t>Deploy a DBMS capable of enforcing access restrictions associated with changes to the configuration of the DBMS or database(s).
Configure the DBMS to enforce access restrictions associated with changes to the configuration of the DBMS or database(s).</t>
  </si>
  <si>
    <t>Review DBMS vendor documentation with respect to its ability to enforce access restrictions associated with changes to the configuration of the DBMS or database(s).
If it is not able to do this, this is a finding.
Review the security configuration of the DBMS and database(s).
If it does not enforce access restrictions associated with changes to the configuration of the DBMS or database(s), this is a finding.</t>
  </si>
  <si>
    <t>Failure to provide logical access restrictions associated with changes to configuration may have significant effects on the overall security of the system. 
When dealing with access restrictions pertaining to change control, it should be noted that any changes to the hardware, software, and/or firmware components of the information system can potentially have significant effects on the overall security of the system. 
Accordingly, only qualified and authorized individuals should be allowed to obtain access to system components for the purposes of initiating changes, including upgrades and modifications.</t>
  </si>
  <si>
    <t>The DBMS must enforce access restrictions associated with changes to the configuration of the DBMS or database(s).</t>
  </si>
  <si>
    <t>SRG-APP-000380-DB-000360</t>
  </si>
  <si>
    <t>SV-206597r617447_rule</t>
  </si>
  <si>
    <t>V-206597</t>
  </si>
  <si>
    <t>V-58135; SV-72565</t>
  </si>
  <si>
    <t>Document and obtain approval for any non-administrative users who require the ability to create, alter or replace logic modules.
Implement the approved permissions. Revoke any unapproved permissions.</t>
  </si>
  <si>
    <t>If the DBMS supports only software development, experimentation and/or developer-level testing (that is, excluding production systems, integration testing, stress testing, and user acceptance testing), this is not a finding.
Review the DBMS and database security settings with respect to non-administrative users' ability to create, alter, or replace logic modules, to include but not necessarily only stored procedures, functions, triggers, and views.
If any such permissions exist and are not documented and approved,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</si>
  <si>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 the rights of a regular user.
DBMS functionality and the nature and requirements of databases will vary; so while users are not permitted to install unapproved software, there may be instances where the organization allows the user to install approved software packages such as from an approved software repository. The requirements for production servers will be more restrictive than those used for development and research.
The DBMS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In the case of a database management system, this requirement covers stored procedures, functions, triggers, views, etc.</t>
  </si>
  <si>
    <t>The DBMS must prohibit user installation of logic modules (stored procedures, functions, triggers, views, etc.) without explicit privileged status.</t>
  </si>
  <si>
    <t>SRG-APP-000378-DB-000365</t>
  </si>
  <si>
    <t>SV-206596r617447_rule</t>
  </si>
  <si>
    <t>V-206596</t>
  </si>
  <si>
    <t>V-58065; SV-72495</t>
  </si>
  <si>
    <t>Deploy a DBMS that can generate and record time stamps with a granularity of one second or finer.
Configure auditing so that the time stamps are recorded to a precision of one second or finer.
Modify applications and/or column/field definitions so that the time stamps in audit trail columns/fields in application data are recorded to a precision of one second or finer.</t>
  </si>
  <si>
    <t>Review product documentation to verify that the DBMS can generate time stamps with a granularity of one second or finer. If it cannot, this is a finding.
Review audit log records produced by the DBMS for confirmation that time stamps are recorded to a precision of one second or finer. If not, this is a finding.
Review time stamp values in audit trail columns/fields in application data in the database. If the time stamps are not recorded to a precision of one second or finer, this is a finding.</t>
  </si>
  <si>
    <t>Without sufficient granularity of time stamps, it is not possible to adequately determine the chronological order of records. 
Time stamps generated by the DBMS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</si>
  <si>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The DBMS must generate time stamps, for audit records and application data, with a minimum granularity of one second.</t>
  </si>
  <si>
    <t>SRG-APP-000375-DB-000323</t>
  </si>
  <si>
    <t>SV-206595r617447_rule</t>
  </si>
  <si>
    <t>V-206595</t>
  </si>
  <si>
    <t>V-58063; SV-72493</t>
  </si>
  <si>
    <t>Ensure the DBMS generates time stamps, in audit records and application data, that maps to UTC.</t>
  </si>
  <si>
    <t>Verify that the DBMS generates time stamps, in audit records and application data, that maps to UTC.
If it does not, this is a finding.</t>
  </si>
  <si>
    <t>If time stamps are not consistently applied and there is no common time reference, it is difficult to perform forensic analysis.
Time stamps generated by the DBMS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</si>
  <si>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The DBMS must record time stamps, in audit records and application data, that can be mapped to Coordinated Universal Time (UTC, formerly GMT).</t>
  </si>
  <si>
    <t>SRG-APP-000374-DB-000322</t>
  </si>
  <si>
    <t>SV-206594r617447_rule</t>
  </si>
  <si>
    <t>V-206594</t>
  </si>
  <si>
    <t>V-58059; SV-72489</t>
  </si>
  <si>
    <t>Configure the system to provide immediate real-time alerts to appropriate support staff when an audit log failure occurs.</t>
  </si>
  <si>
    <t>Review DBMS settings, OS, or third-party logging software settings to determine whether a real-time alert will be sent to the appropriate personnel when auditing fails for any reason.
If real-time alerts are not sent upon auditing failure,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</si>
  <si>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The appropriate support staff include, at a minimum, the ISSO and the DBA/SA.
A failure of database auditing will result in either the database continuing to function without auditing or in a complete halt to database operations. When audit processing fails, appropriate personnel must be alerted immediately to avoid further downtime or unaudited transactions.
Alerts provide organizations with urgent messages. Real-time alerts provide these messages immediately (i.e., the time from event detection to alert occurs in seconds or less).</t>
  </si>
  <si>
    <t>The DBMS must provide an immediate real-time alert to appropriate support staff of all audit log failures.</t>
  </si>
  <si>
    <t>SRG-APP-000360-DB-000320</t>
  </si>
  <si>
    <t>SV-206593r617447_rule</t>
  </si>
  <si>
    <t>V-206593</t>
  </si>
  <si>
    <t>V-58057; SV-72487</t>
  </si>
  <si>
    <t>Configure the system to notify appropriate support staff immediately upon storage volume utilization reaching 75%.</t>
  </si>
  <si>
    <t>Review system configuration.
If appropriate support staff are not notified immediately upon storage volume utilization reaching 75%, this is a finding.</t>
  </si>
  <si>
    <t>Organizations are required to use a central log management system, so, under normal conditions, the audit space allocated to the DBMS on its own server will not be an issue. However, space will still be required on the DBMS server for audit records in transit, and, under abnormal conditions, this could fill up. Since a requirement exists to halt processing upon audit failure, a service outage would result.
If support personnel are not notified immediately upon storage volume utilization reaching 75%, they are unable to plan for storage capacity expansion. 
The appropriate support staff include, at a minimum, the ISSO and the DBA/SA.</t>
  </si>
  <si>
    <t>The DBMS must provide a warning to appropriate support staff when allocated audit record storage volume reaches 75% of maximum audit record storage capacity.</t>
  </si>
  <si>
    <t>SRG-APP-000359-DB-000319</t>
  </si>
  <si>
    <t>SV-206592r617447_rule</t>
  </si>
  <si>
    <t>V-206592</t>
  </si>
  <si>
    <t>V-58053; SV-72483</t>
  </si>
  <si>
    <t>Allocate sufficient audit file/table space to support peak demand.</t>
  </si>
  <si>
    <t>Investigate whether there have been any incidents where the DBMS ran out of audit log space since the last time the space was allocated or other corrective measures were taken.
If there have been, this is a finding.</t>
  </si>
  <si>
    <t>In order to ensure sufficient storage capacity for the audit logs, the DBMS must be able to allocate audit record storage capacity. Although another requirement (SRG-APP-000515-DB-000318) mandates that audit data be off-loaded to a centralized log management system, it remains necessary to provide space on the database server to serve as a buffer against outages and capacity limits of the off-loading mechanism.
The task of allocating audit record storage capacity is usually performed during initial installation of the DBMS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
In determining the capacity requirements, consider such factors as: total number of users; expected number of concurrent users during busy periods; number and type of events being monitored; types and amounts of data being captured; the frequency/speed with which audit records are off-loaded to the central log management system; and any limitations that exist on the DBMS's ability to reuse the space formerly occupied by off-loaded records.</t>
  </si>
  <si>
    <t>The DBMS must allocate audit record storage capacity in accordance with organization-defined audit record storage requirements.</t>
  </si>
  <si>
    <t>SRG-APP-000357-DB-000316</t>
  </si>
  <si>
    <t>SV-206591r617447_rule</t>
  </si>
  <si>
    <t>V-206591</t>
  </si>
  <si>
    <t>V-58051; SV-72481</t>
  </si>
  <si>
    <t>Deploy a DBMS that provides a unified tool for audit configuration.</t>
  </si>
  <si>
    <t>Review DBMS vendor documentation.
If the DBMS does not provide a unified tool for audit configuration, this is a finding.</t>
  </si>
  <si>
    <t>If the configuration of the DBMS's auditing is spread across multiple locations in the database management software, or across multiple commands, only loosely related, it is harder to use and takes longer to reconfigure in response to events.
The DBMS must provide a unified tool for audit configuration.</t>
  </si>
  <si>
    <t>The DBMS must provide centralized configuration of the content to be captured in audit records generated by all components of the DBMS.</t>
  </si>
  <si>
    <t>SRG-APP-000356-DB-000315</t>
  </si>
  <si>
    <t>SV-206590r617447_rule</t>
  </si>
  <si>
    <t>V-206590</t>
  </si>
  <si>
    <t>V-58049; SV-72479</t>
  </si>
  <si>
    <t>Configure and/or deploy software tools to ensure that DBMS audit records are written directly to or systematically transferred to a centralized log management system.</t>
  </si>
  <si>
    <t>Review the system documentation for a description of how audit records are off-loaded and how local audit log space is managed.
If the DBMS audit records are not written directly to or systematically transferred to a centralized log management system, this is a finding.</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</si>
  <si>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The DBMS may write audit records to database tables, to files in the file system, to other kinds of local repository, or directly to a centralized log management system. Whatever the method used, it must be compatible with off-loading the records to the centralized system.</t>
  </si>
  <si>
    <t>The DBMS must utilize centralized management of the content captured in audit records generated by all components of the DBMS.</t>
  </si>
  <si>
    <t>SRG-APP-000356-DB-000314</t>
  </si>
  <si>
    <t>SV-206589r617447_rule</t>
  </si>
  <si>
    <t>V-206589</t>
  </si>
  <si>
    <t>V-58021; SV-72451</t>
  </si>
  <si>
    <t>Determine where, when, how, and by what principals/subjects elevated privilege is needed. 
Modify the database and DBMS security configuration, DBMS internal logic, external modules invoked by the DBMS, and the application(s) using the database, to ensure privilege elevation is used only as required.</t>
  </si>
  <si>
    <t>Review the system documentation, database and DBMS security configuration, source code for DBMS internal logic, source code of external modules invoked by the DBMS, and source code of the application(s) using the database.
If elevation of DBMS privileges is utilized but not documented, this is a finding.
If elevation of DBMS privileges is documented, but not implemented as described in the documentation, this is a finding.
If the privilege-elevation logic can be invoked in ways other than intended, or in contexts other than intended, or by subjects/principals other than intended, this is a finding.</t>
  </si>
  <si>
    <t>In certain situations, to provide required functionality, a DBMS needs to execute internal logic (stored procedures, functions, triggers, etc.) and/or external code modules with elevated privileges. However, if the privileges required for execution are at a higher level than the privileges assigned to organizational users invoking the functionality applications/programs, those users are indirectly provided with greater privileges than assigned by organizations.
Privilege elevation must be utilized only where necessary and protected from misuse.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</si>
  <si>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Execution of software modules (to include stored procedures, functions, and triggers) with elevated privileges must be restricted to necessary cases only.</t>
  </si>
  <si>
    <t>SRG-APP-000342-DB-000302</t>
  </si>
  <si>
    <t>SV-206587r617447_rule</t>
  </si>
  <si>
    <t>V-206587</t>
  </si>
  <si>
    <t>V-58023; SV-72453</t>
  </si>
  <si>
    <t>Configure DBMS security to protect all privileged functionality.</t>
  </si>
  <si>
    <t>Review the system documentation to obtain the definition of the database/DBMS functionality considered privileged in the context of the system in question.
Review the DBMS security configuration and/or other means used to protect privileged functionality from unauthorized use.
If the configuration does not protect all of the actions defined as privileged, this is a finding.</t>
  </si>
  <si>
    <t>Preventing non-privileged users from executing privileged functions mitigates the risk that unauthorized individuals or processes may gain unnecessary access to information or privileges. 
System documentation should include a definition of the functionality considered privileged.
Depending on circumstances, privileged functions can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A privileged function in the DBMS/database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the prevention of unauthorized use of privileged functions may be achieved by means of DBMS security features, database triggers, other mechanisms, or a combination of these.</t>
  </si>
  <si>
    <t>The DBMS must prevent non-privileged users from executing privileged functions, to include disabling, circumventing, or altering implemented security safeguards/countermeasures.</t>
  </si>
  <si>
    <t>SRG-APP-000340-DB-000304</t>
  </si>
  <si>
    <t>SV-206586r617447_rule</t>
  </si>
  <si>
    <t>V-206586</t>
  </si>
  <si>
    <t>V-58019; SV-72449</t>
  </si>
  <si>
    <t>Implement the organization's DAC policy in the security configuration of the database and DBMS, and, if applicable, the security configuration of the application(s) using the database.</t>
  </si>
  <si>
    <t>Review system documentation to identify the required discretionary access control (DAC).
Review the security configuration of the database and DBMS. If applicable, review the security configuration of the application(s) using the database.
If the discretionary access control defined in the documentation is not implemented in the security configuration, this is a finding.</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</si>
  <si>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table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</si>
  <si>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The DBMS must enforce discretionary access control policies, as defined by the data owner, over defined subjects and objects.</t>
  </si>
  <si>
    <t>SRG-APP-000328-DB-000301</t>
  </si>
  <si>
    <t>SV-206585r617447_rule</t>
  </si>
  <si>
    <t>V-206585</t>
  </si>
  <si>
    <t>V-58041; SV-72471</t>
  </si>
  <si>
    <t>Enable DBMS features, deploy third-party software, or add custom data structures, data elements and application code, to provide reliable security labeling of information in transmission.</t>
  </si>
  <si>
    <t>If security labeling is not required, this is not a finding.
If security labeling requirements have been specified, but the security labeling is not implemented or does not reliably maintain labels on information in transmission, this is a finding.</t>
  </si>
  <si>
    <t>Without the association of security labels to information, there is no basis for the DBMS to make security-related access-control decisions.
Security labels are abstractions representing the basic properties or characteristics of an entity (e.g., subjects and objects) with respect to safeguarding information. 
These labels are typically associated with internal data structures (e.g., tables, rows) within the database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labels may be assigned manually or during data processing, but, either way, it is imperative these assignments are maintained while the data is in storage. If the security labels are lost when the data is stored, there is the risk of a data compromise.
The mechanism used to support security labeling may be a feature of the DBMS product, a third-party product, or custom application code.</t>
  </si>
  <si>
    <t>The DBMS must associate organization-defined types of security labels having organization-defined security label values with information in transmission.</t>
  </si>
  <si>
    <t>SRG-APP-000314-DB-000310</t>
  </si>
  <si>
    <t>SV-206584r617447_rule</t>
  </si>
  <si>
    <t>V-206584</t>
  </si>
  <si>
    <t>V-58039; SV-72469</t>
  </si>
  <si>
    <t>Enable DBMS features, deploy third-party software, or add custom data structures, data elements and application code, to provide reliable security labeling of information in process.</t>
  </si>
  <si>
    <t>If security labeling is not required, this is not a finding.
If security labeling requirements have been specified, but the security labeling is not implemented or does not reliably maintain labels on information in process, this is a finding.</t>
  </si>
  <si>
    <t>The DBMS must associate organization-defined types of security labels having organization-defined security label values with information in process.</t>
  </si>
  <si>
    <t>SRG-APP-000313-DB-000309</t>
  </si>
  <si>
    <t>SV-206583r617447_rule</t>
  </si>
  <si>
    <t>V-206583</t>
  </si>
  <si>
    <t>V-58037; SV-72467</t>
  </si>
  <si>
    <t>Enable DBMS features, deploy third-party software, or add custom data structures, data elements and application code, to provide reliable security labeling of information in storage.</t>
  </si>
  <si>
    <t>If security labeling is not required, this is not a finding.
If security labeling requirements have been specified, but the security labeling is not implemented or does not reliably maintain labels on information in storage, this is a finding.</t>
  </si>
  <si>
    <t>The DBMS must associate organization-defined types of security labels having organization-defined security label values with information in storage.</t>
  </si>
  <si>
    <t>SRG-APP-000311-DB-000308</t>
  </si>
  <si>
    <t>SV-206582r617447_rule</t>
  </si>
  <si>
    <t>V-206582</t>
  </si>
  <si>
    <t>V-58035; SV-72465</t>
  </si>
  <si>
    <t>Where relevant, modify the configuration to allow the user to manually terminate a session initiated by that user.</t>
  </si>
  <si>
    <t>Determine, by reviewing DBMS documentation and/or inquiring of the vendor's technical support staff, whether the DBMS satisfies this requirement; and, if it does, determine whether this is inherent, unchangeable behavior, or a configurable feature.
If the DBMS does not satisfy the requirement, this is a permanent finding.
If the behavior is inherent, this is permanently not a finding.
If the behavior is configurable, and the current configuration does not enforce it, this is a finding.</t>
  </si>
  <si>
    <t>If a user cannot explicitly end a DBMS session, the session may remain open and be exploited by an attacker; this is referred to as a zombie session.
Such logout may be explicit or implicit. Examples of explicit are: clicking on a "Log Out" link or button in the application window; clicking the Windows Start button and selecting "Log Out" or "Shut Down." Examples of implicit logout are: closing the application's (main) window; powering off the workstation without invoking the OS shutdown. 
Both the explicit and implicit logouts must be detected by the DBMS.
In all cases, the DBMS must ensure that the user's DBMS session and all processes owned by the session are terminated. 
This should not, however, interfere with batch processes/jobs initiated by the user during his/her online session: these should be permitted to run to completion.</t>
  </si>
  <si>
    <t>The DBMS must provide logout functionality to allow the user to manually terminate a session initiated by that user.</t>
  </si>
  <si>
    <t>SRG-APP-000296-DB-000306</t>
  </si>
  <si>
    <t>SV-206581r617447_rule</t>
  </si>
  <si>
    <t>V-206581</t>
  </si>
  <si>
    <t>V-58025; SV-72455</t>
  </si>
  <si>
    <t>Configure the DBMS to automatically terminate a user session after organization-defined conditions or trigger events requiring session termination.</t>
  </si>
  <si>
    <t>Review system documentation to obtain the organization's definition of circumstances requiring automatic session termination. If the documentation explicitly states that such termination is not required or is prohibited, this is not a finding.
If the documentation requires automatic session termination, but the DBMS is not configured accordingly, this is a finding.</t>
  </si>
  <si>
    <t>This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ends all processes associated with a user's logical session except those batch processes/jobs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cases where the system owner, data owner, or organization requires additional assurance.</t>
  </si>
  <si>
    <t>The DBMS must automatically terminate a user session after organization-defined conditions or trigger events requiring session disconnect.</t>
  </si>
  <si>
    <t>SRG-APP-000295-DB-000305</t>
  </si>
  <si>
    <t>SV-206580r617447_rule</t>
  </si>
  <si>
    <t>V-206580</t>
  </si>
  <si>
    <t>V-32571; SV-42908</t>
  </si>
  <si>
    <t>Configure DBMS settings, custom database code, and associated application code not to display detailed error messages to those not authorized to view them.</t>
  </si>
  <si>
    <t>Check DBMS settings and custom database code to determine if detailed error messages are ever displayed to unauthorized individuals.
If detailed error messages are displayed to individuals not authorized to view them, this is a finding.</t>
  </si>
  <si>
    <t>If the DBMS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appropriate approval.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</si>
  <si>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reveal detailed error messages only to the ISSO, ISSM, SA and DBA.</t>
  </si>
  <si>
    <t>SRG-APP-000267-DB-000163</t>
  </si>
  <si>
    <t>SV-206579r617447_rule</t>
  </si>
  <si>
    <t>V-206579</t>
  </si>
  <si>
    <t>V-32570; SV-42907</t>
  </si>
  <si>
    <t>Configure DBMS settings, custom database code, and associated application code not to divulge sensitive information or information useful for system identification in error messages.</t>
  </si>
  <si>
    <t>Check DBMS settings and custom database code to verify that error messages do not contain information beyond what is needed for troubleshooting the issue.
If database errors contain PII data, sensitive business data, or information useful for identifying the host system or database structure, this is a finding.</t>
  </si>
  <si>
    <t>Any DBMS or associated application providing too much information in error messages on the screen or printout risks compromising the data and security of the system. The structure and content of error messages need to be carefully considered by the organization and development team.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logon attempts with passwords entered by mistake as the username, mission/business information that can be derived from (if not stated explicitly by) information recorded, and personal information, such as account numbers, social security numbers, and credit card numbers.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</si>
  <si>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provide non-privileged users with error messages that provide information necessary for corrective actions without revealing information that could be exploited by adversaries.</t>
  </si>
  <si>
    <t>SRG-APP-000266-DB-000162</t>
  </si>
  <si>
    <t>SV-206578r617447_rule</t>
  </si>
  <si>
    <t>V-206578</t>
  </si>
  <si>
    <t>V-58181; SV-72611</t>
  </si>
  <si>
    <t>Where dynamic code execution is used, modify the code to implement protections against code injection.</t>
  </si>
  <si>
    <t>Review DBMS source code (stored procedures, functions, triggers) and application source code to identify cases of dynamic code execution.
If dynamic code execution is employed without protective measures against code injection, this is a finding.</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</si>
  <si>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When dynamic execution is necessary, ways to mitigate the risk include the following, which should be implemented both in the on-screen application and at the database level, in the stored procedures:
-- Allow strings as input only when necessary. 
-- Rely on data typing to validate numbers, dates, etc. Do not accept invalid values. If substituting other values for them, think carefully about whether this could be subverted.
-- Limit the size of input strings to what is truly necessary.
-- If single quotes/apostrophes, double quotes, semicolons, equals signs, angle brackets, or square brackets will never be valid as input, reject them.
-- If comment markers will never be valid as input, reject them. In SQL, these are -- or /* */ 
-- If HTML and XML tags, entities, comments, etc., will never be valid, reject them.
-- If wildcards are present, reject them unless truly necessary. In SQL these are the underscore and the percentage sign, and the word ESCAPE is also a clue that wildcards are in use.
-- If SQL key words, such as SELECT, INSERT, UPDATE, DELETE, CREATE, ALTER, DROP, ESCAPE, UNION, GRANT, REVOKE, DENY, MODIFY will never be valid, reject them. Use case-insensitive comparisons when searching for these. Bear in mind that some of these words, particularly Grant (as a person's name), could also be valid input. 
-- If there are range limits on the values that may be entered, enforce those limits.
-- Institute procedures for inspection of programs for correct use of dynamic coding, by a party other than the developer.
-- Conduct rigorous testing of program modules that use dynamic coding, searching for ways to subvert the intended use.
-- Record the inspection and testing in the system documentation.
-- Bear in mind that all this applies not only to screen input, but also to the values in an incoming message to a web service or to a stored procedure called by a software component that has not itself been hardened in these ways. Not only can the caller be subject to such vulnerabilities; it may itself be the attacker.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</si>
  <si>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and associated applications, when making use of dynamic code execution, must scan input data for invalid values that may indicate a code injection attack.</t>
  </si>
  <si>
    <t>SRG-APP-000251-DB-000392</t>
  </si>
  <si>
    <t>SV-206577r617447_rule</t>
  </si>
  <si>
    <t>V-206577</t>
  </si>
  <si>
    <t>V-58179; SV-72609</t>
  </si>
  <si>
    <t>Where dynamic code execution is employed in circumstances where the objective could practically be satisfied by static execution with strongly typed parameters, modify the code to do so.</t>
  </si>
  <si>
    <t>Review DBMS source code (stored procedures, functions, triggers) and application source code, to identify cases of dynamic code execution.
If dynamic code execution is employed in circumstances where the objective could practically be satisfied by static execution with strongly typed parameters, this is a finding.</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</si>
  <si>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</si>
  <si>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and associated applications must reserve the use of dynamic code execution for situations that require it.</t>
  </si>
  <si>
    <t>SRG-APP-000251-DB-000391</t>
  </si>
  <si>
    <t>SV-206576r617447_rule</t>
  </si>
  <si>
    <t>V-206576</t>
  </si>
  <si>
    <t>V-32555; SV-42892</t>
  </si>
  <si>
    <t>Modify database code to properly validate data before it is put into the database or acted upon by the database.
Modify the database to contain column/field definitions for each column/field in the database.
Modify the database to contain constraints and validity checking on database columns and tables that require them for data integrity.</t>
  </si>
  <si>
    <t>Review DBMS code (stored procedures, functions, and triggers), application code, settings, column and field definitions, and constraints to determine whether the database is protected against invalid input.
If code exists that allows invalid data to be acted upon or input into the database, this is a finding.
If column/field definitions do not exist in the database, this is a finding.
If columns/fields do not contain constraints and validity checking where required, this is a finding.
Where a column/field is noted in the system documentation as necessarily free-form, even though its name and context suggest that it should be strongly typed and constrained, the absence of these protections is not a finding.
Where a column/field is clearly identified by name, caption or context as Notes, Comments, Description, Text, etc., the absence of these protections is not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</si>
  <si>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With respect to database management systems, one class of threat is known as SQL Injection, or more generally, code injection. It takes advantage of the dynamic execution capabilities of various programming languages, including dialects of SQL. Potentially, the attacker can gain unauthorized access to data, including security settings, and severely corrupt or destroy the database.
Even when no such hijacking takes place, invalid input that gets recorded in the database, whether accidental or malicious, reduces the reliability and usability of the system. Available protections include data types, referential constraints, uniqueness constraints, range checking, and application-specific logic. Application-specific logic can be implemented within the database in stored procedures and triggers, where appropriate.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</si>
  <si>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check the validity of all data inputs except those specifically identified by the organization.</t>
  </si>
  <si>
    <t>SRG-APP-000251-DB-000160</t>
  </si>
  <si>
    <t>SV-206575r617447_rule</t>
  </si>
  <si>
    <t>V-206575</t>
  </si>
  <si>
    <t>V-58151; SV-72581</t>
  </si>
  <si>
    <t>Configure the permissions granted by the operating system/file system on the database files, database log files, and database backup files so that only relevant system accounts and authorized system administrators and database administrators with a need to know are permitted to read/view these files.</t>
  </si>
  <si>
    <t>Review the permissions granted to users by the operating system/file system on the database files, database log files and database backup files. 
If any user/role who is not an authorized system administrator with a need to know or database administrator with a need to know, or a system account for running DBMS processes, is permitted to read/view any of these files, this is a finding.</t>
  </si>
  <si>
    <t>Applications, including DBMSs, must prevent unauthorized and unintended information transfer via shared system resources. Permitting only DBMS processes and authorized, administrative users to have access to the files where the database resides helps ensure that those files are not shared inappropriately and are not open to backdoor access and manipulation.</t>
  </si>
  <si>
    <t>Access to database files must be limited to relevant processes and to authorized, administrative users.</t>
  </si>
  <si>
    <t>SRG-APP-000243-DB-000374</t>
  </si>
  <si>
    <t>SV-206574r617447_rule</t>
  </si>
  <si>
    <t>V-206574</t>
  </si>
  <si>
    <t>V-58149; SV-72579</t>
  </si>
  <si>
    <t>Deploy a DBMS capable of effectively protecting the private resources of one process or user from unauthorized access by another user or process.
Configure the DBMS to effectively protect the private resources of one process or user from unauthorized access by another user or process.</t>
  </si>
  <si>
    <t>Review the DBMS architecture to find out if and how it protects the private resources of one process or user (such as working memory, temporary tables, uncommitted data) from unauthorized access by another user or process.
If it does not effectively do so, this is a finding.</t>
  </si>
  <si>
    <t>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the resource has been released back to the information system. Control of information in shared resources is also referred to as object reuse.</t>
  </si>
  <si>
    <t>The DBMS must prevent unauthorized and unintended information transfer via shared system resources.</t>
  </si>
  <si>
    <t>SRG-APP-000243-DB-000373</t>
  </si>
  <si>
    <t>SV-206573r617447_rule</t>
  </si>
  <si>
    <t>V-206573</t>
  </si>
  <si>
    <t>V-32547; SV-42884</t>
  </si>
  <si>
    <t>Modify any code used for moving data from production to development/test systems to comply with the organization-defined data transfer policy, and to ensure copies of production data are not left in unsecured locations.</t>
  </si>
  <si>
    <t>Review the procedures for the refreshing of development/test data from production.
Review any scripts or code that exists for the movement of production data to development/test systems, or to any other location or for any other purpose.
Verify that copies of production data are not left in unprotected locations. 
If the code that exists for data movement does not comply with the organization-defined data transfer policy and/or fails to remove any copies of production data from unprotected locations, this is a finding.</t>
  </si>
  <si>
    <t>Applications, including DBMSs, must prevent unauthorized and unintended information transfer via shared system resources. 
Data used for the development and testing of applications often involves copying data from production. It is important that specific procedures exist for this process, to include the conditions under which such transfer may take place, where the copies may reside, and the rules for ensuring sensitive data are not exposed.
Copies of sensitive data must not be misplaced or left in a temporary location without the proper controls.</t>
  </si>
  <si>
    <t>Database contents must be protected from unauthorized and unintended information transfer by enforcement of a data-transfer policy.</t>
  </si>
  <si>
    <t>SRG-APP-000243-DB-000128</t>
  </si>
  <si>
    <t>SV-206572r617447_rule</t>
  </si>
  <si>
    <t>V-206572</t>
  </si>
  <si>
    <t>V-32536; SV-42873</t>
  </si>
  <si>
    <t>Locate security-related database objects and code in a separate database, schema, or other separate security domain from database objects and code implementing application logic.</t>
  </si>
  <si>
    <t>Check DBMS settings to determine whether objects or code implementing security functionality are located in a separate security domain, such as a separate database or schema created specifically for security functionality.
If security-related database objects or code are not kept separate,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</si>
  <si>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t>
  </si>
  <si>
    <t>The DBMS must isolate security functions from non-security functions.</t>
  </si>
  <si>
    <t>SRG-APP-000233-DB-000124</t>
  </si>
  <si>
    <t>SV-206571r617447_rule</t>
  </si>
  <si>
    <t>V-206571</t>
  </si>
  <si>
    <t>V-32534; SV-42871</t>
  </si>
  <si>
    <t>Apply appropriate controls to protect the confidentiality and integrity of data at rest in the database.</t>
  </si>
  <si>
    <t>If the application owner and Authorizing Official have determined that encryption of data at rest is NOT required, this is not a finding.
Review DBMS settings to determine whether controls exist to protect the confidentiality and integrity of data at rest in the database.
If controls do not exist or are not enabled, this is a finding.</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</si>
  <si>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Applications and application users generate information throughout the course of their application use. 
User data generated, as well as application-specific configuration data, needs to be protected. Organizations may choose to employ different mechanisms to achieve confidentiality and integrity protections, as appropriate. 
If the confidentiality and integrity of application data is not protected, the data will be open to compromise and unauthorized modification.</t>
  </si>
  <si>
    <t>The DBMS must protect the confidentiality and integrity of all information at rest.</t>
  </si>
  <si>
    <t>SRG-APP-000231-DB-000154</t>
  </si>
  <si>
    <t>SV-206570r810841_rule</t>
  </si>
  <si>
    <t>V-206570</t>
  </si>
  <si>
    <t>V-32529; SV-42866</t>
  </si>
  <si>
    <t>Configure DBMS settings to preserve any organization-defined system state information in the event of a system failure.</t>
  </si>
  <si>
    <t>Check DBMS settings to determine whether organization-defined system state information is being preserved in the event of a system failure.
If organization-defined system state information is not being preserved,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</si>
  <si>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information system state information helps to facilitate system restart and return to the operational mode of the organization with less disruption of mission/business processes.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</si>
  <si>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In the event of a system failure, the DBMS must preserve any information necessary to determine cause of failure and any information necessary to return to operations with least disruption to mission processes.</t>
  </si>
  <si>
    <t>SRG-APP-000226-DB-000147</t>
  </si>
  <si>
    <t>SV-206569r617447_rule</t>
  </si>
  <si>
    <t>V-206569</t>
  </si>
  <si>
    <t>V-32528; SV-42865</t>
  </si>
  <si>
    <t>Configure DBMS settings so that, in the event of a system failure, the DBMS will roll back open transactions to a consistent state, to include a security configuration that is at least as restrictive as before the system failure.</t>
  </si>
  <si>
    <t>Check DBMS settings and vendor documentation to verify the DBMS properly handles transactions in the event of a system failure.
If open transactions are not rolled back to a consistent state during system failure, this is a finding.
The consistent state must include a security configuration that is at least as restrictive as before the system failure. If this is not guaranteed,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</si>
  <si>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Failure to a known safe state helps prevent systems from failing to a state that may cause loss of data or unauthorized access to system resources. Systems that fail suddenly and with no incorporated failure state planning may leave the hosting system available but with a reduced security protection capability. Preserving information system state data also facilitates system restart and return to the operational mode of the organization with less disruption of mission/business processes. 
Databases must fail to a known consistent state. Transactions must be successfully completed or rolled back.
In general, security mechanisms should be designed so that a failure will follow the same execution path as disallowing the operation. For example, application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</si>
  <si>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DBMS must fail to a secure state if system initialization fails, shutdown fails, or aborts fail.</t>
  </si>
  <si>
    <t>SRG-APP-000225-DB-000153</t>
  </si>
  <si>
    <t>SV-206568r617447_rule</t>
  </si>
  <si>
    <t>V-206568</t>
  </si>
  <si>
    <t>V-58165; SV-72595</t>
  </si>
  <si>
    <t>Utilize a DBMS product that can provide demonstrably effective protection against man-in-the-middle attacks that guess at session identifier values.
Configure DBMS settings to enable protections against man-in-the-middle attacks that guess at session identifier values.</t>
  </si>
  <si>
    <t>Review DBMS vendor documentation and system behavior (and if necessary, consult vendor representatives) to determine whether the DBMS can provide demonstrably effective protection against man-in-the-middle attacks that guess at session identifier values.
If not, this is a finding.
Review DBMS settings to determine whether protections against man-in-the-middle attacks that guess at session identifier values are enabled.
If they are not, this is a finding.</t>
  </si>
  <si>
    <t>One class of man-in-the-middle, or session hijacking, attack involves the adversary guessing at valid session identifiers based on patterns in identifiers already known.
The preferred technique for thwarting guesses at Session IDs is the generation of unique session identifiers using a FIPS 140-2 or 140-3 approved random number generator.
However, it is recognized that available DBMS products do not all implement the preferred technique yet may have other protections against session hijacking. Therefore, other techniques are acceptable, provided they are demonstrated to be effective.</t>
  </si>
  <si>
    <t>The DBMS must maintain the authenticity of communications sessions by guarding against man-in-the-middle attacks that guess at Session ID values.</t>
  </si>
  <si>
    <t>SRG-APP-000224-DB-000384</t>
  </si>
  <si>
    <t>SV-206567r836861_rule</t>
  </si>
  <si>
    <t>V-206567</t>
  </si>
  <si>
    <t>V-32526; SV-42863</t>
  </si>
  <si>
    <t>Utilize a DBMS product that only recognizes session identifiers that are system-generated.</t>
  </si>
  <si>
    <t>Review DBMS settings and vendor documentation to determine whether the DBMS recognizes session identifiers that are not system-generated.
If the DBMS recognizes session identifiers that are not system generated, this is a finding.</t>
  </si>
  <si>
    <t>DBMSs utilize sessions and session identifiers to control application behavior and user access. If an attacker can guess the session identifier or can inject or manually insert session information, the session may be compromised.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The DBMS must recognize only system-generated session identifiers. If an attacker were able to generate a session with a non-system-generated session identifier and have it recognized by the system, the attacker could gain access to the system without passing through access controls designed to limit database sessions to authorized users.</t>
  </si>
  <si>
    <t>The DBMS must recognize only system-generated session identifiers.</t>
  </si>
  <si>
    <t>SRG-APP-000223-DB-000168</t>
  </si>
  <si>
    <t>SV-206566r617447_rule</t>
  </si>
  <si>
    <t>V-206566</t>
  </si>
  <si>
    <t>V-32523; SV-42860</t>
  </si>
  <si>
    <t>Configure DBMS settings to terminate sessions, invalidating their session identifiers, upon user logout.
Configure DBMS settings to terminate sessions, invalidating their session identifiers, upon the occurrence of any organization- or policy-defined session termination event.</t>
  </si>
  <si>
    <t>Review DBMS settings and vendor documentation to verify user sessions are terminated, and session identifiers invalidated, upon user logout. If they are not, this is a finding.
Review system documentation and organization policy to identify other events that should result in session terminations.
If other session termination events are defined, review DBMS settings to verify occurrences of these events would cause session termination, invalidating the session identifiers.
If occurrences of defined session terminating events do not cause session terminations, invalidating the session identifiers, this is a finding.</t>
  </si>
  <si>
    <t>Captured sessions can be reused in "replay" attacks. This requirement limits the ability of adversaries to capture and continue to employ previously valid session IDs.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Session IDs are tokens generated by DBMSs to uniquely identify a user's (or process's) session. DBMSs will make access decisions and execute logic based on the session ID.
Unique session IDs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When a user logs out, or when any other session termination event occurs, the DBMS must terminate the user session(s) to minimize the potential for sessions to be hijacked.</t>
  </si>
  <si>
    <t>The DBMS must invalidate session identifiers upon user logout or other session termination.</t>
  </si>
  <si>
    <t>SRG-APP-000220-DB-000149</t>
  </si>
  <si>
    <t>SV-206565r617447_rule</t>
  </si>
  <si>
    <t>V-206565</t>
  </si>
  <si>
    <t>V-32514; SV-42851</t>
  </si>
  <si>
    <t>Configure DBMS to separate database administration and general user functionality.</t>
  </si>
  <si>
    <t>Check DBMS settings and vendor documentation to verify that administrative functionality is separate from user functionality.
If administrator and general user functionality are not separated either physically or logically, this is a finding.</t>
  </si>
  <si>
    <t>Information system management functionality includes functions necessary to administer databases,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domain and with additional access controls.
If administrative functionality or information regarding DBMS management is presented on an interface available for users, information on DBMS settings may be inadvertently made available to the user.</t>
  </si>
  <si>
    <t>The DBMS must separate user functionality (including user interface services) from database management functionality.</t>
  </si>
  <si>
    <t>SRG-APP-000211-DB-000122</t>
  </si>
  <si>
    <t>SV-206564r617447_rule</t>
  </si>
  <si>
    <t>V-206564</t>
  </si>
  <si>
    <t>V-32481; SV-42818</t>
  </si>
  <si>
    <t>Configure DBMS settings to uniquely identify and authenticate all non-organizational users who log onto the system.</t>
  </si>
  <si>
    <t>Review DBMS settings to determine whether non-organizational users are uniquely identified and authenticated when logging onto the system.
If non-organizational users are not uniquely identified and authenticated, this is a finding.</t>
  </si>
  <si>
    <t>Non-organizational users include all information system users other than organizational users, which include organizational employees or individuals the organization deems to have equivalent status of employees (e.g., contractors, guest researchers, individuals from allied nations). 
Non-organizational users shall be uniquely identified and authenticated for all accesses other than those accesses explicitly identified and documented by the organization when related to the use of anonymous access, such as accessing a web server. 
Accordingly, a risk assessment is used in determining the authentication needs of the organization. 
Scalability, practicality, and security are simultaneously considered in balancing the need to ensure ease of use for access to federal information and information systems with the need to protect and adequately mitigate risk to organizational operations, organizational assets, individuals, other organizations, and the Nation.</t>
  </si>
  <si>
    <t>The DBMS must uniquely identify and authenticate non-organizational users (or processes acting on behalf of non-organizational users).</t>
  </si>
  <si>
    <t>SRG-APP-000180-DB-000115</t>
  </si>
  <si>
    <t>SV-206563r617447_rule</t>
  </si>
  <si>
    <t>V-206563</t>
  </si>
  <si>
    <t>V-32480; SV-42817</t>
  </si>
  <si>
    <t>Utilize NIST FIPS 140-2 or 140-3 validated cryptographic modules for all cryptographic operations.</t>
  </si>
  <si>
    <t>Review DBMS configuration to verify it is using NIST FIPS 140-2 or 140-3 validated cryptographic modules for cryptographic operations.
If NIST FIPS 140-2 or 140-3 validated modules are not being used for all cryptographic operations, this is a finding.</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</si>
  <si>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Applications (including DBMSs) utilizing cryptography are required to use approved NIST FIPS 140-2 or 140-3 validated cryptographic modules that meet the requirements of applicable federal laws, Executive Orders, directives, policies, regulations, standards, and guidance. 
NSA Type-X (where X=1, 2, 3, 4) products are NSA-certified, hardware-based encryption modules.
The standard for validating cryptographic modules will transition to the NIST FIPS 140-3 publication.
FIPS 140-2 modules can remain active for up to five years after validation or until September 21, 2026, when the FIPS 140-2 validations will be moved to the historical list. Even on the historical list, CMVP supports the purchase and use of these modules for existing systems. While Federal Agencies decide when they move to FIPS 140-3 only modules, purchasers are reminded that for several years there may be a limited selection of FIPS 140-3 modules from which to choose. CMVP recommends purchasers consider all modules that appear on the Validated Modules Search Page:
https://csrc.nist.gov/projects/cryptographic-module-validation-program/validated-modules
More information on the FIPS 140-3 transition can be found here: 
https://csrc.nist.gov/Projects/fips-140-3-transition-effort/</t>
  </si>
  <si>
    <t>The DBMS must use NIST FIPS 140-2 or 140-3 validated cryptographic modules for cryptographic operations.</t>
  </si>
  <si>
    <t>SRG-APP-000179-DB-000114</t>
  </si>
  <si>
    <t>SV-206562r836860_rule</t>
  </si>
  <si>
    <t>V-206562</t>
  </si>
  <si>
    <t>V-32479; SV-42816</t>
  </si>
  <si>
    <t>Modify and configure each non-compliant application, tool, or feature associated with the DBMS/database so that it does not display authentication secrets.</t>
  </si>
  <si>
    <t>If all interaction with the user for purposes of authentication is handled by a software component separate from the DBMS, this is not a finding.
If any application, tool or feature associated with the DBMS/database displays any authentication secrets (to include PINs and passwords) during - or after - the authentication process, this is a finding.</t>
  </si>
  <si>
    <t>The DoD standard for authentication is DoD-approved PKI certificates.
Normally, with PKI authentication, the interaction with the user for authentication will be handled by a software component separate from the DBMS, such as ActivIdentity ActivClient. However, in cases where the DBMS controls the interaction, this requirement applies.
To prevent the compromise of authentication information such as passwords and PINs during the authentication process, the feedback from the system must not provide any information that would allow an unauthorized user to compromise the authentication mechanism. 
Obfuscation of user-provided authentication secrets when typed into the system is a method used in addressing this risk. 
Displaying asterisks when a user types in a password or a smart card PIN is an example of obscuring feedback of authentication secrets.
This calls for review of applications,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</si>
  <si>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obscure feedback of authentication information during the authentication process to protect the information from possible exploitation/use by unauthorized individuals.</t>
  </si>
  <si>
    <t>SRG-APP-000178-DB-000083</t>
  </si>
  <si>
    <t>SV-206561r810839_rule</t>
  </si>
  <si>
    <t>V-206561</t>
  </si>
  <si>
    <t>V-32478; SV-42815</t>
  </si>
  <si>
    <t>Configure the DBMS to map the authenticated identity directly to the DBMS user account.</t>
  </si>
  <si>
    <t>Review DBMS configuration to verify DBMS user accounts are being mapped directly to unique identifying information within the validated PKI certificate.
If user accounts are not being mapped to authenticated identities, this is a finding.</t>
  </si>
  <si>
    <t>The DoD standard for authentication is DoD-approved PKI certificates. Once a PKI certificate has been validated, it must be mapped to a DBMS user account for the authenticated identity to be meaningful to the DBMS and useful for authorization decisions.</t>
  </si>
  <si>
    <t>The DBMS must map the PKI-authenticated identity to an associated user account.</t>
  </si>
  <si>
    <t>SRG-APP-000177-DB-000069</t>
  </si>
  <si>
    <t>SV-206560r617447_rule</t>
  </si>
  <si>
    <t>V-206560</t>
  </si>
  <si>
    <t>V-32476; SV-42813</t>
  </si>
  <si>
    <t>Store all DBMS PKI private keys in a FIPS 140-2 or 140-3 validated cryptographic module. Ensure access to the DBMS PKI private keys is restricted to only authenticated and authorized users.</t>
  </si>
  <si>
    <t>Review DBMS configuration to determine whether appropriate access controls exist to protect the DBMS's private key(s). If the DMBS’s private key(s) are not stored in a FIPS 140-2 or 140-3 validated cryptographic module, this is a finding.
If access to the DBMS’s private key(s) is not restricted to authenticated and authorized users, this is a finding.</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</si>
  <si>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Both the holder of a digital certificate and the issuing authority must take careful measures to protect the corresponding private key. Private keys should always be generated and protected in FIPS 140-2 or 140-3 validated cryptographic modules.
All access to the private key(s) of the DBMS must be restricted to authorized and authenticated users. If unauthorized users have access to one or more of the DBMS's private keys, an attacker could gain access to the key(s) and use them to impersonate the database on the network or otherwise perform unauthorized actions.</t>
  </si>
  <si>
    <t>The DBMS must enforce authorized access to all PKI private keys stored/utilized by the DBMS.</t>
  </si>
  <si>
    <t>SRG-APP-000176-DB-000068</t>
  </si>
  <si>
    <t>SV-206559r836857_rule</t>
  </si>
  <si>
    <t>V-206559</t>
  </si>
  <si>
    <t>V-32475; SV-42812</t>
  </si>
  <si>
    <t>Configure the DBMS to validate certificates by performing RFC 5280-compliant certification path validation.</t>
  </si>
  <si>
    <t>Review DBMS configuration to verify that certificates being accepted by the DBMS are validated by performing RFC 5280-compliant certification path validation.
If certificates are not being validated by performing RFC 5280-compliant certification path validation, this is a finding.</t>
  </si>
  <si>
    <t>The DoD standard for authentication is DoD-approved PKI certificates.
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Database Management Systems that do not validate certificates by performing RFC 5280-compliant certification path validation are in danger of accepting certificates that are invalid and/or counterfeit. This could allow unauthorized access to the database.</t>
  </si>
  <si>
    <t>The DBMS, when utilizing PKI-based authentication, must validate certificates by performing RFC 5280-compliant certification path validation.</t>
  </si>
  <si>
    <t>SRG-APP-000175-DB-000067</t>
  </si>
  <si>
    <t>SV-206558r617447_rule</t>
  </si>
  <si>
    <t>V-206558</t>
  </si>
  <si>
    <t>V-32469; SV-42806</t>
  </si>
  <si>
    <t>Configure encryption for transmission of passwords across the network. If the database does not provide encryption for logon events natively, employ encryption at the OS or network level.
Ensure passwords remain encrypted from source to destination.</t>
  </si>
  <si>
    <t>Review configuration settings for encrypting passwords in transit across the network. If passwords are not encrypted, this is a finding. 
If it is determined that passwords are passed unencrypted at any point along the transmission path between the source and destination, this is a finding.</t>
  </si>
  <si>
    <t>The DoD standard for authentication is DoD-approved PKI certificates.
Authentication based on User ID and Password may be used only when it is not possible to employ a PKI certificate, and requires AO approval.
In such cases, passwords need to be protected at all times, and encryption is the standard method for protecting passwords during transmission.
DBMS passwords sent in clear text format across the network are vulnerable to discovery by unauthorized users. Disclosure of passwords may easily lead to unauthorized access to the database.</t>
  </si>
  <si>
    <t>If passwords are used for authentication, the DBMS must transmit only encrypted representations of passwords.</t>
  </si>
  <si>
    <t>SRG-APP-000172-DB-000075</t>
  </si>
  <si>
    <t>SV-206557r810837_rule</t>
  </si>
  <si>
    <t>V-206557</t>
  </si>
  <si>
    <t>V-32468; SV-42805</t>
  </si>
  <si>
    <t>Develop, document, and maintain a list of DBMS database objects, database configuration files, associated scripts, applications defined within or external to the DBMS that access the database, and DBMS/user environment files/settings in the System Security Plan.
Record whether they do or do not contain DBMS passwords. If passwords are present, ensure that they are correctly hashed using one-way, salted hashing functions, and that the hashes are protected by host system security.</t>
  </si>
  <si>
    <t>Review the list of DBMS database objects, database configuration files, associated scripts, and applications defined within and external to the DBMS that access the database. The list should also include files or settings used to configure the operational environment for the DBMS and for interactive DBMS user accounts.
Determine whether any DBMS database objects, database configuration files, associated scripts, applications defined within or external to the DBMS that access the database, and DBMS/user environment files/settings contain database passwords. If any do, confirm that DBMS passwords stored internally or externally to the DBMS are hashed using FIPS-approved cryptographic algorithms and include a salt. If any passwords are stored in clear text, this is a finding.   If any passwords are stored with reversible encryption, this is a finding.  If any passwords are stored using unsalted hashes, this is a finding.</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</si>
  <si>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</si>
  <si>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If passwords are used for authentication, the DBMS must store only hashed, salted representations of passwords.</t>
  </si>
  <si>
    <t>SRG-APP-000171-DB-000074</t>
  </si>
  <si>
    <t>SV-206556r810836_rule</t>
  </si>
  <si>
    <t>V-206556</t>
  </si>
  <si>
    <t>V-61407; SV-75897</t>
  </si>
  <si>
    <t xml:space="preserve">If the use of passwords is not needed, configure the DBMS to prevent their use if it is capable of this; if it is not so capable, institute policies and procedures to prohibit their use.
If the DBMS can inherit password complexity rules from the operating system or access control program, configure it to do so.
Otherwise, use DBMS configuration parameters and/or custom code to enforce the following rules for passwords: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c. Password lifetime limits for interactive accounts: Minimum 24 hours, maximum 60 days
d. Password lifetime limits for non-interactive accounts: Minimum 24 hours, maximum 365 days
e. Number of password changes before an old one may be reused: Minimum of five  </t>
  </si>
  <si>
    <t>If DBMS authentication, using passwords, is not employed, this is not a finding.
If the DBMS is configured to inherit password complexity and lifetime rules from the operating system or access control program, this is not a finding.
Review the DBMS settings relating to password complexity. Determine whether the following rules are enforced. If any are not, this is a finding.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Review the DBMS settings relating to password lifetime. Determine whether the following rules are enforced. If any are not, this is a finding.
a. Password lifetime limits for interactive accounts: Minimum 24 hours, maximum 60 days
b. Password lifetime limits for non-interactive accounts: Minimum 24 hours, maximum 365 days
c. Number of password changes before an old one may be reused: Minimum of five</t>
  </si>
  <si>
    <t>OS/enterprise authentication and identification must be used (SRG-APP-000023-DB-000001).  Native DBMS authentication may be used only when circumstances make it unavoidable; and must be documented and AO-approved.
The DoD standard for authentication is DoD-approved PKI certificates.  Authentication based on User ID and Password may be used only when it is not possible to employ a PKI certificate, and requires AO approval.
In such cases, the DoD standards for password complexity and lifetime must be implemented.  DBMS products that can inherit the rules for these from the operating system or access control program (e.g., Microsoft Active Directory) must be configured to do so.  For other DBMSs, the rules must be enforced using available configuration parameters or custom code.</t>
  </si>
  <si>
    <t>If DBMS authentication, using passwords, is employed, the DBMS must enforce the DoD standards for password complexity and lifetime.</t>
  </si>
  <si>
    <t>SRG-APP-000164-DB-000401</t>
  </si>
  <si>
    <t>SV-206555r810835_rule</t>
  </si>
  <si>
    <t>V-206555</t>
  </si>
  <si>
    <t>V-32442; SV-42779</t>
  </si>
  <si>
    <t>Configure DBMS settings to uniquely identify and authenticate all organizational users who log on/connect to the system.</t>
  </si>
  <si>
    <t>Review DBMS settings to determine whether organizational users are uniquely identified and authenticated when logging on/connecting to the system.
If organizational users are not uniquely identified and authenticated,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</si>
  <si>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using shared accounts, for detailed accountability of individual activity.</t>
  </si>
  <si>
    <t>The DBMS must uniquely identify and authenticate organizational users (or processes acting on behalf of organizational users).</t>
  </si>
  <si>
    <t>SRG-APP-000148-DB-000103</t>
  </si>
  <si>
    <t>SV-206554r617447_rule</t>
  </si>
  <si>
    <t>V-206554</t>
  </si>
  <si>
    <t>V-32428; SV-42765</t>
  </si>
  <si>
    <t>Disable functions, ports, protocols, and services that are not approved.</t>
  </si>
  <si>
    <t>Review the DBMS settings and local documentation for functions, ports, protocols, and services that are not approved. If any are found,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</si>
  <si>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</si>
  <si>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The DBMS must be configured to prohibit or restrict the use of organization-defined functions, ports, protocols, and/or services, as defined in the PPSM CAL and vulnerability assessments.</t>
  </si>
  <si>
    <t>SRG-APP-000142-DB-000094</t>
  </si>
  <si>
    <t>SV-206553r617447_rule</t>
  </si>
  <si>
    <t>V-206553</t>
  </si>
  <si>
    <t>V-32427; SV-42764</t>
  </si>
  <si>
    <t>Disable use of or remove any external application executable object definitions that are not authorized.</t>
  </si>
  <si>
    <t>Review the database for definitions of application executable objects stored external to the database.
Determine if there are methods to disable use or access, or to remove definitions for external executable objects.
Verify each application executable object listed is authorized by the ISSO. If any are not,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</si>
  <si>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applications to provide, or install by default, functionality exceeding requirements or mission objectives. 
Applications must adhere to the principles of least functionality by providing only essential capabilities.
DBMSs may spawn additional external processes to execute procedures that are defined in the DBMS but stored in external host files (external procedures). The spawned process used to execute the external procedure may operate within a different OS security context than the DBMS and provide unauthorized access to the host system.</t>
  </si>
  <si>
    <t>Access to external executables must be disabled or restricted.</t>
  </si>
  <si>
    <t>SRG-APP-000141-DB-000093</t>
  </si>
  <si>
    <t>SV-206552r617447_rule</t>
  </si>
  <si>
    <t>V-206552</t>
  </si>
  <si>
    <t>V-32426; SV-42763</t>
  </si>
  <si>
    <t>Disable any unused components or features that cannot be uninstalled.</t>
  </si>
  <si>
    <t>Review the DBMS for unused components of the system that cannot be uninstalled.
If unused components or features are present on the system, can be disabled, and are not disabled,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</si>
  <si>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
Unused, unnecessary DBMS components increase the attack vector for the DBMS by introducing additional targets for attack. By minimizing the services and applications installed on the system, the number of potential vulnerabilities is reduced. Components of the system that are unused and cannot be uninstalled must be disabled. The techniques available for disabling components will vary by DBMS product, OS, and the nature of the component and may include DBMS configuration settings, OS service settings, OS file access security, and DBMS user/role permissions.</t>
  </si>
  <si>
    <t>Unused database components that are integrated in the DBMS and cannot be uninstalled must be disabled.</t>
  </si>
  <si>
    <t>SRG-APP-000141-DB-000092</t>
  </si>
  <si>
    <t>SV-206551r617447_rule</t>
  </si>
  <si>
    <t>V-206551</t>
  </si>
  <si>
    <t>V-32424; SV-42761</t>
  </si>
  <si>
    <t>Uninstall unused components or features that are installed and can be uninstalled. Remove any database objects and applications that are installed to support them.</t>
  </si>
  <si>
    <t>Review the list of components and features installed with the database.
Use the DBMS product installation tool if supported and review the product installation documentation.
If unused components or features are installed and are not documented and authorized,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</si>
  <si>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t>
  </si>
  <si>
    <t>Unused database components, DBMS software, and database objects must be removed.</t>
  </si>
  <si>
    <t>SRG-APP-000141-DB-000091</t>
  </si>
  <si>
    <t>SV-206550r617447_rule</t>
  </si>
  <si>
    <t>V-206550</t>
  </si>
  <si>
    <t>V-32423; SV-42760</t>
  </si>
  <si>
    <t>Remove any demonstration and sample databases, database applications, objects, and files from the DBMS.</t>
  </si>
  <si>
    <t>Review vendor documentation and vendor websites to identify vendor-provided demonstration or sample databases, database applications, objects, and files. 
Review the DBMS to determine if any of the demonstration and sample databases, database applications, or files are installed in the database or are included with the DBMS application.
If any are present in the database or are included with the DBMS application,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</si>
  <si>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Examples include, but are not limited to, installing advertising software, demonstrations, or browser plugins not related to requirements or providing a wide array of functionality, not required for every mission, that cannot be disabled.
DBMSs must adhere to the principles of least functionality by providing only essential capabilities.
Demonstration and sample database objects and applications present publicly known attack points for malicious users. These demonstration and sample objects are meant to provide simple examples of coding specific functions and are not developed to prevent vulnerabilities from being introduced to the DBMS and host system.</t>
  </si>
  <si>
    <t>Default demonstration and sample databases, database objects, and applications must be removed.</t>
  </si>
  <si>
    <t>SRG-APP-000141-DB-000090</t>
  </si>
  <si>
    <t>SV-206549r617447_rule</t>
  </si>
  <si>
    <t>V-206549</t>
  </si>
  <si>
    <t>V-58129; SV-72559</t>
  </si>
  <si>
    <t>Revoke unauthorized memberships in the DBMS modification group(s)/role(s).</t>
  </si>
  <si>
    <t>Identify the group(s)/role(s) established for DBMS modification.
Obtain the list of users in those group(s)/roles.
Identify the individuals authorized to modify the DBMS.
If unauthorized access to the group(s)/role(s) has been granted, this is a finding.</t>
  </si>
  <si>
    <t>If the DBMS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</si>
  <si>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The role(s)/group(s) used to modify database structure (including but not necessarily limited to tables, indexes, storage, etc.) and logic modules (stored procedures, functions, triggers, links to software external to the DBMS, etc.) must be restricted to authorized users.</t>
  </si>
  <si>
    <t>SRG-APP-000133-DB-000362</t>
  </si>
  <si>
    <t>SV-206548r617447_rule</t>
  </si>
  <si>
    <t>V-206548</t>
  </si>
  <si>
    <t>V-32412; SV-42749</t>
  </si>
  <si>
    <t>Assign ownership of authorized objects to authorized object owner accounts.</t>
  </si>
  <si>
    <t>Review system documentation to identify accounts authorized to own database objects. Review accounts that own objects in the database(s).
If any database objects are found to be owned by users not authorized to own database objects, this is a finding.</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</si>
  <si>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Conversely, if critical tables or other objects rely on unauthorized owner accounts, these objects may be lost when an account is removed.</t>
  </si>
  <si>
    <t>Database objects (including but not limited to tables, indexes, storage, stored procedures, functions, triggers, links to software external to the DBMS, etc.) must be owned by database/DBMS principals authorized for ownership.</t>
  </si>
  <si>
    <t>SRG-APP-000133-DB-000200</t>
  </si>
  <si>
    <t>SV-206547r617447_rule</t>
  </si>
  <si>
    <t>V-206547</t>
  </si>
  <si>
    <t>V-32413; SV-42750</t>
  </si>
  <si>
    <t>Install all applications on directories separate from the DBMS software library directory. Relocate any directories or reinstall other application software that currently shares the DBMS software library directory.
For mainframe-based databases, locate database software and configuration files in separate DASD pools from other mainframe applications.</t>
  </si>
  <si>
    <t>Review the DBMS software library directory and note other root directories located on the same disk directory or any subdirectories.
If any non-DBMS software directories exist on the disk directory, examine or investigate their use. If any of the directories are used by other applications, including third-party applications that use the DBMS, this is a finding.
Only applications that are required for the functioning and administration, not use, of the DBMS should be located in the same disk directory as the DBMS software libraries.
If other applications are located in the same directory as the DBMS, this is a finding.
For databases located on mainframes, confirm that the database and its configuration files are isolated in their own DASD pools.
If database software and database configuration files share DASD with other applications, this is a finding.</t>
  </si>
  <si>
    <t>When dealing with change control issues, it should be noted any changes to the hardware, software, and/or firmware components of the information system and/or application can potentially have significant effects on the overall security of the system.
Multiple applications can provide a cumulative negative effect. A vulnerability and subsequent exploit to one application can lead to an exploit of other applications sharing the same security context. For example, an exploit to a web server process that leads to unauthorized administrative access to host system directories can most likely lead to a compromise of all applications hosted by the same system. Database software not installed using dedicated directories both threatens and is threatened by other hosted applications. Access controls defined for one application may by default provide access to the other application's database objects or directories. Any method that provides any level of separation of security context assists in the protection between applications.</t>
  </si>
  <si>
    <t>Database software, including DBMS configuration files, must be stored in dedicated directories, or DASD pools, separate from the host OS and other applications.</t>
  </si>
  <si>
    <t>SRG-APP-000133-DB-000199</t>
  </si>
  <si>
    <t>SV-206546r617447_rule</t>
  </si>
  <si>
    <t>V-206546</t>
  </si>
  <si>
    <t>V-32414; SV-42751</t>
  </si>
  <si>
    <t>Develop, document, and implement procedures to restrict and track use of the DBMS software installation account.</t>
  </si>
  <si>
    <t>Review procedures for controlling, granting access to, and tracking use of the DBMS software installation account.
If access or use of this account is not restricted to the minimum number of personnel required or if unauthorized access to the account has been granted, this is a finding.</t>
  </si>
  <si>
    <t>When dealing with change control issues, it should be noted any changes to the hardware, software, and/or firmware components of the information system and/or application can have significant effects on the overall security of the system. 
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access to information system components for purposes of initiating changes, including upgrades and modifications.
DBA and other privileged administrative or application owner accounts are granted privileges that allow actions that can have a great impact on database security and operation. It is especially important to grant privileged access to only those persons who are qualified and authorized to use them.</t>
  </si>
  <si>
    <t>The DBMS software installation account must be restricted to authorized users.</t>
  </si>
  <si>
    <t>SRG-APP-000133-DB-000198</t>
  </si>
  <si>
    <t>SV-206545r810834_rule</t>
  </si>
  <si>
    <t>V-206545</t>
  </si>
  <si>
    <t>V-32415; SV-42752</t>
  </si>
  <si>
    <t>Implement procedures to monitor for unauthorized changes to DBMS software libraries, related software application libraries, and configuration files. If a third-party automated tool is not employed, an automated job that reports file information on the directories and files of interest and compares them to the baseline report for the same will meet the requirement.
Use file hashes or checksums for comparisons, as file dates may be manipulated by malicious users.</t>
  </si>
  <si>
    <t>Review monitoring procedures and implementation evidence to verify monitoring of changes to database software libraries, related applications, and configuration files is done.
Verify the list of files, directories, and database application objects (procedures, functions, and triggers) being monitored is complete.
If monitoring does not occur or is not complete, this is a finding.</t>
  </si>
  <si>
    <t>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</si>
  <si>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The DBMS must limit privileges to change software modules, to include stored procedures, functions and triggers, and links to software external to the DBMS.</t>
  </si>
  <si>
    <t>SRG-APP-000133-DB-000179</t>
  </si>
  <si>
    <t>SV-206544r617447_rule</t>
  </si>
  <si>
    <t>V-206544</t>
  </si>
  <si>
    <t>V-32399; SV-42736</t>
  </si>
  <si>
    <t>Apply or modify access controls and permissions (both within the DBMS and in the file system/operating system) to tools used to view or modify audit log data. Ensure that tools may be removed by authorized personnel only.</t>
  </si>
  <si>
    <t>Review the access permissions to tools used to view or modify audit log data. These tools may include features within the DBMS itself or software external to the database.
If appropriate permissions and access controls to prevent unauthorized removal are not applied to these tools, this is a finding.</t>
  </si>
  <si>
    <t>The DBMS must protect its audit features from unauthorized removal.</t>
  </si>
  <si>
    <t>SRG-APP-000123-DB-000204</t>
  </si>
  <si>
    <t>SV-206543r617447_rule</t>
  </si>
  <si>
    <t>V-206543</t>
  </si>
  <si>
    <t>V-32398; SV-42735</t>
  </si>
  <si>
    <t>Apply or modify access controls and permissions (both within the DBMS and in the file system/operating system) to tools used to view or modify audit log data. Tools must be configurable by authorized personnel only.</t>
  </si>
  <si>
    <t>Review the access permissions to tools used to view or modify audit log data. These tools may include features within the DBMS itself or software external to the database.
If appropriate permissions and access controls to prevent unauthorized configuration are not applied to these tools, this is a finding.</t>
  </si>
  <si>
    <t>The DBMS must protect its audit configuration from unauthorized modification.</t>
  </si>
  <si>
    <t>SRG-APP-000122-DB-000203</t>
  </si>
  <si>
    <t>SV-206542r617447_rule</t>
  </si>
  <si>
    <t>V-206542</t>
  </si>
  <si>
    <t>V-32397; SV-42734</t>
  </si>
  <si>
    <t>Apply or modify access controls and permissions (both within the DBMS and in the file system/operating system) to tools used to view or modify audit log data. Tools must be accessible by authorized personnel only.</t>
  </si>
  <si>
    <t>Review the access permissions to tools used to view or modify audit log data. These tools may include features within the DBMS itself or software external to the database.
If appropriate permissions and access controls to prevent unauthorized access are not applied to these tools, this is a finding.</t>
  </si>
  <si>
    <t>Protecting audit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audit tools be controlled and protected from unauthorized access.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OS-provided audit tools, vendor-provided audit tools, and open source audit tools needed to successfully view and manipulate audit information system activity and records. 
If an attacker were to gain access to audit tools, he could analyze audit logs for system weaknesses or weaknesses in the auditing itself. An attacker could also manipulate logs to hide evidence of malicious activity.</t>
  </si>
  <si>
    <t>The DBMS must protect its audit features from unauthorized access.</t>
  </si>
  <si>
    <t>SRG-APP-000121-DB-000202</t>
  </si>
  <si>
    <t>SV-206541r617447_rule</t>
  </si>
  <si>
    <t>V-206541</t>
  </si>
  <si>
    <t>V-32395; SV-42732</t>
  </si>
  <si>
    <t>Apply controls and modify permissions to protect database audit log data from unauthorized deletion, whether stored in the database itself or at the OS level.</t>
  </si>
  <si>
    <t>Review locations of audit logs, both internal to the database, and database audit logs located at the operating system level.
Verify there are appropriate controls and permissions to protect the audit information from unauthorized deletion.
If appropriate controls and permissions do not exist, this is a finding.</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</si>
  <si>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enjoy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Deletion of database audit data could mask the theft of, or the unauthorized modification of, sensitive data stored in the database.</t>
  </si>
  <si>
    <t>The audit information produced by the DBMS must be protected from unauthorized deletion.</t>
  </si>
  <si>
    <t>SRG-APP-000120-DB-000061</t>
  </si>
  <si>
    <t>SV-206540r617447_rule</t>
  </si>
  <si>
    <t>V-206540</t>
  </si>
  <si>
    <t>V-32394; SV-42731</t>
  </si>
  <si>
    <t>Apply controls and modify permissions to protect database audit log data from unauthorized modification, whether stored in the database itself or at the OS level.</t>
  </si>
  <si>
    <t>Review locations of audit logs, both internal to the database and database audit logs located at the operating system level.
Verify there are appropriate controls and permissions to protect the audit information from unauthorized modification.
If appropriate controls and permissions do not exist, this is a finding.</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</si>
  <si>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that will depend upon system architecture and design. Some commonly employed methods include ensuring log files enjoy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Modification of database audit data could mask the theft of, or the unauthorized modification of, sensitive data stored in the database.</t>
  </si>
  <si>
    <t>The audit information produced by the DBMS must be protected from unauthorized modification.</t>
  </si>
  <si>
    <t>SRG-APP-000119-DB-000060</t>
  </si>
  <si>
    <t>SV-206539r617447_rule</t>
  </si>
  <si>
    <t>V-206539</t>
  </si>
  <si>
    <t>V-32393; SV-42730</t>
  </si>
  <si>
    <t>Apply controls and modify permissions to protect database audit log data from unauthorized access, whether stored in the database itself or at the OS level.</t>
  </si>
  <si>
    <t>Review locations of audit logs, both internal to the database and database audit logs located at the operating system level.
Verify there are appropriate controls and permissions to protect the audit information from unauthorized access.
If appropriate controls and permissions do not exist,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</si>
  <si>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
This requirement can be achieved through multiple methods which will depend upon system architecture and design. Some commonly employed methods include ensuring log files enjoy the proper file system permissions utilizing file system protections and limiting log data location. 
Additionally, applications with user interfaces to audit records should not allow for the unfettered manipulation of or access to those records via the application. If the application provides access to the audit data, the application becomes accountable for ensuring that audit information is protected from unauthorized access.
Audit information includes all information (e.g., audit records, audit settings, and audit reports) needed to successfully audit information system activity.</t>
  </si>
  <si>
    <t>The audit information produced by the DBMS must be protected from unauthorized read access.</t>
  </si>
  <si>
    <t>SRG-APP-000118-DB-000059</t>
  </si>
  <si>
    <t>SV-206538r617447_rule</t>
  </si>
  <si>
    <t>V-206538</t>
  </si>
  <si>
    <t>V-32391; SV-42728</t>
  </si>
  <si>
    <t>Deploy a DBMS that can use time stamp values obtained from or synchronized with the internal system clock used by the operating system.
Configure the DBMS to use time stamp values obtained from or synchronized with the internal system clock used by the operating system.</t>
  </si>
  <si>
    <t>Using product documentation, verify that the DBMS uses current time stamp values obtained from or synchronized with the internal system clock used by the operating system. 
If it is not able to, this is a finding.
If it is able to but is configured so that it does not do so, this is a finding.</t>
  </si>
  <si>
    <t>Internal system clocks are typically a feature of server hardware and are maintained and used by the operating system. They are typically synchronized with an authoritative time server at regular intervals.
Without an internal system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Time stamps generated by the internal system clock and used by the DBMS shall include both date and time. The time may be expressed in Coordinated Universal Time (UTC), a modern continuation of Greenwich Mean Time (GMT), or local time with an offset from UTC.
If time sources other than the system time are used for audit records, the timeline of events can get skewed. This makes forensic analysis of the logs much less reliable.</t>
  </si>
  <si>
    <t>The DBMS must use system clocks to generate time stamps for use in audit records and application data.</t>
  </si>
  <si>
    <t>SRG-APP-000116-DB-000057</t>
  </si>
  <si>
    <t>SV-206537r617447_rule</t>
  </si>
  <si>
    <t>V-206537</t>
  </si>
  <si>
    <t>V-58061; SV-72491</t>
  </si>
  <si>
    <t>Deploy a DBMS capable of continuing to generate audit records upon audit failure.
Configure the system to continue to generate audit records, overwriting the oldest existing records, in the case of an auditing failure.</t>
  </si>
  <si>
    <t>If the application owner has determined that the need for system availability does not outweigh the need for a complete audit trail, this is not applicable (NA).
Review DBMS, OS, or third-party logging application settings and/or documentation to determine whether the system is capable of continuing to generate audit records, overwriting the oldest existing records, in the case of an auditing failure. If it is not, this is a finding.
If the system is capable of continuing to generate audit records upon audit failure but is not configured to do so, this is a finding.</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</si>
  <si>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the DBMS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DBMS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</si>
  <si>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The DBMS must be configurable to overwrite audit log records, oldest first (First-In-First-Out - FIFO), in the event of unavailability of space for more audit log records.</t>
  </si>
  <si>
    <t>SRG-APP-000109-DB-000321</t>
  </si>
  <si>
    <t>SV-206536r617447_rule</t>
  </si>
  <si>
    <t>V-206536</t>
  </si>
  <si>
    <t>V-32383; SV-42720</t>
  </si>
  <si>
    <t>Configure the system to shut down, rolling back all in-flight transactions, in the case of an auditing failure.</t>
  </si>
  <si>
    <t>If the application owner has determined that the need for system availability outweighs the need for a complete audit trail, this is not applicable (NA). 
Review DBMS, OS, or third-party logging application settings and/or documentation to determine whether the system is capable of shutting down, rolling back all in-flight transactions, in the case of an auditing failure. If it is not, this is a finding.
If the system is capable of shutting down upon audit failure but is not configured to do so, this is a finding.</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</si>
  <si>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the need for system availability does not outweigh the need for a complete audit trail, the DBMS should shut down immediately, rolling back all in-flight transactions.
Systems where audit trail completeness is paramount will most likely be at a lower MAC level than MAC I; the final determination is the prerogative of the application owner, subject to Authorizing Official concurrence. In any case, sufficient auditing resources must be allocated to avoid a shutdown in all but the most extreme situations.</t>
  </si>
  <si>
    <t>The DBMS must by default shut down upon audit failure, to include the unavailability of space for more audit log records; or must be configurable to shut down upon audit failure.</t>
  </si>
  <si>
    <t>SRG-APP-000109-DB-000049</t>
  </si>
  <si>
    <t>SV-206535r617447_rule</t>
  </si>
  <si>
    <t>V-206535</t>
  </si>
  <si>
    <t>V-32375; SV-42712</t>
  </si>
  <si>
    <t>Configure DBMS audit settings to include all organization-defined detailed information in the audit records for audit events identified by type, location, or subject.</t>
  </si>
  <si>
    <t>Review the system documentation to identify what additional information the organization has determined to be necessary.
Check DBMS settings and existing audit records to verify that all organization-defined additional, more detailed information is in the audit records for audit events identified by type, location, or subject.
If any additional information is defined and is not contained in the audit records, this is a finding.</t>
  </si>
  <si>
    <t>Information system auditing capability is critical for accurate forensic analysis. Reconstruction of harmful events or forensic analysis is not possible if audit records do not contain enough information. To support analysis, some types of events will need information to be logged that exceeds the basic requirements of event type, time stamps, location, source, outcome, and user identity. If additional information is not available, it could negatively impact forensic investigations into user actions or other malicious events.
The organization must determine what additional information is required for complete analysis of the audited events. The additional information required is dependent on the type of information (e.g., sensitivity of the data and the environment within which it resides). At a minimum, the organization must employ either full-text recording of privileged commands or the individual identities of users of shared accounts, or both. The organization must maintain audit trails in sufficient detail to reconstruct events to determine the cause and impact of compromise. 
Examples of detailed information the organization may require in audit records are full-text recording of privileged commands or the individual identities of shared account users.</t>
  </si>
  <si>
    <t>The DBMS must include additional, more detailed, organization-defined information in the audit records for audit events identified by type, location, or subject.</t>
  </si>
  <si>
    <t>SRG-APP-000101-DB-000044</t>
  </si>
  <si>
    <t>SV-206534r617447_rule</t>
  </si>
  <si>
    <t>V-206534</t>
  </si>
  <si>
    <t>V-32374; SV-42711</t>
  </si>
  <si>
    <t>Configure DBMS audit settings to include user name as part of the audit record.</t>
  </si>
  <si>
    <t>Check DBMS settings and existing audit records to verify a user name associated with the event is being captured and stored with the audit records. If audit records exist without specific user information, this is a finding.</t>
  </si>
  <si>
    <t>Information system auditing capability is critical for accurate forensic analysis. Without information that establishes the identity of the subjects (i.e., users or processes acting on behalf of users) associated with the events, security personnel cannot determine responsibility for the potentially harmful event.
Identifiers (if authenticated or otherwise known) include, but are not limited to, user database tables, primary key values, user names, or process identifiers.</t>
  </si>
  <si>
    <t>The DBMS must produce audit records containing sufficient information to establish the identity of any user/subject or process associated with the event.</t>
  </si>
  <si>
    <t>SRG-APP-000100-DB-000201</t>
  </si>
  <si>
    <t>SV-206533r617447_rule</t>
  </si>
  <si>
    <t>V-206533</t>
  </si>
  <si>
    <t>V-32373; SV-42710</t>
  </si>
  <si>
    <t>Configure DBMS audit settings to include the outcome of the event as part of the audit record.</t>
  </si>
  <si>
    <t>Check DBMS settings and existing audit records to verify information specific to the outcome of the event is being captured and stored with the audit records.
If audit records exist without the outcome of the event that occurred, this is a finding.</t>
  </si>
  <si>
    <t>Information system auditing capability is critical for accurate forensic analysis. 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</si>
  <si>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The DBMS must produce audit records containing sufficient information to establish the outcome (success or failure) of the events.</t>
  </si>
  <si>
    <t>SRG-APP-000099-DB-000043</t>
  </si>
  <si>
    <t>SV-206532r617447_rule</t>
  </si>
  <si>
    <t>V-206532</t>
  </si>
  <si>
    <t>V-32371; SV-42708</t>
  </si>
  <si>
    <t>Configure DBMS audit settings to include the source of the event as part of the audit record.</t>
  </si>
  <si>
    <t>Check DBMS settings and existing audit records to verify information specific to the source (origin) of the event is being captured and stored with audit records.
If audit records exist without information regarding the source of the event, this is a finding.</t>
  </si>
  <si>
    <t>Information system auditing capability is critical for accurate forensic analysis. Without establishing the source of the event,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In addition to logging where events occur within the application, the application must also produce audit records that identify the application itself as the source of the event.
Associating information about the source of the event within the application provides a means of investigating an attack; recognizing resource utilization or capacity thresholds; or identifying an improperly configured application.</t>
  </si>
  <si>
    <t>The DBMS must produce audit records containing sufficient information to establish the sources (origins) of the events.</t>
  </si>
  <si>
    <t>SRG-APP-000098-DB-000042</t>
  </si>
  <si>
    <t>SV-206531r617447_rule</t>
  </si>
  <si>
    <t>V-206531</t>
  </si>
  <si>
    <t>V-32370; SV-42707</t>
  </si>
  <si>
    <t>Configure DBMS audit settings to include where the event occurred as part of the audit record.</t>
  </si>
  <si>
    <t>Check DBMS settings and existing audit records to verify information specific to where the event occurred is being captured and stored with the audit records.
If audit records exist without information regarding where the event occurred, this is a finding.</t>
  </si>
  <si>
    <t>Information system auditing capability is critical for accurate forensic analysis. 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</si>
  <si>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The DBMS must produce audit records containing sufficient information to establish where the events occurred.</t>
  </si>
  <si>
    <t>SRG-APP-000097-DB-000041</t>
  </si>
  <si>
    <t>SV-206530r617447_rule</t>
  </si>
  <si>
    <t>V-206530</t>
  </si>
  <si>
    <t>V-32369; SV-42706</t>
  </si>
  <si>
    <t>Configure DBMS audit settings to include the date and time of the occurrence of the event as part of the audit record.</t>
  </si>
  <si>
    <t>Check DBMS settings and existing audit records to verify information specific to the date and time of the event is being captured and stored with the audit records.
If audit records exist without the date and time of the event, this is a finding.</t>
  </si>
  <si>
    <t>Information system auditing capability is critical for accurate forensic analysis. Without establishing when events occurred, it is impossible to establish, correlate, and investigate the events relating to an incident.
In order to compile an accurate risk assessment and provide forensic analysis, it is essential for security personnel to know the date and time when events occurred.
Associating the date and time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when specific actions were performed. This requires the date and time an audit record is referring to. If date and time information is not recorded and stored with the audit record, the record itself is of very limited use.</t>
  </si>
  <si>
    <t>The DBMS must produce audit records containing time stamps to establish when the events occurred.</t>
  </si>
  <si>
    <t>SRG-APP-000096-DB-000040</t>
  </si>
  <si>
    <t>SV-206529r617447_rule</t>
  </si>
  <si>
    <t>V-206529</t>
  </si>
  <si>
    <t>V-32368; SV-42705</t>
  </si>
  <si>
    <t>Configure DBMS audit settings to include event type as part of the audit record.</t>
  </si>
  <si>
    <t>Check DBMS settings and existing audit records to verify information specific to the audit event type is being captured and stored with the audit records.
If audit records exist without information regarding what type of event occurred, this is a finding.</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</si>
  <si>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</si>
  <si>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The DBMS must produce audit records containing sufficient information to establish what type of events occurred.</t>
  </si>
  <si>
    <t>SRG-APP-000095-DB-000039</t>
  </si>
  <si>
    <t>SV-206528r617447_rule</t>
  </si>
  <si>
    <t>V-206528</t>
  </si>
  <si>
    <t>V-32365; SV-42702</t>
  </si>
  <si>
    <t>Deploy a DBMS capable of session auditing.
Configure the DBMS software or third-party product to enable session auditing.</t>
  </si>
  <si>
    <t>Review DBMS vendor documentation to determine whether the DBMS software is capable of session auditing.
If the DBMS is not capable of session auditing and a third party product is not being used for session level auditing, this is a finding.
If the DBMS is capable of session level auditing and specific session audits are currently defined but session auditing is not enabled; or if a third-party product is available for session auditing and specific session audits are currently defined but session auditing is not enabled, this is a finding.</t>
  </si>
  <si>
    <t>Session auditing is for use when a user's activities are under investigation. To be sure of capturing all activity during those periods when session auditing is in use, it needs to be in operation for the whole time the DBMS is running.</t>
  </si>
  <si>
    <t>The DBMS must initiate session auditing upon startup.</t>
  </si>
  <si>
    <t>SRG-APP-000092-DB-000208</t>
  </si>
  <si>
    <t>SV-206527r617447_rule</t>
  </si>
  <si>
    <t>V-206527</t>
  </si>
  <si>
    <t>V-58069; SV-72499</t>
  </si>
  <si>
    <t>Deploy a DBMS capable of producing the required audit records when it denies or fails to complete access to privileges/permissions/role membership.
If currently required, configure the DBMS to produce audit records when it denies access to privileges/permissions/role membership.
Configure the DBMS to produce audit records when other errors prevent access to privileges/permissions/role membership.</t>
  </si>
  <si>
    <t>Review DBMS documentation to verify that audit records can be produced when the system denies or fails to complete attempts to retrieve privileges/permissions/role membership.
If the DBMS is not capable of this, this is a finding.
If the DBMS is currently required to audit the retrieval of privilege/permission/role membership information, review the DBMS/database security and audit configurations to verify that audit records are produced when the DBMS denies retrieval of privileges/permissions/role memberships.
If they are not produced, this is a finding.
Review the DBMS/database security and audit configurations to verify that audit records are produced when other errors prevent retrieval of privileges/permissions/role memberships.
If they are not produced, this is a finding.</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</si>
  <si>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
To aid in diagnosis, it is necessary to keep track of failed attempts in addition to the successful ones.</t>
  </si>
  <si>
    <t>The DBMS must be able to generate audit records when unsuccessful attempts to retrieve privileges/permissions occur.</t>
  </si>
  <si>
    <t>SRG-APP-000091-DB-000325</t>
  </si>
  <si>
    <t>SV-206526r617447_rule</t>
  </si>
  <si>
    <t>V-206526</t>
  </si>
  <si>
    <t>V-32364; SV-42701</t>
  </si>
  <si>
    <t>Deploy a DBMS capable of producing the required audit records when privileges/permissions/role memberships are retrieved.
If currently required, configure the DBMS to produce audit records when privileges/permissions/role memberships are retrieved.</t>
  </si>
  <si>
    <t>Review DBMS documentation to verify that audit records can be produced when privileges/permissions/role memberships are retrieved.
If the DBMS is not capable of this, this is a finding.
If the DBMS is currently required to audit the retrieval of privilege/permission/role membership information, review the DBMS/database security and audit configurations to verify that audit records are produced when privileges/permissions/role memberships are retrieved.
If they are not produced, this is a finding.</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</si>
  <si>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t>
  </si>
  <si>
    <t>The DBMS must be able to generate audit records when privileges/permissions are retrieved.</t>
  </si>
  <si>
    <t>SRG-APP-000091-DB-000066</t>
  </si>
  <si>
    <t>SV-206525r617447_rule</t>
  </si>
  <si>
    <t>V-206525</t>
  </si>
  <si>
    <t>V-32363; SV-42700</t>
  </si>
  <si>
    <t>Configure the DBMS's settings to allow designated personnel to select which auditable events are audited.</t>
  </si>
  <si>
    <t>Check DBMS settings and documentation to determine whether designated personnel are able to select which auditable events are being audited.
If designated personnel are not able to configure auditable events, this is a finding.</t>
  </si>
  <si>
    <t>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t>
  </si>
  <si>
    <t>The DBMS must allow only the ISSM (or individuals or roles appointed by the ISSM) to select which auditable events are to be audited.</t>
  </si>
  <si>
    <t>SRG-APP-000090-DB-000065</t>
  </si>
  <si>
    <t>SV-206524r617447_rule</t>
  </si>
  <si>
    <t>V-206524</t>
  </si>
  <si>
    <t>V-32362; SV-42699</t>
  </si>
  <si>
    <t>Deploy a DBMS that supports the DoD minimum set of auditable events.
Configure the DBMS to generate audit records for at least the DoD minimum set of events.</t>
  </si>
  <si>
    <t>Check DBMS auditing to determine whether organization-defined auditable events are being audited by the system.
If organization-defined auditable events are not being audited, this is a finding.</t>
  </si>
  <si>
    <t>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t>
  </si>
  <si>
    <t>The DBMS must provide audit record generation capability for DoD-defined auditable events within all DBMS/database components.</t>
  </si>
  <si>
    <t>SRG-APP-000089-DB-000064</t>
  </si>
  <si>
    <t>SV-206523r617447_rule</t>
  </si>
  <si>
    <t>V-206523</t>
  </si>
  <si>
    <t>V-32347; SV-42684</t>
  </si>
  <si>
    <t>Use accounts assigned to individual users. Where the application connects to the DBMS using a standard, shared account, ensure that it also captures the individual user identification and passes it to the DBMS.
Modify application database tables and all supporting code to capture the necessary audit data.
Modify the configuration of audit logs to include details identifying the individual user.</t>
  </si>
  <si>
    <t>Review system documentation to determine the data and the actions on data that need to be protected from repudiation by means of audit trails.
Review DBMS settings to determine whether users can be identified as individuals when using shared accounts. If the individual user who is using a shared account cannot be identified, this is a finding.
Review the design and the contents of the application data tables. If they do not include the necessary audit data, this is a finding.
Review the configuration of audit logs to determine whether auditing includes details identifying the individual user. If it does not, this is a finding.</t>
  </si>
  <si>
    <t>Non-repudiation of actions taken is required in order to maintain data integrity. Examples of particular actions taken by individuals include creating information, sending a message, approving information (e.g., indicating concurrence or signing a contract), and receiving a message. 
Non-repudiation protects against later claims by a user of not having created, modified, or deleted a particular data item or collection of data in the database.
In designing a database, the organization must define the types of data and the user actions that must be protected from repudiation. The implementation must then include building audit features into the application data tables and configuring the DBMS's audit tools to capture the necessary audit trail. Design and implementation also must ensure that applications pass individual user identification to the DBMS, even where the application connects to the DBMS with a standard, shared account.</t>
  </si>
  <si>
    <t>The DBMS must protect against a user falsely repudiating having performed organization-defined actions.</t>
  </si>
  <si>
    <t>SRG-APP-000080-DB-000063</t>
  </si>
  <si>
    <t>SV-206522r617447_rule</t>
  </si>
  <si>
    <t>V-206522</t>
  </si>
  <si>
    <t>V-32203; SV-42520</t>
  </si>
  <si>
    <t>Configure the DBMS settings and access controls to permit user access only to objects and data that the user is authorized to view or interact with, and to prevent access to all other objects and data.</t>
  </si>
  <si>
    <t>Check DBMS settings to determine whether users are restricted from accessing objects and data they are not authorized to access.
If appropriate access controls are not implemented to restrict access to authorized users and to restrict the access of those users to objects and data they are authorized to see, this is a finding.</t>
  </si>
  <si>
    <t>Authentication with a DoD-approved PKI certificate does not necessarily imply authorization to access the DBMS.  To mitigate the risk of unauthorized access to sensitive information by entities that have been issued certificates by DoD-approved PKIs, all DoD systems, including databases, must be properly configured to implement access control policies.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a category that includes database management systems.  If the DBMS does not follow applicable policy when approving access, it may be in conflict with networks or other applications in the information system. This may result in users either gaining or being denied access inappropriately and in conflict with applicable policy.</t>
  </si>
  <si>
    <t>The DBMS must enforce approved authorizations for logical access to information and system resources in accordance with applicable access control policies.</t>
  </si>
  <si>
    <t>SRG-APP-000033-DB-000084</t>
  </si>
  <si>
    <t>SV-206521r810833_rule</t>
  </si>
  <si>
    <t>V-206521</t>
  </si>
  <si>
    <t>V-32192; SV-42509</t>
  </si>
  <si>
    <t>Integrate DBMS security with an organization-level authentication/access mechanism providing account management for all users, groups, roles, and any other principals.
For each DBMS-managed account that is not documented and approved, either transfer it to management by the external mechanism, or document the need for it and obtain approval, as appropriate.</t>
  </si>
  <si>
    <t>If all accounts are authenticated by the organization-level authentication/access mechanism and not by the DBMS, this is not a finding.
If there are any accounts managed by the DBMS, review the system documentation for justification and approval of these accounts.
If any DBMS-managed accounts exist that are not documented and approved, this is a finding.</t>
  </si>
  <si>
    <t>Enterprise environments make account management for applications and databases challenging and complex. A manual process for account management functions adds the risk of a potential oversight or other error. Managing accounts for the same person in multiple places is inefficient and prone to problems with consistency and synchronization.
A comprehensive application account management process that includes automation helps to ensure that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Account management functions can also include: assignment of group or role membership; identifying account type; specifying user access authorizations (i.e., privileges); account removal, update, or termination; and administrative alerts. The use of automated mechanisms can include, for example: using email or text messaging to notify account managers when users are terminated or transferred; using the information system to monitor account usage; and using automated telephone notification to report atypical system account usage.
The DBMS must be configured to automatically utilize organization-level account management functions, and these functions must immediately enforce the organization's current account policy. 
Automation may be comprised of differing technologies that when placed together contain an overall mechanism supporting an organization's automated account management requirements.</t>
  </si>
  <si>
    <t>The DBMS must integrate with an organization-level authentication/access mechanism providing account management and automation for all users, groups, roles, and any other principals.</t>
  </si>
  <si>
    <t>SRG-APP-000023-DB-000001</t>
  </si>
  <si>
    <t>SV-206520r810832_rule</t>
  </si>
  <si>
    <t>V-206520</t>
  </si>
  <si>
    <t>V-32157; SV-42474</t>
  </si>
  <si>
    <t>If the DBMS is capable of enforcing this restriction, but is not configured to do so, configure it to do so. (This may involve the development of one or more triggers.)
If it is not technically feasible for the DBMS to enforce this restriction, and the application(s) and supporting software are not configured to do so, configure them to do so.
If the value for any type of user account is not set, determine the correct value and set it. 
If a value is set but is not equal to the value specified for the type of user, determine the correct value, set it, and update the documentation, as appropriate.</t>
  </si>
  <si>
    <t>Determine whether the system documentation specifies limits on the number of concurrent DBMS sessions per account by type of user. If it does not, assume a limit of 10 for database administrators and 2 for all other users.
Review the concurrent-sessions settings in the DBMS and/or the applications using it, and/or the system software supporting it. 
If the DBMS is capable of enforcing this restriction but is not configured to do so, this is a finding. This holds even if the restriction is enforced by applications or supporting software.
If it is not technically feasible for the DBMS to enforce this restriction, but the application(s) or supporting software are configured to do so, this is not a finding. 
If it is not technically feasible for the DBMS to enforce this restriction, and applications and supporting software are not so configured, this is a finding.
If the value for any type of user account is not set, this is a finding.
If a value is set but is not equal to the value specified in the documentation (or the default value defined in this check) for the type of user, this is a finding.</t>
  </si>
  <si>
    <t>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t>
  </si>
  <si>
    <t>The DBMS must limit the number of concurrent sessions to an organization-defined number per user for all accounts and/or account types.</t>
  </si>
  <si>
    <t>SRG-APP-000001-DB-000031</t>
  </si>
  <si>
    <t>SV-206519r617447_rule</t>
  </si>
  <si>
    <t>V-206519</t>
  </si>
  <si>
    <t>Container Platform Security Requirements Guide :: Version 1, Release: 3 Benchmark Date: 27 Jan 2022</t>
  </si>
  <si>
    <t>Configure the container platform to use protocols that transmit authentication data encrypted and to use cryptographic algorithms that are not flawed.</t>
  </si>
  <si>
    <t>Review the container platform configuration to verify that container platform is not using protocols that transmit authentication data unencrypted and that the container platform is not using flawed cryptographic algorithms for transmission. 
If the container platform is using protocols to transmit authentication data unencrypted or is using flawed cryptographic algorithms, this is a finding.</t>
  </si>
  <si>
    <t>The use of secure ports, protocols and services within the container platform must be controlled and conform to the PPSM CAL. Those ports, protocols, and services that fall outside the PPSM CAL must be blocked by the runtime. Instructions on the PPSM can be found in DoD Instruction 8551.01 Policy.
Unsecure protocols for transmission will expose the information system data and information, making the session susceptible to manipulation, hijacking, and man-in-the middle attacks.</t>
  </si>
  <si>
    <t>The container platform must prohibit or restrict the use of protocols that transmit unencrypted authentication information or use flawed cryptographic algorithms for transmission.</t>
  </si>
  <si>
    <t>SRG-APP-000645-CTR-001410</t>
  </si>
  <si>
    <t>SV-233290r601860_rule</t>
  </si>
  <si>
    <t>SRG-APP-000645</t>
  </si>
  <si>
    <t>V-233290</t>
  </si>
  <si>
    <t>Configure the container platform to use FIPS-validated cryptographic modules to encrypt unclassified information requiring confidentiality.</t>
  </si>
  <si>
    <t>Review the container platform configuration to ensure FIPS-validated cryptographic modules are implemented to encrypt unclassified information requiring confidentiality. 
If FIPS-validated cryptographic modules are not being used, this is a finding.</t>
  </si>
  <si>
    <t>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Cryptographic module used must have one FIPS-validated encryption algorithm (i.e., validated Advanced Encryption Standard [AES]). This validated algorithm must be used for encryption for cryptographic security function within the container platform component and information residing in the container platform registry and keystore.</t>
  </si>
  <si>
    <t>The container platform must use a FIPS-validated cryptographic module to implement encryption services for unclassified information requiring confidentiality.</t>
  </si>
  <si>
    <t>SRG-APP-000635-CTR-001405</t>
  </si>
  <si>
    <t>SV-233289r601356_rule</t>
  </si>
  <si>
    <t>SRG-APP-000635</t>
  </si>
  <si>
    <t>V-233289</t>
  </si>
  <si>
    <t>Configure the container platform to use a FIPS-validated SHA-2 or higher hash function for digital signature generation and verification.</t>
  </si>
  <si>
    <t>Review the container platform configuration to validate that a FIPS-validated SHA-2 or higher hash function is being used for digital signature generation and verification. 
If a FIPS-validated SHA-2 or higher hash function is not being used for digital signature generation and verification, this is a finding.</t>
  </si>
  <si>
    <t>Without the use of digital signature, information can be altered by unauthorized accounts accessing or modifying the container platform registry, keystore, and container at runtime. Digital signatures provide non-repudiation for transactions between the components within the container platform. Without the use of approved FIPS-validated SHA-2 or higher hash function with digital signatures, the container platform cannot claim the validity of the individual or service identity and guarantee private key is kept secret. Keeping the private keys secure is vital for validating individuals or service identity prior to information exchange. The container platform must be configured to use SHA-2 or higher hash functions for digital signatures in accordance with SP 800-131Ar2.</t>
  </si>
  <si>
    <t>The container platform must use FIPS-validated SHA-2 or higher hash function for digital signature generation and verification (non-legacy use).</t>
  </si>
  <si>
    <t>SRG-APP-000610-CTR-001385</t>
  </si>
  <si>
    <t>SV-233285r601897_rule</t>
  </si>
  <si>
    <t>V-233285</t>
  </si>
  <si>
    <t>Configure the container platform to validate certificates used for Transport Layer Security (TLS) functions by performing an RFC 5280-compliant certification path validation and to disable the use of self-signed certificates.</t>
  </si>
  <si>
    <t>Review the container platform configuration to verify the container platform is validating certificates used for Transport Layer Security (TLS) functions by performing a RFC 5280-compliant certification path validation and that self-signed certificates are not being used. 
If the container platform is not validating certificates used for TLS functions by performing an RFC 5280-compliant certification path validation, this is a finding. 
If self-signed certificates are in use, this is a finding.</t>
  </si>
  <si>
    <t>A certification path is the path from the end entity certificate to a trusted root certification authority (CA). Certification path validation is necessary for a relying party to make an informed decision regarding acceptance of an end entity certificate and discourages the use of self-signed certificates.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Compliance checks should be in accordance to RFC 5280.
Not adhering to RFC 5280 could result in rogue certificates, session hijacks, man-in-the-middle, denial-of-service attacks, malware, and data or information manipulation.</t>
  </si>
  <si>
    <t>The container platform must validate certificates used for Transport Layer Security (TLS) functions by performing an RFC 5280-compliant certification path validation.</t>
  </si>
  <si>
    <t>SRG-APP-000605-CTR-001380</t>
  </si>
  <si>
    <t>SV-233284r601856_rule</t>
  </si>
  <si>
    <t>V-233284</t>
  </si>
  <si>
    <t>Configure the container platform to prohibit communication using TLS versions 1.0 and 1.1, SSL 2.0 and 3.0.</t>
  </si>
  <si>
    <t>Review the container platform configuration to determine if TLS versions 1.0 and 1.1, SSL 2.0 and 3.0 are prohibited for communication. 
If communication using TLS versions 1.0 and 1.1, SSL 2.0 and 3.0 is permitted, this is a finding.</t>
  </si>
  <si>
    <t>The container platform and its components will prohibit the use of SSL and unauthorized versions of TLS protocols to properly secure communication.
The use of unsupported protocol exposes vulnerabilities to the container platform by rogue traffic interceptions, man-in-the middle-attacks, and impersonation of users or services from the container platform runtime, registry, and keystore.
The container platform and its components will adhere to NIST 800-52R2.</t>
  </si>
  <si>
    <t>The container platform must prohibit communication using TLS versions 1.0 and 1.1, and SSL 2.0 and 3.0.</t>
  </si>
  <si>
    <t>SRG-APP-000560-CTR-001340</t>
  </si>
  <si>
    <t>SV-233276r601317_rule</t>
  </si>
  <si>
    <t>V-233276</t>
  </si>
  <si>
    <t>Implement continuous vulnerability scans of container platform components, containers, and container images either by the container platform or from external vulnerability scanning applications.</t>
  </si>
  <si>
    <t>Review the container platform to validate continuous vulnerability scans of components, containers, and container images are being performed. 
If continuous vulnerability scans are not being performed, this is a finding.</t>
  </si>
  <si>
    <t>Finding vulnerabilities quickly within the container platform and within containers deployed within the platform is important to keep the overall platform secure. When a vulnerability within a component or container is unknown or allowed to remain unpatched, other containers and customers within the platform become vulnerability. The vulnerability can lead to the loss of application data, organizational infrastructure data, and denial of service (DoS) to hosted applications.
Vulnerability scanning can be performed by the container platform or by external applications.</t>
  </si>
  <si>
    <t>The container platform must continuously scan components, containers, and images for vulnerabilities.</t>
  </si>
  <si>
    <t>SRG-APP-000516-CTR-001335</t>
  </si>
  <si>
    <t>SV-233275r601314_rule</t>
  </si>
  <si>
    <t>V-233275</t>
  </si>
  <si>
    <t>Enable the container platform to store and instantiate industry standard container image formats.</t>
  </si>
  <si>
    <t>Review the container platform configuration and documentation to determine if the platform is configured to store and instantiate industry standard container images. 
If the container platform cannot instantiate industry standard container images, this is a finding.</t>
  </si>
  <si>
    <t>Monitoring the container images and containers during their lifecycle is important to guarantee the container platform is secure. To monitor the containers and images, security tools can be put in place. To fully utilize the security tools available, using images formatted in an industry standard format should be used. This allows the tools to fully understand the images and containers. One standard being worked on by industry leaders in the container space is the Open Container Initiative (OCI). This group is developing a standard container image format.</t>
  </si>
  <si>
    <t>The container platform must be able to store and instantiate industry standard container images.</t>
  </si>
  <si>
    <t>SRG-APP-000516-CTR-001330</t>
  </si>
  <si>
    <t>SV-233274r601854_rule</t>
  </si>
  <si>
    <t>V-233274</t>
  </si>
  <si>
    <t>Configure container services in accordance with the security configuration settings based on DoD security configuration or implementation guidance, including SRGs, STIGs, NSA configuration guides, CTOs, and DTMs.</t>
  </si>
  <si>
    <t>Review the container platform configuration to determine the services offered by the container platform and validate that any services that are offered are configured in accordance with the security configuration settings based on DoD security configuration or implementation guidance, including SRGs, STIGs, NSA configuration guides, CTOs, and DTMs. 
If container platform services are not configured in accordance with the security configuration settings based on DoD security configuration or implementation guidance, including SRGs, STIGs, NSA configuration guides, CTOs, and DTMs, this is a finding.</t>
  </si>
  <si>
    <t>Container platform components are part of the overall container platform, offering services that enable the container platform to fully orchestrate user containers. These components may fall outside the scope of this document, but they still must be secured. Examples of such components are DNS, routers, and firewalls. These and any other services offered by the container platform must follow the appropriate STIG or SRG for the technology offered. If a STIG or SRG is not available for the technology, then best practices for the technology must be used. For example, the Cloud Native Computing Foundation (CNCF) is an open-source organization that is working on container platform best practices.</t>
  </si>
  <si>
    <t>Container platform components must be configured in accordance with the security configuration settings based on DoD security configuration or implementation guidance, including SRGs, STIGs, NSA configuration guides, CTOs, and DTMs.</t>
  </si>
  <si>
    <t>SRG-APP-000516-CTR-001325</t>
  </si>
  <si>
    <t>SV-233273r601852_rule</t>
  </si>
  <si>
    <t>V-233273</t>
  </si>
  <si>
    <t>Configure the container platform to use valid FIPS 140-2 approved cryptographic modules to generate hashes.</t>
  </si>
  <si>
    <t>Review the container platform configuration to validate that valid FIPS 140-2 approved cryptographic modules are being used to generate hashes. 
If non-valid or unapproved FIPS 140-2 cryptographic modules are being used to generate hashes, this is a finding.</t>
  </si>
  <si>
    <t>The cryptographic module used must have at least one validated hash algorithm. This validated hash algorithm must be used to generate cryptographic hashes for all cryptographic security function within the container platform components being evaluated.
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t>
  </si>
  <si>
    <t>The container platform must use a valid FIPS 140-2 approved cryptographic modules to generate hashes.</t>
  </si>
  <si>
    <t>SRG-APP-000514-CTR-001315</t>
  </si>
  <si>
    <t>SV-233271r601850_rule</t>
  </si>
  <si>
    <t>V-233271</t>
  </si>
  <si>
    <t>Configure the container runtime to generate audit records for container execution, shutdown, and restart events.</t>
  </si>
  <si>
    <t>Review the container runtime configuration to validate audit record generation for container execution, shutdown, and restart events. 
If the container runtime does not generate records for container execution, shutdown and restart events, this is a finding.</t>
  </si>
  <si>
    <t>The container runtime must generate audit records that are specific to the security and mission needs of the organization. Without audit record, it would be difficult to establish, correlate, and investigate events relating to an incident.</t>
  </si>
  <si>
    <t>The container runtime must generate audit records for all container execution, shutdown, restart events, and program initiations.</t>
  </si>
  <si>
    <t>SRG-APP-000510-CTR-001310</t>
  </si>
  <si>
    <t>SV-233270r601848_rule</t>
  </si>
  <si>
    <t>V-233270</t>
  </si>
  <si>
    <t>Configure the container platform to generate audit records for all account creations, modifications, disabling, and termination events.</t>
  </si>
  <si>
    <t>Review the container platform configuration to determine if the container platform is configured to generate audit records for all account creations, modifications, disabling, and termination events. 
If the container platform is not configured to generate the audit records, this is a finding.</t>
  </si>
  <si>
    <t>The container platform must generate audit records for all account creations, modifications, disabling, and termination events.</t>
  </si>
  <si>
    <t>SRG-APP-000509-CTR-001305</t>
  </si>
  <si>
    <t>SV-233269r601846_rule</t>
  </si>
  <si>
    <t>V-233269</t>
  </si>
  <si>
    <t>Configure the container platform to generate audit records when accessed directly.</t>
  </si>
  <si>
    <t>Review the container platform configuration to determine if direct access of the container platform generates audit records. 
If audit records are not generated, this is a finding.</t>
  </si>
  <si>
    <t>Direct access to the container platform and its components must generate audit records.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t>
  </si>
  <si>
    <t>Direct access to the container platform must generate audit records.</t>
  </si>
  <si>
    <t>SRG-APP-000508-CTR-001300</t>
  </si>
  <si>
    <t>SV-233268r601293_rule</t>
  </si>
  <si>
    <t>V-233268</t>
  </si>
  <si>
    <t>Configure the container platform runtime to generate audit records on successful/unsuccessful access to objects.</t>
  </si>
  <si>
    <t>Review the container platform configuration to verify that the runtime generates audit records on successful/unsuccessful access to objects. 
If audit records are not generated by the runtime when objects are successfully/unsuccessfully accessed, this is a finding.</t>
  </si>
  <si>
    <t>Container platform runtime objects are defined as configuration files, code, etc. This provides the ability to configure resources and software parameters prior to image execution from the container platform registry. An unauthorized user with malicious intent could modify existing objects causing vulnerabilities or attacks. It would be difficult to establish, correlate, and investigate events relating to an incident or identify those responsible without audit record generation.
Without audit record generation, unauthorized users can access objects unknowingly for malicious intent creating vulnerabilities within the container platform.</t>
  </si>
  <si>
    <t>The container platform runtime must generate audit records when successful/unsuccessful attempts to access objects occur.</t>
  </si>
  <si>
    <t>SRG-APP-000507-CTR-001295</t>
  </si>
  <si>
    <t>SV-233267r601844_rule</t>
  </si>
  <si>
    <t>V-233267</t>
  </si>
  <si>
    <t>Configure the container platform to generate audit log for concurrent logins from multiple workstations and systems. Revise all applicable system documentation.</t>
  </si>
  <si>
    <t>Review the container platform configuration for audit logon events. 
Ensure audit policy for concurrent logons from different workstations and systems is enabled. 
Verify events are written to the log. 
Validate system documentation is current. 
If concurrent logons from different workstations and systems do not generate log records, this is a finding.</t>
  </si>
  <si>
    <t>The container platform and its components must generate audit records for concurrent logons from workstations perform remote maintenance, runtime instances, connectivity to the container registry, and keystore. All the components must use the same standard so the events can be tied together to understand what took place within the overall container platform. This must establish, correlate, and help assist with investigating the events relating to an incident, or identify those responsible.</t>
  </si>
  <si>
    <t>The container platform must generate audit records when concurrent logons from different workstations and systems occur.</t>
  </si>
  <si>
    <t>SRG-APP-000506-CTR-001290</t>
  </si>
  <si>
    <t>SV-233266r601842_rule</t>
  </si>
  <si>
    <t>V-233266</t>
  </si>
  <si>
    <t>Configure the container platform to generate audit log for user access start and end times for any all accounts and services. Revise all applicable system documentation.</t>
  </si>
  <si>
    <t>Review the container platform configuration for audit user access start and end times. 
Ensure audit policy for user access start and end times are enabled. 
Verify events are written to the log. 
Validate system documentation is current. 
If user access start and end times do not generate log records, this is a finding.</t>
  </si>
  <si>
    <t>The container platform must generate audit records showing start and end times for users and services acting on behalf of a user accessing the registry and keystore. These components must use the same standard so that the events can be tied together to understand what took place within the overall container platform. This must establish, correlate, and help assist with investigating the events relating to an incident, or identify those responsible.</t>
  </si>
  <si>
    <t>The container platform audit records must record user access start and end times.</t>
  </si>
  <si>
    <t>SRG-APP-000505-CTR-001285</t>
  </si>
  <si>
    <t>SV-233265r601840_rule</t>
  </si>
  <si>
    <t>V-233265</t>
  </si>
  <si>
    <t>Configure the container platform to generate log records for privileged activities.</t>
  </si>
  <si>
    <t>Review the documentation and configuration guides to determine if the container platform generates log records for privileged activities. 
If log records are not generated for privileged activities, this is a finding.</t>
  </si>
  <si>
    <t>The container platform components will generate audit records for privilege activities and container platform runtime, registry, and keystore must generate access audit records to detect possible malicious intent. All the components must use the same standard so that the events can be tied together to understand what took place within the overall container platform. It would be difficult to establish, correlate, and investigate events relating to an incident or identify those responsible without these activities. Audit records can be generated from various components within the container platform.</t>
  </si>
  <si>
    <t>The container platform must generate audit record for privileged activities.</t>
  </si>
  <si>
    <t>SRG-APP-000504-CTR-001280</t>
  </si>
  <si>
    <t>SV-233264r601281_rule</t>
  </si>
  <si>
    <t>V-233264</t>
  </si>
  <si>
    <t>Configure the container platform registry, keystore, and runtime to generate audit log for successful and unsuccessful logon for any all accounts and services. Revise all applicable system documentation.</t>
  </si>
  <si>
    <t>Review the container platform configuration for audit logon events. 
Ensure audit policy for successful and unsuccessful logon events are enabled. 
Verify events are written to the log. 
Validate system documentation is current. 
If logon attempts do not generate log records, this is a finding.</t>
  </si>
  <si>
    <t>The container platform and its components must generate audit records when successful and unsuccessful logon attempts occur. The information system can determine if an account is compromised or is in the process of being compromised and can take actions to thwart the attack.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t>
  </si>
  <si>
    <t>The container platform must generate audit records when successful/unsuccessful logon attempts occur.</t>
  </si>
  <si>
    <t>SRG-APP-000503-CTR-001275</t>
  </si>
  <si>
    <t>SV-233263r601883_rule</t>
  </si>
  <si>
    <t>V-233263</t>
  </si>
  <si>
    <t>Configure the container platform to generate audit records on successful/unsuccessful attempts to delete categories of information occur.</t>
  </si>
  <si>
    <t>Review the container platform configuration to determine if audit records are generated on successful/unsuccessful attempts to delete categories of information occur. 
If audit records are not generated, this is a finding.</t>
  </si>
  <si>
    <t>The container platform must generate audit records when successful/unsuccessful attempts to delete categories of information (e.g., classification levels) occur.</t>
  </si>
  <si>
    <t>SRG-APP-000502-CTR-001270</t>
  </si>
  <si>
    <t>SV-233262r601275_rule</t>
  </si>
  <si>
    <t>V-233262</t>
  </si>
  <si>
    <t>Configure the container platform to generate audit records on successful/unsuccessful attempts to delete security objects occur.</t>
  </si>
  <si>
    <t>Review the container platform configuration to determine if audit records are generated on successful/unsuccessful attempts to delete security objects occur. 
If audit records are not generated, this is a finding.</t>
  </si>
  <si>
    <t>Unauthorized users modify level the security levels to exploit vulnerabilities within the container platform component.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access delete security objects unknowingly for malicious intent creating vulnerabilities within the container platform.</t>
  </si>
  <si>
    <t>The container platform must generate audit records when successful/unsuccessful attempts to delete security objects occur.</t>
  </si>
  <si>
    <t>SRG-APP-000501-CTR-001265</t>
  </si>
  <si>
    <t>SV-233261r601272_rule</t>
  </si>
  <si>
    <t>V-233261</t>
  </si>
  <si>
    <t>Configure the container platform to generate audit records when successful/unsuccessful attempts to delete security levels.</t>
  </si>
  <si>
    <t>Review the container platform configuration to verify audit records are generated on successful/unsuccessful attempts to delete security levels. 
If audit records are not generated, this is a finding.</t>
  </si>
  <si>
    <t>The container platform and its components must generate audit records when deleting security levels.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delete security levels unknowingly for malicious intent creating vulnerabilities within the container platform.</t>
  </si>
  <si>
    <t>The container platform must generate audit records when successful/unsuccessful attempts to delete security levels occur.</t>
  </si>
  <si>
    <t>SRG-APP-000500-CTR-001260</t>
  </si>
  <si>
    <t>SV-233260r601269_rule</t>
  </si>
  <si>
    <t>V-233260</t>
  </si>
  <si>
    <t>Configure the container platform to generate audit records when successful/unsuccessful attempts are made to delete privileges occur.</t>
  </si>
  <si>
    <t>Review the container platform configuration to verify audit records are generated when successful/unsuccessful attempts are made to delete privileges. 
If audit records are not generated, this is a finding.</t>
  </si>
  <si>
    <t>The container platform must generate audit records when successful/unsuccessful attempts to delete privileges occur.</t>
  </si>
  <si>
    <t>SRG-APP-000499-CTR-001255</t>
  </si>
  <si>
    <t>SV-233259r601266_rule</t>
  </si>
  <si>
    <t>V-233259</t>
  </si>
  <si>
    <t>Configure the container platform to generate audit records when successful/unsuccessful attempts are made to modify categories of information.</t>
  </si>
  <si>
    <t>Review the container platform configuration to verify audit records are generated when successful/unsuccessful attempts are made to modify categories of information. 
If audit records are not generated, this is a finding.</t>
  </si>
  <si>
    <t>The container platform must generate audit records when successful/unsuccessful attempts to modify categories of information (e.g., classification levels) occur.</t>
  </si>
  <si>
    <t>SRG-APP-000498-CTR-001250</t>
  </si>
  <si>
    <t>SV-233258r601263_rule</t>
  </si>
  <si>
    <t>V-233258</t>
  </si>
  <si>
    <t>Configure the container platform to generate audit records when successful/unsuccessful attempts to modify security levels.</t>
  </si>
  <si>
    <t>Review the container platform configuration to verify audit records are generated on successful/unsuccessful attempts to modify security levels. 
If audit records are not generated, this is a finding.</t>
  </si>
  <si>
    <t>Unauthorized users could modify the security levels to exploit vulnerabilities within the container platform component.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modify security levels unknowingly for malicious intent creating vulnerabilities within the container platform.</t>
  </si>
  <si>
    <t>The container platform must generate audit records when successful/unsuccessful attempts to modify security levels occur.</t>
  </si>
  <si>
    <t>SRG-APP-000497-CTR-001245</t>
  </si>
  <si>
    <t>SV-233257r601260_rule</t>
  </si>
  <si>
    <t>V-233257</t>
  </si>
  <si>
    <t>Configure the container platform to generate audit records when successful/unsuccessful attempts to modify security objects.</t>
  </si>
  <si>
    <t>Review the container platform configuration to verify audit records are generated on successful/unsuccessful attempts to modify security objects. 
If audit records are not generated, this is a finding.</t>
  </si>
  <si>
    <t>The container platform and its components must generate audit records when modifying security objects.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modify security objects unknowingly for malicious intent creating vulnerabilities within the container platform.</t>
  </si>
  <si>
    <t>The container platform must generate audit records when successful/unsuccessful attempts to modify security objects occur.</t>
  </si>
  <si>
    <t>SRG-APP-000496-CTR-001240</t>
  </si>
  <si>
    <t>SV-233256r601257_rule</t>
  </si>
  <si>
    <t>V-233256</t>
  </si>
  <si>
    <t>Configure the container platform to generate audit records on successful/unsuccessful attempts to modify privileges.</t>
  </si>
  <si>
    <t>Review the container platform configuration to verify audit records are generated on successful/unsuccessful attempts to modify privileges. 
If audit records are not generated, this is a finding.</t>
  </si>
  <si>
    <t>The container platform must generate audit records when successful/unsuccessful attempts to modify privileges occur.</t>
  </si>
  <si>
    <t>SRG-APP-000495-CTR-001235</t>
  </si>
  <si>
    <t>SV-233255r601254_rule</t>
  </si>
  <si>
    <t>V-233255</t>
  </si>
  <si>
    <t>Configure the container platform to generate audit records on successful/unsuccessful attempts to access categories of information.</t>
  </si>
  <si>
    <t>Review the container platform configuration to verify audit records are generated on successful/unsuccessful attempts to access categories of information. 
If audit records are not generated, this is a finding.</t>
  </si>
  <si>
    <t>The container platform must generate audit records when successful/unsuccessful attempts to access categories of information (e.g., classification levels) occur.</t>
  </si>
  <si>
    <t>SRG-APP-000494-CTR-001230</t>
  </si>
  <si>
    <t>SV-233254r601251_rule</t>
  </si>
  <si>
    <t>V-233254</t>
  </si>
  <si>
    <t>Configure the container platform to generate audit records when successful/unsuccessful attempts to access security levels occur.</t>
  </si>
  <si>
    <t>Review the container platform configuration to verify audit records are generated on successful/unsuccessful attempts to access security levels. 
If audit records are not generated, this is a finding.</t>
  </si>
  <si>
    <t>Unauthorized users could access the security levels to exploit vulnerabilities within the container platform component.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access security levels unknowingly for malicious intent creating vulnerabilities within the container platform.</t>
  </si>
  <si>
    <t>The container platform must generate audit records when successful/unsuccessful attempts to access security levels occur.</t>
  </si>
  <si>
    <t>SRG-APP-000493-CTR-001225</t>
  </si>
  <si>
    <t>SV-233253r601248_rule</t>
  </si>
  <si>
    <t>V-233253</t>
  </si>
  <si>
    <t>Configure the container platform to generate audit records when successful/unsuccessful attempts to access security objects occur.</t>
  </si>
  <si>
    <t>Review the container platform configuration to verify audit records are generated on successful/unsuccessful attempts to access security objects. 
If audit records are not generated, this is a finding.</t>
  </si>
  <si>
    <t>The container platform and its components must generate audit records when successful and unsuccessful access security objects occur.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access controls levels can access by unauthorized users unknowingly for malicious intent creating vulnerabilities within the container platform.</t>
  </si>
  <si>
    <t>The container platform must generate audit records when successful/unsuccessful attempts to access security objects occur.</t>
  </si>
  <si>
    <t>SRG-APP-000492-CTR-001220</t>
  </si>
  <si>
    <t>SV-233252r601245_rule</t>
  </si>
  <si>
    <t>V-233252</t>
  </si>
  <si>
    <t>Configure the container platform runtime to notify system administrator and operation staff when anomalies in the operation of the security functions as defined in site security plan are discovered.</t>
  </si>
  <si>
    <t>Review container platform runtime documentation and configuration settings. 
If the container platform is not configured to notify organization-defined information system role when anomalies in the operation of security functions as defined by site security plan are discovered, this is a finding.</t>
  </si>
  <si>
    <t>If anomalies are not acted upon, security functions may fail to secure the container within the container platform runtime.
Security functions are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t>
  </si>
  <si>
    <t>The container platform must provide system notifications to the system administrator and operational staff when anomalies in the operation of the organization-defined security functions are discovered.</t>
  </si>
  <si>
    <t>SRG-APP-000474-CTR-001180</t>
  </si>
  <si>
    <t>SV-233244r601879_rule</t>
  </si>
  <si>
    <t>V-233244</t>
  </si>
  <si>
    <t>Configure the container platform to perform verification of the correct operation of security functions, which may include the connection validation, upon product startup/restart, or by a user with privileged access, and/or every 30 days.</t>
  </si>
  <si>
    <t>Review container platform documentation.
Verify that the container platform is configured to perform verification of the correct operation of security functions, which may include the valid connection to an external security manager (ESM), upon product startup/restart, by a user with privileged access, and/or every 30 days.
If it is not, this is a finding.</t>
  </si>
  <si>
    <t>Without verification, security functions may not operate correctly and this failure may go unnoticed within the container platform.
Security functions are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organization-defined role.</t>
  </si>
  <si>
    <t>The container platform must perform verification of the correct operation of security functions: upon system startup and/or restart; upon command by a user with privileged access; and/or every 30 days. Security functionality includes, but is not limited to, establishing system accounts, configuring access authorizations (i.e., permissions, privileges), setting events to be audited, and setting intrusion detection parameters.</t>
  </si>
  <si>
    <t>SRG-APP-000473-CTR-001175</t>
  </si>
  <si>
    <t>SV-233243r601896_rule</t>
  </si>
  <si>
    <t>V-233243</t>
  </si>
  <si>
    <t>Configure the container platform configuration and installation settings to perform verification of the correct operation of security functions.</t>
  </si>
  <si>
    <t>Review container platform documentation and configuration verification of the correct operation of security functions, which may include the valid connection to an external security manager (ESM). 
If verification of the correct operation of security functions is not performed, this is a finding.</t>
  </si>
  <si>
    <t>Without verification, security functions may not operate correctly and this failure may go unnoticed within the container platform. The container platform components must identity and ensure the security functions are still operational and applicable to the organization.
Security functions are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t>
  </si>
  <si>
    <t>The organization-defined role must verify correct operation of security functions in the container platform.</t>
  </si>
  <si>
    <t>SRG-APP-000472-CTR-001170</t>
  </si>
  <si>
    <t>SV-233242r601832_rule</t>
  </si>
  <si>
    <t>V-233242</t>
  </si>
  <si>
    <t>Configure the container platform registry to use approved vendor repository to ensure latest images containing security-relevant updates are installed within the time period directed by the authoritative source.</t>
  </si>
  <si>
    <t>Review documentation and configuration to determine if the container platform registry inspects and contains approved vendor repository latest images containing security-relevant updates within a timeframe directed by an authoritative source (IAVM, CTOs, DTMs, STIGs, etc.). 
If the container platform registry does not contain the latest image with security-relevant updates within the time period directed by the authoritative source, this is a finding.
The container platform registry should help the user understand where the code in the environment was deployed from and must provide controls that prevent deployment from untrusted sources or registries.</t>
  </si>
  <si>
    <t>The container platform runtime must be carefully monitored for vulnerabilities, and when problems are detected, they must be remediated quickly. A vulnerable runtime exposes all containers it supports, as well as the host itself, to potentially significant risk. Organizations should use tools to look for Common Vulnerabilities and Exposures (CVEs) vulnerabilities in the runtimes deployed, to upgrade any instances at risk, and to ensure that orchestrators only allow deployments to properly maintained runtimes.</t>
  </si>
  <si>
    <t>The container platform runtime must have updates installed within the time period directed by an authoritative source (e.g., IAVM, CTOs, DTMs, and STIGs).</t>
  </si>
  <si>
    <t>SRG-APP-000456-CTR-001130</t>
  </si>
  <si>
    <t>SV-233234r601830_rule</t>
  </si>
  <si>
    <t>V-233234</t>
  </si>
  <si>
    <t>Configure the container platform registry to use approved vendor repository to ensure latest images containing security-relevant updates are installed.</t>
  </si>
  <si>
    <t>Review documentation and configuration to determine if the container platform registry inspects and contains approved vendor repository latest images containing security-relevant updates within a timeframe directed by an authoritative source (IAVM, CTOs, DTMs, STIGs, etc.). 
If the container platform registry does not contain the latest image with security-relevant updates within the time period directed by the authoritative source, this is a finding.
The container platform registry should help the user understand where the code in the environment was deployed from, and must provide controls that prevent deployment from untrusted sources or registries.</t>
  </si>
  <si>
    <t>Software supporting the container platform, images in the registry must stay up to date with the latest patches, service packs, and hot fixes. Not updating the container platform and container images will expose the organization to vulnerabilities.
Flaws discovered during security assessments, continuous monitoring, incident response activities, or information system error handling must also be addressed expeditiously.
Organization-defined time periods for updating security-relevant container platform components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container platform components will be configured to check for and install security-relevant software updates within an identified time period from the availability of the update. The container platform registry will ensure the images are current. The specific time period will be defined by an authoritative source (e.g., IAVM, CTOs, DTMs, and STIGs).</t>
  </si>
  <si>
    <t xml:space="preserve">The container platform registry must contain the latest images with most recent updates and execute within the container platform runtime as authorized by IAVM, CTOs, DTMs, and STIGs. </t>
  </si>
  <si>
    <t>SRG-APP-000456-CTR-001125</t>
  </si>
  <si>
    <t>SV-233233r601828_rule</t>
  </si>
  <si>
    <t>V-233233</t>
  </si>
  <si>
    <t>Configure the container platform registry to update organization-defined images with current approved vendor version and remove obsolete images after updated versions have been installed. Configure the container platform runtime to execute latest organization-defined images from the container platform registry.</t>
  </si>
  <si>
    <t>Review container platform registry documentation and configuration to determine if organization-defined images contains latest approved vendor software image version. 
If organization-defined images do not contain the latest approved vendor software image version, this is a finding. 
Review container platform registry documentation and configuration to determine if organization-defined images are removed after updated versions have been installed. 
If organization-defined images are not removed after updated versions have been installed, this is a finding. 
Review container platform runtime documentation and configuration to determine if organization-defined images are executing latest image version from the container registry. 
If container platform runtime is not executing latest organization-defined images from the container platform registry, this is a finding.</t>
  </si>
  <si>
    <t>Obsolete and stale images need to be removed from the registry to ensure the container platform maintains a secure posture. While the storing of these images does not directly pose a threat, they do increase the likelihood of these images being deployed. Removing stale or obsolete images and only keeping the most recent versions of those that are still in use removes any possibility of vulnerable images being deployed.</t>
  </si>
  <si>
    <t>The container platform registry must remove old container images after updating versions have been made available.</t>
  </si>
  <si>
    <t>SRG-APP-000454-CTR-001115</t>
  </si>
  <si>
    <t>SV-233231r601826_rule</t>
  </si>
  <si>
    <t>V-233231</t>
  </si>
  <si>
    <t>Review container platform registry documentation and configuration to determine if organization-defined images contains latest approved vendor software image version. 
If organization-defined images do not contain the latest approved vendor software image version, this is a finding. 
Review container platform registry documentation and configuration to determine if organization-defined images are removed after updated versions have been installed. 
If organization-defined images are not removed after updated versions have been installed, this is a finding. 
Review container platform runtime documentation and configuration to determine if organization-define images are executing latest image version from the container platform registry. 
If container platform runtime is not executing latest organization-defined images from the container platform registry, this is a finding.</t>
  </si>
  <si>
    <t>Previous versions of container platform components that are not removed from the container platform after updates have been installed may be exploited by adversaries by causing older components to execute which contain vulnerabilities. When these components are deleted, the likelihood of this happening is removed.</t>
  </si>
  <si>
    <t>The container platform must remove old components after updated versions have been installed.</t>
  </si>
  <si>
    <t>SRG-APP-000454-CTR-001110</t>
  </si>
  <si>
    <t>SV-233230r601824_rule</t>
  </si>
  <si>
    <t>V-233230</t>
  </si>
  <si>
    <t>Configure the container platform to have safeguards in place to protect the system memory and CPU from resource depletion and unauthorized code execution.</t>
  </si>
  <si>
    <t>Review the container platform configuration to determine if safeguards are in place to protect the system memory and CPU from resource depletion and unauthorized execution. 
If safeguards are not in place, this is a finding.</t>
  </si>
  <si>
    <t>The execution of images within the container platform runtime must implement organizational defined security safeguards to prevent distributed denial-of-service (DDOS) and other possible attacks against the container image at runtime.
Security safeguards employed to protect memory and CPU include, for example, data execution prevention and address space layout randomization. Data execution prevention safeguards can be software-enforced. Other means of protection are to limit memory and CPU resources to a container.</t>
  </si>
  <si>
    <t>The container platform must implement organization-defined security safeguards to protect system CPU and memory from resource depletion and unauthorized code execution.</t>
  </si>
  <si>
    <t>SRG-APP-000450-CTR-001105</t>
  </si>
  <si>
    <t>SV-233229r601176_rule</t>
  </si>
  <si>
    <t>V-233229</t>
  </si>
  <si>
    <t>Configure the container platform behave in a predictable and documented manner that reflects organizational and system objectives when invalid inputs are received.</t>
  </si>
  <si>
    <t>Review the configuration to determine if the container platform behaves in a predictable and documented manner that reflects organizational and system objectives when invalid inputs are received. 
If the container platform does not meet this requirement, this is a finding.</t>
  </si>
  <si>
    <t>Software or code parameters typically follow well-defined protocols that use structured messages (i.e., commands or queries) to communicate between software modules or system components. Structured messages can contain raw or unstructured data interspersed with metadata or control information. If attacker-supplied inputs to construct structured messages without properly encoding such messages, then the attacker could insert malicious commands or special characters that can cause the data to be interpreted as control information or metadata.
This requirement guards against adverse or unintended system behavior caused by invalid inputs, where container platform components responses to the invalid input may be disruptive or cause the container image runtime to fail into an unsafe state.
The behavior will be derived from the organizational and system requirements and includes, but is not limited to, notification of the appropriate personnel, creating an audit record, and rejecting invalid input.</t>
  </si>
  <si>
    <t>The container platform must behave in a predictable and documented manner that reflects organizational and system objectives when invalid inputs are received.</t>
  </si>
  <si>
    <t>SRG-APP-000447-CTR-001100</t>
  </si>
  <si>
    <t>SV-233228r601822_rule</t>
  </si>
  <si>
    <t>V-233228</t>
  </si>
  <si>
    <t>Configure the container platform to maintain the confidentiality and integrity using mechanisms such as TLS, TLS VPNs, or IPsec during reception.</t>
  </si>
  <si>
    <t>Review documentation and configuration settings to determine if the container platform maintains the confidentiality and integrity of information during reception.
If confidentiality and integrity are not maintained using mechanisms such as TLS, TLS VPNs, or IPsec during reception, this is a finding.</t>
  </si>
  <si>
    <t>Information either can be unintentionally or maliciously disclosed or modified during reception for reception within the container platform during aggregation, at protocol transformation points, and during container image runtime. These unauthorized disclosures or modifications compromise the confidentiality or integrity of the information. When receiving data, the container platform components need to leverage protection mechanisms, such as TLS, TLS VPNs, or IPsec.</t>
  </si>
  <si>
    <t>The container platform must maintain the confidentiality and integrity of information during reception.</t>
  </si>
  <si>
    <t>SRG-APP-000442-CTR-001095</t>
  </si>
  <si>
    <t>SV-233227r601820_rule</t>
  </si>
  <si>
    <t>V-233227</t>
  </si>
  <si>
    <t>Configure the container platform to maintain the confidentiality and integrity of information using mechanisms such as TLS, TLS VPNs, or IPsec during preparation for transmission.</t>
  </si>
  <si>
    <t>Review the documentation and deployed configuration to determine if the container platform maintains the confidentiality and integrity of information during preparation before transmission. 
If the confidentiality and integrity are not maintained using mechanisms such as TLS, TLS VPNs, or IPsec during preparation before transmission, this is a finding.</t>
  </si>
  <si>
    <t>Information may be unintentionally or maliciously disclosed or modified during preparation for transmission within the container platform during aggregation, at protocol transformation points, and during container image runtime. These unauthorized disclosures or modifications compromise the confidentiality or integrity of the information. When transmitting data, the container platform components need to leverage transmission protection mechanisms, such as TLS, TLS VPNs, or IPsec.</t>
  </si>
  <si>
    <t>The container platform must maintain the confidentiality and integrity of information during preparation for transmission.</t>
  </si>
  <si>
    <t>SRG-APP-000441-CTR-001090</t>
  </si>
  <si>
    <t>SV-233226r601818_rule</t>
  </si>
  <si>
    <t>V-233226</t>
  </si>
  <si>
    <t>Configure the container platform to utilize a transmission method that maintains the confidentiality and integrity of information during transmission.</t>
  </si>
  <si>
    <t>Review container platform configuration to determine if it is using a transmission method that maintains the confidentiality and integrity of information during transmission.
If a transmission method is not being used that maintains the confidentiality and integrity of the data, this is a finding.</t>
  </si>
  <si>
    <t>Without protection of the transmitted information, confidentiality and integrity may be compromised since unprotected communications can be intercepted and either read or altered. 
This requirement applies only to those applications that either are distributed or can allow access to data non-locally. Use of this requirement will be limited to situations where the data owner has a strict requirement for ensuring data integrity and confidentiality is maintained at every step of the data transfer and handling process. When transmitting data, applications need to leverage transmission protection mechanisms, such as TLS, TLS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</si>
  <si>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SRG-APP-000439-CTR-001080</t>
  </si>
  <si>
    <t>SV-233224r810988_rule</t>
  </si>
  <si>
    <t>V-233224</t>
  </si>
  <si>
    <t>Configure the container platform to protect against or limit the effects of all types of DoS attacks by employing defined security safeguards. Safeguards such as resource limits on memory, storage, and CPU can be used.</t>
  </si>
  <si>
    <t>Review documentation and configuration to determine if the container platform can protect against or limit the effects of all types of DoS attacks by employing defined security safeguards against resource depletion. Examples of resource limits are on memory, storage, and CPU. 
If the container platform cannot be configured to protect against or limit the effects of all types of DoS, this is a finding.</t>
  </si>
  <si>
    <t>DoS is a condition when a resource is not available for legitimate users. When this occurs, the organization either cannot accomplish its mission or must operate at degraded capacity.
This requirement addresses the configuration of the container platform to mitigate the impact of DoS attacks that have occurred. For each container platform component, known and potential DoS attacks must be identified and solutions for each type implemented. A variety of technologies exist to limit or, in some cases, eliminate the effects of DoS attacks (e.g., limiting runtime processes or restricting the number of sessions the container platform runtime open, limiting container resources to memory and CPU).
Processes are an important indicator of security-and operations-relevant container activity. Process names and their arguments provide important visibility into a container’s activity. If an image includes non-default aliases or renamed binaries, attackers will still attempt to use well-known names.
The same malicious or unwanted activity might affect multiple deployments across different applications or environments. Staff investigating a potential incident need to find those exposures quickly.</t>
  </si>
  <si>
    <t>The container platform must protect against or limit the effects of all types of denial-of-service (DoS) attacks by employing organization-defined security safeguards.</t>
  </si>
  <si>
    <t>SRG-APP-000435-CTR-001070</t>
  </si>
  <si>
    <t>SV-233222r601816_rule</t>
  </si>
  <si>
    <t>V-233222</t>
  </si>
  <si>
    <t>Deploy a container platform runtime capable of maintaining a separate execution domain and namespace for each executing process. Create a namespace for each containers, defining them as logical groups.</t>
  </si>
  <si>
    <t>Review container platform runtime documentation and configuration is maintaining a separate execution domain for each executing process. Different groups of applications, and services with different security needs, should be deployed in separate namespaces as a first level of isolation. 
If container platform runtime is not configured to execute processes in separate domains and namespaces, this is a finding. 
If namespaces use defaults, this is a finding.</t>
  </si>
  <si>
    <t>Container namespace access is limited upon runtime execution. Each container is a distinct process so that communication between containers is performed in a manner controlled through security policies that limits the communication so one container cannot modify another container. Different groups of containers with different security needs should be deployed in separate namespaces as a first level of isolation.
Namespaces are a key boundary for network policies, orchestrator access control restrictions, and other important security controls. Separating workloads into namespaces can help contain attacks and limit the impact of mistakes or destructive actions by authorized users.</t>
  </si>
  <si>
    <t>The container platform runtime must maintain separate execution domains for each container by assigning each container a separate address space.</t>
  </si>
  <si>
    <t>SRG-APP-000431-CTR-001065</t>
  </si>
  <si>
    <t>SV-233221r601814_rule</t>
  </si>
  <si>
    <t>V-233221</t>
  </si>
  <si>
    <t>Configure the container platform keystore encryption to maintain the confidentiality and integrity of information for applicable sensitivity level.</t>
  </si>
  <si>
    <t>Review container platform keystore documentation and configuration to verify encryption levels meet the information sensitivity level. 
If the container platform keystore encryption configuration does not meet system requirements, this is a finding.</t>
  </si>
  <si>
    <t>Container platform keystore is used for container deployments for persistent storage of all its REST API objects. These objects are sensitive in nature and should be encrypted at rest to avoid any unauthorized disclosure. Selection of a cryptographic mechanism is based on the need to protect the confidentiality of organizational information. The strength of mechanism is commensurate with the security category and/or classification of the information.</t>
  </si>
  <si>
    <t>The container platform keystore must implement encryption to prevent unauthorized disclosure of information at rest within the container platform.</t>
  </si>
  <si>
    <t>SRG-APP-000429-CTR-001060</t>
  </si>
  <si>
    <t>SV-233220r601149_rule</t>
  </si>
  <si>
    <t>V-233220</t>
  </si>
  <si>
    <t>Configure the container platform to utilize NSA-approved cryptography to protect classified information.</t>
  </si>
  <si>
    <t>Review documentation to verify that the container platform is using NSA-approved cryptography to protect classified data and applications. 
If the container platform is not using NSA-approved cryptography for classified data and applications, this is a finding.</t>
  </si>
  <si>
    <t>Use of weak or untested encryption algorithms undermines the purposes of utilizing encryption to protect data and images. The container platform must implement cryptographic modules adhering to the higher standards approved by the federal government since this provides assurance they have been tested and validated.</t>
  </si>
  <si>
    <t>The container platform must implement NSA-approved cryptography to protect classified information in accordance with applicable federal laws, Executive Orders, directives, policies, regulations, and standards.</t>
  </si>
  <si>
    <t>SRG-APP-000416-CTR-001015</t>
  </si>
  <si>
    <t>SV-233211r601812_rule</t>
  </si>
  <si>
    <t>V-233211</t>
  </si>
  <si>
    <t>Configure the vulnerability scanning application to have privileged access to the container platform components, containers, and container images.</t>
  </si>
  <si>
    <t>Validate that scanning applications have privileged access to container platform components, containers, and container images to properly perform vulnerability scans. 
If privileged access is not given to the scanning application, this is a finding.</t>
  </si>
  <si>
    <t>In certain situations, the nature of the vulnerability scanning may be more intrusive, or the container platform component that is the subject of the scanning may contain highly sensitive information. Privileged access authorization to selected system components facilitates more thorough vulnerability scanning and protects the sensitive nature of such scanning.
The vulnerability scanning application must utilize privileged access authorization for the scanning account.</t>
  </si>
  <si>
    <t>Vulnerability scanning applications must implement privileged access authorization to all container platform components, containers, and container images for selected organization-defined vulnerability scanning activities.</t>
  </si>
  <si>
    <t>SRG-APP-000414-CTR-001010</t>
  </si>
  <si>
    <t>SV-233210r601119_rule</t>
  </si>
  <si>
    <t>V-233210</t>
  </si>
  <si>
    <t>Configure the container platform web management tools and Application Program Interfaces (API) with FIPS-validated Advanced Encryption Standard (AES) cipher block algorithm to protect the confidentiality of maintenance and diagnostic communications for nonlocal maintenance sessions.</t>
  </si>
  <si>
    <t>Validate the container platform web management tools and Application Program Interfaces (API) are configured to use FIPS-validated Advanced Encryption Standard (AES) cipher block algorithms to protect the confidentiality of maintenance and diagnostic communications for nonlocal maintenance sessions. 
If the web management tools and API are not configured to use FIPS-validated Advanced Encryption Standard (AES) cipher block algorithms, this is a finding.</t>
  </si>
  <si>
    <t>The container platform must configure web management tools and Application Program Interfaces (API) with FIPS-validated Advanced Encryption Standard (AES) cipher block algorithm to protect the confidentiality of maintenance and diagnostic communications for nonlocal maintenance sessions.</t>
  </si>
  <si>
    <t>SRG-APP-000412-CTR-001000</t>
  </si>
  <si>
    <t>SV-233208r601877_rule</t>
  </si>
  <si>
    <t>V-233208</t>
  </si>
  <si>
    <t>Configure the container platform applications and APIs used for nonlocal maintenance sessions to use FIPS-validated HMAC to protect the integrity of nonlocal maintenance and diagnostic communications.</t>
  </si>
  <si>
    <t>Validate that container platform applications and APIs used for nonlocal maintenance sessions are using FIPS-validated HMAC to protect the integrity of nonlocal maintenance and diagnostic communications. 
If the sessions are not using FIPS-validated HMAC, this is a finding.</t>
  </si>
  <si>
    <t>Unapproved mechanisms that are used for authentication to the cryptographic module are not verified, and therefore cannot be relied on to provide confidentiality or integrity, and DoD data may be compromised.
Nonlocal maintenance and diagnostic activities are activities conducted by individuals communicating through either an external network (e.g., the internet) or an internal network.
Currently, HMAC is the only FIPS-approved algorithm for generating and verifying message/data authentication codes in accordance with FIPS 198-1. Products that are FIPS 140-2 validated will have an HMAC that meets specification; however, the option must be configured for use as the only message authentication code used for authentication to cryptographic modules.
Separate requirements for configuring applications and protocols used by each product (e.g., SNMPv3, SSHv2, NTP, and other protocols and applications that require server/client authentication) are required to implement this requirement. The SSHv2 protocol suite must be mandated in the product because it includes layer 7 protocols such as SCP and SFTP that can be used for secure file transfers.</t>
  </si>
  <si>
    <t>Container platform applications and Application Program Interfaces (API) used for nonlocal maintenance sessions must use FIPS-validated keyed-hash message authentication code (HMAC) to protect the integrity of nonlocal maintenance and diagnostic communications.</t>
  </si>
  <si>
    <t>SRG-APP-000411-CTR-000995</t>
  </si>
  <si>
    <t>SV-233207r601874_rule</t>
  </si>
  <si>
    <t>V-233207</t>
  </si>
  <si>
    <t>Configure the container platform to audit non-local maintenance and diagnostic sessions' organization-defined audit events.</t>
  </si>
  <si>
    <t>Review the container platform to verify if the platform is auditing non-local maintenance and diagnostic sessions' organization-defined audit events. 
If the container platform is not auditing non-local maintenance and diagnostic sessions' organization-defined audit events, this is a finding.</t>
  </si>
  <si>
    <t>To fully investigate an attack, it is important to understand the event and those events taking place during the same time period. Often, non-local administrative access and diagnostic sessions are not logged. These events are seen as only administrative functions and not worthy of being audited, but these events are important in any investigation and are a major tool for assessing and investigating attacks.</t>
  </si>
  <si>
    <t>The container platform must audit non-local maintenance and diagnostic sessions' organization-defined audit events associated with non-local maintenance.</t>
  </si>
  <si>
    <t>SRG-APP-000409-CTR-000990</t>
  </si>
  <si>
    <t>SV-233206r601808_rule</t>
  </si>
  <si>
    <t>V-233206</t>
  </si>
  <si>
    <t>Configure the container platform to accept PIV credentials from other federal agencies.</t>
  </si>
  <si>
    <t>Review the documentation and configuration to determine if the container platform accepts PIV credentials from other federal agencies. 
If the container platform does not accept other federal agency PIV credentials, this is a finding.</t>
  </si>
  <si>
    <t>Controlling access to the container platform and its components is paramount in having a secure and stable system. Validating users is the first step in controlling the access. Users may be validated by the overall container platform or they may be validated by each component. It is essential to accept PIV credentials from other federal agencies and eliminate the possibility of access being denied to authorized users.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</si>
  <si>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container platform must accept Personal Identity Verification (PIV) credentials from other federal agencies.</t>
  </si>
  <si>
    <t>SRG-APP-000402-CTR-000970</t>
  </si>
  <si>
    <t>SV-233202r601095_rule</t>
  </si>
  <si>
    <t>V-233202</t>
  </si>
  <si>
    <t>Configure the container platform to implement a local cache of revocation data to support path discovery and validation in case of the inability to access revocation information via the network.</t>
  </si>
  <si>
    <t>Review the container platform configuration.
 If the container platform is not implemented to use a local cache of revocation data to support path discovery and validation in case of the inability to access revocation information via the network, this is a finding.</t>
  </si>
  <si>
    <t>The potential of allowing access to users who are no longer authorized  (have revoked certificates) increases unless a local cache of revocation data is configured.</t>
  </si>
  <si>
    <t>The container platform, for PKI-based authentication, must implement a local cache of revocation data to support path discovery and validation in case of the inability to access revocation information via the network.</t>
  </si>
  <si>
    <t>SRG-APP-000401-CTR-000965</t>
  </si>
  <si>
    <t>SV-233201r601806_rule</t>
  </si>
  <si>
    <t>V-233201</t>
  </si>
  <si>
    <t>Configure the container platform to prohibit the use of cached authenticators after an organization-defined time period.</t>
  </si>
  <si>
    <t>Review the container platform configuration to determine if the platform is configured to prohibit the use of cached authenticators after an organization-defined time period. 
If the container platform is not configured to prohibit the use of cached authenticators after an organization-defined time period, this is a finding.</t>
  </si>
  <si>
    <t>The container platform must prohibit the use of cached authenticators after an organization-defined time period.</t>
  </si>
  <si>
    <t>SRG-APP-000400-CTR-000960</t>
  </si>
  <si>
    <t>SV-233200r601804_rule</t>
  </si>
  <si>
    <t>V-233200</t>
  </si>
  <si>
    <t>Configure the container platform to allow the use of a temporary password for system logons with an immediate change to a permanent password.</t>
  </si>
  <si>
    <t>Review the container platform configuration to determine if the platform is configured to allow the use of a temporary password for system logons with an immediate change to a permanent password. 
If the container platform is not configured to allow temporary passwords with immediate change to a permanent password, this is a finding.</t>
  </si>
  <si>
    <t>Without providing this capability, an account may be created without a password. Non-repudiation cannot be guaranteed once an account is created if a user is not forced to change the temporary password upon initial login.
Temporary passwords are typically used to allow access to applications when new accounts are created or passwords are changed. It is common practice for administrators to create temporary passwords for user accounts, which allow the users to log in, yet forces them to change the password once they have successfully authenticated.</t>
  </si>
  <si>
    <t>The container platform must allow the use of a temporary password for system logons with an immediate change to a permanent password.</t>
  </si>
  <si>
    <t>SRG-APP-000397-CTR-000955</t>
  </si>
  <si>
    <t>SV-233199r601802_rule</t>
  </si>
  <si>
    <t>V-233199</t>
  </si>
  <si>
    <t>Configure the container platform to accept standard DoD multifactor token-based credentials when users interface with the platform.</t>
  </si>
  <si>
    <t>Review documentation and configuration to ensure the container platform is configured to use an approved DoD multifactor token (CAC) when accessing platform via user interfaces. 
If multifactor authentication is not configured, this is a finding.</t>
  </si>
  <si>
    <t>Controlling access to the container platform and its components is paramount in having a secure and stable system. Validating users is the first step in controlling the access. Users may be validated by the overall container platform or they may be validated by each component. To standardize and reduce the risks of unauthorized access, the use of multifactor token-based credentials is the preferred method.
DoD has mandated the use of the CAC to support identity management and personal authentication for systems covered under HSPD 12, as well as a primary component of layered protection for national security systems.</t>
  </si>
  <si>
    <t>The container platform must be configured to use multi-factor authentication for user authentication.</t>
  </si>
  <si>
    <t>SRG-APP-000391-CTR-000935</t>
  </si>
  <si>
    <t>SV-233195r601074_rule</t>
  </si>
  <si>
    <t>V-233195</t>
  </si>
  <si>
    <t>Configure the container platform to require devices to reauthenticate when organization-defined circumstances or situations require reauthentication.</t>
  </si>
  <si>
    <t>Review documentation and configuration to determine if the container platform requires devices to reauthenticate when organization-defined circumstances or situations require reauthentication. 
If the container platform does not require a device to reauthenticate, this is a finding.</t>
  </si>
  <si>
    <t>The container platform may require external devices be used to fully orchestrate the services needed for users. Examples would be storage or external servers. Without reauthentication, unidentified or unknown devices may be introduced; thereby facilitating malicious activity.
The container platform must be capable of allowing the organization to set requirements associated with device reauthentication. Examples are: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t>
  </si>
  <si>
    <t>The container platform must require devices to reauthenticate when organization-defined circumstances or situations requiring reauthentication.</t>
  </si>
  <si>
    <t>SRG-APP-000390-CTR-000930</t>
  </si>
  <si>
    <t>SV-233194r601800_rule</t>
  </si>
  <si>
    <t>V-233194</t>
  </si>
  <si>
    <t>Configure the container platform to require a user to reauthenticate when organization-defined circumstances or situations are met.</t>
  </si>
  <si>
    <t>Review documentation and configuration to determine if the container platform requires a user to reauthenticate when organization-defined circumstances or situations are met. 
If the container platform does not meet this requirement, this is a finding.</t>
  </si>
  <si>
    <t>Controlling user access is paramount in securing the container platform. During a user's access to the container platform, events may occur that change the user's access and which require reauthentication. For instance, if the capability to change security roles or escalate privileges is implemented, it is critical the user reauthenticate.
In addition to the reauthentication requirements associated with change in security roles or privilege escalation, organizations may require reauthentication of individuals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</si>
  <si>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container platform must require users to reauthenticate when organization-defined circumstances or situations require reauthentication.</t>
  </si>
  <si>
    <t>SRG-APP-000389-CTR-000925</t>
  </si>
  <si>
    <t>SV-233193r601068_rule</t>
  </si>
  <si>
    <t>V-233193</t>
  </si>
  <si>
    <t>Configure the container platform to utilize a deny-all, permit-by-exception policy when allowing the execution of authorized software.</t>
  </si>
  <si>
    <t>Review documentation and configuration settings to identify if the container platform whitelisting specifies which container platform components are allowed to execute.
Check for the existence of policy settings or policy files that can be configured to restrict container platform component execution. Demonstrate how the program execution is restricted. Look for a deny-all, permit-by-exception policy of restriction.
Some methods for restricting execution include but are not limited to the use of custom capabilities built into the application or Software Restriction Policies, Application Security Manager, or Role-Based Access Controls (RBAC).
If container platform whitelisting is not utilized or does not follow a deny-all, permit-by-exception (whitelist) policy, this is a finding.</t>
  </si>
  <si>
    <t>Controlling the sources where container images can be pulled from allows the organization to define what software can be run within the container platform. Allowing any container image to be introduced and instantiated within the container platform may introduce malicious code and vulnerabilities to the platform and the hosting system. 
The container platform registry must deny all container images except for those signed by organizational-approved sources.</t>
  </si>
  <si>
    <t>The container platform registry must employ a deny-all, permit-by-exception (whitelist) policy to allow only authorized container images in the container platform.</t>
  </si>
  <si>
    <t>SRG-APP-000386-CTR-000920</t>
  </si>
  <si>
    <t>SV-233192r601798_rule</t>
  </si>
  <si>
    <t>V-233192</t>
  </si>
  <si>
    <t>Configure the container platform so that any platform components that are not required in order to meet the organization's mission are disabled or removed. Document the components that must be disabled or removed for reference.</t>
  </si>
  <si>
    <t>Review documentation and configuration setting to determine if policies, rules, or restrictions exist regarding usage of container platform components. 
If no such no restrictions are in place, this is not a finding. 
Identify any components the organization requires to be disabled or removed and configure the container platform according to that policy. 
If the container platform components are not disabled or removed according to the organization's policy, this is a finding.</t>
  </si>
  <si>
    <t>The container platform may offer components such as DNS services, firewall services, router services, or web services that are not required by every organization to meet their needs. Container platform components may also add capabilities that run counter to the mission or that provide users with functionality that exceeds mission requirements. To meet the requirements of an organization, the container platform must have a method to remove or disable components not required to meet the organization's mission.</t>
  </si>
  <si>
    <t>The container platform must prevent component execution in accordance with organization-defined policies regarding software program usage and restrictions, and/or rules authorizing the terms and conditions of software program usage.</t>
  </si>
  <si>
    <t>SRG-APP-000384-CTR-000915</t>
  </si>
  <si>
    <t>SV-233191r601796_rule</t>
  </si>
  <si>
    <t>V-233191</t>
  </si>
  <si>
    <t>Configure the container platform to only utilize secure ports and protocols required for operation that have been accepted for use as per the Ports, Protocols, and Services Category Assignments List (CAL) from DISA (PPSM).</t>
  </si>
  <si>
    <t>Review the container platform configuration to determine if services or capabilities presently on the information system are required for operational or mission needs. 
If additional services or capabilities are present on the system, this is a finding.</t>
  </si>
  <si>
    <t>To properly offer services to the user and to orchestrate containers, the container platform may offer services that use ports and protocols that best fit those services. The container platform, when offering the services, must only offer the services on ports and protocols authorized by the DoD.
To validate that the services are using only the approved ports and protocols, the organization must perform a periodic scan/review of the container platform and disable functions, ports, protocols, and services deemed to be unneeded or non-secure.</t>
  </si>
  <si>
    <t>All non-essential, unnecessary, and unsecure DoD ports, protocols, and services must be disabled in the container platform.</t>
  </si>
  <si>
    <t>SRG-APP-000383-CTR-000910</t>
  </si>
  <si>
    <t>SV-233190r601059_rule</t>
  </si>
  <si>
    <t>V-233190</t>
  </si>
  <si>
    <t>Configure the container platform to log the enforcement actions used to restrict access associated with changes.</t>
  </si>
  <si>
    <t>Review container platform documentation and logs to determine if enforcement actions used to restrict access associated with changes to the container platform are logged. 
If these actions are not logged, this is a finding.</t>
  </si>
  <si>
    <t>Auditing the enforcement of access restrictions against changes to the container platform helps identify attacks and provides forensic data for investigation for after-the-fact actions. Attempts to change configurations, components, or data maintained by a component (e.g., images in the registry, running containers in the runtime, or keys in the keystore) must be audited.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</si>
  <si>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container platform must enforce access restrictions and support auditing of the enforcement actions.</t>
  </si>
  <si>
    <t>SRG-APP-000381-CTR-000905</t>
  </si>
  <si>
    <t>SV-233189r601056_rule</t>
  </si>
  <si>
    <t>V-233189</t>
  </si>
  <si>
    <t>Configure the container platform to enforce access restrictions associated with changes to the container platform components configuration.</t>
  </si>
  <si>
    <t>Review documentation and configuration settings to determine if the container platform enforces access restrictions associated with changes to container platform components configuration. 
If the container platform does not enforce such access restrictions, this is a finding.</t>
  </si>
  <si>
    <t>Configuration changes cause the container platform to change the way it operates. These changes can be used to improve the system with added features or performance, but these configuration changes can also be used to introduce malicious features and degrade performance. To control the configuration changes made to the container platform, it is important that only authorized users are allowed, through container platform enforcement, to make configuration changes.</t>
  </si>
  <si>
    <t>The container platform must enforce access restrictions for container platform configuration changes.</t>
  </si>
  <si>
    <t>SRG-APP-000380-CTR-000900</t>
  </si>
  <si>
    <t>SV-233188r601881_rule</t>
  </si>
  <si>
    <t>V-233188</t>
  </si>
  <si>
    <t>Document and obtain approval for any non-administrative users who require the ability to create, alter, or replace container images within the container platform registry. Implement the approved permissions. Revoke any unapproved permissions.</t>
  </si>
  <si>
    <t>Review container platform registry security settings with respect to non-administrative users' ability to create, alter, or replace container images. 
If any such permissions exist and are not documented and approved, this is a finding.</t>
  </si>
  <si>
    <t>Controlling access to those users and roles that perform container platform registry functions reduces the risk of untested or potentially malicious containers from being introduced into the platform. This access may be separate from the access required to instantiate container images into services and those access requirements required to perform patch management and upgrades within the container platform. Explicit privileges (escalated or administrative privileges) provide the regular user with explicit capabilities and control that exceeds the rights of a regular user.</t>
  </si>
  <si>
    <t>The container platform registry must prohibit installation or modification of container images without explicit privileged status.</t>
  </si>
  <si>
    <t>SRG-APP-000378-CTR-000890</t>
  </si>
  <si>
    <t>SV-233186r601047_rule</t>
  </si>
  <si>
    <t>V-233186</t>
  </si>
  <si>
    <t xml:space="preserve"> Configure the container platform runtime to prohibit the instantiation of container images without explicit container image instantiation privileges given to users.</t>
  </si>
  <si>
    <t>Review the container platform runtime configuration to determine if only accounts given specific container instantiation privileges can execute the container image instantiation process. 
Attempt to instantiate a container image using an account that does not have the proper privileges to execute the process. 
If container images can be instantiated using an account without the proper privileges, this is a finding.</t>
  </si>
  <si>
    <t>Controlling access to those users and roles responsible for container image instantiation reduces the risk of untested or potentially malicious containers from being executed within the platform and on the hosting system. This access may be separate from the access required to install container images into the registry and those access requirements required to perform patch management and upgrades within the container platform. Explicit privileges (escalated or administrative privileges) provide the regular user with explicit capabilities and control that exceeds the rights of a regular user.</t>
  </si>
  <si>
    <t>The container platform runtime must prohibit the instantiation of container images without explicit privileged status.</t>
  </si>
  <si>
    <t>SRG-APP-000378-CTR-000885</t>
  </si>
  <si>
    <t>SV-233185r601792_rule</t>
  </si>
  <si>
    <t>V-233185</t>
  </si>
  <si>
    <t>Configure the container platform to only allow patch installation and upgrades using privileged accounts.</t>
  </si>
  <si>
    <t>Review the container platform configuration to determine if patches and updates can only be installed through accounts with privileged status. 
Attempt to install a patch or upgrade using a non-privileged user account. 
If patches or updates can be installed using a non-privileged account or the container platform is not configured to stop the installation using a non-privileged account, this is a finding.</t>
  </si>
  <si>
    <t>Controlling access to those users and roles responsible for patching and updating the container platform reduces the risk of untested or potentially malicious software from being installed within the platform. This access may be separate from the access required to install container images into the registry and those access requirements required to instantiate an image into a service. Explicit privileges (escalated or administrative privileges) provide the regular user with explicit capabilities and control that exceeds the rights of a regular user.</t>
  </si>
  <si>
    <t>The container platform must prohibit the installation of patches and updates without explicit privileged status.</t>
  </si>
  <si>
    <t>SRG-APP-000378-CTR-000880</t>
  </si>
  <si>
    <t>SV-233184r601790_rule</t>
  </si>
  <si>
    <t>V-233184</t>
  </si>
  <si>
    <t>Configure the container platform to use time stamps for log records that can meet a granularity of one second.</t>
  </si>
  <si>
    <t>Review the container platform documentation and configuration files to determine if time stamps for log records meet a granularity of one second. 
If the time stamp cannot generate to a one-second granularity, this is a finding.</t>
  </si>
  <si>
    <t>To properly investigate an event, it is important to have enough granularity within the time stamps to determine the chronological order of the audited events. Without this granularity, events may be interpreted out of proper sequence, thus hobbling the investigation or causing the investigation to come to inaccurate conclusions.
Time stamps generated by the container platform include date and time. Granularity of time measurements refers to the degree of synchronization between information system clocks and reference clocks.</t>
  </si>
  <si>
    <t>The container platform must record time stamps for audit records that meet a granularity of one second for a minimum degree of precision.</t>
  </si>
  <si>
    <t>SRG-APP-000375-CTR-000870</t>
  </si>
  <si>
    <t>SV-233182r601035_rule</t>
  </si>
  <si>
    <t>V-233182</t>
  </si>
  <si>
    <t>Configure the container platform to use UTC or GMT or local time that offset from UTC based time stamps for log records.</t>
  </si>
  <si>
    <t>Review the container platform documentation and configuration files to determine if time stamps for log records can be mapped to UTC or GMT or local time that offsets from UTC. 
If the time stamp cannot be mapped to UTC or GMT, this is a finding.</t>
  </si>
  <si>
    <t>The container platform and its components must generate audit records using either Coordinated Universal Time (UTC) or Greenwich Mean Time (GMT) time stamps or local time that offset from UTC. All the components must use the same standard so that the events can be tied together to understand what took place within the overall container platform.
Time stamps generated by the container platform and its components must include date and time.</t>
  </si>
  <si>
    <t>All audit records must use UTC or GMT time stamps.</t>
  </si>
  <si>
    <t>SRG-APP-000374-CTR-000865</t>
  </si>
  <si>
    <t>SV-233181r601032_rule</t>
  </si>
  <si>
    <t>V-233181</t>
  </si>
  <si>
    <t>Configure the container platform to provide an immediate real-time alert to the SA and ISSO of all audit failure events requiring real-time alerts.</t>
  </si>
  <si>
    <t>Review the container platform configuration to determine if it is configured to provide an immediate real-time alert to the SA and ISSO of all audit failure events requiring real-time alerts. 
If the container platform is not configured to provide an immediate real-time alert, this is a finding.</t>
  </si>
  <si>
    <t>The container platform must provide an immediate real-time alert to the SA and ISSO, at a minimum, of all audit failure events requiring real-time alerts.</t>
  </si>
  <si>
    <t>SRG-APP-000360-CTR-000815</t>
  </si>
  <si>
    <t>SV-233171r601788_rule</t>
  </si>
  <si>
    <t>V-233171</t>
  </si>
  <si>
    <t>Configure the container platform to provide an immediate real-time alert to the SA and ISSO when allocated audit record storage volume reaches 75 percent of repository maximum audit record storage capacity.</t>
  </si>
  <si>
    <t>Review the container platform configuration to determine if it is configured to provide an immediate warning to the SA and ISSO (at a minimum) when allocated audit record storage volume reaches 75 percent of repository maximum audit record storage capacity. 
If the container platform is not configured to provide an immediate real-time alert, this is a finding.</t>
  </si>
  <si>
    <t>The container platform must provide an immediate warning to the SA and ISSO (at a minimum) when allocated audit record storage volume reaches 75 percent of repository maximum audit record storage capacity.</t>
  </si>
  <si>
    <t>SRG-APP-000359-CTR-000810</t>
  </si>
  <si>
    <t>SV-233170r601786_rule</t>
  </si>
  <si>
    <t>V-233170</t>
  </si>
  <si>
    <t>Configure the container platform to off-load the logs to a remote log or management server.</t>
  </si>
  <si>
    <t>Verify the log records are being off-loaded to a separate system or transferred from the container platform storage location to a storage location other than the container platform itself. 
The information system may demonstrate this capability using a log management application, system configuration, or other means. 
If logs are not being off-loaded, this is a finding.</t>
  </si>
  <si>
    <t>Auditable events are used in the investigation of incidents and must be protected from being deleted or altered. Often, events that took place in the past must be viewed to understand the entire incident. For the purposes of audit event protection and recall, audit events are often off-loaded to an external storage location. The container platform must provide a mechanism to assist in the off-loading of the audit data or at a minimum, must not hinder an external process used for audit event off-loading.</t>
  </si>
  <si>
    <t>Audit records must be stored at a secondary location.</t>
  </si>
  <si>
    <t>SRG-APP-000358-CTR-000805</t>
  </si>
  <si>
    <t>SV-233169r601784_rule</t>
  </si>
  <si>
    <t>V-233169</t>
  </si>
  <si>
    <t>Configure the container platform to allocate audit record storage capacity in accordance with organization-defined audit record storage requirements.</t>
  </si>
  <si>
    <t>Review the container platform configuration to determine if audit record storage capacity is allocated in accordance with organization-defined audit record storage requirements. 
If audit record storage capacity is not allocated in accordance with organization-defined audit record storage requirements, this is a finding.</t>
  </si>
  <si>
    <t>In order to ensure applications have a sufficient storage capacity in which to write the audit logs, applications need to be able to allocate audit record storage capacity.
The task of allocating audit record storage capacity is usually performed during initial installation of the application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t>
  </si>
  <si>
    <t>The container platform must allocate audit record storage capacity in accordance with organization-defined audit record storage requirements.</t>
  </si>
  <si>
    <t>SRG-APP-000357-CTR-000800</t>
  </si>
  <si>
    <t>SV-233168r601782_rule</t>
  </si>
  <si>
    <t>V-233168</t>
  </si>
  <si>
    <t>Deploy a container platform that provides the ability for users in authorized roles to reconfigure auditing at any time. Deploy a container platform that allows audit configuration changes to take effect within the timeframe required by the organization and without involving actions or events that the organization rules unacceptable.</t>
  </si>
  <si>
    <t>Review documentation and configuration setting. 
If the container platform does not provide the ability for users in authorized roles to reconfigure auditing at any time of the user's choosing, this is a finding. 
If changes in audit configuration cannot take effect until after a certain time or date, or until some event, such as a server restart, has occurred, and if that time or event does not meet the requirements specified by the organization, this is a finding.</t>
  </si>
  <si>
    <t>Auditing requirements may change per organization or situation within and organization. With the container platform allowing an organization to customize the auditing, an organization can decide to extend or limit auditing as necessary to meet organizational requirements. Auditing that is limited to conserve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Modifying auditing within the container platform must be controlled to only those individuals or roles identified by the organization to modify auditable events.</t>
  </si>
  <si>
    <t>The container platform must provide the configuration for organization-identified individuals or roles to change the auditing to be performed on all components, based on all selectable event criteria within organization-defined time thresholds.</t>
  </si>
  <si>
    <t>SRG-APP-000516-CTR-000790</t>
  </si>
  <si>
    <t>SV-233166r601869_rule</t>
  </si>
  <si>
    <t>V-233166</t>
  </si>
  <si>
    <t>Configure the container platform to automatically lock an account until the locked account is released by an administrator when three unsuccessful login attempts in 15 minutes are exceeded.</t>
  </si>
  <si>
    <t>Determine if the container platform is configured to automatically lock an account until the locked account is released by an administrator when three unsuccessful login attempts in 15 minutes are exceeded. 
If the container platform is not configured to lock the account, this is a finding.</t>
  </si>
  <si>
    <t>By limiting the number of failed login attempts, the risk of unauthorized system access via user password guessing, otherwise known as brute forcing, is reduced. Limits are imposed by locking the account.</t>
  </si>
  <si>
    <t>The container platform must automatically lock an account until the locked account is released by an administrator when three unsuccessful login attempts in 15 minutes are exceeded.</t>
  </si>
  <si>
    <t>SRG-APP-000345-CTR-000785</t>
  </si>
  <si>
    <t>SV-233165r601767_rule</t>
  </si>
  <si>
    <t>V-233165</t>
  </si>
  <si>
    <t>Configure the container platform to log privileged activity.</t>
  </si>
  <si>
    <t>Review container platform documentation and log configuration to verify the application server logs privileged activity. 
If the container platform is not configured to log privileged activity, this is a finding.</t>
  </si>
  <si>
    <t>Privileged functions within the container platform can be component specific or can envelope the entire container platform. Because of the nature of the commands, it is important to understand what command was executed for either investigation of an incident or for debugging/error correction; therefore, privileged function execution must be audited.</t>
  </si>
  <si>
    <t>The container platform must audit the execution of privileged functions.</t>
  </si>
  <si>
    <t>SRG-APP-000343-CTR-000780</t>
  </si>
  <si>
    <t>SV-233164r600981_rule</t>
  </si>
  <si>
    <t>V-233164</t>
  </si>
  <si>
    <t>Configure the container platform to block instantiation with no more privileges than necessary.</t>
  </si>
  <si>
    <t>Review documentation and configuration to determine if the container platform disallows instantiation of containers trying to execute with more privileges than required or with privileged permissions. 
If the container platform does not block containers requesting privileged permissions, privilege escalation, or allows containers to have more privileges than required, this is a finding.</t>
  </si>
  <si>
    <t>Containers running within the container platform must execute as non-privileged. When a container can execute as a privileged container, the privileged container is also a privileged user within the hosting system, and the hosting system becomes a major security risk. It is important for the container platform runtime to validate the container user and disallow instantiation if the container is trying to execute with more privileges than required, as a privileged user, or is trying to perform a privilege escalation.
When privileged access is necessary for a container, a new policy for execution should be written for the container. The default behavior must not give containers privileged execution.
Examples of privileged users are root, admin, and default service accounts for the container platform.</t>
  </si>
  <si>
    <t>Container images instantiated by the container platform must execute using least privileges.</t>
  </si>
  <si>
    <t>SRG-APP-000342-CTR-000775</t>
  </si>
  <si>
    <t>SV-233163r601765_rule</t>
  </si>
  <si>
    <t>V-233163</t>
  </si>
  <si>
    <t>Configure the container platform to security to protect all privileged functionality. Assigning roles that limit what actions a particular user can perform are the most common means of meeting this requirement.</t>
  </si>
  <si>
    <t>Review documentation to obtain the definition of the container platform functionality considered privileged in the context of the information system in question. 
Review the container platform security configuration and/or other means used to protect privileged functionality from unauthorized use. 
If the configuration does not protect all of the actions defined as privileged, this is a finding.</t>
  </si>
  <si>
    <t>Controlling what users can perform privileged functions prevents unauthorized users from performing tasks that may expose data or degrade the container platform. When users are not segregated into privileged and non-privileged users, unauthorized individuals may perform tasks such as deploying containers, pulling images into the register, and modify keys in the keystore. These actions can introduce malicious containers and cause denial-of-service (DoS) attacks and undermine the container platform integrity. The enforcement may take place at the container platform and can be implemented within each container platform component (e.g. runtime, registry, and keystore).</t>
  </si>
  <si>
    <t>The container platform must prevent non-privileged users from executing privileged functions to include disabling, circumventing, or altering implemented security safeguards/countermeasures.</t>
  </si>
  <si>
    <t>SRG-APP-000340-CTR-000770</t>
  </si>
  <si>
    <t>SV-233162r601763_rule</t>
  </si>
  <si>
    <t>V-233162</t>
  </si>
  <si>
    <t>Configure the container platform to notify system administrator and ISSO of account enabling actions.</t>
  </si>
  <si>
    <t>Determine if the container platform is configured to notify system administrator and ISSO of account enabling actions.
If the container platform is not configured to notify system administrator and ISSO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</si>
  <si>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In order to detect and respond to events that affect user accessibility and application processing, applications must notify the appropriate individuals so they can investigate the event.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</si>
  <si>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notify system administrator and ISSO of account enabling actions.</t>
  </si>
  <si>
    <t>SRG-APP-000320-CTR-000750</t>
  </si>
  <si>
    <t>SV-233158r600963_rule</t>
  </si>
  <si>
    <t>V-233158</t>
  </si>
  <si>
    <t>Configure the container platform to automatically audit account-enabling actions.</t>
  </si>
  <si>
    <t>Determine if the container platform is configured to automatically audit account-enabling actions. 
If the container platform is not configured to automatically audit account-enabling actions,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</si>
  <si>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</si>
  <si>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automatically audit account-enabling actions.</t>
  </si>
  <si>
    <t>SRG-APP-000319-CTR-000745</t>
  </si>
  <si>
    <t>SV-233157r600960_rule</t>
  </si>
  <si>
    <t>V-233157</t>
  </si>
  <si>
    <t>Configure the container platform to enforce organization-defined circumstances and/or usage conditions for organization-defined accounts.</t>
  </si>
  <si>
    <t>Determine if the container platform is configured to enforce organization-defined circumstances and/or usage conditions for organization-defined accounts. 
If the container platform does not enforce organization-defined circumstances and/or usage conditions for organization-defined accounts, this is a finding.</t>
  </si>
  <si>
    <t>Activity under unusual conditions can indicate hostile activity. For example, what is normal activity during business hours can indicate hostile activity if it occurs during off hours.
Depending on mission needs and conditions, account usage restrictions based on conditions and circumstances may be critical to limit access to resources and data to comply with operational or mission access control requirements. Thus, the application must be configured to enforce the specific conditions or circumstances under which application accounts can be used (e.g., by restricting usage to certain days of the week, time of day, or specific durations of time).</t>
  </si>
  <si>
    <t>The container platform must enforce organization-defined circumstances and/or usage conditions for organization-defined accounts.</t>
  </si>
  <si>
    <t>SRG-APP-000318-CTR-000740</t>
  </si>
  <si>
    <t>SV-233156r601761_rule</t>
  </si>
  <si>
    <t>V-233156</t>
  </si>
  <si>
    <t>Configure the container platform to terminate shared/group account credentials when members leave the group.</t>
  </si>
  <si>
    <t>Determine if the container platform is configured to terminate shared/group account credentials when members leave the group. 
If the container platform does not terminated shared/group account credentials when members leave the group, this is a finding.</t>
  </si>
  <si>
    <t>The container platform must terminate shared/group account credentials when members leave the group.</t>
  </si>
  <si>
    <t>SRG-APP-000317-CTR-000735</t>
  </si>
  <si>
    <t>SV-233155r600954_rule</t>
  </si>
  <si>
    <t>V-233155</t>
  </si>
  <si>
    <t>Configure the container platform components to display an explicit logout message to users.</t>
  </si>
  <si>
    <t>Review documentation and configuration settings to determine if the container platform displays a logout message. 
If the container platform does not display a logout message, this is a finding.</t>
  </si>
  <si>
    <t>Access to the container platform will occur through web and terminal sessions. Any web interfaces must conform to application and web security requirements. Terminal access to the container platform and its components must provide a logout facility that terminates the connection to the component or the platform.</t>
  </si>
  <si>
    <t>Access to the container platform must display an explicit logout message to user indicating the reliable termination of authenticated communication sessions.</t>
  </si>
  <si>
    <t>SRG-APP-000297-CTR-000705</t>
  </si>
  <si>
    <t>SV-233149r600936_rule</t>
  </si>
  <si>
    <t>V-233149</t>
  </si>
  <si>
    <t>Configure the container platform to notify system administrators and ISSO when accounts are removed.</t>
  </si>
  <si>
    <t>Review the container platform configuration to determine if system administrators and ISSO are notified when accounts are removed. 
If system administrators and ISSO are not notified, this is a finding.</t>
  </si>
  <si>
    <t>When application accounts are removed, user accessibility is affected. Accounts are utilized for identifying users or for identifying the application processes themselves. Sending notification of account removal events to the system administrator and ISSO is one method for mitigating this risk. Such a capability greatly reduces the risk that application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</si>
  <si>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container platform must notify system administrators and ISSO for account removal actions.</t>
  </si>
  <si>
    <t>SRG-APP-000294-CTR-000690</t>
  </si>
  <si>
    <t>SV-233146r600927_rule</t>
  </si>
  <si>
    <t>V-233146</t>
  </si>
  <si>
    <t>Configure the container platform to notify system administrators and ISSO when accounts are disabled.</t>
  </si>
  <si>
    <t>Review the container platform configuration to determine if system administrators and ISSO are notified when accounts are disabled. 
If system administrators and ISSO are not notified,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</si>
  <si>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</si>
  <si>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container platform must notify system administrators and ISSO for account disabling actions.</t>
  </si>
  <si>
    <t>SRG-APP-000293-CTR-000685</t>
  </si>
  <si>
    <t>SV-233145r600924_rule</t>
  </si>
  <si>
    <t>V-233145</t>
  </si>
  <si>
    <t>Configure the container platform to notify system administrators and ISSO when accounts are modified.</t>
  </si>
  <si>
    <t>Review the container platform configuration to determine if system administrators and ISSO are notified when accounts are modified. 
If system administrators and ISSO are not notified,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</si>
  <si>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and ISSO is one method for mitigating this risk. Such a capability greatly reduces the risk that application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</si>
  <si>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container platform must notify system administrators and ISSO when accounts are modified.</t>
  </si>
  <si>
    <t>SRG-APP-000292-CTR-000680</t>
  </si>
  <si>
    <t>SV-233144r600921_rule</t>
  </si>
  <si>
    <t>V-233144</t>
  </si>
  <si>
    <t>Configure the container platform to notify system administrators and ISSO when accounts are created.</t>
  </si>
  <si>
    <t>Review the container platform configuration to determine if system administrators and ISSO are notified when accounts are created. 
If system administrators and ISSO are not notified,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</si>
  <si>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and ISSO is one method for mitigating this risk.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</si>
  <si>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notify system administrators and ISSO when accounts are created.</t>
  </si>
  <si>
    <t>SRG-APP-000291-CTR-000675</t>
  </si>
  <si>
    <t>SV-233143r600918_rule</t>
  </si>
  <si>
    <t>V-233143</t>
  </si>
  <si>
    <t>Configure the container platform to use cryptographic mechanisms to protect the integrity of audit tools.</t>
  </si>
  <si>
    <t>Review the container platform configuration to determine if the integrity of the audit tools is protected using cryptographic mechanisms. 
If audit tools are not protected through cryptographic mechanisms,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</si>
  <si>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 provided and open source audit tools needed to successfully view and manipulate audit information system activity and records. Audit tools include custom queries and report generators.
It is common for attackers to replace the audit tools or inject code into the existing tools with the purpose of providing the capability to hide or erase system activity from the audit logs.
To address this risk, audit tools must be cryptographically signed in order to provide the capability to identify when the audit tools have been modified, manipulated, or replaced. An example is a checksum hash of the file or files.</t>
  </si>
  <si>
    <t>The container platform must use cryptographic mechanisms to protect the integrity of audit tools.</t>
  </si>
  <si>
    <t>SRG-APP-000290-CTR-000670</t>
  </si>
  <si>
    <t>SV-233142r600915_rule</t>
  </si>
  <si>
    <t>V-233142</t>
  </si>
  <si>
    <t>Configure the container platform to not write sensitive information into the logs and administrative messages.</t>
  </si>
  <si>
    <t>Review documentation and logs to determine if the container platform writes sensitive information such as passwords or private keys into the logs and administrative messages. 
If the container platform writes sensitive or potentially harmful information into the logs and administrative messages, this is a finding.</t>
  </si>
  <si>
    <t>The container platform is responsible for offering services to users. These services could be across diverse user groups and data types. To protect information about the container platform, services, users, and data, it is important during error message generation to offer enough information to diagnose the error, but not reveal information that needs to be protected.</t>
  </si>
  <si>
    <t>The container platform must generate error messages that provide information necessary for corrective actions without revealing information that could be exploited by adversaries.</t>
  </si>
  <si>
    <t>SRG-APP-000266-CTR-000625</t>
  </si>
  <si>
    <t>SV-233133r601759_rule</t>
  </si>
  <si>
    <t>V-233133</t>
  </si>
  <si>
    <t>Configure the container platform to restrict the ability of users or other systems to launch DoS attacks from the container platform components by setting resource quotas on resources such as memory, storage, and CPU utilization.</t>
  </si>
  <si>
    <t>Review the container platform implementation and security documentation and components settings to determine if the information system restricts the ability of users or systems to launch organization-defined DoS attacks against other information systems or networks from the container platform. 
If the container platform is not configured to restrict this ability, this is a finding.</t>
  </si>
  <si>
    <t>The container platform will offer services to users and these services share resources available on the hosting system. To share the resources in a manner that does not exhaust or over utilize resources, it is necessary for the container platform to have mechanisms that allow developers to size there containers to provide minimum and maximum amounts. If there is no mechanism to specify limits, container services can cause DoS by over utilization.</t>
  </si>
  <si>
    <t>The container platform must restrict individuals' ability to launch organizationally defined denial-of-service (DoS) attacks against other information systems.</t>
  </si>
  <si>
    <t>SRG-APP-000246-CTR-000605</t>
  </si>
  <si>
    <t>SV-233129r601757_rule</t>
  </si>
  <si>
    <t>V-233129</t>
  </si>
  <si>
    <t>Deploy a container platform capable of effectively protecting the resources of one process or user from unauthorized access by another user or process. Configure the container platform to effectively protect the resources of one process or user from unauthorized access by another user or process. The container security solution should help the user understand where the code in the environment was deployed from, and provide controls that prevent deployment from untrusted sources or registries.</t>
  </si>
  <si>
    <t>Review the container platform architecture documentation to find out if and how it protects the resources of one process or user (such as working memory, storage, host system kernel, network connections) from unauthorized access by another user or process. 
If the container platform configuration settings do not effectively implement these protections to prevent unauthorized access by another user or process, this is a finding.</t>
  </si>
  <si>
    <t>The container platform makes host system resources available to container services. These shared resources, such as the host system kernel, network connections, and storage, must be protected to prevent unauthorized and unintended information transfer. The protections must be implemented for users and processes acting on behalf of users.</t>
  </si>
  <si>
    <t>The container platform must prevent unauthorized and unintended information transfer via shared system resources.</t>
  </si>
  <si>
    <t>SRG-APP-000243-CTR-000600</t>
  </si>
  <si>
    <t>SV-233128r601755_rule</t>
  </si>
  <si>
    <t>V-233128</t>
  </si>
  <si>
    <t>Configure the container platform to block instantiation of containers requesting access to host system-privileged resources.</t>
  </si>
  <si>
    <t>Review documentation and configuration to determine if the container platform disallows instantiation of containers trying to access host system privileged resources. 
If the container platform does not block containers requesting host system privileged resources, this is a finding.</t>
  </si>
  <si>
    <t>Containers images instantiated within the container platform may request access to host system resources. Access to privileged resources can allow for unauthorized and unintended transfer of information, but in some cases, these resources may be needed for the service being offered by the container. By default, containers should be denied instantiation when privileged system resources are requested and granted only after approval has been given.
When access to privileged resources is necessary for a container, a new policy for execution should be written for the container. The default behavior must not give containers privileged access to host system resources.
Examples of system resources that should be protected are kernel namespaces and host system sensitive directories such as /etc and /usr.</t>
  </si>
  <si>
    <t>The container platform must prohibit containers from accessing privileged resources.</t>
  </si>
  <si>
    <t>SRG-APP-000243-CTR-000595</t>
  </si>
  <si>
    <t>SV-233127r601753_rule</t>
  </si>
  <si>
    <t>V-233127</t>
  </si>
  <si>
    <t>Configure the container platform to never remove or disable emergency accounts.</t>
  </si>
  <si>
    <t>Review the container platform to determine if emergency accounts are automatically removed or disabled. 
If emergency accounts are automatically removed or disabled, this is a finding.</t>
  </si>
  <si>
    <t>Emergency accounts are administrator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that is created for use by vendors or system maintainers.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</si>
  <si>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The container platform must never automatically remove or disable emergency accounts.</t>
  </si>
  <si>
    <t>SRG-APP-000234-CTR-000590</t>
  </si>
  <si>
    <t>SV-233126r600867_rule</t>
  </si>
  <si>
    <t>V-233126</t>
  </si>
  <si>
    <t>Configure the container platform runtime to isolate security functions from non-security functions.</t>
  </si>
  <si>
    <t>Verify container platform runtime configuration settings to determine whether container services used for security functions are located in an isolated security function such as a separate environment variables, labels, network segregation, and kernel groups.
If security-related functions are not separate, this is a finding.</t>
  </si>
  <si>
    <t>The container platform runtime must be configured to isolate those services used for security functions from those used for non-security functions. This separation can be performed using environment variables, labels, network segregation, and kernel groups.</t>
  </si>
  <si>
    <t>The container platform runtime must isolate security functions from non-security functions.</t>
  </si>
  <si>
    <t>SRG-APP-000233-CTR-000585</t>
  </si>
  <si>
    <t>SV-233125r601751_rule</t>
  </si>
  <si>
    <t>V-233125</t>
  </si>
  <si>
    <t>Configure the container platform to preserve information necessary to determine the cause of the disruption or failure.</t>
  </si>
  <si>
    <t>Review the container platform configuration to determine if information necessary to determine the cause of a disruption or failure is preserved. 
If the information is not preserved, this is a finding.</t>
  </si>
  <si>
    <t>When a failure occurs within the container platform, preserving the state of the container platform and its components, along with other container services, helps to facilitate container platform restart and return to the operational mode of the organization with less disruption to mission essential processes. When preserving state, considerations for preservation of data confidentiality and integrity must be taken into consideration.</t>
  </si>
  <si>
    <t>The container platform must preserve any information necessary to determine the cause of the disruption or failure.</t>
  </si>
  <si>
    <t>SRG-APP-000226-CTR-000575</t>
  </si>
  <si>
    <t>SV-233123r600858_rule</t>
  </si>
  <si>
    <t>V-233123</t>
  </si>
  <si>
    <t>Configure the container platform runtime to fail to a secure state if system initialization fails, shutdown fails, or aborts fail.</t>
  </si>
  <si>
    <t>Review documentation and configuration to determine if the container platform runtime fails to a secure state if system initialization fails, shutdown fails, or aborts fail. 
If the container platform runtime cannot be configured to fail securely, this is a finding.</t>
  </si>
  <si>
    <t>The container platform offers services for container image orchestration and services for users. If any of these services were to fail into an insecure state, security measures for user and data separation and image instantiation could become absent. In addition, audit log protections could be relaxed allowing for investigation of what occurred could be lost. To protect services and data, it is important for the container platform to fail to a secure state if the container platform registry initialization fails, shutdown fails, or aborts fail.</t>
  </si>
  <si>
    <t>The container platform runtime must fail to a secure state if system initialization fails, shutdown fails, or aborts fail.</t>
  </si>
  <si>
    <t>SRG-APP-000225-CTR-000570</t>
  </si>
  <si>
    <t>SV-233122r601749_rule</t>
  </si>
  <si>
    <t>V-233122</t>
  </si>
  <si>
    <t>Configure the container platform to use FIPS-validated 140-2 or 140-3 cryptographic modules to protect container images during transmission.</t>
  </si>
  <si>
    <t>Review the container platform configuration to determine if FIPS-validated 140-2 or 140-3 cryptographic modules are being used to protect container images during transmission. 
If FIPS-validated 140-2 or 140-3 cryptographic modules are not being use, this is a finding.</t>
  </si>
  <si>
    <t>The container platform is responsible for pulling images from trusted sources and placing those images into its registry. To protect the transmission of images, the container platform must use FIPS-validated 140-2 or 140-3 cryptographic modules. This added protection defends against main-in-the-middle attacks where malicious code could be added to an image during transmission.</t>
  </si>
  <si>
    <t>The container platform must protect authenticity of communications sessions with the use of FIPS-validated 140-2 or 140-3 security requirements for cryptographic modules.</t>
  </si>
  <si>
    <t>SRG-APP-000219-CTR-000550</t>
  </si>
  <si>
    <t>SV-233118r601745_rule</t>
  </si>
  <si>
    <t>V-233118</t>
  </si>
  <si>
    <t>Configure the container platform and its components to separate management and user functionality.</t>
  </si>
  <si>
    <t>Review the container platform configuration to determine if management functionality is separated from user functionality. 
Validate that the separation is also implemented within the components by trying to execute management functions for each component as a user. 
If the container platform is not configured to separate management and user functionality or if component management and user functionality are not separated, this is a finding.</t>
  </si>
  <si>
    <t>Separating user functionality from management functionality is a requirement for all the components within the container platform. Without the separation, users may have access to management functions that can degrade the container platform and the services being offered and can offer a method to bypass testing and validation of functions before introduced into a production environment.
The separation should be enforced by each component within the container platform.</t>
  </si>
  <si>
    <t>The container platform must separate user functionality (including user interface services) from information system management functionality.</t>
  </si>
  <si>
    <t>SRG-APP-000211-CTR-000530</t>
  </si>
  <si>
    <t>SV-233114r601743_rule</t>
  </si>
  <si>
    <t>V-233114</t>
  </si>
  <si>
    <t>Configure the container platform to terminate user sessions on defined conditions or trigger events.</t>
  </si>
  <si>
    <t>Review documentation and configuration settings to determine if the container platform is configured to close user sessions after defined conditions or trigger events are met.
If the container platform is not configured or cannot be configured to disconnect users after defined conditions and trigger events are met,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</si>
  <si>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 level network connection. This does not mean that the application terminates all sessions or network access; it only ends the inactive session and releases the resources associated with that session.</t>
  </si>
  <si>
    <t>The application must terminate all network connections associated with a communications session at the end of the session, or as follows: for in-band management sessions (privileged sessions), the session must be terminated after 10 minutes of inactivity;</t>
  </si>
  <si>
    <t>SRG-APP-000190-CTR-000500</t>
  </si>
  <si>
    <t>SV-233108r810985_rule</t>
  </si>
  <si>
    <t>V-233108</t>
  </si>
  <si>
    <t>Configure the container platform to employ strong authenticators in the establishment of non-local maintenance and diagnostic sessions.</t>
  </si>
  <si>
    <t>Review the container platform configuration to determine if the container platform is configured to employ strong authenticators in the establishment of non-local maintenance and diagnostic sessions. 
If the container platform is not configured to employ strong authenticators in the establishment of non-local maintenance and diagnostic sessions,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</si>
  <si>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</si>
  <si>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container platform must employ strong authenticators in the establishment of non-local maintenance and diagnostic sessions.</t>
  </si>
  <si>
    <t>SRG-APP-000185-CTR-000490</t>
  </si>
  <si>
    <t>SV-233106r601741_rule</t>
  </si>
  <si>
    <t>V-233106</t>
  </si>
  <si>
    <t>Configure the container platform to support on-demand reporting requirements.</t>
  </si>
  <si>
    <t>Review the container platform configuration to determine if the container platform is configured to provide an audit reduction capability that supports on-demand reporting requirements. 
If the container platform is not configured to support on-demand reporting requirements,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</si>
  <si>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 hoc, and as-needed) reports.
This requirement is specific to applications with audit reduction capabilities; however, applications need to support on-demand audit review and analysis.</t>
  </si>
  <si>
    <t>The container platform must provide an audit reduction capability that supports on-demand reporting requirements.</t>
  </si>
  <si>
    <t>SRG-APP-000181-CTR-000485</t>
  </si>
  <si>
    <t>SV-233105r601739_rule</t>
  </si>
  <si>
    <t>V-233105</t>
  </si>
  <si>
    <t>Configure the container platform to obscure feedback of authentication information during the authentication process to protect the information from possible exploitation/use by unauthorized individuals.</t>
  </si>
  <si>
    <t>Review container platform documentation and configuration to determine if any interfaces that are provided for authentication purposes display the user's password when it is typed into the data entry field. 
If authentication information is not obfuscated when entered, this is a finding.</t>
  </si>
  <si>
    <t>To prevent the compromise of authentication information such as passwords during the authentication process, the feedback from the container platform and its components, e.g., runtime, registry, and keystore, must not provide any information that would allow an unauthorized user to compromise the authentication mechanism.
Obfuscation of user-provided information when typed is a method used in addressing this risk.
Displaying asterisks when a user types in a password is an example of obscuring feedback of authentication information.</t>
  </si>
  <si>
    <t>The container platform must obscure feedback of authentication information during the authentication process to protect the information from possible exploitation/use by unauthorized individuals.</t>
  </si>
  <si>
    <t>SRG-APP-000178-CTR-000470</t>
  </si>
  <si>
    <t>SV-233102r601737_rule</t>
  </si>
  <si>
    <t>V-233102</t>
  </si>
  <si>
    <t>Configure the container platform to utilize the DoD Enterprise PKI infrastructure.</t>
  </si>
  <si>
    <t>Review documentation and configuration to ensure the container platform provides a PKI integration capability that meets DoD PKI infrastructure requirements. 
If the container platform is not configured to meet this requirement, this is a finding.</t>
  </si>
  <si>
    <t>The container platform and its components may require authentication before use. When the authentication is PKI-based, the container platform or component must map the certificate to a user account. If the certificate is not mapped to a user account, the ability to determine the identity of the individual user or group will not be available for forensic analysis.</t>
  </si>
  <si>
    <t>The container platform must map the authenticated identity to the individual user or group account for PKI-based authentication.</t>
  </si>
  <si>
    <t>SRG-APP-000177-CTR-000465</t>
  </si>
  <si>
    <t>SV-233101r600792_rule</t>
  </si>
  <si>
    <t>V-233101</t>
  </si>
  <si>
    <t>Configure the container platform to enforce a 60-day maximum password lifetime restriction.</t>
  </si>
  <si>
    <t>Review the container platform configuration to determine if it enforces a 60-day maximum password lifetime restriction. 
If the container platform does not enforce a 60-day maximum password lifetime restriction, this is a finding.</t>
  </si>
  <si>
    <t>The container platform must enforce a 60-day maximum password lifetime restriction.</t>
  </si>
  <si>
    <t>SRG-APP-000174-CTR-000450</t>
  </si>
  <si>
    <t>SV-233098r600783_rule</t>
  </si>
  <si>
    <t>V-233098</t>
  </si>
  <si>
    <t>Configure the container platform to enforce 24 hours/1 day as the minimum password lifetime.</t>
  </si>
  <si>
    <t>Review the container platform configuration to determine if it enforces 24 hours/1 day as the minimum password lifetime. 
If the container platform does not enforce 24 hours/1 day as the minimum password lifetime, this is a finding.</t>
  </si>
  <si>
    <t>The container platform must enforce 24 hours (one day) as the minimum password lifetime.</t>
  </si>
  <si>
    <t>SRG-APP-000173-CTR-000445</t>
  </si>
  <si>
    <t>SV-233097r600780_rule</t>
  </si>
  <si>
    <t>V-233097</t>
  </si>
  <si>
    <t>Configure the container platform to transmit only encrypted FIPS-validated SHA-2 or later representations of passwords.</t>
  </si>
  <si>
    <t>Review the documentation and configuration to determine if the container platform enforces the required FIPS-validated encrypt passwords when they are transmitted. 
If the container platform is not configured to meet this requirement, this is a finding.</t>
  </si>
  <si>
    <t>Passwords need to be protected on entry, in transmission, during authentication, and when stored. If compromised at any of these security points, a nefarious user can use the password along with stolen user account information to gain access or to escalate privileges. The container platform may require account authentication during container platform tasks and before accessing container platform components, e.g. runtime, registry, and keystore.
During any user authentication, the container platform must use FIPS-validated SHA-2 or later protocol to protect the integrity of the password authentication process.</t>
  </si>
  <si>
    <t>For accounts using password authentication, the container platform must use FIPS-validated SHA-2 or later protocol to protect the integrity of the password authentication process.</t>
  </si>
  <si>
    <t>SRG-APP-000172-CTR-000440</t>
  </si>
  <si>
    <t>SV-233096r600777_rule</t>
  </si>
  <si>
    <t>V-233096</t>
  </si>
  <si>
    <t>Configure the container platform to store only cryptographic representations of passwords if passwords are being used for authentication.</t>
  </si>
  <si>
    <t>Review the container platform configuration to determine if it using password authentication and stores only cryptographic representations of the passwords. 
If the container platform is using password authentication and does not store only cryptographic representations of passwords, this is a finding.</t>
  </si>
  <si>
    <t>Passwords need to be protected at all times, and encryption is the standard method for protecting passwords. If passwords are not encrypted, they can be plainly read and easily compromised. Use of passwords for authentication is intended only for limited situations and should not be used as a replacement for two-factor CAC-enabled authentication.
Examples of situations where a user ID and password might be used include:
- When the user does not use a CAC and is not a current DoD employee, member of the military, or DoD contractor.
- When a user has been officially designated as temporarily unable to present a CAC for some reason (lost, damaged, not yet issued, broken card reader) (i.e., Temporary Exception User) and to satisfy urgent organizational needs must be temporarily permitted to use user ID/password authentication until the problem with CAC use has been remedied.
- When the application is publicly available and or hosting publicly releasable data requiring some degree of need-to-know protection.
If the password is already encrypted and not a plaintext password, this meets this requirement. Implementation of this requirement requires configuration of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In the above, "n" is a cryptographically-strong random [*3] number. "Hn" is stored along with the salt. When the application wishes to verify that the user knows a password, it simply repeats the process and compares "Hn" with the stored "Hn". A salt is essentially a fixed-length cryptographically strong random value.
Another method is using a keyed-hash message authentication code (HMAC). HMAC calculates a message authentication code via a cryptographic hash function used in conjunction with an encryption key. The key must be protected as with any private key.
This requirement applies to all accounts including authentication server, AAA, and local account, including the root account and the account of last resort.</t>
  </si>
  <si>
    <t>For container platform using password authentication, the application must store only cryptographic representations of passwords.</t>
  </si>
  <si>
    <t>SRG-APP-000171-CTR-000435</t>
  </si>
  <si>
    <t>SV-233095r601735_rule</t>
  </si>
  <si>
    <t>V-233095</t>
  </si>
  <si>
    <t>Configure the container platform to require the change of at least 15 of the total number of characters when passwords are changed.</t>
  </si>
  <si>
    <t>Review the container platform configuration to determine if it requires the change of at least 15 of the total number of characters when passwords are changed. 
If the container platform does not require the change of at least 15 of the total number of characters when passwords are changed, this is a finding.</t>
  </si>
  <si>
    <t>The container platform must require the change of at least 15 of the total number of characters when passwords are changed.</t>
  </si>
  <si>
    <t>SRG-APP-000170-CTR-000430</t>
  </si>
  <si>
    <t>SV-233094r601733_rule</t>
  </si>
  <si>
    <t>V-233094</t>
  </si>
  <si>
    <t>Configure the container platform to enforce password complexity by requiring that at least one special character be used.</t>
  </si>
  <si>
    <t>Review the container platform configuration to determine if it enforces password complexity by requiring that at least one special character be used. 
If the container platform does not enforce password complexity by requiring that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</si>
  <si>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t>
  </si>
  <si>
    <t>The container platform must enforce password complexity by requiring that at least one special character be used.</t>
  </si>
  <si>
    <t>SRG-APP-000169-CTR-000425</t>
  </si>
  <si>
    <t>SV-233093r601731_rule</t>
  </si>
  <si>
    <t>V-233093</t>
  </si>
  <si>
    <t>Configure the container platform to enforce password complexity by requiring that at least one numeric character be used.</t>
  </si>
  <si>
    <t>Review the container platform configuration to determine if it enforces password complexity by requiring that at least one numeric character be used. 
If the container platform does not enforce password complexity by requiring that at least one numeric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</si>
  <si>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t>
  </si>
  <si>
    <t>The container platform must enforce password complexity by requiring that at least one numeric character be used.</t>
  </si>
  <si>
    <t>SRG-APP-000168-CTR-000420</t>
  </si>
  <si>
    <t>SV-233092r601729_rule</t>
  </si>
  <si>
    <t>V-233092</t>
  </si>
  <si>
    <t>Configure the container platform to enforce password complexity by requiring that at least one lowercase character be used.</t>
  </si>
  <si>
    <t>Review the container platform configuration to determine if it enforces password complexity by requiring that at least one lowercase character be used. 
If the container platform does not enforce password complexity by requiring that at least one lowercase character be used, this is a finding.</t>
  </si>
  <si>
    <t>The container platform must enforce password complexity by requiring that at least one lowercase character be used.</t>
  </si>
  <si>
    <t>SRG-APP-000167-CTR-000415</t>
  </si>
  <si>
    <t>SV-233091r601727_rule</t>
  </si>
  <si>
    <t>V-233091</t>
  </si>
  <si>
    <t>Configure the container platform to enforce password complexity by requiring that at least one uppercase character be used.</t>
  </si>
  <si>
    <t>Review the container platform configuration to determine if it enforces password complexity by requiring that at least one uppercase character be used. 
If the container platform does not enforce password complexity by requiring that at least one uppercase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</si>
  <si>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t>
  </si>
  <si>
    <t>The container platform must enforce password complexity by requiring that at least one uppercase character be used.</t>
  </si>
  <si>
    <t>SRG-APP-000166-CTR-000410</t>
  </si>
  <si>
    <t>SV-233090r601725_rule</t>
  </si>
  <si>
    <t>V-233090</t>
  </si>
  <si>
    <t>Configure the container platform to prohibit password reuse for a minimum of five generations.</t>
  </si>
  <si>
    <t>Review the container platform configuration to determine if it prohibits password reuse for a minimum of five generations. 
If the container platform does not prohibit password reuse for a minimum of five generations, this is a finding.</t>
  </si>
  <si>
    <t>The container platform must prohibit password reuse for a minimum of 10 generations.</t>
  </si>
  <si>
    <t>SRG-APP-000165-CTR-000405</t>
  </si>
  <si>
    <t>SV-233089r600756_rule</t>
  </si>
  <si>
    <t>V-233089</t>
  </si>
  <si>
    <t>Configure the container platform to enforce a minimum 15-character password length.</t>
  </si>
  <si>
    <t>Review the container platform configuration to determine if the container platform enforces a minimum 15-character password length. 
If the container platform does not enforce a 15-character password length,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</si>
  <si>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</si>
  <si>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container platform must enforce a minimum 15-character password length.</t>
  </si>
  <si>
    <t>SRG-APP-000164-CTR-000400</t>
  </si>
  <si>
    <t>SV-233088r600753_rule</t>
  </si>
  <si>
    <t>V-233088</t>
  </si>
  <si>
    <t>Configure the container platform to disable identifiers (individuals, groups, roles, and devices) after 35 days of inactivity.</t>
  </si>
  <si>
    <t>Review the container platform configuration to determine if the container platform is configured to disable identifiers (individuals, groups, roles, and devices) after 35 days of inactivity. 
If identifiers are not disabled after 35 days of inactivity, this is a finding.</t>
  </si>
  <si>
    <t>Inactive identifiers pose a risk to systems and applications. Attackers that are able to exploit an inactive identifier can potentially obtain and maintain undetected access to the application. Owners of inactive accounts will not notice if unauthorized access to their user account has been obtained.
Applications need to track periods of inactivity and disable application identifiers after 35 days of inactivity.
Management of user identifiers is not applicable to shared information system accounts (e.g., guest and anonymous accounts). It is commonly the case that a user account is the name of an information system account associated with an individual.
To avoid having to build complex user management capabilities directly into their application, wise developers leverage the underlying OS or other user account management infrastructure (AD, LDAP) that is already in place within the organization and meets organizational user account management requirements.</t>
  </si>
  <si>
    <t>The container platform must disable identifiers (individuals, groups, roles, and devices) after 35 days of inactivity.</t>
  </si>
  <si>
    <t>SRG-APP-000163-CTR-000395</t>
  </si>
  <si>
    <t>SV-233087r601723_rule</t>
  </si>
  <si>
    <t>V-233087</t>
  </si>
  <si>
    <t>Configure the container platform to uniquely identify all nodes before establishing the connection.</t>
  </si>
  <si>
    <t>Review the container platform configuration to determine if the container platform uniquely identifies all nodes before establishing a connection. 
If the container platform is not configured to uniquely identify all nodes before establishing the connection, this is a finding.</t>
  </si>
  <si>
    <t>A container platform usually consists of multiple nodes. It is important for these nodes to be uniquely identified before a connection is allowed. Without identifying the nodes, unidentified or unknown nodes may be introduced, thereby facilitating malicious activity.</t>
  </si>
  <si>
    <t>The container platform must uniquely identify all network-connected nodes before establishing any connection.</t>
  </si>
  <si>
    <t>SRG-APP-000158-CTR-000390</t>
  </si>
  <si>
    <t>SV-233086r601721_rule</t>
  </si>
  <si>
    <t>V-233086</t>
  </si>
  <si>
    <t>Configure the container platform to provide replay-resistant authentication mechanisms for network access to non-privileged accounts.</t>
  </si>
  <si>
    <t>Review the container platform configuration to determine if the container platform is configured to provide replay-resistant authentication mechanisms for network access to non-privileged accounts. 
If the container platform is not configured to provide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</si>
  <si>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t>
  </si>
  <si>
    <t>The container platform must implement replay-resistant authentication mechanisms for network access to non-privileged accounts.</t>
  </si>
  <si>
    <t>SRG-APP-000157-CTR-000385</t>
  </si>
  <si>
    <t>SV-233085r601719_rule</t>
  </si>
  <si>
    <t>V-233085</t>
  </si>
  <si>
    <t>Configure the container platform to use FIPS-validated SHA-1 or higher hash function to provide replay-resistant authentication mechanisms for network access to privileged accounts.</t>
  </si>
  <si>
    <t>Review the container platform configuration to determine if the container platform is configured to use FIPS-validated SHA-1 or higher hash function to provide replay-resistant authentication mechanisms for network access to privileged accounts. 
If the container platform is not configured to use FIPS-validated SHA-1 or higher hash function to provide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</si>
  <si>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Anti-replay is a cryptographically based mechanism; thus, it must use FIPS-approved algorithms. An authentication process resists replay attacks if it is impractical to achieve a successful authentication by recording and replaying a previous authentication message. Note that the anti-replay service is implicit when data contains monotonically increasing sequence numbers and data integrity is assured. Use of DoD PKI is inherently compliant with this requirement for user and device access. Use of Transport Layer Security (TLS), including application protocols such as HTTPS and DNSSEC, that use TLS/SSL as the underlying security protocol is also compliant.
Configure the information system to use the hash message authentication code (HMAC) algorithm for authentication services to Kerberos, SSH, web management tool, and any other access method.</t>
  </si>
  <si>
    <t>The container platform must use FIPS-validated SHA-1 or higher hash function to provide replay-resistant authentication mechanisms for network access to privileged accounts.</t>
  </si>
  <si>
    <t>SRG-APP-000156-CTR-000380</t>
  </si>
  <si>
    <t>SV-233084r601717_rule</t>
  </si>
  <si>
    <t>V-233084</t>
  </si>
  <si>
    <t>Configure the container platform to ensure users are authenticated with an individual authenticator prior to using a group authenticator.</t>
  </si>
  <si>
    <t>Review the container platform configuration to determine if the container platform is configured to ensure users are authenticated with an individual authenticator prior to using a group authenticator. 
If the container platform is not configured to ensure users are authenticated with an individual authenticator prior to using a group authenticator, this is a finding.</t>
  </si>
  <si>
    <t>To ensure individual accountability and prevent unauthorized access, application users must be individually identified and authenticated.
Individual accountability mandates that each user be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t>
  </si>
  <si>
    <t>The container platform must ensure users are authenticated with an individual authenticator prior to using a group authenticator.</t>
  </si>
  <si>
    <t>SRG-APP-000153-CTR-000375</t>
  </si>
  <si>
    <t>SV-233083r601715_rule</t>
  </si>
  <si>
    <t>V-233083</t>
  </si>
  <si>
    <t>Configure the container platform to use multifactor authentication for local access to non-privileged accounts.</t>
  </si>
  <si>
    <t>Review the container platform configuration to determine if multifactor authentication is used for local access to non-privileged accounts. 
If multifactor authentication for local access to non-privileged accounts is not being used, this is a finding.</t>
  </si>
  <si>
    <t>To ensure accountability, prevent unauthenticated access, and prevent misuse of the system, non-privileged users must utilize multi-factor authentication for local access.
Multifactor authentication is defined as using two or more factors to achieve authentication.
Factors include: 
(i) Something a user knows (e.g., password/PIN); 
(ii) Something a user has (e.g., cryptographic identification device, token); or 
(iii) Something a user is (e.g., biometric).
A non-privileged account is defined as an information system account with authorizations of a regular or non-privileged user.
Local access is defined as access to an organizational information system by a user (or process acting on behalf of a user) communicating through a direct connection without the use of a network.</t>
  </si>
  <si>
    <t>The container platform must use multifactor authentication for local access to non-privileged accounts.</t>
  </si>
  <si>
    <t>SRG-APP-000152-CTR-000370</t>
  </si>
  <si>
    <t>SV-233082r600735_rule</t>
  </si>
  <si>
    <t>V-233082</t>
  </si>
  <si>
    <t>Configure the container platform to use multifactor authentication for local access to privileged accounts.</t>
  </si>
  <si>
    <t>Review the container platform configuration to determine if multifactor authentication is used for local access to privileged accounts. 
If multifactor authentication for local access to privileged accounts is not being used, this is a finding.</t>
  </si>
  <si>
    <t>To ensure accountability and prevent unauthenticated access, privileged users must utilize multifactor authentication to prevent potential misuse and compromise of the system.
Multifactor authentication is defined as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Local access is defined as access to an organizational information system by a user (or process acting on behalf of a user) communicating through a direct connection without the use of a network.</t>
  </si>
  <si>
    <t>The container platform must use multifactor authentication for local access to privileged accounts.</t>
  </si>
  <si>
    <t>SRG-APP-000151-CTR-000365</t>
  </si>
  <si>
    <t>SV-233081r600732_rule</t>
  </si>
  <si>
    <t>V-233081</t>
  </si>
  <si>
    <t>Configure the container platform to use multifactor authentication for network access to non-privileged accounts.</t>
  </si>
  <si>
    <t>Review the container platform configuration to determine if the container platform is configured to use multifactor authentication for network access to non-privileged accounts. 
If the container platform does not use multifactor authentication for network access to non-privileged accounts, this is a finding.</t>
  </si>
  <si>
    <t>To ensure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utilize the DoD CAC are examples of compliant multifactor authentication solutions.</t>
  </si>
  <si>
    <t>The container platform must use multifactor authentication for network access to non-privileged accounts.</t>
  </si>
  <si>
    <t>SRG-APP-000150-CTR-000360</t>
  </si>
  <si>
    <t>SV-233080r601713_rule</t>
  </si>
  <si>
    <t>V-233080</t>
  </si>
  <si>
    <t>Configure the container platform to use multifactor authentication for network access to privileged accounts.</t>
  </si>
  <si>
    <t>Review the container platform configuration to determine if the container platform is configured to use multifactor authentication for network access to privileged accounts. 
If the container platform does not use multifactor authentication for network access to privileged accounts, this is a finding.</t>
  </si>
  <si>
    <t>Without the use of multifactor authentication, the ease of access to privileged functions is greatly increased.
Multifactor authentication requires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Network access is defined as access to an information system by a user (or a process acting on behalf of a user) communicating through a network (e.g., local area network, wide area network, or the internet).</t>
  </si>
  <si>
    <t>The container platform must use multifactor authentication for network access to privileged accounts.</t>
  </si>
  <si>
    <t>SRG-APP-000149-CTR-000355</t>
  </si>
  <si>
    <t>SV-233079r601711_rule</t>
  </si>
  <si>
    <t>V-233079</t>
  </si>
  <si>
    <t>Configure the container platform API to uniquely identify and authenticate processes acting on behalf of users.</t>
  </si>
  <si>
    <t>Review the container platform API configuration to determine if processes acting on behalf of users are uniquely identified and authenticated. 
If processes acting on behalf of users are not uniquely identified or are not authenticated, this is a finding.</t>
  </si>
  <si>
    <t>The container platform API can be used to perform any task within the platform. Often, the API is used to create tasks that perform some kind of maintenance task and run without user interaction. To guarantee the task is authorized, it is important to authenticate the task. These tasks, even though executed without user intervention, run on behalf of a user and must run with the user's authorization. If tasks are allowed to be created without authentication, users could bypass authentication and authorization mechanisms put in place for user interfaces. This could lead to users gaining greater access than given to the user putting the container platform into a compromised state.</t>
  </si>
  <si>
    <t>The container platform application program interface (API) must uniquely identify and authenticate processes acting on behalf of the users.</t>
  </si>
  <si>
    <t>SRG-APP-000148-CTR-000350</t>
  </si>
  <si>
    <t>SV-233078r601709_rule</t>
  </si>
  <si>
    <t>V-233078</t>
  </si>
  <si>
    <t>Configure the container platform to uniquely identify and authenticate processes acting on behalf of users.</t>
  </si>
  <si>
    <t>Review the container platform configuration to determine if processes acting on behalf of users are uniquely identified and authenticated. 
If processes acting on behalf of users are not uniquely identified or are not authenticated, this is a finding.</t>
  </si>
  <si>
    <t>The container platform will instantiate a container image and use the user privileges given to the user used to execute the container. To ensure accountability and prevent unauthenticated access to containers, the user the container is using to execute must be uniquely identified and authenticated to prevent potential misuse and compromise of the system.</t>
  </si>
  <si>
    <t>The container platform must uniquely identify and authenticate processes acting on behalf of the users.</t>
  </si>
  <si>
    <t>SRG-APP-000148-CTR-000345</t>
  </si>
  <si>
    <t>SV-233077r600720_rule</t>
  </si>
  <si>
    <t>V-233077</t>
  </si>
  <si>
    <t>Configure the container platform to uniquely identify and authenticate users before container platform API access.</t>
  </si>
  <si>
    <t>Review the container platform configuration to determine if users are uniquely identified and authenticated before the API is executed. 
If users are not uniquely identified or are not authenticated, this is a finding.</t>
  </si>
  <si>
    <t>The container platform requires user accounts to perform container platform tasks. These tasks are often performed through the container platform API. Protecting the API from users who are not authorized or authenticated is essential to keep the container platform stable. Protection of platform and application data and enhances the protections put in place for Denial-of Service (DoS) attacks.</t>
  </si>
  <si>
    <t>The container platform application program interface (API) must uniquely identify and authenticate users.</t>
  </si>
  <si>
    <t>SRG-APP-000148-CTR-000340</t>
  </si>
  <si>
    <t>SV-233076r600717_rule</t>
  </si>
  <si>
    <t>V-233076</t>
  </si>
  <si>
    <t>Configure the container platform to uniquely identify and authenticate users.</t>
  </si>
  <si>
    <t>Review the container platform configuration to determine if users are uniquely identified and authenticated. 
If users are not uniquely identified or are not authenticated, this is a finding.</t>
  </si>
  <si>
    <t>The container platform requires user accounts to perform container platform tasks. These tasks may pertain to the overall container platform or may be component-specific, thus requiring users to authenticate against those specific components. To ensure accountability and prevent unauthenticated access, users must be identified and authenticated to prevent potential misuse and compromise of the system.</t>
  </si>
  <si>
    <t>The container platform must uniquely identify and authenticate users.</t>
  </si>
  <si>
    <t>SRG-APP-000148-CTR-000335</t>
  </si>
  <si>
    <t>SV-233075r600714_rule</t>
  </si>
  <si>
    <t>V-233075</t>
  </si>
  <si>
    <t>Configure the container platform to disallow the use of privileged ports by containers. Move any containers that are using privileged ports to non-privileged ports.</t>
  </si>
  <si>
    <t>Review the container platform configuration and the containers within the platform by performing the following checks:
1. Verify the container platform is configured to disallow the use of privileged ports by containers.
2. Validate all containers within the container platform are using non-privileged ports.
3. Attempt to instantiate a container image that uses a privileged port.
If the container platform is not configured to disallow the use of privileged ports, this is a finding.
If the container platform has containers using privileged ports, this is a finding.
If the container platform allows containers to be instantiated that use privileged ports, this is a finding.</t>
  </si>
  <si>
    <t>Privileged ports are those ports below 1024 and that require system privileges for their use. If containers are able to use these ports, the container must be run as a privileged user. The container platform must stop containers that try to map to these ports directly. Allowing non-privileged ports to be mapped to the container-privileged port is the allowable method when a certain port is needed. An example is mapping port 8080 externally to port 80 in the container.</t>
  </si>
  <si>
    <t>The container platform runtime must enforce the use of ports that are non-privileged.</t>
  </si>
  <si>
    <t>SRG-APP-000142-CTR-000330</t>
  </si>
  <si>
    <t>SV-233074r601707_rule</t>
  </si>
  <si>
    <t>V-233074</t>
  </si>
  <si>
    <t>Configure the container platform to disable any ports or protocols that are prohibited by the PPSM CAL and not necessary for the operation.</t>
  </si>
  <si>
    <t>Review the container platform documentation and deployment configuration to determine which ports and protocols are enabled. 
Verify the ports and protocols being used are not prohibited by PPSM CAL in accordance to DoD Instruction 8551.01 Policy and are necessary for the operations and applications.
If any of the ports or protocols is prohibited or not necessary for the operation, this is a finding.</t>
  </si>
  <si>
    <t>Ports, protocols, and services within the container platform runtime must be controlled and conform to the PPSM CAL. Those ports, protocols, and services that fall outside the PPSM CAL must be blocked by the runtime. Instructions on the PPSM can be found in DoD Instruction 8551.01 Policy.</t>
  </si>
  <si>
    <t>The container platform runtime must enforce ports, protocols, and services that adhere to the PPSM CAL.</t>
  </si>
  <si>
    <t>SRG-APP-000142-CTR-000325</t>
  </si>
  <si>
    <t>SV-233073r601892_rule</t>
  </si>
  <si>
    <t>V-233073</t>
  </si>
  <si>
    <t>Remove all container images from the container platform registry that are not being used or contain features and functions not supported by the platform.</t>
  </si>
  <si>
    <t>Review the container platform registry and the container images being stored. 
If container images are stored in the registry and are not being used to offer container platform capabilities, this is a finding.</t>
  </si>
  <si>
    <t>Allowing container images to reside within the container platform registry that are not essential to the capabilities being offered by the container platform becomes a potential security risk. By allowing these non-essential container images to exist, the possibility for accidental instantiation exists. The images may be unpatched, not supported, or offer non-approved capabilities. Those images for customer services are considered essential capabilities.</t>
  </si>
  <si>
    <t>The container platform registry must contain only container images for those capabilities being offered by the container platform.</t>
  </si>
  <si>
    <t>SRG-APP-000141-CTR-000320</t>
  </si>
  <si>
    <t>SV-233072r600705_rule</t>
  </si>
  <si>
    <t>V-233072</t>
  </si>
  <si>
    <t>Identify the role the container platform is intended to play in the production environment and remove any components that are not needed or used for the intended purpose.</t>
  </si>
  <si>
    <t>Review the container platform configuration and verify that only those components needed for operation are installed. 
If components are installed that are not used for the intended purpose of the organization, this is a finding.</t>
  </si>
  <si>
    <t>The container platform can be built with components that are not used for the intended purpose of the organization. To limit the attack surface of the container platform, it is essential that the non-essential services are not installed.</t>
  </si>
  <si>
    <t>The container platform must be configured with only essential configurations.</t>
  </si>
  <si>
    <t>SRG-APP-000141-CTR-000315</t>
  </si>
  <si>
    <t>SV-233071r600702_rule</t>
  </si>
  <si>
    <t>V-233071</t>
  </si>
  <si>
    <t>Configure the container platform to only allow authentication file modifications by privileged users.</t>
  </si>
  <si>
    <t>Review the container platform to verify that authentication files cannot be modified by non-privileged users. 
If non-privileged users can modify key and certificate files, this is a finding.</t>
  </si>
  <si>
    <t>The secure configuration of the container platform must be protected by disallowing changing to be implemented by non-privileged users. Changes to the container platform can introduce security risks and stability issues and undermine change management procedures. To secure authentication files from non-privileged user modification can be enforced using file ownership and permissions.
Examples of authentication files are keys, certificates, and tokens.</t>
  </si>
  <si>
    <t>Authentication files for the container platform must be protected.</t>
  </si>
  <si>
    <t>SRG-APP-000133-CTR-000310</t>
  </si>
  <si>
    <t>SV-233070r600699_rule</t>
  </si>
  <si>
    <t>V-233070</t>
  </si>
  <si>
    <t>Configure the container platform to only allow configuration modifications by privileged users.</t>
  </si>
  <si>
    <t>Review the container platform to verify that configuration files cannot be modified by non-privileged users. 
If non-privileged users can modify configuration files, this is a finding.</t>
  </si>
  <si>
    <t>The secure configuration of the container platform must be protected by disallowing changes to be implemented by non-privileged users. Changes to the container platform can introduce security risks or stability issues and undermine change management procedures. Securing configuration files from non-privileged user modification can be enforced using file ownership and permissions.</t>
  </si>
  <si>
    <t>Configuration files for the container platform must be protected.</t>
  </si>
  <si>
    <t>SRG-APP-000133-CTR-000305</t>
  </si>
  <si>
    <t>SV-233069r600696_rule</t>
  </si>
  <si>
    <t>V-233069</t>
  </si>
  <si>
    <t>Configure the container platform to use and enforce user privileges when accessing the container platform keystore.</t>
  </si>
  <si>
    <t>Review the container platform keystore configuration to determine if the level of access to the keystore is controlled through user privileges. 
Attempt to perform keystore operations to determine if the privileges are enforced. 
If the container platform keystore is not limited through user privileges or the user privileges are not enforced, this is a finding.</t>
  </si>
  <si>
    <t>The container platform keystore is used to store credentials used to build a trust between the container platform and some external source. This trust relationship is authorized by the organization. If a malicious user were to have access to the container platform keystore, two negative scenarios could develop:
1) Keys not approved could be introduced and 
2) Approved keys deleted, leading to the introduction of container images from sources that were never approved by the organization. 
To thwart this threat, it is important to protect the container platform keystore and give access to only those individuals and roles approved by the organization.</t>
  </si>
  <si>
    <t>The container platform must limit privileges to the container platform keystore.</t>
  </si>
  <si>
    <t>SRG-APP-000133-CTR-000300</t>
  </si>
  <si>
    <t>SV-233068r601703_rule</t>
  </si>
  <si>
    <t>V-233068</t>
  </si>
  <si>
    <t>Configure the container platform to use and enforce user privileges when accessing the container platform runtime.</t>
  </si>
  <si>
    <t>Review the container platform runtime configuration to determine if the level of access to the runtime is controlled through user privileges. 
Attempt to perform runtime operations to determine if the privileges are enforced. 
If the container platform runtime is not limited through user privileges or the user privileges are not enforced, this is a finding.</t>
  </si>
  <si>
    <t>To control what is instantiated within the container platform, it is important to control access to the runtime. Without this control, container platform specific services and customer services can be introduced without receiving approval and going through proper testing. Only those individuals and roles approved by the organization can have access to the container platform runtime.</t>
  </si>
  <si>
    <t>The container platform must limit privileges to the container platform runtime.</t>
  </si>
  <si>
    <t>SRG-APP-000133-CTR-000295</t>
  </si>
  <si>
    <t>SV-233067r601701_rule</t>
  </si>
  <si>
    <t>V-233067</t>
  </si>
  <si>
    <t>Configure the container platform to use and enforce user privileges when accessing the container platform registry.</t>
  </si>
  <si>
    <t>Review the container platform registry configuration to determine if the level of access to the registry is controlled through user privileges. 
Attempt to perform registry operations to determine if the privileges are enforced. 
If the container platform registry is not limited through user privileges or the user privileges are not enforced, this is a finding.</t>
  </si>
  <si>
    <t>To control what is instantiated within the container platform, it is important to control access to the registry. Without this control, container images can be introduced and instantiated by accident or on container platform startup. Without control of the registry, security measures put in place for the runtime can be bypassed meaning the controls of approval and testing are also bypassed. Only those individuals and roles approved by the organization can have access to the container platform registry.</t>
  </si>
  <si>
    <t>The container platform must limit privileges to the container platform registry.</t>
  </si>
  <si>
    <t>SRG-APP-000133-CTR-000290</t>
  </si>
  <si>
    <t>SV-233066r601699_rule</t>
  </si>
  <si>
    <t>V-233066</t>
  </si>
  <si>
    <t>Configure the container platform to verify container images are digitally signed and the signature is from a recognized and approved source.</t>
  </si>
  <si>
    <t>Review the container platform configuration to determine if container images are verified by enforcing image signing and that the image is signed recognized by an approved source. 
If container images are not verified or the signature is not verified as a recognized and approved source, this is a finding.</t>
  </si>
  <si>
    <t>The container platform must be capable of validating container images are signed and that the digital signature is from a recognized and approved source approved by the organization. Allowing any container image to be introduced into the registry and instantiated into a container can allow for services to be introduced that are not trusted and may contain malicious code, which introduces unwanted services. These unwanted services can cause harm and security risks to the hosting server, the container platform, other services running within the container platform, and the overall organization.</t>
  </si>
  <si>
    <t>The container platform must verify container images.</t>
  </si>
  <si>
    <t>SRG-APP-000131-CTR-000285</t>
  </si>
  <si>
    <t>SV-233065r601697_rule</t>
  </si>
  <si>
    <t>V-233065</t>
  </si>
  <si>
    <t>Rebuild the container platform from verified packages that are digitally signed by known and approved sources.</t>
  </si>
  <si>
    <t>Review the container platform configuration to verify it has been built from packages that are digitally signed by known and approved sources. 
If the container platform was built from packages that are not digitally signed or are from unknown or non-approved sources, this is a finding.</t>
  </si>
  <si>
    <t>It is important to patch and upgrade the container platform when patches and upgrades are available. More important is to get these patches and upgrades from a known source. To validate the authenticity of any patches and upgrades before installation, the container platform must check that the files are digitally signed by sources approved by the organization.</t>
  </si>
  <si>
    <t>The container platform must be built from verified packages.</t>
  </si>
  <si>
    <t>SRG-APP-000131-CTR-000280</t>
  </si>
  <si>
    <t>SV-233064r601695_rule</t>
  </si>
  <si>
    <t>V-233064</t>
  </si>
  <si>
    <t>Configure the container platform to use FIPS-validated cryptographic mechanisms to protect the integrity of log information.</t>
  </si>
  <si>
    <t>Review the container platform configuration to determine if FIPS-validated cryptographic mechanisms are being used to protect the integrity of log information. 
If FIPS-validated cryptographic mechanisms are not being used to protect the integrity of log information, this is a finding.</t>
  </si>
  <si>
    <t>To fully investigate an incident and to have trust in the audit data that is generated, it is important to put in place data protections. Without integrity protections, unauthorized changes may be made to the audit files and reliable forensic analysis and discovery of the source of malicious system activity may be degraded. Although digital signatures are one example of protecting integrity, this control is not intended to cause a new cryptographic hash to be generated every time a record is added to a log file. 
Integrity protections can also be implemented by using cryptographic techniques for security function isolation and file system protections to protect against unauthorized changes.</t>
  </si>
  <si>
    <t>The container platform must use FIPS validated cryptographic mechanisms to protect the integrity of log information.</t>
  </si>
  <si>
    <t>SRG-APP-000126-CTR-000275</t>
  </si>
  <si>
    <t>SV-233063r601693_rule</t>
  </si>
  <si>
    <t>V-233063</t>
  </si>
  <si>
    <t>Configure the container platform to protect audit tools from unauthorized deletion.</t>
  </si>
  <si>
    <t>Review the container platform to validate container platform audit tools are protected from unauthorized deletion. 
If the audit tools are not protected from unauthorized deletion, this is a finding.</t>
  </si>
  <si>
    <t>The container platform must protect audit tools from unauthorized deletion.</t>
  </si>
  <si>
    <t>SRG-APP-000123-CTR-000265</t>
  </si>
  <si>
    <t>SV-233061r600672_rule</t>
  </si>
  <si>
    <t>V-233061</t>
  </si>
  <si>
    <t>Configure the container platform to protect audit tools from unauthorized modification.</t>
  </si>
  <si>
    <t>Review the container platform to validate container platform audit tools are protected from unauthorized modification. 
If the audit tools are not protected from unauthorized modification, this is a finding.</t>
  </si>
  <si>
    <t>The container platform must protect audit tools from unauthorized modification.</t>
  </si>
  <si>
    <t>SRG-APP-000122-CTR-000260</t>
  </si>
  <si>
    <t>SV-233060r600669_rule</t>
  </si>
  <si>
    <t>V-233060</t>
  </si>
  <si>
    <t>Configure the container platform to protect audit tools from unauthorized access.</t>
  </si>
  <si>
    <t>Review the container platform to validate container platform audit tools are protected from unauthorized access. 
If the audit tools are not protected from unauthorized access,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</si>
  <si>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</si>
  <si>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container platform must protect audit tools from unauthorized access.</t>
  </si>
  <si>
    <t>SRG-APP-000121-CTR-000255</t>
  </si>
  <si>
    <t>SV-233059r600666_rule</t>
  </si>
  <si>
    <t>V-233059</t>
  </si>
  <si>
    <t>Configure the container platform to protect the storage of audit information from unauthorized deletion.</t>
  </si>
  <si>
    <t>Review the container platform configuration to determine where audit information is stored. 
If the audit log data is not protected from unauthorized deletion, this is a finding.</t>
  </si>
  <si>
    <t>If audit data were to become compromised, then forensic analysis and discovery of the true source of potentially malicious system activity would be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</si>
  <si>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container platform must protect audit information from unauthorized deletion.</t>
  </si>
  <si>
    <t>SRG-APP-000120-CTR-000250</t>
  </si>
  <si>
    <t>SV-233058r600663_rule</t>
  </si>
  <si>
    <t>V-233058</t>
  </si>
  <si>
    <t>Configure the container platform to protect the storage of audit information from unauthorized modification.</t>
  </si>
  <si>
    <t>Review the container platform configuration to determine where audit information is stored. 
If the audit log data is not protected from unauthorized modification, this is a finding.</t>
  </si>
  <si>
    <t>If audit data were to become compromised, then forensic analysis and discovery of the true source of potentially malicious system activity would be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t>
  </si>
  <si>
    <t>The container platform must protect audit information from unauthorized modification.</t>
  </si>
  <si>
    <t>SRG-APP-000119-CTR-000245</t>
  </si>
  <si>
    <t>SV-233057r600660_rule</t>
  </si>
  <si>
    <t>V-233057</t>
  </si>
  <si>
    <t>Configure the container platform to protect the storage of audit information from unauthorized read access.</t>
  </si>
  <si>
    <t>Review the container platform configuration to determine where audit information is stored. 
If the audit information is not protected from any type of unauthorized read access,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</si>
  <si>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and copy access.
This requirement can be achieved through multiple methods, which will depend upon system architecture and design. Commonly employed methods for protecting audit information include least privilege permissions as well as restricting the location and number of log file repositories.
Additionally, applications with user interfaces to audit records should not allow for the unfettered manipulation of or access to those records via the application. If the application provides access to the audit data, the application becomes accountable for ensuring audit information is protected from unauthorized access.
Audit information includes all information (e.g., audit records, audit settings, and audit reports) needed to successfully audit information system activity.</t>
  </si>
  <si>
    <t>The container platform must protect audit information from any type of unauthorized read access.</t>
  </si>
  <si>
    <t>SRG-APP-000118-CTR-000240</t>
  </si>
  <si>
    <t>SV-233056r600657_rule</t>
  </si>
  <si>
    <t>V-233056</t>
  </si>
  <si>
    <t>Configure the container platform to use internal system clocks to generate time stamps for log records.</t>
  </si>
  <si>
    <t>Review the container platform configuration files to determine if the internal system clock is used for time stamps. 
If the container platform does not use the internal system clock to generate time stamps, this is a finding.</t>
  </si>
  <si>
    <t>Understanding when and sequence of events for an incident is crucial to understand what may have taken place. Without a common clock, the components generating audit events could be out of synchronization and would then present a picture of the event that is warped and corrupted. To give a clear picture, it is important that the container platform and its components use a common internal clock.</t>
  </si>
  <si>
    <t>The container platform must use internal system clocks to generate audit record time stamps.</t>
  </si>
  <si>
    <t>SRG-APP-000116-CTR-000235</t>
  </si>
  <si>
    <t>SV-233055r600654_rule</t>
  </si>
  <si>
    <t>V-233055</t>
  </si>
  <si>
    <t>Configure the container platform components to send audit logs to a central managed audit log repository.</t>
  </si>
  <si>
    <t>Review the configuration settings to determine if the container platform components are configured to send audit events to central managed audit log repository. 
If the container platform is not configured to send audit events to central managed audit log repository, this is a finding.</t>
  </si>
  <si>
    <t>The container platform components must send audit events to a central managed audit log repository to provide reporting, analysis, and alert notification. Incident response relies on successful timely, accurate system analysis in order for the organization to identify and respond to possible security events.</t>
  </si>
  <si>
    <t>The container platform components must provide the ability to send audit logs to a central enterprise repository for review and analysis.</t>
  </si>
  <si>
    <t>SRG-APP-000111-CTR-000220</t>
  </si>
  <si>
    <t>SV-233052r601639_rule</t>
  </si>
  <si>
    <t>V-233052</t>
  </si>
  <si>
    <t>Configure the container platform to continue generating audit records overwriting oldest audit records in a first-in-first-out manner when the failure is due to a lack of audit record storage.   When the audit failure is due to a communication to a centralized collection server, configure the container platform to queue audit records locally until communication is restored or the records are retrieved manually.  If other actions are to be taken for audit record failures, the actions and rationale must be documented in the system security plan and risk acceptance approvals must be obtained.</t>
  </si>
  <si>
    <t>Review the configuration settings to determine how the container platform components are configured for audit failures. When the audit failure is due to the lack of audit record storage, the container platform must continue generating audit records, restarting services if necessary, and overwrite the oldest audit records in a first-in-first-out manner. 
If the audit failure is due to a communication to a centralized collection server, the container platform must queue audit records locally until communication is restored or the records are retrieved manually.  
If the container platform is not configured to handle audit failures appropriately, this is a finding.</t>
  </si>
  <si>
    <t>It is critical that when the container platform is at risk of failing to process audit logs as required that it take action to mitigate the failure. Audit processing failures include software/hardware errors, failures in the audit capturing mechanisms, and audit storage capacity being reached or exceeded. Responses to audit failure depend upon the nature of the failure mode.
Because availability of the services provided by the container platform, approved actions in response to an audit failure are as follows:
(i) If the failure was caused by the lack of audit record storage capacity, the container platform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container platform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</si>
  <si>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container platform must take appropriate action upon an audit failure.</t>
  </si>
  <si>
    <t>SRG-APP-000109-CTR-000215</t>
  </si>
  <si>
    <t>SV-233051r601637_rule</t>
  </si>
  <si>
    <t>V-233051</t>
  </si>
  <si>
    <t>Configure the container platform to generate the full-text recording of privileged commands, or the individual identities of group users, or both.</t>
  </si>
  <si>
    <t>Review the documentation and deployment configuration to determine if the container platform is configured to generate full-text recording of privileged commands or the individual identities of group users at a minimum. 
Have a user execute a privileged command and review the log data to validate that the full-text or identity of the individual is being logged. 
If the container platform is not meeting this requirement, this is a finding.</t>
  </si>
  <si>
    <t>During an investigation of an incident, it is important to fully understand what took place. Often, information is not part of the audited event due to the data's nature, security risk, or audit log size. Organizations must consider limiting the additional audit information to only that information explicitly needed for specific audit requirements. At a minimum, the organization must audit either full-text recording of privileged commands, or the individual identities of group users, or both.</t>
  </si>
  <si>
    <t>The container platform must generate audit records containing the full-text recording of privileged commands or the individual identities of group account users.</t>
  </si>
  <si>
    <t>SRG-APP-000101-CTR-000205</t>
  </si>
  <si>
    <t>SV-233049r601635_rule</t>
  </si>
  <si>
    <t>V-233049</t>
  </si>
  <si>
    <t>Configure the container platform to include the component information that generated the audit record.</t>
  </si>
  <si>
    <t>Review the container platform configuration to determine if it is configured to generate audit records that contain the component information that generated the audit record. 
Generate audit records and review the data to determine if records are generated containing the component information that generated the record. 
If the container platform is not configured to generate audit records containing the component information or records are generated that do not contain the component information that generated the record, this is a finding.</t>
  </si>
  <si>
    <t>Without information that establishes the identity of the containers offering user services or running on behalf of a user within the platform associated with audit events, security personnel cannot determine responsibility for potentially harmful events.</t>
  </si>
  <si>
    <t>All audit records must identify any containers associated with the event within the container platform.</t>
  </si>
  <si>
    <t>SRG-APP-000100-CTR-000200</t>
  </si>
  <si>
    <t>SV-233048r601633_rule</t>
  </si>
  <si>
    <t>V-233048</t>
  </si>
  <si>
    <t>Configure the container platform logging system to log the identity of the user or process related to the events.</t>
  </si>
  <si>
    <t>Review container platform documentation and the log files on the application server to determine if the logs contain information that establishes the identity of the user or process associated with log event data. 
If the container platform does not produce logs that establish the identity of the user or process associated with log event data, this is a finding.</t>
  </si>
  <si>
    <t>Without information that establishes the identity of the user associated with the events, security personnel cannot determine responsibility for the potentially harmful event.</t>
  </si>
  <si>
    <t>All audit records must identify any users associated with the event within the container platform.</t>
  </si>
  <si>
    <t>SRG-APP-000100-CTR-000195</t>
  </si>
  <si>
    <t>SV-233047r601631_rule</t>
  </si>
  <si>
    <t>V-233047</t>
  </si>
  <si>
    <t>Configure the container platform to generate audit records that contain the event result.</t>
  </si>
  <si>
    <t>Review the container platform configuration to determine if audit records contain the audit event results. 
Generate audit records and review the data to validate that the record does contain the event result. 
If the container platform is not configured to generate audit records with  the event result or the audit record does not contain the event result,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</si>
  <si>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the outcome of the event.</t>
  </si>
  <si>
    <t>All audit records must generate the event results within the container platform.</t>
  </si>
  <si>
    <t>SRG-APP-000099-CTR-000190</t>
  </si>
  <si>
    <t>SV-233046r601629_rule</t>
  </si>
  <si>
    <t>V-233046</t>
  </si>
  <si>
    <t>Configure the container platform registry, keystore, and runtime to generate the source of each loggable event. Revise all applicable system documentation.</t>
  </si>
  <si>
    <t>Review container platform audit policy configuration for logons establishing the sources of events. 
Ensure audit policy is configured to generate sufficient information to resolve the source, e.g., source IP, of the log event. 
Verify records showing by requesting a user access the container platform and generate log events, and then review the logs to determine if the source of the event can be established. 
If the source of the event cannot be determined, this is a finding.</t>
  </si>
  <si>
    <t>Audit data is important when there are issues, to include security incidents that must be investigated. Since the audit data may be part of a larger audit system, it is important for the audit data to also include the container platform name for traceability back to the container platform itself and not just the container platform components.</t>
  </si>
  <si>
    <t>All audit records must identify the source of the event within the container platform.</t>
  </si>
  <si>
    <t>SRG-APP-000098-CTR-000185</t>
  </si>
  <si>
    <t>SV-233045r601627_rule</t>
  </si>
  <si>
    <t>V-233045</t>
  </si>
  <si>
    <t>Configure the container platform to generate audit records that identify where in the container platform the event occurred.</t>
  </si>
  <si>
    <t>Review the container platform configuration to determine if all audit records identify where in the container platform the event occurred. 
Generate audit records and view the audit records to verify that the records do identify where in the container platform the event occurred. 
If the container platform is not configured to generate audit records that identify where in the container platform the event occurred, or if the generated audit records do not identify where in the container platform the event occurred,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</si>
  <si>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where within the container platform the event occurred.</t>
  </si>
  <si>
    <t>All audit records must identify where in the container platform the event occurred.</t>
  </si>
  <si>
    <t>SRG-APP-000097-CTR-000180</t>
  </si>
  <si>
    <t>SV-233044r601625_rule</t>
  </si>
  <si>
    <t>V-233044</t>
  </si>
  <si>
    <t>Configure the container platform to include log date and time with the event. Revise all applicable system documentation.</t>
  </si>
  <si>
    <t>Review the container platform configuration for audit events date and time. 
Ensure audit policy for event date and time are enabled. 
Verify records showing event date and time are included in the log. 
Validate system documentation is current. 
If the date and time are not included,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</si>
  <si>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when the event occurred. To establish the time of the event, the audit record must contain the date and time.</t>
  </si>
  <si>
    <t>The container platform audit records must have a date and time association with all events.</t>
  </si>
  <si>
    <t>SRG-APP-000096-CTR-000175</t>
  </si>
  <si>
    <t>SV-233043r601623_rule</t>
  </si>
  <si>
    <t>V-233043</t>
  </si>
  <si>
    <t>Configure the container platform to include the event type in the log data. Revise all applicable system documentation.</t>
  </si>
  <si>
    <t>Review the container platform configuration for audit event types. Ensure audit policy for event type is enabled. 
Verify records showing what type of event occurred are written to the log. 
Validate system documentation is current. 
If log data does not show the type of event,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</si>
  <si>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what type of event occurred.</t>
  </si>
  <si>
    <t>All audit records must identify what type of event has occurred within the container platform.</t>
  </si>
  <si>
    <t>SRG-APP-000095-CTR-000170</t>
  </si>
  <si>
    <t>SV-233042r601621_rule</t>
  </si>
  <si>
    <t>V-233042</t>
  </si>
  <si>
    <t>Configure the container platform to generate audit logs for session logging at startup. Revise all applicable system documentation.</t>
  </si>
  <si>
    <t>Review the container platform configuration for session audits. 
Ensure audit policy for session logging at startup is enabled. 
Verify events are written to the log. 
Validate system documentation is current. 
If the container platform is not configured to meet this requirement, this is a finding.</t>
  </si>
  <si>
    <t>When the container platform is started, container platform components and user services can also be started. It is important that the container platform begin auditing on startup in order to handle container platform startup events along with events for container platform components and services that begin on startup.</t>
  </si>
  <si>
    <t>The container platform must initiate session auditing upon startup.</t>
  </si>
  <si>
    <t>SRG-APP-000092-CTR-000165</t>
  </si>
  <si>
    <t>SV-233041r601871_rule</t>
  </si>
  <si>
    <t>V-233041</t>
  </si>
  <si>
    <t>Configure the container platform to generate audit records when successful/unsuccessful attempts are made to access privileges occur.</t>
  </si>
  <si>
    <t>Review the container platform configuration to determine if it is configured to generate audit records when successful/unsuccessful attempts are made to access privileges. 
If the container platform is not configured to generate audit records on successful/unsuccessful access to privileges, this is a finding.</t>
  </si>
  <si>
    <t>The container platform must generate audit records when successful/unsuccessful attempts to access privileges occur.</t>
  </si>
  <si>
    <t>SRG-APP-000091-CTR-000160</t>
  </si>
  <si>
    <t>SV-233040r601617_rule</t>
  </si>
  <si>
    <t>V-233040</t>
  </si>
  <si>
    <t>Configure the container platform to only allow the ISSM (or individuals or roles appointed by the ISSM) to select which auditable events are to be audited.</t>
  </si>
  <si>
    <t>Review the container platform to determine if the container platform is configured to allow only the ISSM (or individuals or roles appointed by the ISSM) to select which auditable events are to be audited. 
If the container platform is not configured to only allow the ISSM (or individuals or roles appointed by the ISSM) to select which auditable events are to be audited,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</si>
  <si>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audit records.</t>
  </si>
  <si>
    <t>The container platform must allow only the ISSM (or individuals or roles appointed by the ISSM) to select which auditable events are to be audited.</t>
  </si>
  <si>
    <t>SRG-APP-000090-CTR-000155</t>
  </si>
  <si>
    <t>SV-233039r601615_rule</t>
  </si>
  <si>
    <t>V-233039</t>
  </si>
  <si>
    <t>Configure the container platform to generate audit records for all DoD-defined auditable events within all the components of the container platform.</t>
  </si>
  <si>
    <t>Review the container platform configuration to determine if the container platform is configured to generate audit records for all DoD-defined auditable events within all components in the platform. 
Generate DoD-defined auditable events within all the components to determine if the events are being audited. 
If the container platform is not configured to generate audit records for all DoD-defined auditable events within the components or the events are  not generating audit records, this is a finding.</t>
  </si>
  <si>
    <t>Within the container platform, audit data can be generated from any of the deployed container platform components. This audit data is important when there are issues, including security incidents that must be investigated. To make the audit data worthwhile for the investigation of events, it is necessary to have the appropriate and required data logged. To handle the need to log DoD-defined auditable events, the container platform must offer a mechanism to change and manage the events that are audited.</t>
  </si>
  <si>
    <t>The container platform must generate audit records for all DoD-defined auditable events within all components in the platform.</t>
  </si>
  <si>
    <t>SRG-APP-000089-CTR-000150</t>
  </si>
  <si>
    <t>SV-233038r601613_rule</t>
  </si>
  <si>
    <t>V-233038</t>
  </si>
  <si>
    <t>Configure the container platform to retain the Standard Mandatory DoD Notice and Consent Banner on the screen until users acknowledge the usage and conditions and take explicit actions to log on for further access.</t>
  </si>
  <si>
    <t>Log in to the container platform components to determine if the Standard Mandatory DoD Notice and Consent Banner remains on the screen until users acknowledge the usage and conditions and take explicit actions to log on for further access. 
If the Standard Mandatory DoD Notice and Consent Banner does not stay on the screen until the users acknowledge the usage and conditions, this is a finding.</t>
  </si>
  <si>
    <t>The banner must be acknowledged by the user prior to allowing the user access to any container platform component.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t>
  </si>
  <si>
    <t>The container platform must retain the Standard Mandatory DoD Notice and Consent Banner on the screen until users acknowledge the usage and conditions and take explicit actions to log on for further access.</t>
  </si>
  <si>
    <t>SRG-APP-000069-CTR-000125</t>
  </si>
  <si>
    <t>SV-233033r601611_rule</t>
  </si>
  <si>
    <t>V-233033</t>
  </si>
  <si>
    <t>Configure the container platform to display the Standard Mandatory DoD Notice and Consent Banner before granting access to container platform components.</t>
  </si>
  <si>
    <t>Review the container platform configuration to determine if the Standard Mandatory DoD Notice and Consent Banner is configured to be displayed before granting access to platform components. 
Log in to the container platform components and verify that the Standard Mandatory DoD  Notice and Consent Banner is being displayed before granting access.
If the Standard Mandatory DoD Notice and Consent Banner is not configured or is not displayed before granting access to container platform components, this is a finding.</t>
  </si>
  <si>
    <t>The container platform has countless components where different access levels are needed. To control access, the user must first log in to the component and then be presented with a DoD-approved use notification banner before granting access to the component. This guarantees privacy and security notification verbiage used is consistent with applicable federal laws, Executive Orders, directives, policies, regulations, standards, and guidance.</t>
  </si>
  <si>
    <t>The container platform must display the Standard Mandatory DoD Notice and Consent Banner before granting access to platform components.</t>
  </si>
  <si>
    <t>SRG-APP-000068-CTR-000120</t>
  </si>
  <si>
    <t>SV-233032r601609_rule</t>
  </si>
  <si>
    <t>V-233032</t>
  </si>
  <si>
    <t>Configure the container platform to enforce the limit of three consecutive invalid logon attempts by a user during a 15-minute time period.</t>
  </si>
  <si>
    <t>Review the container platform to determine if it is configured to enforce the limit of three consecutive invalid logon attempts by a user during a 15-minute time period.
If the container platform is not configured to enforce the limit of three consecutive invalid logon attempts by a user during a 15-minute time period, this is a finding.</t>
  </si>
  <si>
    <t>The container platform must enforce the limit of three consecutive invalid logon attempts by a user during a 15-minute time period.</t>
  </si>
  <si>
    <t>SRG-APP-000065-CTR-000115</t>
  </si>
  <si>
    <t>SV-233031r601607_rule</t>
  </si>
  <si>
    <t>V-233031</t>
  </si>
  <si>
    <t>Configure the container platform to implement organization-defined information flow controls.</t>
  </si>
  <si>
    <t>Review the container platform configuration to determine if organization-defined information flow controls are implemented. 
If information flow controls are not implemented, this is a finding.</t>
  </si>
  <si>
    <t>Controlling information flow between the container platform components and container user services instantiated by the container platform must enforce organization-defined information flow policies. Example methods for information flow control are: using labels for containers to segregate services; user permissions and roles to limit what user services are available to each user; controlling the user the services are able to execute as; and limiting inter-container network traffic and the resources containers can consume.</t>
  </si>
  <si>
    <t>The container platform must enforce approved authorizations for controlling the flow of information between interconnected systems and services based on organization-defined information flow control policies.</t>
  </si>
  <si>
    <t>SRG-APP-000039-CTR-000110</t>
  </si>
  <si>
    <t>SV-233030r600579_rule</t>
  </si>
  <si>
    <t>V-233030</t>
  </si>
  <si>
    <t>Configure the container platform to enforce approved authorizations for controlling the flow of information within the container platform based on organization-defined information flow control policies.</t>
  </si>
  <si>
    <t>Review the container platform to determine if approved authorizations for controlling the flow of information within the container platform based on organization-defined information flow control policies is being enforced. 
If the organization-defined information flow policies are not being enforced, this is a finding.</t>
  </si>
  <si>
    <t>Controlling information flow between the container platform components and container user services instantiated by the container platform must enforce organization-defined information flow policies. Example methods for information flow control are using labels and separate namespace for containers to segregate services; user permissions and roles to limit what user services are available to each user; controlling the user the services are able to execute as; and limiting inter-container network traffic and the resources containers can consume.</t>
  </si>
  <si>
    <t>The container platform must enforce approved authorizations for controlling the flow of information within the container platform based on organization-defined information flow control policies.</t>
  </si>
  <si>
    <t>SRG-APP-000038-CTR-000105</t>
  </si>
  <si>
    <t>SV-233029r601605_rule</t>
  </si>
  <si>
    <t>V-233029</t>
  </si>
  <si>
    <t>Configure the container platform to use least privilege and need to know when granting access to the container keystore. The fix ensures the proper roles and permissions are configured.</t>
  </si>
  <si>
    <t>Review the container platform to determine if only those individuals with keystore duties have access to the container platform keystore. 
If users have access to the container platform keystore that do not have keystore duties, this is a finding.</t>
  </si>
  <si>
    <t>The container platform keystore is used to store access keys and tokens for trusted access to and from the container platform. The keystore gives the container platform a method to store the confidential data in a secure way and to encrypt the data when at rest. If this data is not protected through access controls, it can be used to access trusted sources as the container platform breaking the trusted relationship. To circumvent unauthorized access to the keystore, the container platform must have access controls in place to only allow those individuals with keystore duties.</t>
  </si>
  <si>
    <t>Least privilege access and need to know must be required to access the container platform keystore.</t>
  </si>
  <si>
    <t>SRG-APP-000033-CTR-000100</t>
  </si>
  <si>
    <t>SV-233028r600573_rule</t>
  </si>
  <si>
    <t>V-233028</t>
  </si>
  <si>
    <t>Configure the container platform to use least privilege and need to know when granting access to the container runtime. The fix ensures the proper roles and permissions are configured.</t>
  </si>
  <si>
    <t>Review the container platform to determine if only those individuals with runtime duties have access to the container platform runtime. 
If users have access to the container platform runtime that do not have runtime duties, this is a finding.</t>
  </si>
  <si>
    <t>The container platform runtime is used to instantiate containers. If this process is accessed by those persons who are not authorized, those containers offering services can be brought to a denial of service (DoS) situation, disabling a large number of services with a small change to the container platform. To limit this threat, it is important to limit access to the runtime to only those individuals with runtime duties.</t>
  </si>
  <si>
    <t>Least privilege access and need to know must be required to access the container platform runtime.</t>
  </si>
  <si>
    <t>SRG-APP-000033-CTR-000095</t>
  </si>
  <si>
    <t>SV-233027r600570_rule</t>
  </si>
  <si>
    <t>V-233027</t>
  </si>
  <si>
    <t>Configure the container platform to use least privilege and need to know when granting access to the container platform registry. The fix ensures the proper roles and permissions are configured.</t>
  </si>
  <si>
    <t>Review the container platform configuration to determine if least privilege and need-to-know access is being used for container platform registry access. 
If least privilege and need-to-know access is not being used for container platform registry access, this is a finding.</t>
  </si>
  <si>
    <t>The container platform registry is used to store images and is the keeper of truth for trusted images within the platform. To guarantee the images integrity, access to the registry must be limited to those individuals who need to perform tasks to the images such as the update, creation, or deletion of images. Without this control access, images can be deleted that are in use by the container platform causing a denial of service (DoS), and images can be modified or introduced without going through the testing and validation process allowing for the intentional or unintentional introduction of containers with flaws and vulnerabilities.</t>
  </si>
  <si>
    <t>Least privilege access and need to know must be required to access the container platform registry.</t>
  </si>
  <si>
    <t>SRG-APP-000033-CTR-000090</t>
  </si>
  <si>
    <t>SV-233026r601603_rule</t>
  </si>
  <si>
    <t>V-233026</t>
  </si>
  <si>
    <t>Configure the container platform to automatically audit account removal.</t>
  </si>
  <si>
    <t>Review the container platform configuration to determine if account removal is automatically audited. 
If account removal is not automatically audited, this is a finding.</t>
  </si>
  <si>
    <t>When application accounts are removed, user accessibility is affected. Once an attacker establishes access to an application, the attacker often attempts to remove authorized accounts to disrupt services or prevent the implementation of countermeasures. Auditing account removal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</si>
  <si>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container platform must automatically audit account removal actions.</t>
  </si>
  <si>
    <t>SRG-APP-000029-CTR-000085</t>
  </si>
  <si>
    <t>SV-233025r600564_rule</t>
  </si>
  <si>
    <t>V-233025</t>
  </si>
  <si>
    <t>Configure the container platform to automatically audit account disabling.</t>
  </si>
  <si>
    <t>Review the container platform configuration to determine if account disabling is automatically audited. 
If account disabling is not automatically audited,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</si>
  <si>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account-disabling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</si>
  <si>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container platform must automatically audit account-disabling actions.</t>
  </si>
  <si>
    <t>SRG-APP-000028-CTR-000080</t>
  </si>
  <si>
    <t>SV-233024r600561_rule</t>
  </si>
  <si>
    <t>V-233024</t>
  </si>
  <si>
    <t>Configure the container platform to automatically audit account modification.</t>
  </si>
  <si>
    <t>Review the container platform configuration to determine if account modification is automatically audited. 
If account modification is not automatically audited, this is a finding.</t>
  </si>
  <si>
    <t>Once an attacker establishes access to a system, the attacker often attempts to create a persistent method of re-establishing access. One way to accomplish this is for the attacker to modify an existing account. Auditing of account creation is one method for mitigating this risk. A comprehensive account management process will ensure an audit trail documents the creation of application user accounts and, as required, notifies administrators and/or application when accounts are created.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</si>
  <si>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automatically audit account modification.</t>
  </si>
  <si>
    <t>SRG-APP-000027-CTR-000075</t>
  </si>
  <si>
    <t>SV-233023r600558_rule</t>
  </si>
  <si>
    <t>V-233023</t>
  </si>
  <si>
    <t>Configure the container platform to automatically create audit records on account creation.</t>
  </si>
  <si>
    <t>Review the container platform configuration to determine if audit records are automatically created upon account creation. 
If audit records are not automatically created upon account creation, this is a finding.</t>
  </si>
  <si>
    <t>Once an attacker establishes access to a system, the attacker often attempts to create a persistent method of re-establishing access. One way to accomplish this is for the attacker to create a new account. Auditing of account creation is one method for mitigating this risk. A comprehensive account management process will ensure an audit trail documents the creation of application user accounts and, as required, notifies administrators and/or application when accounts are created.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</si>
  <si>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automatically audit account creation.</t>
  </si>
  <si>
    <t>SRG-APP-000026-CTR-000070</t>
  </si>
  <si>
    <t>SV-233022r600555_rule</t>
  </si>
  <si>
    <t>V-233022</t>
  </si>
  <si>
    <t>Configure the container platform to automatically disable accounts after a 35-day period of account inactivity.</t>
  </si>
  <si>
    <t>Determine if the container platform automatically disables accounts after a 35-day period of account inactivity. 
If the container platform does not automatically disable accounts after a 35-day period of account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</si>
  <si>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local login administrator accounts used by system administrators when network or normal logon/access is not available. Emergency accounts are administrator accounts created in response to crisis situations.</t>
  </si>
  <si>
    <t>The container platform must automatically disable accounts after a 35-day period of account inactivity.</t>
  </si>
  <si>
    <t>SRG-APP-000025-CTR-000065</t>
  </si>
  <si>
    <t>SV-233021r601890_rule</t>
  </si>
  <si>
    <t>V-233021</t>
  </si>
  <si>
    <t>Configure the container platform to automatically remove or disable temporary user accounts after 72 hours.</t>
  </si>
  <si>
    <t>Review the container platform configuration to determine if temporary user accounts are automatically removed or disabled after 72 hours. 
If temporary user accounts are not automatically removed or disabled after 72 hours, this is a finding.</t>
  </si>
  <si>
    <t>If temporary user accounts remain active when no longer needed or for an excessive period, these accounts may be used to gain unauthorized access. To mitigate this risk, automated termination of all temporary user accounts must be set upon account creation.
Temporary user accounts are established as part of normal account activation procedures when there is a need for short-term accounts without the demand for immediacy in account activation.
If temporary user accounts are used, the application must be configured to automatically terminate these types of accounts after a DoD-defined period of 72 hours.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</si>
  <si>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The container platform must automatically remove or disable temporary user accounts after 72 hours.</t>
  </si>
  <si>
    <t>SRG-APP-000024-CTR-000060</t>
  </si>
  <si>
    <t>SV-233020r600549_rule</t>
  </si>
  <si>
    <t>V-233020</t>
  </si>
  <si>
    <t>Configure the container platform to use a centralized user management system for user management functions.</t>
  </si>
  <si>
    <t>Review the container platform to determine if it is using a centralized user management system for user management functions. 
If the container platform is not using a centralized user management system for user management functions, this is a finding.</t>
  </si>
  <si>
    <t>Enterprise environments make application account management challenging and complex. A manual process for account management functions adds the risk of a potential oversight or other error.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using email or text messaging to automatically notify account managers when users are terminated or transferred; using the information system to monitor account usage; or using automated telephonic notification to report atypical system account usage.</t>
  </si>
  <si>
    <t>The container platform must use a centralized user management solution to support account management functions.</t>
  </si>
  <si>
    <t>SRG-APP-000023-CTR-000055</t>
  </si>
  <si>
    <t>SV-233019r600546_rule</t>
  </si>
  <si>
    <t>V-233019</t>
  </si>
  <si>
    <t>Configure the container platform to use TLS 1.2 or greater for node and component communication.</t>
  </si>
  <si>
    <t>Review the container platform configuration to verify that TLS 1.2 or greater is being used for communication by the container platform nodes and components. 
If TLS 1.2 or greater is not being used for secure communication, this is a finding.</t>
  </si>
  <si>
    <t>The authenticity and integrity of the container platform and communication between nodes and components must be secure. If an insecure protocol is used during transmission of data, the data can be intercepted and manipulated. The manipulation of data can be used to inject status changes of the container platform, causing the execution of containers or reporting an incorrect healthcheck. To thwart the manipulation of the data during transmission, a secure protocol (TLS 1.2 or newer) must be used. Further guidance on secure transport protocols can be found in NIST SP 800-52.</t>
  </si>
  <si>
    <t>The container platform must use TLS 1.2 or greater for secure communication.</t>
  </si>
  <si>
    <t>SRG-APP-000014-CTR-000040</t>
  </si>
  <si>
    <t>SV-233016r600537_rule</t>
  </si>
  <si>
    <t>V-233016</t>
  </si>
  <si>
    <t>Configure the container platform to use TLS 1.2 or greater when components communicate internally or externally. The fix ensures that all communication components in the container platform are configured to utilize secure versions of TLS.</t>
  </si>
  <si>
    <t>Review the container platform configuration to verify that TLS 1.2 or greater is being used for secure container image transport from trusted sources. 
If TLS 1.2 or greater is not being used for secure container image transport, this is a finding.</t>
  </si>
  <si>
    <t>The authenticity and integrity of the container image during the container image lifecycle is part of the overall security posture of the container platform. This begins with the container image creation and pull of a base image from a trusted source for child container image creation and the instantiation of the new image into a running service. If an insecure protocol is used during transmission of container images at any step of the lifecycle, a bad actor may inject nefarious code into the container image. The container image, when instantiated, then becomes a security risk to the container platform, the host server, and other containers within the container platform. To thwart the injection of code during transmission, a secure protocol (TLS 1.2 or newer) must be used. Further guidance on secure transport protocols can be found in NIST SP 800-52.</t>
  </si>
  <si>
    <t>The container platform must use TLS 1.2 or greater for secure container image transport from trusted sources.</t>
  </si>
  <si>
    <t>SRG-APP-000014-CTR-000035</t>
  </si>
  <si>
    <t>SV-233015r600534_rule</t>
  </si>
  <si>
    <t>V-233015</t>
  </si>
  <si>
    <t>V-81139; SV-95853</t>
  </si>
  <si>
    <t>Central Log Server Security Requirements Guide :: Version 2, Release: 2 Benchmark Date: 27 Oct 2022</t>
  </si>
  <si>
    <t>Configure the Central Log Server so changes made to the level and type of log records stored in the centralized repository must take effect immediately without the need to reboot or restart the application.</t>
  </si>
  <si>
    <t>Examine the configuration.
Verify the system is configured so changes made to the level and type of log records stored in the centralized repository take effect immediately without the need to reboot or restart the application.
If the Central Log Server is not configured so changes made to the level and type of log records stored in the centralized repository must take effect immediately without the need to reboot or restart the application, this is a finding.</t>
  </si>
  <si>
    <t>If authorized individuals do not have the ability to modify auditing parameters in response to a changing threat environment, the organization may not be able to respond effectively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in near real time, within minutes, or within hours.</t>
  </si>
  <si>
    <t>The Central Log Server must be configured so changes made to the level and type of log records stored in the centralized repository must take effect immediately without the need to reboot or restart the application.</t>
  </si>
  <si>
    <t>SRG-APP-000516-AU-000060</t>
  </si>
  <si>
    <t>SV-241820r855326_rule</t>
  </si>
  <si>
    <t>V-241820</t>
  </si>
  <si>
    <t>V-81137; SV-95851</t>
  </si>
  <si>
    <t>Configure the Central Log Server with the privileges needed to allow the SA and ISSM to change the level and type of log records that are retained in the centralized repository based on any selectable event criteria.
Based on the documented requirements for each application, configure the events server to retain log records based on criticality level, type of event, and/or retention period, at a minimum.</t>
  </si>
  <si>
    <t>Examine the configuration.
Verify the SA and ISSM have been assigned the privileges needed to allow these roles to change the level and type of log records that are retained in the centralized repository based on any selectable event criteria. 
Verify the retention configuration for each host and device is in compliance with the documented organization criteria, including the identified criticality level, event type, and/or retention period.
If the Central Log Server is not configured to allow the SA and ISSM to change the retention of the log records, this is a finding.
If the retention is not in compliance with the organization’s documentation, this is a finding.</t>
  </si>
  <si>
    <t>If authorized individuals do not have the ability to modify auditing parameters in response to a changing threat environment, the organization may not be able to respond effectively and important forensic information may be lost.
The organization must define and document log retention requirements for each device and host and then configure the Central Log Sever to comply with the required retention period.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in near real time, within minutes, or within hours.</t>
  </si>
  <si>
    <t>The System Administrator (SA) and Information System Security Manager (ISSM) must configure the retention of the log records based on criticality level, event type, and/or retention period, at a minimum.</t>
  </si>
  <si>
    <t>SRG-APP-000095-AU-000050</t>
  </si>
  <si>
    <t>SV-241819r855325_rule</t>
  </si>
  <si>
    <t>V-241819</t>
  </si>
  <si>
    <t>V-100073; SV-109177</t>
  </si>
  <si>
    <t>Configure the Central Log Server to use FIPS-validated SHA-1 or higher hash function to protect the integrity of keyed-hash message authentication code (HMAC), Key Derivation Functions (KDFs), Random Bit Generation, hash-only applications, and digital signature verification.</t>
  </si>
  <si>
    <t>Examine the configuration. 
Verify the Central Log Server is configured to use FIPS-validated SHA-1 or higher hash function to protect the integrity of keyed-hash message authentication code (HMAC), Key Derivation Functions (KDFs), Random Bit Generation, hash-only applications, and digital signature verification (legacy use only).
If the Central Log Server is not configured to use FIPS-validated SHA-1 or higher hash function to protect the integrity of keyed-hash message authentication code (HMAC), Key Derivation Functions (KDFs), Random Bit Generation, hash-only applications, and digital signature verification (legacy use only), this is a finding.</t>
  </si>
  <si>
    <t>Without cryptographic integrity protections, information can be altered by unauthorized users without detection.
To protect the integrity of the authenticator and authentication mechanism used for the cryptographic module used by the network device, the application, operating system, or protocol must be configured to use one of the following hash functions for hashing the password or other authenticator in accordance with SP 800-131Ar1: SHA-224, SHA-256, SHA-384, SHA-512, SHA-512/224, SHA-512/256, SHA3-224, SHA3-256, SHA3-384, and SHA3-512.
For digital signature verification, SP800-131Ar1 allows SHA-1 for legacy use where needed.</t>
  </si>
  <si>
    <t>The Central Log Server must use FIPS-validated SHA-2 or higher hash function for digital signature generation and verification (non-legacy use).</t>
  </si>
  <si>
    <t>SRG-APP-000610-AU-000050</t>
  </si>
  <si>
    <t>SV-221929r531240_rule</t>
  </si>
  <si>
    <t>V-221929</t>
  </si>
  <si>
    <t>V-100041; SV-109145</t>
  </si>
  <si>
    <t>Configure the Central Log Server to generate audit records when successful/unsuccessful logon attempts occur.</t>
  </si>
  <si>
    <t>Examine the configuration.
Verify that the Central Log Server generates audit records when successful/unsuccessful logon attempts occur.
If the Central Log Server is not configured to generate audit records when successful/unsuccessful logon attempts occur, this is a finding.</t>
  </si>
  <si>
    <t>The Central Log Server must generate audit records when successful/unsuccessful logon attempts occur.</t>
  </si>
  <si>
    <t>SRG-APP-000503-AU-000280</t>
  </si>
  <si>
    <t>SV-221928r420128_rule</t>
  </si>
  <si>
    <t>V-221928</t>
  </si>
  <si>
    <t>V-100075; SV-109179</t>
  </si>
  <si>
    <t>Configure the Central Log Server to only allow the use of DoD PKI certificate authorities.</t>
  </si>
  <si>
    <t>Examine the configuration.
Verify the Central Log Server is configured to only allow the use of DoD PKI certificate authorities.
If the Central Log Server is not configured to only allow DoD PKI certificate authorities,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</si>
  <si>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TLS certificates.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</si>
  <si>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Central Log Server must only allow the use of DoD PKI established certificate authorities for verification of the establishment of protected sessions.</t>
  </si>
  <si>
    <t>SRG-APP-000427-AU-000040</t>
  </si>
  <si>
    <t>SV-221927r855324_rule</t>
  </si>
  <si>
    <t>V-221927</t>
  </si>
  <si>
    <t>V-100071; SV-109175</t>
  </si>
  <si>
    <t>Configure the Central Log Server to reauthenticate users when situations require reauthentication.</t>
  </si>
  <si>
    <t>Examine the configuration.
Verify the Central Log Server requires users to reauthenticate when situations require reauthentication.
If the Central Log Server is not configured to reauthenticate when necessary, this is a finding.</t>
  </si>
  <si>
    <t>The Central Log Server must require users to reauthenticate when organization-defined circumstances or situations require reauthentication.</t>
  </si>
  <si>
    <t>SRG-APP-000389-AU-000180</t>
  </si>
  <si>
    <t>SV-221926r855323_rule</t>
  </si>
  <si>
    <t>V-221926</t>
  </si>
  <si>
    <t>V-100035; SV-109139</t>
  </si>
  <si>
    <t>Configure the Central Log Server to lock out the account until released by an administrator when 3 consecutive invalid attempts during a 15 minute period is exceeded.</t>
  </si>
  <si>
    <t>Examine the configuration.
Verify that the Central Log Server is configured to lock out the account until released by an administrator when 3 consecutive invalid attempts during a 15 minute period is exceeded.
If the Central Log Server is not configured to lock out the account until released by an administrator when 3 consecutive invalid attempts in 15 minutes is exceeded, this is a finding.</t>
  </si>
  <si>
    <t>The Central Log Server must automatically lock the account until the locked account is released by an administrator when three unsuccessful login attempts in 15 minutes are exceeded.</t>
  </si>
  <si>
    <t>SRG-APP-000345-AU-000400</t>
  </si>
  <si>
    <t>SV-221925r855322_rule</t>
  </si>
  <si>
    <t>V-221925</t>
  </si>
  <si>
    <t>V-100019; SV-109123</t>
  </si>
  <si>
    <t>Configure the Central Log Server to display an explicit logout message to users indicating the reliable termination of authenticated sessions.</t>
  </si>
  <si>
    <t>Examine the configuration.
Verify that the Central Log Server is configured to display an explicit logout message to users indicating the reliable termination of authenticated sessions.
If the Central Log Server is not configured to display an explicit logout message to users, it is a finding.</t>
  </si>
  <si>
    <t>The Central Log Server must display an explicit logout message to users indicating the reliable termination of authenticated communications sessions.</t>
  </si>
  <si>
    <t>SRG-APP-000297-AU-000570</t>
  </si>
  <si>
    <t>SV-221924r855321_rule</t>
  </si>
  <si>
    <t>V-221924</t>
  </si>
  <si>
    <t>V-100017; SV-109121</t>
  </si>
  <si>
    <t>Configure the Central Log Server to provide a logout capability for user initiated sessions.</t>
  </si>
  <si>
    <t>Examine the configuration.
Verify that the Central Log Server provides a logout capability for user initiated sessions.
If the Central Log Server does not provide a logout capability for user initiated sessions, this is a finding.</t>
  </si>
  <si>
    <t>If a user cannot explicitly end an application session, the session may remain open and be exploited by an attacker; this is referred to as a zombie session.
Information resources to which users gain access via authentication include, for example, local workstations, databases, and password-protected websites/web-based services. However, for some types of interactive sessions including, for example, file transfer protocol (FTP) sessions, information systems typically send logout messages as final messages prior to terminating sessions.</t>
  </si>
  <si>
    <t>The Central Log Server must provide a logout capability for user initiated communication session.</t>
  </si>
  <si>
    <t>SRG-APP-000296-AU-000560</t>
  </si>
  <si>
    <t>SV-221923r855320_rule</t>
  </si>
  <si>
    <t>V-221923</t>
  </si>
  <si>
    <t>V-100015; SV-109119</t>
  </si>
  <si>
    <t>Configure the Central Log Server to automatically terminate a user session after organization-defined conditions or trigger events.</t>
  </si>
  <si>
    <t>Examine the configuration.
Verify that the Central Log Server is configured to automatically terminate a user session after organization-defined conditions or trigger events.
If the Central Log Server is not configured to automatically terminate a user session after organization-defined conditions or trigger events,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</si>
  <si>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application system functionality where the system owner, data owner, or organization requires additional assurance. Based upon requirements and events specified by the data or application owner, the application developer must incorporate logic into the application that will provide a control mechanism that disconnects users upon the defined event trigger. The methods for incorporating this requirement will be determined and specified on a case by case basis during the application design and development stages.</t>
  </si>
  <si>
    <t>The Central Log Server must automatically terminate a user session after organization-defined conditions or trigger events requiring session disconnect.</t>
  </si>
  <si>
    <t>SRG-APP-000295-AU-000190</t>
  </si>
  <si>
    <t>SV-221922r855319_rule</t>
  </si>
  <si>
    <t>V-221922</t>
  </si>
  <si>
    <t>V-100021; SV-109125</t>
  </si>
  <si>
    <t>Configure the Central Log Server to notify system administrators and the ISSO when accounts are created.</t>
  </si>
  <si>
    <t>Examine the configuration.
Verify that the Central Log Server is configured to notify system administrators and the ISSO when accounts are created.
If the Central Log Server is not configured to notify system administrators and ISSO when accounts are created, this is a finding.</t>
  </si>
  <si>
    <t>The Central Log Server must notify system administrators and ISSO when accounts are created.</t>
  </si>
  <si>
    <t>SRG-APP-000291-AU-000200</t>
  </si>
  <si>
    <t>SV-221921r420107_rule</t>
  </si>
  <si>
    <t>V-221921</t>
  </si>
  <si>
    <t>V-100069; SV-109173</t>
  </si>
  <si>
    <t>Configure the Central Log Server to disable non-essential capabilities.</t>
  </si>
  <si>
    <t>Examine the configuration.
Verify that the Central Log Server is configured to disable non-essential capabilities.
If the Central Log Server is not configured to disable non-essential capabilities, this is a finding.</t>
  </si>
  <si>
    <t>The Central Log Server must be configured to disable non-essential capabilities.</t>
  </si>
  <si>
    <t>SRG-APP-000141-AU-000090</t>
  </si>
  <si>
    <t>SV-221920r420104_rule</t>
  </si>
  <si>
    <t>V-221920</t>
  </si>
  <si>
    <t>V-100067; SV-109171</t>
  </si>
  <si>
    <t>Configure the Central Log Server to protect audit tools from unauthorized deletion.</t>
  </si>
  <si>
    <t>Examine the configuration.
Verify that the Central Log Server is configured to protect audit tools from unauthorized deletion.
If the Central Log Server is not configured to protect audit tools from unauthorized deletion, this is a finding.</t>
  </si>
  <si>
    <t>The Central Log Server must protect audit tools from unauthorized deletion.</t>
  </si>
  <si>
    <t>SRG-APP-000123-AU-000150</t>
  </si>
  <si>
    <t>SV-221919r420101_rule</t>
  </si>
  <si>
    <t>V-221919</t>
  </si>
  <si>
    <t>V-100065; SV-109169</t>
  </si>
  <si>
    <t>Configure the Central Log Server to protect audit tools from unauthorized modification.</t>
  </si>
  <si>
    <t>Examine the configuration.
Verify that the Central Log Server is configured to protect audit tools from unauthorized modification.
If the Central Log Server is not configured to protect audit tools from unauthorized modification, this is a finding.</t>
  </si>
  <si>
    <t>The Central Log Server must protect audit tools from unauthorized modification.</t>
  </si>
  <si>
    <t>SRG-APP-000122-AU-000140</t>
  </si>
  <si>
    <t>SV-221918r420098_rule</t>
  </si>
  <si>
    <t>V-221918</t>
  </si>
  <si>
    <t>V-100063; SV-109167</t>
  </si>
  <si>
    <t>Configure the Central Log Server to protect audit tools from unauthorized access.</t>
  </si>
  <si>
    <t>Examine the configuration.
Verify that the Central Log Server is configured to protect audit tools from unauthorized access.
If the Central Log Server is not configured to protect audit tools from unauthorized access, this is a finding.</t>
  </si>
  <si>
    <t>The Central Log Server must protect audit tools from unauthorized access.</t>
  </si>
  <si>
    <t>SRG-APP-000121-AU-000130</t>
  </si>
  <si>
    <t>SV-221917r420095_rule</t>
  </si>
  <si>
    <t>V-221917</t>
  </si>
  <si>
    <t>V-100061; SV-109165</t>
  </si>
  <si>
    <t>Configure the Central Log Server to protect audit information from unauthorized deletion.</t>
  </si>
  <si>
    <t>Examine the configuration.
Verify that the Central Log Server is configured to protect audit information from unauthorized deletion.
If the Central Log Server is not configured to protect audit information from unauthorized deletion,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</si>
  <si>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</si>
  <si>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Central Log Server must protect audit information from unauthorized deletion.</t>
  </si>
  <si>
    <t>SRG-APP-000120-AU-000120</t>
  </si>
  <si>
    <t>SV-221916r420092_rule</t>
  </si>
  <si>
    <t>V-221916</t>
  </si>
  <si>
    <t>V-100059; SV-109163</t>
  </si>
  <si>
    <t>Configure the Central Log Server to protect audit information from unauthorized modification.</t>
  </si>
  <si>
    <t>Examine the configuration.
Verify that the Central Log Server is configured to protect audit information from any unauthorized modification.
If the Central Log Server is not configured to protect audit information from any unauthorized modification, this is a finding.</t>
  </si>
  <si>
    <t>The Central Log Server must protect audit information from unauthorized modification.</t>
  </si>
  <si>
    <t>SRG-APP-000119-AU-000110</t>
  </si>
  <si>
    <t>SV-221915r420089_rule</t>
  </si>
  <si>
    <t>V-221915</t>
  </si>
  <si>
    <t>V-100057; SV-109161</t>
  </si>
  <si>
    <t>Configure the Central Log Server to protect audit information from unauthorized read access.</t>
  </si>
  <si>
    <t>Examine the configuration.
Verify that the Central Log Server is configured to protect audit information from any unauthorized read access.
If the Central Log Server is not configured to protect audit information from any unauthorized read access, this is a finding.</t>
  </si>
  <si>
    <t>The Central Log Server must protect audit information from any type of unauthorized read access.</t>
  </si>
  <si>
    <t>SRG-APP-000118-AU-000100</t>
  </si>
  <si>
    <t>SV-221914r420086_rule</t>
  </si>
  <si>
    <t>V-221914</t>
  </si>
  <si>
    <t>V-100055; SV-109159</t>
  </si>
  <si>
    <t>Configure the Central Log Server to produce audit records containing information to establish the identity of the individual or process associated with the event.</t>
  </si>
  <si>
    <t>The Central Log Server must generate audit records containing information that establishes the identity of any individual or process associated with the event.</t>
  </si>
  <si>
    <t>SRG-APP-000100-AU-000730</t>
  </si>
  <si>
    <t>SV-221913r420083_rule</t>
  </si>
  <si>
    <t>V-221913</t>
  </si>
  <si>
    <t>V-100053; SV-109157</t>
  </si>
  <si>
    <t>Configure the Central Log Server to produce audit records containing information to establish the outcome of the events.</t>
  </si>
  <si>
    <t>Examine the configuration.
Verify that the Central Log Server produces audit records containing information to establish the outcome of the events.
If the Central Log Server is not configured to produce audit records containing information to establish the outcome of the events, this is a finding.</t>
  </si>
  <si>
    <t>The Central Log Server must produce audit records that contain information to establish the outcome of the events.</t>
  </si>
  <si>
    <t>SRG-APP-000099-AU-000720</t>
  </si>
  <si>
    <t>SV-221912r420080_rule</t>
  </si>
  <si>
    <t>V-221912</t>
  </si>
  <si>
    <t>V-100051; SV-109155</t>
  </si>
  <si>
    <t>Configure the Central Log Server to produce audit records containing information to establish the source of the events.</t>
  </si>
  <si>
    <t>Examine the configuration.
Verify that the Central Log Server produces audit records containing information to establish the source of the events.
If the Central Log Server is not configured to produce audit records containing information to establish the source of the events, this is a finding.</t>
  </si>
  <si>
    <t xml:space="preserve">Without establishing the source of the event, it is impossible to establish, correlate, and investigate the events leading up to an outage or attack.
In addition to logging where events occur within the application, the application must also produce audit records that identify the application itself as the source of the event.
In the case of centralized logging, the source would be the application name accompanied by the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 </t>
  </si>
  <si>
    <t>The Central Log Server must produce audit records containing information to establish the source of the events.</t>
  </si>
  <si>
    <t>SRG-APP-000098-AU-000710</t>
  </si>
  <si>
    <t>SV-221911r420077_rule</t>
  </si>
  <si>
    <t>V-221911</t>
  </si>
  <si>
    <t>V-100049; SV-109153</t>
  </si>
  <si>
    <t>Configure the Central Log Server to produce audit records containing information to establish where the events occurred.</t>
  </si>
  <si>
    <t>Examine the configuration.
Verify that the Central Log Server produces audit records containing information to establish where the events occurred.
If the Central Log Server is not configured to produce audit records containing information to establish where the events occurred, this is a finding.</t>
  </si>
  <si>
    <t xml:space="preserve">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 </t>
  </si>
  <si>
    <t>The Central Log Server must produce audit records containing information to establish where the events occurred.</t>
  </si>
  <si>
    <t>SRG-APP-000097-AU-000700</t>
  </si>
  <si>
    <t>SV-221910r420074_rule</t>
  </si>
  <si>
    <t>V-221910</t>
  </si>
  <si>
    <t>V-100047; SV-109151</t>
  </si>
  <si>
    <t>Configure the Central Log Server to produce audit records containing information to establish when the events occurred.</t>
  </si>
  <si>
    <t>Examine the configuration.
Verify that the Central Log Server produces audit records containing information to establish when the events occurred.
If the Central Log Server is not configured to produce audit records containing information to establish when the events occurred, this is a finding.</t>
  </si>
  <si>
    <t>The Central Log Server must produce audit records containing information to establish when (date and time) the events occurred.</t>
  </si>
  <si>
    <t>SRG-APP-000096-AU-000690</t>
  </si>
  <si>
    <t>SV-221909r420071_rule</t>
  </si>
  <si>
    <t>V-221909</t>
  </si>
  <si>
    <t>V-100045; SV-109149</t>
  </si>
  <si>
    <t>Configure the Central Log Server to produce audit records containing information to establish what type of events occurred.</t>
  </si>
  <si>
    <t>Examine the configuration.
Verify that the Central Log Server produces audit records containing information to establish what type of events occurred.
If the Central Log Server is not configured to produce audit records containing information to establish what type of events occurred, this is a finding.</t>
  </si>
  <si>
    <t>The Central Log Server must produce audit records containing information to establish what type of events occurred.</t>
  </si>
  <si>
    <t>SRG-APP-000095-AU-000680</t>
  </si>
  <si>
    <t>SV-221908r420068_rule</t>
  </si>
  <si>
    <t>V-221908</t>
  </si>
  <si>
    <t>V-100043; SV-109147</t>
  </si>
  <si>
    <t>Configure the Central Log Server to initiate session logging upon startup.</t>
  </si>
  <si>
    <t>Examine the configuration.
Verify that the Central Log Server initiates session logging upon startup.
If the Central Log Server is not configured to initiate session logging upon startup, this is a finding.</t>
  </si>
  <si>
    <t>The Central Log Server must initiate session auditing upon startup.</t>
  </si>
  <si>
    <t>SRG-APP-000092-AU-000670</t>
  </si>
  <si>
    <t>SV-221907r420065_rule</t>
  </si>
  <si>
    <t>V-221907</t>
  </si>
  <si>
    <t>V-100039; SV-109143</t>
  </si>
  <si>
    <t>Configure the Central Log Server to retain the Mandatory DoD Notice and Consent Banner until users acknowledge the usage conditions.</t>
  </si>
  <si>
    <t>Examine the configuration.
Verify that the Central Log Server is configured to retain the Mandatory DoD Notice and Consent Banner until users acknowledge the usage conditions.
If the Central Log Server is not configured to retain the Mandatory DoD Notice and Consent Banner until users acknowledge the usage conditions, this is a finding.</t>
  </si>
  <si>
    <t>The banner must be acknowledged by the user prior to allowing the user access to the application.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t>
  </si>
  <si>
    <t>The Central Log Server must retain the Standard Mandatory DoD Notice and Consent Banner on the screen until users acknowledge the usage conditions and take explicit actions to log on for further access.</t>
  </si>
  <si>
    <t>SRG-APP-000069-AU-000420</t>
  </si>
  <si>
    <t>SV-221906r420062_rule</t>
  </si>
  <si>
    <t>V-221906</t>
  </si>
  <si>
    <t>V-100037; SV-109141</t>
  </si>
  <si>
    <t>Configure the Central Log Server to display the Mandatory DoD Notice and Consent Banner before granting access to the Central Log Server.</t>
  </si>
  <si>
    <t>Examine the configuration.
Verify that the Central Log Server is configured to display the Mandatory DoD Notice and Consent Banner before granting access to the Central Log Server.
If the Central Log Server is not configured to display the Mandatory DoD Notice and Consent Banner, this is a finding.</t>
  </si>
  <si>
    <t>Display of the DoD-approved use notification before granting access to the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</si>
  <si>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Central Log Server must display the Standard Mandatory DoD Notice and Consent Banner before granting access to the Central Log Server.</t>
  </si>
  <si>
    <t>SRG-APP-000068-AU-000035</t>
  </si>
  <si>
    <t>SV-221905r420059_rule</t>
  </si>
  <si>
    <t>V-221905</t>
  </si>
  <si>
    <t>V-100033; SV-109137</t>
  </si>
  <si>
    <t>Configure the Central Log Server to lock out the account after 3 consecutive invalid attempts during a 15 minute period.</t>
  </si>
  <si>
    <t>Examine the configuration.
Verify that the Central Log Server is configured to lock out the account after 3 consecutive invalid attempts during a 15 minute period.
If the Central Log Server is not configured to lock out the account after 3 consecutive invalid attempts in 15 minutes, this is a finding.</t>
  </si>
  <si>
    <t xml:space="preserve">By limiting the number of failed login attempts, the risk of unauthorized system access via user password guessing, otherwise known as brute forcing, is reduced. Limits are imposed by locking the account. </t>
  </si>
  <si>
    <t>The Central Log Server must enforce the limit of three consecutive invalid logon attempts by a user during a 15 minute time period.</t>
  </si>
  <si>
    <t>SRG-APP-000065-AU-000240</t>
  </si>
  <si>
    <t>SV-221904r420056_rule</t>
  </si>
  <si>
    <t>V-221904</t>
  </si>
  <si>
    <t>V-100031; SV-109135</t>
  </si>
  <si>
    <t>Configure the Central Log Server to automatically audit account removal.</t>
  </si>
  <si>
    <t>Examine the configuration.
Verify that the Central Log Server is configured to automatically audit account removal.
If the Central Log Server is not configured to automatically audit account removal, this is a finding.</t>
  </si>
  <si>
    <t>The Central Log Server must automatically audit account removal actions.</t>
  </si>
  <si>
    <t>SRG-APP-000029-AU-000610</t>
  </si>
  <si>
    <t>SV-221903r420053_rule</t>
  </si>
  <si>
    <t>V-221903</t>
  </si>
  <si>
    <t>V-100029; SV-109133</t>
  </si>
  <si>
    <t>Configure the Central Log Server to automatically audit account disabling.</t>
  </si>
  <si>
    <t>Examine the configuration.
Verify that the Central Log Server is configured to automatically audit account disabling.
If the Central Log Server is not configured to automatically audit account disabling,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</si>
  <si>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 disabling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</si>
  <si>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Central Log Server must automatically audit account disabling actions.</t>
  </si>
  <si>
    <t>SRG-APP-000028-AU-000600</t>
  </si>
  <si>
    <t>SV-221902r420050_rule</t>
  </si>
  <si>
    <t>V-221902</t>
  </si>
  <si>
    <t>V-100027; SV-109131</t>
  </si>
  <si>
    <t>Configure the Central Log Server to automatically audit account modification.</t>
  </si>
  <si>
    <t>Examine the configuration.
Verify that the Central Log Server is configured to automatically audit account modification.
If the Central Log Server is not configured to automatically audit account modification, this is a finding.</t>
  </si>
  <si>
    <t>Once an attacker establishes access to a system, the attacker often attempts to create a persistent method of re-establishing access. One way to accomplish this is for the attacker to simply modify an existing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</si>
  <si>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Central Log Server must automatically audit account modification.</t>
  </si>
  <si>
    <t>SRG-APP-000027-AU-000590</t>
  </si>
  <si>
    <t>SV-221901r420047_rule</t>
  </si>
  <si>
    <t>V-221901</t>
  </si>
  <si>
    <t>V-100025; SV-109129</t>
  </si>
  <si>
    <t>Configure the Central Log Server to automatically audit account creation.</t>
  </si>
  <si>
    <t>Examine the configuration.
Verify that the Central Log Server is configured to automatically audit account creation.
If the Central Log Server is not configured to automatically audit account creation, this is a finding.</t>
  </si>
  <si>
    <t>Once an attacker establishes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</si>
  <si>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Central Log Server must automatically audit account creation.</t>
  </si>
  <si>
    <t>SRG-APP-000026-AU-000580</t>
  </si>
  <si>
    <t>SV-221900r420044_rule</t>
  </si>
  <si>
    <t>V-221900</t>
  </si>
  <si>
    <t>V-81191; SV-95905</t>
  </si>
  <si>
    <t>Configure all analysis, viewing, and indexing functions, services, and applications used with the Central Log Server to comply with DoD-trusted path and access requirements.</t>
  </si>
  <si>
    <t>Examine the configuration.
Verify analysis, viewing, and indexing functions, services, and applications used with the Central Log Server are configured to comply with DoD-trusted path and access requirements.
If analysis, viewing, and indexing functions, services, and applications used with the Central Log Server are not configured to comply with DoD-trusted path and access requirements, this is a finding.</t>
  </si>
  <si>
    <t>Analysis, viewing, and indexing functions, services, and applications, such as analysis tools and other vendor-provided applications, must be secured. Software used to perform additional functions, which resides on the server, must also be secured or could provide a vector for unauthorized access to the events repository.</t>
  </si>
  <si>
    <t>Analysis, viewing, and indexing functions, services, and applications used as part of the Central Log Server must be configured to comply with DoD-trusted path and access requirements.</t>
  </si>
  <si>
    <t>SRG-APP-000516-AU-000410</t>
  </si>
  <si>
    <t>SV-206518r401224_rule</t>
  </si>
  <si>
    <t>V-206518</t>
  </si>
  <si>
    <t>V-81189; SV-95903</t>
  </si>
  <si>
    <t>Configure the Central Log Server with the organization-defined severity or criticality levels of each event that is being sent from individual devices or hosts.</t>
  </si>
  <si>
    <t>Obtain the site’s SSP to see which criticality levels are used for each system within the scope of the Central Log Server. Examine the configuration of the Central Log Server.
Verify the Central Log Server is configured with the organization-defined severity or criticality levels of each event that is being sent from individual devices or hosts.
If the Central Log Server is not configured with the organization-defined severity or criticality levels of each event that is being sent from individual devices or hosts, this is a finding.</t>
  </si>
  <si>
    <t>This supports prioritization functions, which is a major reason why centralized management is a requirement in DoD. This includes different features that help highlight the important events over less critical security events. This may be accomplished by correlating security events with vulnerability data or other asset information. Prioritization algorithms often use severity information provided by the original log source as well. The criticality levels used by the site and the actions that are taken based on the levels established for each system are documented in the SSP. These levels and actions can only be leveraged for alerts, notifications, and reports which correlate asset information if they are configured in the Central Log Server.</t>
  </si>
  <si>
    <t>The Central Log Server must be configured with the organization-defined severity or criticality levels of each event that is being sent from individual devices or hosts.</t>
  </si>
  <si>
    <t>SRG-APP-000516-AU-000380</t>
  </si>
  <si>
    <t>SV-206517r401224_rule</t>
  </si>
  <si>
    <t>V-206517</t>
  </si>
  <si>
    <t>V-81187; SV-95901</t>
  </si>
  <si>
    <t>Configure the Central Log Server to automatically aggregate events that indicate account actions for each device and host within its scope of coverage.</t>
  </si>
  <si>
    <t>Examine the configuration.
Verify the Central Log Server automatically aggregates events that indicate account actions for each device and host within its scope of coverage.
If the Central Log Server is not configured to automatically aggregate events that indicate account actions for each device and host within its scope of coverage, this is a finding.</t>
  </si>
  <si>
    <t>For devices and hosts within the scope of coverage, the Central Log Server must be configured to automatically aggregate events that indicate account actions.</t>
  </si>
  <si>
    <t>SRG-APP-000516-AU-000370</t>
  </si>
  <si>
    <t>SV-206516r401224_rule</t>
  </si>
  <si>
    <t>V-206516</t>
  </si>
  <si>
    <t>V-81185; SV-95899</t>
  </si>
  <si>
    <t>Configure the Central Log Server to automatically create trouble tickets for organization-defined threats and events of interest as they are detected in real time (within seconds).</t>
  </si>
  <si>
    <t>Note: This is not applicable (NA) if the Central Log Server (e.g., syslog) does not perform analysis. 
Examine the configuration.
Verify the Central Log Server automatically creates trouble tickets for organization-defined threats and events of interest as they are detected in real time (within seconds).
If the Central Log Server is not configured to automatically create trouble tickets for organization-defined threats and events of interest as they are detected in real time (within seconds), this is a finding.</t>
  </si>
  <si>
    <t>In most Central Log Server products today, log review (threat detection), can be automated by creating correlation content matching the organizational-defined Events of Interest (e.g., account change actions, privilege command use, and other AU and AC family controls) to automatically notify or automatically create trouble tickets for threats as they are detected in real time. Auditors have repeatedly expressed a strong preference for automated ticketing. They are also more likely to follow up on the threat and action items needed to address the detected issues if the ticketing process is automated.
This is a function provided by most enterprise-level SIEMs. If the Central Log Server does not provide this function, it must forward the log records to a log server that does.</t>
  </si>
  <si>
    <t>The Central Log Server must be configured to automatically create trouble tickets for organization-defined threats and events of interest as they are detected in real time (within seconds).</t>
  </si>
  <si>
    <t>SRG-APP-000516-AU-000360</t>
  </si>
  <si>
    <t>SV-206515r401224_rule</t>
  </si>
  <si>
    <t>V-206515</t>
  </si>
  <si>
    <t>V-81183; SV-95897</t>
  </si>
  <si>
    <t>Configure the Central Log Server to notify the SA and ISSO, at a minimum, when an attack is detected on multiple devices and hosts within its scope of coverage.</t>
  </si>
  <si>
    <t>Note: This is not applicable (NA) if the Central Log Server (e.g., syslog, SIEM) does not perform analysis. This is NA if notifications are performed by another device. 
Examine the configuration.
Verify the Central Log Server is configured to notify the SA and ISSO, at a minimum, when an attack is detected on multiple devices and hosts within its scope of coverage.
If the Central Log Server is not configured to notify the SA and ISSO, at a minimum, when an attack is detected on multiple devices and hosts within its scope of coverage, this is a finding.</t>
  </si>
  <si>
    <t>Notification may be configured to be sent by the device, SNMP server, or Central Log Server. The best practice is for these notifications to be sent by a robust events management server. 
This is a function provided by most enterprise-level SIEMs. If the Central Log Server does not provide this function, it must forward the log records to a log server that does.</t>
  </si>
  <si>
    <t>The Central Log Server must be configured to notify the System Administrator (SA) and Information System Security Officer (ISSO), at a minimum, when an attack is detected on multiple devices and hosts within its scope of coverage.</t>
  </si>
  <si>
    <t>SRG-APP-000516-AU-000350</t>
  </si>
  <si>
    <t>SV-206514r401224_rule</t>
  </si>
  <si>
    <t>V-206514</t>
  </si>
  <si>
    <t>V-81181; SV-95895</t>
  </si>
  <si>
    <t>Configure the Central Log Server that aggregates log records from hosts and devices to use TCP for transmission.</t>
  </si>
  <si>
    <t>Examine the configuration.
Verify the Central Log Server is configured to use TCP.
If the Central Log Server is not configured to use TCP, this is a finding.</t>
  </si>
  <si>
    <t>If the default UDP protocol is used for communication between the hosts and devices to the Central Log Server, then log records that do not reach the log server are not detected as a data loss. The use of TCP to transport log records to the log servers improves delivery reliability, adds data integrity, and gives the option to encrypt the traffic if the log server communication is not protected using a management network (preferred) or VPN based on mission requirements.</t>
  </si>
  <si>
    <t>The Central Log Server that aggregates log records from hosts and devices must be configured to use TCP for transmission.</t>
  </si>
  <si>
    <t>SRG-APP-000516-AU-000340</t>
  </si>
  <si>
    <t>SV-206513r401224_rule</t>
  </si>
  <si>
    <t>V-206513</t>
  </si>
  <si>
    <t>V-81179; SV-95893</t>
  </si>
  <si>
    <t>Configure the Central Log Server to include the identity of the original source host or device as part of each aggregated log record.</t>
  </si>
  <si>
    <t>Examine the configuration.
Verify the Central Log Server is configured to include the identity of the original source host or device where the event occurred as part of each aggregated log record.
If the Central Log Server is not configured to include the identity of the original source host or device where the event occurred as part of the aggregated log record, this is a finding.</t>
  </si>
  <si>
    <t>In this case the information producer is the device based on IP address or some other identifier of the device producing the information. The source of the record must be bound to the record using cryptographic means.
Some events servers allow the administrator to retain only portions of the record sent by devices and hosts.
This requirement applies to log aggregation servers with the role of fulfilling the DoD requirement for a central log repository. The syslog, SIEM, or other event servers must retain this information with each log record to support incident investigations.</t>
  </si>
  <si>
    <t>The Central Log Server must be configured to retain the identity of the original source host or device where the event occurred as part of the log record.</t>
  </si>
  <si>
    <t>SRG-APP-000516-AU-000330</t>
  </si>
  <si>
    <t>SV-206512r401224_rule</t>
  </si>
  <si>
    <t>V-206512</t>
  </si>
  <si>
    <t>V-81177; SV-95891</t>
  </si>
  <si>
    <t>Configure the Central Log Server to off-load interconnected systems in real time and off-load standalone systems weekly, at a minimum.</t>
  </si>
  <si>
    <t>Note: This is not applicable (NA) if an external application or operating system manages this function.
Examine the configuration.
Verify the system is configured to off-load interconnected systems in real time and off-load standalone systems weekly, at a minimum.
If the Central Log Server is not configured to off-load interconnected systems in real time and off-load standalone systems weekly, at a minimum, this is a finding.</t>
  </si>
  <si>
    <t>Information stored in one location is vulnerable to accidental or incidental deletion or alteration.
Off-loading is a common process in information systems with limited audit storage capacity. Although this may be part of the operating system function, for the enterprise events management system, this is most often a function managed through the application since it is a critical function and requires the use of a large amount of external storage.</t>
  </si>
  <si>
    <t>The Central Log Server must be configured to off-load interconnected systems in real time and off-load standalone systems weekly, at a minimum.</t>
  </si>
  <si>
    <t>SRG-APP-000515-AU-000110</t>
  </si>
  <si>
    <t>SV-206511r855318_rule</t>
  </si>
  <si>
    <t>V-206511</t>
  </si>
  <si>
    <t>V-81303; SV-96017</t>
  </si>
  <si>
    <t>Configure the Central Log Server to implement NIST FIPS-validated cryptography for the following: to provision digital signatures; to generate cryptographic hashes; and/or to protect unclassified information requiring confidentiality and cryptographic protection in accordance with applicable federal laws, Executive Orders, directives, policies, regulations, and standards.</t>
  </si>
  <si>
    <t>Examine the configuration.
Verify the Central Log Server is configured to implement NIST FIPS-validated cryptography for the following: to provision digital signatures; to generate cryptographic hashes; and/or to protect unclassified information requiring confidentiality and cryptographic protection in accordance with applicable federal laws, Executive Orders, directives, policies, regulations, and standards.
If the Central Log Server is not configured to implement NIST FIPS-validated cryptography for the following: to provision digital signatures; to generate cryptographic hashes; and/or to protect unclassified information requiring confidentiality and cryptographic protection in accordance with applicable federal laws, Executive Orders, directives, policies, regulations, and standards, this is a finding.</t>
  </si>
  <si>
    <t>FIPS 140-2 precludes the use of unvalidated cryptography for the cryptographic protection of sensitive or valuable data within Federal systems. 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t>
  </si>
  <si>
    <t>The Central Log Server must implement NIST FIPS-validated cryptography for the following: to provision digital signatures; to generate cryptographic hashes; and/or to protect unclassified information requiring confidentiality and cryptographic protection.</t>
  </si>
  <si>
    <t>SRG-APP-000514-AU-002890</t>
  </si>
  <si>
    <t>SV-206510r855317_rule</t>
  </si>
  <si>
    <t>V-206510</t>
  </si>
  <si>
    <t>V-81301; SV-96015</t>
  </si>
  <si>
    <t>Configure the Central Log Server to use transmission protection mechanisms, such as TLS, SSL VPNs, or IPsec along with integrity protections  such as FIPS 140-2 validated digital signature and hash function.</t>
  </si>
  <si>
    <t>Examine the configuration.
Verify the Central Log Server is configured to use transmission protection mechanisms, such as TLS, SSL VPNs, or IPsec along with integrity protections such as FIPS 140-2 validated digital signature and hash function.
If the Central Log Server is not configured to protect the confidentiality and integrity of transmitted information, this is a finding.</t>
  </si>
  <si>
    <t>Without protection of the transmitted information, confidentiality and integrity may be compromised since unprotected communications can be intercepted and either read or altered.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transmitting data, applications need to leverage transmission protection mechanisms, such as TLS, SSL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</si>
  <si>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The Central Log Server must be configured to protect the confidentiality and integrity of transmitted information.</t>
  </si>
  <si>
    <t>SRG-APP-000439-AU-004310</t>
  </si>
  <si>
    <t>SV-206509r855316_rule</t>
  </si>
  <si>
    <t>V-206509</t>
  </si>
  <si>
    <t>V-81331; SV-96045</t>
  </si>
  <si>
    <t>Configure the Central Log Server to allow the use of a temporary password for system logons with an immediate change to a permanent password.</t>
  </si>
  <si>
    <t>Examine the configuration.
Verify the Central Log Server is configured to allow the use of a temporary password for system logons with an immediate change to a permanent password.
If the Central Log Server is not configured to allow the use of a temporary password for system logons with an immediate change to a permanent password, this is a finding.</t>
  </si>
  <si>
    <t>Without providing this capability, an account may be created without a password. Non-repudiation cannot be guaranteed once an account is created if a user is not forced to change the temporary password upon initial logon. 
Temporary passwords are typically used to allow access to applications when new accounts are created or passwords are changed. It is common practice for administrators to create temporary passwords for user accounts that allow the users to log on, yet force them to change the password once they have successfully authenticated.
The risk can be mitigated by allowing only the account of last resort to be configured locally. This requirement does not apply to that account.</t>
  </si>
  <si>
    <t>For locally created accounts in the application, the Central Log Server must be configured to allow the use of a temporary password for system logons with an immediate change to a permanent password.</t>
  </si>
  <si>
    <t>SRG-APP-000397-AU-002590</t>
  </si>
  <si>
    <t>SV-206508r855315_rule</t>
  </si>
  <si>
    <t>V-206508</t>
  </si>
  <si>
    <t>V-81327; SV-96041</t>
  </si>
  <si>
    <t>Configure the Central Log Server to accept the DoD CAC credentials to support identity management and personal authentication.</t>
  </si>
  <si>
    <t>Examine the configuration.
Verify the Central Log Server is configured to accept the DoD CAC credentials to support identity management and personal authentication.
If the Central Log Server cannot be configured to accept the DoD CAC credentials to support identity management and personal authentication, this is a finding.</t>
  </si>
  <si>
    <t>The Central Log Server must be configured to electronically verify the DoD CAC credential.</t>
  </si>
  <si>
    <t>SRG-APP-000392-AU-002300</t>
  </si>
  <si>
    <t>SV-206507r855314_rule</t>
  </si>
  <si>
    <t>V-206507</t>
  </si>
  <si>
    <t>V-81323; SV-96037</t>
  </si>
  <si>
    <t>Configure the Central Log Server to accept the DoD CAC credential to support identity management and personal authentication.</t>
  </si>
  <si>
    <t>Examine the configuration.
Verify the Central Log Server is configured to accept the DoD CAC credential to support identity management and personal authentication.
If the Central Log Server cannot be configured to accept the DoD CAC credential to support identity management and personal authentication, this is a finding.</t>
  </si>
  <si>
    <t>The use of PIV credentials facilitates standardization and reduces the risk of unauthorized access.
DoD has mandated the use of the CAC to support identity management and personal authentication for systems covered under HSPD 12, as well as a primary component of layered protection for national security systems.
If the application cannot meet this requirement, the risk may be mitigated through use of an authentication server.</t>
  </si>
  <si>
    <t>The Central Log Server must be configured to accept the DoD CAC credential to support identity management and personal authentication.</t>
  </si>
  <si>
    <t>SRG-APP-000391-AU-002290</t>
  </si>
  <si>
    <t>SV-206506r855313_rule</t>
  </si>
  <si>
    <t>V-206506</t>
  </si>
  <si>
    <t>V-81173; SV-95887</t>
  </si>
  <si>
    <t>Configure the Central Log Server to record time stamps for when log records are received by the log server that meet a granularity of one second for a minimum degree of precision.</t>
  </si>
  <si>
    <t>Examine the configuration.
Verify the Central Log Server records time stamps for when log records are received by the log server that meet a granularity of one second for a minimum degree of precision.
If the Central Log Server is not configured to record time stamps for when log records are received by the log server that meet a granularity of one second for a minimum degree of precision,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</si>
  <si>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
Note: The actual configuring and security requirements for NTP is handled in the host OS or NDM STIGs that are also required as part of a Central Log Server review.</t>
  </si>
  <si>
    <t>The Central Log Server must be configured to record time stamps for when log records are received by the log server that meet a granularity of one second for a minimum degree of precision.</t>
  </si>
  <si>
    <t>SRG-APP-000375-AU-000280</t>
  </si>
  <si>
    <t>SV-206505r855312_rule</t>
  </si>
  <si>
    <t>V-206505</t>
  </si>
  <si>
    <t>V-81171; SV-95885</t>
  </si>
  <si>
    <t>Configure the Central Log Server to record time stamps of the time the record was received from the host or device.
Verify the time stamp is mapped to UTC.</t>
  </si>
  <si>
    <t>Examine the log records stored on the events server.
Verify the Central Log Server records time stamps of the time the record was received from the host or device.
Verify the time stamp is mapped to UTC.
If the Central Log Server is not configured to record time stamps of the time the record was received or the time stamp is not mapped to UTC, this is a finding.</t>
  </si>
  <si>
    <t>If time stamps are not consistently applied and there is no common time reference, it is difficult to perform forensic analysis.
Time stamps generated by the application include date and time. Time is commonly expressed in UTC, a modern continuation of Greenwich Mean Time (GMT), or local time with an offset from UTC.</t>
  </si>
  <si>
    <t>Upon receipt of the log record from hosts and devices, the Central Log Server must be configured to record time stamps of the time of receipt that can be mapped to Coordinated Universal Time (UTC).</t>
  </si>
  <si>
    <t>SRG-APP-000374-AU-000290</t>
  </si>
  <si>
    <t>SV-206504r855311_rule</t>
  </si>
  <si>
    <t>V-206504</t>
  </si>
  <si>
    <t>V-81169; SV-95883</t>
  </si>
  <si>
    <t>Configure the Central Log Server to generate reports that do not alter original content or time ordering of log records.</t>
  </si>
  <si>
    <t>Examine the configuration.
Verify the Central Log Server generates reports that do not alter original content or time ordering of log records.
If the Central Log Server is not configured to generate reports that do not alter original content or time ordering of log records, this is a finding.</t>
  </si>
  <si>
    <t>If the audit report generation capability alters the original content or time ordering of log records, the integrity of the log records is compromised, and the records are no longer usable for forensic analysis. Time ordering refers to the chronological organization of records based on time stamps. The degree of time stamp precision can affect this.
The report generation capability provided by the application can generate customizable reports.
This requirement is specific to applications with audit reduction capabilities; however, applications need to support on-demand audit review and analysis.</t>
  </si>
  <si>
    <t>The Central Log Server must be configured to generate reports that do not alter original content or time ordering of log records.</t>
  </si>
  <si>
    <t>SRG-APP-000370-AU-000260</t>
  </si>
  <si>
    <t>SV-206503r855310_rule</t>
  </si>
  <si>
    <t>V-206503</t>
  </si>
  <si>
    <t>V-81167; SV-95881</t>
  </si>
  <si>
    <t>Configure the Central Log Server to perform audit reduction that does not alter original content or time ordering of log records.</t>
  </si>
  <si>
    <t>Examine the configuration.
Verify the Central Log Server performs audit reduction that does not alter original content or time ordering of log records.
If the Central Log Server is not configured to perform audit reduction that does not alter original content or time ordering of log records, this is a finding.</t>
  </si>
  <si>
    <t>If the audit reduction capability alters the content or time ordering of log records, the integrity of the log records is compromised, and the records are no longer usable for forensic analysis. Time ordering refers to the chronological organization of records based on time stamps. The degree of time stamp precision can affect this.
Audit reduction is a process that manipulates collected audit information and organizes such information in a summary format that is more meaningful to analysts.
This requirement is specific to applications with audit reduction capabilities; however, applications need to support on-demand audit review and analysis.</t>
  </si>
  <si>
    <t>The Central Log Server must be configured to perform audit reduction that does not alter original content or time ordering of log records.</t>
  </si>
  <si>
    <t>SRG-APP-000369-AU-000250</t>
  </si>
  <si>
    <t>SV-206502r855309_rule</t>
  </si>
  <si>
    <t>V-206502</t>
  </si>
  <si>
    <t>V-81165; SV-95879</t>
  </si>
  <si>
    <t>Configure the Central Log Server to generate reports that support after-the-fact investigations of security incidents.</t>
  </si>
  <si>
    <t>Examine the configuration.
Verify the Central Log Server generates reports that support after-the-fact investigations of security incidents.
If the Central Log Server is not configured to generate reports that support after-the-fact investigations of security incidents,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</si>
  <si>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
This requirement is specific to applications with report generation capabilities; however, applications need to support on-demand reporting requirements.</t>
  </si>
  <si>
    <t>The Central Log Server must be configured to generate reports that support after-the-fact investigations of security incidents.</t>
  </si>
  <si>
    <t>SRG-APP-000368-AU-000240</t>
  </si>
  <si>
    <t>SV-206501r855308_rule</t>
  </si>
  <si>
    <t>V-206501</t>
  </si>
  <si>
    <t>V-81163; SV-95877</t>
  </si>
  <si>
    <t>Configure the Central Log Server to generate reports that support on-demand reporting requirements.</t>
  </si>
  <si>
    <t>Examine the configuration.
Verify the Central Log Server generates reports that support on-demand reporting requirements.
If the Central Log Server is not configured to generate reports that support on-demand reporting requirements, this is a finding.</t>
  </si>
  <si>
    <t>The report generation capability must support on-demand reporting to facilitate the organization's ability to generate incident reports as needed to better handle larger-scale or more complex security incidents
The report generation capability provided by the application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 
This requirement is specific to applications with report generation capabilities; however, applications need to support on-demand reporting requirements.</t>
  </si>
  <si>
    <t>The Central Log Server must be configured to generate reports that support on-demand reporting requirements.</t>
  </si>
  <si>
    <t>SRG-APP-000367-AU-000230</t>
  </si>
  <si>
    <t>SV-206500r855307_rule</t>
  </si>
  <si>
    <t>V-206500</t>
  </si>
  <si>
    <t>V-81161; SV-95875</t>
  </si>
  <si>
    <t>Configure the Central Log Server to generate on-demand audit review and analysis reports.</t>
  </si>
  <si>
    <t>Examine the configuration.
Verify the Central Log Server generates on-demand audit review and analysis reports.
If the Central Log Server is not configured to generate on-demand audit review and analysis reports, this is a finding.</t>
  </si>
  <si>
    <t>The report generation capability must support on-demand review and analysis to facilitate the organization's ability to generate incident reports as needed to better handle larger-scale or more complex security incidents. 
Report generation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 
Audit reduction and report generation capabilities do not always reside on the same information system or within the same organizational entities conducting auditing activities. The audit reduction capability can include, for example, modern data mining techniques with advanced data filters to identify anomalous behavior in log records. The report generation capability provided by the information system can generate customizable reports. Time ordering of log records can be a significant issue if the granularity of the timestamp in the record is insufficient.
This requirement is specific to applications with report generation capabilities; however, applications need to support on-demand audit review and analysis.</t>
  </si>
  <si>
    <t>The Central Log Server must be configured to generate on-demand audit review and analysis reports.</t>
  </si>
  <si>
    <t>SRG-APP-000366-AU-000220</t>
  </si>
  <si>
    <t>SV-206499r855306_rule</t>
  </si>
  <si>
    <t>V-206499</t>
  </si>
  <si>
    <t>V-81159; SV-95873</t>
  </si>
  <si>
    <t>Configure the Central Log Server to perform audit reduction that supports after-the-fact investigations of security incidents.</t>
  </si>
  <si>
    <t>Examine the configuration.
Verify the Central Log Server performs audit reduction that supports after-the-fact investigations of security incidents.
If the Central Log Server is not configured to perform audit reduction that supports after-the-fact investigations of security incidents, this is a finding.</t>
  </si>
  <si>
    <t>If the audit reduction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Audit reduction capability must support after-the-fact investigations of security incidents either natively or through the use of third-party tools. 
This requirement is specific to applications with audit reduction capabilities.</t>
  </si>
  <si>
    <t>The Central Log Server must be configured to perform audit reduction that supports after-the-fact investigations of security incidents.</t>
  </si>
  <si>
    <t>SRG-APP-000365-AU-000210</t>
  </si>
  <si>
    <t>SV-206498r855305_rule</t>
  </si>
  <si>
    <t>V-206498</t>
  </si>
  <si>
    <t>V-81157; SV-95871</t>
  </si>
  <si>
    <t>Configure the Central Log Server to perform audit reduction that supports on-demand audit review and analysis.</t>
  </si>
  <si>
    <t>Examine the configuration.
Verify the system performs audit reduction that supports on-demand audit review and analysis.
If the Central Log Server is not configured to perform audit reduction that supports on-demand audit review and analysis,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</si>
  <si>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log records to facilitate a manual review. Audit reduction does not alter original log records. The report generation capability provided by the application must support on-demand (i.e., customizable, ad hoc, and as-needed) reports.
This requirement is specific to applications with audit reduction capabilities; however, applications need to support on-demand audit review and analysis.</t>
  </si>
  <si>
    <t>The Central Log Server must be configured to perform audit reduction that supports on-demand audit review and analysis.</t>
  </si>
  <si>
    <t>SRG-APP-000364-AU-000190</t>
  </si>
  <si>
    <t>SV-206497r855304_rule</t>
  </si>
  <si>
    <t>V-206497</t>
  </si>
  <si>
    <t>V-81155; SV-95869</t>
  </si>
  <si>
    <t xml:space="preserve">CCI-001887
The information system provides the capability to search audit records for events of interest based on the content of organization-defined audit fields within audit records.
NIST SP 800-53 Revision 4 :: AU-7 (2)
</t>
  </si>
  <si>
    <t>Configure the Central Log Server to perform on-demand searches of log records for events of interest based on the content of organization-defined audit fields within log records.</t>
  </si>
  <si>
    <t>Examine the configuration.
Verify the Central Log Server performs on-demand searches of log records for events of interest based on the content of organization-defined audit fields within log records.
If the Central Log Server is not configured to perform on-demand searches of log records for events of interest based on the content of organization-defined audit fields within log records, this is a finding.</t>
  </si>
  <si>
    <t>The ability to search the log records to better view events of interest provides the persons reviewing the logs with the ability to quickly isolate and identify these events without having to review entries that are of little or no consequence to the investigation. Without this capability, forensic investigations are impeded.
This requires applications to provide the capability to search log record reports based on organization-defined criteria.</t>
  </si>
  <si>
    <t>The Central Log Server must be configured to perform on-demand searches of log records for events of interest based on the content of organization-defined audit fields within log records.</t>
  </si>
  <si>
    <t>SRG-APP-000363-AU-000180</t>
  </si>
  <si>
    <t>SV-206496r855303_rule</t>
  </si>
  <si>
    <t>SRG-APP-000363</t>
  </si>
  <si>
    <t>V-206496</t>
  </si>
  <si>
    <t>V-81153; SV-95867</t>
  </si>
  <si>
    <t xml:space="preserve">CCI-001886
The information system provides the capability to sort audit records for events of interest based on the content of organization-defined audit fields within audit records.
NIST SP 800-53 Revision 4 :: AU-7 (2)
</t>
  </si>
  <si>
    <t>Configure the Central Log Server to perform on-demand sorting of log records for events of interest based on the content of organization-defined audit fields within log records.</t>
  </si>
  <si>
    <t>Examine the configuration.
Verify the system is configured to perform on-demand sorting of log records for events of interest based on the content of organization-defined audit fields within log records.
If the Central Log Server is not configured to perform on-demand sorting of log records for events of interest based on the content of organization-defined audit fields within log records, this is a finding.</t>
  </si>
  <si>
    <t>The ability to sort the log records to better view events of interest provides the persons reviewing the logs with the ability to quickly isolate and identify these events without having to review entries that are of little or no consequence to the investigation. Without this capability, forensic investigations are impeded.
This requires applications to be configured to sort log record reports based on organization-defined criteria.</t>
  </si>
  <si>
    <t>The Central Log Server must be configured to perform on-demand sorting of log records for events of interest based on the content of organization-defined audit fields within log records.</t>
  </si>
  <si>
    <t>SRG-APP-000362-AU-000170</t>
  </si>
  <si>
    <t>SV-206495r855302_rule</t>
  </si>
  <si>
    <t>SRG-APP-000362</t>
  </si>
  <si>
    <t>V-206495</t>
  </si>
  <si>
    <t>V-81151; SV-95865</t>
  </si>
  <si>
    <t>Configure the Central Log Server to send an immediate alert to the SA or ISSO if communication with the host and devices within its scope of coverage is lost.</t>
  </si>
  <si>
    <t>Examine the configuration.
Verify the system is configured to send an immediate alert to the SA or ISSO if communication with the host and devices within its scope of coverage is lost.
If the Central Log Server is not configured to send an immediate alert to the SA or ISSO if communication with the host and devices within its scope of coverage is lost, this is a finding.</t>
  </si>
  <si>
    <t>If the system were to continue processing after audit failure, actions could be taken on the system that could not be tracked and recorded for later forensic analysis. To perform this function, some type of heartbeat configuration with all of the devices and hosts must be configured.
Because of the importance of ensuring mission/business continuity, organizations may determine that the nature of the audit failure is not so severe that it warrants a complete shutdown of the application supporting the core organizational missions/business operations. In those instances, partial application shutdowns or operating in a degraded mode may be viable alternatives. 
This requirement applies to each audit data storage repository (i.e., distinct information system component where log records are stored), the centralized audit storage capacity of organizations (i.e., all audit data storage repositories combined), or both.</t>
  </si>
  <si>
    <t>The Central Log Server must be configured to send an immediate alert to the System Administrator (SA) or Information System Security Officer (ISSO) if communication with the host and devices within its scope of coverage is lost.</t>
  </si>
  <si>
    <t>SRG-APP-000361-AU-000140</t>
  </si>
  <si>
    <t>SV-206494r855301_rule</t>
  </si>
  <si>
    <t>SRG-APP-000361</t>
  </si>
  <si>
    <t>V-206494</t>
  </si>
  <si>
    <t>V-81149; SV-95863</t>
  </si>
  <si>
    <t>For the host and devices within its scope of coverage, configure the Central Log Server to send an immediate real-time alert to the SA and ISSO, at a minimum, of all audit failure events such as loss of communications with hosts and devices, or if log records are no longer being received.</t>
  </si>
  <si>
    <t>Examine the configuration.
Verify the system is configured to send an alert to the SA and ISSO, within seconds or less, when communication is lost with any host or device within the scope of coverage that may indicate an audit failure. 
Verify the system is configured to send an alert if hosts and devices stop sending log records to the Central Log Server.
If the Central Log Server is not configured to send a real-time alert to the SA and ISSO (at a minimum) of all audit failure events, this is a finding.</t>
  </si>
  <si>
    <t>It is critical for the appropriate personnel to be aware if a system is at risk of failing to process audit logs as required. Without a real-time alert, security personnel may be unaware of an impending failure of the audit function and application operation may be adversely affected. 
Alerts provide organizations with urgent messages. Real-time alerts provide these messages immediately (i.e., the time from event detection to alert occurs in seconds or less). User-configurable controls on the Central Log Server help avoid generating excessive numbers of alert messages. Define realistic alerting limits and thresholds to avoid creating excessive numbers of alerts for noncritical events.
This requirement must be mapped to the severity levels used by the system to denote a failure, active attack, attack involving multiple systems, and other critical notifications, at a minimum. However, note that the IDS/IDPS and other monitoring systems may already be configured for direct notification of many types of critical security alerts.</t>
  </si>
  <si>
    <t>For the host and devices within its scope of coverage, the Central Log Server must be configured to send a real-time alert to the System Administrator (SA) and Information System Security Officer (ISSO) (at a minimum) of all audit failure events, such as loss of communications with hosts and devices, or if log records are no longer being received.</t>
  </si>
  <si>
    <t>SRG-APP-000360-AU-000130</t>
  </si>
  <si>
    <t>SV-206493r855300_rule</t>
  </si>
  <si>
    <t>V-206493</t>
  </si>
  <si>
    <t>V-81147; SV-95861</t>
  </si>
  <si>
    <t>Configure the Central Log Server to send an immediate alert to the SA, ISSO, and other authorized personnel when allocated log record storage volume reaches 75 percent of repository maximum log record storage capacity.</t>
  </si>
  <si>
    <t>Note: This is not applicable (NA) if an external application or operating system manages this function.
Examine the configuration.
Verify the system is configured to send an immediate warning to the SA and ISSO (at a minimum) when allocated log record storage volume reaches 75 percent of the repository's maximum log record storage capacity.
If the Central Log Server is not configured to send an immediate alert to the SA and ISSO (at a minimum) when allocated log record storage volume reaches 75 percent of repository maximum log record storage capacity, this is a finding.</t>
  </si>
  <si>
    <t>If security personnel are not notified immediately upon storage volume utilization reaching 75 percent, they are unable to plan for storage capacity expansion. 
Although this may be part of the operating system function, for the enterprise events management system, this is most often a function managed through the application since it is a critical function and requires the use of a large amount of external storage.</t>
  </si>
  <si>
    <t>The Central Log Server must be configured to send an immediate alert to the System Administrator (SA) and Information System Security Officer (ISSO) (at a minimum) when allocated log record storage volume reaches 75 percent of the repository maximum log record storage capacity.</t>
  </si>
  <si>
    <t>SRG-APP-000359-AU-000120</t>
  </si>
  <si>
    <t>SV-206492r855299_rule</t>
  </si>
  <si>
    <t>V-206492</t>
  </si>
  <si>
    <t>V-81145; SV-95859</t>
  </si>
  <si>
    <t>Configure the Central Log Server to off-load log records onto a different system or media than the system being audited.</t>
  </si>
  <si>
    <t>Note: This is not applicable (NA) if an external application or operating system manages this function.
Examine the configuration.
Verify the system is configured to off-load log records onto a different system or media than the system being audited.
If the Central Log Server is not configured to off-load log records onto a different system or media than the system being audited, this is a finding.</t>
  </si>
  <si>
    <t>The Central Log Server must be configured to off-load log records onto a different system or media than the system being audited.</t>
  </si>
  <si>
    <t>SRG-APP-000358-AU-000100</t>
  </si>
  <si>
    <t>SV-206491r855298_rule</t>
  </si>
  <si>
    <t>V-206491</t>
  </si>
  <si>
    <t>V-81143; SV-95857</t>
  </si>
  <si>
    <t>Configure access for management tools used by administrators at management workstations, particularly those used for remote access. This often uses user access profiles or remote access configuration to enable secure and authorized access to the Central Log Server.
Enable management from one or more management workstations or a secure browser.
Verify remote communications from the management station using a secure, approved version of the protocol (e.g., TLS). Limit access based on user role, location, or remote device wherever possible.</t>
  </si>
  <si>
    <t>Examine the configuration.
Verify that centralized management of the events repository is enabled and configured for all hosts and devices within the scope of coverage.
If the Central Log Server is not enabled to allow centralized management of the events repository for the purposes of configuration, analysis, and reporting, this is a finding.</t>
  </si>
  <si>
    <t>If the application is not configured to centrally manage the content captured in the log records, identification, troubleshooting, and correlation of suspicious behavior would be difficult and could lead to a delayed or incomplete analysis of an ongoing attack.
The content captured in log records must be managed from a central location (necessitating automation). Centralized management of log records and logs provides for efficiency in maintenance and management of records, as well as the backup and archiving of those records. Application components requiring centralized audit log management must be configured to support centralized management.</t>
  </si>
  <si>
    <t>The Central Log Server must be configured for centralized management of the events repository for the purposes of configuration, analysis, and reporting.</t>
  </si>
  <si>
    <t>SRG-APP-000356-AU-000090</t>
  </si>
  <si>
    <t>SV-206490r855297_rule</t>
  </si>
  <si>
    <t>V-206490</t>
  </si>
  <si>
    <t>V-81135; SV-95849</t>
  </si>
  <si>
    <t>Configure the Central Log Server to notify the SA and ISSO when events indicating account removal actions are received for all devices and hosts within its scope of coverage.</t>
  </si>
  <si>
    <t>Note: This is not applicable (NA) if notifications are performed by another device. 
Examine the configuration.
Verify the Central Log Server is configured to notify the SA and ISSO when events indicating account removal actions are received for all devices and hosts within its scope of coverage.
If the Central Log Server does not notify the SA and ISSO when events indicating account removal actions are received, this is a finding.</t>
  </si>
  <si>
    <t>When application accounts are removed, user accessibility is affected. Accounts are used for identifying users or for identifying the application processes themselves. Sending notification of account removal events to the SA and ISSO is one method for mitigating this risk. Such a function greatly reduces the risk that application accessibility will be negatively affected for extended periods of time and also provides logging that can be used for forensic purposes.
Notification may be configured to be sent by the device, SNMP server, or Central Log Server. The best practice is for these notifications to be sent by a robust events management server.</t>
  </si>
  <si>
    <t>For devices and hosts within its scope of coverage, the Central Log Server must notify the System Administrator (SA) and Information System Security Officer (ISSO) when events indicating account removal actions are received.</t>
  </si>
  <si>
    <t>SRG-APP-000294-AU-000440</t>
  </si>
  <si>
    <t>SV-206486r399520_rule</t>
  </si>
  <si>
    <t>V-206486</t>
  </si>
  <si>
    <t>V-81133; SV-95847</t>
  </si>
  <si>
    <t>Configure the Central Log Server to notify the SA and ISSO when events indicating account disabling actions are received for all devices and hosts within its scope of coverage.</t>
  </si>
  <si>
    <t>Note: This is not applicable (NA) if notifications are performed by another device. 
Examine the configuration.
Verify the Central Log Server is configured to notify the SA and ISSO when events indicating account disabling actions are received for all devices and hosts within its scope of coverage.
If the Central Log Server does not notify the SA and ISSO when events indicating account disabling actions are received, this is a finding.</t>
  </si>
  <si>
    <t>When application accounts are disabled, user accessibility is affected. Accounts are used for identifying individual users or for identifying the application processes themselves. Sending notification of account disabling events to the SA and ISSO is one method for mitigating this risk. Such a function greatly reduces the risk that application accessibility will be negatively affected for extended periods of time and also provides logging that can be used for forensic purposes.
Notification may be configured to be sent by the device, SNMP server, or Central Log Server. The best practice is for these notifications to be sent by a robust events management server.</t>
  </si>
  <si>
    <t>For devices and hosts within its scope of coverage, the Central Log Server must notify the System Administrator (SA) and Information System Security Officer (ISSO) when events indicating account disabling actions are received.</t>
  </si>
  <si>
    <t>SRG-APP-000293-AU-000430</t>
  </si>
  <si>
    <t>SV-206485r399517_rule</t>
  </si>
  <si>
    <t>V-206485</t>
  </si>
  <si>
    <t>V-81131; SV-95845</t>
  </si>
  <si>
    <t>Configure the Central Log Server to notify the SA and ISSO when account modification events are received for all devices and hosts within its scope of coverage.</t>
  </si>
  <si>
    <t>Note: This is not applicable (NA) if notifications are performed by another device. 
Examine the configuration.
Verify the Central Log Server is configured to notify the SA and ISSO when account modification events are received for all devices and hosts within its scope of coverage.
If the Central Log Server is not configured to notify the SA and ISSO when account modification events are received for all devices and hosts within its scope of coverage, this is a finding.</t>
  </si>
  <si>
    <t>When application accounts are modified, user accessibility is affected. Accounts are used for identifying individual users or for identifying the application processes themselves. Sending notification of account modification events to the SA and ISSO is one method for mitigating this risk. Such a function greatly reduces the risk that application accessibility will be negatively affected for extended periods of time and also provides logging that can be used for forensic purposes.
Notification may be configured to be sent by the device, SNMP server, or the Central Log Server. The best practice is for these notifications to be sent by a robust events management server.</t>
  </si>
  <si>
    <t>For devices and hosts within its scope of coverage, the Central Log Server must be configured to notify the System Administrator (SA) and Information System Security Officer (ISSO) when account modification events are received.</t>
  </si>
  <si>
    <t>SRG-APP-000292-AU-000420</t>
  </si>
  <si>
    <t>SV-206484r399514_rule</t>
  </si>
  <si>
    <t>V-206484</t>
  </si>
  <si>
    <t>V-81129; SV-95843</t>
  </si>
  <si>
    <t>Configure the Central Log Server to perform audit reduction that supports on-demand reporting requirements.</t>
  </si>
  <si>
    <t>Examine the configuration.
Verify the system is configured to perform audit reduction that supports on-demand reporting requirements.
If the Central Log Server is not configured to perform audit reduction that supports on-demand reporting requirements,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</si>
  <si>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 hoc, and as-needed) reports.
This requirement is specific to applications with audit reduction capabilities; however, applications need to support on-demand audit review and analysis.</t>
  </si>
  <si>
    <t>The Central Log Server must be configured to perform audit reduction that supports on-demand reporting requirements.</t>
  </si>
  <si>
    <t>SRG-APP-000181-AU-000200</t>
  </si>
  <si>
    <t>SV-206483r855296_rule</t>
  </si>
  <si>
    <t>V-206483</t>
  </si>
  <si>
    <t>V-81295; SV-96009</t>
  </si>
  <si>
    <t>Configure the Central Log Server to use FIPS-validated SHA-1 or higher hash function to protect the integrity of keyed-hash message authentication code (HMAC), Key Derivation Functions (KDFs), Random Bit Generation, hash-only applications, and digital signature verification (legacy use only).</t>
  </si>
  <si>
    <t>Without cryptographic integrity protections, information can be altered by unauthorized users without detection.
To protect the integrity of the authenticator and authentication mechanism used for the cryptographic module used by the Central Log Server must be configured to use one of the following hash functions for hashing the password or other authenticator in accordance with SP 800-131Ar1: SHA-1, SHA-224, SHA-256, SHA-384, SHA-512, SHA-512/224, SHA-512/256, SHA3-224, SHA3-256, SHA3-384, and SHA3-512.
Applications also include HMAC, KDFs, Random Bit Generation, and hash-only applications (e.g., hashing passwords and using SHA-1 or higher to compute a checksum). For digital signature verification, SP800-131Ar1 allows SHA-1 for legacy use where needed.</t>
  </si>
  <si>
    <t>The Central Log Server must use FIPS-validated SHA-1 or higher hash function to protect the integrity of keyed-hash message authentication code (HMAC), Key Derivation Functions (KDFs), Random Bit Generation, hash-only applications, and digital signature verification (legacy use only).</t>
  </si>
  <si>
    <t>SRG-APP-000179-AU-002670</t>
  </si>
  <si>
    <t>SV-206482r397606_rule</t>
  </si>
  <si>
    <t>V-206482</t>
  </si>
  <si>
    <t>V-81291; SV-96005</t>
  </si>
  <si>
    <t>Configure the Central Log Server to obfuscate authentication information during the authentication process so that the authentication is not visible to protect the information from possible exploitation/use by unauthorized individuals.</t>
  </si>
  <si>
    <t>Examine the configuration.
Verify the Central Log Server is configured to obfuscate authentication information during the authentication process so that the authentication is not visible.
If the Central Log Server is not configured to obfuscate authentication information during the authentication process so that the authentication is not visible,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</si>
  <si>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t>
  </si>
  <si>
    <t>The Central Log Server must obfuscate authentication information during the authentication process so that the authentication is not visible.</t>
  </si>
  <si>
    <t>SRG-APP-000178-AU-002660</t>
  </si>
  <si>
    <t>SV-206481r397603_rule</t>
  </si>
  <si>
    <t>V-206481</t>
  </si>
  <si>
    <t>V-81363; SV-96077</t>
  </si>
  <si>
    <t>Configure the Central Log Server to map the authenticated identity to the individual user or group account for PKI-based authentication.</t>
  </si>
  <si>
    <t>Examine the configuration.
Verify the Central Log Server is configured to map the authenticated identity to the individual user or group account for PKI-based authentication.
If the Central Log Server is not configured to map the authenticated identity to the individual user or group account for PKI-based authentication, this is a finding.</t>
  </si>
  <si>
    <t>The Central Log Server must map the authenticated identity to the individual user or group account for PKI-based authentication.</t>
  </si>
  <si>
    <t>SRG-APP-000177-AU-002650</t>
  </si>
  <si>
    <t>SV-206480r397600_rule</t>
  </si>
  <si>
    <t>V-206480</t>
  </si>
  <si>
    <t>V-81289; SV-96003</t>
  </si>
  <si>
    <t>If using PKI-based authentication, configure the Central Log Server to enforce authorized access to the corresponding private key.</t>
  </si>
  <si>
    <t>If not using PKI-based authentication this is NA.
Examine the configuration.
Verify the Central Log Server is configured to enforce authorized access to the corresponding private key when using PKI-based authentication.
If the Central Log Server is not configured to enforce authorized access to the corresponding private key when using PKI-based authentication, this is a finding.</t>
  </si>
  <si>
    <t>The Central Log Server, when using PKI-based authentication, must enforce authorized access to the corresponding private key.</t>
  </si>
  <si>
    <t>SRG-APP-000176-AU-002640</t>
  </si>
  <si>
    <t>SV-206479r397597_rule</t>
  </si>
  <si>
    <t>V-206479</t>
  </si>
  <si>
    <t>V-81287; SV-96001</t>
  </si>
  <si>
    <t>Configure the Central Log Server to validate certificates by constructing a certification path (which includes status information) to an accepted trust anchor.</t>
  </si>
  <si>
    <t>Examine the configuration.
Verify the Central Log Server is configured to validate certificates by constructing a certification path (which includes status information) to an accepted trust anchor.
If the Central Log Server is not configured to validate certificates by constructing a certification path (which includes status information) to an accepted trust anchor,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</si>
  <si>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to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</si>
  <si>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Central Log Server, when utilizing PKI-based authentication, must validate certificates by constructing a certification path (which includes status information) to an accepted trust anchor.</t>
  </si>
  <si>
    <t>SRG-APP-000175-AU-002630</t>
  </si>
  <si>
    <t>SV-206478r397594_rule</t>
  </si>
  <si>
    <t>V-206478</t>
  </si>
  <si>
    <t>V-81359; SV-96073</t>
  </si>
  <si>
    <t>Configure the Central Log Server to enforce a 60-day maximum password lifetime restriction.</t>
  </si>
  <si>
    <t>Examine the configuration.
Verify the Central Log Server is configured to enforce a 60-day maximum password lifetime restriction.
If the Central Log Server is not configured to enforce a 60-day maximum password lifetime restriction, this is a finding.</t>
  </si>
  <si>
    <t>The Central Log Server must be configured to enforce a 60-day maximum password lifetime restriction.</t>
  </si>
  <si>
    <t>SRG-APP-000174-AU-002570</t>
  </si>
  <si>
    <t>SV-206477r397591_rule</t>
  </si>
  <si>
    <t>V-206477</t>
  </si>
  <si>
    <t>V-81355; SV-96069</t>
  </si>
  <si>
    <t>Configure the Central Log Server to enforce 24 hours/1 day as the minimum password lifetime.</t>
  </si>
  <si>
    <t>Examine the configuration.
Verify the Central Log Server is configured to enforce 24 hours/1 day as the minimum password lifetime.
If the Central Log Server is not configured to enforce 24 hours/1 day as the minimum password lifetime, this is a finding.</t>
  </si>
  <si>
    <t>Enforcing a minimum password lifetime helps prevent repeated password changes to defeat the password reuse or history enforcement requirement.
Restricting this setting limits the user's ability to change their password. Passwords need to be changed at specific policy based intervals; however, if the application allows the user to immediately and continually change their password, then the password could be repeatedly changed in a short period of time to defeat the organization's policy regarding password reuse.</t>
  </si>
  <si>
    <t>The Central Log Server must be configured to enforce 24 hours/1 day as the minimum password lifetime.</t>
  </si>
  <si>
    <t>SRG-APP-000173-AU-002560</t>
  </si>
  <si>
    <t>SV-206476r397588_rule</t>
  </si>
  <si>
    <t>V-206476</t>
  </si>
  <si>
    <t>V-81285; SV-95999</t>
  </si>
  <si>
    <t>Configure the Central Log Server to  use FIPS-validated SHA-1 or later protocol to protect the integrity of the password authentication process.</t>
  </si>
  <si>
    <t>Examine the configuration.
Verify the Central Log Server is configured to use FIPS-validated SHA-1 or later protocol to protect the integrity of the password authentication process.
If the Central Log Server is not configured to use FIPS-validated SHA-1 or later protocol to protect the integrity of the password authentication process, this is a finding.</t>
  </si>
  <si>
    <t>Passwords need to be protected at all times, and encryption is the standard method for protecting passwords. If passwords are not encrypted, they can be plainly read (i.e., clear text) and easily compromised.
The information system must specify the hash algorithm used for authenticating passwords. Implementation of this requirement requires configuration of FIPS-approved cipher block algorithm and block cipher modes for encryption.
This requirement applies to all accounts, including authentication server; Authorization, Authentication, and Accounting (AAA); and local accounts such as the root account and the account of last resort.
This requirement only applies to components where this is specific to the function of the device (e.g., TLS VPN or ALG). This does not apply to authentication for the purpose of configuring the device itself (management).</t>
  </si>
  <si>
    <t>For accounts using password authentication, the Central Log Server must use FIPS-validated SHA-1 or later protocol to protect the integrity of the password authentication process.</t>
  </si>
  <si>
    <t>SRG-APP-000172-AU-002550</t>
  </si>
  <si>
    <t>SV-206475r397525_rule</t>
  </si>
  <si>
    <t>V-206475</t>
  </si>
  <si>
    <t>V-81283; SV-95997</t>
  </si>
  <si>
    <t>Configure the Central Log Server to  store only cryptographic representations of passwords.</t>
  </si>
  <si>
    <t>Examine the configuration.
Verify the Central Log Server is configured to store only cryptographic representations of passwords.
If the Central Log Server is not configured to store only cryptographic representations of passwords, this is a finding.</t>
  </si>
  <si>
    <t>Passwords need to be protected at all times, and encryption is the standard method for protecting passwords. If passwords are not encrypted, they can be plainly read and easily compromised. Use of passwords for authentication is intended only for limited situations and should not be used as a replacement for two-factor CAC-enabled authentication. 
Examples of situations where a user ID and password might be used include:
- When the user does not use a CAC and is not a current DoD employee, member of the military, or DoD contractor.
- When a user has been officially designated as temporarily unable to present a CAC for some reason (lost, damaged, not yet issued, broken card reader) (i.e., Temporary Exception User) and to satisfy urgent organizational needs must be temporarily permitted to use user ID/password authentication until the problem with CAC use has been remedied.
- When the application is publicly available and or hosting publicly releasable data requiring some degree of need-to-know protection.
If the password is already encrypted and not a plaintext password, this meets this requirement. Implementation of this requirement requires configuration of a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In the above, "n" is a cryptographically-strong random [*3] number. "Hn" is stored along with the salt. When the application wishes to verify that the user knows a password, it simply repeats the process and compares "Hn" with the stored "Hn". A salt is essentially a fixed-length cryptographically strong random value.
Another method is using a keyed-hash message authentication code (HMAC). HMAC calculates a message authentication code via a cryptographic hash function used in conjunction with an encryption key. The key must be protected as with any private key.</t>
  </si>
  <si>
    <t>For accounts using password authentication, the Central Log Server must be configured to store only cryptographic representations of passwords.</t>
  </si>
  <si>
    <t>SRG-APP-000171-AU-002540</t>
  </si>
  <si>
    <t>SV-206474r397522_rule</t>
  </si>
  <si>
    <t>V-206474</t>
  </si>
  <si>
    <t>V-81353; SV-96067</t>
  </si>
  <si>
    <t>Configure the Central Log Server to  require the change of at least 8 of the total number of characters when passwords are changed.</t>
  </si>
  <si>
    <t>Examine the configuration.
Verify the Central Log Server is configured to enforce password complexity by requiring the change of at least 8 of the total number of characters when passwords are changed.
If the Central Log Server is not configured to require the change of at least 8 of the total number of characters when passwords are changed, this is a finding.</t>
  </si>
  <si>
    <t>The Central Log Server must be configured to require the change of at least 8 of the total number of characters when passwords are changed.</t>
  </si>
  <si>
    <t>SRG-APP-000170-AU-002530</t>
  </si>
  <si>
    <t>SV-206473r397519_rule</t>
  </si>
  <si>
    <t>V-206473</t>
  </si>
  <si>
    <t>V-81349; SV-96063</t>
  </si>
  <si>
    <t>Configure the Central Log Server to enforce password complexity by requiring that at least one special character be used.</t>
  </si>
  <si>
    <t>Examine the configuration.
Verify the Central Log Server is configured to enforce password complexity by requiring that at least one special character be used.
If the Central Log Server is not configured to enforce password complexity by requiring that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</si>
  <si>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t>
  </si>
  <si>
    <t>The Central Log Server must be configured to enforce password complexity by requiring that at least one special character be used.</t>
  </si>
  <si>
    <t>SRG-APP-000169-AU-002520</t>
  </si>
  <si>
    <t>SV-206472r397516_rule</t>
  </si>
  <si>
    <t>V-206472</t>
  </si>
  <si>
    <t>V-81345; SV-96059</t>
  </si>
  <si>
    <t>Configure the Central Log Server to enforce password complexity by requiring that at least one numeric character be used.</t>
  </si>
  <si>
    <t>Examine the configuration.
Verify the Central Log Server is configured to enforce password complexity by requiring that at least one numeric character be used.
If the Central Log Server is not configured to enforce password complexity by requiring that at least one numeric character be used, this is a finding.</t>
  </si>
  <si>
    <t>The Central Log Server must be configured to enforce password complexity by requiring that at least one numeric character be used.</t>
  </si>
  <si>
    <t>SRG-APP-000168-AU-002510</t>
  </si>
  <si>
    <t>SV-206471r397513_rule</t>
  </si>
  <si>
    <t>V-206471</t>
  </si>
  <si>
    <t>V-81339; SV-96053</t>
  </si>
  <si>
    <t>Configure the Central Log Server to enforce password complexity by requiring that at least one lower-case character be used.</t>
  </si>
  <si>
    <t>Examine the configuration.
Verify the Central Log Server is configured to enforce password complexity by requiring that at least one lower-case character be used.
If the Central Log Server is not configured to enforce password complexity by requiring that at least one lower-case character be used, this is a finding.</t>
  </si>
  <si>
    <t>The Central Log Server must be configured to enforce password complexity by requiring that at least one lower-case character be used.</t>
  </si>
  <si>
    <t>SRG-APP-000167-AU-002500</t>
  </si>
  <si>
    <t>SV-206470r397510_rule</t>
  </si>
  <si>
    <t>V-206470</t>
  </si>
  <si>
    <t>V-81337; SV-96051</t>
  </si>
  <si>
    <t>Configure the Central Log Server to enforce password complexity by requiring that at least one upper-case character be used.</t>
  </si>
  <si>
    <t>Examine the configuration.
Verify the Central Log Server is configured to enforce password complexity by requiring that at least one upper-case character be used.
If the Central Log Server is not configured to  enforce password complexity by requiring that at least one upper-case character be used, this is a finding.</t>
  </si>
  <si>
    <t>The Central Log Server must be configured to enforce password complexity by requiring that at least one upper-case character be used.</t>
  </si>
  <si>
    <t>SRG-APP-000166-AU-002490</t>
  </si>
  <si>
    <t>SV-206469r397507_rule</t>
  </si>
  <si>
    <t>V-206469</t>
  </si>
  <si>
    <t>V-81335; SV-96049</t>
  </si>
  <si>
    <t>Configure the Central Log Server to prohibit password reuse for a minimum of five generations.</t>
  </si>
  <si>
    <t>Examine the configuration.
Verify the Central Log Server is configured to prohibit password reuse for a minimum of five generations.
If the Central Log Server is not configured to prohibit password reuse for a minimum of five generations, this is a finding.</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</si>
  <si>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</si>
  <si>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The Central Log Server must be configured to prohibit password reuse for a minimum of five generations.</t>
  </si>
  <si>
    <t>SRG-APP-000165-AU-002580</t>
  </si>
  <si>
    <t>SV-206468r397504_rule</t>
  </si>
  <si>
    <t>V-206468</t>
  </si>
  <si>
    <t>V-81321; SV-96035</t>
  </si>
  <si>
    <t>Configure the Central Log Server to enforce a minimum 15-character password length.</t>
  </si>
  <si>
    <t>Examine the configuration.
Verify the Central Log Server is configured to enforce a minimum 15-character password length.
If the Central Log Server is not configured to enforce a minimum 15-character password length, this is a finding.</t>
  </si>
  <si>
    <t>The Central Log Server must be configured to enforce a minimum 15-character password length.</t>
  </si>
  <si>
    <t>SRG-APP-000164-AU-002480</t>
  </si>
  <si>
    <t>SV-206467r397501_rule</t>
  </si>
  <si>
    <t>V-206467</t>
  </si>
  <si>
    <t>V-81319; SV-96033</t>
  </si>
  <si>
    <t>For local accounts (except for the account of last resort), configure the Central Log Server to disable accounts (individuals, groups, roles, and devices) after 35 days of inactivity.</t>
  </si>
  <si>
    <t>Examine the configuration.
Verify the Central Log Server is configured to disable accounts (individuals, groups, roles, and devices) after 35 days of inactivity.
If the Central Log Server does not disable accounts (individuals, groups, roles, and devices) after 35 days of inactivity, this is a finding.</t>
  </si>
  <si>
    <t>The Central Log Server must disable accounts (individuals, groups, roles, and devices) after 35 days of inactivity.</t>
  </si>
  <si>
    <t>SRG-APP-000163-AU-002470</t>
  </si>
  <si>
    <t>SV-206466r397498_rule</t>
  </si>
  <si>
    <t>V-206466</t>
  </si>
  <si>
    <t>V-81317; SV-96031</t>
  </si>
  <si>
    <t>This requirement applies to all privileged user accounts used for network logon to the application.
Configure the Central Log Server to use FIPS-validated SHA-1 or higher hash function to provide replay-resistant authentication mechanisms for network access to privileged accounts.</t>
  </si>
  <si>
    <t>Examine the configuration.
Verify the Central Log Server is configured to use FIPS-validated SHA-1 or higher hash function to provide replay-resistant authentication mechanisms for network access to privileged accounts.
If the Central Log Server does not use FIPS-validated SHA-1 or higher hash function to provide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</si>
  <si>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Anti-replay is a cryptographically based mechanism; thus, it must use FIPS-approved algorithms. An authentication process resists replay attacks if it is impractical to achieve a successful authentication by recording and replaying a previous authentication message. Note that the anti-replay service is implicit when data contains monotonically increasing sequence numbers and data integrity is assured. Use of DoD PKI is inherently compliant with this requirement for user and device access. Use of Transport Layer Security (TLS), including application protocols, such as HTTPS and DNSSEC, that use TLS/SSL as the underlying security protocol is also complaint.
Configure the information system to use the hash message authentication code (HMAC) algorithm for authentication services to Kerberos, SSH, web management tool, and any other access method.</t>
  </si>
  <si>
    <t>The Central Log Server must use FIPS-validated SHA-1 or higher hash function to provide replay-resistant authentication mechanisms for network access to privileged accounts.</t>
  </si>
  <si>
    <t>SRG-APP-000156-AU-002380</t>
  </si>
  <si>
    <t>SV-206465r855295_rule</t>
  </si>
  <si>
    <t>V-206465</t>
  </si>
  <si>
    <t>V-81315; SV-96029</t>
  </si>
  <si>
    <t>This requirement applies to all privileged user accounts used for network logon to the application.
Configure the Central Log Server to use DoD PKI or another form of multifactor authentication for network access to privileged accounts such that one of the factors is provided by a device separate from the system gaining access.</t>
  </si>
  <si>
    <t>Examine the configuration.
Verify the Central Log Server is configured to use DoD PKI or another form of multifactor authentication for network access to privileged accounts such that one of the factors is provided by a device separate from the system gaining access.
If the Central Log Server is not configured to use multifactor authentication for network access to privileged accounts such that one of the factors is provided by a device separate from the system gaining access, this is a finding.</t>
  </si>
  <si>
    <t>The Central Log Server must be configured to use multifactor authentication for network access to privileged accounts such that one of the factors is provided by a device separate from the system gaining access.</t>
  </si>
  <si>
    <t>SRG-APP-000154-AU-002360</t>
  </si>
  <si>
    <t>SV-206464r855294_rule</t>
  </si>
  <si>
    <t>V-206464</t>
  </si>
  <si>
    <t>V-81313; SV-96027</t>
  </si>
  <si>
    <t>This requirement applies to all privileged user accounts used for local logon to the application.
For systems where individual users access, configure and/or manage the system, configure the Central Log Server to use DoD PKI (preferred) or another multifactor authentication solution for local  logon to the Central Log Server.</t>
  </si>
  <si>
    <t>Examine the configuration.
Verify the Central Log Server is configured to require DoD PKI or another multifactor authentication method for local logon.  
If the Central Log Server is not configured to use multifactor authentication for local access using privileged accounts, this is a finding.</t>
  </si>
  <si>
    <t>To assure accountability and prevent unauthenticated access, privileged users must utilize multifactor authentication to prevent potential misuse and compromise of the system. 
Multifactor authentication is defined as: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Local access is defined as access to an organizational information system by a user (or process acting on behalf of a user) communicating through a direct connection without the use of a network. 
Applications integrating with the DoD Active Directory and utilize the DoD CAC are examples of compliant multifactor authentication solutions.</t>
  </si>
  <si>
    <t>The Central Log Server must use multifactor authentication for local access using privileged user accounts.</t>
  </si>
  <si>
    <t>SRG-APP-000151-AU-002330</t>
  </si>
  <si>
    <t>SV-206463r397444_rule</t>
  </si>
  <si>
    <t>V-206463</t>
  </si>
  <si>
    <t>V-81309; SV-96023</t>
  </si>
  <si>
    <t>This requirement applies to all non-privileged accounts used for access to the system via network access.
For systems where individual users access, configure and/or manage the system, configure the Central Log Server to use DoD PKI (preferred) or another multifactor authentication solution for network access to logon to the Central Log Server.</t>
  </si>
  <si>
    <t>Examine the configuration.
Verify the Central Log Server is configured to require DoD PKI or another multifactor authentication method for logon via the network for all non-privileged accounts.
If the Central Log Server is not configured to use multifactor authentication for network access to non-privileged user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</si>
  <si>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utilize the DoD CAC are examples of compliant multifactor authentication solutions.</t>
  </si>
  <si>
    <t>The Central Log Server must use multifactor authentication for network access to non-privileged user accounts.</t>
  </si>
  <si>
    <t>SRG-APP-000150-AU-002320</t>
  </si>
  <si>
    <t>SV-206462r397441_rule</t>
  </si>
  <si>
    <t>V-206462</t>
  </si>
  <si>
    <t>V-81307; SV-96021</t>
  </si>
  <si>
    <t>This requirement applies to all privileged accounts used for access to the system via network access.
For systems where individual users access, configure and/or manage the system, configure the Central Log server application to use DoD PKI (preferred) or another multifactor authentication solution for network access to logon to the Central Log Server. If the account of last resort is used for logon via the network (not recommended), then configure the account to require multifactor authentication method.</t>
  </si>
  <si>
    <t>Examine the configuration.
Verify the Central Log Server is configured to require DoD PKI or another multifactor authentication method for logon via the network for all privileged accounts.  If the account of last resort is used for logon via the network (not recommended), then verify it is configured to require multifactor authentication method.
If the Central Log Server is not configured to use multifactor authentication for network access to privileged user accounts, this is a finding.</t>
  </si>
  <si>
    <t>The Central Log Server must use multifactor authentication for network access to privileged user accounts.</t>
  </si>
  <si>
    <t>SRG-APP-000149-AU-002280</t>
  </si>
  <si>
    <t>SV-206461r397438_rule</t>
  </si>
  <si>
    <t>V-206461</t>
  </si>
  <si>
    <t>V-81281; SV-95995</t>
  </si>
  <si>
    <t>For systems where individual users access, configure and/or manage the system, configure the Central Log Server application so each user is explicitly identified and authenticated. While an authentication server, is often used for logon, this requirement must include instructions for integrating the authentication server so that they system requires unique identification and authentication.
Note: Group accounts are not permitted for logon to the Central Log Server.</t>
  </si>
  <si>
    <t>Examine the configuration.
Verify that individual user accounts are defined within the application. Each account must have a separate identifier. If an authentication server may be used for login, ensure the application audit logs containing management and configuration actions, identify the individual performing each action.
If the Central Log Server is not configured to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</si>
  <si>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t>
  </si>
  <si>
    <t>The Central Log Server must be configured to uniquely identify and authenticate organizational users (or processes acting on behalf of organizational users).</t>
  </si>
  <si>
    <t>SRG-APP-000148-AU-002270</t>
  </si>
  <si>
    <t>SV-206460r395859_rule</t>
  </si>
  <si>
    <t>V-206460</t>
  </si>
  <si>
    <t>V-81127; SV-95841</t>
  </si>
  <si>
    <t>AU-9 (2);AU-11</t>
  </si>
  <si>
    <t>Configure the Central Log Server to retain backups of system information for a minimum of five years for SAMI and a minimum of seven days for non-SAMI.
Select backup media that guarantees file integrity for a minimum of five years for systems retaining SAMI.
Document the required retention period in the SSP.</t>
  </si>
  <si>
    <t>Review the SSP, backup media documentation, and system backup configuration.
Verify the Central Log Server system is backed up to media capable of guaranteeing file integrity for a minimum of five years.
If the Central Log Server does not retain backups for a minimum of five years for SAMI and a minimum of seven days for non-SAMI, this is a finding.
If the Central Log Server system backups are not stored on appropriate media capable of guaranteeing file integrity for a minimum of five years for systems retaining SAMI, this is a finding.</t>
  </si>
  <si>
    <t>If backups are not properly processed, protected, and stored on appropriate media, recovery from a system failure or implementation of a contingency plan would not include the data necessary to fully recover in the time required to ensure continued mission support.</t>
  </si>
  <si>
    <t>The Central Log Server system backups must be retained for a minimum of 5 years for SAMI (Sources and Methods Information) and a minimum of 7 days for non-SAMI on media capable of guaranteeing file integrity for the minimum applicable information retention period.</t>
  </si>
  <si>
    <t>SRG-APP-000125-AU-000310</t>
  </si>
  <si>
    <t>SV-206459r864172_rule</t>
  </si>
  <si>
    <t>V-206459</t>
  </si>
  <si>
    <t>V-81125; SV-95839</t>
  </si>
  <si>
    <t>Configure the Central Log Server to back up the log records repository at least every seven days onto a different system or system component other than the system or component being audited.</t>
  </si>
  <si>
    <t>Examine the configuration.
Verify the Central Log Server log records repository is backed up at least every seven days onto a different system or system component other than the system or component being audited.
If the Central Log Server is not configured to back up the log records repository at least every seven days onto a different system or system component other than the system or component being audited, this is a finding.</t>
  </si>
  <si>
    <t>Protection of log data includes ensuring log data is not accidentally lost or deleted. Backing up log records to a different system or onto separate media than the system being audited on an organizationally defined frequency helps to ensure that in the event of a catastrophic system failure, the log records will be retained. 
This helps to ensure that a compromise of the information system being audited does not also result in a compromise of the log records.
This requirement only applies to applications that have a native backup capability for log records. Operating system backup requirements cover applications that do not provide native backup functions.</t>
  </si>
  <si>
    <t>The Central Log Server must be configured to back up the log records repository at least every seven days onto a different system or system component other than the system or component being audited.</t>
  </si>
  <si>
    <t>SRG-APP-000125-AU-000300</t>
  </si>
  <si>
    <t>SV-206458r395838_rule</t>
  </si>
  <si>
    <t>V-206458</t>
  </si>
  <si>
    <t>V-81123; SV-95837</t>
  </si>
  <si>
    <t>Configure the Central Log Server to use internal system clocks to generate time stamps for log records.</t>
  </si>
  <si>
    <t>Examine the configuration.
Verify the Central Log Server uses internal system clocks to generate time stamps for log records.
If the Central Log Server is not configured to use internal system clocks to generate time stamps for log records, this is a finding.</t>
  </si>
  <si>
    <t>The Central Log Server must be configured to use internal system clocks to generate time stamps for log records.</t>
  </si>
  <si>
    <t>SRG-APP-000116-AU-000270</t>
  </si>
  <si>
    <t>SV-206457r395817_rule</t>
  </si>
  <si>
    <t>V-206457</t>
  </si>
  <si>
    <t>V-81121; SV-95835</t>
  </si>
  <si>
    <t>Configure the Central Log Server to perform on-demand filtering of the log records for events of interest based on organization-defined criteria.</t>
  </si>
  <si>
    <t>Examine the configuration.
Verify the system is configured to perform on-demand filtering of the log records for events of interest based on organization-defined criteria.
If the Central Log Server is not configured to perform on-demand filtering of the log records for events of interest based on organization-defined criteria, this is a finding.</t>
  </si>
  <si>
    <t>The ability to specify the event criteria that are of interest provides the persons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log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by specific information system component. This requires applications to be configured to customize log record reports based on organization-defined criteria.
Summary reports provide oversight for security devices, helping to identify when a device is not detecting or blocking to the extent one would expect. A simple “top 10” list of what was detected and blocked, with a count by severity, can help prioritize security responses. Operational reports detailing the source hosts for any given malware can then direct remediation responses.</t>
  </si>
  <si>
    <t>The Central Log Server must be configured to perform on-demand filtering of the log records for events of interest based on organization-defined criteria.</t>
  </si>
  <si>
    <t>SRG-APP-000115-AU-000160</t>
  </si>
  <si>
    <t>SV-206456r395814_rule</t>
  </si>
  <si>
    <t>V-206456</t>
  </si>
  <si>
    <t>V-81119; SV-95833</t>
  </si>
  <si>
    <t>Configure the Central Log Server to perform analysis of log records across multiple devices and hosts in the enclave that can be reviewed by authorized individuals.</t>
  </si>
  <si>
    <t>Examine the configuration.
Verify the system is configured to perform analysis of log records across multiple devices and hosts in the enclave that can be reviewed by authorized individuals.
If the Central Log Server is not configured to perform analysis of log records across multiple devices and hosts in the enclave that can be reviewed by authorized individuals, this is a finding.</t>
  </si>
  <si>
    <t>Successful incident response and auditing relies on timely, accurate system information and analysis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event notification difficult to implement and manage, particularly when the system or application has multiple logging components written to different locations or systems.
Automated mechanisms for centralized reviews and analyses include, for example, Security Information and Event Management (SIEM) products.</t>
  </si>
  <si>
    <t>The Central Log Server must be configured to perform analysis of log records across multiple devices and hosts in the enclave that can be reviewed by authorized individuals.</t>
  </si>
  <si>
    <t>SRG-APP-000111-AU-000150</t>
  </si>
  <si>
    <t>SV-206455r395808_rule</t>
  </si>
  <si>
    <t>V-206455</t>
  </si>
  <si>
    <t>V-81117; SV-95831</t>
  </si>
  <si>
    <t>Configure the Central Log Server to allow only the ISSM (or individuals or roles appointed by the ISSM) to select which auditable events are to be retained.</t>
  </si>
  <si>
    <t>Examine the configuration.
Verify the system is configured to allow only the ISSM (or individuals or roles appointed by the ISSM) to select which auditable events are to be retained.
If the Central Log Server is not configured to allow only the ISSM (or individuals or roles appointed by the ISSM) to select which auditable events are to be retained, this is a finding.</t>
  </si>
  <si>
    <t>Without restricting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log records.</t>
  </si>
  <si>
    <t>The Central Log Server must be configured to allow only the Information System Security Manager (ISSM) (or individuals or roles appointed by the ISSM) to select which auditable events are to be retained.</t>
  </si>
  <si>
    <t>SRG-APP-000090-AU-000070</t>
  </si>
  <si>
    <t>SV-206454r395709_rule</t>
  </si>
  <si>
    <t>V-206454</t>
  </si>
  <si>
    <t>V-81115; SV-95829</t>
  </si>
  <si>
    <t>Configure the Central Log Server to retain the DoD-defined attributes of the log records sent by the devices and hosts.</t>
  </si>
  <si>
    <t>Examine the configuration.
Verify the Central Log Server retains the DoD-defined attributes of the log records sent by the devices and hosts.
If the Central Log Server is not configured to retain the DoD-defined attributes of the log records sent by the devices and hosts, this is a finding.</t>
  </si>
  <si>
    <t>Log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log records.
DoD has defined a list of information or attributes that must be included in the log record, including date, time, source, destination, module, severity level (category of information), etc. Other log record content that may be necessary to satisfy the requirement of this policy includes, for example, time stamps, source and destination addresses, user/process identifiers, event descriptions, success/fail indications, filenames involved, and access control or flow control rules invoked.</t>
  </si>
  <si>
    <t>The Central Log Server must be configured to retain the DoD-defined attributes of the log records sent by the devices and hosts.</t>
  </si>
  <si>
    <t>SRG-APP-000089-AU-000400</t>
  </si>
  <si>
    <t>SV-206453r395706_rule</t>
  </si>
  <si>
    <t>V-206453</t>
  </si>
  <si>
    <t>V-81113; SV-95827</t>
  </si>
  <si>
    <t xml:space="preserve">CCI-001353
The information system produces a system-wide (logical or physical) audit trail composed of audit records in a standardized format.
NIST SP 800-53 :: AU-12 (2)
NIST SP 800-53A :: AU-12 (2).1
NIST SP 800-53 Revision 4 :: AU-12 (2)
</t>
  </si>
  <si>
    <t>Configure the Central Log Server log records to use the syslog protocol or another industry standard format (e.g., Windows event protocol) that can be used by typical analysis tools.</t>
  </si>
  <si>
    <t>Examine the configuration.
Verify log records are configured to use the syslog protocol or another industry standard format (e.g., Windows event protocol) that can be used by a typical analysis tools.
If the Central Log Server log records are not configured to use the syslog protocol or another industry standard format (e.g., Windows event protocol) that can be used by typical analysis tools, this is a finding.</t>
  </si>
  <si>
    <t>Without a standardized format for log records, the ability to perform forensic analysis may be more difficult. Standardization facilitates production of event information that can be more readily analyzed and correlated.
Log information that is normalized to common standards promotes interoperability and exchange of such information between dissimilar devices and information systems. 
If logging mechanisms within applications that send records to the centralized audit system do not conform to standardized formats, the audit system may convert the records into a standardized format when compiling system-wide audit trails. Thus, although the application and other system components should send the information in a standardized format, ultimately the audit aggregation server is responsible for ensuring the records are compiled to meet this requirement.</t>
  </si>
  <si>
    <t>The Central Log Server log records must be configured to use the syslog protocol or another industry standard format (e.g., Windows event protocol) that can be used by typical analysis tools.</t>
  </si>
  <si>
    <t>SRG-APP-000088-AU-000040</t>
  </si>
  <si>
    <t>SV-206452r395703_rule</t>
  </si>
  <si>
    <t>SRG-APP-000088</t>
  </si>
  <si>
    <t>V-206452</t>
  </si>
  <si>
    <t>V-81111; SV-95825</t>
  </si>
  <si>
    <t>Where multiple log servers are installed in the enclave, configure each log server to forward logs to a consolidated aggregation server.</t>
  </si>
  <si>
    <t>Examine the network architecture and documentation.
If the log server being reviewed is one of multiple log servers in the enclave or on a network segment, verify that an aggregation server exists and that the log server under review is configured to send records received from the host and devices to the aggregation server or centralized SIEM/events sever.
Where multiple log servers are installed in the enclave, if each log server is not configured to send log records to a central aggregation server or other consolidated events repository, this is a finding.</t>
  </si>
  <si>
    <t>Log servers (e.g., syslog servers) are often used on network segments to consolidate from the devices and hosts on that network segment. However, this does not achieve compliance with the DoD requirement for a centralized enclave log server.
To comply with this requirement, create a central log server that aggregates multiple log servers or use another method to ensure log analysis and management is centrally managed and available to enterprise forensics and analysis tools. This server is often called a log aggregator, SIEM, or events server.</t>
  </si>
  <si>
    <t>Where multiple log servers are installed in the enclave, each log server must be configured to aggregate log records to a central aggregation server or other consolidated events repository.</t>
  </si>
  <si>
    <t>SRG-APP-000086-AU-000390</t>
  </si>
  <si>
    <t>SV-206451r395700_rule</t>
  </si>
  <si>
    <t>V-206451</t>
  </si>
  <si>
    <t>V-81109; SV-95823</t>
  </si>
  <si>
    <t>Configure the Central Log Server such that time stamps on the log records are synchronized to within one second of the host server.
If applicable, configure the Central Log Server NTP client to use the same NTP time source as the host and devices within its scope of coverage.</t>
  </si>
  <si>
    <t>Examine the time stamp that indicates when the Central Log Server received the log records.
Verify the time is synchronized to within one second of the host server.
If an NTP client is configured within the Central Log Server application, verify it is configured to use the same NTP time source as the host and devices within its scope of coverage.
If time stamps recorded on the log records in the Central Log Server are not configured to synchronize to within one second of the host server or the log server application is not configured to use the same NTP time source as the host and devices within its scope of coverage, this is a finding.</t>
  </si>
  <si>
    <t>If the application is not configured to collate records based on the time when the events occurred, the ability to perform forensic analysis and investigations across multiple components is significantly degraded. If the SIEM or other Central Log Server is out of sync with the host and devices for which it stores event logs, this may impact the accuracy of the records stored.
Log records are time correlated if the time stamps in the individual log records can be reliably related to the time stamps in other log records to achieve a time ordering of the records within an organization-defined level of tolerance.
This requirement applies only to applications that compile system-wide log records for multiple systems or system components.
Note: The actual configuration and security requirements for NTP is handled in the host OS or NDM STIGs that are also required as part of a Central Log Server review.</t>
  </si>
  <si>
    <t>Time stamps recorded on the log records in the Central Log Server must be configured to synchronize to within one second of the host server or, if NTP is configured directly in the log server, the NTP time source must be the same as the host and devices within its scope of coverage.</t>
  </si>
  <si>
    <t>SRG-APP-000086-AU-000030</t>
  </si>
  <si>
    <t>SV-206450r395700_rule</t>
  </si>
  <si>
    <t>V-206450</t>
  </si>
  <si>
    <t>V-81107; SV-95821</t>
  </si>
  <si>
    <t>For each log server, configure the server to aggregate log records from organization-defined devices and hosts within its scope of coverage.</t>
  </si>
  <si>
    <t>Examine the documentation that lists the scope of coverage for the specific log server being reviewed.
Verify the system is configured to aggregate log records from organization-defined devices and hosts within its scope of coverage.
If the Central Log Server is not configured to aggregate log records from organization-defined devices and hosts within its scope of coverage, this is a finding.</t>
  </si>
  <si>
    <t>If the application is not configured to collate records based on the time when the events occurred, the ability to perform forensic analysis and investigations across multiple components is significantly degraded. Centralized log aggregation must also include logs from databases and servers (e.g., Windows) that do not natively send logs using the syslog protocol.</t>
  </si>
  <si>
    <t>The Central Log Server must be configured to aggregate log records from organization-defined devices and hosts within its scope of coverage.</t>
  </si>
  <si>
    <t>SRG-APP-000086-AU-000020</t>
  </si>
  <si>
    <t>SV-206449r395700_rule</t>
  </si>
  <si>
    <t>V-206449</t>
  </si>
  <si>
    <t>V-81105; SV-95819</t>
  </si>
  <si>
    <t>Configure the Central Log Server to use a hash or other method that protects the data against alteration of the log information sent from hosts and devices.
Configure the Central Log Server to not allow alterations to the machine data.</t>
  </si>
  <si>
    <t>Examine the configuration.
Verify the system is configured with a hash or other method that protects the data against alteration of the log information sent from hosts and devices.
Verify the Central Log Server is configured to log all changes to the machine data.
If the Central Log Server is not configured to protect against an individual (or process acting on behalf of an individual) falsely denying having performed organization-defined actions to be covered by non-repudiation, this is a finding.</t>
  </si>
  <si>
    <t>Without non-repudiation, it is impossible to positively attribute an action to an individual (or process acting on behalf of an individual).
The records stored by the Central Log Server must be protected against such alteration as removing the identifier. A hash is one way of performing this function. The server must not allow the removal of identifiers or date/time, or it must severely restrict the ability to do so. Additionally, the log administrator access and activity with the user account information.</t>
  </si>
  <si>
    <t>The Central Log Server must be configured to protect the data sent from hosts and devices from being altered in a way that may prevent the attribution of an action to an individual (or process acting on behalf of an individual).</t>
  </si>
  <si>
    <t>SRG-APP-000080-AU-000010</t>
  </si>
  <si>
    <t>SV-206448r395691_rule</t>
  </si>
  <si>
    <t>V-206448</t>
  </si>
  <si>
    <t>V-81297; SV-96011</t>
  </si>
  <si>
    <t>Configure the Central Log Server with granular permissions to separate and control access levels of accounts used to access the application.</t>
  </si>
  <si>
    <t>Verify the Central Log Server user accounts are configured for granular permissions to separate and control access levels of accounts used to access the application. Users should not have access permissions that are not relevant to their role.
If the Central Log Server is not configured to enforce approved authorizations for logical access to information and system resources in accordance with applicable access control policies, this is a finding.</t>
  </si>
  <si>
    <t>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</si>
  <si>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Central Log Server must be configured to enforce approved authorizations for logical access to information and system resources in accordance with applicable access control policies.</t>
  </si>
  <si>
    <t>SRG-APP-000033-AU-001610</t>
  </si>
  <si>
    <t>SV-206447r395499_rule</t>
  </si>
  <si>
    <t>V-206447</t>
  </si>
  <si>
    <t>V-57541; SV-71817</t>
  </si>
  <si>
    <t>Application Server Security Requirements Guide :: Version 3, Release: 3 Benchmark Date: 27 Oct 2022</t>
  </si>
  <si>
    <t>Configure the application server to utilize NSA-approved cryptography to protect classified information.</t>
  </si>
  <si>
    <t>Review application server documentation to verify that the application server is using NSA-approved cryptography to protect classified data and applications resident on the device.
If the application server is not using NSA-approved cryptography for classified data and applications, this is a finding.</t>
  </si>
  <si>
    <t>Cryptography is only as strong as the encryption modules/algorithms employed to encrypt the data. Use of weak or untested encryption algorithms undermines the purposes of utilizing encryption to protect data.
NSA has developed Type 1 algorithms for protecting classified information. The Committee on National Security Systems (CNSS) National Information Assurance Glossary (CNSS Instruction No. 4009) defines Type 1 products as:
"Cryptographic equipment, assembly or component classified or certified by NSA for encrypting and decrypting classified and sensitive national security information when appropriately keyed. Developed using established NSA business processes and containing NSA-approved algorithms 
are used to protect systems requiring the most stringent protection mechanisms." 
NSA-approved cryptography is required to be used for classified information system processing.
The application server must utilize NSA-approved encryption modules when protecting classified data. This means using AES and other approved encryption modules.</t>
  </si>
  <si>
    <t>The application server must implement NSA-approved cryptography to protect classified information in accordance with applicable federal laws, Executive Orders, directives, policies, regulations, and standards.</t>
  </si>
  <si>
    <t>SRG-APP-000416-AS-000140</t>
  </si>
  <si>
    <t>SV-240925r850880_rule</t>
  </si>
  <si>
    <t>V-240925</t>
  </si>
  <si>
    <t>V-57499; SV-71775</t>
  </si>
  <si>
    <t>Configure the application server to be in accordance with the security configuration settings based on DoD security configuration or implementation guidance, including STIGs, NSA configuration guides, CTOs, and DTMs.</t>
  </si>
  <si>
    <t>Review the application server documentation and configuration to determine if the application server is configured in accordance with the security configuration settings based on DoD security configuration or implementation guidance, including STIGs, NSA configuration guides, CTOs, and DTMs.
If the application server is not configured in accordance with security configuration settings, this is a finding.</t>
  </si>
  <si>
    <t>Configuring the application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application, including the parameters required to satisfy other security control requirements.</t>
  </si>
  <si>
    <t>The application server must be configured in accordance with the security configuration settings based on DoD security configuration or implementation guidance, including STIGs, NSA configuration guides, CTOs, and DTMs.</t>
  </si>
  <si>
    <t>SRG-APP-000516-AS-000237</t>
  </si>
  <si>
    <t>SV-204834r508029_rule</t>
  </si>
  <si>
    <t>V-204834</t>
  </si>
  <si>
    <t>V-57425; SV-71697</t>
  </si>
  <si>
    <t>Configure the application server to off-load interconnected systems in real time and standalone systems weekly.</t>
  </si>
  <si>
    <t>Verify the log records are being off-loaded, at a minimum of real time for interconnected systems and weekly for standalone systems.
If the application server is not meeting these requirements, this is a finding.</t>
  </si>
  <si>
    <t>Information stored in one location is vulnerable to accidental or incidental deletion or alteration.  Protecting log data is important during a forensic investigation to ensure investigators can track and understand what may have occurred.  Off-loading should be set up as a scheduled task but can be configured to be run manually, if other processes during the off-loading are manual.
Off-loading is a common process in information systems with limited log storage capacity.</t>
  </si>
  <si>
    <t>The application server must, at a minimum, transfer the logs of interconnected systems in real time, and transfer the logs of standalone systems weekly.</t>
  </si>
  <si>
    <t>SRG-APP-000515-AS-000203</t>
  </si>
  <si>
    <t>SV-204833r850878_rule</t>
  </si>
  <si>
    <t>V-204833</t>
  </si>
  <si>
    <t>V-57545; SV-71821</t>
  </si>
  <si>
    <t>Configure the application server to use DoD- or CNSS-approved Class 3 or Class 4 PKI certificates.</t>
  </si>
  <si>
    <t>Review the application server configuration to determine if the application server utilizes approved PKI Class 3 or Class 4 certificates.
If the application server is not configured to use approved DoD or CNS certificates, this is a finding.</t>
  </si>
  <si>
    <t>Class 3 PKI certificates are used for servers and software signing rather than for identifying individuals. Class 4 certificates are used for business-to-business transactions. Utilizing unapproved certificates not issued or approved by DoD or CNS creates an integrity risk. The application server must utilize approved DoD or CNS Class 3 or Class 4 certificates for software signing and business-to-business transactions.</t>
  </si>
  <si>
    <t>The application server must use DoD- or CNSS-approved PKI Class 3 or Class 4 certificates.</t>
  </si>
  <si>
    <t>SRG-APP-000514-AS-000137</t>
  </si>
  <si>
    <t>SV-204832r850877_rule</t>
  </si>
  <si>
    <t>V-204832</t>
  </si>
  <si>
    <t>V-57543; SV-71819</t>
  </si>
  <si>
    <t>Configure the application server to utilize NIST-approved or NSA-approved key management technology when the application server produces, controls, and distributes symmetric and asymmetric cryptographic keys.</t>
  </si>
  <si>
    <t>Review application server configuration and the NIST FIPS certificate to validate the application server uses NIST-approved or NSA-approved key management technology and processes when producing, controlling or distributing symmetric and asymmetric keys.
If the application server does not use this NIST-approved or NSA-approved key management technology and processes, this is a finding.</t>
  </si>
  <si>
    <t>An asymmetric encryption key must be protected during transmission. The public portion of an asymmetric key pair can be freely distributed without fear of compromise, and the private portion of the key must be protected. The application server will provide software libraries that applications can programmatically utilize to encrypt and decrypt information. These application server libraries must use NIST-approved or NSA-approved key management technology and processes when producing, controlling, or distributing symmetric and asymmetric keys.</t>
  </si>
  <si>
    <t>Application servers must use NIST-approved or NSA-approved key management technology and processes.</t>
  </si>
  <si>
    <t>SRG-APP-000514-AS-000136</t>
  </si>
  <si>
    <t>SV-204831r850876_rule</t>
  </si>
  <si>
    <t>V-204831</t>
  </si>
  <si>
    <t>V-57485; SV-71761</t>
  </si>
  <si>
    <t>Configure the application server to generate log records when accounts are created, modified, disabled, or terminated.</t>
  </si>
  <si>
    <t>Review the application server documentation and the system configuration to determine if the application server generates log records when accounts are created, modified, disabled, or terminated.
If the application server does not generate log records for account creation, modification, disabling, and termination, this is a finding.</t>
  </si>
  <si>
    <t>The maintenance of user accounts is a key activity within the system to determine access and privileges.  Through changes to accounts, an attacker can create an account for persistent access, modify an account to elevate privileges or terminate/disable an account(s) to cause a DoS for user(s).  To be able to track and investigate these actions, log records must be generated for any account modification functions.
Application servers either provide a local user store, or they can integrate with enterprise user stores like LDAP.  As such, the application server must be able to generate log records on account creation, modification, disabling, and termination.</t>
  </si>
  <si>
    <t>The application server must generate log records for all account creations, modifications, disabling, and termination events.</t>
  </si>
  <si>
    <t>SRG-APP-000509-AS-000234</t>
  </si>
  <si>
    <t>SV-204830r508029_rule</t>
  </si>
  <si>
    <t>V-204830</t>
  </si>
  <si>
    <t>V-57483; SV-71759</t>
  </si>
  <si>
    <t>Configure the application server to generate log records showing concurrent logons from different workstations to the management interface.</t>
  </si>
  <si>
    <t>Review the application server documentation and the system configuration to determine if the application server generates log records showing concurrent logons from different workstations to the management interface.
If concurrent logons from different workstations are not logged, this is a finding.</t>
  </si>
  <si>
    <t>Being able to work on a system through multiple views into the application allows a user to work more efficiently and more accurately.  Before environments with windowing capabilities or multiple desktops, a user would log onto the application from different workstations or terminals.  With today's workstations, this is no longer necessary and may signal a compromised session or user account.
When concurrent logons are made from different workstations to the management interface, a log record needs to be generated.  This allows the system administrator to investigate the incident and to be aware of the incident.</t>
  </si>
  <si>
    <t>The application server must generate log records when concurrent logons from different workstations occur to the application server management interface.</t>
  </si>
  <si>
    <t>SRG-APP-000506-AS-000231</t>
  </si>
  <si>
    <t>SV-204829r508029_rule</t>
  </si>
  <si>
    <t>V-204829</t>
  </si>
  <si>
    <t>V-57481; SV-71757</t>
  </si>
  <si>
    <t>Configure the application server to generate log records showing starting and ending times of user access to the management interface.</t>
  </si>
  <si>
    <t>Review the application server documentation and the system configuration to determine if the application server generates log records showing starting and ending times for user access to the management interface.
If log records are not generated showing starting and ending times of user access to the management interface, this is a finding.</t>
  </si>
  <si>
    <t>Determining when a user has accessed the management interface is important to determine the timeline of events when a security incident occurs.  Generating these events, especially if the management interface is accessed via a stateless protocol like HTTP, the log events will be generated when the user performs a logon (start) and when the user performs a logoff (end).  Without these events, the user and later investigators cannot determine the sequence of events and therefore cannot determine what may have happened and by whom it may have been done.
The generation of start and end times within log events allow the user to perform their due diligence in the event of a security breach.</t>
  </si>
  <si>
    <t>The application must generate log records showing starting and ending times for user access to the application server management interface.</t>
  </si>
  <si>
    <t>SRG-APP-000505-AS-000230</t>
  </si>
  <si>
    <t>SV-204828r508029_rule</t>
  </si>
  <si>
    <t>V-204828</t>
  </si>
  <si>
    <t>V-57445; SV-71717</t>
  </si>
  <si>
    <t>Configure the application server to generate log records for privileged activities.</t>
  </si>
  <si>
    <t>Review the application server documentation and the system configuration to determine if the application server generates log records for privileged activities.
If log records are not generated for privileged activities, this is a finding.</t>
  </si>
  <si>
    <t>Without generating log records that are specific to the security and mission needs of the organization, it would be difficult to establish, correlate, and investigate the events relating to an incident or identify those responsible for one.
Privileged activities would occur through the management interface.  This interface can be web-based or can be command line utilities.  Whichever method is utilized by the application server, these activities must be logged.</t>
  </si>
  <si>
    <t>The application server must generate log records for privileged activities.</t>
  </si>
  <si>
    <t>SRG-APP-000504-AS-000229</t>
  </si>
  <si>
    <t>SV-204827r508029_rule</t>
  </si>
  <si>
    <t>V-204827</t>
  </si>
  <si>
    <t>V-57443; SV-71715</t>
  </si>
  <si>
    <t>Configure the application server to generate log records when successful/unsuccessful logon attempts are made by users.</t>
  </si>
  <si>
    <t>Review product documentation and the system configuration to determine if the application server generates log records on successful and unsuccessful logon attempts by users.
If logon attempts do not generate log records, this is a finding.</t>
  </si>
  <si>
    <t>Logging the access to the application server allows the system administrators to monitor user accounts.  By logging successful/unsuccessful logons, the system administrator can determine if an account is compromised (e.g., frequent logons) or is in the process of being compromised (e.g., frequent failed logons) and can take actions to thwart the attack.
Logging successful logons can also be used to determine accounts that are no longer in use.</t>
  </si>
  <si>
    <t>The application server must generate log records when successful/unsuccessful logon attempts occur.</t>
  </si>
  <si>
    <t>SRG-APP-000503-AS-000228</t>
  </si>
  <si>
    <t>SV-204826r508029_rule</t>
  </si>
  <si>
    <t>V-204826</t>
  </si>
  <si>
    <t>V-57441; SV-71713</t>
  </si>
  <si>
    <t>Configure the application server to generate log records when privileges are successfully or unsuccessfully deleted.</t>
  </si>
  <si>
    <t>Review the application server documentation and the system configuration to determine if the application server generates log records when successful and unsuccessful attempts are made to delete privileges.
If log records are not generated, this is a finding.</t>
  </si>
  <si>
    <t>Deleting privileges of a subject/object may cause a subject/object to gain or lose capabilities.  When successful and unsuccessful privilege deletions are made, the events need to be logged.  By logging the event, the modification or attempted modification can be investigated to determine if it was performed inadvertently or maliciously.</t>
  </si>
  <si>
    <t>The application server must generate log records when successful/unsuccessful attempts to delete privileges occur.</t>
  </si>
  <si>
    <t>SRG-APP-000499-AS-000224</t>
  </si>
  <si>
    <t>SV-204825r508029_rule</t>
  </si>
  <si>
    <t>V-204825</t>
  </si>
  <si>
    <t>V-57439; SV-71711</t>
  </si>
  <si>
    <t>Configure the application server to generate log records when privileges are successfully or unsuccessfully modified.</t>
  </si>
  <si>
    <t>Review the application server documentation and the system configuration to determine if the application server generates log records when successful/unsuccessful attempts are made to modify privileges.
If log records are not generated, this is a finding.</t>
  </si>
  <si>
    <t>Changing privileges of a subject/object may cause a subject/object to gain or lose capabilities.  When successful/unsuccessful changes are made, the event needs to be logged.  By logging the event, the modification or attempted modification can be investigated to determine if it was performed inadvertently or maliciously.</t>
  </si>
  <si>
    <t>The application server must generate log records when successful/unsuccessful attempts to modify privileges occur.</t>
  </si>
  <si>
    <t>SRG-APP-000495-AS-000220</t>
  </si>
  <si>
    <t>SV-204824r508029_rule</t>
  </si>
  <si>
    <t>V-204824</t>
  </si>
  <si>
    <t>V-57561; SV-71837</t>
  </si>
  <si>
    <t>Configure the application server to use a patch management system to ensure security-relevant updates are installed within the time period directed by the authoritative source.</t>
  </si>
  <si>
    <t>Review the application server documentation and configuration to determine if the application server checks with a patch management system to install security-relevant software updates within a timeframe directed by an authoritative source.
If the application server does not install security-relevant patches within the time period directed by the authoritative source,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</si>
  <si>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to production systems after thorough testing of the patches within a lab environment. Flaws discovered during security assessments, continuous monitoring, incident response activities, or information system error handling must also be addressed expeditiously.</t>
  </si>
  <si>
    <t>The application server must install security-relevant software updates within the time period directed by an authoritative source (e.g. IAVM, CTOs, DTMs, and STIGs).</t>
  </si>
  <si>
    <t>SRG-APP-000456-AS-000266</t>
  </si>
  <si>
    <t>SV-204823r850875_rule</t>
  </si>
  <si>
    <t>V-204823</t>
  </si>
  <si>
    <t>V-57563; SV-71839</t>
  </si>
  <si>
    <t>Configure the application server to remove organization-defined software components after updated versions have been installed.</t>
  </si>
  <si>
    <t>Review the application server documentation and configuration to determine if organization-defined software components are removed after updated versions have been installed.
If organization-defined software components are not removed after updated versions have been installed, this is a finding.</t>
  </si>
  <si>
    <t>Installation of patches and updates is performed when there are errors or security vulnerabilities in the current release of the software.  When previous versions of software components are not removed from the application server after updates have been installed, an attacker may use the older components to exploit the system.</t>
  </si>
  <si>
    <t>The application server must remove organization-defined software components after updated versions have been installed.</t>
  </si>
  <si>
    <t>SRG-APP-000454-AS-000268</t>
  </si>
  <si>
    <t>SV-204822r850874_rule</t>
  </si>
  <si>
    <t>V-204822</t>
  </si>
  <si>
    <t>V-57565; SV-71841</t>
  </si>
  <si>
    <t>Configure the application server management interface to behave in a predictable and documented manner that reflects organizational and system objectives when invalid inputs are received.</t>
  </si>
  <si>
    <t>Review the application server configuration to determine if the management interface behaves in a predictable and documented manner that reflects organizational and system objectives when invalid inputs are received.
If the application server does not meet this requirement, this is a finding.</t>
  </si>
  <si>
    <t>Invalid user input occurs when a user inserts data or characters into an applications data entry field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Application servers must ensure their management interfaces perform data input validation checks.  When invalid data is entered, the application server must behave in a predictable and documented manner that reflects organizational and system objectives when invalid inputs are received.  An example of a predictable behavior is trapping the data, logging the invalid data for forensic analysis if necessary, and continuing operation in a safe and secure manner.</t>
  </si>
  <si>
    <t>The application server must behave in a predictable and documented manner that reflects organizational and system objectives when invalid inputs are received.</t>
  </si>
  <si>
    <t>SRG-APP-000447-AS-000273</t>
  </si>
  <si>
    <t>SV-204821r850873_rule</t>
  </si>
  <si>
    <t>V-204821</t>
  </si>
  <si>
    <t>V-57539; SV-71815</t>
  </si>
  <si>
    <t>Configure the application server to utilize a transmission method that maintains the confidentiality and integrity of information during reception.</t>
  </si>
  <si>
    <t>Review application server configuration to determine if the server is using a transmission method that maintains the confidentiality and integrity of information during reception.
If a transmission method is not being used that maintains the confidentiality and integrity of the data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</si>
  <si>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The application server must utilize approved encryption when receiving transmitted data.</t>
  </si>
  <si>
    <t>The application server must maintain the confidentiality and integrity of information during reception.</t>
  </si>
  <si>
    <t>SRG-APP-000442-AS-000259</t>
  </si>
  <si>
    <t>SV-204820r850872_rule</t>
  </si>
  <si>
    <t>V-204820</t>
  </si>
  <si>
    <t>V-57537; SV-71813</t>
  </si>
  <si>
    <t>Configure the application server to maintain the confidentiality and integrity of information during preparation for transmission.</t>
  </si>
  <si>
    <t>Review the application server documentation and deployed configuration to determine if the application server maintains the confidentiality and integrity of information during preparation before transmission.
If the confidentiality and integrity is not maintained,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</si>
  <si>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An example of this would be an SMTP queue.  This queue may be part of the application server so error messages from the server can be sent to system administrators, or SMTP functionality can be added to hosted applications by developers.
Any modules used by the application server that queue data before transmission must maintain the confidentiality and integrity of the information before the data is transmitted.</t>
  </si>
  <si>
    <t>The application server must maintain the confidentiality and integrity of information during preparation for transmission.</t>
  </si>
  <si>
    <t>SRG-APP-000441-AS-000258</t>
  </si>
  <si>
    <t>SV-204819r850871_rule</t>
  </si>
  <si>
    <t>V-204819</t>
  </si>
  <si>
    <t>V-57535; SV-71811</t>
  </si>
  <si>
    <t>Configure the application server to use AES 128 or AES 256 encryption for data in transit.</t>
  </si>
  <si>
    <t>Review application server documentation and configuration to determine if the application server employs approved cryptographic mechanisms to prevent unauthorized disclosure of information and/or detect changes to information during transmission.
If the application server does not employ approved cryptographic mechanisms, this is a finding.</t>
  </si>
  <si>
    <t>Preventing the disclosure or modification of transmitted information requires that application servers take measures to employ approved cryptography in order to protect the information during transmission over the network. This is usually achieved through the use of Transport Layer Security (TLS), SSL VPN, or IPSec tunnel.
If data in transit is unencrypted, it is vulnerable to disclosure and modification. If approved cryptographic algorithms are not used, encryption strength cannot be assured.
TLS must be enabled and non-FIPS-approved SSL versions must be disabled.  NIST SP 800-52 specifies the preferred configurations for government systems.</t>
  </si>
  <si>
    <t>The application server must employ approved cryptographic mechanisms to prevent unauthorized disclosure of information and/or detect changes to information during transmission.</t>
  </si>
  <si>
    <t>SRG-APP-000440-AS-000167</t>
  </si>
  <si>
    <t>SV-204818r850870_rule</t>
  </si>
  <si>
    <t>V-204818</t>
  </si>
  <si>
    <t>V-61351; SV-75833</t>
  </si>
  <si>
    <t>Configure the application server to have export ciphers removed.</t>
  </si>
  <si>
    <t>Review the application server documentation and deployed configuration to determine if export ciphers are removed.
If the application server does not have the export ciphers removed, this is a finding.</t>
  </si>
  <si>
    <t>During the initial setup of a Transport Layer Security (TLS) connection to the application server, the client sends a list of supported cipher suites in order of preference.  The application server will reply with the cipher suite it will use for communication from the client list.  If an attacker can intercept the submission of cipher suites to the application server and place, as the preferred cipher suite, a weak export suite, the encryption used for the session becomes easy for the attacker to break, often within minutes to hours.</t>
  </si>
  <si>
    <t>The application server must remove all export ciphers to protect the confidentiality and integrity of transmitted information.</t>
  </si>
  <si>
    <t>SRG-APP-000439-AS-000274</t>
  </si>
  <si>
    <t>SV-204817r850869_rule</t>
  </si>
  <si>
    <t>V-204817</t>
  </si>
  <si>
    <t>V-57533; SV-71809</t>
  </si>
  <si>
    <t>Configure the application server to use a FIPS-2 approved TLS version to maintain the confidentiality and integrity of transmitted information and to disable all non-FIPS-approved SSL versions.</t>
  </si>
  <si>
    <t>Review the application server documentation and deployed configuration to determine which version of TLS is being used.
If the application server is not using TLS to maintain the confidentiality and integrity of transmitted information or non-FIPS-approved SSL versions are enabled, this is a finding.</t>
  </si>
  <si>
    <t>Preventing the disclosure of transmitted information requires that the application server take measures to employ some form of cryptographic mechanism in order to protect the information during transmission.  This is usually achieved through the use of Transport Layer Security (TLS).
Transmission of data can take place between the application server and a large number of devices/applications external to the application server.  Examples are a web client used by a user, a backend database, a log server, or other application servers in an application server cluster.
If data is transmitted unencrypted, the data then becomes vulnerable to disclosure.  The disclosure may reveal user identifier/password combinations, website code revealing business logic, or other user personal information.
TLS must be enabled and non-FIPS-approved SSL versions must be disabled.  NIST SP 800-52 specifies the preferred configurations for government systems.</t>
  </si>
  <si>
    <t>The application server must protect the confidentiality and integrity of transmitted information through the use of an approved TLS version.</t>
  </si>
  <si>
    <t>SRG-APP-000439-AS-000155</t>
  </si>
  <si>
    <t>SV-204816r850868_rule</t>
  </si>
  <si>
    <t>V-204816</t>
  </si>
  <si>
    <t>V-57529; SV-71805</t>
  </si>
  <si>
    <t>Configure the application server to protect against or limit the effects of all types of Denial of Service (DoS) attacks by employing defined security safeguards.</t>
  </si>
  <si>
    <t>Review application server documentation and configuration to determine if the application server can protect against or limit the effects of all types of Denial of Service (DoS) attacks by employing defined security safeguards.
If the application server cannot be configured to protect against or limit the effects of all types of DoS, this is a finding.</t>
  </si>
  <si>
    <t>DoS is a condition when a resource is not available for legitimate users.  When this occurs, the organization either cannot accomplish its mission or must operate at degraded capacity.  To reduce the possibility or effect of a DoS, the application server must employ defined security safeguards.  These safeguards will be determined by the placement of the application server and the type of applications being hosted within the application server framework.
There are many examples of technologies that exist to limit or, in some cases, eliminate the effects of DoS attacks (e.g., limiting processes or restricting the number of sessions the application opens at one time). Employing increased capacity and bandwidth, combined with service redundancy or clustering, may reduce the susceptibility to some DoS attacks.</t>
  </si>
  <si>
    <t>The application server must protect against or limit the effects of all types of Denial of Service (DoS) attacks by employing organization-defined security safeguards.</t>
  </si>
  <si>
    <t>SRG-APP-000435-AS-000163</t>
  </si>
  <si>
    <t>SV-204815r850867_rule</t>
  </si>
  <si>
    <t>V-204815</t>
  </si>
  <si>
    <t>V-57531; SV-71807</t>
  </si>
  <si>
    <t>If the application server is not a MAC I system, this requirement is NA.
Configure the application server to be part of an HA cluster.</t>
  </si>
  <si>
    <t>If the application server is not a MAC I system, this requirement is NA.
Review the application server documentation and configuration to determine if the application server is part of an HA cluster.
If the application server is not part of an HA cluster, this is a finding.</t>
  </si>
  <si>
    <t>A MAC I system is a system that handles data vital to the organization's operational readiness or effectiveness of deployed or contingency forces.  A MAC I system must maintain the highest level of integrity and availability.  By HA clustering the application server, the hosted application and data are given a platform that is load-balanced and provided high-availability.</t>
  </si>
  <si>
    <t>The application server, when a MAC I system, must be in a high-availability (HA) cluster.</t>
  </si>
  <si>
    <t>SRG-APP-000435-AS-000069</t>
  </si>
  <si>
    <t>SV-204814r850866_rule</t>
  </si>
  <si>
    <t>V-204814</t>
  </si>
  <si>
    <t>V-57559; SV-71835</t>
  </si>
  <si>
    <t>Configure the application server to implement cryptographic mechanisms to prevent unauthorized disclosure of organization-defined information at rest on organization-defined information system components.</t>
  </si>
  <si>
    <t>Review application server documentation and configuration to determine if the application server implements cryptographic mechanisms to prevent unauthorized disclosure of organization-defined information at rest on organization-defined information system components.
If the application server does not implement cryptographic mechanisms to prevent unauthorized disclosure, this is a finding.</t>
  </si>
  <si>
    <t>Information at rest refers to the state of information when it is located on a secondary storage device (e.g., disk drive, tape drive) within an application server.  Alternative physical protection measures include protected distribution systems.
In order to prevent unauthorized disclosure or modification of the information, application servers must protect data at rest by using cryptographic mechanisms.</t>
  </si>
  <si>
    <t>The application must implement cryptographic mechanisms to prevent unauthorized disclosure of organization-defined information at rest on organization-defined information system components.</t>
  </si>
  <si>
    <t>SRG-APP-000429-AS-000157</t>
  </si>
  <si>
    <t>SV-204813r850865_rule</t>
  </si>
  <si>
    <t>V-204813</t>
  </si>
  <si>
    <t>V-57557; SV-71833</t>
  </si>
  <si>
    <t>Configure the application server to implement cryptographic mechanisms to prevent unauthorized modification of organization-defined information at rest on organization-defined information system components.</t>
  </si>
  <si>
    <t>Review application server documentation and configuration to determine if the application server implements cryptographic mechanisms to prevent unauthorized modification of organization-defined information at rest on organization-defined information system components.
If the application server does not implement cryptographic mechanisms to prevent unauthorized modification, this is a finding.</t>
  </si>
  <si>
    <t>Information at rest refers to the state of information when it is located on a secondary storage device (e.g., disk drive, tape drive) within an application server.  Alternative physical protection measures include protected distribution systems.
In order to prevent unauthorized disclosure or modification of the information, application servers must protect data at rest by using cryptographic mechanisms.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</si>
  <si>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application server must implement cryptographic mechanisms to prevent unauthorized modification of organization-defined information at rest on organization-defined information system components.</t>
  </si>
  <si>
    <t>SRG-APP-000428-AS-000265</t>
  </si>
  <si>
    <t>SV-204812r850864_rule</t>
  </si>
  <si>
    <t>V-204812</t>
  </si>
  <si>
    <t>V-57551; SV-71827</t>
  </si>
  <si>
    <t>Configure the application server to allow the use of DoD PKI-established certificate authorities for verification of the establishment of protected sessions.</t>
  </si>
  <si>
    <t>Review the application server documentation and configuration to determine if the application server only allows the use of DoD PKI-established certificate authorities.
If the application server allows other certificate authorities for verification,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</si>
  <si>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SSL/TLS certificates.  The application server must only allow the use of DoD PKI-established certificate authorities for verification.</t>
  </si>
  <si>
    <t>The application server must only allow the use of DoD PKI-established certificate authorities for verification of the establishment of protected sessions.</t>
  </si>
  <si>
    <t>SRG-APP-000427-AS-000264</t>
  </si>
  <si>
    <t>SV-204811r850863_rule</t>
  </si>
  <si>
    <t>V-204811</t>
  </si>
  <si>
    <t>V-57521; SV-71797</t>
  </si>
  <si>
    <t>Configure the application server to conform to FICAM-issued profiles.</t>
  </si>
  <si>
    <t>Review the application server documentation and configuration to determine if the application server conforms to FICAM-issued profiles.
If the application server does not conform to FICAM-issued profiles, this is a finding.</t>
  </si>
  <si>
    <t>The application server must conform to FICAM-issued profiles.</t>
  </si>
  <si>
    <t>SRG-APP-000405-AS-000250</t>
  </si>
  <si>
    <t>SV-204809r850862_rule</t>
  </si>
  <si>
    <t>V-204809</t>
  </si>
  <si>
    <t>V-57519; SV-71795</t>
  </si>
  <si>
    <t>Configure the application server to accept FICAM-approved third-party credentials.</t>
  </si>
  <si>
    <t>Review the application server documentation and configuration to determine if the application server accepts FICAM-approved third-party credentials.
If the application server does not accept FICAM-approved third-party credentials, this is a finding.</t>
  </si>
  <si>
    <t>Access may be denied to legitimate users if FICAM-approved third-party credentials are not accepted.
This requirement typically applies to organizational information systems that are accessible to non-federal government agencies and other partners. This allows federal government relying parties to trust such credentials at their approved assurance levels.
Third-party credentials are those credentials issued by non-federal government entities approved by the Federal Identity, Credential, and Access Management (FICAM) Trust Framework Solutions initiative.</t>
  </si>
  <si>
    <t>The application server must accept FICAM-approved third-party credentials.</t>
  </si>
  <si>
    <t>SRG-APP-000404-AS-000249</t>
  </si>
  <si>
    <t>SV-204808r850861_rule</t>
  </si>
  <si>
    <t>V-204808</t>
  </si>
  <si>
    <t>V-57517; SV-71793</t>
  </si>
  <si>
    <t>Configure the unclassified application server to electronically verify PIV credentials from other federal agencies before granting access to the management interface.</t>
  </si>
  <si>
    <t>The CAC is the standard DoD authentication token;the PIV is the standard authentication token used by federal/civilian agencies.
If access to the application server is limited to DoD personnel accessing the system via CAC; and PIV access is not warranted or allowed as per the system security plan, the PIV requirement is NA.
Review the application server documentation and configuration to determine if the application server electronically verifies PIV credentials from other federal agencies to access the management interface.
If the application server does not electronically verify other federal agency PIV credentials to access the management interface, this is a finding.</t>
  </si>
  <si>
    <t>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PIV credentials are only used in an unclassified environment.
If PIV credentials are not electronically verified before accessing the management interface, unauthorized users may gain access to the system and data the user has not been granted access to.</t>
  </si>
  <si>
    <t>The application server must electronically verify Personal Identity Verification (PIV) credentials from other federal agencies to access the management interface.</t>
  </si>
  <si>
    <t>SRG-APP-000403-AS-000248</t>
  </si>
  <si>
    <t>SV-204807r850860_rule</t>
  </si>
  <si>
    <t>V-204807</t>
  </si>
  <si>
    <t>V-57515; SV-71791</t>
  </si>
  <si>
    <t>Configure the application server to accept PIV credentials from other federal agencies to access the management interface.</t>
  </si>
  <si>
    <t>Review the application server documentation and configuration to determine if the application server accepts PIV credentials from other federal agencies to access the management interface.
If the application server does not accept other federal agency PIV credentials to access the management interface, this is a finding.</t>
  </si>
  <si>
    <t>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PIV credentials are only used in an unclassified environment.
Access may be denied to authorized users if federal agency PIV credentials are not accepted to access the management interface.</t>
  </si>
  <si>
    <t>The application server must accept Personal Identity Verification (PIV) credentials from other federal agencies to access the management interface.</t>
  </si>
  <si>
    <t>SRG-APP-000402-AS-000247</t>
  </si>
  <si>
    <t>SV-204806r850859_rule</t>
  </si>
  <si>
    <t>V-204806</t>
  </si>
  <si>
    <t>V-57511; SV-71787</t>
  </si>
  <si>
    <t>Configure the application server to implement a local cache of revocation data to support path discovery and validation in case of the inability to access revocation information via the network.</t>
  </si>
  <si>
    <t>Review application server documentation to ensure the application server provides a PKI integration capability that implements a local cache of revocation data to support path discovery and validation in case of the inability to access revocation information via the network.
If the application server is not configured to meet this requirement, this is a finding.</t>
  </si>
  <si>
    <t>The cornerstone of the PKI is the private key used to encrypt or digitally sign information. The key by itself is a cryptographic value that does not contain specific user information.
Application servers must provide the capability to utilize and meet requirements of the DoD Enterprise PKI infrastructure for application authentication, but without configuring a local cache of revocation data, there is the potential to allow access to users who are no longer authorized (users with revoked certificates) when access through the network to the CA is not available.</t>
  </si>
  <si>
    <t>The application server, for PKI-based authentication, must implement a local cache of revocation data to support path discovery and validation in case of the inability to access revocation information via the network.</t>
  </si>
  <si>
    <t>SRG-APP-000401-AS-000243</t>
  </si>
  <si>
    <t>SV-204805r850858_rule</t>
  </si>
  <si>
    <t>V-204805</t>
  </si>
  <si>
    <t>V-57513; SV-71789</t>
  </si>
  <si>
    <t>Configure the application server to prohibit the use of cached authenticators after an organization-defined timeframe.</t>
  </si>
  <si>
    <t>Review application server documentation to ensure the application server prohibits the use of cached authenticators after an organization-defined timeframe.
If the application server is not configured to meet this requirement, this is a finding.</t>
  </si>
  <si>
    <t>When the application server is using PKI authentication, a local revocation cache must be stored for instances when the revocation cannot be authenticated through the network, but if cached authentication information is out of date, the validity of the authentication information may be questionable.</t>
  </si>
  <si>
    <t>The application server must prohibit the use of cached authenticators after an organization-defined time period.</t>
  </si>
  <si>
    <t>SRG-APP-000400-AS-000246</t>
  </si>
  <si>
    <t>SV-204804r850857_rule</t>
  </si>
  <si>
    <t>V-204804</t>
  </si>
  <si>
    <t>V-57505; SV-71781</t>
  </si>
  <si>
    <t>Configure the application server to electronically verify PIV credentials to access the management interface.</t>
  </si>
  <si>
    <t>Review application server documentation and configuration to ensure the application server electronically verifies PIV credentials to the management interface.
If PIV credentials are not electronically verified, this is a finding.</t>
  </si>
  <si>
    <t>The use of Personal Identity Verification (PIV) credentials facilitates standardization and reduces the risk of unauthorized access.
PIV credentials are only used in an unclassified environment.
DoD has mandated the use of the CAC to support identity management and personal authentication for systems covered under HSPD 12, as well as its use as a primary component of layered protection for national security systems.
The application server must electronically verify the use of PIV credentials to access the management interface and perform management functions.</t>
  </si>
  <si>
    <t>The application server must electronically verify Personal Identity Verification (PIV) credentials for access to the management interface.</t>
  </si>
  <si>
    <t>SRG-APP-000392-AS-000240</t>
  </si>
  <si>
    <t>SV-204801r864570_rule</t>
  </si>
  <si>
    <t>V-204801</t>
  </si>
  <si>
    <t>V-57503; SV-71779</t>
  </si>
  <si>
    <t>Configure the application server to accept PIV credentials to access the management interface.</t>
  </si>
  <si>
    <t>Review application server documentation and configuration to ensure the application server accepts PIV credentials to the management interface.
If PIV credentials are not accepted, this is a finding.</t>
  </si>
  <si>
    <t>The use of PIV credentials facilitates standardization and reduces the risk of unauthorized access.
PIV credentials are only used in an unclassified environment.
DoD has mandated the use of the CAC to support identity management and personal authentication for systems covered under HSPD 12, as well as its use as a primary component of layered protection for national security systems.
The application server must support the use of PIV credentials to access the management interface and perform management functions.</t>
  </si>
  <si>
    <t>The application server must accept Personal Identity Verification (PIV) credentials to access the management interface.</t>
  </si>
  <si>
    <t>SRG-APP-000391-AS-000239</t>
  </si>
  <si>
    <t>SV-204800r864569_rule</t>
  </si>
  <si>
    <t>V-204800</t>
  </si>
  <si>
    <t>V-57525; SV-71801</t>
  </si>
  <si>
    <t>Configure the application server to require devices to re-authenticate when organization-defined circumstances or situations require re-authentication.</t>
  </si>
  <si>
    <t>Review the application server documentation and configuration to determine if the application server requires devices to re-authenticate when organization-defined circumstances or situations require re-authentication.
If the application server does not require a device to re-authenticate, this is a finding.</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</si>
  <si>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t>
  </si>
  <si>
    <t>The application server must require devices to re-authenticate when organization-defined circumstances or situations require re-authentication.</t>
  </si>
  <si>
    <t>SRG-APP-000390-AS-000254</t>
  </si>
  <si>
    <t>SV-204799r850854_rule</t>
  </si>
  <si>
    <t>V-204799</t>
  </si>
  <si>
    <t>V-57523; SV-71799</t>
  </si>
  <si>
    <t>Configure the application server to require a user to re-authenticate when organization-defined circumstances or situations are met.</t>
  </si>
  <si>
    <t>Review the application server documentation and configuration to determine if the application server requires a user to re-authenticate when organization-defined circumstances or situations are met.
If the application server does not require a user to re-authenticate when organization-defined circumstances or situations are met, this is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</si>
  <si>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the application server security model may require re-authentication of individuals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</si>
  <si>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application server must require users to re-authenticate when organization-defined circumstances or situations require re-authentication.</t>
  </si>
  <si>
    <t>SRG-APP-000389-AS-000253</t>
  </si>
  <si>
    <t>SV-204798r850853_rule</t>
  </si>
  <si>
    <t>V-204798</t>
  </si>
  <si>
    <t>V-57493; SV-71769</t>
  </si>
  <si>
    <t>Configure the application server to log the enforcement actions used to restrict access associated with changes to the application server.</t>
  </si>
  <si>
    <t>Check the application server documentation and logs to determine if enforcement actions used to restrict access associated with changes to the application server are logged.
If these actions are not logged, this is a finding.</t>
  </si>
  <si>
    <t>Without logging the enforcement of access restrictions against changes to the application server configuration, it will be difficult to identify attempted attacks, and a log trail will not be available for forensic investigation for after-the-fact actions.  Configuration changes may occur to any of the modules within the application server through the management interface, but logging of actions to the configuration of a module outside the application server is not logged.
Enforcement actions are the methods or mechanisms used to prevent unauthorized changes to configuration settings. Enforcement action methods may be as simple as denying access to a file based on the application of file permissions (access restriction). Log items may consist of lists of actions blocked by access restrictions or changes identified after the fact.</t>
  </si>
  <si>
    <t>The application server must log the enforcement actions used to restrict access associated with changes to the application server.</t>
  </si>
  <si>
    <t>SRG-APP-000381-AS-000089</t>
  </si>
  <si>
    <t>SV-204797r850852_rule</t>
  </si>
  <si>
    <t>V-204797</t>
  </si>
  <si>
    <t>V-57491; SV-71767</t>
  </si>
  <si>
    <t>Configure the application server to enforce access restrictions associated with changes to the application server configuration to include code deployment, library updates, and changes to application server configuration settings.</t>
  </si>
  <si>
    <t>Review the application server documentation and configuration to determine if the system employs mechanisms to enforce restrictions on application server configuration changes.
Configuration changes include, but are not limited to, automatic code deployments, software library updates, and changes to configuration settings within the application server.
If the application server does not enforce access restrictions for configuration changes, this is a finding.</t>
  </si>
  <si>
    <t>When dealing with access restrictions pertaining to change control, it should be noted that any changes to the software, and/or application server configuration can potentially have significant effects on the overall security of the system.
Access restrictions for changes also include application software libraries.
If the application server provides automatic code deployment capability, (where updates to applications hosted on the application server are automatically performed, usually by the developers' IDE tool), it must also provide a capability to restrict the use of automatic application deployment. Automatic code deployments are allowable in a development environment, but not in production.</t>
  </si>
  <si>
    <t>The application server must enforce access restrictions associated with changes to application server configuration.</t>
  </si>
  <si>
    <t>SRG-APP-000380-AS-000088</t>
  </si>
  <si>
    <t>SV-204796r850851_rule</t>
  </si>
  <si>
    <t>V-204796</t>
  </si>
  <si>
    <t>V-57433; SV-71705</t>
  </si>
  <si>
    <t>Configure the application server to use time stamps for log records that can meet a granularity of one second.</t>
  </si>
  <si>
    <t>Review the application server documentation and configuration files to determine if time stamps for log records meet a granularity of one second.
If the time stamp cannot generate to a one-second granularity, this is a finding.</t>
  </si>
  <si>
    <t>To investigate an incident, the log records should be easily put into chronological order.  Without sufficient granularity of time stamps, the chronological order cannot be determined.
Time stamps generated by the application server include date and time.  Granularity of time measurements refers to the degree of synchronization between information system clocks and reference clocks.</t>
  </si>
  <si>
    <t>The application server must record time stamps for log records that meet a granularity of one second for a minimum degree of precision.</t>
  </si>
  <si>
    <t>SRG-APP-000375-AS-000211</t>
  </si>
  <si>
    <t>SV-204795r850850_rule</t>
  </si>
  <si>
    <t>V-204795</t>
  </si>
  <si>
    <t>V-57431; SV-71703</t>
  </si>
  <si>
    <t>Configure the application server to use time stamps for log records that can easily be mapped to UTC or GMT.</t>
  </si>
  <si>
    <t>Review the application server documentation and configuration files to determine if time stamps for log records can be mapped to UTC or GMT.
If the time stamp cannot be mapped to UTC or GMT, this is a finding.</t>
  </si>
  <si>
    <t>The application server must record time stamps for log records that can be mapped to Coordinated Universal Time (UTC) or Greenwich Mean Time (GMT).</t>
  </si>
  <si>
    <t>SRG-APP-000374-AS-000210</t>
  </si>
  <si>
    <t>SV-204794r850849_rule</t>
  </si>
  <si>
    <t>V-204794</t>
  </si>
  <si>
    <t>V-57437; SV-71709</t>
  </si>
  <si>
    <t>Configure the application server to reset internal information system clocks when the time difference is greater than a defined time period with the authoritative time source.</t>
  </si>
  <si>
    <t>Review application server documentation and configuration to determine if the application server is configured to reset internal information clocks when the difference is greater than a defined threshold with an authoritative time source.
If the application server cannot synchronize internal application server clocks to the authoritative time source when the time difference is greater than the organization-defined time period, this is a finding.</t>
  </si>
  <si>
    <t>Determining the correct time a particular application event occurred on a system is critical when conducting forensic analysis and investigating system events.
Synchronization of internal application server clocks is needed in order to correctly correlate the timing of events that occur across multiple systems. To meet this requirement, the organization will define an authoritative time source and have each system synchronize when the time difference is greater than a defined time period.  The industry standard for the threshold is 1ms.</t>
  </si>
  <si>
    <t>The application server must synchronize internal application server clocks to an authoritative time source when the time difference is greater than the organization-defined time period.</t>
  </si>
  <si>
    <t>SRG-APP-000372-AS-000212</t>
  </si>
  <si>
    <t>SV-204793r850848_rule</t>
  </si>
  <si>
    <t>SRG-APP-000372</t>
  </si>
  <si>
    <t>V-204793</t>
  </si>
  <si>
    <t>V-57435; SV-71707</t>
  </si>
  <si>
    <t>Configure the application server to compare internal application server clocks at least every 24 hours with an authoritative time source.</t>
  </si>
  <si>
    <t>Review application server documentation and confirm that the application server compares internal application server clocks at least every 24 hours with an authoritative time source.
If the application server does not compare internal application server clocks to an authoritative source or if the frequency is greater than every 24 hours, this is a finding.</t>
  </si>
  <si>
    <t>Determining the correct time a particular application event occurred on a system is critical when conducting forensic analysis and investigating system events.
Synchronization of system clocks is needed in order to correctly correlate the timing of events that occur across multiple systems. To meet this requirement, the organization will define an authoritative time source and have each system compare its internal clock at least every 24 hours.</t>
  </si>
  <si>
    <t>The application server must compare internal application server clocks at least every 24 hours with an authoritative time source.</t>
  </si>
  <si>
    <t>SRG-APP-000371-AS-000077</t>
  </si>
  <si>
    <t>SV-204792r850847_rule</t>
  </si>
  <si>
    <t>SRG-APP-000371</t>
  </si>
  <si>
    <t>V-204792</t>
  </si>
  <si>
    <t>V-57429; SV-71701</t>
  </si>
  <si>
    <t>Configure the application server to provide a real-time alert to authorized users when log failure events occur that require real-time alerts.</t>
  </si>
  <si>
    <t>Review the configuration settings to determine if the application server log system provides a real-time alert to authorized users when log failure events occur requiring real-time alerts.
If designated alerts are not sent to authorized users, this is a finding.</t>
  </si>
  <si>
    <t>It is critical for the appropriate personnel to be aware if a system is at risk of failing to process logs as required.  Log processing failures include software/hardware errors, failures in the log capturing mechanisms, and log storage capacity being reached or exceeded.  Notification of the failure event will allow administrators to take actions so that logs are not lost.</t>
  </si>
  <si>
    <t>The application server must provide an immediate real-time alert to authorized users of all log failure events requiring real-time alerts.</t>
  </si>
  <si>
    <t>SRG-APP-000360-AS-000066</t>
  </si>
  <si>
    <t>SV-204791r850846_rule</t>
  </si>
  <si>
    <t>V-204791</t>
  </si>
  <si>
    <t>V-57427; SV-71699</t>
  </si>
  <si>
    <t>Configure the application server to provide an alert to the SA and ISSO when allocated log record storage volume reaches 75% of maximum log record storage capacity.</t>
  </si>
  <si>
    <t>Review the configuration settings to determine if the application server logging system provides a warning to the SA and ISSO when 75% of allocated log record storage volume is reached.
If designated alerts are not sent, or the application server is not configured to use a dedicated logging tool that meets this requirement, this is a finding.</t>
  </si>
  <si>
    <t>It is critical for the appropriate personnel to be aware if a system is at risk of failing to process logs as required.  Log processing failures include software/hardware errors, failures in the log capturing mechanisms, and log storage capacity being reached or exceeded.  Notification of the storage condition will allow administrators to take actions so that logs are not lost.  This requirement can be met by configuring the application server to utilize a dedicated logging tool that meets this requirement.</t>
  </si>
  <si>
    <t>The application server must provide an immediate warning to the SA and ISSO, at a minimum, when allocated log record storage volume reaches 75% of maximum log record storage capacity.</t>
  </si>
  <si>
    <t>SRG-APP-000359-AS-000065</t>
  </si>
  <si>
    <t>SV-204790r850845_rule</t>
  </si>
  <si>
    <t>V-204790</t>
  </si>
  <si>
    <t>V-57423; SV-71695</t>
  </si>
  <si>
    <t>Configure the application server to off-load the logs to a remote log or management server.</t>
  </si>
  <si>
    <t>Verify the log records are being off-loaded to a separate system or transferred from the application server to a storage location other than the application server itself.
The system administrator of the device may demonstrate this capability using a log management application, system configuration, or other means.
If logs are not being off-loaded, this is a finding.</t>
  </si>
  <si>
    <t>Information system logging capability is critical for accurate forensic analysis. Log record content that may be necessary to satisfy the requirement of this control includes, but is not limited to, time stamps, source and destination IP addresses, user/process identifiers, event descriptions, application-specific events, success/fail indications, filenames involved, access control or flow control rules invoked.
Off-loading is a common process in information systems with limited log storage capacity.
Centralized management of log records provides for efficiency in maintenance and management of records, as well as the backup and archiving of those records. Application servers and their related components are required to off-load log records onto a different system or media than the system being logged.</t>
  </si>
  <si>
    <t>The application server must off-load log records onto a different system or media from the system being logged.</t>
  </si>
  <si>
    <t>SRG-APP-000358-AS-000064</t>
  </si>
  <si>
    <t>SV-204789r850844_rule</t>
  </si>
  <si>
    <t>V-204789</t>
  </si>
  <si>
    <t>V-57421; SV-71693</t>
  </si>
  <si>
    <t>Configure the application server to allocate storage for log data before offloading to a log data storage facility.</t>
  </si>
  <si>
    <t>Review the application server documentation and configuration to determine if the application server creates log storage to buffer log data until offloading to a log data storage facility.
If the application server does not allocate storage for log data, this is a finding.</t>
  </si>
  <si>
    <t>The proper management of log records not only dictates proper archiving processes and procedures be established, it also requires allocating enough storage space to maintain the logs online for a defined period of time.
If adequate online log storage capacity is not maintained, intrusion monitoring, security investigations, and forensic analysis can be negatively affected.
It is important to keep a defined amount of logs online and readily available for investigative purposes. The logs may be stored on the application server until they can be archived to a log system or, in some instances, a Storage Area Networks (SAN).  Regardless of the method used, log record storage capacity must be sufficient to store log data when the data cannot be offloaded to a log system or SAN.</t>
  </si>
  <si>
    <t>The application server must allocate log record storage capacity in accordance with organization-defined log record storage requirements.</t>
  </si>
  <si>
    <t>SRG-APP-000357-AS-000038</t>
  </si>
  <si>
    <t>SV-204788r850843_rule</t>
  </si>
  <si>
    <t>V-204788</t>
  </si>
  <si>
    <t>V-57419; SV-71691</t>
  </si>
  <si>
    <t>Configure the application server to allow centralized management and configuration of the content to be captured in log records.</t>
  </si>
  <si>
    <t>Review application server documentation and configuration to determine if the application server is part of a cluster.
If the application server is not part of a cluster, this requirement is NA.
If the application server is part of a cluster, verify that the log settings are managed and configured from a centralized management server.
If the log settings are not centrally managed, this is a finding.</t>
  </si>
  <si>
    <t>A clustered application server is made up of several servers working together to provide the user a failover and increased computing capability.  To facilitate uniform logging in the event of an incident and later forensic investigation, the record format and logable events need to be uniform.  This can be managed best from a centralized server.
Without the ability to centrally manage the content captured in the log records, identification, troubleshooting, and correlation of suspicious behavior would be difficult and could lead to a delayed or incomplete analysis of an ongoing attack.</t>
  </si>
  <si>
    <t>The application server must provide centralized management and configuration of the content to be captured in log records generated by all application components.</t>
  </si>
  <si>
    <t>SRG-APP-000356-AS-000202</t>
  </si>
  <si>
    <t>SV-204787r850842_rule</t>
  </si>
  <si>
    <t>V-204787</t>
  </si>
  <si>
    <t>V-57397; SV-71669</t>
  </si>
  <si>
    <t>Configure the application server to log privileged activity.</t>
  </si>
  <si>
    <t>Review application server documentation and log configuration to verify the application server logs privileged activity.
If the application server is not configured to log privileged activity, this is a finding.</t>
  </si>
  <si>
    <t>In order to be able to provide a forensic history of activity, the application server must ensure users who are granted a privileged role or those who utilize a separate distinct account when accessing privileged functions or data have their actions logged.
If privileged activity is not logged, no forensic logs can be used to establish accountability for privileged actions that occur on the system.</t>
  </si>
  <si>
    <t>The application server must provide access logging that ensures users who are granted a privileged role (or roles) have their privileged activity logged.</t>
  </si>
  <si>
    <t>SRG-APP-000343-AS-000030</t>
  </si>
  <si>
    <t>SV-204785r850841_rule</t>
  </si>
  <si>
    <t>V-204785</t>
  </si>
  <si>
    <t>V-57399; SV-71671</t>
  </si>
  <si>
    <t>Configure the application server to deny non-privileged users access to and execution of privileged functions.</t>
  </si>
  <si>
    <t>Review application server documentation and configuration to verify that non-privileged users cannot access or execute privileged functions.
Have a user logon as a non-privileged user and attempt to execute privileged functions.
If the user is capable of executing privileged functions, this is a finding.</t>
  </si>
  <si>
    <t>Preventing non-privileged users from executing privileged functions mitigates the risk that unauthorized individuals or processes may gain unnecessary access to information or privileges.
Restricting non-privileged users also prevents an attacker, who has gained access to a non-privileged account, from elevating privileges, creating accounts, and performing system checks and maintenance.</t>
  </si>
  <si>
    <t>The application server must prevent non-privileged users from executing privileged functions to include disabling, circumventing, or altering implemented security safeguards/countermeasures.</t>
  </si>
  <si>
    <t>SRG-APP-000340-AS-000185</t>
  </si>
  <si>
    <t>SV-204784r850840_rule</t>
  </si>
  <si>
    <t>V-204784</t>
  </si>
  <si>
    <t>V-57415; SV-71687</t>
  </si>
  <si>
    <t>Configure the application server to have the capability to immediately disconnect or disable remote access to the management interface.</t>
  </si>
  <si>
    <t>Review the application server product documentation and server configuration to ensure that there is a capability to immediately disconnect or disable remote access to the management interface.
If there is no capability, this is a finding.</t>
  </si>
  <si>
    <t>Without the ability to immediately disconnect or disable remote access, an attack or other compromise taking progress would not be immediately stopped.
The application server must have the capability to immediately disconnect current users remotely accessing the management interface and/or disable further remote access. The speed of disconnect or disablement varies based on the criticality of missions/business functions and the need to eliminate immediate or future remote access to organizational information systems.</t>
  </si>
  <si>
    <t>The application server must provide the capability to immediately disconnect or disable remote access to the management interface.</t>
  </si>
  <si>
    <t>SRG-APP-000316-AS-000199</t>
  </si>
  <si>
    <t>SV-204783r850839_rule</t>
  </si>
  <si>
    <t>V-204783</t>
  </si>
  <si>
    <t>V-57413; SV-71685</t>
  </si>
  <si>
    <t>Configure the application server to enforce remote connection settings.</t>
  </si>
  <si>
    <t>Review organization policy, application server product documentation and configuration to determine if the system enforces the organization's requirements for remote connections.
If the system is not configured to enforce these requirements, or the remote connection settings are not in accordance with the requirements, this is a finding.</t>
  </si>
  <si>
    <t>Application servers provide remote access capability and must be able to enforce remote access policy requirements or work in conjunction with enterprise tools designed to enforce policy requirements.  Automated monitoring and control of remote access sessions allows organizations to detect cyber attacks and also ensure ongoing compliance with remote access policies by logging connection activities of remote users.
Examples of policy requirements include, but are not limited to, authorizing remote access to the information system, limiting access based on authentication credentials, and monitoring for unauthorized access.</t>
  </si>
  <si>
    <t>The application server must control remote access methods.</t>
  </si>
  <si>
    <t>SRG-APP-000315-AS-000094</t>
  </si>
  <si>
    <t>SV-204782r850838_rule</t>
  </si>
  <si>
    <t>V-204782</t>
  </si>
  <si>
    <t>V-57409; SV-71681</t>
  </si>
  <si>
    <t>Configure the application server to associate organization-defined types of security attributes having organization-defined security attribute values with information in transmission.</t>
  </si>
  <si>
    <t>Review the application server documentation to determine if the application associates organization-defined types of security attributes with organization-defined security attribute values to information in transmission.
If the application server does not associate the security attributes to information in transmission or the feature is not implemented, this is a finding.</t>
  </si>
  <si>
    <t>The application server provides a framework for applications to communicate between each other to form an overall well-designed application to perform a task.  As the information is transmitted, the security attributes must be maintained.  Without the association of security attributes to information, there is no basis for the application to make security-related access control decisions.
Security attributes are abstractions representing the basic properties or characteristics of an entity (e.g., subjects and objects) with respect to safeguarding information.
One example includes marking data as classified or FOUO. These security attributes may be assigned manually or during data processing, but either way, it is imperative these assignments are maintained while the data is in transmission. If the security attributes are lost when the data is being transmitted, there is the risk of a data compromise.</t>
  </si>
  <si>
    <t>The application server must associate organization-defined types of security attributes having organization-defined security attribute values with information in transmission.</t>
  </si>
  <si>
    <t>SRG-APP-000314-AS-000005</t>
  </si>
  <si>
    <t>SV-204781r850837_rule</t>
  </si>
  <si>
    <t>V-204781</t>
  </si>
  <si>
    <t>V-57407; SV-71679</t>
  </si>
  <si>
    <t>Configure the application server to associate organization-defined types of security attributes having organization-defined security attribute values with information in process.</t>
  </si>
  <si>
    <t>Review the application server documentation to determine if the application associates organization-defined types of security attributes with organization-defined security attribute values to information in process.
If the application server does not associate the security attributes to information in process or the feature is not implemented, this is a finding.</t>
  </si>
  <si>
    <t>The application server provides a framework for applications to communicate between each other to form an overall well-designed application to perform a task.  As the information traverses the application server and the components, the security attributes must be maintained.  Without the association of security attributes to information, there is no basis for the application server or hosted applications to make security-related access control decisions.  The security attributes are abstractions representing the basic properties or characteristics of an entity (e.g., subjects and objects) with respect to safeguarding information.
One example includes marking data as classified or FOUO. These security attributes may be assigned manually or during data processing, but either way, it is imperative these assignments are maintained while the data is in process. If the security attributes are lost when the data is being processed, there is the risk of a data compromise.</t>
  </si>
  <si>
    <t>The application server must associate organization-defined types of security attributes having organization-defined security attribute values with information in process.</t>
  </si>
  <si>
    <t>SRG-APP-000313-AS-000003</t>
  </si>
  <si>
    <t>SV-204780r850836_rule</t>
  </si>
  <si>
    <t>V-204780</t>
  </si>
  <si>
    <t>V-57405; SV-71677</t>
  </si>
  <si>
    <t>Configure the application server management interface to display an explicit logout message to users.</t>
  </si>
  <si>
    <t>Review application server documentation and configuration settings to determine if the application server management interface displays a logout message.
If the application server management interface does not display a logout message, this is a finding.</t>
  </si>
  <si>
    <t>Providing a logout capability to the user allows the user to explicitly close a session and free those resources used during the session.
If a user cannot explicitly end an application session, the session may remain open and be exploited by an attacker; this is referred to as a zombie session.
The attacker will then have access to the application server management functions without going through the user authentication process.
To inform the user that the session has been reliably closed, a logout message must be displayed to the user.</t>
  </si>
  <si>
    <t>The application server management interface must display an explicit logout message to users indicating the reliable termination of authenticated communications sessions.</t>
  </si>
  <si>
    <t>SRG-APP-000297-AS-000188</t>
  </si>
  <si>
    <t>SV-204779r850835_rule</t>
  </si>
  <si>
    <t>V-204779</t>
  </si>
  <si>
    <t>V-57403; SV-71675</t>
  </si>
  <si>
    <t>Configure the application server management interface to provide a logout capability for the users.</t>
  </si>
  <si>
    <t>Review application server documentation and configuration settings to determine if the application server management interface provides a logout capability.
If the application server management interface does not provide a logout capability, this is a finding.</t>
  </si>
  <si>
    <t>If a user cannot explicitly end an application server management interface session, the session may remain open and be exploited by an attacker; this is referred to as a zombie session.
The attacker will then have access to the application server management functions without going through the user authentication process.
To prevent this type of attack, the application server management interface must close user sessions when defined events are met and provide a logout function for users to explicitly close the session and free resources that were in use by the user.</t>
  </si>
  <si>
    <t>The application server management interface must provide a logout capability for user-initiated communication session.</t>
  </si>
  <si>
    <t>SRG-APP-000296-AS-000201</t>
  </si>
  <si>
    <t>SV-204778r850834_rule</t>
  </si>
  <si>
    <t>V-204778</t>
  </si>
  <si>
    <t>V-57401; SV-71673</t>
  </si>
  <si>
    <t>Configure the application server to terminate user sessions on defined conditions or trigger events.</t>
  </si>
  <si>
    <t>Review application server documentation and configuration settings to determine if the application server is configured to close user sessions after defined conditions or trigger events are met.
If the application server is not configured or cannot be configured to disconnect users after defined conditions and trigger events are met, this is a finding.</t>
  </si>
  <si>
    <t>An attacker can take advantage of user sessions that are left open, thus bypassing the user authentication process.
To thwart the vulnerability of open and unused user sessions, the application server must be configured to close the sessions when a configured condition or trigger event is met.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periods of user inactivity, targeted responses to certain types of incidents, and time-of-day restrictions on information system use.</t>
  </si>
  <si>
    <t>The application server must automatically terminate a user session after organization-defined conditions or trigger events requiring a session disconnect.</t>
  </si>
  <si>
    <t>SRG-APP-000295-AS-000263</t>
  </si>
  <si>
    <t>SV-204777r850833_rule</t>
  </si>
  <si>
    <t>V-204777</t>
  </si>
  <si>
    <t>V-35445; SV-46732</t>
  </si>
  <si>
    <t>Configure the application server log tools to be cryptographically signed to protect the integrity of the tools.</t>
  </si>
  <si>
    <t>Review the application server configuration to determine if the application server log tools have been cryptographically signed to protect the integrity of the tools.
If the application server log tools have not been cryptographically signed, this is a finding.</t>
  </si>
  <si>
    <t>Protecting the integrity of the tools used for logging purposes is a critical step in ensuring the integrity of log data. Log data includes all information (e.g., log records, log settings, and log reports) needed to successfully log information system activity. 
It is not uncommon for attackers to replace the log tools or inject code into the existing tools for the purpose of providing the capability to hide or erase system activity from the logs. 
To address this risk, log tools must be cryptographically signed in order to provide the capability to identify when the log tools have been modified, manipulated or replaced. An example is a checksum hash of the file or files.
Application server log tools must use cryptographic mechanisms to protect the integrity of the tools or allow cryptographic protection mechanisms to be applied to their tools.</t>
  </si>
  <si>
    <t>The application server must use cryptographic mechanisms to protect the integrity of log tools.</t>
  </si>
  <si>
    <t>SRG-APP-000290-AS-000174</t>
  </si>
  <si>
    <t>SV-204776r508029_rule</t>
  </si>
  <si>
    <t>V-204776</t>
  </si>
  <si>
    <t>V-35441; SV-46728</t>
  </si>
  <si>
    <t>Configure the application server to restrict access to error messages so only authorized users may view or otherwise access them.</t>
  </si>
  <si>
    <t>Review the application server configuration and documentation to determine if the application server will restrict access to error messages so only authorized users may view or otherwise access them.
If the application server cannot be configured to restrict access to error messages to only authorized users, this is a finding.</t>
  </si>
  <si>
    <t>If the application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Application servers must protect the error messages that are created by the application server. All application server users' accounts are used for the management of the server and the applications residing on the application server. All accounts are assigned to a certain role with corresponding access rights. The application server must restrict access to error messages so only authorized users may view them. Error messages are usually written to logs contained on the file system. The application server will usually create new log files as needed and must take steps to ensure that the proper file permissions are utilized when the log files are created.</t>
  </si>
  <si>
    <t>The application server must restrict error messages only to authorized users.</t>
  </si>
  <si>
    <t>SRG-APP-000267-AS-000170</t>
  </si>
  <si>
    <t>SV-204775r508029_rule</t>
  </si>
  <si>
    <t>V-204775</t>
  </si>
  <si>
    <t>V-35440; SV-46727</t>
  </si>
  <si>
    <t>Configure the application server to not write sensitive information into the logs and administrative messages.</t>
  </si>
  <si>
    <t>Review system documentation and logs to determine if the application server writes sensitive information such as passwords or private keys into the logs and administrative messages.
If the application server writes sensitive or potentially harmful information into the logs and administrative messages, this is a finding.</t>
  </si>
  <si>
    <t>Any application providing too much information in error logs and in administrative messages to the screen risks compromising the data and security of the application and system. The structure and content of error messages needs to be carefully considered by the organization and development team.
The application server must not log sensitive information such as passwords, private keys, or other sensitive data. This requirement pertains to logs that are generated by the application server and application server processes, not the applications that may reside on the application server. Those errors are out of the scope of these requirements.</t>
  </si>
  <si>
    <t>The application server must only generate error messages that provide information necessary for corrective actions without revealing sensitive or potentially harmful information in error logs and administrative messages.</t>
  </si>
  <si>
    <t>SRG-APP-000266-AS-000169</t>
  </si>
  <si>
    <t>SV-204774r508029_rule</t>
  </si>
  <si>
    <t>V-204774</t>
  </si>
  <si>
    <t>V-57567; SV-71843</t>
  </si>
  <si>
    <t>Configure the application server to identify potentially security-relevant error conditions on the server.</t>
  </si>
  <si>
    <t>Review the application server configuration to determine if the system identifies potentially security-relevant error conditions on the server.
If this function is not performed, this is a finding.</t>
  </si>
  <si>
    <t>The structure and content of error messages need to be carefully considered by the organization and development team.  Any application providing too much information in error logs and in administrative messages to the screen risks compromising the data and security of the application and system.  The extent to which the application server is able to identify and handle error conditions is guided by organizational policy and operational requirements. Adequate logging levels and system performance capabilities need to be balanced with data protection requirements.
The structure and content of error messages needs to be carefully considered by the organization and development team.
Application servers must have the capability to log at various levels which can provide log entries for potential security-related error events.
An example is the capability for the application server to assign a criticality level to a failed logon attempt error message, a security-related error message being of a higher criticality.</t>
  </si>
  <si>
    <t>The application server must identify potentially security-relevant error conditions.</t>
  </si>
  <si>
    <t>SRG-APP-000266-AS-000168</t>
  </si>
  <si>
    <t>SV-204773r508029_rule</t>
  </si>
  <si>
    <t>V-204773</t>
  </si>
  <si>
    <t>V-35436; SV-46723</t>
  </si>
  <si>
    <t>Configure the application server to check the validity of data inputs into the management interface except those specifically identified by the organization.</t>
  </si>
  <si>
    <t>Review the application server configuration to determine if the system checks the validity of information inputs to the management interface, except those specifically identified by the organization.
If the management interface data inputs are not validated, this is a finding.</t>
  </si>
  <si>
    <t>Invalid user input occurs when a user inserts data or characters into an applications data entry field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Application servers must ensure their management interfaces perform data input validation checks. Input validation consists of evaluating user input and ensuring that only allowed characters are utilized. An example is ensuring that the interfaces are not susceptible to SQL injection attacks.</t>
  </si>
  <si>
    <t>The application server must check the validity of all data inputs to the management interface, except those specifically identified by the organization.</t>
  </si>
  <si>
    <t>SRG-APP-000251-AS-000165</t>
  </si>
  <si>
    <t>SV-204772r508029_rule</t>
  </si>
  <si>
    <t>V-204772</t>
  </si>
  <si>
    <t>V-35426; SV-46713</t>
  </si>
  <si>
    <t>Configure the application server to employ cryptographic mechanisms to ensure confidentiality and integrity of all application server data at rest when stored off-line.</t>
  </si>
  <si>
    <t>Review the application server configuration to ensure the system is protecting the confidentiality and integrity of all application server data at rest when stored off-line.
If the application server is not configured to protect all application server data at rest when stored off-line, this is a finding.</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</si>
  <si>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 servers generate information throughout the course of their use, most notably, log data.  If the data is not encrypted while at rest, the data used later for forensic investigation cannot be guaranteed to be unchanged and cannot be used for prosecution of an attacker.  To accomplish a credible investigation and prosecution, the data integrity and information confidentiality must be guaranteed.
Application servers must provide the capability to protect all data, especially log data, so as to ensure confidentiality and integrity.</t>
  </si>
  <si>
    <t>The application server must employ cryptographic mechanisms to ensure confidentiality and integrity of all information at rest when stored off-line.</t>
  </si>
  <si>
    <t>SRG-APP-000231-AS-000156</t>
  </si>
  <si>
    <t>SV-204771r508029_rule</t>
  </si>
  <si>
    <t>V-204771</t>
  </si>
  <si>
    <t>V-57555; SV-71831</t>
  </si>
  <si>
    <t>Configure the application server to protect the confidentiality and integrity of all information at rest.</t>
  </si>
  <si>
    <t>Review the application server documentation and configuration to ensure the application server is protecting the confidentiality and integrity of all information at rest.
If the confidentiality and integrity of all information at rest is not protected, this is a finding.</t>
  </si>
  <si>
    <t>When data is written to digital media such as hard drives, mobile computers, external/removable hard drives, personal digital assistants, flash/thumb drives, etc., there is risk of data loss and data compromise.
Fewer protection measures are needed for media containing information determined by the organization to be in the public domain, to be publicly releasable, or to have limited or no adverse impact if accessed by other than authorized personnel. In these situations, it is assumed the physical access controls where the media resides provide adequate protection.
As part of a defense-in-depth strategy, data owners and DoD consider routinely encrypting information at rest on selected secondary storage devices. The employment of cryptography is at the discretion of the information owner/steward. The selection of the cryptographic mechanisms used is based upon maintaining the confidentiality and integrity of the information.
The strength of mechanisms is commensurate with the classification and sensitivity of the information.
The application server must directly provide, or provide access to, cryptographic libraries and functionality that allow applications to encrypt data when it is stored.</t>
  </si>
  <si>
    <t>The application server must protect the confidentiality and integrity of all information at rest.</t>
  </si>
  <si>
    <t>SRG-APP-000231-AS-000133</t>
  </si>
  <si>
    <t>SV-204770r508029_rule</t>
  </si>
  <si>
    <t>V-204770</t>
  </si>
  <si>
    <t>V-57553; SV-71829</t>
  </si>
  <si>
    <t>Configure the application server to fail to a secure state if system initialization fails, shutdown fails, or aborts fail.</t>
  </si>
  <si>
    <t>Review application server documentation and configuration to determine if the application server fails to a secure state if system initialization fails, shutdown fails, or aborts fail.
If the application server cannot be configured to fail securely, this is a finding.</t>
  </si>
  <si>
    <t>Fail-secure is a condition achieved by the application server in order to ensure that in the event of an operational failure, the system does not enter into an unsecure state where intended security properties no longer hold.  Preserving information system state information also facilitates system restart and return to the operational mode of the organization with less disruption of mission-essential processes.</t>
  </si>
  <si>
    <t>The application server must fail to a secure state if system initialization fails, shutdown fails, or aborts fail.</t>
  </si>
  <si>
    <t>SRG-APP-000225-AS-000166</t>
  </si>
  <si>
    <t>SV-204769r508029_rule</t>
  </si>
  <si>
    <t>V-204769</t>
  </si>
  <si>
    <t>V-35424; SV-46711</t>
  </si>
  <si>
    <t>This requirement is dependent upon system MAC and confidentiality.
If the system MAC and confidentiality levels do not specify redundancy requirements, this requirement is NA.
Configure the application server to provide application failover or participate in an application cluster which provides failover.</t>
  </si>
  <si>
    <t>This requirement is dependent upon system MAC and confidentiality.
If the system MAC and confidentiality levels do not specify redundancy requirements, this requirement is NA.
Review the application server configuration and documentation to ensure the application server is configured to provide clustering functionality.
If the application server is not configured to provide clustering or some form of failover functionality, this is a finding.</t>
  </si>
  <si>
    <t>This requirement is dependent upon system MAC and confidentiality. If the system MAC and confidentiality levels do not specify redundancy requirements, this requirement is NA.
Failure to a known secure state helps prevent a loss of confidentiality, integrity, or availability in the event of a failure of the information system or a component of the system. When application failure is encountered, preserving application state facilitates application restart and return to the operational mode of the organization with less disruption of mission/business processes.
Clustering of multiple application servers is a common approach to providing fail-safe application availability when system MAC and confidentiality levels require redundancy.</t>
  </si>
  <si>
    <t>The application server must provide a clustering capability.</t>
  </si>
  <si>
    <t>SRG-APP-000225-AS-000154</t>
  </si>
  <si>
    <t>SV-204768r508029_rule</t>
  </si>
  <si>
    <t>V-204768</t>
  </si>
  <si>
    <t>V-35423; SV-46710</t>
  </si>
  <si>
    <t>Configure the application server to detect errors that occur during application deployment and to prevent deployment if errors are encountered.</t>
  </si>
  <si>
    <t>Review the application server configuration and documentation to ensure the system is configured to perform complete application deployments.
If the application server is not configured to ensure complete application deployments or provides no rollback functionality, this is a finding.</t>
  </si>
  <si>
    <t>Failure to a known secure state helps prevent a loss of confidentiality, integrity, or availability in the event of a failure of the information system or a component of the system.
When an application is deployed to the application server, if the deployment process does not complete properly and without errors, there is the potential that some application files may not be deployed or may be corrupted and an application error may occur during runtime.
The application server must be able to perform complete application deployments. A partial deployment can leave the server in an inconsistent state. Application servers may provide a transaction rollback function to address this issue.</t>
  </si>
  <si>
    <t>The application server must be configured to perform complete application deployments.</t>
  </si>
  <si>
    <t>SRG-APP-000225-AS-000153</t>
  </si>
  <si>
    <t>SV-204767r508029_rule</t>
  </si>
  <si>
    <t>V-204767</t>
  </si>
  <si>
    <t>V-35422; SV-46709</t>
  </si>
  <si>
    <t>Configure the application server to generate unique session identifiers and to use a FIPS 140-2 random number generator to generate the randomness of the session identifiers.</t>
  </si>
  <si>
    <t>Review the application server configuration and documentation to determine if the application server uses a FIPS 140-2 approved random number generator to create unique session identifiers.
Have a user log onto the application server to determine if the session IDs generated are random and unique.
If the application server does not generate unique session identifiers and does not use a FIPS 140-2 random number generator to create the randomness of the session ID, this is a finding.</t>
  </si>
  <si>
    <t>The application server will use session IDs to communicate between modules or applications within the application server and between the application server and users.  The session ID allows the application to track the communications along with credentials that may have been used to authenticate users or modules.
Unique session IDs are the opposite of sequentially generated session IDs which can be easily guessed by an attacker.  Unique session identifiers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t>
  </si>
  <si>
    <t>The application server must generate a unique session identifier using a FIPS 140-2 approved random number generator.</t>
  </si>
  <si>
    <t>SRG-APP-000224-AS-000152</t>
  </si>
  <si>
    <t>SV-204766r864568_rule</t>
  </si>
  <si>
    <t>V-204766</t>
  </si>
  <si>
    <t>V-35421; SV-46708</t>
  </si>
  <si>
    <t>Design the application server to recognize only system-generated session identifiers.</t>
  </si>
  <si>
    <t>Review the application server configuration to determine if the application server recognizes only system-generated session identifiers.
If the application server does not recognize only system-generated session identifiers, this is a finding.</t>
  </si>
  <si>
    <t>This requirement focuses on communications protection at the application session, versus network packet level. The intent of this control is to establish grounds for confidence at each end of a communications session in the ongoing identity of the other party and in the validity of the information being transmitted.
Unique session IDs are the opposite of sequentially generated session IDs which can be easily guessed by an attacker. Unique session identifiers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t>
  </si>
  <si>
    <t>The application server must recognize only system-generated session identifiers.</t>
  </si>
  <si>
    <t>SRG-APP-000223-AS-000151</t>
  </si>
  <si>
    <t>SV-204765r508029_rule</t>
  </si>
  <si>
    <t>V-204765</t>
  </si>
  <si>
    <t>V-57549; SV-71825</t>
  </si>
  <si>
    <t>Configure the application server to generate a unique session identifier for each session.</t>
  </si>
  <si>
    <t xml:space="preserve">Review the application server session management configuration settings in either the application server management console, application server initialization or application server configuration files to determine if the application server is configured to generate a unique session identifier for each session.
If the application server is  not configured to generate a unique session identifier for each session, this is a finding.
</t>
  </si>
  <si>
    <t>Unique session IDs are the opposite of sequentially generated session IDs, which can be easily guessed by an attacker. Unique session identifiers help to reduce predictability of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Application servers must generate a unique session identifier for each application session so as to prevent session hijacking.</t>
  </si>
  <si>
    <t>The application server must generate a unique session identifier for each session.</t>
  </si>
  <si>
    <t>SRG-APP-000223-AS-000150</t>
  </si>
  <si>
    <t>SV-204764r508029_rule</t>
  </si>
  <si>
    <t>V-204764</t>
  </si>
  <si>
    <t>V-35415; SV-46702</t>
  </si>
  <si>
    <t>Configure the application server to terminate administrative sessions upon logout or any other organization- or policy-defined session termination events.</t>
  </si>
  <si>
    <t>Review the application server configuration and organizational policy to determine if the system is configured to terminate administrator sessions upon administrator logout or any other organization- or policy-defined session termination events, such as idle time limit exceeded.
If the configuration is not set to terminate administrator sessions per defined events, this is a finding.</t>
  </si>
  <si>
    <t>If communications sessions remain open for extended periods of time even when unused, there is the potential for an adversary to hijack the session and use it to gain access to the device or networks to which it is attached. Terminating sessions after a logout event or after a certain period of inactivity is a method for mitigating the risk of this vulnerability. When a user management session becomes idle, or when a user logs out of the management interface, the application server must terminate the session.</t>
  </si>
  <si>
    <t>The application server must invalidate session identifiers upon user logout or other session termination.</t>
  </si>
  <si>
    <t>SRG-APP-000220-AS-000148</t>
  </si>
  <si>
    <t>SV-204763r508029_rule</t>
  </si>
  <si>
    <t>V-204763</t>
  </si>
  <si>
    <t>V-35381; SV-46668</t>
  </si>
  <si>
    <t>Configure the application server to mutually authenticate proxy servers, other application servers and application gateways as specified.</t>
  </si>
  <si>
    <t xml:space="preserve">Review application server documentation, system security plan and application data protection requirements. 
If the connected web proxy is exposed to an untrusted network or if data protection requirements specified in the system security plan mandate the need to establish the identity of the connecting application server, proxy or application gateway and the application server is not configured to mutually authenticate the application server, proxy server or gateway, this is a finding. </t>
  </si>
  <si>
    <t>Application architecture may sometimes require a configuration where an application server is placed behind a web proxy, an application gateway or communicates directly with another application server. In those instances, the application server hosting the service/application is considered the server. The application server, proxy or application gateway consuming the hosted service is considered a client. Authentication is accomplished via the use of certificates and protocols such as TLS mutual authentication. Authentication must be performed when the proxy is exposed to an untrusted network or when data protection requirements specified in the system security plan mandate the need to establish the identity of the connecting application server, proxy or application gateway.</t>
  </si>
  <si>
    <t xml:space="preserve">The application server must be configured to mutually authenticate connecting proxies, application servers or gateways. </t>
  </si>
  <si>
    <t>SRG-APP-000219-AS-000147</t>
  </si>
  <si>
    <t>SV-204762r508029_rule</t>
  </si>
  <si>
    <t>V-204762</t>
  </si>
  <si>
    <t>V-35376; SV-46663</t>
  </si>
  <si>
    <t>Configure the application server so that admin management functionality and hosted applications are separated.</t>
  </si>
  <si>
    <t>Review the application server documentation and configuration to verify that the application server separates admin functionality from hosted application functionality.
If the application server does not separate application server admin functionality from hosted application functionality, this is a finding.</t>
  </si>
  <si>
    <t>The application server consists of the management interface and hosted applications.  By separating the management interface from hosted applications, the user must authenticate as a privileged user to the management interface before being presented with management functionality.  This prevents non-privileged users from having visibility to functions not available to the user.  By limiting visibility, a compromised non-privileged account does not offer information to the attacker to functionality and information needed to further the attack on the application server.
Application server management functionality includes functions necessary to administer the application server and requires privileged access via one of the accounts assigned to a management role.  The hosted application and hosted application functionality consists of the assets needed for the application to function, such as the business logic, databases, user authentication, etc.
The separation of application server administration functionality from hosted application functionality is either physical or logical and is accomplished by using different computers, different central processing units, different instances of the operating system, network addresses, network ports, or combinations of these methods, as appropriate.</t>
  </si>
  <si>
    <t>The application server must separate hosted application functionality from application server management functionality.</t>
  </si>
  <si>
    <t>SRG-APP-000211-AS-000146</t>
  </si>
  <si>
    <t>SV-204761r508029_rule</t>
  </si>
  <si>
    <t>V-204761</t>
  </si>
  <si>
    <t>V-57547; SV-71823</t>
  </si>
  <si>
    <t>Configure the application server to identify prohibited mobile code.</t>
  </si>
  <si>
    <t>Review the application server configuration to determine if the application server is configured to identify prohibited mobile code.
If the application server is not configured to identify prohibited mobile code, this is a finding.</t>
  </si>
  <si>
    <t>Mobile code is defined as software modules obtained from remote systems, transferred across a network, and then downloaded and executed on a local system without explicit installation or execution by the recipient.
Mobile code technologies include: Java, JavaScript, ActiveX, PDF, Postscript, Shockwave movies, Flash animations, and VBScript. Usage restrictions and implementation guidance apply to both the selection and use of mobile code installed on organizational servers and mobile code downloaded and executed on individual workstations.
Application servers must meet policy requirements regarding the deployment and/or use of mobile code. This includes digitally signing applets in order to provide a means for the client to establish application authenticity and prohibit unauthorized code from being used.</t>
  </si>
  <si>
    <t>The application server must identify prohibited mobile code.</t>
  </si>
  <si>
    <t>SRG-APP-000206-AS-000145</t>
  </si>
  <si>
    <t>SV-204760r508029_rule</t>
  </si>
  <si>
    <t>V-204760</t>
  </si>
  <si>
    <t>V-57527; SV-71803</t>
  </si>
  <si>
    <t>Configure the application server to provide and utilize log reduction with on-demand reporting or configure the application server to send its logs to a centralized log log system that provides log reduction and on-demand reporting functions.</t>
  </si>
  <si>
    <t xml:space="preserve">Review application server product documentation and server configuration to determine if the application server is configured to provide log reduction with on-demand reporting.
If the application server is not configured to provide log reduction with on-demand reporting, or is not configured to send its logs to a centralized log system, this is a finding.
</t>
  </si>
  <si>
    <t>The ability to generate on-demand reports, including after the log data has been subjected to log reduction, greatly facilitates the organization's ability to generate incident reports as needed to better handle larger-scale or more complex security incidents.
Log reduction is a process that manipulates collected log information and organizes such information in a summary format that is more meaningful to analysts. The report generation capability provided by the application must support on-demand (i.e., customizable, ad-hoc, and as needed) reports.
Instead of the application server providing the log reduction function; it is also accepted practice to configure the application server to send its logs to a centralized log system that can be used to provide the log reduction with reporting capability. Security Incident Event Management (SIEM) systems are an example of such a solution.
To fully understand and investigate an incident within the components of the application server, the application server, must be configured to provide log reduction and on-demand reporting or be configured to send its logs to a centralized log system.</t>
  </si>
  <si>
    <t>The application server must provide a log reduction capability that supports on-demand reporting requirements.</t>
  </si>
  <si>
    <t>SRG-APP-000181-AS-000255</t>
  </si>
  <si>
    <t>SV-204759r850832_rule</t>
  </si>
  <si>
    <t>V-204759</t>
  </si>
  <si>
    <t>V-35329; SV-46616</t>
  </si>
  <si>
    <t>Configure the application server to use a FIPS-2 approved TLS version to authenticate users and to disable all non-FIPS-approved SSL versions.</t>
  </si>
  <si>
    <t>Review the application server documentation and deployed configuration to determine which version of TLS is being used.
If the application server is not using TLS when authenticating users or non-FIPS-approved SSL versions are enabled, this is a finding.</t>
  </si>
  <si>
    <t>Encryption is only as good as the encryption modules utilized.  Unapproved cryptographic module algorithms cannot be verified and cannot be relied upon to provide confidentiality or integrity, and DoD data may be compromised due to weak algorithms.  The use of TLS provides confidentiality of data in transit between the application server and client.  
TLS must be enabled and non-FIPS-approved SSL versions must be disabled.  NIST SP 800-52 specifies the preferred configurations for government systems.</t>
  </si>
  <si>
    <t>The application server must utilize FIPS 140-2 approved encryption modules when authenticating users and processes.</t>
  </si>
  <si>
    <t>SRG-APP-000179-AS-000129</t>
  </si>
  <si>
    <t>SV-204758r864567_rule</t>
  </si>
  <si>
    <t>V-204758</t>
  </si>
  <si>
    <t>V-35328; SV-46615</t>
  </si>
  <si>
    <t>Configure the application server to obscure feedback of authentication information during the authentication process to protect the information from possible exploitation/use by unauthorized individuals.</t>
  </si>
  <si>
    <t>Review the application server documentation and configuration to determine if any interfaces which are provided for authentication purposes display the user's password when it is typed into the data entry field.
If authentication information is not obfuscated when entered, this is a finding.</t>
  </si>
  <si>
    <t>To prevent the compromise of authentication information during the authentication process, the application server authentication screens must obfuscate input so an unauthorized user cannot view a password, PIN, or any other authenticator value as it is being typed.
This can occur when a user is authenticating to the application server through the web management interface or command line interface. The application server must obfuscate all passwords, PINs, or other authenticator information when typed. User ID is not required to be obfuscated.</t>
  </si>
  <si>
    <t>The application server must obscure feedback of authentication information during the authentication process to protect the information from possible exploitation/use by unauthorized individuals.</t>
  </si>
  <si>
    <t>SRG-APP-000178-AS-000127</t>
  </si>
  <si>
    <t>SV-204757r508029_rule</t>
  </si>
  <si>
    <t>V-204757</t>
  </si>
  <si>
    <t>V-35325; SV-46612</t>
  </si>
  <si>
    <t>Configure the application server to utilize the DoD Enterprise PKI infrastructure.</t>
  </si>
  <si>
    <t>Review application server documentation to ensure the application server provides a PKI integration capability that meets DoD PKI infrastructure requirements.
If the application server is not configured to meet this requirement, this is a finding.</t>
  </si>
  <si>
    <t>The cornerstone of PKI is the private key used to encrypt or digitally sign information. The key by itself is a cryptographic value that does not contain specific user information, but the key can be mapped to a user.  Without mapping the certificate used to authenticate to the user account, the ability to determine the identity of the individual user or group will not be available for forensic analysis.
Application servers must provide the capability to utilize and meet requirements of the DoD Enterprise PKI infrastructure for application authentication.</t>
  </si>
  <si>
    <t>The application server must map the authenticated identity to the individual user or group account for PKI-based authentication.</t>
  </si>
  <si>
    <t>SRG-APP-000177-AS-000126</t>
  </si>
  <si>
    <t>SV-204756r508029_rule</t>
  </si>
  <si>
    <t>V-204756</t>
  </si>
  <si>
    <t>V-35324; SV-46611</t>
  </si>
  <si>
    <t>Configure the application server to enforce authorized access to the corresponding private key.</t>
  </si>
  <si>
    <t>Review application server configuration and documentation to ensure the application server enforces authorized access to the corresponding private key.
If the application server is not configured to enforce authorized access to the corresponding private key, this is a finding.</t>
  </si>
  <si>
    <t>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can pretend to be the authorized user. 
Both the holders of a digital certificate and the issuing authority must protect the computers, storage devices, or whatever they use to keep the private keys. Java-based application servers utilize the Java keystore, which provides storage for cryptographic keys and certificates. The keystore is usually maintained in a file stored on the file system.</t>
  </si>
  <si>
    <t>Only authenticated system administrators or the designated PKI Sponsor for the application server must have access to the web servers private key.</t>
  </si>
  <si>
    <t>SRG-APP-000176-AS-000125</t>
  </si>
  <si>
    <t>SV-204755r508029_rule</t>
  </si>
  <si>
    <t>V-204755</t>
  </si>
  <si>
    <t>V-35322; SV-46609</t>
  </si>
  <si>
    <t>Configure the application server to validate certificates in accordance with RFC 5280.</t>
  </si>
  <si>
    <t>Review the application server documentation and deployed configuration to determine whether the application server provides PKI functionality that validates certification paths in accordance with RFC 5280.
If PKI is not being used, this is NA.
If the application server is using PKI, but it does not perform this requirement,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</si>
  <si>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</si>
  <si>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application server must perform RFC 5280-compliant certification path validation.</t>
  </si>
  <si>
    <t>SRG-APP-000175-AS-000124</t>
  </si>
  <si>
    <t>SV-204754r508029_rule</t>
  </si>
  <si>
    <t>V-204754</t>
  </si>
  <si>
    <t>V-35319; SV-46606</t>
  </si>
  <si>
    <t>Configure the application server to encrypt LDAP traffic.</t>
  </si>
  <si>
    <t>Review application server documentation and configuration to determine if the application server enforces the requirement to encrypt LDAP traffic.
If the application server is not configured to meet this requirement, this is a finding.</t>
  </si>
  <si>
    <t>Passwords need to be protected at all times, and encryption is the standard method for protecting passwords during transmission. 
Application servers have the capability to utilize LDAP directories for authentication. If LDAP connections are not protected during transmission, sensitive authentication credentials can be stolen. When the application server utilizes LDAP, the LDAP traffic must be encrypted.</t>
  </si>
  <si>
    <t>The application server must utilize encryption when using LDAP for authentication.</t>
  </si>
  <si>
    <t>SRG-APP-000172-AS-000121</t>
  </si>
  <si>
    <t>SV-204753r508029_rule</t>
  </si>
  <si>
    <t>V-204753</t>
  </si>
  <si>
    <t>V-35318; SV-46605</t>
  </si>
  <si>
    <t>Configure the application server to transmit only encrypted representations of passwords.</t>
  </si>
  <si>
    <t>Review application server documentation and configuration to determine if the application server enforces the requirement to encrypt passwords when they are transmitted.
If the application server is not configured to meet this requirement, this is a finding.</t>
  </si>
  <si>
    <t>Passwords need to be protected at all times, and encryption is the standard method for protecting passwords during transmission.  If passwords are not encrypted, they can be plainly read (i.e., clear text) and easily compromised.
Application servers have the capability to utilize either certificates (tokens) or user IDs and passwords in order to authenticate. When the application server transmits or receives passwords, the passwords must be encrypted.</t>
  </si>
  <si>
    <t>The application server must transmit only encrypted representations of passwords.</t>
  </si>
  <si>
    <t>SRG-APP-000172-AS-000120</t>
  </si>
  <si>
    <t>SV-204752r508029_rule</t>
  </si>
  <si>
    <t>V-204752</t>
  </si>
  <si>
    <t>V-35317; SV-46604</t>
  </si>
  <si>
    <t>Configure the application server to only store encrypted representations of passwords.</t>
  </si>
  <si>
    <t>Review application server documentation and configuration to determine if the application server enforces the requirement to only store encrypted representations of passwords.
If the application server is not configured to meet this requirement, this is a finding.</t>
  </si>
  <si>
    <t>Applications must enforce password encryption when storing passwords. Passwords need to be protected at all times and encryption is the standard method for protecting passwords. If passwords are not encrypted, they can be plainly read and easily compromised. 
Application servers provide either a local user store or they integrate with enterprise user stores like LDAP. When the application server is responsible for creating or storing passwords, the application server must enforce the storage of encrypted representations of passwords.</t>
  </si>
  <si>
    <t>The application server must store only encrypted representations of passwords.</t>
  </si>
  <si>
    <t>SRG-APP-000171-AS-000119</t>
  </si>
  <si>
    <t>SV-204751r508029_rule</t>
  </si>
  <si>
    <t>V-204751</t>
  </si>
  <si>
    <t>V-35309; SV-46596</t>
  </si>
  <si>
    <t>Configure the application server to disable identifiers (individuals, groups, roles, and devices) after 35 days of inactivity.</t>
  </si>
  <si>
    <t>Review the application server documentation and configuration to ensure the application server disables identifiers (individuals, groups, roles, and devices) after 35 days of inactivity.
If the application server is not configured to disable identifiers (individuals, groups, roles, and devices) after 35 days of inactivity, this is a finding.</t>
  </si>
  <si>
    <t>The application server must disable identifiers (individuals, groups, roles, and devices) after 35 days of inactivity.</t>
  </si>
  <si>
    <t>SRG-APP-000163-AS-000111</t>
  </si>
  <si>
    <t>SV-204750r508029_rule</t>
  </si>
  <si>
    <t>V-204750</t>
  </si>
  <si>
    <t>V-35304; SV-46591</t>
  </si>
  <si>
    <t xml:space="preserve">Configure the application server to utilize secure authentication when SOAP web services are used to access sensitive data. 
</t>
  </si>
  <si>
    <t>Review application server documentation to ensure the application server provides extensions to the SOAP protocol that provide secure authentication. These protocols include, but are not limited to, WS_Security suite.  Review policy and data owner protection requirements in order to identify sensitive data.
If secure authentication protocols are not utilized to protect data identified by data owner as requiring protection, this is a finding.</t>
  </si>
  <si>
    <t>Application servers may provide a web services capability that could be leveraged to allow remote access to sensitive application data. A web service, which is a repeatable process used to make data available to remote clients, should not be confused with a web server. 
Many web services utilize SOAP, which in turn utilizes XML and HTTP as a transport. Natively, SOAP does not provide security protections. As such, the application server must provide security extensions to enhance SOAP capabilities to ensure that secure authentication mechanisms are employed to protect sensitive data. The WS_Security suite is a widely used and acceptable SOAP security extension.</t>
  </si>
  <si>
    <t>The application server must provide security extensions to extend the SOAP protocol and provide secure authentication when accessing sensitive data.</t>
  </si>
  <si>
    <t>SRG-APP-000156-AS-000106</t>
  </si>
  <si>
    <t>SV-204749r850831_rule</t>
  </si>
  <si>
    <t>V-204749</t>
  </si>
  <si>
    <t>V-35302; SV-46589</t>
  </si>
  <si>
    <t>Configure the application server to authenticate users individually prior to allowing any group-based authentication.</t>
  </si>
  <si>
    <t>Review the application server documentation and configuration to determine if the application server individually authenticates users prior to authenticating via a role or group.
Review application server logs to verify user accesses requiring authentication can be traced back to an individual account.
If the application server does not authenticate users on an individual basis, this is a finding.</t>
  </si>
  <si>
    <t>To assure individual accountability and prevent unauthorized access, application server users (and any processes acting on behalf of application server users) must be individually identified and authenticated. 
A group authenticator is a generic account used by multiple individuals. Use of a group authenticator alone does not uniquely identify individual users. 
Application servers must ensure that individual users are authenticated prior to authenticating via role or group authentication. This is to ensure that there is non-repudiation for actions taken.</t>
  </si>
  <si>
    <t>The application server must authenticate users individually prior to using a group authenticator.</t>
  </si>
  <si>
    <t>SRG-APP-000153-AS-000104</t>
  </si>
  <si>
    <t>SV-204748r508029_rule</t>
  </si>
  <si>
    <t>V-204748</t>
  </si>
  <si>
    <t>V-35301; SV-46588</t>
  </si>
  <si>
    <t>Configure the application server to authenticate privileged users via multifactor authentication for local access to the management interface.</t>
  </si>
  <si>
    <t>Review the application server configuration to ensure the system is authenticating via multifactor authentication for privileged users.
If all aspects of application server command line management interfaces are not authenticating privileged users via multifactor authentication methods, this is a finding.</t>
  </si>
  <si>
    <t>Multifactor authentication creates a layered defense and makes it more difficult for an unauthorized person to access the application server.  If one factor is compromised or broken, the attacker still has at least one more barrier to breach before successfully breaking into the target.  Unlike a simple username/password scenario where the attacker could gain access by knowing both the username and password without the user knowing his account was compromised, multifactor authentication adds the requirement that the attacker must have something from the user, such as a token, or to biometrically be the user.
Multifactor authentication is defined as: using two or more factors to achieve authentication. 
Factors include: 
(i) something a user knows (e.g., password/PIN); 
(ii) something a user has (e.g., cryptographic identification device, token); or 
(iii) something a user is (e.g., biometric). A CAC or PKI Hardware Token meets this definition.
A privileged account is defined as an information system account with authorizations of a privileged user.  These accounts would be capable of accessing the command line management interface.
When accessing the application server via a local connection, administrative access to the application server must be PKI hardware token enabled.</t>
  </si>
  <si>
    <t>The application server must use multifactor authentication for local access to privileged accounts.</t>
  </si>
  <si>
    <t>SRG-APP-000151-AS-000103</t>
  </si>
  <si>
    <t>SV-204747r864572_rule</t>
  </si>
  <si>
    <t>V-204747</t>
  </si>
  <si>
    <t>V-35300; SV-46587</t>
  </si>
  <si>
    <t>Configure the application server to authenticate privileged users via multifactor authentication for network access to the management interface.</t>
  </si>
  <si>
    <t>Review the application server configuration to ensure the system is authenticating via multifactor authentication for privileged users.
If all aspects of application server web management interfaces are not authenticating privileged users via multifactor authentication methods, this is a finding.</t>
  </si>
  <si>
    <t>Multifactor authentication creates a layered defense and makes it more difficult for an unauthorized person to access the application server.  If one factor is compromised or broken, the attacker still has at least one more barrier to breach before successfully breaking into the target.  Unlike a simple username/password scenario where the attacker could gain access by knowing both the username and password without the user knowing his account was compromised, multifactor authentication adds the requirement that the attacker must have something from the user, such as a token, or to biometrically be the user.
Multifactor authentication is defined as: using two or more factors to achieve authentication. 
Factors include: 
(i) something a user knows (e.g., password/PIN); 
(ii) something a user has (e.g., cryptographic identification device, token); or 
(iii) something a user is (e.g., biometric). A CAC or PKI Hardware Token meets this definition.
A privileged account is defined as an information system account with authorizations of a privileged user.  These accounts would be capable of accessing the web management interface.
When accessing the application server via a network connection, administrative access to the application server must be PKI Hardware Token enabled.</t>
  </si>
  <si>
    <t>The application server must use multifactor authentication for network access to privileged accounts.</t>
  </si>
  <si>
    <t>SRG-APP-000149-AS-000102</t>
  </si>
  <si>
    <t>SV-204746r864571_rule</t>
  </si>
  <si>
    <t>V-204746</t>
  </si>
  <si>
    <t>V-35299; SV-46586</t>
  </si>
  <si>
    <t>Configure the application server to use an enterprise user management system to uniquely identify and authenticate users and processes acting on behalf of organizational users.</t>
  </si>
  <si>
    <t>Review application server documentation and configuration settings to determine if the application server is using an enterprise solution to authenticate organizational users and processes running on the users' behalf.
If an enterprise solution is not being used, this is a finding.</t>
  </si>
  <si>
    <t>To assure accountability and prevent unauthorized access, application server users must be uniquely identified and authenticated.  This is typically accomplished via the use of a user store which is either local (OS-based) or centralized (LDAP) in nature.
To ensure support to the enterprise, the authentication must utilize an enterprise solution.</t>
  </si>
  <si>
    <t>The application server must use an enterprise user management system to uniquely identify and authenticate users (or processes acting on behalf of organizational users).</t>
  </si>
  <si>
    <t>SRG-APP-000148-AS-000101</t>
  </si>
  <si>
    <t>SV-204745r508029_rule</t>
  </si>
  <si>
    <t>V-204745</t>
  </si>
  <si>
    <t>V-57501; SV-71777</t>
  </si>
  <si>
    <t>Configure the application server to disable any ports or protocols that are prohibited by the PPSM CAL and vulnerability assessments.</t>
  </si>
  <si>
    <t>Review the application server documentation and deployment configuration to determine which ports and protocols are enabled.
Verify that the ports and protocols being used are not prohibited and are necessary for the operation of the application server and the hosted applications.
If any of the ports or protocols is prohibited or not necessary for the application server operation, this is a finding.</t>
  </si>
  <si>
    <t>Some networking protocols may not meet organizational security requirements to protect data and components.
Application servers natively host a number of various features, such as management interfaces, httpd servers and message queues. These features all run on TCPIP ports. This creates the potential that the vendor may choose to utilize port numbers or network services that have been deemed unusable by the organization. The application server must have the capability to both reconfigure and disable the assigned ports without adversely impacting application server operation capabilities. For a list of approved ports and protocols, reference the DoD ports and protocols web site at https://public.cyber.mil/connect/ppsm/</t>
  </si>
  <si>
    <t>The application server must prohibit or restrict the use of nonsecure ports, protocols, modules, and/or services as defined in the PPSM CAL and vulnerability assessments.</t>
  </si>
  <si>
    <t>SRG-APP-000142-AS-000014</t>
  </si>
  <si>
    <t>SV-204744r508029_rule</t>
  </si>
  <si>
    <t>V-204744</t>
  </si>
  <si>
    <t>V-35234; SV-46521</t>
  </si>
  <si>
    <t>Configure the application server to use only essential features and capabilities.</t>
  </si>
  <si>
    <t>Review the application server documentation and configuration to determine if the application server can disable non-essential features and capabilities.
If the application server is not configured to meet this requirement, this is a finding.</t>
  </si>
  <si>
    <t>Application servers provide a myriad of differing processes, features and functionalities. Some of these processes may be deemed to be unnecessary or too unsecure to run on a production DoD system. Application servers must provide the capability to disable or deactivate functionality and services that are deemed to be non-essential to the server mission or can adversely impact server performance, for example, disabling dynamic JSP reloading on production application servers as a best practice.</t>
  </si>
  <si>
    <t>The application server must adhere to the principles of least functionality by providing only essential capabilities.</t>
  </si>
  <si>
    <t>SRG-APP-000141-AS-000095</t>
  </si>
  <si>
    <t>SV-204743r508029_rule</t>
  </si>
  <si>
    <t>V-204743</t>
  </si>
  <si>
    <t>V-57497; SV-71773</t>
  </si>
  <si>
    <t>Configure the application server to automatically rollback to a known good configuration in the event of failed application installations and application server upgrades.</t>
  </si>
  <si>
    <t>Check the application server documentation and configuration to determine if the application server provides an automated rollback capability to a known good configuration in the event of a failed installation and upgrade.
If the application server is not configured to meet this requirement, this is a finding.</t>
  </si>
  <si>
    <t>Any changes to the components of the application server can have significant effects on the overall security of the system.
In order to ensure a prompt response to failed application installations and application server upgrades, the application server must provide an automated rollback capability that allows the system to be restored to a previous known good configuration state prior to the application installation or application server upgrade.</t>
  </si>
  <si>
    <t>The application server must be capable of reverting to the last known good configuration in the event of failed installations and upgrades.</t>
  </si>
  <si>
    <t>SRG-APP-000133-AS-000093</t>
  </si>
  <si>
    <t>SV-204742r810851_rule</t>
  </si>
  <si>
    <t>V-204742</t>
  </si>
  <si>
    <t>V-35224; SV-46511</t>
  </si>
  <si>
    <t>Configure the application server to limit privileges to change the software resident within software libraries through the use of defined user roles and file permissions.</t>
  </si>
  <si>
    <t>Check the application server documentation and configuration to determine if the application server provides role-based access that limits the capability to change shared software libraries.
Validate file permission settings to ensure library files are secured in relation to OS access.
If the application server does not meet this requirement, this is a finding.</t>
  </si>
  <si>
    <t>Application servers have the ability to specify that the hosted applications utilize shared libraries. The application server must have a capability to divide roles based upon duties wherein one project user (such as a developer) cannot modify the shared library code of another project user. The application server must also be able to specify that non-privileged users cannot modify any shared library code at all.</t>
  </si>
  <si>
    <t>The application server must limit privileges to change the software resident within software libraries.</t>
  </si>
  <si>
    <t>SRG-APP-000133-AS-000092</t>
  </si>
  <si>
    <t>SV-204741r508029_rule</t>
  </si>
  <si>
    <t>V-204741</t>
  </si>
  <si>
    <t>V-57495; SV-71771</t>
  </si>
  <si>
    <t>Configure the application server to prevent the installation of patches, service packs, or application components without verification the software component has been digitally signed using a certificate that is recognized and approved by the organization.</t>
  </si>
  <si>
    <t>Review system documentation to determine if the application server prevents the installation of patches, service packs, or application components without verification the software component has been digitally signed using a certificate that is recognized and approved by the organization.
If the application server does not meet this requirement, this is a finding.</t>
  </si>
  <si>
    <t>The application server must prevent the installation of patches, service packs, or application components without verification the software component has been digitally signed using a certificate that is recognized and approved by the organization.</t>
  </si>
  <si>
    <t>SRG-APP-000131-AS-000002</t>
  </si>
  <si>
    <t>SV-204740r850830_rule</t>
  </si>
  <si>
    <t>V-204740</t>
  </si>
  <si>
    <t>V-35217; SV-46504</t>
  </si>
  <si>
    <t>Configure the application server to hash and sign logs using cryptographic means. 
Alternatively, configure the application server or OS to send logs to a centralized log server that meets the hashing and signing requirement.</t>
  </si>
  <si>
    <t xml:space="preserve">Review the application server documentation and configuration to determine if the application server can be configured to protect the integrity of log data using cryptographic hashes and digital signatures. Configure the application server to hash and sign log data. This is typically done the moment when log files cease to be written to and are rolled over for storage or offloading. 
Alternatively, if the application server is not able to hash and sign log data, the task can be delegated by configuring the application server or underlying OS to send logs to a centralized log management system or SIEM that can meet the requirement. 
If the application server is not configured to hash and sign logs, or is not configured to utilize the aforementioned OS and centralized log management resources to meet the requirement, this is a finding. </t>
  </si>
  <si>
    <t>Protecting the integrity of log records helps to ensure log files are not tampered with. Cryptographic mechanisms are the industry-established standard used to protect the integrity of log data. An example of cryptographic mechanisms is the computation and application of a cryptographic hash and using asymmetric cryptography with digital signatures.  Application Servers often write log data to files on the file system.  These files typically roll over on a periodic basis. Once the logs are rolled over, hashing and signing the logs assures the logs are not tampered with and helps to assure log integrity.</t>
  </si>
  <si>
    <t>The application server must use cryptographic mechanisms to protect the integrity of log information.</t>
  </si>
  <si>
    <t>SRG-APP-000126-AS-000085</t>
  </si>
  <si>
    <t>SV-204739r508029_rule</t>
  </si>
  <si>
    <t>V-204739</t>
  </si>
  <si>
    <t>V-35216; SV-46503</t>
  </si>
  <si>
    <t>Configure the application server to back up log records every seven days onto a different system or media from the system being logged.</t>
  </si>
  <si>
    <t>Review the application server configuration to determine if the application server backs up log records every seven days onto a different system or media from the system being logged.
If the application server does not back up log records every seven days onto a different system or media from the system being logged, this is a finding.</t>
  </si>
  <si>
    <t>Protection of log data includes assuring log data is not accidentally lost or deleted. Backing up log records to a different system or onto separate media from the system the application server is actually running on helps to assure that in the event of a catastrophic system failure, the log records will be retained.</t>
  </si>
  <si>
    <t>The application server must back up log records at least every seven days onto a different system or system component than the system or component being logged.</t>
  </si>
  <si>
    <t>SRG-APP-000125-AS-000084</t>
  </si>
  <si>
    <t>SV-204738r508029_rule</t>
  </si>
  <si>
    <t>V-204738</t>
  </si>
  <si>
    <t>V-35215; SV-46502</t>
  </si>
  <si>
    <t>Configure the application server or the OS to protect log tools from unauthorized deletion.</t>
  </si>
  <si>
    <t>Review the application server documentation and server configuration to determine if the application server protects log tools from unauthorized deletion.
Locate binary copies of log tool executables that are located on the file system and attempt to delete using unprivileged credentials.
If the application server does not protect log tools from unauthorized deletion, this is a finding.</t>
  </si>
  <si>
    <t>Protecting log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log tools be controlled and protected from unauthorized modification. If an attacker were to delete log tools, the application server administrator would have no way of managing or viewing the logs. 
Application servers provide a web- and/or a command line-based management functionality for managing the application server log capabilities. In addition, subsets of log tool components may be stored on the file system as jar, class or xml configuration files. The application server must ensure that in addition to protecting any web-based log tools, any file system-based tools are protected from unauthorized deletion as well.</t>
  </si>
  <si>
    <t>The application server must protect log tools from unauthorized deletion.</t>
  </si>
  <si>
    <t>SRG-APP-000123-AS-000083</t>
  </si>
  <si>
    <t>SV-204737r508029_rule</t>
  </si>
  <si>
    <t>V-204737</t>
  </si>
  <si>
    <t>V-35214; SV-46501</t>
  </si>
  <si>
    <t>Configure the application server or the OS to protect log tools from unauthorized modification.</t>
  </si>
  <si>
    <t>Review the application server documentation and server configuration to determine if the application server protects log tools from unauthorized modification. Request a system administrator attempt to modify log tools while logged into the server in a role that does not have the requisite privileges.
Locate binary copies of log tool executables that are located on the file system and attempt to modify using unprivileged credentials.
If the application server does not protect log tools from unauthorized modification, this is a finding.</t>
  </si>
  <si>
    <t>Protecting log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log tools be controlled and protected from unauthorized modification. If an attacker were to modify log tools, he could also manipulate logs to hide evidence of malicious activity. 
Application servers provide a web- and/or a command line-based management functionality for managing the application server log capabilities. In addition, subsets of log tool components may be stored on the file system as jar or xml configuration files. The application server must ensure that in addition to protecting any web-based log tools, any file system-based tools are protected as well.</t>
  </si>
  <si>
    <t>The application server must protect log tools from unauthorized modification.</t>
  </si>
  <si>
    <t>SRG-APP-000122-AS-000082</t>
  </si>
  <si>
    <t>SV-204736r508029_rule</t>
  </si>
  <si>
    <t>V-204736</t>
  </si>
  <si>
    <t>V-35213; SV-46500</t>
  </si>
  <si>
    <t>Configure the application server or OS to protect log tools from unauthorized access.</t>
  </si>
  <si>
    <t>Review the application server documentation and server configuration to determine if the application server protects log tools from unauthorized access.
Request a system administrator attempt to access log tools while logged into the server in a role that does not have the requisite privileges.
If the application server does not protect log tools from unauthorized access, this is a finding.</t>
  </si>
  <si>
    <t>Protecting log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log tools be controlled and protected from unauthorized access. 
Application servers provide a web- and/or a command line-based management functionality for managing the application server log capabilities. In addition, subsets of log tool components may be stored on the file system as jar or xml configuration files. The application server must ensure that in addition to protecting any web-based log tools, any file system-based tools are protected as well.</t>
  </si>
  <si>
    <t>The application server must protect log tools from unauthorized access.</t>
  </si>
  <si>
    <t>SRG-APP-000121-AS-000081</t>
  </si>
  <si>
    <t>SV-204735r508029_rule</t>
  </si>
  <si>
    <t>V-204735</t>
  </si>
  <si>
    <t>V-35212; SV-46499</t>
  </si>
  <si>
    <t>Configure the application server to protect log information from unauthorized deletion.</t>
  </si>
  <si>
    <t>Review the configuration settings to determine if the application server log features protect log information from unauthorized deletion.
Review file system settings to verify the application server sets secure file permissions on log files to prevent unauthorized deletion.
If the application server does not protect log information from unauthorized deletion, this is a finding.</t>
  </si>
  <si>
    <t>If log data were to become compromised, then competent forensic analysis and discovery of the true source of potentially malicious system activity is difficult, if not impossible, to achieve. 
Application servers contain admin interfaces that allow reading and manipulation of log records. Therefore, these interfaces should not allow for unfettered access to those records. Application servers also write log data to log files which are stored on the OS, so appropriate file permissions must also be used to restrict access.
Log information includes all information (e.g., log records, log settings, transaction logs, and log reports) needed to successfully log information system activity. Application servers must protect log information from unauthorized deletion.</t>
  </si>
  <si>
    <t>The application server must protect log information from unauthorized deletion.</t>
  </si>
  <si>
    <t>SRG-APP-000120-AS-000080</t>
  </si>
  <si>
    <t>SV-204734r508029_rule</t>
  </si>
  <si>
    <t>V-204734</t>
  </si>
  <si>
    <t>V-35772; SV-47059</t>
  </si>
  <si>
    <t>Configure the application server to protect log information from unauthorized modification.</t>
  </si>
  <si>
    <t>Review the configuration settings to determine if the application server log features protect log information from unauthorized modification.
Review file system settings to verify the application server sets secure file permissions on log files to prevent unauthorized modification.
If the application server does not protect log information from unauthorized modification, this is a finding.</t>
  </si>
  <si>
    <t>If log data were to become compromised, then competent forensic analysis and discovery of the true source of potentially malicious system activity is difficult, if not impossible, to achieve. In addition, access to log records provides information an attacker could potentially use to his or her advantage.
Application servers contain admin interfaces that allow reading and manipulation of log records. Therefore, these interfaces should not allow unfettered access to those records.  Application servers also write log data to log files which are stored on the OS, so appropriate file permissions must also be used to restrict access.
Log information includes all information (e.g., log records, log settings, transaction logs and log reports) needed to successfully log information system activity.  Application servers must protect log information from unauthorized modification.</t>
  </si>
  <si>
    <t>The application server must protect log information from unauthorized modification.</t>
  </si>
  <si>
    <t>SRG-APP-000119-AS-000079</t>
  </si>
  <si>
    <t>SV-204733r508029_rule</t>
  </si>
  <si>
    <t>V-204733</t>
  </si>
  <si>
    <t>V-35205; SV-46492</t>
  </si>
  <si>
    <t>Configure the application server to protect log information from unauthorized read access.</t>
  </si>
  <si>
    <t>Review the configuration settings to determine if the application server log features protect log information from unauthorized access.
Review file system settings to verify the application server sets secure file permissions on log files.
If the application server does not protect log information from unauthorized read access, this is a finding.</t>
  </si>
  <si>
    <t>If log data were to become compromised, then competent forensic analysis and discovery of the true source of potentially malicious system activity is difficult, if not impossible, to achieve. In addition, access to log records provides information an attacker could potentially use to his or her advantage.
Application servers contain admin interfaces that allow reading and manipulation of log records. Therefore, these interfaces should not allow unfettered access to those records. Application servers also write log data to log files which are stored on the OS, so appropriate file permissions must also be used to restrict access.
Log information includes all information (e.g., log records, log settings, transaction logs, and log reports) needed to successfully log information system activity. Application servers must protect log information from unauthorized read access.</t>
  </si>
  <si>
    <t>The application server must protect log information from any type of unauthorized read access.</t>
  </si>
  <si>
    <t>SRG-APP-000118-AS-000078</t>
  </si>
  <si>
    <t>SV-204732r508029_rule</t>
  </si>
  <si>
    <t>V-204732</t>
  </si>
  <si>
    <t>V-35203; SV-46490</t>
  </si>
  <si>
    <t>Configure the application server to use internal system clocks to generate time stamps for log records.</t>
  </si>
  <si>
    <t>Review the application server configuration files to determine if the internal system clock is used for time stamps. If this is not feasible, an alternative workaround is to take an action that generates an entry in the logs and then immediately query the operating system for the current time. A reasonable match between the two times will suffice as evidence that the system is using the internal clock for timestamps.
If the application server does not use the internal system clock to generate time stamps, this is a finding.</t>
  </si>
  <si>
    <t>Without the use of an approved and synchronized time source configured on the systems, events cannot be accurately correlated and analyzed to determine what is transpiring within the application server.
If an event has been triggered on the network, and the application server is not configured with the correct time, the event may be seen as insignificant, when in reality the events are related and may have a larger impact across the network. Synchronization of system clocks is needed in order to correctly correlate the timing of events that occur across multiple systems. Determining the correct time a particular event occurred on a system, via time stamps, is critical when conducting forensic analysis and investigating system events. 
Application servers must utilize the internal system clock when generating time stamps and log records.</t>
  </si>
  <si>
    <t>The application server must use internal system clocks to generate time stamps for log records.</t>
  </si>
  <si>
    <t>SRG-APP-000116-AS-000076</t>
  </si>
  <si>
    <t>SV-204731r508029_rule</t>
  </si>
  <si>
    <t>V-204731</t>
  </si>
  <si>
    <t>V-35191; SV-46478</t>
  </si>
  <si>
    <t>If the system MAC level and availability do not require redundancy, this requirement is NA.
Configure the application server to fail over to another system which can handle log functions when the logging subsystem fails.</t>
  </si>
  <si>
    <t>If the system MAC level and availability do not require redundancy, this requirement is NA.
Review the system's accreditation documentation to determine system MAC and confidentiality requirements.  Review application server configuration settings to determine if the application server is configured to fail over operation to another system when the log subsystem fails to operate.
If the system MAC level requires redundancy and the application server is not configured to fail over to another system which can handle application and log functions when a log subsystem failure occurs, this is a finding.</t>
  </si>
  <si>
    <t>This requirement is dependent upon system MAC and availability.  If the system MAC and availability do not specify redundancy requirements, this requirement is NA.
It is critical that, when a system is at risk of failing to process logs as required, it detects and takes action to mitigate the failure.
Application servers must be capable of failing over to another system which can handle application and logging functions upon detection of an application log processing failure. This will allow continual operation of the application and logging functions while minimizing the loss of operation for the users and loss of log data.</t>
  </si>
  <si>
    <t>The application server must be configured to fail over to another system in the event of log subsystem failure.</t>
  </si>
  <si>
    <t>SRG-APP-000109-AS-000070</t>
  </si>
  <si>
    <t>SV-204730r508029_rule</t>
  </si>
  <si>
    <t>V-204730</t>
  </si>
  <si>
    <t>V-35190; SV-46477</t>
  </si>
  <si>
    <t>If the application server is a high availability system, this finding is NA.
Configure the application server to shut down on a log failure.</t>
  </si>
  <si>
    <t>If the application server is a high availability system, this finding is NA.
Review the application server configuration settings to determine if the application server is configured to shut down on a log failure.
If the application server is not configured to shut down on a log failure, this is a finding.</t>
  </si>
  <si>
    <t>It is critical that, when a system is at risk of failing to process logs, it detects and takes action to mitigate the failure. Log processing failures include software/hardware errors, failures in the log capturing mechanisms, and log storage capacity being reached or exceeded.  During a failure, the application server must be configured to shut down unless the application server is part of a high availability system.
When availability is an overriding concern, other approved actions in response to a log failure are as follows: 
(i) If the failure was caused by the lack of log record storage capacity, the application must continue generating log records if possible (automatically restarting the log service if necessary), overwriting the oldest log records in a first-in-first-out manner.
(ii) If log records are sent to a centralized collection server and communication with this server is lost or the server fails, the application must queue log records locally until communication is restored or until the log records are retrieved manually. Upon restoration of the connection to the centralized collection server, action should be taken to synchronize the local log data with the collection server.</t>
  </si>
  <si>
    <t>The application server must shut down by default upon log failure (unless availability is an overriding concern).</t>
  </si>
  <si>
    <t>SRG-APP-000109-AS-000068</t>
  </si>
  <si>
    <t>SV-204729r508029_rule</t>
  </si>
  <si>
    <t>V-204729</t>
  </si>
  <si>
    <t>V-35186; SV-46473</t>
  </si>
  <si>
    <t>Configure the application server log feature to alert the SA and ISSO in the event of a log processing failure.</t>
  </si>
  <si>
    <t>Review application server log configuration.  Verify the application server sends alerts to the SA and ISSO in the event of a log processing failure.
If the application server is not configured to meet this requirement, this is a finding.</t>
  </si>
  <si>
    <t>Logs are essential to monitor the health of the system, investigate changes that occurred to the system, or investigate a security incident.  When log processing fails, the events during the failure can be lost.  To minimize the timeframe of the log failure, an alert needs to be sent to the SA and ISSO at a minimum.
Log processing failures include, but are not limited to, failures in the application server log capturing mechanisms or log storage capacity being reached or exceeded. In some instances, it is preferred to send alarms to individuals rather than to an entire group. Application servers must be able to trigger an alarm and send an alert to, at a minimum, the SA and ISSO in the event there is an application server log processing failure.</t>
  </si>
  <si>
    <t>The application server must alert the SA and ISSO, at a minimum, in the event of a log processing failure.</t>
  </si>
  <si>
    <t>SRG-APP-000108-AS-000067</t>
  </si>
  <si>
    <t>SV-204728r508029_rule</t>
  </si>
  <si>
    <t>V-204728</t>
  </si>
  <si>
    <t>V-57417; SV-71689</t>
  </si>
  <si>
    <t>Configure the application server to generate the full-text recording of privileged commands or the individual identities of group users, or both.</t>
  </si>
  <si>
    <t>Review the application server documentation and deployment configuration to determine if the application server is configured to generate full-text recording of privileged commands or the individual identities of group users at a minimum.
Have a user execute a privileged command and review the log data to validate that the full-text or identity of the individual is being logged.
If the application server is not meeting this requirement, this is a finding.</t>
  </si>
  <si>
    <t>Privileged commands are commands that change the configuration or data of the application server.  Since this type of command changes the application server configuration and could possibly change the security posture of the application server, these commands need to be logged to show the full-text of the command executed.  Without the full-text, reconstruction of harmful events or forensic analysis is not possible.
Organizations can consider limiting the additional log information to only that information explicitly needed for specific log requirements.  At a minimum, the organization must log either full-text recording of privileged commands or the individual identities of group users, or both.  The organization must maintain log trails in sufficient detail to reconstruct events to determine the cause and impact of compromise.</t>
  </si>
  <si>
    <t>The application server must generate log records containing the full-text recording of privileged commands or the individual identities of group account users.</t>
  </si>
  <si>
    <t>SRG-APP-000101-AS-000072</t>
  </si>
  <si>
    <t>SV-204727r508029_rule</t>
  </si>
  <si>
    <t>V-204727</t>
  </si>
  <si>
    <t>V-35182; SV-46469</t>
  </si>
  <si>
    <t>Configure the application server logging system to log the identity of the user or process related to the events.</t>
  </si>
  <si>
    <t>Review application server documentation and the log files on the application server to determine if the logs contain information that establishes the identity of the user or process associated with log event data.
If the application server does not produce logs that establish the identity of the user or process associated with log event data, this is a finding.</t>
  </si>
  <si>
    <t>Information system logging capability is critical for accurate forensic analysis. Log record content that may be necessary to satisfy the requirement of this control includes: time stamps, source and destination addresses, user/process identifiers, event descriptions, success/fail indications, filenames involved, and access control or flow control rules invoked. 
Application servers have differing levels of logging capabilities that can be specified by setting a verbosity level. The application server must, at a minimum, be capable of establishing the identity of any user or process that is associated with any particular event.</t>
  </si>
  <si>
    <t>The application server must generate log records containing information that establishes the identity of any individual or process associated with the event.</t>
  </si>
  <si>
    <t>SRG-APP-000100-AS-000063</t>
  </si>
  <si>
    <t>SV-204726r508029_rule</t>
  </si>
  <si>
    <t>V-204726</t>
  </si>
  <si>
    <t>V-35176; SV-46463</t>
  </si>
  <si>
    <t>Configure the application server logging system to log the event outcome.</t>
  </si>
  <si>
    <t>Review application server documentation and the log files on the application server to determine if the logs contain information that establishes the outcome of event data.
If the application server is not configured to meet this requirement, this is a finding.</t>
  </si>
  <si>
    <t>Information system logging capability is critical for accurate forensic analysis. Log record content that may be necessary to satisfy the requirement of this control includes, but is not limited to, time stamps, source and destination IP addresses, user/process identifiers, event descriptions, application-specific events, success/fail indications, filenames involved, access control or flow control rules invoked.
Success and failure indicators ascertain the outcome of a particular application server event or function. As such, they also provide a means to measure the impact of an event and help authorized personnel to determine the appropriate response.  Event outcome may also include event-specific results (e.g., the security state of the information system after the event occurred).</t>
  </si>
  <si>
    <t>The application server must produce log records that contain sufficient information to establish the outcome of events.</t>
  </si>
  <si>
    <t>SRG-APP-000099-AS-000062</t>
  </si>
  <si>
    <t>SV-204725r508029_rule</t>
  </si>
  <si>
    <t>V-204725</t>
  </si>
  <si>
    <t>V-35170; SV-46457</t>
  </si>
  <si>
    <t>Configure the application server to generate the source of each logable event.</t>
  </si>
  <si>
    <t>Review the application server documentation and deployment configuration to determine if the application server is configured to generate sufficient information to resolve the source, e.g., source IP, of the log event.
Request a user access the application server and generate logable events, and then review the logs to determine if the source of the event can be established.
If the source of the event cannot be determined, this is a finding.</t>
  </si>
  <si>
    <t>Application server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will add information to the overall reconstruction of the logable event.  By determining the source of the event correctly, analysis of the enterprise can be undertaken to determine if the event compromised other assets within the enterprise.
Without sufficient information establishing the source of the logged event,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</si>
  <si>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application server must produce log records containing sufficient information to establish the sources of the events.</t>
  </si>
  <si>
    <t>SRG-APP-000098-AS-000061</t>
  </si>
  <si>
    <t>SV-204724r508029_rule</t>
  </si>
  <si>
    <t>V-204724</t>
  </si>
  <si>
    <t>V-35167; SV-46454</t>
  </si>
  <si>
    <t>Configure the application server logging system to log where the event took place.</t>
  </si>
  <si>
    <t xml:space="preserve">Review the configuration settings on the application server to determine if the application server is configured to log information that establishes where within the application server the event occurred. 
The data in the log file should identify the event, the component, module, filename, host name, servlets, containers, API’s, or other functionality within the application server, as well as, any source and destination information that indicates where an event occurred.
If the application server is not configured to log where within the application server the event took place, this is a finding.
</t>
  </si>
  <si>
    <t>Application server logging capability is critical for accurate forensic analysis. Without sufficient and accurate information, a correct replay of the events cannot be determined.
Ascertaining the correct location or process within the application server where the events occurred is important during forensic analysis. To determine where an event occurred, the log data must contain information that identifies the source and destination of the events such as application components, modules, filenames, host names, servlets, containers, API’s, and other functionality.</t>
  </si>
  <si>
    <t>The application server must produce log records containing sufficient information to establish where the events occurred.</t>
  </si>
  <si>
    <t>SRG-APP-000097-AS-000060</t>
  </si>
  <si>
    <t>SV-204723r508029_rule</t>
  </si>
  <si>
    <t>V-204723</t>
  </si>
  <si>
    <t>V-35165; SV-46452</t>
  </si>
  <si>
    <t>Configure the application server logging system to log date and time with the event.</t>
  </si>
  <si>
    <t>Review the logs on the application server to determine if the date and time are included in the log event data.
If the date and time are not included, this is a finding.</t>
  </si>
  <si>
    <t>Application server logging capability is critical for accurate forensic analysis.  Without sufficient and accurate information, a correct replay of the events cannot be determined.
Ascertaining the correct order of the events that occurred is important during forensic analysis.  Events that appear harmless by themselves might be flagged as a potential threat when properly viewed in sequence.  By also establishing the event date and time, an event can be properly viewed with an enterprise tool to fully see a possible threat in its entirety.
Without sufficient information establishing when the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
In addition to logging event information, application servers must also log the corresponding dates and times of these events. Examples of event data include, but are not limited to, Java Virtual Machine (JVM) activity, HTTPD activity, and application server-related system process activity.</t>
  </si>
  <si>
    <t>The application server must produce log records containing sufficient information to establish when (date and time) the events occurred.</t>
  </si>
  <si>
    <t>SRG-APP-000096-AS-000059</t>
  </si>
  <si>
    <t>SV-204722r508029_rule</t>
  </si>
  <si>
    <t>V-204722</t>
  </si>
  <si>
    <t>V-35159; SV-46446</t>
  </si>
  <si>
    <t>Configure the application server to include the event type in the log data.</t>
  </si>
  <si>
    <t>Review the application server log configuration to determine if the application server produces log records showing what type of event occurred.
If the log data does not show the type of event, this is a finding.</t>
  </si>
  <si>
    <t>Information system logging capability is critical for accurate forensic analysis.  Without being able to establish what type of event occurred, it would be difficult to establish, correlate, and investigate the events relating to an incident or identify those responsible. 
Log record content that may be necessary to satisfy the requirement of this control includes time stamps, source and destination addresses, user/process identifiers, event descriptions, success/fail indications, filenames involved, and access control or flow control rules invoked.
Application servers must log all relevant log data that pertains to the application server.  Examples of relevant data include, but are not limited to, Java Virtual Machine (JVM) activity, HTTPD/Web server activity, and application server-related system process activity.</t>
  </si>
  <si>
    <t>The application server must produce log records containing information to establish what type of events occurred.</t>
  </si>
  <si>
    <t>SRG-APP-000095-AS-000056</t>
  </si>
  <si>
    <t>SV-204721r508029_rule</t>
  </si>
  <si>
    <t>V-204721</t>
  </si>
  <si>
    <t>V-35148; SV-46435</t>
  </si>
  <si>
    <t>Configure the application server to initiate session logging on application server startup.</t>
  </si>
  <si>
    <t>Review the application server product documentation and server configuration to determine if the application server initiates session logging on application server startup.
If the application server is not configured to meet this requirement, this is a finding.</t>
  </si>
  <si>
    <t>Session logging activities are developed, integrated, and used in consultation with legal counsel in accordance with applicable federal laws, Executive Orders, directives, policies, or regulations.</t>
  </si>
  <si>
    <t>The application server must initiate session logging upon startup.</t>
  </si>
  <si>
    <t>SRG-APP-000092-AS-000053</t>
  </si>
  <si>
    <t>SV-204720r508029_rule</t>
  </si>
  <si>
    <t>V-204720</t>
  </si>
  <si>
    <t>V-35143; SV-46430</t>
  </si>
  <si>
    <t>Configure the application server to generate log records when privileges are successfully/unsuccessfully accessed.</t>
  </si>
  <si>
    <t>Review the application server documentation and the system configuration to determine if the application server generates log records when successful/unsuccessful attempts are made to access privileges.
If log records are not generated, this is a finding.</t>
  </si>
  <si>
    <t>Accessing a subject's privileges can be used to elevate a lower-privileged subject's privileges temporarily in order to cause harm to the application server or to gain privileges to operate temporarily for a designed purpose.  When these actions take place, the event needs to be logged.
Application servers either provide a local user store, or they integrate with enterprise user stores like LDAP.  When the application server provides the user store and enforces authentication, the application server must generate a log record when modification of privileges is successfully or unsuccessfully performed.</t>
  </si>
  <si>
    <t>The application server must generate log records when successful/unsuccessful attempts to access subject privileges occur.</t>
  </si>
  <si>
    <t>SRG-APP-000091-AS-000052</t>
  </si>
  <si>
    <t>SV-204719r508029_rule</t>
  </si>
  <si>
    <t>V-204719</t>
  </si>
  <si>
    <t>V-35142; SV-46429</t>
  </si>
  <si>
    <t>Configure the application server to only allow the ISSM (or individuals or roles appointed by the ISSM) to change logable events.</t>
  </si>
  <si>
    <t>Review application server product documentation and configuration to determine if the system only allows the ISSM (or individuals or roles appointed by the ISSM) to change logable events.
If the system is not configured to perform this function, this is a finding.</t>
  </si>
  <si>
    <t>Log records can be generated from various components within the application server, (e.g., httpd, beans, etc.) From an application perspective, certain specific application functionalities may be logged, as well.
The list of logged events is the set of events for which logs are to be generated. This set of events is typically a subset of the list of all events for which the system is capable of generating log records (e.g., logable events, time stamps, source and destination addresses, user/process identifiers, event descriptions, success/fail indications, filenames involved, and access control or flow control rules invoked).
Application servers utilize role-based access controls in order to specify the individuals who are allowed to configure application component logable events. The application server must be configured to select which personnel are assigned the role of selecting which logable events are to be logged.
The personnel or roles that can select logable events are only the ISSM (or individuals or roles appointed by the ISSM).</t>
  </si>
  <si>
    <t>The application server must allow only the ISSM (or individuals or roles appointed by the ISSM) to select which logable events are to be logged.</t>
  </si>
  <si>
    <t>SRG-APP-000090-AS-000051</t>
  </si>
  <si>
    <t>SV-204718r508029_rule</t>
  </si>
  <si>
    <t>V-204718</t>
  </si>
  <si>
    <t>V-35141; SV-46428</t>
  </si>
  <si>
    <t>Configure the application server to generate log records for system startup and shutdown, system access, and system authentication events.</t>
  </si>
  <si>
    <t>Review the application server documentation and the deployed system configuration to determine if, at a minimum, system startup and shutdown, system access, and system authentication events are logged.
If the logs do not include the minimum logable events, this is a finding.</t>
  </si>
  <si>
    <t>Log records can be generated from various components within the application server.  From an application server perspective, certain specific application server functionalities may be logged as well.  The application server must allow the definition of what events are to be logged.  As conditions change, the number and types of events to be logged may change, and the application server must be able to facilitate these changes.
The minimum list of logged events should be those pertaining to system startup and shutdown, system access, and system authentication events.</t>
  </si>
  <si>
    <t>The application server must generate log records for access and authentication events.</t>
  </si>
  <si>
    <t>SRG-APP-000089-AS-000050</t>
  </si>
  <si>
    <t>SV-204717r508029_rule</t>
  </si>
  <si>
    <t>V-204717</t>
  </si>
  <si>
    <t>V-35139; SV-46426</t>
  </si>
  <si>
    <t>Configure the application server or an external logging tool supporting the application server to compile log records from multiple components within the server into a system-wide log trail that is time-correlated with an organization-defined level of tolerance for the relationship between time stamps of individual records in the log trail.</t>
  </si>
  <si>
    <t>Review the application server log feature configuration to determine if the application server or an external logging tool in conjunction with the application server does compile log records from multiple components within the server into a system-wide log trail that is time-correlated with an organization-defined level of tolerance for the relationship between time stamps of individual records in the log trail.
If the application server does not meet this requirement, this is a finding.</t>
  </si>
  <si>
    <t>Log generation and log records can be generated from various components within the application server. The list of logged events is the set of events for which logs are to be generated. This set of events is typically a subset of the list of all events for which the system is capable of generating log records (e.g., logable events, time stamps, source and destination addresses, user/process identifiers, event descriptions, success/fail indications, filenames involved, and access control or flow control rules invoked).
The events occurring must be time-correlated in order to conduct accurate forensic analysis. In addition, the correlation must meet certain tolerance criteria. For instance, DoD may define that the time stamps of different logged events must not differ by any amount greater than ten seconds. It is also acceptable for the application server to utilize an external logging tool that provides this capability.</t>
  </si>
  <si>
    <t>For application servers providing log record aggregation, the application server must compile log records from organization-defined information system components into a system-wide log trail that is time-correlated with an organization-defined level of tolerance for the relationship between time stamps of individual records in the log trail.</t>
  </si>
  <si>
    <t>SRG-APP-000086-AS-000048</t>
  </si>
  <si>
    <t>SV-204716r508029_rule</t>
  </si>
  <si>
    <t>V-204716</t>
  </si>
  <si>
    <t>V-35135; SV-46422</t>
  </si>
  <si>
    <t xml:space="preserve">Configure the application server to protect against an individual's (or process acting on behalf of an individual) falsely denying having performed organization-defined actions to be covered by non-repudiation. 
</t>
  </si>
  <si>
    <t>Review application server product documentation and server configuration to determine if the system does protect against an individual's (or process acting on behalf of an individual) falsely denying having performed organization-defined actions to be covered by non-repudiation.
If the application does not meet this requirement, this is a finding.</t>
  </si>
  <si>
    <t>Non-repudiation of actions taken is required in order to maintain application integrity. Examples of particular actions taken by individuals include creating information, sending a message, approving information (e.g., indicating concurrence or signing a contract), and receiving a message. 
Non-repudiation protects individuals against later claims by an author of not having authored a particular document, a sender of not having transmitted a message, a receiver of not having received a message, or a signatory of not having signed a document. 
Typical application server actions requiring non-repudiation will be related to application deployment among developers/users and administrative actions taken by admin personnel.</t>
  </si>
  <si>
    <t>The application server must protect against an individual (or process acting on behalf of an individual) falsely denying having performed organization-defined actions to be covered by non-repudiation.</t>
  </si>
  <si>
    <t>SRG-APP-000080-AS-000045</t>
  </si>
  <si>
    <t>SV-204715r508029_rule</t>
  </si>
  <si>
    <t>V-204715</t>
  </si>
  <si>
    <t>V-35098; SV-46385</t>
  </si>
  <si>
    <t>Configure the application server management interface to retain the logon banner on the screen until the user takes explicit action to logon to the server.</t>
  </si>
  <si>
    <t>Review application server management interface product documentation and configuration to determine that the logon banner can be displayed until the user takes action to acknowledge the agreement.
If the banner screen allows continuation to the application server without user interaction, this is a finding.</t>
  </si>
  <si>
    <t>To establish acceptance of system usage policy, a click-through banner at the application server management interface logon is required. The banner shall prevent further activity on the application server unless and until the user executes a positive action to manifest agreement by clicking on a box indicating "OK".</t>
  </si>
  <si>
    <t>The application server management interface must retain the Standard Mandatory DoD Notice and Consent Banner on the screen until users acknowledge the usage conditions and take explicit actions to log on for further access.</t>
  </si>
  <si>
    <t>SRG-APP-000069-AS-000036</t>
  </si>
  <si>
    <t>SV-204714r508029_rule</t>
  </si>
  <si>
    <t>V-204714</t>
  </si>
  <si>
    <t>V-35096; SV-46383</t>
  </si>
  <si>
    <t>Configure the application server management interface so it displays the Standard Mandatory DoD Notice and Consent Banner prior to allowing access.
The banner must read: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</si>
  <si>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Review the application server management interface configuration to verify the application server is configured to display the Standard Mandatory DoD Notice and Consent Banner before granting access.
The banner must read: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If the application server management interface does not display the banner or displays an unapproved banner, this is a finding.</t>
  </si>
  <si>
    <t>Application servers are required to display the Standard Mandatory DoD Notice and Consent Banner before granting access to the system management interface, providing privacy and security notices consistent with applicable federal laws, Executive Orders, directives, policies, regulations, standards, and guidance that states that: 
(i) users are accessing a U.S. Government information system; 
(ii) system usage may be monitored, recorded, and subject to audit; 
(iii) unauthorized use of the system is prohibited and subject to criminal and civil penalties; and 
(iv) the use of the system indicates consent to monitoring and recording.
System use notification messages can be implemented in the form of warning banners displayed when individuals log on to the information system. 
System use notification is intended only for information system access including an interactive logon interface with a human user, and is not required when an interactive interface does not exist. 
Use this banner for desktops, laptops, and other devices accommodating banners of 1300 characters. The banner shall be implemented as a click-through banner at logon (to the extent permitted by the operating system), meaning it prevents further activity on the information system unless and until the user executes a positive action to manifest agreement by clicking on a box indicating "OK".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</si>
  <si>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The application server management interface must display the Standard Mandatory DoD Notice and Consent Banner before granting access to the system.</t>
  </si>
  <si>
    <t>SRG-APP-000068-AS-000035</t>
  </si>
  <si>
    <t>SV-204713r508029_rule</t>
  </si>
  <si>
    <t>V-204713</t>
  </si>
  <si>
    <t>V-35738; SV-47025</t>
  </si>
  <si>
    <t>Configure the application server to enforce access control policies for logical access to the system in accordance with applicable policy.</t>
  </si>
  <si>
    <t>Review application server product documentation and configuration to determine if the system enforces authorization requirements for logical access to the system in accordance with applicable policy.
If the application server is not configured to utilize access controls or follow access control policies, this is a finding.</t>
  </si>
  <si>
    <t>Strong access controls are critical to securing the application server. Access control policies (e.g., identity-based policies, role-based policies, attribute-based policies) and access enforcement mechanisms (e.g., access control lists, access control matrices, cryptography) must be employed by the application server to control access between users (or processes acting on behalf of users) and objects (e.g., applications, files, records, processes, application domains) in the application server.
Without stringent logical access and authorization controls, an adversary may have the ability, with very little effort, to compromise the application server and associated supporting infrastructure.</t>
  </si>
  <si>
    <t>The application server must enforce approved authorizations for logical access to information and system resources in accordance with applicable access control policies.</t>
  </si>
  <si>
    <t>SRG-APP-000033-AS-000024</t>
  </si>
  <si>
    <t>SV-204712r508029_rule</t>
  </si>
  <si>
    <t>V-204712</t>
  </si>
  <si>
    <t>V-57411; SV-71683</t>
  </si>
  <si>
    <t>Configure the application server to log an event for each instance when the administrator accesses the system remotely.</t>
  </si>
  <si>
    <t>Review the application server product documentation to determine if the application server logs remote administrative sessions.
If the application server does not log remote sessions for the admin user, then this is a finding.</t>
  </si>
  <si>
    <t>Logging must be utilized in order to track system activity, assist in diagnosing system issues, and provide evidence needed for forensic investigations post security incident.
Remote access by administrators requires that the admin activity be logged.
Application servers provide a web and command line-based remote management capability for managing the application server. Application servers must ensure that all actions related to administrative functionality such as application server configuration are logged.</t>
  </si>
  <si>
    <t>The application server must ensure remote sessions for accessing security functions and security-relevant information are logged.</t>
  </si>
  <si>
    <t>SRG-APP-000016-AS-000013</t>
  </si>
  <si>
    <t>SV-204711r508029_rule</t>
  </si>
  <si>
    <t>V-204711</t>
  </si>
  <si>
    <t>V-35090; SV-46377</t>
  </si>
  <si>
    <t>Configure the application server to implement cryptography mechanisms to protect the integrity of the remote access session.</t>
  </si>
  <si>
    <t>Review the application server documentation and configuration to ensure the application server is configured to use cryptography to protect the integrity of remote access sessions.
If the application server is not configured to implement cryptography mechanisms to protect the integrity of remote access sessions, this is a finding.</t>
  </si>
  <si>
    <t>Encryption is critical for protection of remote access sessions. If encryption is not being used for integrity, malicious users may gain the ability to modify the application server configuration. The use of cryptography for ensuring integrity of remote access sessions mitigates that risk.
Application servers utilize a web management interface and scripted commands when allowing remote access. Web access requires the use of TLS and scripted access requires using ssh or some other form of approved cryptography. Application servers must have a capability to enable a secure remote admin capability.
FIPS 140-2 approved TLS versions must be enabled and non-FIPS-approved SSL versions must be disabled.
NIST SP 800-52 specifies the preferred configurations for government systems.</t>
  </si>
  <si>
    <t>The application server must implement cryptography mechanisms to protect the integrity of the remote access session.</t>
  </si>
  <si>
    <t>SRG-APP-000015-AS-000010</t>
  </si>
  <si>
    <t>SV-204710r508029_rule</t>
  </si>
  <si>
    <t>V-204710</t>
  </si>
  <si>
    <t>V-35089; SV-46376</t>
  </si>
  <si>
    <t>Configure the application server to use encryption strength in accordance with the categorization of the management data during remote access management sessions.</t>
  </si>
  <si>
    <t>Check the application server configuration to ensure all management interfaces use encryption in accordance with the management data.
If the application server is not configured to encrypt remote access management sessions in accordance with the categorization of the management data, this is a finding.</t>
  </si>
  <si>
    <t>Remote management access is accomplished by leveraging common communication protocols and establishing a remote connection to the application server via a network for the purposes of managing the application server. If cryptography is not used, then the session data traversing the remote connection could be intercepted and compromised. 
Types of management interfaces utilized by an application server include web-based HTTPS interfaces as well as command line-based management interfaces.</t>
  </si>
  <si>
    <t>The application server must use encryption strength in accordance with the categorization of the management data during remote access management sessions.</t>
  </si>
  <si>
    <t>SRG-APP-000014-AS-000009</t>
  </si>
  <si>
    <t>SV-204709r508029_rule</t>
  </si>
  <si>
    <t>V-204709</t>
  </si>
  <si>
    <t>V-35070; SV-46335</t>
  </si>
  <si>
    <t>Configure the application server to limit the number of concurrent sessions for all accounts and/or account types to the organization-defined number.</t>
  </si>
  <si>
    <t>Review the application server product documentation and configuration to determine if the number of concurrent sessions can be limited to the organization-defined number of sessions for all accounts and/or account types.
If a feature to limit the number of concurrent sessions is not available, is not set, or is set to unlimited, this is a finding.</t>
  </si>
  <si>
    <t>Application management includes the ability to control the number of sessions that utilize an application by all accounts and/or account types. Limiting the number of allowed sessions is helpful in limiting risks related to Denial of Service attacks.
Application servers host and expose business logic and application processes.
The application server must possess the capability to limit the maximum number of concurrent sessions in a manner that affects the entire application server or on an individual application basis.
Although there is some latitude concerning the settings themselves, the settings should follow DoD-recommended values, but the settings should be configurable to allow for future DoD direction.
While the DoD will specify recommended values, the values can be adjusted to accommodate the operational requirement of a given system.</t>
  </si>
  <si>
    <t>The application server must limit the number of concurrent sessions to an organization-defined number for all accounts and/or account types.</t>
  </si>
  <si>
    <t>SRG-APP-000001-AS-000001</t>
  </si>
  <si>
    <t>SV-204708r508029_rule</t>
  </si>
  <si>
    <t>V-204708</t>
  </si>
  <si>
    <t>Application Layer Gateway (ALG) Security Requirements Guide (SRG) :: Version 1, Release: 2 Benchmark Date: 24 Jul 2015</t>
  </si>
  <si>
    <t>For ALGs that store secret or private keys, configure the ALG settings to ensure it uses a FIPS 140-2 validated cryptographic module for generating, storing and accessing private keys.</t>
  </si>
  <si>
    <t>If the ALG does not generate or store secret or private keys, this is not applicable.
Verify the ALG uses a FIPS 140-2 validated cryptographic module for private key generation, storage and access. 
If the ALG does not use or support a FIPS 140-2 validated cryptographic module for producing, storing and accessing private key data, this is a finding.</t>
  </si>
  <si>
    <t>Private key data is used to prove that the entity presenting a public key certificate is the certificate's rightful owner. Compromise of private key data allows an adversary to impersonate the key holder. 
Private key data associated with software certificates, including those issued to an ALG, is required to be generated and protected in at least a FIPS 140-2 Level 1 validated cryptographic module.</t>
  </si>
  <si>
    <t>The ALG that stores secret or private keys must use FIPS-approved key management technology and processes in the production and control of private/secret cryptographic keys.</t>
  </si>
  <si>
    <t>SRG-NET-000062-ALG-000092</t>
  </si>
  <si>
    <t>SV-70457r1_rule</t>
  </si>
  <si>
    <t>V-56203</t>
  </si>
  <si>
    <t>If user access control intermediary services are provided, configure the ALG to display an explicit logoff message to users indicating the reliable termination of authenticated communications sessions.</t>
  </si>
  <si>
    <t>If the ALG does not provide user access control intermediary services, this is not applicable.
Verify the ALG displays an explicit logoff message to users indicating the reliable termination of authenticated communications sessions.
If the ALG does not display an explicit logoff message to users indicating the reliable termination of authenticated communications sessions, this is a finding.</t>
  </si>
  <si>
    <t>If a user cannot explicitly end a session, the session may remain open and be exploited by an attacker; this is referred to as a zombie session. Users need to be aware of whether or not the session has been terminated.
Logoff messages for access, for example, can be displayed after authenticated sessions have been terminated. However, for some types of interactive sessions including, for example, remote logon, information systems typically send logoff messages as final messages prior to terminating sessions.
This policy only applies to ALGs (e.g., identity management or authentication gateways) that provide user account services as part of the intermediary services.</t>
  </si>
  <si>
    <t>The ALG providing user access control intermediary services must display an explicit logoff message to users indicating the reliable termination of authenticated communications sessions.</t>
  </si>
  <si>
    <t>SRG-NET-000519-ALG-000008</t>
  </si>
  <si>
    <t>SV-70455r1_rule</t>
  </si>
  <si>
    <t>V-56201</t>
  </si>
  <si>
    <t>If user access control intermediary services are provided, configure the ALG to provide a logoff capability for user-initiated communications sessions.</t>
  </si>
  <si>
    <t>If the ALG does not provide user access control intermediary services, this is not applicable.
Verify the ALG provides a logoff capability for user-initiated communications sessions.
If the ALG does not provide a logoff capability for user-initiated communications sessions, this is a finding.</t>
  </si>
  <si>
    <t>If a user cannot explicitly end a session, the session may remain open and be exploited by an attacker.
However, for some types of interactive sessions including, for example, remote logon, information systems typically send logoff messages as final messages prior to terminating sessions.
This policy only applies to gateways (e.g., identity management or authentication gateways) that provide user account services as part of the intermediary services.</t>
  </si>
  <si>
    <t>The ALG providing user access control intermediary services must provide a logoff capability for user-initiated communications sessions.</t>
  </si>
  <si>
    <t>SRG-NET-000518-ALG-000007</t>
  </si>
  <si>
    <t>SV-70453r1_rule</t>
  </si>
  <si>
    <t>V-56199</t>
  </si>
  <si>
    <t>If user access control intermediary services are provided, configure the ALG to automatically terminate a user session when organization-defined conditions or trigger events that require a session disconnect occur.</t>
  </si>
  <si>
    <t>If the ALG does not provide user access control intermediary services, this is not applicable.
Verify the ALG automatically terminates a user session when organization-defined conditions or trigger events that require a session disconnect occur.
If the ALG does not automatically terminate a user session when organization-defined conditions or trigger events that require a session disconnect occur,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</si>
  <si>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This capability is typically reserved for specific system functionality where the system owner, data owner, or organization requires additional trigger events based on specific mission needs. Conditions or trigger events requiring automatic session termination can include, for example, targeted responses to certain types of incidents and time-of-day restrictions on information system use.
This policy only applies to gateways (e.g., identity management or authentication gateways) that provide user account services as part of the intermediary services.</t>
  </si>
  <si>
    <t>The ALG providing user access control intermediary services must automatically terminate a user session when organization-defined conditions or trigger events that require a session disconnect occur.</t>
  </si>
  <si>
    <t>SRG-NET-000517-ALG-000006</t>
  </si>
  <si>
    <t>SV-70451r1_rule</t>
  </si>
  <si>
    <t>V-56197</t>
  </si>
  <si>
    <t>If user access control intermediary services are provided, configure the ALG to retain the session lock until the user reestablishes access using established identification and authentication procedures.</t>
  </si>
  <si>
    <t>If the ALG does not provide user access control intermediary services, this is not applicable.
Verify the ALG retains the session lock until the user reestablishes access using established identification and authentication procedures.
If the ALG does not retain the session lock until the user reestablishes access using established identification and authentication procedures,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</si>
  <si>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the session lock shall remain in place until the user re-authenticates. No other activity aside from re-authentication shall unlock the system.
This policy only applies to gateways (e.g., identity management or authentication gateways) that provide user account services as part of the intermediary services.</t>
  </si>
  <si>
    <t>The ALG providing user access control intermediary services must retain the session lock until the user reestablishes access using established identification and authentication procedures.</t>
  </si>
  <si>
    <t>SRG-NET-000516-ALG-000516</t>
  </si>
  <si>
    <t>SV-70449r1_rule</t>
  </si>
  <si>
    <t>V-56195</t>
  </si>
  <si>
    <t>If user access control intermediary services are provided, configure the ALG to provide the capability for users to directly initiate a session lock.</t>
  </si>
  <si>
    <t>If the ALG does not provide user access control intermediary services, this is not applicable.
Verify the ALG provides the capability for users to directly initiate a session lock.
If the ALG does not provide the capability for users to directly initiate a session lock,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</si>
  <si>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Rather than be forced to wait for a period of time to expire before the user session can be locked, network elements need to provide users with the ability to manually invoke a session lock so users may secure their session should the need arise for them to temporarily vacate the immediate physical vicinity.
This policy only applies to gateways (e.g., identity management or authentication gateways) that provide user account services as part of the intermediary services.</t>
  </si>
  <si>
    <t>The ALG providing user access control intermediary services must provide the capability for users to directly initiate a session lock.</t>
  </si>
  <si>
    <t>SRG-NET-000515-ALG-000515</t>
  </si>
  <si>
    <t>SV-70447r1_rule</t>
  </si>
  <si>
    <t>V-56193</t>
  </si>
  <si>
    <t>If user access control intermediary services are provided, configure the ALG to initiate a session lock after a 15-minute period of inactivity.</t>
  </si>
  <si>
    <t>If the ALG does not provide user access control intermediary services, this is not applicable.
Verify the ALG initiates a session lock after a 15-minute period of inactivity.
If the ALG does not initiate a session lock after a 15-minute period of inactivity,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</si>
  <si>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session prior to vacating the vicinity, network elements need to be able to identify when a user's session has idled and take action to initiate the session lock.
The session lock is implemented at the point where session activity can be determined and/or controlled.
This policy only applies to gateways (e.g., identity management or authentication gateways) that provide user account services as part of the intermediary services.</t>
  </si>
  <si>
    <t>The ALG providing user access control intermediary services must initiate a session lock after a 15-minute period of inactivity.</t>
  </si>
  <si>
    <t>SRG-NET-000514-ALG-000514</t>
  </si>
  <si>
    <t>SV-70445r1_rule</t>
  </si>
  <si>
    <t>V-56191</t>
  </si>
  <si>
    <t>If user access control intermediary services are provided, configure the ALG to conceal, via the session lock, information previously visible on the display with a publicly viewable image.</t>
  </si>
  <si>
    <t>If the ALG does not provide user access control intermediary services, this is not applicable.
Verify the ALG conceals, via the session lock, information previously visible on the display with a publicly viewable image.
If the ALG does not conceal, via the session lock, information previously visible on the display with a publicly viewable image, this is a finding.</t>
  </si>
  <si>
    <t>A session time-out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The network element session lock event must include an obfuscation of the display screen so as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
This policy only applies to gateways (e.g., identity management or authentication gateways) that provide user account services as part of the intermediary services.</t>
  </si>
  <si>
    <t>The ALG providing user access control intermediary services must conceal, via the session lock, information previously visible on the display with a publicly viewable image.</t>
  </si>
  <si>
    <t>SRG-NET-000521-ALG-000002</t>
  </si>
  <si>
    <t>SV-70443r1_rule</t>
  </si>
  <si>
    <t>V-56189</t>
  </si>
  <si>
    <t>Configure the ALG to fail to a secure state upon failure of initialization, shutdown, or abort actions.</t>
  </si>
  <si>
    <t>Verify the ALG function fails to a secure state upon failure of initialization, shutdown, or abort actions.
If the ALG function does not fail to a secure state upon failure of initialization, shutdown, or abort actions, this is a finding.</t>
  </si>
  <si>
    <t>Failure to a known safe state helps prevent systems from failing to a state that may cause loss of data or unauthorized access to system resources. Network elements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to mission-essential processes.
An example is a firewall that blocks all traffic rather than allowing all traffic when a firewall component fails (e.g., fail closed and do not forward traffic). This prevents an attacker from forcing a failure of the system in order to obtain access.
This applies to the configuration of the gateway or network traffic security function of the device. Abort refers to stopping a program or function before it has finished naturally. The term abort refers to both requested and unexpected terminations.</t>
  </si>
  <si>
    <t>The ALG must fail to a secure state upon failure of initialization, shutdown, or abort actions.</t>
  </si>
  <si>
    <t>SRG-NET-000235-ALG-000118</t>
  </si>
  <si>
    <t>SV-69019r1_rule</t>
  </si>
  <si>
    <t>V-54773</t>
  </si>
  <si>
    <t>If the ALG performs content filtering as part of the traffic management functionality, configure the ALG to detect SQL injection attacks launched against data storage objects, including, at a minimum, databases, database records, and database fields.</t>
  </si>
  <si>
    <t>If the ALG does not perform content filtering as part of the traffic management functions, this is not applicable.
Verify the ALG detects SQL injection attacks launched against data storage objects, including, at a minimum, databases, database records, and database fields.
If the ALG does not detect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</si>
  <si>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detect attacks launched against organizational databases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ALGs with anomaly detection must be configured to protect against unauthorized data mining attacks. These devices must include rules and anomaly detection algorithms to monitor for atypical database queries or accesses. Examples include a Web Application Firewalls (WAFs) or database application gateways.</t>
  </si>
  <si>
    <t>To protect against data mining, the ALG providing content filtering must detect SQL injection attacks launched against data storage objects, including, at a minimum, databases, database records, and database fields.</t>
  </si>
  <si>
    <t>SRG-NET-000319-ALG-000020</t>
  </si>
  <si>
    <t>SV-69017r1_rule</t>
  </si>
  <si>
    <t>V-54771</t>
  </si>
  <si>
    <t>If user access control intermediary services are provided, configure the ALG to provide the capability for authorized users to capture, record, and log all content related to a user session.</t>
  </si>
  <si>
    <t>If the ALG does not provide user access control and intermediary services, this is not applicable.
Verify the ALG provides the capability for authorized users to capture, record, and log all content related to a user session.
If the ALG does not provide the capability for authorized users to capture, record, and log all content related to a user session, this is a finding.</t>
  </si>
  <si>
    <t>Without the capability to capture, record, and log content related to a user session, investigations into suspicious user activity would be hampered.
The intent of this requirement is to ensure the capability to select specific sessions to capture is available in order to support general auditing/incident investigation, or to validate suspected misuse by a specific user. Examples of session events that may be captured include, port mirroring, tracking websites visited, and recording information and/or file transfers.</t>
  </si>
  <si>
    <t>The ALG providing user access control intermediary services must provide the capability for authorized users to capture, record, and log all content related to a selected user session.</t>
  </si>
  <si>
    <t>SRG-NET-000399-ALG-000042</t>
  </si>
  <si>
    <t>SV-69015r1_rule</t>
  </si>
  <si>
    <t>V-54769</t>
  </si>
  <si>
    <t>If user access control intermediary services are provided, configure the ALG to provide the capability for authorized users to select a user session to capture or view.</t>
  </si>
  <si>
    <t>If the ALG does not provide user access control intermediary services, this is not applicable.
Verify the ALG provides the capability for authorized users to select a user session to capture or view.
If the ALG does not provide the capability for authorized users to select a user session to capture or view, this is a finding.</t>
  </si>
  <si>
    <t>Without the capability to select a user session to capture or view, investigations into suspicious or harmful events would be hampered by the volume of information captured.
The intent of this requirement is to ensure the capability to select specific sessions to capture is available in order to support general auditing/incident investigation, or to validate suspected misuse by a specific user. Examples of session events that may be captured include, port mirroring, tracking websites visited, and recording information and/or file transfers.</t>
  </si>
  <si>
    <t>The ALG providing user access control intermediary services must provide the capability for authorized users to select a user session to capture or view.</t>
  </si>
  <si>
    <t>SRG-NET-000331-ALG-000041</t>
  </si>
  <si>
    <t>SV-69013r1_rule</t>
  </si>
  <si>
    <t>V-54767</t>
  </si>
  <si>
    <t>If user access control intermediary services are provided, configure the ALG to generate audit records showing starting and ending time for user access to the system.</t>
  </si>
  <si>
    <t>If the ALG does not provide user access control intermediary services, this is not applicable.
Verify the ALG generates audit records showing starting and ending time for user access to the system.
If the ALG does not generate audit records showing starting and ending time for user access to the system,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</si>
  <si>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This requirement applies to the ALG traffic management functions such as content filtering or intermediary services. This does not apply to audit logs generated on behalf of the device (device management).</t>
  </si>
  <si>
    <t>The ALG providing user access control intermediary services must generate audit records showing starting and ending time for user access to the system.</t>
  </si>
  <si>
    <t>SRG-NET-000505-ALG-000039</t>
  </si>
  <si>
    <t>SV-69011r1_rule</t>
  </si>
  <si>
    <t>V-54765</t>
  </si>
  <si>
    <t>Configure the ALG to generate audit records when successful/unsuccessful attempts to delete categories of information (e.g., classification levels) occur.</t>
  </si>
  <si>
    <t>Verify the ALG generates audit records when successful/unsuccessful attempts to delete categories of information (e.g., classification levels) occur.
If the ALG does not generate audit records when successful/unsuccessful attempts to delete categories of information (e.g., classification levels) occur, this is a finding.</t>
  </si>
  <si>
    <t>The ALG must generate audit records when successful/unsuccessful attempts to delete categories of information (e.g., classification levels) occur.</t>
  </si>
  <si>
    <t>SRG-NET-000502-ALG-000037</t>
  </si>
  <si>
    <t>SV-69009r1_rule</t>
  </si>
  <si>
    <t>V-54763</t>
  </si>
  <si>
    <t>Configure the ALG to generate audit records when successful/unsuccessful attempts to delete security objects occur.</t>
  </si>
  <si>
    <t>Verify the ALG generates audit records when successful/unsuccessful attempts to delete security objects occur.
If the ALG does not generate audit records when successful/unsuccessful attempts to delete security objects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</si>
  <si>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Security objects are data objects which are controlled by security policy and bound to security attributes.
This requirement applies to the ALG traffic management functions such as content filtering or intermediary services. This does not apply to audit logs generated on behalf of the device (device management).</t>
  </si>
  <si>
    <t>The ALG must generate audit records when successful/unsuccessful attempts to delete security objects occur.</t>
  </si>
  <si>
    <t>SRG-NET-000501-ALG-000036</t>
  </si>
  <si>
    <t>SV-69007r1_rule</t>
  </si>
  <si>
    <t>V-54761</t>
  </si>
  <si>
    <t xml:space="preserve">CCI-001308
The information system automatically updates spam protection mechanisms.
NIST SP 800-53 :: SI-8 (2)
NIST SP 800-53A :: SI-8 (2).1
NIST SP 800-53 Revision 4 :: SI-8 (2)
</t>
  </si>
  <si>
    <t>If the ALG provides spam protection functions, configure the ALG to automatically update spam protection mechanisms.</t>
  </si>
  <si>
    <t>If the ALG does not provide spam protection functions, this is not applicable.
Verify the ALG automatically updates spam protection mechanisms.
If the ALG does not automatically update spam protection mechanisms, this is a finding.</t>
  </si>
  <si>
    <t>Originators of spam messages are constantly changing their techniques in order to defeat spam countermeasures; therefore, spam software must be constantly updated to address the changing threat.
A manual update procedure is labor intensive and does not scale well in an enterprise environment. This risk may be mitigated by using an automatic update capability. Spam protection mechanisms include, for example, signature definitions, rule sets, and algorithms.
This requirement applies to gateways and firewalls that perform content inspection or have higher-layer proxy functionality.</t>
  </si>
  <si>
    <t>The ALG that implements spam protection mechanisms must be updated automatically.</t>
  </si>
  <si>
    <t>SRG-NET-000393-ALG-000144</t>
  </si>
  <si>
    <t>SV-68935r1_rule</t>
  </si>
  <si>
    <t>V-54689</t>
  </si>
  <si>
    <t>If the ALG performs content filtering as part of the traffic management functionality, configure the ALG to generate an alert to, at a minimum, the ISSO and ISSM when new active propagation of malware infecting
DoD systems or malicious code adversely affecting the operations and/or security
of DoD systems is detected.</t>
  </si>
  <si>
    <t>If the ALG does not perform content filtering as part of the traffic management functions, this is not applicable.
Verify the ALG generates an alert to, at a minimum, the ISSO and ISSM when new active propagation of malware infecting DoD systems or malicious code adversely affecting the operations and/or security of DoD systems is detected.
If the ALG does not generate an alert to, at a minimum, the ISSO and ISSM when new active propagation of malware infecting DoD systems or malicious code adversely affecting the operations and/or security of DoD systems is detected, this is a finding.</t>
  </si>
  <si>
    <t>Without an alert, security personnel may be unaware of major detection incidents that require immediate action and this delay may result in the loss or compromise of information.
The ALG generates an alert which notifies designated personnel of the Indicators of Compromise (IOCs) which require real-time alerts. These messages should include a severity level indicator or code as an indicator of the criticality of the incident. These indicators reflect the occurrence of a compromise or a potential compromise.
Since these incidents require immediate action, these messages are assigned a critical or level 1 priority/severity, depending on the system's priority schema.
CJCSM 6510.01B, "Cyber Incident Handling Program", lists nine Cyber Incident and Reportable Event Categories. DoD has determined that categories identified by CJCSM 6510.01B Major Indicators (category 1, 2, 4, or 7 detection events) will require an alert when an event is detected.
Alerts may be transmitted, for example, telephonically, by electronic mail messages, or by text messaging. The ALG must either send the alert to a management console that is actively monitored by authorized personnel or use a messaging capability to send the alert directly to designated personnel.</t>
  </si>
  <si>
    <t>The ALG providing content filtering must generate an alert to, at a minimum, the ISSO and ISSM when new active propagation of malware infecting
DoD systems or malicious code adversely affecting the operations and/or security
of DoD systems is detected.</t>
  </si>
  <si>
    <t>SRG-NET-000392-ALG-000149</t>
  </si>
  <si>
    <t>SV-68933r1_rule</t>
  </si>
  <si>
    <t>V-54687</t>
  </si>
  <si>
    <t>If the ALG performs content filtering as part of the traffic management functionality, configure the ALG to generate an alert to, at a minimum, the ISSO and ISSM when denial of service incidents are detected.</t>
  </si>
  <si>
    <t>If the ALG does not perform content filtering as part of the traffic management functions, this is not applicable.
Verify the ALG generates an alert to, at a minimum, the ISSO and ISSM when denial of service incidents are detected.
If the ALG does not generate an alert to, at a minimum, the ISSO and ISSM when denial of service incidents are detected, this is a finding.</t>
  </si>
  <si>
    <t>The ALG providing content filtering must generate an alert to, at a minimum, the ISSO and ISSM when denial of service incidents are detected.</t>
  </si>
  <si>
    <t>SRG-NET-000392-ALG-000148</t>
  </si>
  <si>
    <t>SV-68931r1_rule</t>
  </si>
  <si>
    <t>V-54685</t>
  </si>
  <si>
    <t>If the ALG performs content filtering as part of the traffic management functionality, configure the ALG to generate an alert to, at a minimum, the ISSO and ISSM when user level intrusions which provide non-privileged access are detected.</t>
  </si>
  <si>
    <t>If the ALG does not perform content filtering as part of the traffic management functions, this is not applicable.
Verify the ALG generates an alert to, at a minimum, the ISSO and ISSM when user level intrusions which provide non-privileged access are detected.
If the ALG does not generate an alert to, at a minimum, the ISSO and ISSM when user level intrusions which provide non-privileged access are detected, this is a finding.</t>
  </si>
  <si>
    <t>The ALG providing content filtering must generate an alert to, at a minimum, the ISSO and ISSM when user level intrusions which provide non-privileged access are detected.</t>
  </si>
  <si>
    <t>SRG-NET-000392-ALG-000147</t>
  </si>
  <si>
    <t>SV-68929r1_rule</t>
  </si>
  <si>
    <t>V-54683</t>
  </si>
  <si>
    <t>If the ALG performs content filtering as part of the traffic management functionality, configure the ALG to generate an alert to, at a minimum, the ISSO and ISSM when root level intrusion events which provide unauthorized privileged access are detected.</t>
  </si>
  <si>
    <t>If the ALG does not perform content filtering as part of the traffic management functions, this is not applicable.
Verify the ALG generates an alert to, at a minimum, the ISSO and ISSM when root level intrusion events which provide unauthorized privileged access are detected.
If the ALG does not generate an alert to, at a minimum, the ISSO and ISSM when root level intrusion events which provide unauthorized privileged access are detected, this is a finding.</t>
  </si>
  <si>
    <t>The ALG providing content filtering must generate an alert to, at a minimum, the ISSO and ISSM when root level intrusion events which provide unauthorized privileged access are detected.</t>
  </si>
  <si>
    <t>SRG-NET-000392-ALG-000143</t>
  </si>
  <si>
    <t>SV-68927r1_rule</t>
  </si>
  <si>
    <t>V-54681</t>
  </si>
  <si>
    <t>If the ALG performs content filtering as part of the traffic management functionality, configure the ALG to generate an alert to, at a minimum, the ISSO and ISSM when threats identified by authoritative sources (e.g., IAVMs or CTOs) are detected.</t>
  </si>
  <si>
    <t>If the ALG does not perform content filtering as part of the traffic management functions, this is not applicable.
Verify the ALG generates an alert to, at a minimum, the ISSO and ISSM when threats identified by authoritative sources (e.g., IAVMs or CTOs) are detected.
If the ALG does not generate an alert to, at a minimum, the ISSO and ISSM when threats identified by authoritative sources (e.g., IAVMs or CTOs) are detected, this is a finding.</t>
  </si>
  <si>
    <t>Without an alert, security personnel may be unaware of major detection incidents that require immediate action and this delay may result in the loss or compromise of information.
The ALG generates an alert which notifies designated personnel of the Indicators of Compromise (IOCs) which require real-time alerts. These messages should include a severity level indicator or code as an indicator of the criticality of the incident. These indicators reflect the occurrence of a compromise or a potential compromise.
Since these incidents require immediate action, these messages are assigned a critical or level 1 priority/severity, depending on the system's priority schema.
Alerts may be transmitted, for example, telephonically, by electronic mail messages, or by text messaging. The ALG must either send the alert to a management console that is actively monitored by authorized personnel or use a messaging capability to send the alert directly to designated personnel.</t>
  </si>
  <si>
    <t>The ALG providing content filtering must generate an alert to, at a minimum, the ISSO and ISSM when threats identified by authoritative sources (e.g., IAVMs or CTOs) are detected.</t>
  </si>
  <si>
    <t>SRG-NET-000392-ALG-000142</t>
  </si>
  <si>
    <t>SV-68925r1_rule</t>
  </si>
  <si>
    <t>V-54679</t>
  </si>
  <si>
    <t>If the ALG performs content filtering as part of the traffic management functionality, configure the ALG to send an alert to, at a minimum, the ISSO and ISSM when detection events occur.</t>
  </si>
  <si>
    <t>If the ALG does not perform content filtering as part of the traffic management functions, this is not applicable.
Verify the ALG sends an alert to, at a minimum, the ISSO and ISSM when detection events occur.
If the ALG does not send an alert to, at a minimum, the ISSO and ISSM when detection events from real-time monitoring of communications traffic occur, this is a finding.</t>
  </si>
  <si>
    <t>Without an alert, security personnel may be unaware of major detection incidents that require immediate action and this delay may result in the loss or compromise of information.
Since these incidents require immediate action, these messages are assigned a critical or level 1 priority/severity, depending on the system's priority schema.
In accordance with CCI-001242, the ALG which provides content inspection services are a real-time intrusion detection system. These systems must generate an alert when detection events from real-time monitoring occur. Alerts may be transmitted, for example, telephonically, by electronic mail messages, or by text messaging. The ALG must either send the alert to a management console that is actively monitored by authorized personnel or use a messaging capability to send the alert directly to designated personnel.</t>
  </si>
  <si>
    <t>The ALG providing content filtering must send an alert to, at a minimum, the ISSO and ISSM when detection events occur.</t>
  </si>
  <si>
    <t>SRG-NET-000392-ALG-000141</t>
  </si>
  <si>
    <t>SV-68923r1_rule</t>
  </si>
  <si>
    <t>V-54677</t>
  </si>
  <si>
    <t>If the ALG performs content filtering as part of the traffic management functionality, configure the ALG to continuously monitor outbound communications traffic for unusual or unauthorized activities or conditions.</t>
  </si>
  <si>
    <t>If the ALG does not perform content filtering as part of the traffic management functions, this is not applicable.
Verify the ALG continuously monitors outbound communications traffic for unusual or unauthorized activities or conditions.
If the ALG does not continuously monitor outbound communications traffic for unusual or unauthorized activities or conditions, this is a finding.</t>
  </si>
  <si>
    <t>If outbound communications traffic is not continuously monitored, hostile activity may not be detected and prevented. Output from application and traffic monitoring serves as input to continuous monitoring and incident response programs.
Internal monitoring includes the observation of events occurring on the network crosses internal boundaries at managed interfaces such as web content filters. Depending on the type of ALG, organizations can monitor information systems by monitoring audit activities, application access patterns, characteristics of access, content filtering, or unauthorized exporting of information across boundaries. Unusual/unauthorized activities or conditions may include large file transfers, long-time persistent connections, unusual protocols and ports in use, and attempted communications with suspected malicious external addresses.</t>
  </si>
  <si>
    <t>The ALG providing content filtering must continuously monitor outbound communications traffic crossing internal security boundaries for unusual/unauthorized activities or conditions.</t>
  </si>
  <si>
    <t>SRG-NET-000391-ALG-000140</t>
  </si>
  <si>
    <t>SV-68921r1_rule</t>
  </si>
  <si>
    <t>V-54675</t>
  </si>
  <si>
    <t>If the ALG performs content filtering as part of the traffic management functionality, configure the ALG to continuously monitor inbound communications traffic for unusual or unauthorized activities or conditions.</t>
  </si>
  <si>
    <t>If the ALG does not perform content filtering as part of the traffic management functions, this is not applicable.
Verify the ALG continuously monitors inbound communications traffic for unusual or unauthorized activities or conditions.
If the ALG does not continuously monitor inbound communications traffic for unusual or unauthorized activities or conditions, this is a finding.</t>
  </si>
  <si>
    <t>If inbound communications traffic is not continuously monitored, hostile activity may not be detected and prevented. Output from application and traffic monitoring serves as input to continuous monitoring and incident response programs.
Internal monitoring includes the observation of events occurring on the network crosses internal boundaries at managed interfaces such as web content filters. Depending on the type of ALG, organizations can monitor information systems by monitoring audit activities, application access patterns, characteristics of access, content filtering, or unauthorized exporting of information across boundaries. Unusual/unauthorized activities or conditions may include large file transfers, long-time persistent connections, unusual protocols and ports in use, and attempted communications with suspected malicious external addresses.</t>
  </si>
  <si>
    <t>The ALG providing content filtering must continuously monitor inbound communications traffic crossing internal security boundaries for unusual or unauthorized activities or conditions.</t>
  </si>
  <si>
    <t>SRG-NET-000390-ALG-000139</t>
  </si>
  <si>
    <t>SV-68919r1_rule</t>
  </si>
  <si>
    <t>V-54673</t>
  </si>
  <si>
    <t>If the ALG performs content filtering as part of the traffic management functionality, configure the ALG to generate an alert to, at a minimum, the ISSO and ISSM when unauthorized network services are detected.</t>
  </si>
  <si>
    <t>If the ALG does not perform content filtering as part of the traffic management functions, this is not applicable.
Verify the ALG generates an alert to, at a minimum, the ISSO and ISSM when unauthorized network services are detected.
If the ALG does not generate an alert to, at a minimum, the ISSO and ISSM when unauthorized network services are detected, this is a finding.</t>
  </si>
  <si>
    <t>Unauthorized or unapproved network services lack organizational verification or validation and therefore, may be unreliable or serve as malicious rogues for valid services.
Automated mechanisms can be used to send automatic alerts or notifications. Such automatic alerts or notifications can be conveyed in a variety of ways (e.g., telephonically, via electronic mail, via text message, or via websites). The ALG must either send the alert to a management console that is actively monitored by authorized personnel or use a messaging capability to send the alert directly to designated personnel.</t>
  </si>
  <si>
    <t>The ALG providing content filtering must generate an alert to, at a minimum, the ISSO and ISSM when unauthorized network services are detected.</t>
  </si>
  <si>
    <t>SRG-NET-000385-ALG-000138</t>
  </si>
  <si>
    <t>SV-68917r1_rule</t>
  </si>
  <si>
    <t>V-54671</t>
  </si>
  <si>
    <t>If the ALG performs content filtering as part of the traffic management functionality, configure the ALG to generate a log record when unauthorized network services are detected.</t>
  </si>
  <si>
    <t>If the ALG does not perform content filtering as part of the traffic management functions, this is not applicable.
Verify the ALG generates a log record when unauthorized network services are detected.
If the ALG does not generate a log record when unauthorized network services are detected,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</si>
  <si>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t>
  </si>
  <si>
    <t>The ALG providing content filtering must generate a log record when unauthorized network services are detected.</t>
  </si>
  <si>
    <t>SRG-NET-000385-ALG-000137</t>
  </si>
  <si>
    <t>SV-68915r1_rule</t>
  </si>
  <si>
    <t>V-54669</t>
  </si>
  <si>
    <t>If the ALG performs content filtering as part of the traffic management functionality, configure the ALG to detect use of network services that have not been authorized or approved by the ISSM and ISSO, at a minimum.</t>
  </si>
  <si>
    <t>If the ALG does not perform content filtering as part of the traffic management functions, this is not applicable.
Verify the ALG detects use of network services that have not been authorized or approved by the ISSM and ISSO, at a minimum.
If the ALG does not detect use of network services that have not been authorized or approved by the ISSM and ISSO, at a minimum,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</si>
  <si>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
To comply with this requirement, the ALG may be configured to detect services either directly or indirectly (i.e., by detecting traffic associated with a service). This requirement applies to gateways/firewalls that perform content inspection or have higher-layer proxy functionality.</t>
  </si>
  <si>
    <t>The ALG providing content filtering must detect use of network services that have not been authorized or approved by the ISSM and ISSO, at a minimum.</t>
  </si>
  <si>
    <t>SRG-NET-000384-ALG-000136</t>
  </si>
  <si>
    <t>SV-68913r1_rule</t>
  </si>
  <si>
    <t>V-54667</t>
  </si>
  <si>
    <t>If the ALG performs content filtering as part of the traffic management functionality, configure the ALG to integrate with a system-wide intrusion detection system.</t>
  </si>
  <si>
    <t>If the ALG does not perform content filtering as part of the traffic management functions, this is not applicable.
Verify the ALG integrates with a system-wide intrusion detection system.
If the ALG does not integrate with a system-wide intrusion detection system, this is a finding.</t>
  </si>
  <si>
    <t>Without coordinated reporting between separate devices, it is not possible to identify the true scale and possible target of an attack.
Integration of the ALG with a system-wide intrusion detection system supports continuous monitoring and incident response programs. This requirement applies to monitoring at internal boundaries using TLS gateways, web content filters, email gateways, and other types of ALGs.
ALGs can work as part of the network monitoring capabilities to off-load inspection functions from the external boundary IDPS by performing more granular content inspection of protocols at the upper layers of the OSI reference model.</t>
  </si>
  <si>
    <t>The ALG providing content filtering must be configured to integrate with a system-wide intrusion detection system.</t>
  </si>
  <si>
    <t>SRG-NET-000383-ALG-000135</t>
  </si>
  <si>
    <t>SV-68911r1_rule</t>
  </si>
  <si>
    <t>V-54665</t>
  </si>
  <si>
    <t>If the ALG performs content filtering as part of the traffic management functionality, configure the ALG to send an immediate (within seconds) alert to the system administrator, at a minimum, when malicious code is detected.</t>
  </si>
  <si>
    <t>If the ALG does not perform content filtering as part of the traffic management functionality, this is not applicable.
Verify the ALG sends an immediate (within seconds) alert to the system administrator, at a minimum, when malicious code is detected.
If the ALG does not send an immediate (within seconds) alert to the system administrator, at a minimum, when malicious code is detected, this is a finding.</t>
  </si>
  <si>
    <t>Without an alert, security personnel may be unaware of an impending failure of the audit capability; then the ability to perform forensic analysis and detect rate-based and other anomalies will be impeded.
The ALG generates an immediate (within seconds) alert which notifies designated personnel of the incident. Sending a message to an unattended log or console does not meet this requirement since that will not be seen immediately. These messages should include a severity level indicator or code as an indicator of the criticality of the incident.</t>
  </si>
  <si>
    <t>The ALG providing content filtering must send an immediate (within seconds) alert to the system administrator, at a minimum, in response to malicious code detection.</t>
  </si>
  <si>
    <t>SRG-NET-000249-ALG-000146</t>
  </si>
  <si>
    <t>SV-68909r1_rule</t>
  </si>
  <si>
    <t>V-54663</t>
  </si>
  <si>
    <t>If content filtering is provided as part of the traffic management functionality, configure the ALG to block and either delete or quarantine malicious code when it is detected.</t>
  </si>
  <si>
    <t>If the ALG does not perform content filtering as part of the traffic management functionality, this is not applicable.
Verify the ALG blocks and either deletes or quarantines malicious code upon detection.
If the ALG does not block and either delete or quarantine malicious code upon detection, this is a finding.</t>
  </si>
  <si>
    <t>Taking an appropriate action based on local organizational incident handling procedures minimizes the impact of this code on the network.
The ALG must be configured to block all detected malicious code. It is sometimes acceptable/necessary to generate a log event and then automatically delete the malicious code; however for critical attacks or where forensic evidence is deemed necessary, the file should be quarantined for further investigation.
This requirement is limited to ALGs web content filters and packet inspection firewalls; that perform malicious code detection as part of their functionality.</t>
  </si>
  <si>
    <t>The ALG providing content filtering must delete or quarantine malicious code in response to malicious code detection.</t>
  </si>
  <si>
    <t>SRG-NET-000249-ALG-000145</t>
  </si>
  <si>
    <t>SV-68907r1_rule</t>
  </si>
  <si>
    <t>V-54661</t>
  </si>
  <si>
    <t>If the ALG performs content filtering as part of its traffic management functionality, configure the ALG to block malicious code upon detection.</t>
  </si>
  <si>
    <t>If the ALG does not perform content filtering as part of the traffic management functionality, this is not applicable.
Verify the ALG blocks malicious code upon detection.
If the ALG does not block malicious code when detected, this is a finding.</t>
  </si>
  <si>
    <t>Taking an appropriate action based on local organizational incident handling procedures minimizes the impact of this code on the network.
This requirement is limited to ALGs web content filters and packet inspection firewalls; that perform malicious code detection as part of their functionality.</t>
  </si>
  <si>
    <t>The ALG providing content filtering must block malicious code upon detection.</t>
  </si>
  <si>
    <t>SRG-NET-000249-ALG-000134</t>
  </si>
  <si>
    <t>SV-68905r1_rule</t>
  </si>
  <si>
    <t>V-54659</t>
  </si>
  <si>
    <t>If the ALG performs content filtering as part of the traffic management functionality, configure the ALG to perform real-time scans of files from external sources at network entry/exit points as they are downloaded and prior to being opened or executed.</t>
  </si>
  <si>
    <t>If the ALG does not perform content filtering as part of the traffic management functionality, this is not applicable.
Verify the ALG performs real-time scans of files from external sources at network entry/exit points as they are downloaded and prior to being opened or executed.
If the ALG does not perform real-time scans of files from external sources at network entry/exit points as they are downloaded and prior to being opened or executed, this is a finding.</t>
  </si>
  <si>
    <t>Malicious code includes viruses, worms, Trojan horses, and Spyware. The code provides the ability for a malicious user to read from and write to files and folders on a computer's hard drive. Malicious code may also be able to run and attach programs, which may allow the unauthorized distribution of malicious mobile code. Once this code is installed on endpoints within the network, unauthorized users may be able to breach firewalls and gain access to sensitive data.
To guard against malicious code, real-time scans must be performed on files from external sources as they are downloaded and prior to being opened or executed.
This requirement is limited to ALGs, web content filters, and packet inspection firewalls that perform malicious code detection as part of their functionality.</t>
  </si>
  <si>
    <t>The ALG providing content filtering must be configured to perform real-time scans of files from external sources at network entry/exit points as they are downloaded and prior to being opened or executed.</t>
  </si>
  <si>
    <t>SRG-NET-000248-ALG-000133</t>
  </si>
  <si>
    <t>SV-68903r1_rule</t>
  </si>
  <si>
    <t>V-54657</t>
  </si>
  <si>
    <t>If the ALG performs content filtering as part of the traffic management functionality, configure the ALG to update malicious code protection mechanisms and signature definitions whenever new releases are available in accordance with organizational configuration management policy and procedures.</t>
  </si>
  <si>
    <t>If the ALG does not perform content filtering as part of the traffic management functionality, this is not applicable.
Verify the ALG updates malicious code protection mechanisms and signature definitions whenever new releases are available in accordance with organizational configuration management policy and procedures.
If the ALG does not update malicious code protection mechanisms and signature definitions whenever new releases are available in accordance with organizational configuration management policy and procedures, this is a finding.</t>
  </si>
  <si>
    <t>Malicious code protection mechanisms include, but are not limited to, anti-virus and malware detection software. In order to minimize any potential negative impact to the organization caused by malicious code, malicious code must be identified and eradicated. Malicious code includes viruses, worms, Trojan horses, and Spyware.
This requirement is limited to ALGs, web content filters, and packet inspection firewalls that perform malicious code detection as part of their functionality.</t>
  </si>
  <si>
    <t>The ALG providing content filtering must update malicious code protection mechanisms and signature definitions whenever new releases are available in accordance with organizational configuration management policy and procedures.</t>
  </si>
  <si>
    <t>SRG-NET-000246-ALG-000132</t>
  </si>
  <si>
    <t>SV-68901r1_rule</t>
  </si>
  <si>
    <t>V-54655</t>
  </si>
  <si>
    <t>If the ALG performs content filtering as part of the traffic management functionality, configure the ALG to automatically update malicious code protection mechanisms.</t>
  </si>
  <si>
    <t>If the ALG does not perform content filtering as part of its traffic management functionality, this is not applicable.
Verify the ALG automatically updates malicious code protection mechanisms.
If the ALG does not automatically update malicious code protection mechanisms, this is a finding.</t>
  </si>
  <si>
    <t>The malicious software detection functionality on network elements needs to be constantly updated in order to identify new threats as they are discovered.
All malicious software detection functions must come with an update mechanism that automatically updates the application and any associated signature definitions. The organization (including any contractor to the organization) is required to promptly install security-relevant malicious code protection updates. Examples of relevant updates include anti-virus signatures, detection heuristic rule sets, and/or file reputation data employed to identify and/or block malicious software from executing.
Malicious code includes viruses, worms, Trojan horses, and Spyware.
This requirement is limited to ALGs, web content filters, and packet inspection firewalls that perform malicious code detection as part of their functionality.</t>
  </si>
  <si>
    <t>The ALG providing content filtering must automatically update malicious code protection mechanisms.</t>
  </si>
  <si>
    <t>SRG-NET-000251-ALG-000131</t>
  </si>
  <si>
    <t>SV-68899r1_rule</t>
  </si>
  <si>
    <t>V-54653</t>
  </si>
  <si>
    <t>Configure the ALG to reveal error messages only to the ISSO, ISSM, and SCA.</t>
  </si>
  <si>
    <t>Verify the ALG reveals error messages only to the ISSO, ISSM, and SCA.
If the ALG does not reveal error messages only to the ISSO, ISSM, and SCA, this is a finding.</t>
  </si>
  <si>
    <t>Only authorized personnel should be aware of errors and the details of the errors. Error messages are an indicator of an organization's operational state or can give configuration details about the network element.
Limiting access to system logs and administrative consoles to authorized personnel will help to mitigate this risk. However, user feedback and error messages should also be restricted by type and content in accordance with security best practices (e.g., ICMP messages).</t>
  </si>
  <si>
    <t>The ALG must reveal error messages only to the ISSO, ISSM, and SCA.</t>
  </si>
  <si>
    <t>SRG-NET-000402-ALG-000130</t>
  </si>
  <si>
    <t>SV-68897r1_rule</t>
  </si>
  <si>
    <t>V-54651</t>
  </si>
  <si>
    <t>Configure the ALG to generate error messages that provide the information necessary for corrective actions without revealing information that could be exploited by adversaries.</t>
  </si>
  <si>
    <t>Verify the ALG generates error messages that provide the information necessary for corrective actions without revealing information that could be exploited by adversaries.
If the ALG does not generate error messages that provide the information necessary for corrective actions without revealing information that could be exploited by adversaries, this is a finding.</t>
  </si>
  <si>
    <t>Providing too much information in error messages risks compromising the data and security of the application and system.
Organizations carefully consider the structure/content of error messages. The required information within error messages will vary based on the protocol and error condition. Information that could be exploited by adversaries includes, for example, ICMP messages that reveal the use of firewalls or access-control lists.</t>
  </si>
  <si>
    <t>The ALG must generate error messages that provide the information necessary for corrective actions without revealing information that could be exploited by adversaries.</t>
  </si>
  <si>
    <t>SRG-NET-000273-ALG-000129</t>
  </si>
  <si>
    <t>SV-68895r1_rule</t>
  </si>
  <si>
    <t>V-54649</t>
  </si>
  <si>
    <t>Configure the ALG to behave in a predictable and documented manner that reflects organizational and system objectives when invalid inputs are received.</t>
  </si>
  <si>
    <t>Verify the ALG behaves in a predictable and documented manner that reflects organizational and system objectives when invalid inputs are received.
If the ALG does not behave in a predictable and documented manner that reflects organizational and system objectives when invalid inputs are received, this is a finding.</t>
  </si>
  <si>
    <t>A common vulnerability of network elements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This requirement applies to gateways and firewalls that perform content inspection or have higher-layer proxy functions.</t>
  </si>
  <si>
    <t>The ALG must behave in a predictable and documented manner that reflects organizational and system objectives when invalid inputs are received.</t>
  </si>
  <si>
    <t>SRG-NET-000380-ALG-000128</t>
  </si>
  <si>
    <t>SV-68893r1_rule</t>
  </si>
  <si>
    <t>V-54647</t>
  </si>
  <si>
    <t>Configure the ALG to check the validity of all data inputs except those specifically identified by the organization.</t>
  </si>
  <si>
    <t>Verify the ALG checks the validity of all data inputs except those specifically identified by the organization.
If the ALG does not check the validity of all data inputs except those specifically identified by the organization, this is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</si>
  <si>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input is one of the primary methods employed when attempting to compromise an application.
Network devices with the functionality to perform application layer inspection may be leveraged to validate data content of network communications. Checking the valid syntax and semantics of information system inputs (e.g., character set, length, numerical range, and acceptable values) verifies that inputs match specified definitions for format and content. Software typically follows well-defined protocols that use structured messages (i.e., commands or queries) to communicate between software modules or system components. Structured messages can contain raw or unstructured data interspersed with metadata or control information. If network elements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This requirement applies to gateways and firewalls that perform content inspection or have higher-layer proxy functionality.</t>
  </si>
  <si>
    <t>The ALG must check the validity of all data inputs except those specifically identified by the organization.</t>
  </si>
  <si>
    <t>SRG-NET-000401-ALG-000127</t>
  </si>
  <si>
    <t>SV-68891r1_rule</t>
  </si>
  <si>
    <t>V-54645</t>
  </si>
  <si>
    <t xml:space="preserve">CCI-002400
The information system audits the identity of internal users associated with denied outgoing communications traffic posing a threat to external information systems.
NIST SP 800-53 Revision 4 :: SC-7 (9) (b)
</t>
  </si>
  <si>
    <t>Configure the ALG to identify and log internal users associated with denied outgoing communications traffic posing a threat to external information systems.</t>
  </si>
  <si>
    <t>Verify the ALG identifies and logs internal users associated with denied outgoing communications traffic posing a threat to external information systems.
If the ALG does not identify and log internal users associated with denied outgoing communications traffic posing a threat to external information systems, this is a finding.</t>
  </si>
  <si>
    <t>Without identifying the users who initiated the traffic, it would be difficult to identify those responsible for the denied communications.
This requirement applies to those network elements that perform Data Leakage Prevention (DLP) (e.g., ALGs, proxies, or application level firewalls).</t>
  </si>
  <si>
    <t>The ALG must identify and log internal users associated with denied outgoing communications traffic posing a threat to external information systems.</t>
  </si>
  <si>
    <t>SRG-NET-000370-ALG-000125</t>
  </si>
  <si>
    <t>SV-68889r1_rule</t>
  </si>
  <si>
    <t>V-54643</t>
  </si>
  <si>
    <t>Configure the ALG to deny network communications traffic by default and allow network communications traffic by exception on both inbound and outbound interfaces.</t>
  </si>
  <si>
    <t>Verify the ALG denies network communications traffic by default and allows network communications traffic by exception on both inbound and outbound interfaces.
If the ALG does not deny network communications traffic by default and allow network communications traffic by exception on both inbound and outbound interfaces, this is a finding.</t>
  </si>
  <si>
    <t>A deny-all, permit-by-exception network communications traffic policy ensures that only those connections which are essential and approved are allowed.
As a managed interface, the ALG must block all inbound and outbound network communications traffic to the application being managed and controlled unless a policy filter is installed to explicitly allow the traffic. The allow policy filters must comply with the site's security policy. A deny all, permit by exception network communications traffic policy ensures that only those connections which are essential and approved, are allowed.
This requirement applies to both inbound and outbound network communications traffic. All inbound and outbound traffic for which the ALG is acting as an intermediary or proxy must be denied by default.</t>
  </si>
  <si>
    <t>The ALG must deny network communications traffic by default and allow network communications traffic by exception (i.e., deny all, permit by exception).</t>
  </si>
  <si>
    <t>SRG-NET-000202-ALG-000124</t>
  </si>
  <si>
    <t>SV-68887r1_rule</t>
  </si>
  <si>
    <t>V-54641</t>
  </si>
  <si>
    <t>Configure the ALG to fail securely in the event of an operational failure.</t>
  </si>
  <si>
    <t>Verify the ALG fails securely in the event of an operational failure.
If the ALG does not fail securely in the event of an operational failure, this is a finding.</t>
  </si>
  <si>
    <t>If a boundary protection device fails in an unsecure manner (open), information external to the boundary protection device may enter, or the device may permit unauthorized information release.
Secure failure ensures when a boundary control device fails, all traffic will be subsequently denied.
Fail secure is a condition achieved by employing information system mechanisms to ensure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t>
  </si>
  <si>
    <t>The ALG must fail securely in the event of an operational failure.</t>
  </si>
  <si>
    <t>SRG-NET-000365-ALG-000123</t>
  </si>
  <si>
    <t>SV-68885r1_rule</t>
  </si>
  <si>
    <t>V-54639</t>
  </si>
  <si>
    <t>Configure the ALG to only allow incoming communications from organization-defined authorized sources routed to organization-defined authorized destinations.</t>
  </si>
  <si>
    <t>Verify the ALG only allows incoming communications from organization-defined authorized sources routed to organization-defined authorized destinations.
If the ALG allows incoming communications from unauthorized sources routed to unauthorized destinations, this is a finding.</t>
  </si>
  <si>
    <t>Unrestricted traffic may contain malicious traffic which poses a threat to an enclave or to other connected networks. Additionally, unrestricted traffic may transit a network, which uses bandwidth and other resources.
Access control policies and access control lists implemented on devices that control the flow of network traffic (e.g., application level firewalls and Web content filters), ensure the flow of traffic is only allowed from authorized sources to authorized destinations. Networks with different levels of trust (e.g., the Internet or CDS) must be kept separate.</t>
  </si>
  <si>
    <t>The ALG must only allow incoming communications from organization-defined authorized sources routed to organization-defined authorized destinations.</t>
  </si>
  <si>
    <t>SRG-NET-000364-ALG-000122</t>
  </si>
  <si>
    <t>SV-68883r1_rule</t>
  </si>
  <si>
    <t>V-54637</t>
  </si>
  <si>
    <t>If the ALG performs content filtering as part of the traffic management functionality, configure the ALG to block outbound traffic containing known and unknown DoS attacks.</t>
  </si>
  <si>
    <t>If the ALG does not perform content filtering as part of the traffic management functions, this is not applicable.
Verify the ALG is configured to block outbound traffic containing known and unknown DoS attacks.
If the ALG does not block outbound traffic containing known and unknown DoS attacks, this is a finding.</t>
  </si>
  <si>
    <t>DoS attacks can take multiple forms but have the common objective of overloading or blocking a network or host to deny or seriously degrade performance. If the network does not provide safeguards against DoS attack, network resources will be unavailable to users.
Installation of an ALG at key boundaries in the architecture mitigates the risk of DoS attacks. These attacks can be detected by matching observed communications traffic with patterns of known attacks and monitoring for anomalies in traffic volume/type.
The ALG must include protection against DoS attacks that originate from inside the enclave which can affect either internal or external systems. These attacks may use legitimate or rogue endpoints from inside the enclave. These attacks can be simple "floods" of traffic to saturate circuits or devices, malware that consumes CPU and memory on a device or causes it to crash, or a configuration issue that disables or impairs the proper function of a device. For example, an accidental or deliberate misconfiguration of a routing table can misdirect traffic for multiple networks.
To comply with this requirement, the ALG must monitor outbound traffic for indications of known and unknown DoS attacks. Audit log capacity management along with techniques which prevent the logging of redundant information during an attack also guard against DoS attacks.</t>
  </si>
  <si>
    <t>The ALG providing content filtering must block outbound traffic containing known and unknown DoS attacks to protect against the use of internal information systems to launch any Denial of Service (DoS) attacks against other networks or endpoints.</t>
  </si>
  <si>
    <t>SRG-NET-000192-ALG-000121</t>
  </si>
  <si>
    <t>SV-68881r1_rule</t>
  </si>
  <si>
    <t>V-54635</t>
  </si>
  <si>
    <t>If the ALG performs content filtering as part of the traffic management functionality, configure the ALG to protect against or limit the effects of known types of DoS attacks by employing signatures.</t>
  </si>
  <si>
    <t>If the ALG does not perform content filtering as part of the traffic management functions, this is not applicable.
Verify the ALG protects against or limits the effects of known types of DoS attacks by employing signatures.
If the ALG does not protect against or limit the effects of known types of DoS attacks by employing signatures, this is a finding.</t>
  </si>
  <si>
    <t>If the network does not provide safeguards against DoS attacks, network resources will be unavailable to users. 
Installation of content filtering gateways and application layer firewalls at key boundaries in the architecture mitigates the risk of DoS attacks. These attacks can be detected by matching observed communications traffic with patterns of known attacks and monitoring for anomalies in traffic volume, type, or protocol usage.
Detection components that use signatures can detect known attacks by using known attack signatures. Signatures are usually obtained from and updated by the ALG component vendor.
This requirement applies to the communications traffic functionality of the ALG as it pertains to handling communications traffic, rather than to the ALG device itself.</t>
  </si>
  <si>
    <t>The ALG providing content filtering must protect against known types of Denial of Service (DoS) attacks by employing signatures.</t>
  </si>
  <si>
    <t>SRG-NET-000362-ALG-000126</t>
  </si>
  <si>
    <t>SV-68879r1_rule</t>
  </si>
  <si>
    <t>V-54633</t>
  </si>
  <si>
    <t>If the ALG performs content filtering as part of the traffic management functionality, configure the ALG to protect against or limit the effects of known and unknown types of DoS attacks by employing pattern recognition pre-processors.</t>
  </si>
  <si>
    <t>If the ALG does not perform content filtering as part of the traffic management functions, this is not applicable.
Verify the ALG protects against or limits the effects of known and unknown types of DoS attacks by employing pattern recognition pre-processors.
If the ALG does not protect against or limit the effects of known and unknown types of DoS attacks by employing pattern recognition pre-processors, this is a finding.</t>
  </si>
  <si>
    <t>If the network does not provide safeguards against DoS attacks, network resources will be unavailable to users.
Installation of content filtering gateways and application layer firewalls at key boundaries in the architecture mitigates the risk of DoS attacks. These attacks can be detected by matching observed communications traffic with patterns of known attacks.
Detection components that use pattern recognition pre-processors can detect attacks when signatures for the attack do not exist or are not installed. These attacks include zero-day attacks which are new attacks for which vendors have not yet developed signatures.
This requirement applies to the communications traffic functionality of the ALG as it pertains to handling communications traffic, rather than to the ALG device itself.</t>
  </si>
  <si>
    <t>The ALG providing content filtering must protect against or limit the effects of known and unknown types of Denial of Service (DoS) attacks by employing pattern recognition pre-processors.</t>
  </si>
  <si>
    <t>SRG-NET-000362-ALG-000155</t>
  </si>
  <si>
    <t>SV-68877r1_rule</t>
  </si>
  <si>
    <t>V-54631</t>
  </si>
  <si>
    <t>If the ALG performs content filtering as part of the traffic management functionality, configure the ALG to protect against or limit the effects of known and unknown types of DoS attacks by employing rate-based attack prevention behavior analysis.</t>
  </si>
  <si>
    <t>If the ALG does not perform content filtering as part of the traffic management functions, this is not applicable.
Verify the ALG protects against or limits the effects of known and unknown types of DoS attacks by employing rate-based attack prevention behavior analysis.
If the ALG does not protect against or limit the effects of known and unknown types of DoS attacks by employing rate-based attack prevention behavior analysis, this is a finding.</t>
  </si>
  <si>
    <t>If the network does not provide safeguards against DoS attacks, network resources will be unavailable to users.
Installation of content filtering gateways and application layer firewalls at key boundaries in the architecture mitigates the risk of DoS attacks. These attacks can be detected by matching observed communications traffic with patterns of known attacks and monitoring for anomalies in traffic volume/type.
Detection components that use rate-based behavior analysis can detect attacks when signatures for the attack do not exist or are not installed. These attacks include zero-day attacks which are new attacks for which vendors have not yet developed signatures. Rate-based behavior analysis can detect sophisticated, Distributed DoS (DDoS) attacks by correlating traffic information from multiple network segments or components.
This requirement applies to the communications traffic functionality of the ALG as it pertains to handling communications traffic, rather than to the ALG device itself.</t>
  </si>
  <si>
    <t>The ALG providing content filtering must protect against known and unknown types of Denial of Service (DoS) attacks by employing rate-based attack prevention behavior analysis.</t>
  </si>
  <si>
    <t>SRG-NET-000362-ALG-000112</t>
  </si>
  <si>
    <t>SV-68875r1_rule</t>
  </si>
  <si>
    <t>V-54629</t>
  </si>
  <si>
    <t>Configure the ALG to implement load balancing to limit the effects of known and unknown types of Denial of Service (DoS) attacks.</t>
  </si>
  <si>
    <t>Verify the ALG implements load balancing to limit the effects of known and unknown types of Denial of Service (DoS) attacks.
If the device does not implement load balancing to limit the effects of known and unknown types of Denial of Service (DoS) attacks, this is a finding.</t>
  </si>
  <si>
    <t>If the network does not provide safeguards against DoS attacks, network resources will be unavailable to users. Load balancing provides service redundancy; which service redundancy reduces the susceptibility of the ALG to many DoS attacks.
The ALG must be configured to prevent or mitigate the impact on network availability and traffic flow of DoS attacks that have occurred or are ongoing.
This requirement applies to the network traffic functionality of the device as it pertains to handling network traffic. Some types of attacks may be specialized to certain network technologies, functions, or services. For each technology, known and potential DoS attacks must be identified and solutions for each type implemented.</t>
  </si>
  <si>
    <t>The ALG must implement load balancing to limit the effects of known and unknown types of Denial of Service (DoS) attacks.</t>
  </si>
  <si>
    <t>SRG-NET-000362-ALG-000120</t>
  </si>
  <si>
    <t>SV-68873r1_rule</t>
  </si>
  <si>
    <t>V-54627</t>
  </si>
  <si>
    <t>Configure the ALG, in the event of a system failure, to save diagnostic information, log system messages, and load the most current security policies, rules, and signatures when restarted.</t>
  </si>
  <si>
    <t>Verify the ALG, in the event of a system failure, saves diagnostic information, log system messages, and load the most current security policies, rules, and signatures when restarted.
If the ALG does not save diagnostic information, log system messages, and load the most current security policies, rules, and signatures when restarted, this is a finding.</t>
  </si>
  <si>
    <t>Failure in a secure state can address safety or security in accordance with the mission needs of the organization. Failure to a secure state helps prevent a loss of confidentiality, integrity, or availability in the event of a failure of the information system or a component of the system. Preserving state information helps to facilitate the restart of the ALG application and a return to the operational mode with less disruption.
This requirement applies to a failure of the ALG function rather than the device or operating system as a whole which is addressed in the Network Device Management SRG.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</si>
  <si>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In the event of a system failure of the ALG function, the ALG must save diagnostic information, log system messages, and load the most current security policies, rules, and signatures when restarted.</t>
  </si>
  <si>
    <t>SRG-NET-000236-ALG-000119</t>
  </si>
  <si>
    <t>SV-68871r1_rule</t>
  </si>
  <si>
    <t>V-54625</t>
  </si>
  <si>
    <t>If PKI-based user authentication intermediary services are provided, configure the ALG to only accept end entity certificates issued by DoD PKI or DoD-approved PKI CAs for the establishment of protected sessions.</t>
  </si>
  <si>
    <t>If the ALG does not provide PKI-based user authentication intermediary services, this is not applicable.
Verify the ALG only accepts end entity certificates issued by DoD PKI or DoD-approved PKI CAs for the establishment of protected sessions.
If the ALG accepts non-DoD approved PKI end entity certificates, this is a finding.</t>
  </si>
  <si>
    <t>Non-DoD approved PKIs have not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DoD-approved PKI CAs may include Category I, II, and III certificates. Category I DoD-Approved External PKIs are PIV issuers. Category II DoD-Approved External PKIs are Non-Federal Agency PKIs cross certified with the Federal Bridge Certification Authority (FBCA). Category III DoD-Approved External PKIs are Foreign, Allied, or Coalition Partner PKIs.
Deploying the ALG with TLS enabled will require the installation of DoD and/or DoD-Approved CA certificates in the trusted root certificate store of each proxy to be used for TLS traffic. 
This requirement focuses on communications protection for the application session rather than for the network packet.</t>
  </si>
  <si>
    <t>The ALG providing user authentication intermediary services using PKI-based user authentication must only accept end entity certificates issued by DoD PKI or DoD-approved PKI Certification Authorities (CAs) for the establishment of protected sessions.</t>
  </si>
  <si>
    <t>SRG-NET-000355-ALG-000117</t>
  </si>
  <si>
    <t>SV-68869r1_rule</t>
  </si>
  <si>
    <t>V-54623</t>
  </si>
  <si>
    <t>Configure ALG to generate unique session identifiers using a FIPS 140-2 approved random number generator.</t>
  </si>
  <si>
    <t>Verify the ALG generates unique session identifiers using a FIPS 140-2 approved random number generator.
If the ALG does not generate unique session identifiers using a FIPS 140-2 approved random number generator, this is a finding.</t>
  </si>
  <si>
    <t>Sequentially generated session IDs can be easily guessed by an attacker. Employing the concept of randomness in the generation of unique session identifiers helps to protect against brute-force attacks to determine future session identifiers.
This requirement is applicable to ALGs that create and use sessions and session identifiers to control user communications. If an attacker can guess the session identifier, or can inject or manually insert session information, the valid user's application session can be compromised.</t>
  </si>
  <si>
    <t>The ALG must generate unique session identifiers using a FIPS 140-2 approved random number generator.</t>
  </si>
  <si>
    <t>SRG-NET-000234-ALG-000116</t>
  </si>
  <si>
    <t>SV-68867r1_rule</t>
  </si>
  <si>
    <t>V-54621</t>
  </si>
  <si>
    <t>Configure ALG to recognize only system-generated session identifiers.</t>
  </si>
  <si>
    <t>Verify the ALG recognizes only system-generated session identifiers.
If the ALG does not recognize only system-generated session identifiers, this is a finding.</t>
  </si>
  <si>
    <t>Network elements (depending on function) utilize sessions and session identifiers to control application behavior and user access. If an attacker can guess the session identifier, or can inject or manually insert session information, the valid user's application session can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t>
  </si>
  <si>
    <t>The ALG must recognize only system-generated session identifiers.</t>
  </si>
  <si>
    <t>SRG-NET-000233-ALG-000115</t>
  </si>
  <si>
    <t>SV-68865r1_rule</t>
  </si>
  <si>
    <t>V-54619</t>
  </si>
  <si>
    <t>Configure ALG to invalidate session identifiers upon user logout or other session termination.</t>
  </si>
  <si>
    <t>Verify the ALG invalidates session identifiers upon user logout or other session termination.
If the ALG does not invalidate session identifiers upon user logout or other session termination, this is a finding.</t>
  </si>
  <si>
    <t>Captured sessions can be reused in "replay" attacks. This requirement limits the ability of adversaries from capturing and continuing to employ previously valid session IDs.
Session IDs are tokens generated by web applications to uniquely identify an application user's session. Unique session identifiers or IDs are the opposite of sequentially generated session IDs, which can be easily guessed by an attacker. Unique session IDs help to reduce predictability of said identifiers. When a user logs out, or when any other session termination event occurs, the network element must terminate the user session to minimize the potential for an attacker to hijack that particular user session.
ALGs act as an intermediary for application; therefore, session control is part of the function provided. This requirement focuses on communications protection at the application session, versus network packet level.</t>
  </si>
  <si>
    <t>The ALG must invalidate session identifiers upon user logout or other session termination.</t>
  </si>
  <si>
    <t>SRG-NET-000231-ALG-000114</t>
  </si>
  <si>
    <t>SV-68863r1_rule</t>
  </si>
  <si>
    <t>V-54617</t>
  </si>
  <si>
    <t>Configure ALG to protect the authenticity of communications sessions.</t>
  </si>
  <si>
    <t>Verify the ALG protects the authenticity of communications sessions. 
If the ALG does not protect the authenticity of communications sessions, this is a finding.</t>
  </si>
  <si>
    <t>Authenticity protection provides protection against man-in-the-middle attacks/session hijacking and the insertion of false information into sessions.
This requirement focuses on communications protection for the application session rather than for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mutual authentication (two-way/bidirectional).</t>
  </si>
  <si>
    <t>The ALG must protect the authenticity of communications sessions.</t>
  </si>
  <si>
    <t>SRG-NET-000230-ALG-000113</t>
  </si>
  <si>
    <t>SV-68861r1_rule</t>
  </si>
  <si>
    <t>V-54615</t>
  </si>
  <si>
    <t>If the ALG performs content filtering as part of the traffic management functionality, configure the ALG to prevent the download of prohibited mobile code.</t>
  </si>
  <si>
    <t>If the ALG does not perform content filtering as part of the traffic management functions, this is not applicable.
Verify the ALG prevents the download of prohibited mobile code.
If the ALG does not prevent the download of prohibited mobile code, this is a finding.</t>
  </si>
  <si>
    <t>Mobile code is defined as software modules obtained from remote systems, transferred across a network, and then downloaded and executed on a local system without explicit installation or execution by the recipient.
This applies to mobile code that may originate either internal to or external from the enclave. Mobile code is defined as software modules obtained from remote systems, transferred across a network, and then downloaded and executed on a local system without explicit installation or execution by the recipient. Mobile code which must be prevented from downloading is identified in CCI-001166.</t>
  </si>
  <si>
    <t>The ALG providing content filtering must prevent the download of prohibited mobile code.</t>
  </si>
  <si>
    <t>SRG-NET-000289-ALG-000110</t>
  </si>
  <si>
    <t>SV-68859r1_rule</t>
  </si>
  <si>
    <t>V-54613</t>
  </si>
  <si>
    <t>If the ALG performs content filtering as part of the traffic management functionality, configure the ALG to block or restrict detected prohibited mobile code.</t>
  </si>
  <si>
    <t>If the ALG does not perform content filtering as part of the traffic management functions, this is not applicable.
Verify the ALG blocks or restricts detected prohibited mobile code.
If the ALG does not block or restrict detected prohibited mobile code, this is a finding.</t>
  </si>
  <si>
    <t>Mobile code is defined as software modules obtained from remote systems, transferred across a network, and then downloaded and executed on a local system without explicit installation or execution by the recipient.
This applies to mobile code that may originate either internal to or external from the enclave. Mobile code is defined as software modules obtained from remote systems, transferred across a network, and then downloaded and executed on a local system without explicit installation or execution by the recipient. Mobile code which must be blocked or restricted is identified in CCI-001166.</t>
  </si>
  <si>
    <t>The ALG providing content filtering must block or restrict detected prohibited mobile code.</t>
  </si>
  <si>
    <t>SRG-NET-000288-ALG-000109</t>
  </si>
  <si>
    <t>SV-68857r1_rule</t>
  </si>
  <si>
    <t>V-54611</t>
  </si>
  <si>
    <t>Configure the ALG to detect, at a minimum, mobile code that is unsigned or exhibiting unusual behavior, has not undergone a risk assessment, or is prohibited for use based on a risk assessment.</t>
  </si>
  <si>
    <t>Verify the ALG detects, at a minimum, mobile code that is unsigned or exhibiting unusual behavior, has not undergone a risk assessment, or is prohibited for use based on a risk assessment.
If the ALG does not detect, at a minimum, mobile code that is unsigned or exhibiting unusual behavior, has not undergone a risk assessment, or is prohibited for use based on a risk assessment, this is a finding.</t>
  </si>
  <si>
    <t>Mobile code is defined as software modules obtained from remote systems, transferred across a network, and then downloaded and executed on a local system without explicit installation or execution by the recipient.
Examples of mobile code include JavaScript, VBScript, Java applets, ActiveX controls, Flash animations, Shockwave videos, and macros embedded within Microsoft Office documents. Mobile code can be exploited to attack a host. It can be sent as an email attachment or embedded in other file formats not traditionally associated with executable code.
While the ALG cannot replace the network IDS or the anti-virus and host-based IDS (HIDS) protection installed on the network's endpoints, vendor or locally created sensor rules can be implemented, which provide preemptive defense against both known and zero-day vulnerabilities. Many of the protections may provide defenses before vulnerabilities are discovered and rules or blacklist updates are distributed by anti-virus or malicious code solution vendors.
To monitor for and detect known prohibited mobile code or approved mobile code that violates permitted usage requirements, the ALG must implement policy filters, rules, signatures, and anomaly analysis.</t>
  </si>
  <si>
    <t>The ALG must detect, at a minimum, mobile code that is unsigned or exhibiting unusual behavior, has not undergone a risk assessment, or is prohibited for use based on a risk assessment.</t>
  </si>
  <si>
    <t>SRG-NET-000228-ALG-000108</t>
  </si>
  <si>
    <t>SV-68855r1_rule</t>
  </si>
  <si>
    <t>V-54609</t>
  </si>
  <si>
    <t>If encryption intermediary services are provided, configure the ALG to use NIST FIPS-validated cryptography to implement encryption services.</t>
  </si>
  <si>
    <t>If the ALG does not provide encryption intermediary services (e.g., HTTPS, TLS, or DNSSEC), this is not applicable.
Verify the ALG uses NIST FIPS-validated cryptography to implement encryption services.
If the ALG does not use NIST FIPS-validated cryptography to implement encryption services, this is a finding.</t>
  </si>
  <si>
    <t>Use of weak or untested encryption algorithms undermines the purposes of utilizing encryption to protect data. The network element must implement cryptographic modules adhering to the higher standards approved by the federal government since this provides assurance they have been tested and validated.
This requirement applies only to ALGs that provide encryption intermediary services (e.g., HTTPS, TLS, or DNSSEC).</t>
  </si>
  <si>
    <t>The ALG providing encryption intermediary services must use NIST FIPS-validated cryptography to implement encryption services.</t>
  </si>
  <si>
    <t>SRG-NET-000510-ALG-000111</t>
  </si>
  <si>
    <t>SV-68797r1_rule</t>
  </si>
  <si>
    <t>V-54551</t>
  </si>
  <si>
    <t>If encryption intermediary services are provided, configure the ALG to implement NIST FIPS-validated cryptography for digital signatures.</t>
  </si>
  <si>
    <t>If the ALG does not provide encryption intermediary services (e.g., HTTPS, TLS, or DNSSEC), this is not applicable.
Verify the ALG implements NIST FIPS-validated cryptography to implement for digital signatures.
If the ALG does not implement NIST FIPS-validated cryptography for digital signatures, this is a finding.</t>
  </si>
  <si>
    <t>The ALG providing encryption intermediary services must implement NIST FIPS-validated cryptography for digital signatures.</t>
  </si>
  <si>
    <t>SRG-NET-000510-ALG-000040</t>
  </si>
  <si>
    <t>SV-68795r1_rule</t>
  </si>
  <si>
    <t>V-54549</t>
  </si>
  <si>
    <t>If encryption intermediary services are provided, configure the ALG to implement NIST FIPS-validated cryptography to generate cryptographic hashes.</t>
  </si>
  <si>
    <t>If the ALG does not provide encryption intermediary services (e.g., HTTPS, TLS, or DNSSEC), this is not applicable.
Verify the ALG implements NIST FIPS-validated cryptography to generate cryptographic hashes.
If the ALG does not implement NIST FIPS-validated cryptography to generate cryptographic hashes, this is a finding</t>
  </si>
  <si>
    <t>The ALG providing encryption intermediary services must implement NIST FIPS-validated cryptography to generate cryptographic hashes.</t>
  </si>
  <si>
    <t>SRG-NET-000510-ALG-000025</t>
  </si>
  <si>
    <t>SV-68793r1_rule</t>
  </si>
  <si>
    <t>V-54547</t>
  </si>
  <si>
    <t>Configure ALG to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t>
  </si>
  <si>
    <t>Verify the ALG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If the ALG does not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</si>
  <si>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 level network connection.
ALGs may provide session control functionality as part of content filtering, load balancing, or proxy services.</t>
  </si>
  <si>
    <t>The ALG must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t>
  </si>
  <si>
    <t>SRG-NET-000213-ALG-000107</t>
  </si>
  <si>
    <t>SV-68791r1_rule</t>
  </si>
  <si>
    <t>V-54545</t>
  </si>
  <si>
    <t>If user authentication intermediary services are provided, configure ALG to conform to FICAM-issued profiles.</t>
  </si>
  <si>
    <t>If the ALG does not provide user authentication intermediary services, this is not applicable.
Verify the ALG conform to FICAM-issued profiles.
If the ALG does not conform to FICAM-issued profiles, this is a finding.</t>
  </si>
  <si>
    <t>Without conforming to Federal Identity, Credential, and Access Management (FICAM)-issued profiles, the information system may not be interoperable with FICAM-authentication protocols, such as SAML 2.0 and OpenID 2.0.
Use of FICAM-issued profiles addresses open identity management standards.
This requirement only applies to components where this is specific to the function of the device or has the concept of a non-organizational user, (e.g., ALG capability that is the front end for an application in a DMZ).</t>
  </si>
  <si>
    <t>The ALG providing user authentication intermediary services must conform to FICAM-issued profiles.</t>
  </si>
  <si>
    <t>SRG-NET-000349-ALG-000106</t>
  </si>
  <si>
    <t>SV-68789r1_rule</t>
  </si>
  <si>
    <t>V-54543</t>
  </si>
  <si>
    <t>If user authentication intermediary services are provided, configure ALG to uniquely identify and authenticate non-organizational users or processes acting on behalf of non-organizational users.</t>
  </si>
  <si>
    <t>If intermediary services are not provided to non-organizational users, this is not applicable.
If the ALG does not provide user authentication intermediary services, this is not applicable.
Review the ALG authentication functions. Verify identification and authentication is required for non-organizational users.
Examine the policy filters to verify a rule exists to deny access to unauthenticated, non-organizational users.
If the ALG does not uniquely identify and authenticate non-organizational users or processes acting on behalf of non-organizational users, this is a finding.</t>
  </si>
  <si>
    <t>Lack of authentication enables anyone to gain access to the network or possibly a network element that provides opportunity for intruders to compromise resources within the network infrastructure. By identifying and authenticating non-organizational users, their access to network resources can be restricted accordingly.
Non-organizational users will be uniquely identified and authenticated for all accesses other than those accesses explicitly identified and documented by the organization when related to the use of anonymous access. Authorization requires an individual account identifier that has been approved, assigned, and configured on an authentication server. Authentication of user identities is accomplished through the use of passwords, tokens, biometrics, or in the case of multifactor authentication, some combination thereof.
This control applies to application layer gateways that provide content filtering and proxy services on network segments (e.g., DMZ) that allow access by non-organizational users. This requirement focuses on authentication requests to the proxied application for access to destination resources and policy filtering decisions rather than administrator and management functions.</t>
  </si>
  <si>
    <t>The ALG providing user authentication intermediary services must uniquely identify and authenticate non-organizational users (or processes acting on behalf of non-organizational users).</t>
  </si>
  <si>
    <t>SRG-NET-000169-ALG-000102</t>
  </si>
  <si>
    <t>SV-68781r1_rule</t>
  </si>
  <si>
    <t>V-54535</t>
  </si>
  <si>
    <t>If PKI-based user authentication intermediary services are provided, configure the ALG to map the authenticated identities to the user account.</t>
  </si>
  <si>
    <t>If the ALG does not provide PKI-based user authentication intermediary services, this is not applicable.
Verify the ALG maps the authenticated identity to the user account for PKI-based authentication.
If the ALG does not map the authenticated identity to the user account for PKI-based authentication, this is a finding.</t>
  </si>
  <si>
    <t>Authorization for access to any network element requires an approved and assigned individual account identifier. To ensure only the assigned individual is using the account, the account must be bound to a user certificate when PKI-based authentication is implemented.
This requirement applies to ALGs that provide user authentication intermediary services (e.g., authentication gateway or TLS gateway). This does not apply to authentication for the purpose of configuring the device itself (device management).</t>
  </si>
  <si>
    <t>The ALG providing PKI-based user authentication intermediary services must map authenticated identities to the user account.</t>
  </si>
  <si>
    <t>SRG-NET-000166-ALG-000101</t>
  </si>
  <si>
    <t>SV-68779r1_rule</t>
  </si>
  <si>
    <t>V-54533</t>
  </si>
  <si>
    <t>If intermediary services for TLS are provided, configure the ALG to validate certificates used for TLS functions by performing RFC 5280-compliant certification path validation.</t>
  </si>
  <si>
    <t>If the ALG does not provide intermediary services for TLS, or application protocols that use TLS (e.g., DNSSEC or HTTPS), this is not applicable.
Verify the ALG validates certificates used for TLS functions by performing RFC 5280-compliant certification path validation.
If the ALG does not validate certificates used for TLS functions by performing RFC 5280-compliant certification path validation,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</si>
  <si>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</si>
  <si>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ALG that provides intermediary services for TLS must validate certificates used for TLS functions by performing RFC 5280-compliant certification path validation.</t>
  </si>
  <si>
    <t>SRG-NET-000164-ALG-000100</t>
  </si>
  <si>
    <t>SV-68777r1_rule</t>
  </si>
  <si>
    <t>V-54531</t>
  </si>
  <si>
    <t>If PKI-based user authentication intermediary services are provided, configure the ALG to implement a local cache of revocation data to support path discovery and validation in case of the inability to access revocation information via the network.</t>
  </si>
  <si>
    <t>If the ALG does not provide PKI-based user authentication intermediary services, this is not applicable.
Verify the ALG implements a local cache of revocation data to support path discovery and validation in case of the inability to access revocation information via the network.
If the ALG does not implement a local cache of revocation data to support path discovery and validation in case of the inability to access revocation information via the network, this is a finding.</t>
  </si>
  <si>
    <t>Without configuring a local cache of revocation data, there is the potential to allow access to users who are no longer authorized (users with revoked certificates).
The intent of this requirement is to require support for a secondary certificate validation method using a locally cached revocation data, such as Certificate Revocation List (CRL), in case access to OCSP (required by CCI-000185) is not available. Based on a risk assessment, an alternate mitigation is to configure the system to deny access when revocation data is unavailable. 
This requirement applies to ALGs that provide user authentication intermediary services (e.g., authentication gateway or TLS gateway). This does not apply to authentication for the purpose of configuring the device itself (device management).</t>
  </si>
  <si>
    <t>The ALG providing user authentication intermediary services using PKI-based user authentication must implement a local cache of revocation data to support path discovery and validation in case of the inability to access revocation information via the network.</t>
  </si>
  <si>
    <t>SRG-NET-000345-ALG-000099</t>
  </si>
  <si>
    <t>SV-68775r1_rule</t>
  </si>
  <si>
    <t>V-54529</t>
  </si>
  <si>
    <t>Configure the ALG to prohibit the use of cached authenticators after an organization-defined time period.</t>
  </si>
  <si>
    <t>Verify the ALG prohibits the use of cached authenticators after an organization-defined time period.
If the ALG does not prohibit the use of cached authenticators after an organization-defined time period, this is a finding.</t>
  </si>
  <si>
    <t>If the cached authenticator information is out of date, the validity of the authentication information may be questionable.
This requirement applies to all ALGs which may cache user authenticators for use throughout a session. This requirement also applies to ALGs that provide user authentication intermediary services (e.g., authentication gateway or TLS gateway). This does not apply to authentication for the purpose of configuring the device itself (device management).</t>
  </si>
  <si>
    <t>The ALG must prohibit the use of cached authenticators after an organization-defined time period.</t>
  </si>
  <si>
    <t>SRG-NET-000344-ALG-000098</t>
  </si>
  <si>
    <t>SV-68773r1_rule</t>
  </si>
  <si>
    <t>V-54527</t>
  </si>
  <si>
    <t>If user authentication intermediary services are provided, configure the ALG to transmit only encrypted representations of passwords.</t>
  </si>
  <si>
    <t>If the ALG does not provide user authentication intermediary services, this is not applicable.
Verify the ALG transmits only encrypted representations of passwords.
If the ALG does not transmit only encrypted representations of passwords, this is a finding.</t>
  </si>
  <si>
    <t>Passwords need to be protected at all times and encryption is the standard method for protecting passwords. If passwords are not encrypted, they can be plainly read (i.e., clear text) and easily compromised.
This requirement applies to ALGs that provide user authentication intermediary services. This does not apply to authentication for the purpose of configuring the device itself (device management).</t>
  </si>
  <si>
    <t>The ALG providing user authentication intermediary services must transmit only encrypted representations of passwords.</t>
  </si>
  <si>
    <t>SRG-NET-000400-ALG-000097</t>
  </si>
  <si>
    <t>SV-68771r1_rule</t>
  </si>
  <si>
    <t>V-54525</t>
  </si>
  <si>
    <t>If user authentication intermediary services are provided, configure the ALG to implement replay-resistant authentication mechanisms for network access to non-privileged accounts.</t>
  </si>
  <si>
    <t>If the ALG does not provide user authentication intermediary services, this is not applicable.
Verify the ALG is configured to implement replay-resistant authentication mechanisms for network access to non-privileged accounts.
If the ALG does not implement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</si>
  <si>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account with the authorizations of a non-privileged user. Privileged roles are organization-defined roles assigned to individuals that allow those individuals to perform certain security-relevant functions that ordinary users are not authorized to perform. Security relevant roles include key management, account management, network and system administration, database administration, and web administration.
Techniques used to address this include protocols using nonces (e.g., numbers generated for a specific one time use) or challenges (e.g., TLS). Additional techniques include time-synchronous or challenge-response one-time authenticators.
This requirement applies to ALGs that provide user authentication intermediary services.</t>
  </si>
  <si>
    <t>The ALG providing user authentication intermediary services must implement replay-resistant authentication mechanisms for network access to non-privileged accounts.</t>
  </si>
  <si>
    <t>SRG-NET-000147-ALG-000095</t>
  </si>
  <si>
    <t>SV-68769r2_rule</t>
  </si>
  <si>
    <t>V-54523</t>
  </si>
  <si>
    <t>If user authentication intermediary services are provided, configure the ALG to use multifactor authentication for network access to non-privileged accounts.</t>
  </si>
  <si>
    <t>If the ALG does not provide user authentication intermediary services, this is not applicable.
Verify the ALG is configured to use multifactor authentication for network access to non-privileged accounts.
If the ALG does not use multifactor authentication for network access to non-privileged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</si>
  <si>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1) Something you know (e.g., password/PIN), 
2) Something you have (e.g., cryptographic, identification device, token), and 
3) Something you are (e.g., biometric)
Non-privileged accounts are not authorized access to the network element regardless of access method.
Network access is any access to an application by a user (or process acting on behalf of a user) where said access is obtained through a network connection.
Authenticating with a PKI credential and entering the associated PIN is an example of multifactor authentication.
This requirement applies to ALGs that provide user authentication intermediary services.</t>
  </si>
  <si>
    <t>The ALG providing user authentication intermediary services must use multifactor authentication for network access to non-privileged accounts.</t>
  </si>
  <si>
    <t>SRG-NET-000140-ALG-000094</t>
  </si>
  <si>
    <t>SV-68767r1_rule</t>
  </si>
  <si>
    <t>V-54521</t>
  </si>
  <si>
    <t>If user authentication intermediary services are provided, configure the ALG to implement multifactor authentication for remote access to privileged accounts such that one of the factors is provided by a device separate from the system gaining access.</t>
  </si>
  <si>
    <t>If the ALG does not provide user authentication intermediary services, this is not applicable.
Verify the ALG implement multifactor authentication for remote access to privileged accounts such that one of the factors is provided by a device separate from the system gaining access.
If the ALG does not implement multifactor authentication for remote access to privileged accounts such that one of the factors is provided by a device separate from the system gaining access, this is a finding.</t>
  </si>
  <si>
    <t>For remote access to privileged accounts, the purpose of requiring a device that is separate from the information system gaining access for one of the factors during multifactor authentication is to reduce the likelihood of compromising authentication credentials stored on the system.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DoD-nonpublic information systems by an authorized user (or an information system) communicating through an external, non-organization-controlled network. Remote access methods include, for example, dial-up, broadband, and wireless.</t>
  </si>
  <si>
    <t>The ALG providing user authentication intermediary services must implement multifactor authentication for remote access to privileged accounts such that one of the factors is provided by a device separate from the system gaining access.</t>
  </si>
  <si>
    <t>SRG-NET-000340-ALG-000091</t>
  </si>
  <si>
    <t>SV-68761r1_rule</t>
  </si>
  <si>
    <t>V-54515</t>
  </si>
  <si>
    <t>If user authentication intermediary services are provided, configure the ALG to implement multifactor authentication for remote access to non-privileged accounts such that one of the factors is provided by a device separate from the system gaining access.</t>
  </si>
  <si>
    <t>If the ALG does not provide user authentication intermediary services, this is not applicable.
Verify the ALG implements multifactor authentication for remote access to non-privileged accounts such that one of the factors is provided by a device separate from the system gaining access.
If the ALG does not implement multifactor authentication for remote access to non-privileged accounts such that one of the factors is provided by a device separate from the system gaining access, this is a finding.</t>
  </si>
  <si>
    <t>For remote access to non-privileged accounts, the purpose of requiring a device that is separate from the information system gaining access for one of the factors during multifactor authentication is to reduce the likelihood of compromising authentication credentials stored on the system.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DoD-nonpublic information systems by an authorized user (or an information system) communicating through an external, non-organization-controlled network. Remote access methods include, for example, dial-up, broadband, and wireless.
An example of compliance with this requirement is the use of a one-time password token and PIN coupled with a password; or the use of a CAC/PIV card and PIN coupled with a password.</t>
  </si>
  <si>
    <t>The ALG providing user authentication intermediary services must implement multifactor authentication for remote access to non-privileged accounts such that one of the factors is provided by a device separate from the system gaining access.</t>
  </si>
  <si>
    <t>SRG-NET-000339-ALG-000090</t>
  </si>
  <si>
    <t>SV-68759r2_rule</t>
  </si>
  <si>
    <t>V-54513</t>
  </si>
  <si>
    <t>If user authentication intermediary services are provided, configure the ALG to use a specific authentication server(s).</t>
  </si>
  <si>
    <t>If the ALG does not provide user authentication intermediary services, this is not applicable.
Verify the ALG is configured to use a specific authentication server(s).
If the ALG does not restrict user authentication traffic to a specific authentication server(s), this is a finding.</t>
  </si>
  <si>
    <t>User authentication can be used as part of the policy filtering rule sets. Some URLs or network resources can be restricted to authenticated users only. Users are prompted by the application or browser for credentials. Authentication service may be provided by the ALG as an intermediary for the application; however, the authentication credential must be stored in the site's directory services server.
This requirement only applies to components where this is specific to the function of the device or has the concept of an organizational user (e.g., proxy capability). This does not apply to authentication for the purpose of configuring the device itself (i.e., device management).</t>
  </si>
  <si>
    <t>The ALG providing user authentication intermediary services must restrict user authentication traffic to specific authentication server(s).</t>
  </si>
  <si>
    <t>SRG-NET-000138-ALG-000089</t>
  </si>
  <si>
    <t>SV-68757r1_rule</t>
  </si>
  <si>
    <t>V-54511</t>
  </si>
  <si>
    <t>If user access control intermediary services are provided, configure the ALG to uniquely identify and authenticate organizational users (or processes acting on behalf of organizational users).</t>
  </si>
  <si>
    <t>If the ALG does not provide user authentication intermediary services, this is not applicable.
Verify the ALG uniquely identify and authenticate organizational users (or processes acting on behalf of organizational users).
If the ALG does not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</si>
  <si>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1) Accesses explicitly identified and documented by the organization. Organizations document specific user actions that can be performed on the information system without identification or authentication.
2) Accesses that occur through authorized use of group authenticators without individual authentication. Organizations may require unique identification of individuals in group accounts (e.g., shared privilege accounts) or for detailed accountability of individual activity.
This requirement applies to ALGs that provide user proxy services, including identification and authentication. This service must use the site's directory service (e.g., Active Directory). Directory services must not be installed onto the gateway.</t>
  </si>
  <si>
    <t>The ALG providing user authentication intermediary services must uniquely identify and authenticate organizational users (or processes acting on behalf of organizational users).</t>
  </si>
  <si>
    <t>SRG-NET-000138-ALG-000063</t>
  </si>
  <si>
    <t>SV-68755r1_rule</t>
  </si>
  <si>
    <t>V-54509</t>
  </si>
  <si>
    <t>If user access control intermediary services are provided, configure the ALG with a pre-established trust relationship and mechanisms with appropriate authorities which validate each user access authorization and privileges.</t>
  </si>
  <si>
    <t>If the ALG does not provide user access control intermediary services, this is not applicable.
Verify the ALG is configured with a pre-established trust relationship and mechanisms with appropriate authorities which validate each user access authorization and privileges.
If the ALG is not configured with a pre-established trust relationship and mechanisms with appropriate authorities which validate each user access authorization and privileges, this is a finding.</t>
  </si>
  <si>
    <t>User account and privilege validation must be centralized in order to prevent unauthorized access using changed or revoked privileges.
ALGs can implement functions such as traffic filtering, authentication, access, and authorization functions based on computer and user privileges. However, the directory service (e.g., Active Directory or LDAP) must not be installed on the ALG, particularly if the gateway resides on the untrusted zone of the Enclave.</t>
  </si>
  <si>
    <t>The ALG providing user access control intermediary services must be configured with a pre-established trust relationship and mechanisms with appropriate authorities (e.g., Active Directory or AAA server) which validate user account access authorizations and privileges.</t>
  </si>
  <si>
    <t>SRG-NET-000138-ALG-000088</t>
  </si>
  <si>
    <t>SV-68753r1_rule</t>
  </si>
  <si>
    <t>V-54507</t>
  </si>
  <si>
    <t>If user access control intermediary services are provided, configure the ALG to require users to re-authenticate when organization-defined circumstances or situations require re-authentication.</t>
  </si>
  <si>
    <t>If the ALG does not provide user authentication intermediary services, this is not applicable.
Verify the ALG is configured to require users to re-authenticate when organization-defined circumstances or situations require re-authentication.
If the ALG does not require users to re-authenticate when organization-defined circumstances or situations require re-authentication, this is a finding.</t>
  </si>
  <si>
    <t>Without re-authentication, users may access resources or perform tasks for which they do not have authorization.
In addition to the re-authentication requirements associated with session locks, organizations may require re-authentication of individuals and/or devices in other situations, including (but not limited to) the following circumstances: 
1) When authenticators change
2) When roles change
3) When security categories of information systems change
4) When the execution of privileged functions occurs
5) After a fixed period of time
6) Periodically
Within the DoD, the minimum circumstances requiring re-authentication are privilege escalation and role changes.
This requirement only applies to components where this is specific to the function of the device or has the concept of user authentication (e.g., VPN or ALG capability). This does not apply to authentication for the purpose of configuring the device itself (i.e., device management).</t>
  </si>
  <si>
    <t>The ALG providing user authentication intermediary services must require users to re-authenticate when organization-defined circumstances or situations require re-authentication.</t>
  </si>
  <si>
    <t>SRG-NET-000337-ALG-000096</t>
  </si>
  <si>
    <t>SV-68751r1_rule</t>
  </si>
  <si>
    <t>V-54505</t>
  </si>
  <si>
    <t>Disable ports, protocols, and/or services not required for operation of the ALG application.</t>
  </si>
  <si>
    <t>View the configuration and vendor documentation of the ALG application to find the minimum ports, protocols, and services which are required for operation of the ALG.
Compare enabled ports, protocols, and/or services with the Ports, Protocol, and Service Management (PPSM) and IAVM requirements.
If ports, protocols, and/or services are not disabled or restricted as required by the PPSM,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</si>
  <si>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ALGs are capable of providing a wide variety of functions and services. Some of the functions and services provided by default may not be necessary to support essential organizational operations. DoD continually assesses the ports, protocols, and services that can be used for network communications. Some ports, protocols or services have known exploits or security weaknesses. Network traffic using these ports, protocols, and services must be prohibited or restricted in accordance with DoD policy. The ALG is a key network element for preventing these non-compliant ports, protocols, and services from causing harm to DoD information systems.
The network ALG must be configured to prevent or restrict the use of prohibited ports, protocols, and services throughout the network by filtering the network traffic and disallowing or redirecting traffic as necessary. Default and updated policy filters from the vendors will disallow older version of protocols and applications and will address most known non-secure ports, protocols, and/or services. However, sources for further policy filters are the IAVMs and the PPSM requirements.</t>
  </si>
  <si>
    <t>The ALG must be configured to prohibit or restrict the use of functions, ports, protocols, and/or services, as defined in the PPSM CAL and vulnerability assessments.</t>
  </si>
  <si>
    <t>SRG-NET-000132-ALG-000087</t>
  </si>
  <si>
    <t>SV-68749r1_rule</t>
  </si>
  <si>
    <t>V-54503</t>
  </si>
  <si>
    <t>Remove application proxy services that are unrelated or unneeded to the primary function of the ALG.</t>
  </si>
  <si>
    <t>Review the ALG configuration to determine if application proxies are installed which are not related to the purpose of the gateway.
If the ALG has unrelated or unneeded application proxy services installed, this is a finding.</t>
  </si>
  <si>
    <t>Unrelated or unneeded proxy services increase the attack vector and add excessive complexity to the securing of the ALG. Multiple application proxies can be installed on many ALGs. However, proxy types must be limited to related functions. At a minimum, the web and email gateway represent different security domains/trust levels. Organizations should also consider separation of gateways that service the DMZ and the trusted network.</t>
  </si>
  <si>
    <t>The ALG must be configured to remove or disable unrelated or unneeded application proxy services.</t>
  </si>
  <si>
    <t>SRG-NET-000131-ALG-000086</t>
  </si>
  <si>
    <t>SV-68747r1_rule</t>
  </si>
  <si>
    <t>V-54501</t>
  </si>
  <si>
    <t>Remove unneeded services and functions from the ALG. Removal is recommended since the service or function may be inadvertently enabled. However, if removal is not possible, disable the service or function.</t>
  </si>
  <si>
    <t>Review the ALG configuration to determine if services or functions not required for operation, or not related to ALG functionality (e.g., DNS, email client or server, FTP server, or web server) are enabled.
If unnecessary services and functions are enabled on the ALG, this is a finding.</t>
  </si>
  <si>
    <t>Information systems are capable of providing a wide variety of functions (capabilities or processes) and services. Some of these functions and services are installed and enabled by default. The organization must determine which functions and services are required to perform the content filtering and other necessary core functionality for each component of the ALG. These unnecessary capabilities or services are often overlooked and therefore may remain unsecured. They increase the risk to the platform by providing additional attack vectors.
The primary function of an ALG is to provide application specific content filtering and/or proxy services. The ALG application suite may integrate related content filtering and analysis services and tools (e.g., IPS, proxy, malware inspection, black/white lists). Some gateways may also include email scanning, decryption, caching, and DLP services. However, services and capabilities which are unrelated to this primary functionality must not be installed (e.g., DNS, email client or server, FTP server, or web server).
Next Generation ALGs (NGFW) and Unified Threat Management (UTM) ALGs integrate functions which have been traditionally separated. These products integrate content filtering features to provide more granular policy filtering. There may be operational drawbacks to combining these services into one device. Another issue is that NGFW and UTM products vary greatly with no current definitive industry standard.</t>
  </si>
  <si>
    <t>The ALG must not have unnecessary services and functions enabled.</t>
  </si>
  <si>
    <t>SRG-NET-000131-ALG-000085</t>
  </si>
  <si>
    <t>SV-68745r1_rule</t>
  </si>
  <si>
    <t>V-54499</t>
  </si>
  <si>
    <t>If the ALG is part of a CDS, configure the ALG to enforce the use of human reviews for organization-defined information flows under organization-defined conditions.</t>
  </si>
  <si>
    <t>If the ALG is not part of a CDS, this is not applicable.
Verify the ALG is configured to enforce the use of human reviews for organization-defined information flows under organization-defined conditions.
If the ALG is not configured to enforce the use of human reviews for organization-defined information flows under organization-defined conditions, this is a finding.</t>
  </si>
  <si>
    <t>Without network element enforcement of human reviews, security policy filters may have false positives and false negatives in marginal situations, which may result in loss of confidentiality or availability.
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
The cross domain solution will display the data which requires human review to the authorized reviewer in its native form (i.e., consistent with how it would be displayed by the application that created the data). The system will require a response from the authorized reviewer prior to taking action on the transfer data and then take appropriate actions as indicated by the reviewer (e.g., reject, forward, reply, etc.), but do not allow the reviewer to circumvent any additional filtering mechanisms.
Organization-defined information flows and conditions used as part of a CDS system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</si>
  <si>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the use of human reviews for organization-defined information flows under organization-defined conditions.</t>
  </si>
  <si>
    <t>SRG-NET-000329-ALG-000084</t>
  </si>
  <si>
    <t>SV-68743r1_rule</t>
  </si>
  <si>
    <t>V-54497</t>
  </si>
  <si>
    <t>If the ALG is part of a CDS, configure the ALG to enforce information flow control using organization-defined security policy filters as a basis for flow control decisions for organization-defined information flows.</t>
  </si>
  <si>
    <t>If the ALG is not part of a CDS, this is not applicable.
Verify the ALG is configured to enforce information flow control using organization-defined security policy filters as a basis for flow control decisions for organization-defined information flows.
If the ALG is not configured to enforce information flow control using organization-defined security policy filters as a basis for flow control decisions for organization-defined information flows, this is a finding.</t>
  </si>
  <si>
    <t>The use of security policy filters provides protection for the confidentiality of data by restricting the flow of data.
Configure organization-defined specific filters and their order of execution for each information flow. For example, security policy filters may include data content filtering rules that monitor for and block specific words (e.g., key word indicators such as terms associated with classified mission), enumerated values, or data value ranges, and hidden content.
Organization-defined security policy filter and organization-defined information flows used as part of a CDS system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</si>
  <si>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information flow control using organization-defined security policy filters as a basis for flow control decisions for organization-defined information flows.</t>
  </si>
  <si>
    <t>SRG-NET-000033-ALG-000083</t>
  </si>
  <si>
    <t>SV-68741r1_rule</t>
  </si>
  <si>
    <t>V-54495</t>
  </si>
  <si>
    <t>If the ALG is part of a CDS, configure the ALG to enforce organization-defined one-way information flows using hardware mechanisms.</t>
  </si>
  <si>
    <t>If the ALG is not part of a CDS, this is not applicable.
Verify the ALG is configured to enforce organization-defined one-way information flows using hardware mechanisms.
If the ALG is not configured to enforce organization-defined one-way information flows using hardware mechanisms, this is a finding.</t>
  </si>
  <si>
    <t>Information flow control regulates where information is allowed to travel within a network and between interconnected networks. The flow of all network traffic must be monitored and controlled so it does not introduce any unacceptable risk to the network infrastructure or data.
For cross domain solutions, use of hardware enforced flow direction is preferable in high risk environments but is not mandatory. Do not enable any connections between security domains beyond the specified one-way flow.
Organization-defined one-way information flows using hardware mechanisms used as part of a CDS system depends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</si>
  <si>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organization-defined one-way information flows using hardware mechanisms.</t>
  </si>
  <si>
    <t>SRG-NET-000032-ALG-000082</t>
  </si>
  <si>
    <t>SV-68739r1_rule</t>
  </si>
  <si>
    <t>V-54493</t>
  </si>
  <si>
    <t>If the ALG is part of a CDS, configure the ALG to block the transfer of data with malformed security attribute metadata structures.</t>
  </si>
  <si>
    <t>If the ALG is not part of a CDS, this is not applicable.
Verify the ALG is configured to block the transfer of data with malformed security attribute metadata structures.
If the ALG is not configured to block the transfer of data with malformed security attribute metadata structures, this is a finding.</t>
  </si>
  <si>
    <t>Enforcing allowed information flows based on metadata enables simpler and more effective flow control. Metadata is information used to describe the characteristics of data. Metadata can include structural metadata describing data structures (e.g., data format, syntax, and semantics) or descriptive metadata describing data contents (e.g., age, location, telephone number).
For cross domain solutions, security attributes are defined as, at a minimum, source and destination address.</t>
  </si>
  <si>
    <t>The ALG that is part of a CDS must block the transfer of data with malformed security attribute metadata structures.</t>
  </si>
  <si>
    <t>SRG-NET-000280-ALG-000081</t>
  </si>
  <si>
    <t>SV-68737r1_rule</t>
  </si>
  <si>
    <t>V-54491</t>
  </si>
  <si>
    <t>If the ALG is part of a CDS, configure inbound or outbound policy filters to enforce traffic flow across the controlled security boundary based on organization-defined metadata.</t>
  </si>
  <si>
    <t>If the ALG is not part of a CDS, this is not applicable.
Verify that policy filters exist that enforce traffic flow inbound and outbound across the controlled security boundary based on organization-defined metadata.
If the ALG does not control traffic based on organization-defined metadata, this is a finding.</t>
  </si>
  <si>
    <t>Enforcing allowed information flows based on metadata enables simpler and more effective flow control. Metadata is information used to describe the characteristics of data. Metadata can include structural metadata describing data structures (e.g., data format, syntax, and semantics) or descriptive metadata describing data contents (e.g., age, location, telephone number).
Information flow control regulates where information is allowed to travel within a network and between hosts, as opposed to who is allowed to access the information. Information flow enforcement mechanisms, such as cross domain solutions, compare metadata attached to the data and respond appropriately (e.g., allow, block, quarantine, or alert administrator).
Organization-defined metadata used for flow control in CDS systems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</si>
  <si>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information flow control based on organization-defined metadata.</t>
  </si>
  <si>
    <t>SRG-NET-000280-ALG-000080</t>
  </si>
  <si>
    <t>SV-68735r1_rule</t>
  </si>
  <si>
    <t>V-54489</t>
  </si>
  <si>
    <t>If the ALG is part of a CDS, configure the ALG to enforce dynamic flow control based on organization-defined policies.</t>
  </si>
  <si>
    <t>If the ALG is not part of a CDS, this is not applicable.
Verify changes made to the policy filters (e.g., rules sets or content filters) take effect immediately. The change in the filter must be applied to active sessions as well as new sessions without the need for restart of recompiling.
If the ALG does not enforce dynamic traffic flow control based on organization-defined policies, this is a finding.</t>
  </si>
  <si>
    <t>Information flow policies regarding dynamic information flow control include allowing or disallowing information flows based on changing conditions or mission/operational considerations. Changing conditions include changes in organizational risk tolerance due to changes in the immediacy of mission/business needs, changes in the threat environment, and detection of potentially harmful or adverse events.
Organization-defined policies for CDS systems depend on the environment, data, and security boundaries. Organizations implementing CDS must follow the DoD-required process of testing, baselining, and risk assessment to ensure the rigor and accuracy necessary to rely upon a CDS for cross domain security.
Enforcement occurs in boundary protection devices that employ rule sets or establish configuration settings that restrict information system services, provide a packet filtering capability based on header information, or provide a message filtering capability based on message content (e.g., implementing key word searches or using document characteristics).
This requirement is primarily used by organizations with cross domain solution needs. These solutions require advanced filtering techniques and flow enforcement mechanisms, such as high-assurance guards. Dynamic traffic flow control mechanisms are generally not available in commercial off-the-shelf information technology products.</t>
  </si>
  <si>
    <t>The ALG that is part of a CDS must enforce dynamic traffic flow control based on organization-defined policies.</t>
  </si>
  <si>
    <t>SRG-NET-000029-ALG-000079</t>
  </si>
  <si>
    <t>SV-68733r1_rule</t>
  </si>
  <si>
    <t>V-54487</t>
  </si>
  <si>
    <t>If the ALG is part of a CDS, configure the ALG to apply the same security policy filtering to metadata as it applies to data payloads when transferring information between different security domains.</t>
  </si>
  <si>
    <t>If the ALG is not part of a CDS, this is not applicable.
Verify the ALG is configured to apply the same security policy filtering to metadata as it applies to data payloads when transferring information between different security domains.
If the ALG is not configured to apply the same security policy filtering to metadata as it applies to data payloads when transferring information between different security domains, this is a finding.</t>
  </si>
  <si>
    <t>Subjecting metadata to the same filtering and inspection policies as payload data helps to mitigate the risk of data compromise through covert channels. This security measure also helps prevent the bypassing of security policy filtering.</t>
  </si>
  <si>
    <t>The ALG that is part of a CDS, when transferring information between different security domains, must apply the same security policy filtering to metadata as it applies to data payloads.</t>
  </si>
  <si>
    <t>SRG-NET-000328-ALG-000078</t>
  </si>
  <si>
    <t>SV-68731r1_rule</t>
  </si>
  <si>
    <t>V-54485</t>
  </si>
  <si>
    <t>If the ALG is part of a CDS, configure the ALG to bind security attributes to information using organization-defined binding techniques to facilitate information flow policy enforcement.</t>
  </si>
  <si>
    <t>If the ALG is not part of a CDS, this is not applicable.
Verify the ALG binds security attributes to information using organization-defined binding techniques to facilitate information flow policy enforcement.
If the ALG does not bind security attributes to information using organization-defined binding techniques to facilitate information flow policy enforcement, this is a finding.</t>
  </si>
  <si>
    <t>If security attributes are not associated with the information being transmitted between systems, then access control policies and information flows which depend on these security attributes will not function and may also result in the unauthorized release (spillage) of information.
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Examples of strong bindings are digital signatures and other cryptographic techniques.
Organization-defined binding techniques for binding security attributes to associated information depend on the environment, data, and security boundaries of the specific CDS. Organizations implementing CDS must follow the DoD-required process of testing, baselining, and risk assessment to ensure the rigor and accuracy necessary to rely upon a CDS for cross domain security.</t>
  </si>
  <si>
    <t>The ALG that is part of a CDS must bind security attributes to information using organization-defined binding techniques to facilitate information flow policy enforcement.</t>
  </si>
  <si>
    <t>SRG-NET-000327-ALG-000077</t>
  </si>
  <si>
    <t>SV-68729r1_rule</t>
  </si>
  <si>
    <t>V-54483</t>
  </si>
  <si>
    <t>If the ALG is part of a CDS, configure the ALG to uniquely identify and authenticate destination by organization, system, application, and/or individual for information transfer.</t>
  </si>
  <si>
    <t>If the ALG is not part of a CDS, this is not applicable.
Verify the ALG uniquely identifies and authenticates destination by organization, system, application, and/or individual for information transfer.
If the ALG is not configured to uniquely identify and authenticate destination by organization, system, application, and/or individual for information transfer, this is a finding.</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</si>
  <si>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</si>
  <si>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The ALG that is part of a CDS must uniquely identify and authenticate destination by organization, system, application, and/or individual for information transfer.</t>
  </si>
  <si>
    <t>SRG-NET-000326-ALG-000076</t>
  </si>
  <si>
    <t>SV-68727r1_rule</t>
  </si>
  <si>
    <t>V-54481</t>
  </si>
  <si>
    <t>If the ALG is part of a CDS, configure the ALG to uniquely identify and authenticate source by organization, system, application, and/or individual for information transfer.</t>
  </si>
  <si>
    <t>If the ALG is not part of a CDS, this is not applicable.
Verify the ALG uniquely identifies and authenticates source by organization, system, application, and/or individual for information transfer.
If the ALG is not configured to uniquely identify and authenticate source by organization, system, application, and/or individual for information transfer, this is a finding.</t>
  </si>
  <si>
    <t>The ALG that is part of a CDS must uniquely identify and authenticate source by organization, system, application, and/or individual for information transfer.</t>
  </si>
  <si>
    <t>SRG-NET-000325-ALG-000075</t>
  </si>
  <si>
    <t>SV-68725r1_rule</t>
  </si>
  <si>
    <t>V-54479</t>
  </si>
  <si>
    <t>If the ALG is part of a CDS, configure the ALG to prohibit the transfer of unsanctioned information in accordance with the security policy when transferring information between different security domains.</t>
  </si>
  <si>
    <t>If the ALG is not part of a CDS, this is not applicable.
Verify the ALG prohibits the transfer of unsanctioned information in accordance with the security policy when transferring information between different security domains.
If the ALG is not configured to prohibit the transfer of unsanctioned information in accordance with the security policy when transferring information between different security domains, this is a finding.</t>
  </si>
  <si>
    <t>The ability to prohibit information transfer is fundamentally necessary to prevent unintended and unauthorized data flows. Failure to prohibit information transfer when necessary will risk the confidentiality of information and may also result in the unauthorized release (spillage) of information.
Detection of unsanctioned information includes, for example, checking all information to be transferred for malicious code and key words which may indicate an OPSEC violation.</t>
  </si>
  <si>
    <t>The ALG that is part of a CDS must prohibit the transfer of unsanctioned information in accordance with the security policy when transferring information between different security domains.</t>
  </si>
  <si>
    <t>SRG-NET-000285-ALG-000074</t>
  </si>
  <si>
    <t>SV-68723r1_rule</t>
  </si>
  <si>
    <t>V-54477</t>
  </si>
  <si>
    <t>If the ALG is part of a CDS, configure the ALG to examine the information for the presence of organization-defined unsanctioned information when transferring information between different security domains.</t>
  </si>
  <si>
    <t>If the ALG is not part of a CDS, this is not applicable.
Verify the ALG when transferring information between different security domains, is configured to examine the information for the presence of organization-defined unsanctioned information.
If the ALG is not configured to examine the information for the presence of organization-defined unsanctioned information when transferring information between different security domains, this is a finding.</t>
  </si>
  <si>
    <t>Without the capability to examine information, there is no means to determine the presence of information not authorized for transfer. Information flow decisions based on unexamined data may allow unintended and unauthorized data flows and therefore risk the confidentiality of information and may also result in the unauthorized release (spillage) of information.
Detection of unsanctioned information includes, for example, checking all information to be transferred for malicious code and key words which may indicate an OPSEC violation.
Organization-defined unsanctioned information depends on the environment, data, and security boundaries of the specific CDS. Organizations implementing CDS must follow the DoD-required process of testing, baselining, and risk assessment to ensure the rigor and accuracy necessary to rely upon a CDS for cross domain security.</t>
  </si>
  <si>
    <t>The ALG that is part of a CDS, when transferring information between different security domains, must examine the information for the presence of organization-defined unsanctioned information.</t>
  </si>
  <si>
    <t>SRG-NET-000284-ALG-000073</t>
  </si>
  <si>
    <t>SV-68721r1_rule</t>
  </si>
  <si>
    <t>V-54475</t>
  </si>
  <si>
    <t>If the ALG is part of a CDS, configure the ALG to implement organization-defined security policy filters requiring fully enumerated formats that restrict data structure and content when transferring information between different security domains.</t>
  </si>
  <si>
    <t>If the ALG is not part of a CDS, this is not applicable.
Verify the ALG, when transferring information between different security domains, implements organization-defined security policy filters requiring fully enumerated formats that restrict data structure and content.
If the ALG when transferring information between different security domains does not implement organization-defined security policy filters requiring fully enumerated formats that restrict data structure and content, this is a finding.</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</si>
  <si>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1) Encoding formats for character sets (e.g., Universal Character Set Transformation Formats)
2) American Standard Code for Information Interchange (ASCII)
3) Restricting character data fields to only contain alpha-numeric characters
4) Prohibiting special characters
5) Validating schema structures
Organization-defined security policy filters which require format restrictions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</si>
  <si>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when transferring information between different security domains, must implement organization-defined security policy filters requiring fully enumerated formats that restrict data structure and content.</t>
  </si>
  <si>
    <t>SRG-NET-000283-ALG-000072</t>
  </si>
  <si>
    <t>SV-68719r1_rule</t>
  </si>
  <si>
    <t>V-54473</t>
  </si>
  <si>
    <t>If the ALG is part of a CDS, configure the ALG to decompose information into organization-defined, policy-relevant subcomponents for submission to policy enforcement mechanisms before transferring information between different security domains.</t>
  </si>
  <si>
    <t>If the ALG is not part of a CDS, this is not applicable.
Verify the ALG, when transferring information between different security domains, is configured to decompose information into organization-defined, policy-relevant subcomponents for submission to policy enforcement mechanisms before transferring information between different security domains.
If the ALG is not configured to decompose information into organization-defined, policy-relevant subcomponents for submission to policy enforcement mechanisms before transferring information between different security domains, this is a finding.</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</si>
  <si>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
Policy enforcement mechanisms include the filtering and/or sanitization rules applied to information before transferring to a different security domain.
The organization-defined subcomponents for CDS systems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</si>
  <si>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decompose information into organization-defined, policy-relevant subcomponents for submission to policy enforcement mechanisms before transferring information between different security domains.</t>
  </si>
  <si>
    <t>SRG-NET-000282-ALG-000071</t>
  </si>
  <si>
    <t>SV-68717r1_rule</t>
  </si>
  <si>
    <t>V-54471</t>
  </si>
  <si>
    <t>If the ALG is part of a CDS, configure the ALG to use organization-defined data type identifiers to validate data essential for information flow decisions.</t>
  </si>
  <si>
    <t>If the ALG is not part of a CDS, this is not applicable.
Verify the ALG is configured to use organization-defined data type identifiers to validate data essential for information flow decisions.
If the ALG is not configured to use organization-defined data type identifiers to validate data essential for information flow decisions, this is a finding.</t>
  </si>
  <si>
    <t>Information flow decisions based on invalid data may allow unintended and unauthorized data flows, and therefore risk the confidentiality of information. They may also result in the unauthorized release (spill) of information.
Data type identifiers include, for example, file names, file types, file signatures/tokens, and multiple internal file signatures/tokens. Information systems may allow transfer of data only if compliant with data type format specifications.</t>
  </si>
  <si>
    <t>The ALG that is part of a CDS, when transferring information between different security domains, must use organization-defined data type identifiers to validate data essential for information flow decisions.</t>
  </si>
  <si>
    <t>SRG-NET-000324-ALG-000070</t>
  </si>
  <si>
    <t>SV-68715r1_rule</t>
  </si>
  <si>
    <t>V-54469</t>
  </si>
  <si>
    <t>If the ALG is part of a CDS, configure the ALG to allow privileged administrators to configure and make changes to all security policy filters that are used to enforce information flow control.</t>
  </si>
  <si>
    <t>If the ALG is not part of a CDS, this is not applicable.
Verify the ALG allows privileged administrators to configure and make changes to all security policy filters that are used to enforce information flow control.
If the ALG does not allow privileged administrators to configure and make changes to all security policy filters that are used to enforce information flow control, this is a finding.</t>
  </si>
  <si>
    <t>The use of security policy filters provides protection for the confidentiality of data by restricting the flow of data. The capability to configure policy filters allows the ALG to enforce more granular security policies to meet complex and changing mission needs.
Policy filters enforce organizational security policy as it pertains to controlling data flow. Security policy filters can address data structures and content. These filters may include dirty word filters, file type checking filters, structured data filters, unstructured data filters, metadata content filters, and hidden content filters.
The cross domain solution must be configured to restrict management access according to the privilege level the user has been granted. Authorization to configure security policies requires the highest privilege level. This control requires the device have the capability for privileged administrators to configure security filters and to reconfigure these policies as needed to support changes in security policy.</t>
  </si>
  <si>
    <t>The ALG that is part of a CDS must allow privileged administrators to configure and make changes to all security policy filters that are used to enforce information flow control.</t>
  </si>
  <si>
    <t>SRG-NET-000022-ALG-000069</t>
  </si>
  <si>
    <t>SV-68713r1_rule</t>
  </si>
  <si>
    <t>V-54467</t>
  </si>
  <si>
    <t>If the ALG is part of a CDS, configure the ALG to allow privileged administrators to enable/disable all security policy filters used to enforce information flow control.</t>
  </si>
  <si>
    <t>If the ALG is not part of a CDS, this is not applicable.
Verify the ALG allows privileged administrators to enable/disable all security policy filters used to enforce information flow control.
If the ALG is not configured to allow privileged administrators to enable/disable all security policy filters used to enforce information flow control, this is a finding.</t>
  </si>
  <si>
    <t>A crucial part of any information flow control solution is the ability to enable and disable policy filters in order to respond to changes in organizational security posture and mission conditions.
This is not a requirement to restrict the capability to privileged administrators, but rather to ensure there is some means of enabling/disabling policy filters (e.g., command line or user console).
Policy filters enforce organizational security policy as it pertains to controlling data flow. Security policy filters can address data structures and content. These filters may include dirty word filters, file type checking filters, structured data filters, unstructured data filters, metadata content filters, and hidden content filters.</t>
  </si>
  <si>
    <t>The ALG that is part of a CDS must allow privileged administrators to enable/disable all security policy filters used to enforce information flow control.</t>
  </si>
  <si>
    <t>SRG-NET-000021-ALG-000068</t>
  </si>
  <si>
    <t>SV-68711r1_rule</t>
  </si>
  <si>
    <t>V-54465</t>
  </si>
  <si>
    <t>If the ALG is part of a CDS, configure the ALG to use source and destination security attributes associated with organization-defined information, source, and/or destination objects to enforce organization-defined information flow control policies as a basis for flow control decisions.</t>
  </si>
  <si>
    <t>If the ALG is not part of a CDS, this is not applicable.
Verify the ALG uses source and destination security attributes associated with organization-defined information, source, and/or destination objects to enforce organization-defined information flow control policies as a basis for flow control decisions.
If the ALG is not configured to use source and destination security attributes associated with organization-defined information, source, and/or destination objects to enforce organization-defined information flow control policies as a basis for flow control decisions, this is a finding.</t>
  </si>
  <si>
    <t>If information flow is not enforced based on approved authorizations, the system may become compromised.
A mechanism to detect and prevent unauthorized communication flow must be configured and used to filter information flow across security boundaries protected by the ALG. Information flow control regulates where information is allowed to travel within a system and between interconnected systems. Security attributes may be used to manage information flow control.
Organization-defined information and organization-defined information flow control policies for CDS systems depend on the environment, data, and security boundaries. Organizations implementing CDS must follow the DoD-required process of testing, baselining, and risk assessment to ensure the rigor and accuracy necessary to rely upon a CDS for cross domain security.
Information flow enforcement mechanisms compare security attributes associated with information (data content and data structure) and/or source/destination objects. The ALG uses the result of the attribute-object comparison to take an organization-defined action based on configured rules. Security attributes most often include source and destination addresses.</t>
  </si>
  <si>
    <t>The ALG that is part of a CDS must use source and destination security attributes associated with organization-defined information, source, and/or destination objects to enforce organization-defined information flow control policies as a basis for flow control decisions.</t>
  </si>
  <si>
    <t>SRG-NET-000323-ALG-000067</t>
  </si>
  <si>
    <t>SV-68709r1_rule</t>
  </si>
  <si>
    <t>V-54463</t>
  </si>
  <si>
    <t>If the ALG provides intermediary/proxy services for HTTP communications traffic, configure the ALG to inspect inbound and outbound HTTP communications traffic for protocol compliance and protocol anomalies.</t>
  </si>
  <si>
    <t>If the ALG does not provide intermediary/proxy services for HTTP communications traffic, this is not applicable.
Verify the ALG inspects inbound and outbound HTTP communications traffic for protocol compliance and protocol anomalies.
If the ALG does not inspect inbound and outbound HTTP communications traffic for protocol compliance and protocol anomalies, this is a finding.</t>
  </si>
  <si>
    <t>Application protocol anomaly detection examines application layer protocols such as HTTP to identify attacks based on observed deviations in the normal RFC behavior of a protocol or service. This type of monitoring allows for the detection of known and unknown exploits which exploit weaknesses of commonly used protocols.
Since protocol anomaly analysis examines the application payload for patterns or anomalies, an HTTP proxy must be included in the ALG. This ALG will be configured to inspect inbound and outbound HTTP communications traffic to detect protocol anomalies such as malformed message and command insertion attacks. 
All inbound and outbound traffic, including HTTPS, must be inspected. However, the intention of this policy is not to mandate HTTPS inspection by the ALG. Typically, HTTPS traffic is inspected either at the source, destination and/or is directed for inspection by organizationally-defined network termination point.</t>
  </si>
  <si>
    <t>The ALG that provides intermediary services for HTTP must inspect inbound and outbound HTTP traffic for protocol compliance and protocol anomalies.</t>
  </si>
  <si>
    <t>SRG-NET-000512-ALG-000066</t>
  </si>
  <si>
    <t>SV-68707r1_rule</t>
  </si>
  <si>
    <t>V-54461</t>
  </si>
  <si>
    <t>If the ALG provides intermediary/proxy services for FTP communications traffic, configure the ALG to inspect inbound and outbound FTP communications traffic for protocol compliance and protocol anomalies.</t>
  </si>
  <si>
    <t>If the ALG does not provide intermediary/proxy services FTP communications traffic, this is not applicable.
Verify the ALG inspects inbound and outbound FTP communications traffic for protocol compliance and protocol anomalies.
If the ALG does not inspect inbound and outbound FTP communications traffic for protocol compliance and protocol anomalies, this is a finding.</t>
  </si>
  <si>
    <t>Application protocol anomaly detection examines application layer protocols such as FTP to identify attacks based on observed deviations in the normal RFC behavior of a protocol or service. This type of monitoring allows for the detection of known and unknown exploits which exploit weaknesses of commonly used protocols.
Since protocol anomaly analysis examines the application payload for patterns or anomalies, an FTP proxy must be included in the ALG. This ALG will be configured to inspect inbound and outbound FTP communications traffic to detect protocol anomalies such as malformed message and command insertion attacks.</t>
  </si>
  <si>
    <t>The ALG that intermediary services for FTP must inspect inbound and outbound FTP communications traffic for protocol compliance and protocol anomalies.</t>
  </si>
  <si>
    <t>SRG-NET-000512-ALG-000065</t>
  </si>
  <si>
    <t>SV-68705r1_rule</t>
  </si>
  <si>
    <t>V-54459</t>
  </si>
  <si>
    <t>If the ALG provides intermediary/proxy services SMTP communications traffic, configure the ALG to inspect inbound and outbound SMTP and Extended SMTP communications traffic for protocol compliance and protocol anomalies.</t>
  </si>
  <si>
    <t>If the ALG does not provide intermediary/proxy services for SMTP communications traffic, this is not applicable.
Verify the ALG inspects inbound and outbound SMTP and Extended SMTP communications traffic for protocol compliance and protocol anomalies.
If the ALG does not inspect inbound and outbound SMTP and Extended SMTP communications traffic for protocol compliance and protocol anomalies, this is a finding.</t>
  </si>
  <si>
    <t>Application protocol anomaly detection examines application layer protocols such as SMTP to identify attacks based on observed deviations in the normal RFC behavior of a protocol or service. This type of monitoring allows for the detection of known and unknown exploits which exploit weaknesses of commonly used protocols.
Since protocol anomaly analysis examines the application payload for patterns or anomalies, an SMTP proxy must be included in the ALG. This ALG will be configured to inspect inbound and outbound SMTP and Extended SMTP communications traffic to detect protocol anomalies such as malformed message and command insertion attacks.</t>
  </si>
  <si>
    <t>The ALG that provides intermediary services for SMTP must inspect inbound and outbound SMTP and Extended SMTP communications traffic for protocol compliance and protocol anomalies.</t>
  </si>
  <si>
    <t>SRG-NET-000512-ALG-000064</t>
  </si>
  <si>
    <t>SV-68703r1_rule</t>
  </si>
  <si>
    <t>V-54457</t>
  </si>
  <si>
    <t>Configure the ALG to comply with the security configuration settings based on DoD security policy and technology-specific security best practices.</t>
  </si>
  <si>
    <t>Verify the ALG is configured in accordance with the security configuration settings based on DoD security policy and technology-specific security best practices.
If the ALG is not configured in accordance with the security configuration settings based on DoD security policy and technology-specific security best practices, this is a finding.</t>
  </si>
  <si>
    <t>Configuring the network element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network element. Security-related parameters are those parameters impacting the security state of the network element, including the parameters required to satisfy other security control requirements. For the network element, security-related parameters include settings for network traffic management configurations.</t>
  </si>
  <si>
    <t>The ALG must be configured in accordance with the security configuration settings based on DoD security policy and technology-specific security best practices.</t>
  </si>
  <si>
    <t>SRG-NET-000512-ALG-000062</t>
  </si>
  <si>
    <t>SV-68701r1_rule</t>
  </si>
  <si>
    <t>V-54455</t>
  </si>
  <si>
    <t>Configure the ALG to protect audit tools from unauthorized deletion.</t>
  </si>
  <si>
    <t>Verify the ALG protects audit tools from unauthorized deletion.
If the ALG does not protect audit tools from unauthorized deletion, this is a finding.</t>
  </si>
  <si>
    <t>Protecting audit data also includes identifying and protecting the tools used to view and manipulate log data. Therefore, protecting audit tools is necessary to prevent unauthorized operation on audit data.
Network elements providing tools to interface with audit data will leverage user permissions and roles identifying the user accessing the tools and the corresponding rights the user enjoys in order to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
This does not apply to audit logs generated on behalf of the device itself (management).</t>
  </si>
  <si>
    <t>The ALG must protect audit tools from unauthorized deletion.</t>
  </si>
  <si>
    <t>SRG-NET-000103-ALG-000061</t>
  </si>
  <si>
    <t>SV-68699r1_rule</t>
  </si>
  <si>
    <t>V-54453</t>
  </si>
  <si>
    <t>Configure the ALG to protect audit tools from unauthorized modification.</t>
  </si>
  <si>
    <t>Verify the ALG protects audit tools from unauthorized modification.
If the ALG does not protect audit tools from unauthorized modification, this is a finding.</t>
  </si>
  <si>
    <t>Protecting audit data also includes identifying and protecting the tools used to view and manipulate log data. Therefore, protecting audit tools is necessary to prevent unauthorized operation on audit data.
Network elements providing tools to interface with audit data will leverage user permissions and roles identifying the user accessing the tools and the corresponding rights the user enjoys in order to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
This does not apply to audit logs generated on behalf of the device itself (management).</t>
  </si>
  <si>
    <t>The ALG must protect audit tools from unauthorized modification.</t>
  </si>
  <si>
    <t>SRG-NET-000102-ALG-000060</t>
  </si>
  <si>
    <t>SV-68697r1_rule</t>
  </si>
  <si>
    <t>V-54451</t>
  </si>
  <si>
    <t>Configure the ALG to protect audit tools from unauthorized access.</t>
  </si>
  <si>
    <t>Verify the ALG protects audit tools from unauthorized access.
If the ALG does not protect audit tools from unauthorized access, this is a finding.</t>
  </si>
  <si>
    <t>Protecting audit data also includes identifying and protecting the tools used to view and manipulate log data. Therefore, protecting audit tools is necessary to prevent unauthorized operation on audit data.
Network elements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
This does not apply to audit logs generated on behalf of the device itself (management).</t>
  </si>
  <si>
    <t>The ALG must protect audit tools from unauthorized access.</t>
  </si>
  <si>
    <t>SRG-NET-000101-ALG-000059</t>
  </si>
  <si>
    <t>SV-68695r1_rule</t>
  </si>
  <si>
    <t>V-54449</t>
  </si>
  <si>
    <t>Configure the ALG to protect audit information from unauthorized deletion.</t>
  </si>
  <si>
    <t>Verify the ALG protects audit information from unauthorized deletion.
If the ALG does not protect audit information from unauthorized deletion,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</si>
  <si>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requirement does not apply to audit logs generated on behalf of the device itself (device management).</t>
  </si>
  <si>
    <t>The ALG must protect audit information from unauthorized deletion.</t>
  </si>
  <si>
    <t>SRG-NET-000100-ALG-000058</t>
  </si>
  <si>
    <t>SV-68693r1_rule</t>
  </si>
  <si>
    <t>V-54447</t>
  </si>
  <si>
    <t>Configure the ALG to protect audit information from unauthorized modification.</t>
  </si>
  <si>
    <t>Verify the ALG protects audit information from unauthorized modification.
If the ALG does not protect audit information from unauthorized modification,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</si>
  <si>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does not apply to audit logs generated on behalf of the device itself (management).</t>
  </si>
  <si>
    <t>The ALG must protect audit information from unauthorized modification.</t>
  </si>
  <si>
    <t>SRG-NET-000099-ALG-000057</t>
  </si>
  <si>
    <t>SV-68691r1_rule</t>
  </si>
  <si>
    <t>V-54445</t>
  </si>
  <si>
    <t>Configure the ALG to protect audit information from unauthorized read access.</t>
  </si>
  <si>
    <t>Verify the ALG protects audit information from unauthorized read access.
If the ALG does not protect audit information from unauthorized read access, this is a finding.</t>
  </si>
  <si>
    <t>Auditing and logging are key components of any security architecture. Logging the actions of specific events provides a means to investigate an attack, recognize resource utilization or capacity thresholds, or to simply identify an improperly configured network element. Thus, it is imperative that the collected log data from the various network elements, as well as the auditing tools, be secured and can only be accessed by authorized personnel.
This does not apply to audit logs generated on behalf of the device itself (management).</t>
  </si>
  <si>
    <t>The ALG must protect audit information from unauthorized read access.</t>
  </si>
  <si>
    <t>SRG-NET-000098-ALG-000056</t>
  </si>
  <si>
    <t>SV-68689r1_rule</t>
  </si>
  <si>
    <t>V-54443</t>
  </si>
  <si>
    <t>Configure the ALG to shut down by default upon audit failure (unless availability is an overriding concern).</t>
  </si>
  <si>
    <t>Verify the ALG shuts down by default upon audit failure (unless availability is an overriding concern).
If the ALG does not shut down by default upon audit failure (unless availability is an overriding concern), this is a finding.</t>
  </si>
  <si>
    <t>It is critical that when the network element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1) If the failure was caused by the lack of audit record storage capacity, the network element must continue generating audit records if possible (automatically restarting the audit service if necessary), overwriting the oldest audit records in a first-in-first-out manner.
2) If audit records are sent to a centralized collection server and communication with this server is lost or the server fails, the network element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</si>
  <si>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ALG must shut down by default upon audit failure (unless availability is an overriding concern).</t>
  </si>
  <si>
    <t>SRG-NET-000089-ALG-000055</t>
  </si>
  <si>
    <t>SV-68687r1_rule</t>
  </si>
  <si>
    <t>V-54441</t>
  </si>
  <si>
    <t>Configure the ALG to send an alert to, at a minimum, the ISSO and SCA when an audit processing failure occurs.</t>
  </si>
  <si>
    <t>Verify the ALG sends an alert to, at a minimum, the ISSO and SCA when an audit processing failure occurs.
If the ALG does not send an alert to, at a minimum, the ISSO and SCA when an audit processing failure occurs,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</si>
  <si>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Possible audit processing failures also include the inability of ALG to write to the central audit log.
This requirement applies to each audit data storage repository (i.e., distinct information system component where audit records are stored), the centralized audit storage capacity of organizations, (i.e., all audit data storage repositories combined), or both.
This does not apply to audit logs generated on behalf of the device itself (management).</t>
  </si>
  <si>
    <t>The ALG must send an alert to, at a minimum, the ISSO and SCA when an audit processing failure occurs.</t>
  </si>
  <si>
    <t>SRG-NET-000088-ALG-000054</t>
  </si>
  <si>
    <t>SV-68685r1_rule</t>
  </si>
  <si>
    <t>V-54439</t>
  </si>
  <si>
    <t>Configure the ALG to provide an immediate real-time alert to, at a minimum, the SCA and ISSO of all audit failure events where the detection and/or prevention function is unable to write events to either local storage or the centralized server.</t>
  </si>
  <si>
    <t>Verify the ALG provides an immediate real-time alert to, at a minimum, the SCA and ISSO of all audit failure events where the detection and/or prevention function is unable to write events to either local storage or the centralized server.
If the ALG does not provide an immediate real-time alert to, at a minimum, the SCA and ISSO, of all audit failure events where the detection and/or prevention function is unable to write events to either local storage or the centralized server, this is a finding.</t>
  </si>
  <si>
    <t>Without a real-time alert, security personnel may be unaware of an impending failure of the audit capability and system operation may be adversely affected.
Alerts provide organizations with urgent messages. Real-time alerts provide these messages immediately (i.e., the time from event detection to alert occurs in seconds or less).
This does not apply to audit logs generated on behalf of the device itself (management).</t>
  </si>
  <si>
    <t>The ALG must provide an immediate real-time alert to, at a minimum, the SCA and ISSO, of all audit failure events where the detection and/or prevention function is unable to write events to either local storage or the centralized server.</t>
  </si>
  <si>
    <t>SRG-NET-000335-ALG-000053</t>
  </si>
  <si>
    <t>SV-68683r1_rule</t>
  </si>
  <si>
    <t>V-54437</t>
  </si>
  <si>
    <t>If the ALG is part of a CDS, configure the ALG to provide the capability to implement journaling.</t>
  </si>
  <si>
    <t>If the ALG is not used as part of a CDS, this is not applicable.
Verify the ALG has the capability to implement journaling.
If the ALG does not have the capability to implement journaling, this is a finding.</t>
  </si>
  <si>
    <t>A journaling file system is a file system that keeps track of the changes that will be made in a journal (usually a circular log in a dedicated area of the file system) before committing them to the main file system. In the event of a system crash or power failure, such file systems are quicker to bring back online and less likely to become corrupted.
The internal format of the journal must guard against crashes while the journal itself is being written to. Many journal implementations (such as the JBD2 layer in ext4) bracket every change logged with a checksum, on the understanding that a crash would leave a partially written change with a missing (or mismatched) checksum that can simply be ignored when replaying the journal at next remount.</t>
  </si>
  <si>
    <t>The ALG that is part of a CDS must have the capability to implement journaling.</t>
  </si>
  <si>
    <t>SRG-NET-000511-ALG-000052</t>
  </si>
  <si>
    <t>SV-68681r1_rule</t>
  </si>
  <si>
    <t>V-54435</t>
  </si>
  <si>
    <t>Configure the ALG to off-load onto a centralized log server in real time.</t>
  </si>
  <si>
    <t>Verify the ALG off-loads audit records onto a centralized log server in real time.
If the ALG does not off-load onto a centralized log server in real time, this is a finding.</t>
  </si>
  <si>
    <t>Off-loading ensures audit information does not get overwritten if the limited audit storage capacity is reached and also protects the audit record in case the system/component being audited is compromised.
Off-loading is a common process in information systems with limited audit storage capacity. The audit storage on the ALG is used only in a transitory fashion until the system can communicate with the centralized log server designated for storing the audit records, at which point the information is transferred. However, DoD requires that the log be transferred in real time which indicates that the time from event detection to off-loading is seconds or less.
This does not apply to audit logs generated on behalf of the device itself (management).</t>
  </si>
  <si>
    <t>The ALG must off-load audit records onto a centralized log server in real time.</t>
  </si>
  <si>
    <t>SRG-NET-000511-ALG-000051</t>
  </si>
  <si>
    <t>SV-68679r1_rule</t>
  </si>
  <si>
    <t>V-54433</t>
  </si>
  <si>
    <t>Configure the ALG to off-load audit records onto a centralized log server.</t>
  </si>
  <si>
    <t>Verify the ALG off-loads audit records onto a centralized log server.
If the ALG does not off-load audit records onto a centralized log server, this is a finding.</t>
  </si>
  <si>
    <t>Information stored in one location is vulnerable to accidental or incidental deletion or alteration.
Off-loading is a common process in information systems with limited audit storage capacity.
This does not apply to audit logs generated on behalf of the device itself (management).</t>
  </si>
  <si>
    <t>The ALG must off-load audit records onto a centralized log server.</t>
  </si>
  <si>
    <t>SRG-NET-000334-ALG-000050</t>
  </si>
  <si>
    <t>SV-68677r1_rule</t>
  </si>
  <si>
    <t>V-54431</t>
  </si>
  <si>
    <t>Configure the ALG to support centralized management and configuration.</t>
  </si>
  <si>
    <t>Verify the ALG supports centralized management and configuration.
If the ALG does not support centralized management and configuration, this is a finding.</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</si>
  <si>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Network components requiring centralized audit log management must have the capability to support centralized management.
The DoD requires centralized management of all network component audit record content.
This requirement does not apply to audit logs generated on behalf of the device itself (management).</t>
  </si>
  <si>
    <t>The ALG must be configured to support centralized management and configuration.</t>
  </si>
  <si>
    <t>SRG-NET-000333-ALG-000049</t>
  </si>
  <si>
    <t>SV-68675r1_rule</t>
  </si>
  <si>
    <t>V-54429</t>
  </si>
  <si>
    <t>Configure the ALG to produce audit records containing information to establish the identity of any individual or process associated with the event.</t>
  </si>
  <si>
    <t>Verify the ALG produces audit records containing information to establish the identity of any individual or process associated with the event.
If the ALG does not produce audit records containing information to establish the identity of any individual or process associated with the event, this is a finding.</t>
  </si>
  <si>
    <t>Without information that establishes the identity of the subjects (i.e., users or processes acting on behalf of users) associated with the events, security personnel cannot determine responsibility for the potentially harmful event.
Associating information about where the event occurred within the network provides a means of investigating an attack, recognizing resource utilization or capacity thresholds, or identifying an improperly configured network element.
This requirement does not apply to audit logs generated on behalf of the device itself (management).</t>
  </si>
  <si>
    <t>The ALG must generate audit records containing information to establish the identity of any individual or process associated with the event.</t>
  </si>
  <si>
    <t>SRG-NET-000079-ALG-000048</t>
  </si>
  <si>
    <t>SV-68673r1_rule</t>
  </si>
  <si>
    <t>V-54427</t>
  </si>
  <si>
    <t>Configure the ALG to produce audit records containing information to establish the outcome of the events.</t>
  </si>
  <si>
    <t>Verify the ALG produces audit records containing information to establish the outcome of the events.
If the ALG does not produce audit records containing information to establish the outcome of the events,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</si>
  <si>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(e.g., the security state of the network after the event occurred). As such, they also provide a means to measure the impact of an event and help authorized personnel to determine the appropriate response.
This requirement does not apply to audit logs generated on behalf of the device itself (management).</t>
  </si>
  <si>
    <t>The ALG must produce audit records containing information to establish the outcome of the events.</t>
  </si>
  <si>
    <t>SRG-NET-000078-ALG-000047</t>
  </si>
  <si>
    <t>SV-68671r1_rule</t>
  </si>
  <si>
    <t>V-54425</t>
  </si>
  <si>
    <t>Configure the ALG to produce audit records containing information to establish the source of the events.</t>
  </si>
  <si>
    <t>Verify the ALG produces audit records containing information to establish the source of the events.
If the ALG does not produce audit records containing information to establish the source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</si>
  <si>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audit records must also identify sources of events such as IP addresses, processes, and node or device names.
This requirement does not apply to audit logs generated on behalf of the device itself (management).</t>
  </si>
  <si>
    <t>The ALG must produce audit records containing information to establish the source of the events.</t>
  </si>
  <si>
    <t>SRG-NET-000077-ALG-000046</t>
  </si>
  <si>
    <t>SV-68669r1_rule</t>
  </si>
  <si>
    <t>V-54423</t>
  </si>
  <si>
    <t>Configure the ALG to produce audit records containing information to establish where the events occurred.</t>
  </si>
  <si>
    <t>Verify the ALG produces audit records containing information to establish where the events occurred.
If the ALG does not produce audit records containing information to establish where the events occurred,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</si>
  <si>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network element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network element.
This requirement does not apply to audit logs generated on behalf of the device itself (management).</t>
  </si>
  <si>
    <t>The ALG must produce audit records containing information to establish where the events occurred.</t>
  </si>
  <si>
    <t>SRG-NET-000076-ALG-000045</t>
  </si>
  <si>
    <t>SV-68667r1_rule</t>
  </si>
  <si>
    <t>V-54421</t>
  </si>
  <si>
    <t>Configure the ALG to produce audit records containing information to establish when (date and time) the events occurred.</t>
  </si>
  <si>
    <t>Verify the ALG produces audit records containing information to establish when (date and time) the events occurred.
If the ALG does not produce audit records containing information to establish when (date and time) the events occurred, this is a finding.</t>
  </si>
  <si>
    <t>Without establishing when events occurred, it is impossible to establish, correlate, and investigate the events leading up to an outage or attack.
In order to compile an accurate risk assessment, and provide forensic analysis of network traffic patterns, it is essential for security personnel to know when flow control events occurred within the infrastructure.
Associating event types with detected events in the network audit logs provides a means of investigating an attack, recognizing resource utilization or capacity thresholds, or identifying an improperly configured network element.
This requirement does not apply to audit logs generated on behalf of the device itself (management).</t>
  </si>
  <si>
    <t>The ALG must produce audit records containing information to establish when (date and time) the events occurred.</t>
  </si>
  <si>
    <t>SRG-NET-000075-ALG-000044</t>
  </si>
  <si>
    <t>SV-68665r1_rule</t>
  </si>
  <si>
    <t>V-54419</t>
  </si>
  <si>
    <t>Configure the ALG to produce audit records containing information to establish what type of events occurred.</t>
  </si>
  <si>
    <t>Verify the ALG produces audit records containing information to establish what type of events occurred.
If the ALG does not produce audit records containing information to establish what type of events occurred, this is a finding.</t>
  </si>
  <si>
    <t>Without establishing what type of event occurred, it would be difficult to establish, correlate, and investigate the events leading up to an outage or attack.
Audit record content that may be necessary to satisfy this requirement includes, for example, event descriptions, success/fail indications, filenames involved, and access control or flow control rules invoked.
Associating event types with detected events in the gateway logs provides a means of investigating an attack, recognizing resource utilization or capacity thresholds, or identifying an improperly configured network element.
This requirement does not apply to audit logs generated on behalf of the device itself (management).</t>
  </si>
  <si>
    <t>The ALG must produce audit records containing information to establish what type of events occurred.</t>
  </si>
  <si>
    <t>SRG-NET-000074-ALG-000043</t>
  </si>
  <si>
    <t>SV-68663r1_rule</t>
  </si>
  <si>
    <t>V-54417</t>
  </si>
  <si>
    <t>If user access control intermediary services are provided, configure the ALG to generate audit records when successful/unsuccessful logon attempts occur.</t>
  </si>
  <si>
    <t>If the ALG does not provide user access control intermediary services, this is not applicable.
Verify the ALG generates audit records when successful/unsuccessful logon attempts occur.
If the ALG does not generate audit records when successful/unsuccessful logon attempts occur, this is a finding.</t>
  </si>
  <si>
    <t>The ALG providing user access control intermediary services must generate audit records when successful/unsuccessful logon attempts occur.</t>
  </si>
  <si>
    <t>SRG-NET-000503-ALG-000038</t>
  </si>
  <si>
    <t>SV-68661r1_rule</t>
  </si>
  <si>
    <t>V-54415</t>
  </si>
  <si>
    <t>Configure the ALG to generate audit records when successful/unsuccessful attempts to delete security levels occur.</t>
  </si>
  <si>
    <t>Verify the ALG generates audit records when successful/unsuccessful attempts to delete security levels occur.
If the ALG does not generate audit records when successful/unsuccessful attempts to delete security levels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</si>
  <si>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Access for different security levels maintains separation between resources (particularly stored data) of different security domains.
This requirement applies to the ALG traffic management functions such as content filtering or intermediary services. This does not apply to audit logs generated on behalf of the device (device management).</t>
  </si>
  <si>
    <t>The ALG must generate audit records when successful/unsuccessful attempts to delete security levels occur.</t>
  </si>
  <si>
    <t>SRG-NET-000500-ALG-000035</t>
  </si>
  <si>
    <t>SV-68659r1_rule</t>
  </si>
  <si>
    <t>V-54413</t>
  </si>
  <si>
    <t>If user access control intermediary services are provided, configure the ALG to generate audit records when successful/unsuccessful attempts to delete privileges occur.</t>
  </si>
  <si>
    <t>If the ALG does not provide user access control intermediary services, this is not applicable.
Verify the ALG generates audit records when successful/unsuccessful attempts to delete privileges occur.
If the ALG does not generate audit records when successful/unsuccessful attempts to delete privileges occur, this is a finding.</t>
  </si>
  <si>
    <t>The ALG providing user access control intermediary services must generate audit records when successful/unsuccessful attempts to delete privileges occur.</t>
  </si>
  <si>
    <t>SRG-NET-000499-ALG-000034</t>
  </si>
  <si>
    <t>SV-68657r1_rule</t>
  </si>
  <si>
    <t>V-54411</t>
  </si>
  <si>
    <t>Configure the ALG to generate audit records when successful/unsuccessful attempts to modify categories of information (e.g., classification levels) occur.</t>
  </si>
  <si>
    <t>Verify the ALG generates audit records when successful/unsuccessful attempts to modify categories of information (e.g., classification levels) occur.
If the ALG does not generate audit records when successful/unsuccessful attempts to modify categories of information (e.g., classification levels) occur, this is a finding.</t>
  </si>
  <si>
    <t>The ALG must generate audit records when successful/unsuccessful attempts to modify categories of information (e.g., classification levels) occur.</t>
  </si>
  <si>
    <t>SRG-NET-000498-ALG-000033</t>
  </si>
  <si>
    <t>SV-68655r1_rule</t>
  </si>
  <si>
    <t>V-54409</t>
  </si>
  <si>
    <t>Configure the ALG to generate audit records when successful/unsuccessful attempts to modify security levels occur.</t>
  </si>
  <si>
    <t>Verify the ALG generates audit records when successful/unsuccessful attempts to modify security levels occur.
If the ALG does not generate audit records when successful/unsuccessful attempts to modify security levels occur, this is a finding.</t>
  </si>
  <si>
    <t>The ALG must generate audit records when successful/unsuccessful attempts to modify security levels occur.</t>
  </si>
  <si>
    <t>SRG-NET-000497-ALG-000032</t>
  </si>
  <si>
    <t>SV-68653r1_rule</t>
  </si>
  <si>
    <t>V-54407</t>
  </si>
  <si>
    <t>Configure the ALG to generate audit records when successful/unsuccessful attempts to modify security objects occur.</t>
  </si>
  <si>
    <t>Verify the ALG generates audit records when successful/unsuccessful attempts to modify security objects occur.
If the ALG does not generate audit records when successful/unsuccessful attempts to modify security objects occur, this is a finding.</t>
  </si>
  <si>
    <t>The ALG must generate audit records when successful/unsuccessful attempts to modify security objects occur.</t>
  </si>
  <si>
    <t>SRG-NET-000496-ALG-000031</t>
  </si>
  <si>
    <t>SV-68651r1_rule</t>
  </si>
  <si>
    <t>V-54405</t>
  </si>
  <si>
    <t>If user access control intermediary services are provided, configure the ALG to generate audit records when successful/unsuccessful attempts to modify privileges occur.</t>
  </si>
  <si>
    <t>If the ALG does not provide user access control intermediary services, this is not applicable.
Verify the ALG generates audit records when successful/unsuccessful attempts to modify privileges occur.
If the ALG does not generate audit records when successful/unsuccessful attempts to modify privileges occur, this is a finding.</t>
  </si>
  <si>
    <t>The ALG providing user access control intermediary services must generate audit records when successful/unsuccessful attempts to modify privileges occur.</t>
  </si>
  <si>
    <t>SRG-NET-000495-ALG-000030</t>
  </si>
  <si>
    <t>SV-68649r1_rule</t>
  </si>
  <si>
    <t>V-54403</t>
  </si>
  <si>
    <t>Configure the ALG to generate audit records when successful/unsuccessful attempts to access categories of information (e.g., classification levels) occur.</t>
  </si>
  <si>
    <t>Verify the ALG generates audit records when successful/unsuccessful attempts to access categories of information (e.g., classification levels) occur.
If the ALG does not generate audit records when successful/unsuccessful attempts to access categories of information (e.g., classification levels) occur, this is a finding.</t>
  </si>
  <si>
    <t>The ALG must generate audit records when successful/unsuccessful attempts to access categories of information (e.g., classification levels) occur.</t>
  </si>
  <si>
    <t>SRG-NET-000494-ALG-000029</t>
  </si>
  <si>
    <t>SV-68647r1_rule</t>
  </si>
  <si>
    <t>V-54401</t>
  </si>
  <si>
    <t>If the ALG is part of the CDS, configure the ALG to generate audit records when successful/unsuccessful attempts to access security levels occur.</t>
  </si>
  <si>
    <t>If the ALG is not part of the CDS, this is not applicable.
Verify the ALG generates audit records when successful/unsuccessful attempts to access security levels occur.
If the ALG does not generate audit records when successful/unsuccessful attempts to access security levels occur, this is a finding.</t>
  </si>
  <si>
    <t>The ALG that is part of a CDS must generate audit records when successful/unsuccessful attempts to access security levels occur.</t>
  </si>
  <si>
    <t>SRG-NET-000493-ALG-000028</t>
  </si>
  <si>
    <t>SV-68645r1_rule</t>
  </si>
  <si>
    <t>V-54399</t>
  </si>
  <si>
    <t>Configure the ALG to generate audit records when successful/unsuccessful attempts to access security objects occur.</t>
  </si>
  <si>
    <t>Verify the ALG generates audit records when successful/unsuccessful attempts to access security objects occur.
If the ALG does not generate audit records when successful/unsuccessful attempts to access security objects occur, this is a finding.</t>
  </si>
  <si>
    <t>Without generating audit records that log usage of objects by subjects and other objects, it would be difficult to establish, correlate, and investigate the events relating to an incident, or identify those responsible for one.
Audit records can be generated from various components within the information system (e.g., module or policy filter). Security objects are data objects which are controlled by security policy and bound to security attributes.
This requirement applies to the ALG traffic management functions. This does not apply to audit logs generated on behalf of the device (device management).</t>
  </si>
  <si>
    <t>The ALG must generate audit records when successful/unsuccessful attempts to access security objects occur.</t>
  </si>
  <si>
    <t>SRG-NET-000492-ALG-000027</t>
  </si>
  <si>
    <t>SV-68643r1_rule</t>
  </si>
  <si>
    <t>V-54397</t>
  </si>
  <si>
    <t>If user access control intermediary services are provided, configure the ALG to generate audit records when successful/unsuccessful attempts to access privileges occur.</t>
  </si>
  <si>
    <t>If the ALG does not provide user access control intermediary services, this is not applicable.
Verify the ALG generates audit records when successful/unsuccessful attempts to access privileges occur.
If the ALG does not generate audit records when successful/unsuccessful attempts to access privileges occur, this is a finding.</t>
  </si>
  <si>
    <t>The ALG providing user access control intermediary services must generate audit records when successful/unsuccessful attempts to access privileges occur.</t>
  </si>
  <si>
    <t>SRG-NET-000513-ALG-000026</t>
  </si>
  <si>
    <t>SV-68641r1_rule</t>
  </si>
  <si>
    <t>V-54395</t>
  </si>
  <si>
    <t>If user access control intermediary services are provided, configure the ALG to display the Standard Mandatory DoD-approved Notice and Consent Banner before granting access to the system.</t>
  </si>
  <si>
    <t>If the ALG does not provide user access control intermediary services, this is not applicable.
Verify the ALG displays the Standard Mandatory DoD-approved Notice and Consent Banner before granting access to the system.
If the ALG does not display the Standard Mandatory DoD-approved Notice and Consent Banner before granting access to the system, this is a finding.</t>
  </si>
  <si>
    <t>Display of a standardized and approved use notification before granting access to the publicly accessible network element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This requirement applies to network elements that have the concept of a user account and have the logon function residing on the network element.
The banner must be formatted in accordance with DTM-08-060. Use the following verbiage for network elements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This policy only applies to gateways (e.g., identity management or authentication gateways) that provide user account services as part of the intermediary services off-loaded from the application. Publicly access systems are used in DoD to provide benefit information, pay information, or public services. There may also be self-registration and authorization services provided by these gateways.</t>
  </si>
  <si>
    <t>The ALG providing user access control intermediary services for publicly accessible applications must display the Standard Mandatory DoD-approved Notice and Consent Banner before granting access to the system.</t>
  </si>
  <si>
    <t>SRG-NET-000043-ALG-000024</t>
  </si>
  <si>
    <t>SV-68639r1_rule</t>
  </si>
  <si>
    <t>V-54393</t>
  </si>
  <si>
    <t>If user access control intermediary services are provided, configure the ALG to retain the Standard Mandatory DoD-approved Notice and Consent Banner on the screen until users acknowledge the usage conditions and take explicit actions to log on for further access.</t>
  </si>
  <si>
    <t>If the ALG does not provide user access control intermediary services, this is not applicable.
Verify the ALG retains the Standard Mandatory DoD-approved Notice and Consent Banner on the screen until users acknowledge the usage conditions and takes explicit actions to log on for further access.
If the ALG does not retain the Standard Mandatory DoD-approved Notice and Consent Banner on the screen until users acknowledge the usage conditions and take explicit actions to log on for further access, this is a finding.</t>
  </si>
  <si>
    <t>The banner must be acknowledged by the user prior to allowing the user access to the network.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network element must prevent further activity until the user executes a positive action to manifest agreement by clicking on a box indicating "OK".
This policy only applies to gateways (e.g., identity management or authentication gateways) that provide user account services as part of the intermediary services.</t>
  </si>
  <si>
    <t>The ALG providing user access control intermediary services must retain the Standard Mandatory DoD-approved Notice and Consent Banner on the screen until users acknowledge the usage conditions and take explicit actions to log on for further access.</t>
  </si>
  <si>
    <t>SRG-NET-000042-ALG-000023</t>
  </si>
  <si>
    <t>SV-68637r1_rule</t>
  </si>
  <si>
    <t>V-54391</t>
  </si>
  <si>
    <t>If user access control intermediary services are provided, configure the ALG to display the Standard Mandatory DoD-approved Notice and Consent Banner before granting access to the network.</t>
  </si>
  <si>
    <t>If the ALG does not provide user access control intermediary services, this is not applicable.
Verify the ALG displays the Standard Mandatory DoD-approved Notice and Consent Banner before granting access to the network.
If the ALG does not display the Standard Mandatory DoD-approved Notice and Consent Banner before granting access to the network, this is a finding.</t>
  </si>
  <si>
    <t>Display of a standardized and approved use notification before granting access to the network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This requirement applies to network elements that have the concept of a user account and have the logon function residing on the network element.
The banner must be formatted in accordance with DTM-08-060. Use the following verbiage for network elements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This policy only applies to ALGs (e.g., identity management or authentication gateways) that provide user account services as part of the intermediary services.</t>
  </si>
  <si>
    <t>The ALG providing user access control intermediary services must display the Standard Mandatory DoD-approved Notice and Consent Banner before granting access to the network.</t>
  </si>
  <si>
    <t>SRG-NET-000041-ALG-000022</t>
  </si>
  <si>
    <t>SV-68635r1_rule</t>
  </si>
  <si>
    <t>V-54389</t>
  </si>
  <si>
    <t>If the ALG is used as part of a CDS, configure the ALG to apply information flow control to data transferred between security domains by means of a policy filter which consists of a set of hardware and/or software.</t>
  </si>
  <si>
    <t>If the ALG is not used as part of a CDS, this is not applicable.
Verify the ALG applies information flow control to data transferred between security domains by means of a policy filter which consists of a set of hardware and/or software.
If the ALG is not configured to apply information flow control to data transferred between security domains by means of a policy filter which consists of a set of hardware and/or software, this is a finding.</t>
  </si>
  <si>
    <t>Information flow control regulates where information is allowed to travel within a network and between interconnected networks. The flow of all network traffic must be monitored and controlled so it does not introduce any unacceptable risk to the network infrastructure or data.
Apply information flow control to data transferred between security domains by means of a set of hardware and/or software, collectively known as the "filter". Flow control includes the inspection, sanitization, and/or rejection of data from one security domain prior to transfer of data to a different security domain. For an access type CDS, the remote desktop architecture provides the capability for a user to have access from a single device to computing platforms, applications, or data residing on multiple different security domains; while preventing any information flow between the different security domains.</t>
  </si>
  <si>
    <t>The ALG that is part of a CDS must apply information flow control to data transferred between security domains by means of a policy filter which consists of a set of hardware and/or software.</t>
  </si>
  <si>
    <t>SRG-NET-000019-ALG-000021</t>
  </si>
  <si>
    <t>SV-68633r1_rule</t>
  </si>
  <si>
    <t>V-54387</t>
  </si>
  <si>
    <t>Configure the ALG to immediately use updates made to policy enforcement mechanisms such as policy filters, rules, signatures, and analysis algorithms for gateway and/or intermediary functions.</t>
  </si>
  <si>
    <t>Verify the ALG immediately uses updates made to policy enforcement mechanisms such as policy filters, rules, signatures, and analysis algorithms for gateway and/or intermediary functions.
If the ALG does not immediately use updates made to policy enforcement mechanisms such as policy filters, rules, signatures, and analysis algorithms for gateway and/or intermediary functions, this is a finding.</t>
  </si>
  <si>
    <t>Information flow policies regarding dynamic information flow control include, for example, allowing or disallowing information flows based on changes to the PPSM CAL, vulnerability assessments, or mission conditions. Changing conditions include changes in the threat environment and detection of potentially harmful or adverse events.
Changes to the ALG must take effect when made by an authorized administrator and the new configuration is put in place or committed, including upon restart or the application or reboot of the system. With some devices, the changes take effect as the configuration is changed, while with others, the new configuration must be submitted to the device. In any case, the behavior of the ALG must immediately be affected to reflect the configuration change.</t>
  </si>
  <si>
    <t>The ALG must immediately use updates made to policy enforcement mechanisms such as policy filters, rules, signatures, and analysis algorithms for gateway and/or intermediary functions.</t>
  </si>
  <si>
    <t>SRG-NET-000019-ALG-000019</t>
  </si>
  <si>
    <t>SV-68631r1_rule</t>
  </si>
  <si>
    <t>V-54385</t>
  </si>
  <si>
    <t>Configure the ALG to restrict or block harmful or suspicious communications traffic by controlling the flow of information between interconnected networks based on attribute- and content-based inspection of the source, destination, headers, and/or content of the communications traffic</t>
  </si>
  <si>
    <t>Verify the ALG restricts or blocks harmful or suspicious communications traffic by controlling the flow of information between interconnected networks based on attribute- and content-based inspection of the source, destination, headers, and/or content of the communications traffic.
If the ALG does not restrict or block harmful or suspicious communications traffic by controlling the flow of information between interconnected networks based on attribute- and content-based inspection of the source, destination, headers, and/or content of the communications traffic, this is a finding.</t>
  </si>
  <si>
    <t>Information flow control regulates where information is allowed to travel within a network and between interconnected networks. Blocking or restricting detected harmful or suspicious communications between interconnected networks enforces approved authorizations for controlling the flow of traffic.
This requirement applies to the flow of information between the ALG when used as a gateway or boundary device which allows traffic flow between interconnected networks of differing security policies.
The ALG is installed and configured such that it restricts or blocks information flows based on guidance in the PPSM regarding restrictions for boundary crossing for ports, protocols and services. Information flow restrictions may be implemented based on attribute- and content-based inspection of the source, destination, headers, and/or content of the communications traffic.
The ALG must be configured with policy filters (e.g., security policy, rules, and/or signatures) that restrict or block information system services; provide a packet-filtering capability based on header information; and/or perform message-filtering based on message content. The policy filters used depends upon the type of application gateway (e.g., web, email, or TLS).</t>
  </si>
  <si>
    <t>The ALG must restrict or block harmful or suspicious communications traffic by controlling the flow of information between interconnected networks based on attribute- and content-based inspection of the source, destination, headers, and/or content of the communications traffic.</t>
  </si>
  <si>
    <t>SRG-NET-000019-ALG-000018</t>
  </si>
  <si>
    <t>SV-68625r1_rule</t>
  </si>
  <si>
    <t>V-54379</t>
  </si>
  <si>
    <t>Configure the ALG to enforce approved authorizations for controlling the flow of information within the network based on attribute- and content-based inspection of the source, destination, headers, and/or content of the communications traffic</t>
  </si>
  <si>
    <t>Verify the ALG is configured to enforce approved authorizations for controlling the flow of information within the network based on attribute- and content-based inspection of the source, destination, headers, and/or content of the communications traffic.
If the ALG is not configured to enforce approved authorizations for controlling the flow of information within the network based on attribute- and content-based inspection of the source, destination, headers, and/or content of the communications traffic, this is a finding.</t>
  </si>
  <si>
    <t>Information flow control regulates where information is allowed to travel within a network. The flow of all network traffic must be monitored and controlled so it does not introduce any unacceptable risk to the network infrastructure or data.
Information flow control policies and enforcement mechanisms are commonly employed by organizations to control the flow of information between designated sources and destinations (e.g., networks, individuals, devices) within information systems. Examples of information flow control restrictions include keeping export controlled information from being transmitted in the clear to the Internet or blocking information marked as classified but is being transported to an unapproved destination.
ALGs enforce approved authorizations by employing security policy and/or rules that restrict information system services, provide packet filtering capability based on header or protocol information and/or message filtering capability based on data content (e.g., implementing key word searches or using document characteristics).</t>
  </si>
  <si>
    <t>The ALG must enforce approved authorizations for controlling the flow of information within the network based on attribute- and content-based inspection of the source, destination, headers, and/or content of the communications traffic.</t>
  </si>
  <si>
    <t>SRG-NET-000018-ALG-000017</t>
  </si>
  <si>
    <t>SV-68623r1_rule</t>
  </si>
  <si>
    <t>V-54377</t>
  </si>
  <si>
    <t>Configure the ALG to enforce approved authorizations for logical access to information and system resources by employing identity-based, role-based, and/or attribute-based security policies.</t>
  </si>
  <si>
    <t>Verify the ALG is configured to enforce approved authorizations for logical access to information and system resources by employing identity-based, role-based, and/or attribute-based security policies.
If the ALG is not configured to enforce approved authorizations for logical access to information and system resources by employing identity-based, role-based, and/or attribute-based security policies, this is a finding.</t>
  </si>
  <si>
    <t>Successful authentication must not automatically give an entity access to an asset or security boundary. The lack of authorization-based access control could result in the immediate compromise and unauthorized access to sensitive information. All DoD systems must be properly configured to incorporate access control methods that do not rely solely on authentication for authorized access.
Authorization is the process of determining whether an entity, once authenticated, is permitted to access a specific asset. Information systems use access control policies and enforcement mechanisms to implement this requirement. Authorization procedures and controls must be implemented to ensure each authenticated entity also has a validated and current authorization.
Access control policies include identity-based policies, role-based policies, and attribute-based policies. Access enforcement mechanisms include access control lists, access control matrices, and cryptography. ALGs must use these policies and mechanisms to control access on behalf of the application for which it is acting as intermediary.</t>
  </si>
  <si>
    <t>The ALG must enforce approved authorizations for logical access to information and system resources by employing identity-based, role-based, and/or attribute-based security policies.</t>
  </si>
  <si>
    <t>SRG-NET-000015-ALG-000016</t>
  </si>
  <si>
    <t>SV-68621r1_rule</t>
  </si>
  <si>
    <t>V-54375</t>
  </si>
  <si>
    <t>If the ALG performs content filtering as part of the traffic management functionality, configure the ALG to detect code injection attacks from being launched against application objects including, at a minimum, application URLs and application code.</t>
  </si>
  <si>
    <t>If the ALG does not perform content filtering as part of the traffic management functions, this is not applicable.
Verify the ALG detects code injection attacks from being launched against application objects including, at a minimum, application URLs and application code.
If the ALG does not detect code injection attacks from being launched against application objects including, at a minimum, application URLs and application code, this is a finding.</t>
  </si>
  <si>
    <t>Data mining is the analysis of large quantities of data to discover patterns and is used in intelligence gathering. Failure to detect attacks launched against organizational applications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ALGs with anomaly detection must be configured to protect against unauthorized code injections. These devices must include rules and anomaly detection algorithms to monitor for atypical database queries or accesses. Examples include a Web Application Firewalls (WAFs) or database application gateways.</t>
  </si>
  <si>
    <t>To protect against data mining, the ALG providing content filtering as part of its intermediary services must detect code injection attacks launched against application objects including, at a minimum, application URLs and application code.</t>
  </si>
  <si>
    <t>SRG-NET-000319-ALG-000153</t>
  </si>
  <si>
    <t>SV-68619r1_rule</t>
  </si>
  <si>
    <t>V-54373</t>
  </si>
  <si>
    <t>If the ALG performs content filtering as part of the traffic management functionality, configure the ALG to detect code injection attacks from being launched against data storage objects, including, at a minimum, databases, database records, queries, and fields.</t>
  </si>
  <si>
    <t>If the ALG does not perform content filtering as part of the traffic management functions, this is not applicable.
Verify the ALG detects code injection attacks from being launched against data storage objects, including, at a minimum, databases, database records, queries, and fields.
If the ALG does not detect code injection attacks from being launched against data storage objects, including, at a minimum, databases, database records, queries, and fields, this is a finding.</t>
  </si>
  <si>
    <t>Data mining is the analysis of large quantities of data to discover patterns and is used in intelligence gathering. Failure to detect attacks launched against organizational databases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ALGs with anomaly detection must be configured to protect against unauthorized code injections. These devices must include rules and anomaly detection algorithms to monitor for atypical database queries or accesses. Examples include a Web Application Firewalls (WAFs) or database application gateways.</t>
  </si>
  <si>
    <t>To protect against data mining, the ALG providing content filtering must detect code injection attacks from being launched against data storage objects, including, at a minimum, databases, database records, queries, and fields.</t>
  </si>
  <si>
    <t>SRG-NET-000319-ALG-000015</t>
  </si>
  <si>
    <t>SV-68617r1_rule</t>
  </si>
  <si>
    <t>V-54371</t>
  </si>
  <si>
    <t>If the ALG performs content filtering as part of the traffic management functionality, configure the ALG to prevent SQL injection attacks launched against data storage objects, including, at a minimum, databases, database records, and database fields.</t>
  </si>
  <si>
    <t>If the ALG does not perform content filtering as part of the traffic management functions, this is not applicable.
Verify the ALG prevents SQL injection attacks launched against data storage objects, including, at a minimum, databases, database records, and database fields.
If the ALG does not prevent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</si>
  <si>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prevent attacks launched against organizational information from unauthorized data mining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Compliance requires the ALG to have the capability to prevent SQL code injections. Examples include a Web Application Firewalls (WAFs) or database application gateways.</t>
  </si>
  <si>
    <t>To protect against data mining, the ALG providing content filtering must prevent SQL injection attacks launched against data storage objects, including, at a minimum, databases, database records, and database fields.</t>
  </si>
  <si>
    <t>SRG-NET-000318-ALG-000152</t>
  </si>
  <si>
    <t>SV-68615r1_rule</t>
  </si>
  <si>
    <t>V-54369</t>
  </si>
  <si>
    <t>If the ALG performs content filtering as part of the traffic management functionality, configure the ALG to prevent code injection attacks from being launched against application objects including, at a minimum, application URLs and application code.</t>
  </si>
  <si>
    <t>If the ALG does not perform content filtering as part of the traffic management functions, this is not applicable.
Verify the ALG prevents code injection attacks from being launched against application objects including, at a minimum, application URLs and application code.
If the ALG does not prevent code injection attacks from being launched against application objects including, at a minimum, application URLs and application code, this is a finding.</t>
  </si>
  <si>
    <t>Data mining is the analysis of large quantities of data to discover patterns and is used in intelligence gathering. Failure to prevent attacks launched against organizational information from unauthorized data mining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Compliance requires the ALG to have the capability to prevent code injections. Examples include a Web Application Firewalls (WAFs) or database application gateways.</t>
  </si>
  <si>
    <t>To protect against data mining, the ALG providing content filtering must prevent code injection attacks launched against application objects including, at a minimum, application URLs and application code.</t>
  </si>
  <si>
    <t>SRG-NET-000318-ALG-000151</t>
  </si>
  <si>
    <t>SV-68613r1_rule</t>
  </si>
  <si>
    <t>V-54367</t>
  </si>
  <si>
    <t>If the ALG performs content filtering as part of the traffic management functionality, configure the ALG to prevent code injection attacks from being launched against data storage objects, including, at a minimum, databases, database records, queries, and fields.</t>
  </si>
  <si>
    <t>If the ALG does not perform content filtering as part of the traffic management functions, this is not applicable.
Verify the ALG prevents code injection attacks from being launched against data storage objects, including, at a minimum, databases, database records, queries, and fields.
If the ALG does not prevent code injection attacks from being launched against data storage objects, including, at a minimum, databases, database records, queries, and fields, this is a finding.</t>
  </si>
  <si>
    <t>Data mining is the analysis of large quantities of data to discover patterns and is used in intelligence gathering. Failure to prevent attacks launched against organizational information from unauthorized data mining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Compliance requires the ALG to have the capability to prevent code injections. Examples include a Web Application Firewalls (WAFs) or database application gateways.</t>
  </si>
  <si>
    <t>To protect against data mining, the ALG providing content filtering must prevent code injection attacks from being launched against data storage objects, including, at a minimum, databases, database records, queries, and fields.</t>
  </si>
  <si>
    <t>SRG-NET-000318-ALG-000014</t>
  </si>
  <si>
    <t>SV-68611r1_rule</t>
  </si>
  <si>
    <t>V-54365</t>
  </si>
  <si>
    <t>If intermediary services for remote access communications traffic are provided, configure the ALG to provide the capability to immediately disconnect or disable remote access to the information system.</t>
  </si>
  <si>
    <t>If the ALG does not serve as an intermediary for remote access traffic (e.g., web content filter, TLS and webmail), this is not applicable.
Verify the ALG provides the capability to immediately disconnect or disable remote access to the information system.
If the ALG does not provide the capability to immediately disconnect or disable remote access to the information system, this is a finding.</t>
  </si>
  <si>
    <t>Without the ability to immediately disconnect or disable remote access, an attack or other compromise taking progress would not be immediately stopped.
Remote access functionality must have the capability to immediately disconnect current users remotely accessing the information system and/or disable further remote access. The remote access functionality may implement features, such as automatic disconnect (or user-initiated disconnect) in case of adverse information based on an indicator of compromise or attack.
This requirement applies to ALGs providing remote access termination (e.g., OWA or TLS gateway) as part of its intermediary services.</t>
  </si>
  <si>
    <t>The ALG providing intermediary services for remote access communications traffic must provide the capability to immediately disconnect or disable remote access to the information system.</t>
  </si>
  <si>
    <t>SRG-NET-000314-ALG-000013</t>
  </si>
  <si>
    <t>SV-68609r1_rule</t>
  </si>
  <si>
    <t>V-54363</t>
  </si>
  <si>
    <t>If intermediary services for remote access communications traffic are provided, configure the ALG to use cryptography to protect the integrity of remote access sessions.</t>
  </si>
  <si>
    <t>If the ALG does not serve as an intermediary for remote access traffic (e.g., web content filter, TLS and webmail), this is not applicable.
Verify the ALG uses cryptography to protect the integrity of remote access sessions.
If the ALG does not use cryptography to protect the integrity of remote access sessions, this is a finding.</t>
  </si>
  <si>
    <t>Without cryptographic integrity protections, information can be altered by unauthorized users without detection.
Remote access is access to DoD-nonpublic information systems by an authorized user (or an information system) communicating through an external, non-organization-controlled network. Remote access methods include broadband and wireless connections. Remote access methods include, for example, proxied remote encrypted traffic (e.g., TLS gateways, web content filters, and webmail proxies).
Cryptographic mechanisms used for protecting the integrity of information include, for example, signed hash functions using asymmetric cryptography enabling distribution of the public key to verify the hash information while maintaining the confidentiality of the secret key used to generate the hash.
This requirement applies to ALGs providing remote access proxy services as part of its intermediary services (e.g., OWA or TLS gateway).</t>
  </si>
  <si>
    <t>The ALG providing intermediary services for remote access communications traffic must use NIST FIPS-validated cryptography to protect the integrity of remote access sessions.</t>
  </si>
  <si>
    <t>SRG-NET-000063-ALG-000012</t>
  </si>
  <si>
    <t>SV-68607r1_rule</t>
  </si>
  <si>
    <t>V-54361</t>
  </si>
  <si>
    <t>If intermediary services for TLS are provided, configure the ALG to comply with applicable required TLS settings in NIST PUB SP 800-52.</t>
  </si>
  <si>
    <t>If the ALG does not provide intermediary services for TLS, or application protocols that use TLS (e.g., DNSSEC or HTTPS), this is not applicable.
Verify the ALG is configured to implement the applicable required TLS settings in NIST PUB SP 800-52.
If the ALG is not configured to implement the applicable required TLS settings in NIST PUB SP 800-52, this is a finding.</t>
  </si>
  <si>
    <t>SP 800-52 provides guidance on using the most secure version and configuration of the TLS/SSL protocol. Using older unauthorized versions or incorrectly configuring protocol negotiation makes the gateway vulnerable to known and unknown attacks which exploit vulnerabilities in this protocol.
This requirement applies to TLS gateways (also known as SSL gateways) and is not applicable to VPN devices. Application protocols such as HTTPS and DNSSEC use TLS as the underlying security protocol thus are in scope for this requirement. NIS SP 800-52 provides guidance.
SP 800-52 sets TLS version 1.1 as a minimum version, thus all versions of SSL are not allowed (including for client negotiation) either on DoD-only or on public facing servers.</t>
  </si>
  <si>
    <t>The ALG that provides intermediary services for TLS must be configured to comply with the required TLS settings in NIST SP 800-52.</t>
  </si>
  <si>
    <t>SRG-NET-000062-ALG-000150</t>
  </si>
  <si>
    <t>SV-68605r1_rule</t>
  </si>
  <si>
    <t>V-54359</t>
  </si>
  <si>
    <t>If intermediary services for remote access communications traffic are provided, configure the ALG to use encryption services that implement NIST FIPS-validated cryptography to protect the confidentiality of remote access sessions.</t>
  </si>
  <si>
    <t>If the ALG does not serve as an intermediary for remote access traffic (e.g., web content filter, TLS and webmail), this is not applicable.
Verify the ALG uses encryption services that implement NIST FIPS-validated cryptography to protect the confidentiality of remote access sessions.
If the ALG does not use encryption services that implement NIST FIPS-validated cryptography to protect the confidentiality of remote access sessions,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</si>
  <si>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broadband and wireless connections. Remote access methods include, for example, proxied remote encrypted traffic (e.g., TLS gateways, web content filters, and webmail proxies).
Encryption provides a means to secure the remote connection so as to prevent unauthorized access to the data traversing the remote access connection, thereby providing a degree of confidentiality. The encryption strength of the mechanism is selected based on the security categorization of the information.
This requirement applies to ALGs providing remote access proxy services as part of its intermediary services (e.g., OWA or TLS gateway).</t>
  </si>
  <si>
    <t>The ALG providing intermediary services for remote access communications traffic must use encryption services that implement NIST FIPS-validated cryptography to protect the confidentiality of remote access sessions.</t>
  </si>
  <si>
    <t>SRG-NET-000062-ALG-000011</t>
  </si>
  <si>
    <t>SV-68603r1_rule</t>
  </si>
  <si>
    <t>V-54357</t>
  </si>
  <si>
    <t>If intermediary services for remote access communications traffic are provided, configure the ALG to control remote access methods.</t>
  </si>
  <si>
    <t>If the ALG does not serve as an intermediary for remote access traffic (e.g., web content filter, TLS and webmail), this is not applicable.
Verify the ALG is configured to control remote access methods.
If the ALG does not control remote access methods, this is a finding.</t>
  </si>
  <si>
    <t>Remote access devices, such as those providing remote access to network devices and information systems, which lack automated control capabilities, increase risk and makes remote user access management difficult at best.
Remote access is access to DoD-nonpublic information systems by an authorized user (or an information system) communicating through an external, non-organization-controlled network. Remote access methods include broadband and wireless connections. Remote access methods include, for example, proxied remote encrypted traffic (e.g., TLS gateways, web content filters, and webmail proxies).
This requirement applies to ALGs providing remote access proxy services as part of its intermediary services (e.g., OWA or TLS gateway). ALGs that proxy remote access must be capable of taking enforcement action (i.e., blocking, restricting, or forwarding to an enforcement mechanism) if traffic monitoring reveals unauthorized activity.</t>
  </si>
  <si>
    <t>The ALG providing intermediary services for remote access communications traffic must control remote access methods.</t>
  </si>
  <si>
    <t>SRG-NET-000313-ALG-000010</t>
  </si>
  <si>
    <t>SV-68601r1_rule</t>
  </si>
  <si>
    <t>V-54355</t>
  </si>
  <si>
    <t>If intermediary services for remote access communications traffic are provided, configure the ALG to either provide content inspection for inbound and outbound traffic or route the traffic to be inspected for compliance with remote access security policies.</t>
  </si>
  <si>
    <t>If the ALG does not serve as an intermediary for remote access traffic (e.g., web content filter, TLS and webmail), this is not applicable.
Verify the ALG is configured to inspect traffic or forward to a monitoring device for inspection prior to forwarding to inbound or outbound destinations.
Verify that the communications package is either forwarded or disallowed and that the process does not alter the original data payload that is forwarded to the destination application.
If the ALG does not ensure inbound and outbound traffic is monitored for compliance with remote access security policies, this is a finding.</t>
  </si>
  <si>
    <t>Automated monitoring of remote access traffic allows organizations to detect cyber attacks and also ensure ongoing compliance with remote access policies by inspecting connection activities of remote access capabilities.
Remote access methods include both unencrypted and encrypted traffic (e.g., web portals, web content filter, TLS and webmail). With inbound TLS inspection, the traffic must be inspected prior to being allowed on the enclave's web servers hosting TLS or HTTPS applications. With outbound traffic inspection, traffic must be inspected prior to being forwarded to destinations outside of the enclave, such as external email traffic.</t>
  </si>
  <si>
    <t>The ALG providing intermediary services for remote access communications traffic must ensure inbound and outbound traffic is monitored for compliance with remote access security policies.</t>
  </si>
  <si>
    <t>SRG-NET-000061-ALG-000009</t>
  </si>
  <si>
    <t>SV-68599r1_rule</t>
  </si>
  <si>
    <t>V-54353</t>
  </si>
  <si>
    <t>If user access control intermediary services are provided, configure the ALG to limit the number of concurrent sessions to an organization-defined number for all accounts and/or account types.</t>
  </si>
  <si>
    <t>If the ALG does not provide user access control intermediary services, this is not applicable.
Verify the ALG limits the number of concurrent sessions to an organization-defined number for all accounts and/or account types.
If the ALG does not limit the number of concurrent sessions to an organization-defined number for all accounts and/or account types, this is a finding.</t>
  </si>
  <si>
    <t>Network element management includes the ability to control the number of users and user sessions that utilize a network element. Limiting the number of current sessions per user is helpful in limiting risks related to DoS attacks.
This requirement addresses concurrent sessions for information system accounts and does not address concurrent sessions by single users via multiple system accounts. The maximum number of concurrent sessions must be the same as the requirements specified for the application for which it serves as intermediary.
This policy only applies to application gateways/firewalls (e.g., identity management or authentication gateways) that provide user account services as part of the intermediary services.</t>
  </si>
  <si>
    <t>The ALG providing user access control intermediary services must limit the number of concurrent sessions to an organization-defined number for all accounts and/or account types.</t>
  </si>
  <si>
    <t>SRG-NET-000053-ALG-000001</t>
  </si>
  <si>
    <t>SV-68583r1_rule</t>
  </si>
  <si>
    <t>V-54337</t>
  </si>
  <si>
    <t>Authentication, Authorization, and Accounting Services (AAA) Security Requirements Guide :: Version 1, Release: 2 Benchmark Date: 24 Jan 2020</t>
  </si>
  <si>
    <t>Configure AAA Services to encrypt locally stored credentials using a FIPS-validated cryptographic module.
Configure all associated databases, configuration files, and audit files to use only encrypted representations for all passwords and so that no password strings are readable/discernable.</t>
  </si>
  <si>
    <t>Where passwords are used, verify AAA Services are configured to encrypt locally stored credentials using a FIPS-validated cryptographic module. AAA Services may leverage the capability of an operating system or purpose-built module for this purpose. 
Confirm that databases, configuration files, and log files have encrypted representations for all passwords, and that no password strings are readable/discernable. Potential locations include the local file system where configurations and events are stored, or in a related database table.
Review AAA Services configuration for use of the MD5 algorithm to create password hashes.
If AAA Services are not configured to encrypt locally stored credentials using a FIPS-validated cryptographic module, this is a finding.
If AAA Services are configured to use MD5 to create password hashes, this is a finding.
Note: FIPS-validated cryptographic modules are listed on the NIST Cryptographic Module Validation Program's (CMVP) validation list.</t>
  </si>
  <si>
    <t>Passwords need to be protected at all times, and encryption is the standard method for protecting passwords. If passwords are not encrypted, they can be plainly read (i.e., clear text) and easily compromised.
AAA Services must enforce cryptographic representations of passwords when storing passwords in databases, configuration files, and log files. Passwords must be protected at all times; using a strong one-way hashing encryption algorithm with a salt is the standard method for providing a means to validate a password without having to store the actual password.
Performance and time required to access are factors that must be considered, and the one-way hash is the most feasible means of securing the password and providing an acceptable measure of password security. If passwords are stored in clear text, they can be plainly read and easily compromised.</t>
  </si>
  <si>
    <t>AAA Services must be configured to encrypt locally stored credentials using a FIPS-validated cryptographic module.</t>
  </si>
  <si>
    <t>SRG-APP-000171-AAA-000510</t>
  </si>
  <si>
    <t>SV-95663r1_rule</t>
  </si>
  <si>
    <t>V-80953</t>
  </si>
  <si>
    <t>Configure AAA Services to automatically remove temporary user accounts after 72 hours.</t>
  </si>
  <si>
    <t>If AAA Services rely on directory services for user account management, this is not applicable and the connected directory services must perform this function. 
Verify AAA Services are configured to automatically remove temporary user accounts after 72 hours.
If the AAA Services configuration does not automatically remove temporary user accounts after 72 hours, this is a finding.</t>
  </si>
  <si>
    <t>When temporary user accounts remain active after no longer needed or for an excessive period, these accounts may be used to gain unauthorized access. To mitigate this risk, automated termination of all temporary user accounts must be set upon account creation. Disabling a temporary account provides a higher risk alternative; disabling allows an insider adversary to enable the privileged account and make it permanent.
Temporary accounts, when used, mandate that AAA Services must be configured to automatically terminate these types of accounts after 72 hours. When AAA Services do not perform account management, the connected Active Directory must provide this setting.</t>
  </si>
  <si>
    <t>AAA Services must be configured to automatically remove temporary user accounts after 72 hours.</t>
  </si>
  <si>
    <t>SRG-APP-000024-AAA-000040</t>
  </si>
  <si>
    <t>SV-95661r1_rule</t>
  </si>
  <si>
    <t>V-80951</t>
  </si>
  <si>
    <t>Determine if AAA Services are configured in accordance with the security configuration settings based on DoD security configuration or implementation guidance, including STIGs, NSA configuration guides, CTOs, and DTMs.
If AAA Services are not configured in accordance with the designated security configuration settings, this is a finding.</t>
  </si>
  <si>
    <t>AAA Services must be configured in accordance with the security configuration settings based on DoD security configuration or implementation guidance, including STIGs, NSA configuration guides, CTOs, and DTMs.</t>
  </si>
  <si>
    <t>SRG-APP-000516-AAA-000690</t>
  </si>
  <si>
    <t>SV-95659r1_rule</t>
  </si>
  <si>
    <t>V-80949</t>
  </si>
  <si>
    <t>Configure AAA Services to prohibit or restrict the use of organization-defined functions, ports, protocols, and/or services, as defined in the PPSM CAL and vulnerability assessments.</t>
  </si>
  <si>
    <t>Review the AAA Services configuration to ascertain if it prohibits or restricts the use of organization-defined functions, ports, protocols, and/or services. Further determine if the use is as defined in the PPSM CAL and vulnerability assessments.
If AAA Services are not configured in accordance with the PPSM CAL and vulnerability assessments,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</si>
  <si>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t>
  </si>
  <si>
    <t>AAA Services must be configured to prohibit or restrict the use of organization-defined functions, ports, protocols, and/or services, as defined in the PPSM CAL and vulnerability assessments.</t>
  </si>
  <si>
    <t>SRG-APP-000142-AAA-000680</t>
  </si>
  <si>
    <t>SV-95657r1_rule</t>
  </si>
  <si>
    <t>V-80947</t>
  </si>
  <si>
    <t>Configure AAA Services to disable non-essential modules.</t>
  </si>
  <si>
    <t>Determine if AAA Services are configured to disable non-essential modules.
If AAA Services are not configured to disable non-essential modules, this is a finding.</t>
  </si>
  <si>
    <t>AAA Services must be configured to disable non-essential modules.</t>
  </si>
  <si>
    <t>SRG-APP-000141-AAA-000670</t>
  </si>
  <si>
    <t>SV-95655r1_rule</t>
  </si>
  <si>
    <t>V-80945</t>
  </si>
  <si>
    <t>Configure AAA Services to place non-authenticated network access requests in the Unauthorized VLAN without access to production data. Implement a NAC solution where the device remains without IP assignment if authentication fails or create a dynamic Unauthorized VLAN/Guest VLAN with limited access in AAA server. If a Guest VLAN is built, it should not have access to production data.</t>
  </si>
  <si>
    <t>If AAA Services are not used for 802.1x authentication or to authenticate privileged users for device management, this is not applicable.
Verify AAA Services are configured to place non-authenticated network access requests in the Unauthorized VLAN or the Guest VLAN with limited access. If the SA has created a dynamic Unauthorized VLAN, definitions should not have an IP pool assignment. Ensure the Unauthorized VLAN is configured without IP or a Guest VLAN is defined with limited access.
If AAA Services are not configured to place non-authenticated network access requests in the Unauthorized VLAN or the Guest VLAN with limited access, this is a finding.</t>
  </si>
  <si>
    <t>Devices having an IP address that do not pass authentication can be used to attack compliant devices if they share VLANs. When devices proceed into the NAC AAA (radius) functions they must originate in the Unauthorized VLAN by default. If the device fails authentication, it should be denied IP capability and movement to other dynamic VLANs used in the NAC process flow or moved to a VLAN that has limited capability such as a Guest VLAN with internet access, but without access to production assets.</t>
  </si>
  <si>
    <t>AAA Services must be configured to place non-authenticated network access requests in the Unauthorized VLAN or the Guest VLAN with limited access.</t>
  </si>
  <si>
    <t>SRG-APP-000516-AAA-000660</t>
  </si>
  <si>
    <t>SV-95653r1_rule</t>
  </si>
  <si>
    <t>V-80943</t>
  </si>
  <si>
    <t>Configure AAA Services to use IP segments separate from production VLAN IP segments.</t>
  </si>
  <si>
    <t>If AAA Services are not used for 802.1x authentication or to authenticate privileged users for device management, this is not applicable.
Verify AAA Services are configured to use IP segments separate from production VLAN IP segments. 
If AAA Services are not configured to use IP segments separate from production VLAN IP segments, this is a finding.</t>
  </si>
  <si>
    <t>When policy assessment and remediation have been implemented and the advanced AAA server dynamic VLAN is misconfigured, logical separation of the production VLAN may not be assured.
Non-trusted resources are resources that are not authenticated in a NAC solution implementing only the authentication component of NAC. Non-trusted resources could become resources that have been authenticated but have not had a successful policy assessment when the automated policy assessment component has been implemented.</t>
  </si>
  <si>
    <t>AAA Services must be configured to use IP segments separate from production VLAN IP segments.</t>
  </si>
  <si>
    <t>SRG-APP-000516-AAA-000650</t>
  </si>
  <si>
    <t>SV-95651r1_rule</t>
  </si>
  <si>
    <t>V-80941</t>
  </si>
  <si>
    <t>Configure AAA Services to use a unique shared secret for communication (i.e. RADIUS, TACACS+) with all clients requesting authentication services.</t>
  </si>
  <si>
    <t>If AAA Services are not used for 802.1x authentication or to authenticate privileged users for device management, this is not applicable.
Verify AAA Services are configured to use a unique shared secret with clients requesting authentication services. The shared secret is to be the same for communication between AAA Services and the client devices. All shared secrets must meet password complexity requirements.
If AAA Services are not configured to use a unique shared secret for communication with clients requesting authentication services, this is a finding.</t>
  </si>
  <si>
    <t>Using standardized authentication protocols such as RADIUS, TACACS+, and Kerberos, an authentication server provides centralized and robust authentication services for the management of network components. An authentication server is very scalable as it supports many user accounts and authentication sessions with the network components.</t>
  </si>
  <si>
    <t>AAA Services must be configured to use a unique shared secret for communication (i.e. RADIUS, TACACS+) with clients requesting authentication services.</t>
  </si>
  <si>
    <t>SRG-APP-000516-AAA-000640</t>
  </si>
  <si>
    <t>SV-95649r1_rule</t>
  </si>
  <si>
    <t>V-80939</t>
  </si>
  <si>
    <t>Configure AAA Services used to authenticate privileged users for device management to connect to the management network.</t>
  </si>
  <si>
    <t>If AAA Services are not used for authentication of privileged users to AAA Services, this is not applicable.
Verify AAA Services are configured to connect to the management network. Confirm AAA Services are not dual-homed by physically inspecting the physical LAN connection.
If AAA Services are configured to connect to a non-management network, this is a finding.</t>
  </si>
  <si>
    <t>Using standardized authentication protocols such as RADIUS, TACACS+, and Kerberos, an authentication server provides centralized and robust authentication services for the management of network components. In order to control access to the servers as well as monitor traffic to them, the authentication servers should only be connected to the management network.</t>
  </si>
  <si>
    <t>AAA Services used to authenticate privileged users for device management must be configured to connect to the management network.</t>
  </si>
  <si>
    <t>SRG-APP-000516-AAA-000630</t>
  </si>
  <si>
    <t>SV-95647r1_rule</t>
  </si>
  <si>
    <t>V-80937</t>
  </si>
  <si>
    <t>Configure AAA Services with no shared accounts. Remove all group profiles.</t>
  </si>
  <si>
    <t>If AAA Services rely on directory services for user account management, this is not applicable and the connected directory services must perform this function.
Verify AAA Services are not configured with shared accounts. Identify group profile definitions that do not meet the accounts user-id naming convention. 
Below is a super-user example of how an SA profile may be associated.
Group Profile Information
group = super-user{
profile_id = 40
profile_cycle = 1
service=shell {
default cmd=permit
cmd=debug {
deny all
permit .*
}
}
}
Below is an example of the user definition that should be assigned with a valid ID (not rtr-geek). Look for group accounts here:
user = rtr-geek{
profile_id = 45
profile_cycle = 1
member = rtr_super
password = des "********"
}
If AAA Services are configured with shared accounts (group profiles), this is a finding.</t>
  </si>
  <si>
    <t>Shared accounts configured for use on a network device do not allow for accountability or repudiation of individuals using them. If shared accounts are not changed when someone leaves the group, that person could possibly gain control of the network device. Having shared accounts does not allow for proper auditing of who is accessing or changing the network. For this reason, shared accounts are not permitted.</t>
  </si>
  <si>
    <t>AAA Services must not be configured with shared accounts.</t>
  </si>
  <si>
    <t>SRG-APP-000516-AAA-000620</t>
  </si>
  <si>
    <t>SV-95645r1_rule</t>
  </si>
  <si>
    <t>V-80935</t>
  </si>
  <si>
    <t>Configure AAA Services to protect the confidentiality and integrity of all information at rest. AAA Services may leverage the capability of an operating system or require the use of a purpose-built module for this purpose. Potential locations include the local file system where configurations and events are stored or in a related database table.</t>
  </si>
  <si>
    <t>Verify AAA Services are configured to protect the confidentiality and integrity of all information at rest. AAA Services may leverage the capability of an operating system or purpose-built module for this purpose. Potential locations include the local file system where configurations and events are stored or in a related database table.
If AAA Services are not configured to protect the confidentiality and integrity of all information at rest, this is a finding.</t>
  </si>
  <si>
    <t>AAA Services must be configured to protect the confidentiality and integrity of all information at rest.</t>
  </si>
  <si>
    <t>SRG-APP-000231-AAA-000610</t>
  </si>
  <si>
    <t>SV-95643r1_rule</t>
  </si>
  <si>
    <t>V-80933</t>
  </si>
  <si>
    <t>Configure AAA Services to map the authenticated identity to the user account for PKI-based authentication.</t>
  </si>
  <si>
    <t>If AAA Services rely on directory services for user account management, this is not applicable and the connected directory services must perform this function.
Verify AAA Services are configured to map the authenticated identity to the user account for PKI-based authentication.
If AAA Services are not configured to map the authenticated identity to the user account, this is a finding.</t>
  </si>
  <si>
    <t>AAA Services must be configured to map the authenticated identity to the user account for PKI-based authentication.</t>
  </si>
  <si>
    <t>SRG-APP-000177-AAA-000600</t>
  </si>
  <si>
    <t>SV-95641r1_rule</t>
  </si>
  <si>
    <t>V-80931</t>
  </si>
  <si>
    <t>Configure AAA Services to enforce authorized access to the corresponding private key for PKI-based authentication.</t>
  </si>
  <si>
    <t>Verify AAA Services are configured to enforce authorized access to the corresponding private key for PKI-based authentication.
If AAA Services are not configured to enforce authorized access to the corresponding private key, this is a finding.</t>
  </si>
  <si>
    <t>AAA Services must be configured to enforce authorized access to the corresponding private key for PKI-based authentication.</t>
  </si>
  <si>
    <t>SRG-APP-000176-AAA-000590</t>
  </si>
  <si>
    <t>SV-95639r1_rule</t>
  </si>
  <si>
    <t>V-80929</t>
  </si>
  <si>
    <t>Configure AAA Services to not accept certificates that have been revoked for PKI-based authentication.</t>
  </si>
  <si>
    <t>Verify AAA Services are configured to reflect certificates that have been revoked for PKI-based authentication.
If AAA Services are not configured to reject certificates that have been revoked,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</si>
  <si>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to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t>
  </si>
  <si>
    <t>AAA Services must be configured to not accept certificates that have been revoked for PKI-based authentication.</t>
  </si>
  <si>
    <t>SRG-APP-000175-AAA-000580</t>
  </si>
  <si>
    <t>SV-95637r1_rule</t>
  </si>
  <si>
    <t>V-80927</t>
  </si>
  <si>
    <t>Configure AAA Services to only accept certificates issued by a DoD-approved Certificate Authority for PKI-based authentication.</t>
  </si>
  <si>
    <t>Verify AAA Services are configured to only accept certificates issued by a DoD-approved Certificate Authority for PKI-based authentication.
If AAA Services are not configured to only accept certificates issued by a DoD-approved Certificate Authority, this is a finding.</t>
  </si>
  <si>
    <t>AAA Services must be configured to only accept certificates issued by a DoD-approved Certificate Authority for PKI-based authentication.</t>
  </si>
  <si>
    <t>SRG-APP-000175-AAA-000570</t>
  </si>
  <si>
    <t>SV-95635r1_rule</t>
  </si>
  <si>
    <t>V-80925</t>
  </si>
  <si>
    <t>Configure AAA Services to allow the use of a temporary password at initial logon with an immediate change to a permanent password.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</si>
  <si>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allow the use of a temporary password at initial logon with an immediate change to a permanent password. This requirement may be verified by demonstration or configuration review. 
If AAA Services are not configured to allow the use of a temporary password at initial logon with an immediate change to a permanent password, this is a finding.</t>
  </si>
  <si>
    <t>AAA Services must be configured to allow the use of a temporary password at initial logon with an immediate change to a permanent password.</t>
  </si>
  <si>
    <t>SRG-APP-000397-AAA-000560</t>
  </si>
  <si>
    <t>SV-95633r1_rule</t>
  </si>
  <si>
    <t>V-80923</t>
  </si>
  <si>
    <t>Configure AAA Services to prohibit password reuse for a minimum of five generations.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</si>
  <si>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prohibit password reuse for a minimum of five generations. This requirement may be verified by demonstration or configuration review. 
If AAA Services are not configured to prohibit password reuse for a minimum of five generations, this is a finding.</t>
  </si>
  <si>
    <t>AAA Services must be configured to prohibit password reuse for a minimum of five generations.</t>
  </si>
  <si>
    <t>SRG-APP-000165-AAA-000550</t>
  </si>
  <si>
    <t>SV-95631r1_rule</t>
  </si>
  <si>
    <t>V-80921</t>
  </si>
  <si>
    <t>Configure AAA Services to enforce a 60-day maximum password lifetime restriction. Additionally, configure AAA Services to force password change upon the first logon after the expiration of the 60 days.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</si>
  <si>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enforce a 60-day maximum password lifetime restriction. Additionally, AAA Services must force password change upon the first logon after the expiration of the 60 days.
If AAA Services are not configured to enforce a 60-day maximum password lifetime restriction, this is a finding.</t>
  </si>
  <si>
    <t>AAA Services must be configured to enforce a 60-day maximum password lifetime restriction.</t>
  </si>
  <si>
    <t>SRG-APP-000174-AAA-000540</t>
  </si>
  <si>
    <t>SV-95629r1_rule</t>
  </si>
  <si>
    <t>V-80919</t>
  </si>
  <si>
    <t>Configure AAA Services to enforce 24 hours as the minimum password lifetime. When the AAA Services configuration setting is for "1 day", it is required that the length be 24 hours.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</si>
  <si>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enforce 24 hours as the minimum password lifetime. When the AAA Services configuration setting is for "1 day", it is required that the length be 24 hours.
If AAA Services are not configured to enforce 24 hours as the minimum password lifetime, this is a finding.</t>
  </si>
  <si>
    <t>AAA Services must be configured to enforce 24 hours as the minimum password lifetime.</t>
  </si>
  <si>
    <t>SRG-APP-000173-AAA-000530</t>
  </si>
  <si>
    <t>SV-95627r1_rule</t>
  </si>
  <si>
    <t>V-80917</t>
  </si>
  <si>
    <t>Configure AAA Services to encrypt transmitted credentials using a FIPS-validated cryptographic module.</t>
  </si>
  <si>
    <t>Where passwords are used, verify AAA Services are configured to encrypt transmitted credentials using a FIPS-validated cryptographic module. AAA Services may leverage the capability of an operating system or purpose-built module for this purpose.
If AAA Services are not configured to encrypt transmitted credentials using a FIPS-validated cryptographic module, this is a finding.
Note: FIPS-validated cryptographic modules are listed on the NIST Cryptographic Module Validation Program's (CMVP) validation list.</t>
  </si>
  <si>
    <t>Passwords need to be protected at all times and encryption is the standard method for protecting passwords. If passwords are not encrypted, they can be plainly read (i.e., clear text) and easily compromised.
AAA Services can accomplish this by making direct function calls to encryption modules or by leveraging operating system encryption capabilities.</t>
  </si>
  <si>
    <t>AAA Services must be configured to encrypt transmitted credentials using a FIPS-validated cryptographic module.</t>
  </si>
  <si>
    <t>SRG-APP-000172-AAA-000520</t>
  </si>
  <si>
    <t>SV-95625r1_rule</t>
  </si>
  <si>
    <t>V-80915</t>
  </si>
  <si>
    <t>Configure AAA Services to require the change of at least eight of the total number of characters when passwords are changed. 
Note: The best practice would be to require that all characters must be changed with each password change, especially for privileged accounts.</t>
  </si>
  <si>
    <t>If AAA Services rely on directory services for user account management, this is not applicable and the connected directory services must perform this function.
Where passwords are used, verify AAA Services are configured to require the change of at least eight of the total number of characters when passwords are changed. This requirement may be verified by demonstration or configuration review.
If AAA Services are not configured to require the change of at least eight of the total number of characters when passwords are changed, this is a finding.</t>
  </si>
  <si>
    <t>Password complexity, or strength, is a measure of the effectiveness of a password in resisting attempts at guessing and brute-force attacks. Use of a complex password helps to increase the time and resources required to compromise the password. The more complex the password is, the greater the number of possible combinations that need to be tested before the password is compromised.</t>
  </si>
  <si>
    <t>AAA Services must be configured to require the change of at least eight of the total number of characters when passwords are changed.</t>
  </si>
  <si>
    <t>SRG-APP-000170-AAA-000500</t>
  </si>
  <si>
    <t>SV-95623r1_rule</t>
  </si>
  <si>
    <t>V-80913</t>
  </si>
  <si>
    <t>Configure AAA Services to enforce password complexity by requiring that at least one special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</si>
  <si>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special character be used. This requirement may be verified by demonstration or configuration review.
If AAA Services are not configured to require that at least one special character be used, this is a finding.</t>
  </si>
  <si>
    <t>Password complexity, or strength, is a measure of the effectiveness of a password in resisting attempts at guessing and brute-force attacks. Use of a complex password helps to increase the time and resources required to compromise the password. The more complex the password is, the greater the number of possible combinations that need to be tested before the password is compromised. Special characters are those characters that are not alphanumeric. Examples include: ~ ! @ # $ % ^ *.</t>
  </si>
  <si>
    <t>AAA Services must be configured to enforce password complexity by requiring that at least one special character be used.</t>
  </si>
  <si>
    <t>SRG-APP-000169-AAA-000490</t>
  </si>
  <si>
    <t>SV-95621r1_rule</t>
  </si>
  <si>
    <t>V-80911</t>
  </si>
  <si>
    <t>Configure AAA Services to enforce password complexity by requiring that at least one numeric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</si>
  <si>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numeric character be used. This requirement may be verified by demonstration or configuration review.
If AAA Services are not configured to require that at least one numeric character be used, this is a finding.</t>
  </si>
  <si>
    <t>AAA Services must be configured to enforce password complexity by requiring that at least one numeric character be used.</t>
  </si>
  <si>
    <t>SRG-APP-000168-AAA-000480</t>
  </si>
  <si>
    <t>SV-95619r1_rule</t>
  </si>
  <si>
    <t>V-80909</t>
  </si>
  <si>
    <t>Configure AAA Services to enforce password complexity by requiring that at least one lower-case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</si>
  <si>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lower-case character be used. This requirement may be verified by demonstration or configuration review.
If AAA Services are not configured to require that at least one lower-case character be used, this is a finding.</t>
  </si>
  <si>
    <t>AAA Services must be configured to enforce password complexity by requiring that at least one lower-case character be used.</t>
  </si>
  <si>
    <t>SRG-APP-000167-AAA-000470</t>
  </si>
  <si>
    <t>SV-95617r1_rule</t>
  </si>
  <si>
    <t>V-80907</t>
  </si>
  <si>
    <t>Configure AAA Services to enforce password complexity by requiring that at least one upper-case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</si>
  <si>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upper-case character be used. This requirement may be verified by demonstration or configuration review.
If AAA Services are not configured to require that at least one upper-case character be used, this is a finding.</t>
  </si>
  <si>
    <t>AAA Services must be configured to enforce password complexity by requiring that at least one upper-case character be used.</t>
  </si>
  <si>
    <t>SRG-APP-000166-AAA-000460</t>
  </si>
  <si>
    <t>SV-95615r1_rule</t>
  </si>
  <si>
    <t>V-80905</t>
  </si>
  <si>
    <t>Configure AAA Services to enforce a minimum 15-character password length.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</si>
  <si>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a minimum 15-character password length. This requirement may be verified by demonstration or configuration review.
If AAA Services are not configured to enforce a minimum 15-character password length, this is a finding.</t>
  </si>
  <si>
    <t>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</si>
  <si>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AAA Services must be configured to enforce a minimum 15-character password length.</t>
  </si>
  <si>
    <t>SRG-APP-000164-AAA-000450</t>
  </si>
  <si>
    <t>SV-95613r1_rule</t>
  </si>
  <si>
    <t>V-80903</t>
  </si>
  <si>
    <t>Configure AAA Services used for 802.1x to use secure EAP, such as EAP-TLS, EAP-TTLS, and PEAP.</t>
  </si>
  <si>
    <t>Verify AAA Services used for 802.1x are configured to use secure EAP. Currently acceptable secure protocols are EAP-TLS, EAP-TTLS, and PEAP.
If AAA Services used for 802.1x are not configured to use secure EAP, this is a finding.</t>
  </si>
  <si>
    <t>Additional new EAP methods/types are still being proposed. However, the three being considered secure are EAP-TLS, EAP-TTLS, and PEAP. PEAP is the preferred EAP type to be used in DoD for its ability to support a greater number of operating systems and its capability to transmit statement of health information, per NSA NAC study.
Lightweight EAP (LEAP) is a CISCO proprietary protocol providing an easy-to-deploy one-password authentication. LEAP is vulnerable to dictionary attacks. A "man in the middle" can capture traffic, identify a password, and then use it to access a WLAN. LEAP is inappropriate and does not provide sufficient security for use on DOD networks.
EAP-MD5 is functionally similar to CHAP and is susceptible to eavesdropping because the password credentials are sent as a hash (not encrypted). In addition, server administrators would be required to store unencrypted passwords on their servers violating other security policies. EAP-MD5 is inappropriate and does not provide sufficient security for use on DOD networks.</t>
  </si>
  <si>
    <t>AAA Services used for 802.1x must be configured to use secure Extensible Authentication Protocol (EAP), such as EAP-TLS, EAP-TTLS, and PEAP.</t>
  </si>
  <si>
    <t>SRG-APP-000516-AAA-000440</t>
  </si>
  <si>
    <t>SV-95611r1_rule</t>
  </si>
  <si>
    <t>V-80901</t>
  </si>
  <si>
    <t>Configure AAA Services to authenticate supplicants before the authenticator establishes any connection.</t>
  </si>
  <si>
    <t>If AAA Services are not used for 802.1x endpoint identification and authentication, this is not applicable.
Verify AAA Services are configured to authenticate supplicants before the authenticator establishes any connection.
If AAA Services are not configured to authenticate supplicants before the authenticator establishes any connection, this is a finding.</t>
  </si>
  <si>
    <t>Without authenticating devices, unidentified or unknown devices may be introduced, thereby facilitating malicious activity.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 
Device authentication is a solution enabling an organization to manage devices. It is an additional layer of authentication ensuring only specific pre-authorized devices can access the system.</t>
  </si>
  <si>
    <t>AAA Services used for 802.1x must be configured to authenticate network endpoint devices (supplicants) before the authenticator establishes any connection.</t>
  </si>
  <si>
    <t>SRG-APP-000394-AAA-000430</t>
  </si>
  <si>
    <t>SV-95609r1_rule</t>
  </si>
  <si>
    <t>V-80899</t>
  </si>
  <si>
    <t>Configure AAA Services for 802.1x identification and authentication to uniquely identify supplicants before the authenticator establishes any connection.</t>
  </si>
  <si>
    <t>If AAA Services are not used for 802.1x endpoint identification and authentication, this is not applicable.
Verify AAA Services are configured to uniquely identify supplicants before the authenticator establishes any connection.
If AAA Services are not configured to uniquely identify supplicants before the authenticator establishes any connection, this is a finding.</t>
  </si>
  <si>
    <t>Without identifying devices, unidentified or unknown devices may be introduced, thereby facilitating malicious activity.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t>
  </si>
  <si>
    <t>AAA Services used for 802.1x must be configured to uniquely identify network endpoints (supplicants) before the authenticator establishes any connection.</t>
  </si>
  <si>
    <t>SRG-APP-000158-AAA-000420</t>
  </si>
  <si>
    <t>SV-95607r1_rule</t>
  </si>
  <si>
    <t>V-80897</t>
  </si>
  <si>
    <t>Configure AAA Services to require multifactor authentication using CAC PIV credentials for authenticating non-privileged user accounts.</t>
  </si>
  <si>
    <t>Verify AAA Services are configured to require multifactor authentication using CAC PIV credentials for authenticating non-privileged user accounts.
If AAA Services are not configured to require multifactor authentication using CAC PIV credentials for authenticating non-privileged user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</si>
  <si>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using the DoD CAC are examples of compliant multifactor authentication solutions.</t>
  </si>
  <si>
    <t>AAA Services must be configured to require multifactor authentication using Common Access Card (CAC) Personal Identity Verification (PIV) credentials for authenticating non-privileged user accounts.</t>
  </si>
  <si>
    <t>SRG-APP-000150-AAA-000410</t>
  </si>
  <si>
    <t>SV-95605r1_rule</t>
  </si>
  <si>
    <t>V-80895</t>
  </si>
  <si>
    <t>Configure AAA Services to require multifactor authentication using PIV credentials for authenticating privileged user accounts. Although the CAC is a PIV credential, it should not be used for privileged accounts, but rather only for non-privileged accounts.</t>
  </si>
  <si>
    <t>Verify AAA Services are configured to require multifactor authentication using PIV credentials for authenticating privileged user accounts. Although the Common Access Card (CAC) is a PIV credential, it should not be used for privileged accounts, but rather only for non-privileged accounts. Administrative smart cards and tokens, separate from the CAC, are the preferred solution for privileged accounts.
If AAA Services are not configured to require multifactor authentication using PIV credentials for authenticating privileged user accounts, this is a finding.</t>
  </si>
  <si>
    <t>AAA Services must be configured to require multifactor authentication using Personal Identity Verification (PIV) credentials for authenticating privileged user accounts.</t>
  </si>
  <si>
    <t>SRG-APP-000149-AAA-000400</t>
  </si>
  <si>
    <t>SV-95603r1_rule</t>
  </si>
  <si>
    <t>V-80893</t>
  </si>
  <si>
    <t>Configure AAA Services to uniquely identify and authenticate organizational users.</t>
  </si>
  <si>
    <t>Verify AAA Services are configured to uniquely identify and authenticate organizational users. For STIGs produced from this requirement, when AAA Services are used to authenticate processes acting on behalf of organizational users, they also must be uniquely identified and authenticated.
If AAA Services are not configured to uniquely identify and authenticate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</si>
  <si>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</si>
  <si>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AAA Services must be configured to uniquely identify and authenticate organizational users.</t>
  </si>
  <si>
    <t>SRG-APP-000148-AAA-000390</t>
  </si>
  <si>
    <t>SV-95601r1_rule</t>
  </si>
  <si>
    <t>V-80891</t>
  </si>
  <si>
    <t>Configure AAA Services to audit each authentication and authorization transaction.</t>
  </si>
  <si>
    <t>Verify AAA Services are configured to audit each authentication and authorization transaction.
If AAA Services are not configured to audit each authentication and authorization transaction,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</si>
  <si>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</si>
  <si>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AAA Services must be configured to audit each authentication and authorization transaction.</t>
  </si>
  <si>
    <t>SRG-APP-000089-AAA-000380</t>
  </si>
  <si>
    <t>SV-95599r1_rule</t>
  </si>
  <si>
    <t>V-80889</t>
  </si>
  <si>
    <t>Configure AAA Services to use their loopback or OOB management interface address as the source address when originating NTP traffic.</t>
  </si>
  <si>
    <t>Verify AAA Services are configured to use their loopback interface address as the source address when originating NTP traffic. When AAA Services are managed from an OOB management network, the OOB interface must be used instead of the loopback address for originating NTP traffic.
If AAA Services are not configured to use the OOB interface when managed from an OOB management network, this is a finding.
If AAA Services are not configured to use the loopback or OOB management interface as the source address when originating NTP traffic,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</si>
  <si>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Sources outside of the configured acceptable allowance (drift) may be inaccurate. Additionally, unnecessary synchronization may have an adverse impact on system performance and may indicate malicious activity. 
Synchronizing internal information system clocks provides uniformity of time stamps for information systems with multiple system clocks and systems connected over a network. NTP provides an efficient and scalable method for network devices to synchronize to an accurate time source.
Using a loopback address as the source address offers a multitude of uses for security, access, management, and scalability of routers. It is easier to construct appropriate ingress filters for router management plane traffic destined to the network management subnet since the source addresses will be from the range used for loopback interfaces instead of a larger range of addresses used for physical interfaces. Log information recorded by authentication and syslog servers will record the router's loopback address instead of the numerous physical interface addresses. NTP messages sent to management servers should use the loopback address as the source address.</t>
  </si>
  <si>
    <t>AAA Services must be configured to use their loopback or OOB management interface address as the source address when originating NTP traffic.</t>
  </si>
  <si>
    <t>SRG-APP-000516-AAA-000370</t>
  </si>
  <si>
    <t>SV-95597r1_rule</t>
  </si>
  <si>
    <t>V-80887</t>
  </si>
  <si>
    <t>Configure AAA Services to authenticate all received NTP messages using a FIPS-approved message authentication code algorithm. When AAA Services are not capable of using FIPS-approved message authentication code algorithms, configure AAA Services to use MD5 message authentication code algorithms.</t>
  </si>
  <si>
    <t>Verify AAA Services are configured to authenticate all NTP messages received from NTP servers and peers. 
The NTP server or peer authentication must use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AAA Services may leverage the capability of an operating system.
If AAA Services are not configured to authenticate all NTP messages using a FIPS-approved message authentication code algorithm, this is a finding.
If AAA Services are not capable of authenticating the NTP server or peer using a FIPS-approved message authentication code algorithm, but are configured to use an MD5 for NTP message authentication, this is downgraded to a CAT III.</t>
  </si>
  <si>
    <t>Inaccurate time stamps make it more difficult to correlate events and can lead to an inaccurate analysis. Determining the correct time a particular event occurred on a system is critical when conducting forensic analysis and investigating system events. Sources outside of the configured acceptable allowance (drift) may be inaccurate. Additionally, unnecessary synchronization may have an adverse impact on system performance and may indicate malicious activity. 
Synchronizing internal information system clocks provides uniformity of time stamps for information systems with multiple system clocks and systems connected over a network. NTP provides an efficient and scalable method for network devices to synchronize to an accurate time source. NTP may pose a security risk if a malicious user were able to falsify NTP information. To launch an attack on the NTP infrastructure, a hacker could inject time that would be accepted by NTP clients by spoofing the IP address of a valid NTP server. To mitigate this risk, the time messages must be authenticated by the client before accepting them as a time source. 
Two NTP-enabled devices can communicate in either client-server mode or peer-to-peer mode (aka "symmetric mode"). The peering mode is configured manually on the device and indicated in the outgoing NTP packets. The fundamental difference is the synchronization behavior: an NTP server can synchronize to a peer with better stratum, whereas it will never synchronize to its client regardless of the client's stratum. From a protocol perspective, NTP clients are no different from the NTP servers. The NTP client can synchronize to multiple NTP servers, select the best server and synchronize with it, or synchronize to the averaged value returned by the servers.
A hierarchical model can be used to improve scalability. With this implementation, an NTP client can also become an NTP server providing time to downstream clients at a higher stratum level and of decreasing accuracy than that of its upstream server. To increase availability, NTP peering can be used between NTP servers. In the event the device loses connectivity to its upstream NTP server, it will be able to choose time from one of its peers. 
The NTP authentication model is opposite of the typical client-server authentication model. NTP authentication enables an NTP client or peer to authenticate time received from their servers and peers. It is not used to authenticate NTP clients because NTP servers do not care about the authenticity of their clients, as they never accept any time from them.</t>
  </si>
  <si>
    <t>AAA Services must be configured to authenticate all NTP messages received from NTP servers and peers.</t>
  </si>
  <si>
    <t>SRG-APP-000516-AAA-000360</t>
  </si>
  <si>
    <t>SV-95595r1_rule</t>
  </si>
  <si>
    <t>V-80885</t>
  </si>
  <si>
    <t>Configure AAA Services to use two separate NTP servers. Both a primary and backup NTP server must be identified in the configuration.</t>
  </si>
  <si>
    <t>Verify AAA Services are configured to use at least two NTP servers to synchronize time. Both a primary and backup NTP server must be identified in the configuration. AAA Services may leverage the capability of an operating system.
If AAA Services are not configured to use at least two separate NTP servers,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</si>
  <si>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Sources outside of the configured acceptable allowance (drift) may be inaccurate. Additionally, unnecessary synchronization may have an adverse impact on system performance and may indicate malicious activity. 
If the internal clock is not used, the system may not be able to provide time stamps for log messages. Additionally, externally generated time stamps may not be accurate. Applications can use the capability of an operating system or purpose-built module for this purpose. Synchronizing the internal clock using NTP provides uniformity for all system clocks over a network. NTP provides an efficient and scalable method for network devices to synchronize to an accurate time source.</t>
  </si>
  <si>
    <t>AAA Services must be configured to use at least two NTP servers to synchronize time.</t>
  </si>
  <si>
    <t>SRG-APP-000516-AAA-000350</t>
  </si>
  <si>
    <t>SV-95593r1_rule</t>
  </si>
  <si>
    <t>V-80883</t>
  </si>
  <si>
    <t>Configure AAA Services to use or map to UTC to record time stamps for audit records.</t>
  </si>
  <si>
    <t>Verify AAA Services are configured to use or map to UTC to record time stamps for audit records. The audit records must either show UTC time or an offset to UTC time for each entry.
If AAA Services are not configured to use or map to UTC to record time stamps for audit records, this is a finding.</t>
  </si>
  <si>
    <t>If time stamps are not consistently applied and there is no common time reference, it is difficult to perform forensic analysis.
Time stamps generated by the application include date and time. Time is commonly expressed in Coordinated Universal Time (UTC) or local time with an offset from UTC.</t>
  </si>
  <si>
    <t>AAA Services must be configured to use or map to Coordinated Universal Time (UTC) to record time stamps for audit records.</t>
  </si>
  <si>
    <t>SRG-APP-000374-AAA-000340</t>
  </si>
  <si>
    <t>SV-95591r1_rule</t>
  </si>
  <si>
    <t>V-80881</t>
  </si>
  <si>
    <t>Configure AAA Services with a minimum granularity of one second to record time stamps for audit records.</t>
  </si>
  <si>
    <t>Verify AAA Services are configured with a minimum granularity of one second to record time stamps for audit records.
If AAA Services are not configured with a minimum granularity of one second to record time stamps for audit records, this is a finding.</t>
  </si>
  <si>
    <t>AAA Services must be configured with a minimum granularity of one second to record time stamps for audit records.</t>
  </si>
  <si>
    <t>SRG-APP-000375-AAA-000330</t>
  </si>
  <si>
    <t>SV-95589r1_rule</t>
  </si>
  <si>
    <t>V-80879</t>
  </si>
  <si>
    <t>Configure AAA Services to use internal system clocks to generate time stamps for audit records.</t>
  </si>
  <si>
    <t>Verify AAA Services are configured to use internal system clocks to generate time stamps for audit records.
If AAA Services are not configured to use internal system clocks to generate time stamps for audit records,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</si>
  <si>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 Synchronizing the internal clock using NTP provides uniformity for all system clocks over a network. NTP provides an efficient and scalable method for network devices to synchronize to an accurate time source.</t>
  </si>
  <si>
    <t>AAA Services must be configured to use internal system clocks to generate time stamps for audit records.</t>
  </si>
  <si>
    <t>SRG-APP-000116-AAA-000320</t>
  </si>
  <si>
    <t>SV-95587r1_rule</t>
  </si>
  <si>
    <t>V-80877</t>
  </si>
  <si>
    <t>Configure AAA Services to queue audit records locally until communication is restored when any audit processing failure occurs. Some specific implementations may further require automatically restarting the audit service to synchronize the local audit data with the collection server. In some cases, AAA Services may require the audit records to be retrieved manually in the event of audit failure.</t>
  </si>
  <si>
    <t>Verify AAA Services are configured to queue audit records locally when any audit processing failure occurs. The queuing must continue until communication is restored or until the audit records are retrieved manually. Some specific implementations may further require automatically restarting the audit service to synchronize the local audit data with the collection server.
If AAA Services are not configured to queue audit records locally until communication is restored when any audit processing failure occurs, this is a finding.</t>
  </si>
  <si>
    <t>It is critical that when AAA Services are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For AAA Services, availability is an overriding concern, and so both of the following approved actions in response to an audit failure must be met:
(i) If the failure was caused by the lack of audit record storage capacity, AAA Services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AAA Services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</si>
  <si>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AAA Services must be configured to queue audit records locally until communication is restored when any audit processing failure occurs.</t>
  </si>
  <si>
    <t>SRG-APP-000109-AAA-000310</t>
  </si>
  <si>
    <t>SV-95585r1_rule</t>
  </si>
  <si>
    <t>V-80875</t>
  </si>
  <si>
    <t>Configure AAA Services to generate audit records overwriting the oldest audit records in a first-in-first-out manner. Some specific implementations may further require automatically restarting the audit service to synchronize the local audit data with the collection server. The configuration must continue generating audit records, even when failures are caused by the lack of audit record storage capacity.</t>
  </si>
  <si>
    <t>Verify AAA Services are configured to generate audit records overwriting the oldest audit records in a first-in-first-out manner. When failures are caused by the lack of audit record storage capacity, AAA Services must continue generating audit records. 
If AAA Services are not configured to generate audit records overwriting the oldest audit records in a first-in-first-out manner, this is a finding.</t>
  </si>
  <si>
    <t>It is critical that when AAA Services are at risk of failing to process audit logs as required, they take action to mitigate the failure. Audit processing failures include software/hardware errors, failures in the audit capturing mechanisms, and audit storage capacity being reached or exceeded. Responses to audit failure depend upon the nature of the failure mode. 
For AAA Services, availability is an overriding concern, and so both of the following approved actions in response to an audit failure must be met:
(i) If the failure was caused by the lack of audit record storage capacity, AAA Services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AAA Services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</si>
  <si>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AAA Services must be configured to generate audit records overwriting the oldest audit records in a first-in-first-out manner.</t>
  </si>
  <si>
    <t>SRG-APP-000109-AAA-000300</t>
  </si>
  <si>
    <t>SV-95583r1_rule</t>
  </si>
  <si>
    <t>V-80873</t>
  </si>
  <si>
    <t>Configure AAA Services to alert the SA and ISSO when any audit processing failure occurs.</t>
  </si>
  <si>
    <t>Verify AAA Services are configured to alert the SA and ISSO when any audit processing failure occurs.
If AAA Services are not configured to alert the SA and ISSO when any audit processing failure occurs, this is a finding.</t>
  </si>
  <si>
    <t>AAA Services must be configured to alert the SA and ISSO when any audit processing failure occurs.</t>
  </si>
  <si>
    <t>SRG-APP-000108-AAA-000290</t>
  </si>
  <si>
    <t>SV-95581r2_rule</t>
  </si>
  <si>
    <t>V-80871</t>
  </si>
  <si>
    <t>Configure AAA Services to send audit records to a centralized audit server.</t>
  </si>
  <si>
    <t>Verify AAA Services are configured to send audit records to a centralized audit server.
If AAA Services are not configured to send audit records to a centralized audit server, this is a finding.</t>
  </si>
  <si>
    <t>AAA Services must be configured to send audit records to a centralized audit server.</t>
  </si>
  <si>
    <t>SRG-APP-000358-AAA-000280</t>
  </si>
  <si>
    <t>SV-95579r1_rule</t>
  </si>
  <si>
    <t>V-80869</t>
  </si>
  <si>
    <t>Configure AAA Services configuration audit records to identify any individual user associated with the event. When events are caused by a system process rather than an individual user, that process must be identified in the audit record.</t>
  </si>
  <si>
    <t>Verify AAA Services configuration audit records identify any individual user associated with the event. When a system process rather than an individual user causes the event, the process must be identified in the audit record.
If AAA Services configuration audit records do not identify any individual user or process associated with the event, this is a finding.</t>
  </si>
  <si>
    <t>AAA Services configuration audit records must identify any individual user or process associated with the event.</t>
  </si>
  <si>
    <t>SRG-APP-000100-AAA-000270</t>
  </si>
  <si>
    <t>SV-95577r1_rule</t>
  </si>
  <si>
    <t>V-80867</t>
  </si>
  <si>
    <t>Configure AAA Services configuration audit records to identify the outcome of the events.</t>
  </si>
  <si>
    <t>Verify AAA Services configuration audit records identify the outcome of the events.
If AAA Services configuration audit records do not identify the outcome of the events, this is a finding.</t>
  </si>
  <si>
    <t>AAA Services configuration audit records must identify the outcome of the events.</t>
  </si>
  <si>
    <t>SRG-APP-000099-AAA-000260</t>
  </si>
  <si>
    <t>SV-95575r1_rule</t>
  </si>
  <si>
    <t>V-80865</t>
  </si>
  <si>
    <t>Configure AAA Services configuration audit records to identify the source of the events.</t>
  </si>
  <si>
    <t>Verify AAA Services configuration audit records identify the source of the events.
If AAA Services configuration audit records do not identify the source of the events, this is a finding.</t>
  </si>
  <si>
    <t>AAA Services configuration audit records must identify the source of the events.</t>
  </si>
  <si>
    <t>SRG-APP-000098-AAA-000250</t>
  </si>
  <si>
    <t>SV-95573r1_rule</t>
  </si>
  <si>
    <t>V-80863</t>
  </si>
  <si>
    <t>Configure AAA Services audit records to identify where the events occurred.</t>
  </si>
  <si>
    <t>Verify AAA Services configuration audit records identify where the events occurred.
If AAA Services configuration audit records do not identify where the events occurred, this is a finding.</t>
  </si>
  <si>
    <t>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</si>
  <si>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AAA Services configuration audit records must identify where the events occurred.</t>
  </si>
  <si>
    <t>SRG-APP-000097-AAA-000240</t>
  </si>
  <si>
    <t>SV-95571r1_rule</t>
  </si>
  <si>
    <t>V-80861</t>
  </si>
  <si>
    <t>Configure AAA Services audit records to identify when the events occurred by specifying the date and time.</t>
  </si>
  <si>
    <t>Verify AAA Services configuration audit records identify the date and time events occurred.
If AAA Services configuration audit records do not identify when the events occurred, this is a finding.</t>
  </si>
  <si>
    <t>AAA Services configuration audit records must identify when (date and time) the events occurred.</t>
  </si>
  <si>
    <t>SRG-APP-000096-AAA-000230</t>
  </si>
  <si>
    <t>SV-95569r1_rule</t>
  </si>
  <si>
    <t>V-80859</t>
  </si>
  <si>
    <t>Configure AAA Services audit records to identify what type of events occurred.</t>
  </si>
  <si>
    <t>Verify AAA Services configuration audit records identify what type of events occurred.
If AAA Services configuration audit records do not identify what type of events occurred, this is a finding.</t>
  </si>
  <si>
    <t>AAA Services configuration audit records must identify what type of events occurred.</t>
  </si>
  <si>
    <t>SRG-APP-000095-AAA-000220</t>
  </si>
  <si>
    <t>SV-95567r1_rule</t>
  </si>
  <si>
    <t>V-80857</t>
  </si>
  <si>
    <t>Configure AAA Services to maintain locks on user accounts until released by an administrator.</t>
  </si>
  <si>
    <t>If AAA Services rely on directory services for user account management, this is not applicable and the connected directory services must perform this function.
Verify AAA Services are configured to maintain locks on user accounts until released by an administrator.
If AAA Services are not configured to maintain locks on user accounts until released by an administrator, this is a finding.</t>
  </si>
  <si>
    <t>AAA Services must be configured to maintain locks on user accounts until released by an administrator.</t>
  </si>
  <si>
    <t>SRG-APP-000345-AAA-000210</t>
  </si>
  <si>
    <t>SV-95565r1_rule</t>
  </si>
  <si>
    <t>V-80855</t>
  </si>
  <si>
    <t>Configure AAA Services to automatically lock user accounts after three consecutive invalid logon attempts within a 15-minute time period.</t>
  </si>
  <si>
    <t>If AAA Services rely on directory services for user account management, this is not applicable and the connected directory services must perform this function.
Verify AAA Services are configured to automatically lock user accounts after three consecutive invalid logon attempts within a 15-minute time period.
If AAA Services are not configured to automatically lock user accounts after three consecutive invalid logon attempts within a 15-minute time period, this is a finding.</t>
  </si>
  <si>
    <t>AAA Services must be configured to automatically lock user accounts after three consecutive invalid logon attempts within a 15-minute time period.</t>
  </si>
  <si>
    <t>SRG-APP-000065-AAA-000200</t>
  </si>
  <si>
    <t>SV-95561r1_rule</t>
  </si>
  <si>
    <t>V-80851</t>
  </si>
  <si>
    <t>Configure AAA Services to use RBAC policy for levels of access authorization. Configure AAA Services with standard accounts and assign them to privilege levels that meet their job description.</t>
  </si>
  <si>
    <t>Verify AAA Services are configured to use RBAC policy for levels of access authorization. Confirm the RBAC groups have tiered privileges, and users are in the appropriate groups. In the following TACACS+ example the user (test-user) is a member of the group “test-group”.
&lt;CSUserver&gt;$/opt/ciscosecure/CLI/ViewProfile -p 9900 -u user-test
User Profile Information
user = test-user{
profile_id = 66
profile_cycle = 1
member = test-group
password = des "********"
}
Below is an example of CiscoSecure TACACS+ server defining the privilege level.
user = test-user{
 password = clear "xxxxx"
 service = shell {
 set priv-lvl = 7
 }
}
If AAA Services are not configured to use RBAC policy for levels of access authorization, this is a finding.</t>
  </si>
  <si>
    <t>RBAC is an access control policy that restricts information system access to authorized users. Without these security policies, access control and enforcement mechanisms will not prevent unauthorized access.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t>
  </si>
  <si>
    <t>AAA Services must be configured to use Role-Based Access Control (RBAC) policy for levels of access authorization.</t>
  </si>
  <si>
    <t>SRG-APP-000329-AAA-000190</t>
  </si>
  <si>
    <t>SV-95559r1_rule</t>
  </si>
  <si>
    <t>V-80849</t>
  </si>
  <si>
    <t>Configure AAA Services to notify system administrator and ISSO of account enabling actions.</t>
  </si>
  <si>
    <t>If AAA Services rely on directory services for user account management, this is not applicable and the connected directory services must perform this function. 
Verify AAA Services are configured to notify system administrator and ISSO of account enabling actions.
If AAA Services are not configured to notify the system administrator and ISSO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</si>
  <si>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In order to detect and respond to events that affect user accessibility and application processing, the AAA or directory services must notify the appropriate individuals so they can investigate the event. 
AAA Services may not have built-in capabilities to notify the administrators and ISSO and may require the use of third-party tools (e.g. SNMP, SIEM) to perform the notification.</t>
  </si>
  <si>
    <t>AAA Services must be configured to notify system administrators and ISSO of account enabling actions.</t>
  </si>
  <si>
    <t>SRG-APP-000320-AAA-000180</t>
  </si>
  <si>
    <t>SV-95557r1_rule</t>
  </si>
  <si>
    <t>V-80847</t>
  </si>
  <si>
    <t>Configure AAA Services to automatically audit account enabling actions.</t>
  </si>
  <si>
    <t>If AAA Services rely on directory services for user account management, this is not applicable and the connected directory services must perform this function. 
Verify AAA Services are configured to automatically audit account enabling actions.
If AAA Services are not configured to automatically audit account enabling actions,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</si>
  <si>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t>
  </si>
  <si>
    <t>AAA Services must be configured to automatically audit account enabling actions.</t>
  </si>
  <si>
    <t>SRG-APP-000319-AAA-000170</t>
  </si>
  <si>
    <t>SV-95555r1_rule</t>
  </si>
  <si>
    <t>V-80845</t>
  </si>
  <si>
    <t>Configure AAA Services to notify system administrators and ISSO for account removal actions.</t>
  </si>
  <si>
    <t>If AAA Services rely on directory services for user account management, this is not applicable and the connected directory services must perform this function. 
Verify AAA Services are configured to notify the system administrators and ISSO for account removal actions.
If AAA Services are not configured to notify the system administrators and ISSO for account removal actions, this is a finding.</t>
  </si>
  <si>
    <t>When application accounts are removed, user accessibility is affected. Accounts are utilized for identifying users or for identifying the application processes themselves. Sending notification of account removal events to the system administrator and ISSO is one method for mitigating this risk. Such a capability greatly reduces the risk that application accessibility will be negatively affected for extended periods of time and provides logging that can be used for forensic purposes.
AAA Services may not have built-in capabilities to notify system administrators and ISSO and may require the use of third-party tools (e.g. SNMP, SIEM) to perform the notification.</t>
  </si>
  <si>
    <t>AAA Services must be configured to notify the system administrators and ISSO for account removal actions.</t>
  </si>
  <si>
    <t>SRG-APP-000294-AAA-000160</t>
  </si>
  <si>
    <t>SV-95553r1_rule</t>
  </si>
  <si>
    <t>V-80843</t>
  </si>
  <si>
    <t>Configure AAA Services to notify system administrators and ISSO for account disabling actions.</t>
  </si>
  <si>
    <t>If AAA Services rely on directory services for user account management, this is not applicable and the connected directory services must perform this function. 
Verify AAA Services are configured to notify the system administrators and ISSO for account disabling actions.
If AAA Services are not configured to notify the system administrators and ISSO for account disabling actions,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</si>
  <si>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AAA Services may not have built-in capabilities to notify the administrators and ISSO and may require the use of third-party tools (e.g. SNMP, SIEM) to perform the notification.</t>
  </si>
  <si>
    <t>AAA Services must be configured to notify the system administrators and ISSO for account disabling actions.</t>
  </si>
  <si>
    <t>SRG-APP-000293-AAA-000150</t>
  </si>
  <si>
    <t>SV-95551r1_rule</t>
  </si>
  <si>
    <t>V-80841</t>
  </si>
  <si>
    <t>Configure AAA Services to notify the system administrators and ISSO when accounts are modified.</t>
  </si>
  <si>
    <t>If AAA Services rely on directory services for user account management, this is not applicable and the connected directory services must perform this function. 
Verify AAA Services are configured to notify the system administrators and ISSO when accounts are modified.
If AAA Services are not configured to notify the system administrators and ISSO when accounts are modified,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</si>
  <si>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and ISSO is one method for mitigating this risk. Such a capability greatly reduces the risk that application accessibility will be negatively affected for extended periods of time and provides logging that can be used for forensic purposes.
AAA Services may not have built-in capabilities to notify the administrators and ISSO and may require the use of third-party tools (e.g. SNMP, SIEM) to perform the notification.</t>
  </si>
  <si>
    <t>AAA Services must be configured to notify the system administrators and ISSO when accounts are modified.</t>
  </si>
  <si>
    <t>SRG-APP-000292-AAA-000140</t>
  </si>
  <si>
    <t>SV-95549r1_rule</t>
  </si>
  <si>
    <t>V-80839</t>
  </si>
  <si>
    <t>Configure AAA Services to notify the system administrators and ISSO when accounts are created.</t>
  </si>
  <si>
    <t>If AAA Services rely on directory services for user account management, this is not applicable and the connected directory services must perform this function. 
Verify AAA Services are configured to notify the system administrators and ISSO when accounts are created.
If AAA Services are not configured to notify the system administrators and ISSO when accounts are created,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</si>
  <si>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and ISSO is one method for mitigating this risk. 
AAA Services may not have built-in capabilities to notify the administrators and ISSO and may require the use of third-party tools (e.g. SNMP, SIEM) to perform the notification.</t>
  </si>
  <si>
    <t>AAA Services must be configured to notify the system administrators and ISSO when accounts are created.</t>
  </si>
  <si>
    <t>SRG-APP-000291-AAA-000130</t>
  </si>
  <si>
    <t>SV-95547r1_rule</t>
  </si>
  <si>
    <t>V-80837</t>
  </si>
  <si>
    <t>Configure AAA Services to automatically audit account removal actions.</t>
  </si>
  <si>
    <t>If AAA Services rely on directory services for user account management, this is not applicable and the connected directory services must perform this function. 
Verify AAA Services are configured to automatically audit account removal actions.
If AAA Services are not configured to automatically audit account removal actions, this is a finding.</t>
  </si>
  <si>
    <t>When application accounts are removed, user accessibility is affected. Once an attacker establishes access to an application, the attacker often attempts to remove authorized accounts to disrupt services or prevent the implementation of countermeasures. Auditing account removal actions provides logging that can be used for forensic purposes.</t>
  </si>
  <si>
    <t>AAA Services must be configured to automatically audit account removal actions.</t>
  </si>
  <si>
    <t>SRG-APP-000029-AAA-000120</t>
  </si>
  <si>
    <t>SV-95545r1_rule</t>
  </si>
  <si>
    <t>V-80835</t>
  </si>
  <si>
    <t>Configure AAA Services to automatically audit account disabling actions.</t>
  </si>
  <si>
    <t>If AAA Services rely on directory services for user account management, this is not applicable and the connected directory services must perform this function. 
Verify AAA Services are configured to automatically audit account disabling actions.
If AAA Services are not configured to automatically audit account disabling actions,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</si>
  <si>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 disabling actions provides logging that can be used for forensic purposes.</t>
  </si>
  <si>
    <t>AAA Services must be configured to automatically audit account disabling actions.</t>
  </si>
  <si>
    <t>SRG-APP-000028-AAA-000110</t>
  </si>
  <si>
    <t>SV-95543r1_rule</t>
  </si>
  <si>
    <t>V-80833</t>
  </si>
  <si>
    <t>Configure AAA Services to automatically audit account modification.</t>
  </si>
  <si>
    <t>If AAA Services rely on directory services for user account management, this is not applicable and the connected directory services must perform this function. 
Verify AAA Services are configured to automatically audit account modification.
If AAA Services are not configured to automatically audit account modification, this is a finding.</t>
  </si>
  <si>
    <t>Once an attacker establishes access to a system, the attacker often attempts to create a persistent method of reestablishing access. One way to accomplish this is for the attacker to simply modify an existing account. Auditing of account modification is one method for mitigating this risk. A comprehensive account management process will ensure an audit trail documents the modification of user accounts and, as required, notifies administrators and/or managers. Such a process greatly reduces the risk that accounts will be surreptitiously modified and provides logging that can be used for forensic purposes.</t>
  </si>
  <si>
    <t>AAA Services must be configured to automatically audit account modification.</t>
  </si>
  <si>
    <t>SRG-APP-000027-AAA-000100</t>
  </si>
  <si>
    <t>SV-95541r1_rule</t>
  </si>
  <si>
    <t>V-80831</t>
  </si>
  <si>
    <t>Configure AAA Services to automatically audit account creation.</t>
  </si>
  <si>
    <t>If AAA Services rely on directory services for user account management, this is not applicable and the connected directory services must perform this function. 
Verify AAA Services are configured to automatically audit account creation.
If AAA Services are not configured to automatically audit account creation, this is a finding.</t>
  </si>
  <si>
    <t>Once an attacker establishes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user accounts and, as required, notifies administrators and/or managers. Such a process greatly reduces the risk that accounts will be surreptitiously created and provides logging that can be used for forensic purposes.</t>
  </si>
  <si>
    <t>AAA Services must be configured to automatically audit account creation.</t>
  </si>
  <si>
    <t>SRG-APP-000026-AAA-000090</t>
  </si>
  <si>
    <t>SV-95539r1_rule</t>
  </si>
  <si>
    <t>V-80829</t>
  </si>
  <si>
    <t>Configure AAA Services to automatically disable accounts after a 35-day period of account inactivity.</t>
  </si>
  <si>
    <t>If AAA Services rely on directory services for user account management, this is not applicable and the connected directory services must perform this function. 
Verify AAA Services are configured to automatically disable accounts after a 35-day period of account inactivity.
If the AAA Services configuration does not automatically disable accounts after a 35-day period of account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</si>
  <si>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This policy does not apply to either emergency accounts or an infrequently used account (e.g., account of last resort). Infrequently used accounts are local logon administrator accounts used by system administrators when network or normal logon/access is not available. Emergency accounts are administrator accounts created in response to crisis situations.</t>
  </si>
  <si>
    <t>AAA Services must be configured to automatically disable accounts after a 35-day period of account inactivity.</t>
  </si>
  <si>
    <t>SRG-APP-000025-AAA-000080</t>
  </si>
  <si>
    <t>SV-95537r1_rule</t>
  </si>
  <si>
    <t>V-80827</t>
  </si>
  <si>
    <t>Configure AAA Services to not automatically disable emergency accounts. Emergency accounts must not have a maximum lifetime set.</t>
  </si>
  <si>
    <t>If AAA Services rely on directory services for user account management, this is not applicable and the connected directory services must perform this function.
Verify AAA Services are configured to not automatically disable emergency accounts. Emergency accounts must not have a maximum lifetime set.
If AAA Services are configured to automatically disable emergency accounts, this is a finding.</t>
  </si>
  <si>
    <t>Emergency accounts are administrator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that is created for use by vendors or system maintainers, that is removed once the crisis has passed. When AAA Services do not perform account management, the connected Active Directory must provide this setting.</t>
  </si>
  <si>
    <t>AAA Services must be configured to prevent automatically disabling emergency accounts.</t>
  </si>
  <si>
    <t>SRG-APP-000234-AAA-000070</t>
  </si>
  <si>
    <t>SV-95535r1_rule</t>
  </si>
  <si>
    <t>V-80825</t>
  </si>
  <si>
    <t>Configure AAA Services to not automatically remove emergency accounts. Emergency accounts must not have automatic termination set.</t>
  </si>
  <si>
    <t>If AAA Services rely on directory services for user account management, this is not applicable and the connected directory services must perform this function. 
Verify AAA Services are configured to not automatically remove emergency accounts. Emergency accounts must not have automatic termination set.
If AAA Services are configured to automatically remove emergency accounts, this is a finding.</t>
  </si>
  <si>
    <t>Emergency accounts are administrator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that is created for use by vendors or system maintainers, that is removed once the crisis has passed. When AAA Services do not perform account management, the connected Active Directory must provide this setting</t>
  </si>
  <si>
    <t>AAA Services must be configured to prevent automatically removing emergency accounts.</t>
  </si>
  <si>
    <t>SRG-APP-000234-AAA-000060</t>
  </si>
  <si>
    <t>SV-95533r1_rule</t>
  </si>
  <si>
    <t>V-80823</t>
  </si>
  <si>
    <t>Configure AAA Services to automatically remove authorizations for temporary user accounts after 72 hours.</t>
  </si>
  <si>
    <t>If AAA Services do not provide authorizations based on external directory services, this is not applicable.
Verify AAA Services are configured to automatically remove authorizations for temporary user accounts after 72 hours.
If the AAA Services configuration does not automatically remove authorizations for temporary user accounts after 72 hours, this is a finding.</t>
  </si>
  <si>
    <t>AAA Services must be configured to automatically remove authorizations for temporary user accounts after 72 hours.</t>
  </si>
  <si>
    <t>SRG-APP-000024-AAA-000050</t>
  </si>
  <si>
    <t>SV-95531r1_rule</t>
  </si>
  <si>
    <t>V-80821</t>
  </si>
  <si>
    <t>Configure AAA Services to provide automated account management functions. Automated functions include disabling accounts after specified periods of inactivity, locking accounts after a specified number of incorrect logon attempts, etc. Where possible, automated functions must be performed on users and devices globally rather than by each individual account.</t>
  </si>
  <si>
    <t>If AAA Services rely on directory services for user account management, this is not applicable and the connected directory services must perform this function.
Verify AAA Services are configured to provide automated account management functions. Automated functions include disabling accounts after specified periods of inactivity, locking accounts after a specified number of incorrect logon attempts, etc. Where possible, automated functions must be performed on users and devices globally rather than by each individual account.
If AAA Services do not provide automated account management functions, this is a finding.</t>
  </si>
  <si>
    <t>Enterprise environments make account management challenging and complex. A manual process for account management functions adds the risk of a potential oversight or other error. A comprehensive account management process that includes automation helps to ensure accounts designated as requiring attention are consistently and promptly addressed. Examples include, but are not limited to, using automation to disable inactive accounts after a specified time period, or to lock accounts after a specified number of unsuccessful attempts at logon.
AAA Services must be configured to automatically provide account management functions, and these functions must immediately enforce the organization's current account policy. The automated mechanisms may reside within AAA Services or may be directory services providing automated account management externally. Automated mechanisms may be composed of differing technologies that when placed together contain an overall automated mechanism supporting an organization's automated account management requirements. 
Account management functions include assignment of role membership; identifying account type; specifying user access authorizations (i.e., privileges); account removal, update, or termination; and administrative alerts. The use of automated mechanisms can include, for example, using email or text messaging to automatically notifying account managers when users are terminated or transferred; using the information system to monitor account usage; and using automated telephonic notification to report atypical system account usage.</t>
  </si>
  <si>
    <t>AAA Services must be configured to provide automated account management functions.</t>
  </si>
  <si>
    <t>SRG-APP-000023-AAA-000030</t>
  </si>
  <si>
    <t>SV-95529r1_rule</t>
  </si>
  <si>
    <t>V-80819</t>
  </si>
  <si>
    <t>Configure AAA Services to use protocols that encrypt credentials when authenticating clients. Both the RADIUS and TACACS+ protocols are acceptable when configured to perform encryption. For any protocol implemented, the PPSM CAL and vulnerability assessments must be reviewed to ensure the protocols are properly configured.</t>
  </si>
  <si>
    <t>Verify AAA Services are configured to use protocols that encrypt credentials when authenticating clients. Both the RADIUS and TACACS+ protocols are acceptable when configured to perform encryption. For any protocol implemented, the PPSM CAL and vulnerability assessments must be reviewed to ensure the protocols are properly configured.
If AAA Services are not configured to use protocols that encrypt credentials when authenticating clients, as defined in the PPSM CAL and vulnerability assessments, this is a finding.</t>
  </si>
  <si>
    <t>Authentication protection of the client credentials (specifically the password or shared secret) prevents unauthorized access to resources. The RADIUS protocol encrypts the password field in the access-request packet, from the client to the AAA server. The remainder of the packet is unencrypted. Other information, such as username, authorized services, and accounting, can be captured by a third-party. TACACS+ encrypts the entire body of the packet but leaves a standard TACACS+ header. Within the header is a field that indicates whether the body is encrypted or not. Other protocols have similar protections. When unencrypted credentials are passed, adversaries can gain access to resources.</t>
  </si>
  <si>
    <t>AAA Services must be configured to use protocols that encrypt credentials when authenticating clients, as defined in the PPSM CAL and vulnerability assessments.</t>
  </si>
  <si>
    <t>SRG-APP-000142-AAA-000020</t>
  </si>
  <si>
    <t>SV-95527r1_rule</t>
  </si>
  <si>
    <t>V-80817</t>
  </si>
  <si>
    <t>Configure AAA Services to use secure protocols when connecting to directory services. The use of LDAP over TLS (LDAPS) is the most common method to secure the directory services or user database traffic. However, proprietary or other protocols may be used in some configurations. Each protocol egressing the local enclave must be implemented in accordance with its PPSM CAL.</t>
  </si>
  <si>
    <t>If AAA Services do not connect to a directory services or other identity provider, but instead perform user and device account management as part of their functionality, this is not applicable.
Review the AAA Services configuration when connecting to directory services or another identity provider. Verify the connection is configured to use secure protocols for transport between AAA Services and the directory services using mutual authentication. The use of LDAP over TLS (LDAPS) is the most common method to secure the directory services or user database traffic. Each protocol egressing the local enclave must be implemented in accordance with its PPSM CAL.
If AAA Services do not use secure protocols when connecting to directory services, this is a finding. If the protocols are not implemented in accordance with the PPSM CAL, this is a finding.</t>
  </si>
  <si>
    <t>Authenticity protection provides protection against man-in-the-middle attacks/session hijacking and the insertion of false information into sessions.
Application communication sessions are protected utilizing transport encryption protocols, such as TLS. TLS provides a means to authenticate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addresses communications protection at the application session, versus the network packet, and establishes grounds for confidence at both ends of communications sessions in ongoing identities of other parties and in the validity of information transmitted.</t>
  </si>
  <si>
    <t>AAA Services must be configured to use secure protocols when connecting to directory services.</t>
  </si>
  <si>
    <t>SRG-APP-000142-AAA-000010</t>
  </si>
  <si>
    <t>SV-95525r1_rule</t>
  </si>
  <si>
    <t>V-80815</t>
  </si>
  <si>
    <t>Legacy</t>
  </si>
  <si>
    <t>NIST SP 800-53 Revision 4 References</t>
  </si>
  <si>
    <t>CCI</t>
  </si>
  <si>
    <t>Asset Posture</t>
  </si>
  <si>
    <t>STIG</t>
  </si>
  <si>
    <t>Classification</t>
  </si>
  <si>
    <t>Check Content Reference</t>
  </si>
  <si>
    <t>Severity Override Guidance</t>
  </si>
  <si>
    <t>Responsibility</t>
  </si>
  <si>
    <t>Mitigation Control</t>
  </si>
  <si>
    <t>Third Party Tools</t>
  </si>
  <si>
    <t>Potential Impact</t>
  </si>
  <si>
    <t>Mitigations</t>
  </si>
  <si>
    <t>Documentable</t>
  </si>
  <si>
    <t>False Negatives</t>
  </si>
  <si>
    <t>False Positives</t>
  </si>
  <si>
    <t>Fix Text</t>
  </si>
  <si>
    <t>Check Content</t>
  </si>
  <si>
    <t>IA Controls</t>
  </si>
  <si>
    <t>Rule Title</t>
  </si>
  <si>
    <t>STIG ID</t>
  </si>
  <si>
    <t>Rule ID</t>
  </si>
  <si>
    <t>Group Title</t>
  </si>
  <si>
    <t>Severity</t>
  </si>
  <si>
    <t>Vuln ID</t>
  </si>
  <si>
    <t>AC-10;</t>
  </si>
  <si>
    <t>AC-17 (1);</t>
  </si>
  <si>
    <t>AC-17 (2);</t>
  </si>
  <si>
    <t>AC-17 (9);</t>
  </si>
  <si>
    <t>AC-23;</t>
  </si>
  <si>
    <t>AC-3;</t>
  </si>
  <si>
    <t>AC-4;</t>
  </si>
  <si>
    <t>AC-8;</t>
  </si>
  <si>
    <t>AU-12;</t>
  </si>
  <si>
    <t>AU-3;</t>
  </si>
  <si>
    <t>AU-3 (2);</t>
  </si>
  <si>
    <t>AU-4 (1);</t>
  </si>
  <si>
    <t>AU-5 (2);</t>
  </si>
  <si>
    <t>AU-5;</t>
  </si>
  <si>
    <t>AU-9;</t>
  </si>
  <si>
    <t>CM-6;</t>
  </si>
  <si>
    <t>AC-4 (1);CM-6;</t>
  </si>
  <si>
    <t>AC-4 (10);CM-6;</t>
  </si>
  <si>
    <t>AC-4 (11);CM-6;</t>
  </si>
  <si>
    <t>AC-4 (12);CM-6;</t>
  </si>
  <si>
    <t>AC-4 (13);CM-6;</t>
  </si>
  <si>
    <t>AC-4 (14);CM-6;</t>
  </si>
  <si>
    <t>AC-4 (15);CM-6;</t>
  </si>
  <si>
    <t>AC-4 (17);CM-6;</t>
  </si>
  <si>
    <t>AC-4 (18);CM-6;</t>
  </si>
  <si>
    <t>AC-4 (19);CM-6;</t>
  </si>
  <si>
    <t>AC-4 (3);CM-6;</t>
  </si>
  <si>
    <t>AC-4 (6);CM-6;</t>
  </si>
  <si>
    <t>AC-4 (7);CM-6;</t>
  </si>
  <si>
    <t>AC-4 (8);CM-6;</t>
  </si>
  <si>
    <t>AC-4 (9);CM-6;</t>
  </si>
  <si>
    <t>CM-7;</t>
  </si>
  <si>
    <t>IA-11;</t>
  </si>
  <si>
    <t>IA-2;</t>
  </si>
  <si>
    <t>IA-2 (11);</t>
  </si>
  <si>
    <t>AC-11 (1);</t>
  </si>
  <si>
    <t xml:space="preserve">CCI-000382
The organization configures the information system to prohibit or restrict the use of organization defined functions, ports, protocols, and/or services.
NIST SP 800-53 :: CM-7
NIST SP 800-53A :: CM-7.1 (iii)
NIST SP 800-53 Revision 4 :: CM-7;
</t>
  </si>
  <si>
    <t>AC-2 (1);</t>
  </si>
  <si>
    <t>AC-2 (2);</t>
  </si>
  <si>
    <t xml:space="preserve">CCI-000016
The information system automatically removes or disables temporary accounts after an organization-defined time period for each type of account.
NIST SP 800-53 :: AC-2 (2);
NIST SP 800-53A :: AC-2 (2);.1 (ii)
NIST SP 800-53 Revision 4 :: AC-2 (2);
</t>
  </si>
  <si>
    <t xml:space="preserve">CCI-001682
The information system automatically removes or disables emergency accounts after an organization-defined time period for each type of account.
NIST SP 800-53 :: AC-2 (2);
NIST SP 800-53A :: AC-2 (2);.1 (ii)
NIST SP 800-53 Revision 4 :: AC-2 (2);
</t>
  </si>
  <si>
    <t>AC-2 (3);</t>
  </si>
  <si>
    <t>AC-2 (4);</t>
  </si>
  <si>
    <t xml:space="preserve">CCI-000018
The information system automatically audits account creation actions.
NIST SP 800-53 :: AC-2 (4);
NIST SP 800-53A :: AC-2 (4);.1 (i&amp;ii)
NIST SP 800-53 Revision 4 :: AC-2 (4);
</t>
  </si>
  <si>
    <t xml:space="preserve">CCI-001403
The information system automatically audits account modification actions.
NIST SP 800-53 :: AC-2 (4);
NIST SP 800-53A :: AC-2 (4);.1 (i&amp;ii)
NIST SP 800-53 Revision 4 :: AC-2 (4);
</t>
  </si>
  <si>
    <t xml:space="preserve">CCI-001404
The information system automatically audits account disabling actions.
NIST SP 800-53 :: AC-2 (4);
NIST SP 800-53A :: AC-2 (4);.1 (i&amp;ii)
NIST SP 800-53 Revision 4 :: AC-2 (4);
</t>
  </si>
  <si>
    <t xml:space="preserve">CCI-001405
The information system automatically audits account removal actions.
NIST SP 800-53 :: AC-2 (4);
NIST SP 800-53A :: AC-2 (4);.1 (i&amp;ii)
NIST SP 800-53 Revision 4 :: AC-2 (4);
</t>
  </si>
  <si>
    <t xml:space="preserve">CCI-001683
The information system notifies organization-defined personnel or roles for account creation actions.
NIST SP 800-53 :: AC-2 (4);
NIST SP 800-53A :: AC-2 (4);.1 (i&amp;ii)
NIST SP 800-53 Revision 4 :: AC-2 (4);
</t>
  </si>
  <si>
    <t xml:space="preserve">CCI-001684
The information system notifies organization-defined personnel or roles for account modification actions.
NIST SP 800-53 :: AC-2 (4);
NIST SP 800-53A :: AC-2 (4);.1 (i&amp;ii)
NIST SP 800-53 Revision 4 :: AC-2 (4);
</t>
  </si>
  <si>
    <t xml:space="preserve">CCI-001685
The information system notifies organization-defined personnel or roles for account disabling actions.
NIST SP 800-53 :: AC-2 (4);
NIST SP 800-53A :: AC-2 (4);.1 (i&amp;ii)
NIST SP 800-53 Revision 4 :: AC-2 (4);
</t>
  </si>
  <si>
    <t xml:space="preserve">CCI-001686
The information system notifies organization-defined personnel or roles for account removal actions.
NIST SP 800-53 :: AC-2 (4);
NIST SP 800-53A :: AC-2 (4);.1 (i&amp;ii)
NIST SP 800-53 Revision 4 :: AC-2 (4);
</t>
  </si>
  <si>
    <t xml:space="preserve">CCI-002130
The information system automatically audits account enabling actions.
NIST SP 800-53 Revision 4 :: AC-2 (4);
</t>
  </si>
  <si>
    <t xml:space="preserve">CCI-002132
The information system notifies organization-defined personnel or roles for account enabling actions.
NIST SP 800-53 Revision 4 :: AC-2 (4);
</t>
  </si>
  <si>
    <t>If the Central Log Server is configured to filter or remove account log records transmitted by devices and hosts within its scope of coverage, forensic analysis tools will be less effective at detecting and reporting on important attack vectors. A comprehensive account management process must include capturing log records for the creation of user accounts and notification of administrators and/or application owners. Such a process greatly reduces the risk that accounts will be surreptitiously created and provides logging that can be used for forensic purposes. 
This requirement addresses the concern that the Central Log Server may be configured to filter out certain levels of information, which may result in the discarding of DoD-required accounting actions addressed in the AC-2 (4); controls such as creation, modification, deletion, and removal of privileged accounts.</t>
  </si>
  <si>
    <t>AC-3 (7);</t>
  </si>
  <si>
    <t>AC-7;</t>
  </si>
  <si>
    <t>AU-8;</t>
  </si>
  <si>
    <t xml:space="preserve">CCI-000381
The organization configures the information system to provide only essential capabilities.
NIST SP 800-53 :: CM-7
NIST SP 800-53A :: CM-7.1 (ii)
NIST SP 800-53 Revision 4 :: CM-7;
</t>
  </si>
  <si>
    <t>SI-11;</t>
  </si>
  <si>
    <t>AC-11;</t>
  </si>
  <si>
    <t>AU-7;</t>
  </si>
  <si>
    <t>AC-16;</t>
  </si>
  <si>
    <t xml:space="preserve">CCI-002696
The information system verifies correct operation of organization-defined security functions.
NIST SP 800-53 Revision 4 :: SI-6;
</t>
  </si>
  <si>
    <t>SI-6;</t>
  </si>
  <si>
    <t>SC-20;</t>
  </si>
  <si>
    <t>SC-7;</t>
  </si>
  <si>
    <t>MP-3;</t>
  </si>
  <si>
    <t>SA-22;</t>
  </si>
  <si>
    <t>SI-5;</t>
  </si>
  <si>
    <t xml:space="preserve">CCI-000044
The information system enforces the organization-defined limit of consecutive invalid logon attempts by a user during the organization-defined time period.
NIST SP 800-53 :: AC-7;
NIST SP 800-53A :: AC-7.1 (ii)
NIST SP 800-53 Revision 4 :: AC-7;
</t>
  </si>
  <si>
    <t xml:space="preserve">CCI-002238
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
NIST SP 800-53 Revision 4 :: AC-7;
</t>
  </si>
  <si>
    <t xml:space="preserve">CCI-000130
The information system generates audit records containing information that establishes what type of event occurred.
NIST SP 800-53 :: AU-3;
NIST SP 800-53A :: AU-3;.1
NIST SP 800-53 Revision 4 :: AU-3;
</t>
  </si>
  <si>
    <t xml:space="preserve">CCI-000131
The information system generates audit records containing information that establishes when an event occurred.
NIST SP 800-53 :: AU-3;
NIST SP 800-53A :: AU-3;.1
NIST SP 800-53 Revision 4 :: AU-3;
</t>
  </si>
  <si>
    <t xml:space="preserve">CCI-000132
The information system generates audit records containing information that establishes where the event occurred.
NIST SP 800-53 :: AU-3;
NIST SP 800-53A :: AU-3;.1
NIST SP 800-53 Revision 4 :: AU-3;
</t>
  </si>
  <si>
    <t xml:space="preserve">CCI-000133
The information system generates audit records containing information that establishes the source of the event.
NIST SP 800-53 :: AU-3;
NIST SP 800-53A :: AU-3;.1
NIST SP 800-53 Revision 4 :: AU-3;
</t>
  </si>
  <si>
    <t xml:space="preserve">CCI-000134
The information system generates audit records containing information that establishes the outcome of the event.
NIST SP 800-53 :: AU-3;
NIST SP 800-53A :: AU-3;.1
NIST SP 800-53 Revision 4 :: AU-3;
</t>
  </si>
  <si>
    <t xml:space="preserve">CCI-001487
The information system generates audit records containing information that establishes the identity of any individuals or subjects associated with the event.
NIST SP 800-53 :: AU-3;
NIST SP 800-53A :: AU-3;.1
NIST SP 800-53 Revision 4 :: AU-3;
</t>
  </si>
  <si>
    <t xml:space="preserve">CCI-001851
The information system off-loads audit records per organization-defined frequency onto a different system or media than the system being audited.
NIST SP 800-53 Revision 4 :: AU-4 (1);
</t>
  </si>
  <si>
    <t xml:space="preserve">CCI-000054
The information system limits the number of concurrent sessions for each organization-defined account and/or account type to an organization-defined number of sessions.
NIST SP 800-53 :: AC-10;
NIST SP 800-53A :: AC-10;.1 (ii)
NIST SP 800-53 Revision 4 :: AC-10;
</t>
  </si>
  <si>
    <t xml:space="preserve">CCI-000060
The information system conceals, via the session lock, information previously visible on the display with a publicly viewable image.
NIST SP 800-53 :: AC-11 (1);
NIST SP 800-53A :: AC-11 (1);.1
NIST SP 800-53 Revision 4 :: AC-11 (1);
</t>
  </si>
  <si>
    <t xml:space="preserve">CCI-000057
The information system initiates a session lock after the organization-defined time period of inactivity.
NIST SP 800-53 :: AC-11;
NIST SP 800-53A :: AC-11.1 (ii)
NIST SP 800-53 Revision 4 :: AC-11;
</t>
  </si>
  <si>
    <t xml:space="preserve">CCI-000058
The information system provides the capability for users to directly initiate session lock mechanisms.
NIST SP 800-53 :: AC-11;
NIST SP 800-53A :: AC-11
NIST SP 800-53 Revision 4 :: AC-11;
</t>
  </si>
  <si>
    <t xml:space="preserve">CCI-001133
The information system terminates the network connection associated with a communications session at the end of the session or after an organization-defined time period of inactivity.
NIST SP 800-53 :: SC-10;
NIST SP 800-53A :: SC-10;.1 (ii)
NIST SP 800-53 Revision 4 :: SC-10;
CCI-000057
The information system initiates a session lock after the organization-defined time period of inactivity.
NIST SP 800-53 :: AC-11;
NIST SP 800-53A :: AC-11.1 (ii)
NIST SP 800-53 Revision 4 :: AC-11;
</t>
  </si>
  <si>
    <t xml:space="preserve">CCI-001133
The information system terminates the network connection associated with a communications session at the end of the session or after an organization-defined time period of inactivity.
NIST SP 800-53 :: SC-10;
NIST SP 800-53A :: SC-10;.1 (ii)
NIST SP 800-53 Revision 4 :: SC-10;
</t>
  </si>
  <si>
    <t>SC-10;</t>
  </si>
  <si>
    <t xml:space="preserve">CCI-000056
The information system retains the session lock until the user reestablishes access using established identification and authentication procedures.
NIST SP 800-53 :: AC-11;
NIST SP 800-53A :: AC-11.1 (iii)
NIST SP 800-53 Revision 4 :: AC-11;
</t>
  </si>
  <si>
    <t xml:space="preserve">CCI-002361
The information system automatically terminates a user session after organization-defined conditions or trigger events requiring session disconnect.
NIST SP 800-53 Revision 4 :: AC-12;
</t>
  </si>
  <si>
    <t>AC-12;</t>
  </si>
  <si>
    <t xml:space="preserve">CCI-002363
The information system provides a logout capability for user-initiated communications sessions whenever authentication is used to gain access to organization-defined information resources.
NIST SP 800-53 Revision 4 :: AC-12 (1);
</t>
  </si>
  <si>
    <t>AC-12 (1);</t>
  </si>
  <si>
    <t xml:space="preserve">CCI-002364
The information system displays an explicit logout message to users indicating the reliable termination of authenticated communications sessions.
NIST SP 800-53 Revision 4 :: AC-12 (1);
</t>
  </si>
  <si>
    <t xml:space="preserve">CCI-002263
The organization provides the means to associate organization-defined types of security attributes having organization-defined security attribute values with information in process.
NIST SP 800-53 Revision 4 :: AC-16;
</t>
  </si>
  <si>
    <t xml:space="preserve">CCI-002264
The organization provides the means to associate organization-defined types of security attributes having organization-defined security attribute values with information in transmission.
NIST SP 800-53 Revision 4 :: AC-16;
</t>
  </si>
  <si>
    <t xml:space="preserve">CCI-002262
The organization provides the means to associate organization-defined types of security attributes having organization-defined security attribute values with information in storage.
NIST SP 800-53 Revision 4 :: AC-16;
</t>
  </si>
  <si>
    <t xml:space="preserve">CCI-000067
The information system monitors remote access methods.
NIST SP 800-53 :: AC-17 (1);
NIST SP 800-53A :: AC-17 (1);.1
NIST SP 800-53 Revision 4 :: AC-17 (1);
</t>
  </si>
  <si>
    <t xml:space="preserve">CCI-002314
The information system controls remote access methods.
NIST SP 800-53 Revision 4 :: AC-17 (1);
</t>
  </si>
  <si>
    <t xml:space="preserve">CCI-000068
The information system implements cryptographic mechanisms to protect the confidentiality of remote access sessions.
NIST SP 800-53 :: AC-17 (2);
NIST SP 800-53A :: AC-17 (2);.1
NIST SP 800-53 Revision 4 :: AC-17 (2);
</t>
  </si>
  <si>
    <t xml:space="preserve">CCI-001453
The information system implements cryptographic mechanisms to protect the integrity of remote access sessions.
NIST SP 800-53 :: AC-17 (2);
NIST SP 800-53A :: AC-17 (2);.1
NIST SP 800-53 Revision 4 :: AC-17 (2);
</t>
  </si>
  <si>
    <t xml:space="preserve">CCI-002322
The organization provides the capability to expeditiously disconnect or disable remote access to the information system within the organization-defined time period.
NIST SP 800-53 Revision 4 :: AC-17 (9);
</t>
  </si>
  <si>
    <t xml:space="preserve">CCI-001444
The information system protects wireless access to the system using encryption.
NIST SP 800-53 :: AC-18 (1);
NIST SP 800-53A :: AC-18 (1);.1
NIST SP 800-53 Revision 4 :: AC-18 (1);
</t>
  </si>
  <si>
    <t>AC-18 (1);</t>
  </si>
  <si>
    <t xml:space="preserve">CCI-001443
The information system protects wireless access to the system using authentication of users and/or devices.
NIST SP 800-53 :: AC-18 (1);
NIST SP 800-53A :: AC-18 (1);.1
NIST SP 800-53 Revision 4 :: AC-18 (1);
</t>
  </si>
  <si>
    <t xml:space="preserve">CCI-000015
The organization employs automated mechanisms to support the information system account management functions.
NIST SP 800-53 :: AC-2 (1);
NIST SP 800-53A :: AC-2 (1);.1
NIST SP 800-53 Revision 4 :: AC-2 (1);
</t>
  </si>
  <si>
    <t xml:space="preserve">CCI-002142
The information system terminates shared/group account credentials when members leave the group.
NIST SP 800-53 Revision 4 :: AC-2 (10);
</t>
  </si>
  <si>
    <t>AC-2 (10);</t>
  </si>
  <si>
    <t xml:space="preserve">CCI-002145
The information system enforces organization-defined circumstances and/or usage conditions for organization-defined information system accounts.
NIST SP 800-53 Revision 4 :: AC-2 (11);
</t>
  </si>
  <si>
    <t>AC-2 (11);</t>
  </si>
  <si>
    <t xml:space="preserve">CCI-000017
The information system automatically disables inactive accounts after an organization-defined time period.
NIST SP 800-53 :: AC-2 (3);
NIST SP 800-53A :: AC-2 (3);.1 (ii)
NIST SP 800-53 Revision 4 :: AC-2 (3);
</t>
  </si>
  <si>
    <t xml:space="preserve">CCI-001358
The organization establishes privileged user accounts in accordance with a role-based access scheme that organizes allowed information system access and privileges into roles.
NIST SP 800-53 :: AC-2;
NIST SP 800-53A :: AC-2 (7).1 (i)
NIST SP 800-53 Revision 4 :: AC-2;
CCI-002111
The organization identifies and selects the organization-defined information system account types of information system accounts which support organizational missions/business functions.
NIST SP 800-53 Revision 4 :: AC-2;
</t>
  </si>
  <si>
    <t xml:space="preserve">CCI-002121
The organization defines the procedures or conditions to be employed when creating, enabling, modifying, disabling, and removing information system accounts.
NIST SP 800-53 Revision 4 :: AC-2;
</t>
  </si>
  <si>
    <t>AC-2;</t>
  </si>
  <si>
    <t xml:space="preserve">CCI-002347
The organization employs organization-defined data mining detection techniques for organization-defined data storage objects to adequately detect data mining attempts.
NIST SP 800-53 Revision 4 :: AC-23;
</t>
  </si>
  <si>
    <t xml:space="preserve">CCI-002346
The organization employs organization-defined data mining prevention techniques for organization-defined data storage objects to adequately protect against data mining.
NIST SP 800-53 Revision 4 :: AC-23;
</t>
  </si>
  <si>
    <t>AC-24 (1);</t>
  </si>
  <si>
    <t xml:space="preserve">CCI-000213
The information system enforces approved authorizations for logical access to information and system resources in accordance with applicable access control policies.
NIST SP 800-53 :: AC-3;
NIST SP 800-53A :: AC-3;.1
NIST SP 800-53 Revision 4 :: AC-3;
</t>
  </si>
  <si>
    <t xml:space="preserve">CCI-002186
The organization employs an audited override of automated access control mechanisms under organization-defined conditions.
NIST SP 800-53 Revision 4 :: AC-3; (10)
</t>
  </si>
  <si>
    <t xml:space="preserve">CCI-002169
The information system enforces a roles-based access control policy over defined subjects and objects.
NIST SP 800-53 Revision 4 :: AC-3; (7)
</t>
  </si>
  <si>
    <t>AC-3 (10);</t>
  </si>
  <si>
    <t xml:space="preserve">CCI-003014
The information system enforces organization-defined mandatory access control policies over all subjects and objects.
NIST SP 800-53 Revision 4 :: AC-3; (3)
CCI-000366
The organization implements the security configuration settings.
NIST SP 800-53 :: CM-6;
NIST SP 800-53A :: CM-6.1 (iv)
NIST SP 800-53 Revision 4 :: CM-6;
</t>
  </si>
  <si>
    <t>AC-3 (3);CM-6;</t>
  </si>
  <si>
    <t xml:space="preserve">CCI-002169
The information system enforces a roles-based access control policy over defined subjects and objects.
NIST SP 800-53 Revision 4 :: AC-3; (7)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</si>
  <si>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CCI-002201
The information system, when transferring information between different security domains, uses organization-defined data type identifiers to validate data essential for information flow decisions.
NIST SP 800-53 Revision 4 :: AC-4 (12)
</t>
  </si>
  <si>
    <t xml:space="preserve">CCI-000366
The organization implements the security configuration settings.
NIST SP 800-53 :: CM-6;
NIST SP 800-53A :: CM-6.1 (iv)
NIST SP 800-53 Revision 4 :: CM-6;
CCI-002205
The information system uniquely identifies and authenticates source by organization, system, application, and/or individual for information transfer.
NIST SP 800-53 Revision 4 :: AC-4 (17)
</t>
  </si>
  <si>
    <t xml:space="preserve">CCI-002205
The information system uniquely identifies and authenticates source by organization, system, application, and/or individual for information transfer.
NIST SP 800-53 Revision 4 :: AC-4 (17)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</si>
  <si>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CCI-002207
The information system uniquely identifies and authenticates destination by organization, system, application, and/or individual for information transfer.
NIST SP 800-53 Revision 4 :: AC-4 (17)
</t>
  </si>
  <si>
    <t>AU-12 (3);CM-6;</t>
  </si>
  <si>
    <t xml:space="preserve">CCI-000366
The organization implements the security configuration settings.
NIST SP 800-53 :: CM-6;
NIST SP 800-53A :: CM-6.1 (iv)
NIST SP 800-53 Revision 4 :: CM-6;
CCI-001891
The information system compares internal information system clocks on an organization-defined frequency with an organization-defined authoritative time source.
NIST SP 800-53 Revision 4 :: AU-8 (1) (a)
</t>
  </si>
  <si>
    <t xml:space="preserve">CCI-001893
The information system identifies a secondary authoritative time source that is located in a different geographic region than the primary authoritative time source.
NIST SP 800-53 Revision 4 :: AU-8 (2)
CCI-000366
The organization implements the security configuration settings.
NIST SP 800-53 :: CM-6;
NIST SP 800-53A :: CM-6.1 (iv)
NIST SP 800-53 Revision 4 :: CM-6;
</t>
  </si>
  <si>
    <t>AU-8 (2);CM-6;</t>
  </si>
  <si>
    <t>AU-9 (5);CM-6;</t>
  </si>
  <si>
    <t xml:space="preserve">CCI-000336
The organization, after the information system is changed, checks the security functions to verify the functions are operating as intended.
NIST SP 800-53 :: CM-4 (2)
NIST SP 800-53A :: CM-4 (2).1
NIST SP 800-53 Revision 4 :: CM-4 (2)
CCI-000366
The organization implements the security configuration settings.
NIST SP 800-53 :: CM-6;
NIST SP 800-53A :: CM-6.1 (iv)
NIST SP 800-53 Revision 4 :: CM-6;
</t>
  </si>
  <si>
    <t>CM-4 (2);CM-6;</t>
  </si>
  <si>
    <t xml:space="preserve">CCI-000345
The organization enforces logical access restrictions associated with changes to the information system.
NIST SP 800-53 :: CM-5
NIST SP 800-53A :: CM-5.1
NIST SP 800-53 Revision 4 :: CM-5
CCI-000366
The organization implements the security configuration settings.
NIST SP 800-53 :: CM-6;
NIST SP 800-53A :: CM-6.1 (iv)
NIST SP 800-53 Revision 4 :: CM-6;
</t>
  </si>
  <si>
    <t>CM-5;CM-6;</t>
  </si>
  <si>
    <t xml:space="preserve">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</si>
  <si>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CCI-000370
The organization employs automated mechanisms to centrally manage configuration settings for organization-defined information system components.
NIST SP 800-53 :: CM-6 (1)
NIST SP 800-53A :: CM-6 (1).1
NIST SP 800-53 Revision 4 :: CM-6 (1)
</t>
  </si>
  <si>
    <t xml:space="preserve">CCI-000366
The organization implements the security configuration settings.
NIST SP 800-53 :: CM-6;
NIST SP 800-53A :: CM-6.1 (iv)
NIST SP 800-53 Revision 4 :: CM-6;
CCI-000537
The organization conducts backups of system-level information contained in the information system per organization-defined frequency that is consistent with recovery time and recovery point objectives.
NIST SP 800-53 :: CP-9 (b)
NIST SP 800-53A :: CP-9.1 (v)
NIST SP 800-53 Revision 4 :: CP-9 (b)
</t>
  </si>
  <si>
    <t xml:space="preserve">CCI-002883
The information system restricts the use of maintenance tools to authorized personnel only.
NIST SP 800-53 Revision 4 :: MA-3 (4)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</si>
  <si>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CCI-003178
The organization requires the developer of the information system, system component, or information system service to correct flaws identified during security testing/evaluation.
NIST SP 800-53 Revision 4 :: SA-11 e
</t>
  </si>
  <si>
    <t xml:space="preserve">CCI-000366
The organization implements the security configuration settings.
NIST SP 800-53 :: CM-6;
NIST SP 800-53A :: CM-6.1 (iv)
NIST SP 800-53 Revision 4 :: CM-6;
CCI-001159
The organization issues public key certificates under an organization-defined certificate policy or obtains public key certificates from an approved service provider.
NIST SP 800-53 :: SC-17
NIST SP 800-53A :: SC-17.1
NIST SP 800-53 Revision 4 :: SC-17
</t>
  </si>
  <si>
    <t xml:space="preserve">CCI-000366
The organization implements the security configuration settings.
NIST SP 800-53 :: CM-6;
NIST SP 800-53A :: CM-6.1 (iv)
NIST SP 800-53 Revision 4 :: CM-6;
CCI-001328
The organization, if an information system component failure is detected, activates an organization-defined alarm and/or automatically shuts down the information system.
NIST SP 800-53 :: SI-13 (4) (b)
NIST SP 800-53A :: SI-13 (4).1 (iii)
NIST SP 800-53 Revision 4 :: SI-13 (4) (b)
</t>
  </si>
  <si>
    <t xml:space="preserve">CCI-000366
The organization implements the security configuration settings.
NIST SP 800-53 :: CM-6;
NIST SP 800-53A :: CM-6.1 (iv)
NIST SP 800-53 Revision 4 :: CM-6;
CCI-002775
The information system implements organization-defined fail-safe procedures when organization-defined failure conditions occur.
NIST SP 800-53 Revision 4 :: SI-17
</t>
  </si>
  <si>
    <t xml:space="preserve">CCI-002165
The information system enforces organization-defined discretionary access control policies over defined subjects and objects.
NIST SP 800-53 Revision 4 :: AC-3 (4);
</t>
  </si>
  <si>
    <t>AC-3 (4);</t>
  </si>
  <si>
    <t>AC-3 (7);CM-6;</t>
  </si>
  <si>
    <t xml:space="preserve">CCI-001368
The information system enforces approved authorizations for controlling the flow of information within the system based on organization-defined information flow control policies.
NIST SP 800-53 :: AC-4;
NIST SP 800-53A :: AC-4;.1 (iii)
NIST SP 800-53 Revision 4 :: AC-4;
</t>
  </si>
  <si>
    <t xml:space="preserve">CCI-001414
The information system enforces approved authorizations for controlling the flow of information between interconnected systems based on organization-defined information flow control policies.
NIST SP 800-53 :: AC-4;
NIST SP 800-53A :: AC-4;.1 (iii)
NIST SP 800-53 Revision 4 :: AC-4;
</t>
  </si>
  <si>
    <t xml:space="preserve">CCI-000366
The organization implements the security configuration settings.
NIST SP 800-53 :: CM-6;
NIST SP 800-53A :: CM-6.1 (iv)
NIST SP 800-53 Revision 4 :: CM-6;
CCI-002190
The information system uses organization-defined security attributes associated with organization-defined information, source, and destination objects to enforce organization-defined information flow control policies as a basis for flow control decisions.
NIST SP 800-53 Revision 4 :: AC-4; (1)
</t>
  </si>
  <si>
    <t xml:space="preserve">CCI-000034
The information system provides the capability for a privileged administrator to enable/disable organization-defined security policy filters under organization-defined conditions.
NIST SP 800-53 :: AC-4; (10)
NIST SP 800-53A :: AC-4; (1).1 (ii)
NIST SP 800-53 Revision 4 :: AC-4; (10)
CCI-000366
The organization implements the security configuration settings.
NIST SP 800-53 :: CM-6;
NIST SP 800-53A :: CM-6.1 (iv)
NIST SP 800-53 Revision 4 :: CM-6;
</t>
  </si>
  <si>
    <t xml:space="preserve">CCI-000035
The information system provides the capability for privileged administrators to configure the organization-defined security policy filters to support different security policies.
NIST SP 800-53 :: AC-4; (11)
NIST SP 800-53A :: AC-4; (11).1 (ii)
NIST SP 800-53 Revision 4 :: AC-4; (11)
CCI-000366
The organization implements the security configuration settings.
NIST SP 800-53 :: CM-6;
NIST SP 800-53A :: CM-6.1 (iv)
NIST SP 800-53 Revision 4 :: CM-6;
</t>
  </si>
  <si>
    <t xml:space="preserve">CCI-000219
The information system, when transferring information between different security domains, decomposes information into organization-defined policy-relevant subcomponents for submission to policy enforcement mechanisms.
NIST SP 800-53 :: AC-4; (13)
NIST SP 800-53A :: AC-4; (13).1
NIST SP 800-53 Revision 4 :: AC-4; (13)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</si>
  <si>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CCI-001372
The information system, when transferring information between different security domains, implements organization-defined security policy filters requiring fully enumerated formats that restrict data structure and content.
NIST SP 800-53 :: AC-4; (14)
NIST SP 800-53A :: AC-4; (14).1 (ii)
NIST SP 800-53 Revision 4 :: AC-4; (14)
</t>
  </si>
  <si>
    <t xml:space="preserve">CCI-000366
The organization implements the security configuration settings.
NIST SP 800-53 :: CM-6;
NIST SP 800-53A :: CM-6.1 (iv)
NIST SP 800-53 Revision 4 :: CM-6;
CCI-001373
The information system, when transferring information between different security domains, examines the information for the presence of organized-defined unsanctioned information.
NIST SP 800-53 :: AC-4; (15)
NIST SP 800-53A :: AC-4; (15).1 (i)
NIST SP 800-53 Revision 4 :: AC-4; (15)
</t>
  </si>
  <si>
    <t xml:space="preserve">CCI-000366
The organization implements the security configuration settings.
NIST SP 800-53 :: CM-6;
NIST SP 800-53A :: CM-6.1 (iv)
NIST SP 800-53 Revision 4 :: CM-6;
CCI-001374
The information system, when transferring information between different security domains, prohibits the transfer of organization-defined unsanctioned information in accordance with the organization-defined security policy.
NIST SP 800-53 :: AC-4; (15)
NIST SP 800-53A :: AC-4; (15).1 (ii)
NIST SP 800-53 Revision 4 :: AC-4; (15)
</t>
  </si>
  <si>
    <t xml:space="preserve">CCI-000366
The organization implements the security configuration settings.
NIST SP 800-53 :: CM-6;
NIST SP 800-53A :: CM-6.1 (iv)
NIST SP 800-53 Revision 4 :: CM-6;
CCI-002210
The information system binds security attributes to information using organization-defined binding techniques to facilitate information flow policy enforcement.
NIST SP 800-53 Revision 4 :: AC-4; (18)
</t>
  </si>
  <si>
    <t xml:space="preserve">CCI-000366
The organization implements the security configuration settings.
NIST SP 800-53 :: CM-6;
NIST SP 800-53A :: CM-6.1 (iv)
NIST SP 800-53 Revision 4 :: CM-6;
CCI-002211
The information system, when transferring information between different security domains, applies the same security policy filtering to metadata as it applies to data payloads.
NIST SP 800-53 Revision 4 :: AC-4; (19)
</t>
  </si>
  <si>
    <t xml:space="preserve">CCI-000027
The information system enforces dynamic information flow control based on organization-defined policies.
NIST SP 800-53 :: AC-4; (3)
NIST SP 800-53A :: AC-4; (3).1 (ii)
NIST SP 800-53 Revision 4 :: AC-4; (3)
CCI-000366
The organization implements the security configuration settings.
NIST SP 800-53 :: CM-6;
NIST SP 800-53A :: CM-6.1 (iv)
NIST SP 800-53 Revision 4 :: CM-6;
</t>
  </si>
  <si>
    <t xml:space="preserve">CCI-000030
The information system enforces information flow control based on organization-defined metadata.
NIST SP 800-53 :: AC-4; (6)
NIST SP 800-53A :: AC-4; (6).1
NIST SP 800-53 Revision 4 :: AC-4; (6)
CCI-000366
The organization implements the security configuration settings.
NIST SP 800-53 :: CM-6;
NIST SP 800-53A :: CM-6.1 (iv)
NIST SP 800-53 Revision 4 :: CM-6;
</t>
  </si>
  <si>
    <t xml:space="preserve">CCI-000031
The information system enforces organization-defined one-way flows using hardware mechanisms.
NIST SP 800-53 :: AC-4; (7)
NIST SP 800-53A :: AC-4; (7).1 (ii)
NIST SP 800-53 Revision 4 :: AC-4; (7)
CCI-000366
The organization implements the security configuration settings.
NIST SP 800-53 :: CM-6;
NIST SP 800-53A :: CM-6.1 (iv)
NIST SP 800-53 Revision 4 :: CM-6;
</t>
  </si>
  <si>
    <t xml:space="preserve">CCI-000032
The information system enforces information flow control using organization-defined security policy filters as a basis for flow control decisions for organization-defined information flows.
NIST SP 800-53 :: AC-4; (8)
NIST SP 800-53A :: AC-4; (8).1 (ii)
NIST SP 800-53 Revision 4 :: AC-4; (8)
</t>
  </si>
  <si>
    <t xml:space="preserve">CCI-000032
The information system enforces information flow control using organization-defined security policy filters as a basis for flow control decisions for organization-defined information flows.
NIST SP 800-53 :: AC-4; (8)
NIST SP 800-53A :: AC-4; (8).1 (ii)
NIST SP 800-53 Revision 4 :: AC-4; (8)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</si>
  <si>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CCI-002198
The information system enforces the use of human reviews for organization-defined information flows under organization-defined conditions.
NIST SP 800-53 Revision 4 :: AC-4; (9)
</t>
  </si>
  <si>
    <t>AC-4 (12);</t>
  </si>
  <si>
    <t>AC-4 (8);</t>
  </si>
  <si>
    <t xml:space="preserve">CCI-002235
The information system prevents non-privileged users from executing privileged functions to include disabling, circumventing, or altering implemented security safeguards/countermeasures.
NIST SP 800-53 Revision 4 :: AC-6 (10);
</t>
  </si>
  <si>
    <t>AC-6 (10);</t>
  </si>
  <si>
    <t>AC-6 (4);</t>
  </si>
  <si>
    <t>AC-6 (8);</t>
  </si>
  <si>
    <t xml:space="preserve">CCI-002233
The information system prevents organization-defined software from executing at higher privilege levels than users executing the software.
NIST SP 800-53 Revision 4 :: AC-6 (8);
</t>
  </si>
  <si>
    <t xml:space="preserve">CCI-002234
The information system audits the execution of privileged functions.
NIST SP 800-53 Revision 4 :: AC-6 (9);
</t>
  </si>
  <si>
    <t>AC-6 (9);</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</si>
  <si>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NIST SP 800-53A :: AC-8.1 (ii)
NIST SP 800-53 Revision 4 :: AC-8;
</t>
  </si>
  <si>
    <t xml:space="preserve">CCI-000050
The information system retains the notification message or banner on the screen until users acknowledge the usage conditions and take explicit actions to log on to or further access.
NIST SP 800-53 :: AC-8;
NIST SP 800-53A :: AC-8.1 (iii)
NIST SP 800-53 Revision 4 :: AC-8;
</t>
  </si>
  <si>
    <t>AC-9;</t>
  </si>
  <si>
    <t>AC-9 (1);</t>
  </si>
  <si>
    <t>AC-9 (4);</t>
  </si>
  <si>
    <t>AT-3 (3);</t>
  </si>
  <si>
    <t>AU-10;</t>
  </si>
  <si>
    <t xml:space="preserve">CCI-000166
The information system protects against an individual (or process acting on behalf of an individual) falsely denying having performed organization-defined actions to be covered by non-repudiation.
NIST SP 800-53 :: AU-10;
NIST SP 800-53A :: AU-10;.1
NIST SP 800-53 Revision 4 :: AU-10;
</t>
  </si>
  <si>
    <t xml:space="preserve">CCI-000366
The organization implements the security configuration settings.
NIST SP 800-53 :: CM-6;
NIST SP 800-53A :: CM-6.1 (iv)
NIST SP 800-53 Revision 4 :: CM-6;
CCI-001901
The information system binds the identity of the information producer with the information to organization-defined strength of binding.
NIST SP 800-53 Revision 4 :: AU-10; (1) (a)
</t>
  </si>
  <si>
    <t xml:space="preserve">CCI-000366
The organization implements the security configuration settings.
NIST SP 800-53 :: CM-6;
NIST SP 800-53A :: CM-6.1 (iv)
NIST SP 800-53 Revision 4 :: CM-6;
CCI-001902
The information system provides the means for authorized individuals to determine the identity of the producer of the information.
NIST SP 800-53 Revision 4 :: AU-10; (1) (b)
</t>
  </si>
  <si>
    <t xml:space="preserve">CCI-000366
The organization implements the security configuration settings.
NIST SP 800-53 :: CM-6;
NIST SP 800-53A :: CM-6.1 (iv)
NIST SP 800-53 Revision 4 :: CM-6;
CCI-001904
The information system validates the binding of the information producer identity to the information at organization-defined frequency.
NIST SP 800-53 Revision 4 :: AU-10; (2) (a)
</t>
  </si>
  <si>
    <t xml:space="preserve">CCI-000366
The organization implements the security configuration settings.
NIST SP 800-53 :: CM-6;
NIST SP 800-53A :: CM-6.1 (iv)
NIST SP 800-53 Revision 4 :: CM-6;
CCI-001906
The information system performs organization-defined actions in the event of an error when validating the binding of the information producer identity to the information.
NIST SP 800-53 Revision 4 :: AU-10; (2) (b)
</t>
  </si>
  <si>
    <t xml:space="preserve">CCI-001339
The information system validates the binding of the information producer's identity to the information.
NIST SP 800-53 :: AU-10; (2)
NIST SP 800-53A :: AU-10; (2).1
</t>
  </si>
  <si>
    <t>AU-10 (1);CM-6;</t>
  </si>
  <si>
    <t>AU-10 (2) ;CM-6;</t>
  </si>
  <si>
    <t>AU-10 (2);CM-6;</t>
  </si>
  <si>
    <t>AU-11;</t>
  </si>
  <si>
    <t>AU-12 (1);</t>
  </si>
  <si>
    <t xml:space="preserve">CCI-000174
The information system compiles audit records from organization-defined information system components into a system-wide (logical or physical) audit trail that is time-correlated to within organization-defined level of tolerance for relationship between time stamps of individual records in the audit trail.
NIST SP 800-53 :: AU-12 (1);
NIST SP 800-53A :: AU-12 (1);.1 (iii&amp;v)
NIST SP 800-53 Revision 4 :: AU-12 (1);
</t>
  </si>
  <si>
    <t>AU-12 (2);</t>
  </si>
  <si>
    <t>AU-12 (3);</t>
  </si>
  <si>
    <t xml:space="preserve">CCI-000169
The information system provides audit record generation capability for the auditable events defined in AU-2 a at organization-defined information system components.
NIST SP 800-53 :: AU-12;
NIST SP 800-53A :: AU-12.1 (ii)
NIST SP 800-53 Revision 4 :: AU-12;
</t>
  </si>
  <si>
    <t xml:space="preserve">CCI-000169
The information system provides audit record generation capability for the auditable events defined in AU-2 a at organization-defined information system components.
NIST SP 800-53 :: AU-12;
NIST SP 800-53A :: AU-12.1 (ii)
NIST SP 800-53 Revision 4 :: AU-12;
CCI-000366
The organization implements the security configuration settings.
NIST SP 800-53 :: CM-6;
NIST SP 800-53A :: CM-6.1 (iv)
NIST SP 800-53 Revision 4 :: CM-6;
</t>
  </si>
  <si>
    <t xml:space="preserve">CCI-000171
The information system allows organization-defined personnel or roles to select which auditable events are to be audited by specific components of the information system.
NIST SP 800-53 :: AU-12;
NIST SP 800-53A :: AU-12.1 (iii)
NIST SP 800-53 Revision 4 :: AU-12;
</t>
  </si>
  <si>
    <t xml:space="preserve">CCI-000172
The information system generates audit records for the events defined in AU-2 d with the content defined in AU-3;.
NIST SP 800-53 :: AU-12;
NIST SP 800-53A :: AU-12.1 (iv)
NIST SP 800-53 Revision 4 :: AU-12;
</t>
  </si>
  <si>
    <t>AU-14;</t>
  </si>
  <si>
    <t>AU-14 (1);</t>
  </si>
  <si>
    <t xml:space="preserve">CCI-001464
The information system initiates session audits at system start-up.
NIST SP 800-53 :: AU-14 (1);
NIST SP 800-53A :: AU-14 (1);.1
NIST SP 800-53 Revision 4 :: AU-14 (1);
</t>
  </si>
  <si>
    <t>AU-14 (3);</t>
  </si>
  <si>
    <t>AU-14 (2);</t>
  </si>
  <si>
    <t xml:space="preserve">CCI-000135
The information system generates audit records containing the organization-defined additional, more detailed information that is to be included in the audit records.
NIST SP 800-53 :: AU-3 (1);
NIST SP 800-53A :: AU-3 (1);.1 (ii)
NIST SP 800-53 Revision 4 :: AU-3 (1);
</t>
  </si>
  <si>
    <t>AU-3 (1);</t>
  </si>
  <si>
    <t xml:space="preserve">CCI-001844
The information system provides centralized management and configuration of the content to be captured in audit records generated by organization-defined information system components.
NIST SP 800-53 Revision 4 :: AU-3 (2);
</t>
  </si>
  <si>
    <t xml:space="preserve">CCI-001914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
NIST SP 800-53 Revision 4 :: AU-12 (3);
</t>
  </si>
  <si>
    <t xml:space="preserve">CCI-000366
The organization implements the security configuration settings.
NIST SP 800-53 :: CM-6;
NIST SP 800-53A :: CM-6.1 (iv)
NIST SP 800-53 Revision 4 :: CM-6;
CCI-001914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
NIST SP 800-53 Revision 4 :: AU-12 (3);
</t>
  </si>
  <si>
    <t xml:space="preserve">CCI-001914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
NIST SP 800-53 Revision 4 :: AU-12 (3);
CCI-000130
The information system generates audit records containing information that establishes what type of event occurred.
NIST SP 800-53 :: AU-3;
NIST SP 800-53A :: AU-3;.1
NIST SP 800-53 Revision 4 :: AU-3;
</t>
  </si>
  <si>
    <t xml:space="preserve">CCI-001849
The organization allocates audit record storage capacity in accordance with organization-defined audit record storage requirements.
NIST SP 800-53 Revision 4 :: AU-4;
</t>
  </si>
  <si>
    <t>AU-4;</t>
  </si>
  <si>
    <t xml:space="preserve">CCI-001855
The information system provides a warning to organization-defined personnel, roles, and/or locations within organization-defined time period when allocated audit record storage volume reaches organization-defined percentage of repository maximum audit record storage capacity.
NIST SP 800-53 Revision 4 :: AU-5 (1);
</t>
  </si>
  <si>
    <t>AU-5 (1);</t>
  </si>
  <si>
    <t xml:space="preserve">CCI-001858
The information system provides a real-time alert in organization-defined real-time period to organization-defined personnel, roles, and/or locations when organization-defined audit failure events requiring real-time alerts occur.
NIST SP 800-53 Revision 4 :: AU-5 (2);
</t>
  </si>
  <si>
    <t>AU-5 (4);</t>
  </si>
  <si>
    <t xml:space="preserve">CCI-000139
The information system alerts designated organization-defined personnel or roles in the event of an audit processing failure.
NIST SP 800-53 :: AU-5;
NIST SP 800-53A :: AU-5.1 (ii)
NIST SP 800-53 Revision 4 :: AU-5;
</t>
  </si>
  <si>
    <t xml:space="preserve">CCI-000140
The information system takes organization-defined actions upon audit failure (e.g., shut down information system, overwrite oldest audit records, stop generating audit records).
NIST SP 800-53 :: AU-5;
NIST SP 800-53A :: AU-5.1 (iv)
NIST SP 800-53 Revision 4 :: AU-5;
</t>
  </si>
  <si>
    <t>AU-6 (10);</t>
  </si>
  <si>
    <t>AU-6 (4);</t>
  </si>
  <si>
    <t>AU-6;</t>
  </si>
  <si>
    <t>AU-7 (1);</t>
  </si>
  <si>
    <t>AU-7 (2);</t>
  </si>
  <si>
    <t xml:space="preserve">CCI-001876
The information system provides an audit reduction capability that supports on-demand reporting requirements.
NIST SP 800-53 Revision 4 :: AU-7;
</t>
  </si>
  <si>
    <t xml:space="preserve">CCI-001875
The information system provides an audit reduction capability that supports on-demand audit review and analysis.
NIST SP 800-53 Revision 4 :: AU-7;
</t>
  </si>
  <si>
    <t xml:space="preserve">CCI-001877
The information system provides an audit reduction capability that supports after-the-fact investigations of security incidents.
NIST SP 800-53 Revision 4 :: AU-7;
</t>
  </si>
  <si>
    <t xml:space="preserve">CCI-001878
The information system provides a report generation capability that supports on-demand audit review and analysis.
NIST SP 800-53 Revision 4 :: AU-7;
</t>
  </si>
  <si>
    <t xml:space="preserve">CCI-001879
The information system provides a report generation capability that supports on-demand reporting requirements.
NIST SP 800-53 Revision 4 :: AU-7;
</t>
  </si>
  <si>
    <t xml:space="preserve">CCI-001880
The information system provides a report generation capability that supports after-the-fact investigations of security incidents.
NIST SP 800-53 Revision 4 :: AU-7;
</t>
  </si>
  <si>
    <t xml:space="preserve">CCI-001881
The information system provides an audit reduction capability that does not alter original content or time ordering of audit records.
NIST SP 800-53 Revision 4 :: AU-7;
</t>
  </si>
  <si>
    <t xml:space="preserve">CCI-001882
The information system provides a report generation capability that does not alter original content or time ordering of audit records.
NIST SP 800-53 Revision 4 :: AU-7;
</t>
  </si>
  <si>
    <t>AU-8 (1);</t>
  </si>
  <si>
    <t>AU-8 (1);CM-6;</t>
  </si>
  <si>
    <t xml:space="preserve">CCI-000159
The information system uses internal system clocks to generate time stamps for audit records.
NIST SP 800-53 :: AU-8
NIST SP 800-53A :: AU-8.1
NIST SP 800-53 Revision 4 :: AU-8;
</t>
  </si>
  <si>
    <t xml:space="preserve">CCI-001889
The information system records time stamps for audit records that meets organization-defined granularity of time measurement.
NIST SP 800-53 Revision 4 :: AU-8;
</t>
  </si>
  <si>
    <t xml:space="preserve">CCI-001890
The information system records time stamps for audit records that can be mapped to Coordinated Universal Time (UTC) or Greenwich Mean Time (GMT).
NIST SP 800-53 Revision 4 :: AU-8;
</t>
  </si>
  <si>
    <t xml:space="preserve">CCI-000162
The information system protects audit information from unauthorized access.
NIST SP 800-53 :: AU-9;
NIST SP 800-53A :: AU-9;.1
NIST SP 800-53 Revision 4 :: AU-9;
</t>
  </si>
  <si>
    <t xml:space="preserve">CCI-000163
The information system protects audit information from unauthorized modification.
NIST SP 800-53 :: AU-9;
NIST SP 800-53A :: AU-9;.1
NIST SP 800-53 Revision 4 :: AU-9;
</t>
  </si>
  <si>
    <t xml:space="preserve">CCI-000164
The information system protects audit information from unauthorized deletion.
NIST SP 800-53 :: AU-9;
NIST SP 800-53A :: AU-9;.1
NIST SP 800-53 Revision 4 :: AU-9;
</t>
  </si>
  <si>
    <t xml:space="preserve">CCI-001493
The information system protects audit tools from unauthorized access.
NIST SP 800-53 :: AU-9;
NIST SP 800-53A :: AU-9;.1
NIST SP 800-53 Revision 4 :: AU-9;
</t>
  </si>
  <si>
    <t xml:space="preserve">CCI-001494
The information system protects audit tools from unauthorized modification.
NIST SP 800-53 :: AU-9;
NIST SP 800-53A :: AU-9;.1
NIST SP 800-53 Revision 4 :: AU-9;
</t>
  </si>
  <si>
    <t xml:space="preserve">CCI-001495
The information system protects audit tools from unauthorized deletion.
NIST SP 800-53 :: AU-9;
NIST SP 800-53A :: AU-9;.1
NIST SP 800-53 Revision 4 :: AU-9;
</t>
  </si>
  <si>
    <t xml:space="preserve">CCI-000366
The organization implements the security configuration settings.
NIST SP 800-53 :: CM-6;
NIST SP 800-53A :: CM-6.1 (iv)
NIST SP 800-53 Revision 4 :: CM-6;
CCI-001896
The organization enforces dual authorization for movement and/or deletion of organization-defined audit information.
NIST SP 800-53 Revision 4 :: AU-9; (5)
</t>
  </si>
  <si>
    <t xml:space="preserve">CCI-001348
The information system backs up audit records on an organization-defined frequency onto a different system or system component than the system or component being audited.
NIST SP 800-53 :: AU-9 (2);
NIST SP 800-53A :: AU-9 (2);.1 (iii)
NIST SP 800-53 Revision 4 :: AU-9 (2);
</t>
  </si>
  <si>
    <t>AU-9 (2);</t>
  </si>
  <si>
    <t xml:space="preserve">CCI-000167
The organization retains audit records for an organization-defined time period to provide support for after-the-fact investigations of security incidents and to meet regulatory and organizational information retention requirements.
NIST SP 800-53 :: AU-11
NIST SP 800-53A :: AU-11.1 (iii)
NIST SP 800-53 Revision 4 :: AU-11
CCI-001348
The information system backs up audit records on an organization-defined frequency onto a different system or system component than the system or component being audited.
NIST SP 800-53 :: AU-9 (2);
NIST SP 800-53A :: AU-9 (2);.1 (iii)
NIST SP 800-53 Revision 4 :: AU-9 (2);
</t>
  </si>
  <si>
    <t xml:space="preserve">CCI-001350
The information system implements cryptographic mechanisms to protect the integrity of audit information.
NIST SP 800-53 :: AU-9 (3);
NIST SP 800-53A :: AU-9 (3);.1
NIST SP 800-53 Revision 4 :: AU-9 (3);
</t>
  </si>
  <si>
    <t>AU-9 (3);</t>
  </si>
  <si>
    <t xml:space="preserve">CCI-001496
The information system implements cryptographic mechanisms to protect the integrity of audit tools.
NIST SP 800-53 :: AU-9 (3);
NIST SP 800-53A :: AU-9 (3);.1
NIST SP 800-53 Revision 4 :: AU-9 (3);
</t>
  </si>
  <si>
    <t>CA-2 (2);</t>
  </si>
  <si>
    <t>CM-11 (1);</t>
  </si>
  <si>
    <t>CM-11 (2);</t>
  </si>
  <si>
    <t xml:space="preserve">CCI-001812
The information system prohibits user installation of software without explicit privileged status.
NIST SP 800-53 Revision 4 :: CM-11 (2);
</t>
  </si>
  <si>
    <t>CM-3 (5);</t>
  </si>
  <si>
    <t>CM-5;</t>
  </si>
  <si>
    <t xml:space="preserve">CCI-001813
The information system enforces access restrictions.
NIST SP 800-53 Revision 4 :: CM-5 (1);
</t>
  </si>
  <si>
    <t>CM-5 (1);</t>
  </si>
  <si>
    <t xml:space="preserve">CCI-001814
The Information system supports auditing of the enforcement actions.
NIST SP 800-53 Revision 4 :: CM-5 (1);
</t>
  </si>
  <si>
    <t xml:space="preserve">CCI-001749
The information system prevents the installation of organization-defined software components without verification the software component has been digitally signed using a certificate that is recognized and approved by the organization.
NIST SP 800-53 Revision 4 :: CM-5 (3);
</t>
  </si>
  <si>
    <t>CM-5 (3);</t>
  </si>
  <si>
    <t xml:space="preserve">CCI-001499
The organization limits privileges to change software resident within software libraries.
NIST SP 800-53 :: CM-5 (6);
NIST SP 800-53A :: CM-5 (6);.1
NIST SP 800-53 Revision 4 :: CM-5 (6);
</t>
  </si>
  <si>
    <t>CM-5 (6);</t>
  </si>
  <si>
    <t xml:space="preserve">CCI-000539
The organization conducts backups of information system documentation including security-related documentation per organization-defined frequency that is consistent with recovery time and recovery point objectives.
NIST SP 800-53 :: CP-9;
NIST SP 800-53A :: CP-9.1 (vi)
NIST SP 800-53 Revision 4 :: CP-9;  
CCI-000366
The organization implements the security configuration settings.
NIST SP 800-53 :: CM-6;
NIST SP 800-53A :: CM-6.1 (iv)
NIST SP 800-53 Revision 4 :: CM-6;
</t>
  </si>
  <si>
    <t>CM-6;SC-7 (17);</t>
  </si>
  <si>
    <t xml:space="preserve">CCI-000366
The organization implements the security configuration settings.
NIST SP 800-53 :: CM-6;
NIST SP 800-53A :: CM-6.1 (iv)
NIST SP 800-53 Revision 4 :: CM-6;
CCI-001125
The information system enforces adherence to protocol format.
NIST SP 800-53 :: SC-7 (17);
NIST SP 800-53A :: SC-7 (17);.1
NIST SP 800-53 Revision 4 :: SC-7 (17);
</t>
  </si>
  <si>
    <t xml:space="preserve">CCI-001762
The organization disables organization-defined functions, ports, protocols, and services within the information system deemed to be unnecessary and/or nonsecure.
NIST SP 800-53 Revision 4 :: CM-7 (1);
</t>
  </si>
  <si>
    <t>CM-7 (1);</t>
  </si>
  <si>
    <t xml:space="preserve">CCI-001764
The information system prevents program execution in accordance with organization-defined policies regarding software program usage and restrictions, and/or rules authorizing the terms and conditions of software program usage.
NIST SP 800-53 Revision 4 :: CM-7 (2);
</t>
  </si>
  <si>
    <t>CM-7 (2);</t>
  </si>
  <si>
    <t>CM-7 (3);</t>
  </si>
  <si>
    <t xml:space="preserve">CCI-001774
The organization employs an deny-all, permit-by-exception policy to allow the execution of authorized software programs on the information system.
NIST SP 800-53 Revision 4 :: CM-7 (5);
</t>
  </si>
  <si>
    <t>CM-7 (5);</t>
  </si>
  <si>
    <t>CM-9;</t>
  </si>
  <si>
    <t>CP-11;</t>
  </si>
  <si>
    <t>CP-2 (8);</t>
  </si>
  <si>
    <t>CP-2;</t>
  </si>
  <si>
    <t>CP-9;</t>
  </si>
  <si>
    <t xml:space="preserve">CCI-002038
The organization requires users to reauthenticate when organization-defined circumstances or situations requiring reauthentication.
NIST SP 800-53 Revision 4 :: IA-11;
</t>
  </si>
  <si>
    <t xml:space="preserve">CCI-002039
The organization requires devices to reauthenticate when organization-defined circumstances or situations requiring reauthentication.
NIST SP 800-53 Revision 4 :: IA-11;
</t>
  </si>
  <si>
    <t xml:space="preserve">CCI-000764
The information system uniquely identifies and authenticates organizational users (or processes acting on behalf of organizational users).
NIST SP 800-53 :: IA-2;
NIST SP 800-53A :: IA-2;.1
NIST SP 800-53 Revision 4 :: IA-2;
</t>
  </si>
  <si>
    <t xml:space="preserve">CCI-001948
The information system implements multifactor authentication for remote access to privileged accounts such that one of the factors is provided by a device separate from the system gaining access.
NIST SP 800-53 Revision 4 :: IA-2; (11)
</t>
  </si>
  <si>
    <t xml:space="preserve">CCI-001951
The information system implements multifactor authentication for remote access to non-privileged accounts such that one of the factors is provided by a device separate from the system gaining access.
NIST SP 800-53 Revision 4 :: IA-2; (11)
</t>
  </si>
  <si>
    <t xml:space="preserve">CCI-000765
The information system implements multifactor authentication for network access to privileged accounts.
NIST SP 800-53 :: IA-2 (1);
NIST SP 800-53A :: IA-2 (1);.1
NIST SP 800-53 Revision 4 :: IA-2 (1);
</t>
  </si>
  <si>
    <t>IA-2 (1);</t>
  </si>
  <si>
    <t xml:space="preserve">CCI-001953
The information system accepts Personal Identity Verification (PIV) credentials.
NIST SP 800-53 Revision 4 :: IA-2 (12);
</t>
  </si>
  <si>
    <t>IA-2 (12);</t>
  </si>
  <si>
    <t xml:space="preserve">CCI-001954
The information system electronically verifies Personal Identity Verification (PIV) credentials.
NIST SP 800-53 Revision 4 :: IA-2 (12);
</t>
  </si>
  <si>
    <t xml:space="preserve">CCI-000766
The information system implements multifactor authentication for network access to non-privileged accounts.
NIST SP 800-53 :: IA-2 (2);
NIST SP 800-53A :: IA-2 (2);.1
NIST SP 800-53 Revision 4 :: IA-2 (2);
</t>
  </si>
  <si>
    <t>IA-2 (2);</t>
  </si>
  <si>
    <t xml:space="preserve">CCI-000767
The information system implements multifactor authentication for local access to privileged accounts.
NIST SP 800-53 :: IA-2 (3);
NIST SP 800-53A :: IA-2 (3);.1
NIST SP 800-53 Revision 4 :: IA-2 (3);
</t>
  </si>
  <si>
    <t>IA-2 (3);</t>
  </si>
  <si>
    <t xml:space="preserve">CCI-000768
The information system implements multifactor authentication for local access to non-privileged accounts.
NIST SP 800-53 :: IA-2 (4);
NIST SP 800-53A :: IA-2 (4);.1
NIST SP 800-53 Revision 4 :: IA-2 (4);
</t>
  </si>
  <si>
    <t>IA-2 (4);</t>
  </si>
  <si>
    <t xml:space="preserve">CCI-000770
The organization requires individuals to be authenticated with an individual authenticator when a group authenticator is employed.
NIST SP 800-53 :: IA-2 (5); (b)
NIST SP 800-53A :: IA-2 (5);.2 (ii)
NIST SP 800-53 Revision 4 :: IA-2 (5);
</t>
  </si>
  <si>
    <t>IA-2 (5);</t>
  </si>
  <si>
    <t xml:space="preserve">CCI-001936
The information system implements multifactor authentication for network access to privileged accounts such that one of the factors is provided by a device separate from the system gaining access.
NIST SP 800-53 Revision 4 :: IA-2 (6);
</t>
  </si>
  <si>
    <t>IA-2 (6);</t>
  </si>
  <si>
    <t xml:space="preserve">CCI-001939
The information system implements multifactor authentication for network access to non-privileged accounts such that one of the factors is provided by a device separate from the system gaining access.
NIST SP 800-53 Revision 4 :: IA-2 (7);
</t>
  </si>
  <si>
    <t>IA-2 (7);</t>
  </si>
  <si>
    <t xml:space="preserve">CCI-001941
The information system implements replay-resistant authentication mechanisms for network access to privileged accounts.
NIST SP 800-53 Revision 4 :: IA-2 (8);
</t>
  </si>
  <si>
    <t>IA-2 (8);</t>
  </si>
  <si>
    <t xml:space="preserve">CCI-001942
The information system implements replay-resistant authentication mechanisms for network access to non-privileged accounts.
NIST SP 800-53 Revision 4 :: IA-2 (9);
</t>
  </si>
  <si>
    <t>IA-2 (9);</t>
  </si>
  <si>
    <t xml:space="preserve">CCI-000778
The information system uniquely identifies an organization defined list of specific and/or types of devices before establishing a local, remote, or network connection.
NIST SP 800-53 :: IA-3;
NIST SP 800-53A :: IA-3;.1 (ii)
NIST SP 800-53 Revision 4 :: IA-3;
</t>
  </si>
  <si>
    <t>IA-3;</t>
  </si>
  <si>
    <t xml:space="preserve">CCI-001958
The information system authenticates an organization defined list of specific and/or types of devices before establishing a local, remote, or network connection.
NIST SP 800-53 Revision 4 :: IA-3;
</t>
  </si>
  <si>
    <t xml:space="preserve">CCI-001967
The information system authenticates organization-defined devices and/or types of devices before establishing a local, remote and/or network connection using bidirectional authentication that is cryptographically based.
NIST SP 800-53 Revision 4 :: IA-3 (1);
</t>
  </si>
  <si>
    <t>IA-3 (1);</t>
  </si>
  <si>
    <t xml:space="preserve">CCI-000795
The organization manages information system identifiers by disabling the identifier after an organization defined time period of inactivity.
NIST SP 800-53 :: IA-4;
NIST SP 800-53A :: IA-4.1 (iii)
NIST SP 800-53 Revision 4 :: IA-4;
</t>
  </si>
  <si>
    <t>IA-4;</t>
  </si>
  <si>
    <t xml:space="preserve">CCI-000205
The information system enforces minimum password length.
NIST SP 800-53 :: IA-5 (1);
NIST SP 800-53A :: IA-5 (1).1 (i)
NIST SP 800-53 Revision 4 :: IA-5 (1);
</t>
  </si>
  <si>
    <t>IA-5 (1);</t>
  </si>
  <si>
    <t xml:space="preserve">CCI-000192
The information system enforces password complexity by the minimum number of upper case characters used.
NIST SP 800-53 :: IA-5 (1);
NIST SP 800-53A :: IA-5 (1).1 (v)
NIST SP 800-53 Revision 4 :: IA-5 (1);
</t>
  </si>
  <si>
    <t xml:space="preserve">CCI-000193
The information system enforces password complexity by the minimum number of lower case characters used.
NIST SP 800-53 :: IA-5 (1);
NIST SP 800-53A :: IA-5 (1).1 (v)
NIST SP 800-53 Revision 4 :: IA-5 (1);
</t>
  </si>
  <si>
    <t xml:space="preserve">CCI-000194
The information system enforces password complexity by the minimum number of numeric characters used.
NIST SP 800-53 :: IA-5 (1);
NIST SP 800-53A :: IA-5 (1).1 (v)
NIST SP 800-53 Revision 4 :: IA-5 (1);
</t>
  </si>
  <si>
    <t xml:space="preserve">CCI-001619
The information system enforces password complexity by the minimum number of special characters used.
NIST SP 800-53 :: IA-5 (1);
NIST SP 800-53A :: IA-5 (1).1 (v)
NIST SP 800-53 Revision 4 :: IA-5 (1);
</t>
  </si>
  <si>
    <t xml:space="preserve">CCI-000195
The information system, for password-based authentication, when new passwords are created, enforces that at least an organization-defined number of characters are changed.
NIST SP 800-53 :: IA-5 (1);
NIST SP 800-53A :: IA-5 (1).1 (v)
NIST SP 800-53 Revision 4 :: IA-5 (1);
</t>
  </si>
  <si>
    <t xml:space="preserve">CCI-000197
The information system, for password-based authentication, transmits only encrypted representations of passwords.
NIST SP 800-53 :: IA-5 (1);
NIST SP 800-53A :: IA-5 (1).1 (v)
NIST SP 800-53 Revision 4 :: IA-5 (1);
</t>
  </si>
  <si>
    <t xml:space="preserve">CCI-000196
The information system, for password-based authentication, stores only encrypted representations of passwords.
NIST SP 800-53 :: IA-5 (1);
NIST SP 800-53A :: IA-5 (1).1 (v)
NIST SP 800-53 Revision 4 :: IA-5 (1);
</t>
  </si>
  <si>
    <t xml:space="preserve">CCI-000198
The information system enforces minimum password lifetime restrictions.
NIST SP 800-53 :: IA-5 (1);
NIST SP 800-53A :: IA-5 (1).1 (v)
NIST SP 800-53 Revision 4 :: IA-5 (1);
</t>
  </si>
  <si>
    <t xml:space="preserve">CCI-000199
The information system enforces maximum password lifetime restrictions.
NIST SP 800-53 :: IA-5 (1);
NIST SP 800-53A :: IA-5 (1).1 (v)
NIST SP 800-53 Revision 4 :: IA-5 (1);
</t>
  </si>
  <si>
    <t xml:space="preserve">CCI-000200
The information system prohibits password reuse for the organization defined number of generations.
NIST SP 800-53 :: IA-5 (1);
NIST SP 800-53A :: IA-5 (1).1 (v)
NIST SP 800-53 Revision 4 :: IA-5 (1);
</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</si>
  <si>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result is a password that is not changed as per policy requirements.
The references for this check are:
NIST SP 800-53 :: IA-5 (1);
NIST SP 800-53A :: IA-5 (1).1 (v)
NIST SP 800-53 Revision 4 :: IA-5 (1)
CNSS 1253</t>
  </si>
  <si>
    <t xml:space="preserve">CCI-002041
The information system allows the use of a temporary password for system logons with an immediate change to a permanent password.
NIST SP 800-53 Revision 4 :: IA-5 (1);
</t>
  </si>
  <si>
    <t xml:space="preserve">CCI-002007
The information system prohibits the use of cached authenticators after an organization defined time period.
NIST SP 800-53 Revision 4 :: IA-5 (13);
</t>
  </si>
  <si>
    <t>IA-5 (13);</t>
  </si>
  <si>
    <t xml:space="preserve">CCI-000187
The information system, for PKI-based authentication, maps the authenticated identity to the account of the individual or group.
NIST SP 800-53 :: IA-5 (2);
NIST SP 800-53A :: IA-5 (2);.1
NIST SP 800-53 Revision 4 :: IA-5 (2); (c)
CCI-000764
The information system uniquely identifies and authenticates organizational users (or processes acting on behalf of organizational users).
NIST SP 800-53 :: IA-2;
NIST SP 800-53A :: IA-2;.1
NIST SP 800-53 Revision 4 :: IA-2;
CCI-000166
The information system protects against an individual (or process acting on behalf of an individual) falsely denying having performed organization-defined actions to be covered by non-repudiation.
NIST SP 800-53 :: AU-10;
NIST SP 800-53A :: AU-10;.1
NIST SP 800-53 Revision 4 :: AU-10;
</t>
  </si>
  <si>
    <t xml:space="preserve">CCI-000186
The information system, for PKI-based authentication enforces authorized access to the corresponding private key.
NIST SP 800-53 :: IA-5 (2);
NIST SP 800-53A :: IA-5 (2);.1
NIST SP 800-53 Revision 4 :: IA-5 (2);
</t>
  </si>
  <si>
    <t>IA-5 (2);</t>
  </si>
  <si>
    <t xml:space="preserve">CCI-000185
The information system, for PKI-based authentication validates certifications by constructing and verifying a certification path to an accepted trust anchor including checking certificate status information.
NIST SP 800-53 :: IA-5 (2);
NIST SP 800-53A :: IA-5 (2);.1
NIST SP 800-53 Revision 4 :: IA-5 (2); (a)
</t>
  </si>
  <si>
    <t>IA-5 (2); (a)</t>
  </si>
  <si>
    <t xml:space="preserve">CCI-000187
The information system, for PKI-based authentication, maps the authenticated identity to the account of the individual or group.
NIST SP 800-53 :: IA-5 (2);
NIST SP 800-53A :: IA-5 (2);.1
NIST SP 800-53 Revision 4 :: IA-5 (2); (c)
</t>
  </si>
  <si>
    <t>IA-5 (2); (c)</t>
  </si>
  <si>
    <t xml:space="preserve">CCI-001991
The information system, for PKI-based authentication, implements a local cache of revocation data to support path discovery and validation in case of inability to access revocation information via the network.
NIST SP 800-53 Revision 4 :: IA-5 (2); (d)
</t>
  </si>
  <si>
    <t>IA-5 (2); (d)</t>
  </si>
  <si>
    <t>IA-5 (6);</t>
  </si>
  <si>
    <t>IA-5 (7);</t>
  </si>
  <si>
    <t>IA-5;</t>
  </si>
  <si>
    <t>IA-6;</t>
  </si>
  <si>
    <t xml:space="preserve">CCI-000206
The information system obscures feedback of authentication information during the authentication process to protect the information from possible exploitation/use by unauthorized individuals.
NIST SP 800-53 :: IA-6;
NIST SP 800-53A :: IA-6;.1
NIST SP 800-53 Revision 4 :: IA-6;
</t>
  </si>
  <si>
    <t xml:space="preserve">CCI-000803
The information system implements mechanisms for authentication to a cryptographic module that meet the requirements of applicable federal laws, Executive Orders, directives, policies, regulations, standards, and guidance for such authentication.
NIST SP 800-53 :: IA-7;
NIST SP 800-53A :: IA-7;.1
NIST SP 800-53 Revision 4 :: IA-7;
</t>
  </si>
  <si>
    <t>IA-7;</t>
  </si>
  <si>
    <t xml:space="preserve">CCI-000804
The information system uniquely identifies and authenticates non-organizational users (or processes acting on behalf of non-organizational users).
NIST SP 800-53 :: IA-8;
NIST SP 800-53A :: IA-8;.1
NIST SP 800-53 Revision 4 :: IA-8;
</t>
  </si>
  <si>
    <t>IA-8;</t>
  </si>
  <si>
    <t xml:space="preserve">CCI-002009
The information system accepts Personal Identity Verification (PIV) credentials from other federal agencies.
NIST SP 800-53 Revision 4 :: IA-8 (1);
</t>
  </si>
  <si>
    <t>IA-8 (1);</t>
  </si>
  <si>
    <t xml:space="preserve">CCI-002010
The information system electronically verifies Personal Identity Verification (PIV) credentials from other federal agencies.
NIST SP 800-53 Revision 4 :: IA-8 (1);
</t>
  </si>
  <si>
    <t xml:space="preserve">CCI-002011
The information system accepts FICAM-approved third-party credentials.
NIST SP 800-53 Revision 4 :: IA-8 (2);
</t>
  </si>
  <si>
    <t>IA-8 (2);</t>
  </si>
  <si>
    <t xml:space="preserve">CCI-002014
The information system conforms to FICAM-issued profiles.
NIST SP 800-53 Revision 4 :: IA-8 (4);
</t>
  </si>
  <si>
    <t>IA-8 (4);</t>
  </si>
  <si>
    <t>MA-3 (2);</t>
  </si>
  <si>
    <t xml:space="preserve">CCI-002884
The organization audits nonlocal maintenance and diagnostic sessions' organization-defined audit events.
NIST SP 800-53 Revision 4 :: MA-4 (1);
</t>
  </si>
  <si>
    <t>MA-4 (1);</t>
  </si>
  <si>
    <t xml:space="preserve">CCI-002890
The information system implements cryptographic mechanisms to protect the integrity of nonlocal maintenance and diagnostic communications.
NIST SP 800-53 Revision 4 :: MA-4 (6);
</t>
  </si>
  <si>
    <t>MA-4 (6);</t>
  </si>
  <si>
    <t xml:space="preserve">CCI-003123
The information system implements cryptographic mechanisms to protect the confidentiality of nonlocal maintenance and diagnostic communications.
NIST SP 800-53 Revision 4 :: MA-4 (6);
</t>
  </si>
  <si>
    <t xml:space="preserve">CCI-002891
The information system implements remote disconnect verification at the termination of nonlocal maintenance and diagnostic sessions.
NIST SP 800-53 Revision 4 :: MA-4 (7);
</t>
  </si>
  <si>
    <t>MA-4 (7);</t>
  </si>
  <si>
    <t xml:space="preserve">CCI-000877
The organization employs strong authenticators in the establishment of nonlocal maintenance and diagnostic sessions.
NIST SP 800-53 :: MA-4;
NIST SP 800-53A :: MA-4.1 (iv)
NIST SP 800-53 Revision 4 :: MA-4;
</t>
  </si>
  <si>
    <t>MA-4;</t>
  </si>
  <si>
    <t xml:space="preserve">CCI-000879
The organization terminates sessions and network connections when nonlocal maintenance is completed.
NIST SP 800-53 :: MA-4;
NIST SP 800-53A :: MA-4.1 (vi)
NIST SP 800-53 Revision 4 :: MA-4;
</t>
  </si>
  <si>
    <t>PM-14;</t>
  </si>
  <si>
    <t>RA-5 (5);</t>
  </si>
  <si>
    <t>SA-10 (1);</t>
  </si>
  <si>
    <t>SA-11 (2);</t>
  </si>
  <si>
    <t>SA-11 (4);</t>
  </si>
  <si>
    <t>SA-11 (8);</t>
  </si>
  <si>
    <t>SA-11;</t>
  </si>
  <si>
    <t>SA-15;</t>
  </si>
  <si>
    <t>SA-15 (4);</t>
  </si>
  <si>
    <t>SA-15 (5);</t>
  </si>
  <si>
    <t>SA-4 (5);</t>
  </si>
  <si>
    <t>SA-5;</t>
  </si>
  <si>
    <t>SC-11;</t>
  </si>
  <si>
    <t>SC-13;</t>
  </si>
  <si>
    <t xml:space="preserve">CCI-002450
The information system implements organization-defined cryptographic uses and type of cryptography required for each use in accordance with applicable federal laws, Executive Orders, directives, policies, regulations, and standards.
NIST SP 800-53 Revision 4 :: SC-13;
</t>
  </si>
  <si>
    <t xml:space="preserve">CCI-001166
The information system identifies organization-defined unacceptable mobile code.
NIST SP 800-53 :: SC-18 (1);
NIST SP 800-53A :: SC-18 (1);.1 (i)
NIST SP 800-53 Revision 4 :: SC-18 (1);
</t>
  </si>
  <si>
    <t>SC-18 (1);</t>
  </si>
  <si>
    <t xml:space="preserve">CCI-001662
The information system takes organization-defined corrective action when organization-defined unacceptable mobile code is identified.
NIST SP 800-53 :: SC-18 (1);
NIST SP 800-53A :: SC-18 (1);.1 (ii)
NIST SP 800-53 Revision 4 :: SC-18 (1);
</t>
  </si>
  <si>
    <t>SC-18 (2);</t>
  </si>
  <si>
    <t xml:space="preserve">CCI-001695
The information system prevents the execution of organization-defined unacceptable mobile code.
NIST SP 800-53 :: SC-18 (3);
NIST SP 800-53A :: SC-18 (3);.1
NIST SP 800-53 Revision 4 :: SC-18 (3);
</t>
  </si>
  <si>
    <t>SC-18 (3);</t>
  </si>
  <si>
    <t xml:space="preserve">CCI-001169
The information system prevents the download of organization-defined unacceptable mobile code.
NIST SP 800-53 :: SC-18 (3);
NIST SP 800-53A :: SC-18 (3);.1
NIST SP 800-53 Revision 4 :: SC-18 (3);
</t>
  </si>
  <si>
    <t>SC-18 (4);</t>
  </si>
  <si>
    <t xml:space="preserve">CCI-000366
The organization implements the security configuration settings.
NIST SP 800-53 :: CM-6;
NIST SP 800-53A :: CM-6.1 (iv)
NIST SP 800-53 Revision 4 :: CM-6;
CCI-002463
The information system provides data origin artifacts for internal name/address resolution queries.
NIST SP 800-53 Revision 4 :: SC-2;0 (2)
</t>
  </si>
  <si>
    <t xml:space="preserve">CCI-000366
The organization implements the security configuration settings.
NIST SP 800-53 :: CM-6;
NIST SP 800-53A :: CM-6.1 (iv)
NIST SP 800-53 Revision 4 :: CM-6;
CCI-002464
The information system provides data integrity protection artifacts for internal name/address resolution queries.
NIST SP 800-53 Revision 4 :: SC-2;0 (2)
</t>
  </si>
  <si>
    <t xml:space="preserve">CCI-001082
The information system separates user functionality (including user interface services) from information system management functionality.
NIST SP 800-53 :: SC-2;
NIST SP 800-53A :: SC-2;.1
NIST SP 800-53 Revision 4 :: SC-2;
</t>
  </si>
  <si>
    <t>SC-2;</t>
  </si>
  <si>
    <t xml:space="preserve">CCI-001178
The information system provides additional data origin artifacts along with the authoritative name resolution data the system returns in response to external name/address resolution queries.
NIST SP 800-53 :: SC-2;0
NIST SP 800-53A :: SC-2;0.1
NIST SP 800-53 Revision 4 :: SC-2;0 a
</t>
  </si>
  <si>
    <t xml:space="preserve">CCI-002462
The information system provides additional integrity artifacts along with the authoritative name resolution data the system returns in response to external name/address resolution queries.
NIST SP 800-53 Revision 4 :: SC-2;0 a
</t>
  </si>
  <si>
    <t xml:space="preserve">CCI-001179
The information system, when operating as part of a distributed, hierarchical namespace, provides the means to indicate the security status of child zones.
NIST SP 800-53 :: SC-2;0 (1)
NIST SP 800-53A :: SC-2;0 (1).1 (i)
NIST SP 800-53 Revision 4 :: SC-20;
</t>
  </si>
  <si>
    <t xml:space="preserve">CCI-001663
The information system, when operating as part of a distributed, hierarchical namespace, provides the means to enable verification of a chain of trust among parent and child domains (if the child supports secure resolution services).
NIST SP 800-53 :: SC-2;0 (1)
NIST SP 800-53A :: SC-2;0 (1).1 (ii)
NIST SP 800-53 Revision 4 :: SC-20;
</t>
  </si>
  <si>
    <t xml:space="preserve">CCI-002465
The information system requests data origin authentication verification on the name/address resolution responses the system receives from authoritative sources.
NIST SP 800-53 Revision 4 :: SC-21;
</t>
  </si>
  <si>
    <t>SC-21;</t>
  </si>
  <si>
    <t xml:space="preserve">CCI-002466
The information system requests data integrity verification on the name/address resolution responses the system receives from authoritative sources.
NIST SP 800-53 Revision 4 :: SC-21;
</t>
  </si>
  <si>
    <t xml:space="preserve">CCI-002467
The information system performs data integrity verification on the name/address resolution responses the system receives from authoritative sources.
NIST SP 800-53 Revision 4 :: SC-21;
</t>
  </si>
  <si>
    <t xml:space="preserve">CCI-002468
The information system performs data origin verification authentication on the name/address resolution responses the system receives from authoritative sources.
NIST SP 800-53 Revision 4 :: SC-21;
</t>
  </si>
  <si>
    <t xml:space="preserve">CCI-001184
The information system protects the authenticity of communications sessions.
NIST SP 800-53 :: SC-23;
NIST SP 800-53A :: SC-23;.1
NIST SP 800-53 Revision 4 :: SC-23;
</t>
  </si>
  <si>
    <t>SC-23;</t>
  </si>
  <si>
    <t xml:space="preserve">CCI-001185
The information system invalidates session identifiers upon user logout or other session termination.
NIST SP 800-53 :: SC-23 (1);
NIST SP 800-53A :: SC-23 (1);.1
NIST SP 800-53 Revision 4 :: SC-23 (1);
</t>
  </si>
  <si>
    <t>SC-23 (1);</t>
  </si>
  <si>
    <t xml:space="preserve">CCI-001664
The information system recognizes only session identifiers that are system-generated.
NIST SP 800-53 :: SC-23 (3);
NIST SP 800-53A :: SC-23 (3);.1 (ii)
NIST SP 800-53 Revision 4 :: SC-23 (3);
</t>
  </si>
  <si>
    <t>SC-23 (3);</t>
  </si>
  <si>
    <t xml:space="preserve">CCI-001188
The information system generates unique session identifiers for each session with organization-defined randomness requirements.
NIST SP 800-53 :: SC-23; (4)
NIST SP 800-53A :: SC-23; (4).1 (ii)
NIST SP 800-53 Revision 4 :: SC-23 (3);
</t>
  </si>
  <si>
    <t xml:space="preserve">CCI-002470
The information system only allows the use of organization-defined certificate authorities for verification of the establishment of protected sessions.
NIST SP 800-53 Revision 4 :: SC-23 (5);
</t>
  </si>
  <si>
    <t>SC-23 (5);</t>
  </si>
  <si>
    <t xml:space="preserve">CCI-001665
The information system preserves organization-defined system state information in the event of a system failure.
NIST SP 800-53 :: SC-24;
NIST SP 800-53A :: SC-24;.1 (v)
NIST SP 800-53 Revision 4 :: SC-24;
</t>
  </si>
  <si>
    <t>SC-24;</t>
  </si>
  <si>
    <t xml:space="preserve">CCI-001190
The information system fails to an organization-defined known-state for organization-defined types of failures.
NIST SP 800-53 :: SC-24;
NIST SP 800-53A :: SC-24;.1 (iv)
NIST SP 800-53 Revision 4 :: SC-24;
</t>
  </si>
  <si>
    <t xml:space="preserve">CCI-001199
The information system protects the confidentiality and/or integrity of organization-defined information at rest.
NIST SP 800-53 :: SC-28;
NIST SP 800-53A :: SC-28;.1
NIST SP 800-53 Revision 4 :: SC-28;
</t>
  </si>
  <si>
    <t>SC-28;</t>
  </si>
  <si>
    <t xml:space="preserve">CCI-002478
The organization removes organization-defined information at rest from online storage.
NIST SP 800-53 Revision 4 :: SC-28; (2)
</t>
  </si>
  <si>
    <t>SC-28; (2)</t>
  </si>
  <si>
    <t xml:space="preserve">CCI-002475
The information system implements cryptographic mechanisms to prevent unauthorized modification of organization-defined information at rest on organization-defined information system components.
NIST SP 800-53 Revision 4 :: SC-28 (1);
</t>
  </si>
  <si>
    <t>SC-28 (1);</t>
  </si>
  <si>
    <t xml:space="preserve">CCI-002476
The information system implements cryptographic mechanisms to prevent unauthorized disclosure of organization-defined information at rest on organization-defined information system components.
NIST SP 800-53 Revision 4 :: SC-28 (1);
</t>
  </si>
  <si>
    <t xml:space="preserve">CCI-001084
The information system isolates security functions from nonsecurity functions.
NIST SP 800-53 :: SC-3;
NIST SP 800-53A :: SC-3;.1 (ii)
NIST SP 800-53 Revision 4 :: SC-3;
</t>
  </si>
  <si>
    <t>SC-3;</t>
  </si>
  <si>
    <t xml:space="preserve">CCI-002530
The information system maintains a separate execution domain for each executing process.
NIST SP 800-53 Revision 4 :: SC-39;
</t>
  </si>
  <si>
    <t>SC-39;</t>
  </si>
  <si>
    <t xml:space="preserve">CCI-001090
The information system prevents unauthorized and unintended information transfer via shared system resources.
NIST SP 800-53 :: SC-4;
NIST SP 800-53A :: SC-4;.1
NIST SP 800-53 Revision 4 :: SC-4;
</t>
  </si>
  <si>
    <t>SC-4;</t>
  </si>
  <si>
    <t xml:space="preserve">CCI-002385
The information system protects against or limits the effects of organization-defined types of denial of service attacks by employing organization-defined security safeguards.
NIST SP 800-53 Revision 4 :: SC-5;
</t>
  </si>
  <si>
    <t>SC-5;</t>
  </si>
  <si>
    <t xml:space="preserve">CCI-002386
The organization defines the security safeguards to be employed to protect the information system against, or limit the effects of, denial of service attacks.
NIST SP 800-53 Revision 4 :: SC-5;
</t>
  </si>
  <si>
    <t xml:space="preserve">CCI-001094
The information system restricts the ability of individuals to launch organization-defined denial of service attacks against other information systems.
NIST SP 800-53 :: SC-5 (1);
NIST SP 800-53A :: SC-5 (1);.1
NIST SP 800-53 Revision 4 :: SC-5 (1);
</t>
  </si>
  <si>
    <t>SC-5 (1);</t>
  </si>
  <si>
    <t xml:space="preserve">CCI-001095
The information system manages excess capacity, bandwidth, or other redundancy to limit the effects of information flooding types of denial of service attacks.
NIST SP 800-53 :: SC-5 (2);
NIST SP 800-53A :: SC-5 (2);.1
NIST SP 800-53 Revision 4 :: SC-5 (2);
</t>
  </si>
  <si>
    <t>SC-5 (2);</t>
  </si>
  <si>
    <t xml:space="preserve">CCI-002403
The information system only allows incoming communications from organization-defined authorized sources routed to organization-defined authorized destinations.
NIST SP 800-53 Revision 4 :: SC-7 (11);
</t>
  </si>
  <si>
    <t>SC-7 (11);</t>
  </si>
  <si>
    <t>SC-7 (13);</t>
  </si>
  <si>
    <t>SC-7 (18);</t>
  </si>
  <si>
    <t>SC-7 (5);</t>
  </si>
  <si>
    <t>SC-7 (7);</t>
  </si>
  <si>
    <t>SC-7 (9);</t>
  </si>
  <si>
    <t xml:space="preserve">CCI-001097
The information system monitors and controls communications at the external boundary of the information system and at key internal boundaries within the system.
NIST SP 800-53 :: SC-7;
NIST SP 800-53A :: SC-7.1 (iii)
NIST SP 800-53 Revision 4 :: SC-7;
</t>
  </si>
  <si>
    <t xml:space="preserve">CCI-002418
The information system protects the confidentiality and/or integrity of transmitted information.
NIST SP 800-53 Revision 4 :: SC-8;
</t>
  </si>
  <si>
    <t>SC-8;</t>
  </si>
  <si>
    <t xml:space="preserve">CCI-002423
The information system implements cryptographic mechanisms to protect message externals (e.g., message headers and routing information) unless otherwise protected by organization-defined alternative physical safeguards.
NIST SP 800-53 Revision 4 :: SC-8; (3)
</t>
  </si>
  <si>
    <t xml:space="preserve">CCI-002421
The information system implements cryptographic mechanisms to prevent unauthorized disclosure of information and/or detect changes to information during transmission unless otherwise protected by organization-defined alternative physical safeguards.
NIST SP 800-53 Revision 4 :: SC-8 (1);
</t>
  </si>
  <si>
    <t>SC-8 (1);</t>
  </si>
  <si>
    <t xml:space="preserve">CCI-002420
The information system maintains the confidentiality and/or integrity of information during preparation for transmission.
NIST SP 800-53 Revision 4 :: SC-8 (2);
</t>
  </si>
  <si>
    <t>SC-8 (2);</t>
  </si>
  <si>
    <t xml:space="preserve">CCI-002422
The information system maintains the confidentiality and/or integrity of information during reception.
NIST SP 800-53 Revision 4 :: SC-8 (2);
</t>
  </si>
  <si>
    <t>SC-8 (3);</t>
  </si>
  <si>
    <t xml:space="preserve">CCI-001310
The information system checks the validity of organization-defined inputs.
NIST SP 800-53 :: SI-10;
NIST SP 800-53A :: SI-10;.1
NIST SP 800-53 Revision 4 :: SI-10;
</t>
  </si>
  <si>
    <t>SI-10;</t>
  </si>
  <si>
    <t xml:space="preserve">CCI-002754
The information system behaves in a predictable and documented manner that reflects organizational and system objectives when invalid inputs are received.
NIST SP 800-53 Revision 4 :: SI-10 (3);
</t>
  </si>
  <si>
    <t>SI-10 (3);</t>
  </si>
  <si>
    <t xml:space="preserve">CCI-001312
The information system generates error messages that provide information necessary for corrective actions without revealing information that could be exploited by adversaries.
NIST SP 800-53 :: SI-11;
NIST SP 800-53A :: SI-11.1 (iii)
NIST SP 800-53 Revision 4 :: SI-11;
</t>
  </si>
  <si>
    <t xml:space="preserve">CCI-001314
The information system reveals error messages only to organization-defined personnel or roles.
NIST SP 800-53 :: SI-11 c
NIST SP 800-53A :: SI-11.1 (iv)
NIST SP 800-53 Revision 4 :: SI-11;
</t>
  </si>
  <si>
    <t>SI-13 (4);</t>
  </si>
  <si>
    <t xml:space="preserve">CCI-002824
The information system implements organization-defined security safeguards to protect its memory from unauthorized code execution.
NIST SP 800-53 Revision 4 :: SI-16;
</t>
  </si>
  <si>
    <t>SI-16;</t>
  </si>
  <si>
    <t>SI-2 (2);</t>
  </si>
  <si>
    <t>SI-2 (6);</t>
  </si>
  <si>
    <t xml:space="preserve">CCI-002617
The organization removes organization-defined software components (e.g., previous versions) after updated versions have been installed.
NIST SP 800-53 Revision 4 :: SI-2 (6);
</t>
  </si>
  <si>
    <t xml:space="preserve">CCI-002605
The organization installs security-relevant software updates within organization-defined time period of the release of the updates
NIST SP 800-53 Revision 4 :: SI-2;
</t>
  </si>
  <si>
    <t>SI-2;</t>
  </si>
  <si>
    <t xml:space="preserve">CCI-001247
The information system automatically updates malicious code protection mechanisms.
NIST SP 800-53 :: SI-3 (2);
NIST SP 800-53A :: SI-3 (2);.1
NIST SP 800-53 Revision 4 :: SI-3 (2);
</t>
  </si>
  <si>
    <t>SI-3 (2);</t>
  </si>
  <si>
    <t xml:space="preserve">CCI-001240
The organization updates malicious code protection mechanisms whenever new releases are available in accordance with organizational configuration management policy and procedures.
NIST SP 800-53 :: SI-3;
NIST SP 800-53A :: SI-3.1 (iii)
NIST SP 800-53 Revision 4 :: SI-3;
</t>
  </si>
  <si>
    <t>SI-3;</t>
  </si>
  <si>
    <t xml:space="preserve">CCI-001243
The organization configures malicious code protection mechanisms to perform organization-defined action(s) in response to malicious code detection.
NIST SP 800-53 :: SI-3 c
NIST SP 800-53A :: SI-3.1 (vi)
NIST SP 800-53 Revision 4 :: SI-3;
</t>
  </si>
  <si>
    <t>SI-4 (1);</t>
  </si>
  <si>
    <t>SI-4 (12);</t>
  </si>
  <si>
    <t xml:space="preserve">CCI-002683
The information system detects network services that have not been authorized or approved by the organization-defined authorization or approval processes.
NIST SP 800-53 Revision 4 :: SI-4 (22);
</t>
  </si>
  <si>
    <t>SI-4 (22);</t>
  </si>
  <si>
    <t xml:space="preserve">CCI-002684
The information system audits and/or alerts organization-defined personnel when unauthorized network services are detected.
NIST SP 800-53 Revision 4 :: SI-4 (22);
</t>
  </si>
  <si>
    <t>SI-4 (4);</t>
  </si>
  <si>
    <t>SI-4 (5);</t>
  </si>
  <si>
    <t xml:space="preserve">CCI-002664
The information system alerts organization-defined personnel or roles when organization-defined compromise indicators reflect the occurrence of a compromise or a potential compromise.
NIST SP 800-53 Revision 4 :: SI-4 (5);
</t>
  </si>
  <si>
    <t>SI-5;SI-6;</t>
  </si>
  <si>
    <t xml:space="preserve">CCI-002694
The organization defines the external organizations to whom the organization will disseminate security alerts, advisories and directives.
NIST SP 800-53 Revision 4 :: SI-5 c
CCI-002695
The organization defines the security functions that require verification of correct operation.
NIST SP 800-53 Revision 4 :: SI-6;
CCI-002698
The organization defines the system transitional states when the information system will verify correct operation of organization-defined security functions.
NIST SP 800-53 Revision 4 :: SI-6;
</t>
  </si>
  <si>
    <t xml:space="preserve">CCI-002699
The information system performs verification of the correct operation of organization-defined security functions: when the system is in an organization-defined transitional state; upon command by a user with appropriate privileges; and/or on an organization-defined frequency.
NIST SP 800-53 Revision 4 :: SI-6;
</t>
  </si>
  <si>
    <t xml:space="preserve">CCI-001294
The information system notifies organization-defined personnel or roles of failed security verification tests.
NIST SP 800-53 :: SI-6 (1)
NIST SP 800-53A :: SI-6 (1).1
NIST SP 800-53 Revision 4 :: SI-6;
</t>
  </si>
  <si>
    <t xml:space="preserve">CCI-002702
The information system shuts the information system down, restarts the information system, and/or initiates organization-defined alternative action(s) when anomalies in the operation of the organization-defined security functions are discovered.
NIST SP 800-53 Revision 4 :: SI-6;
</t>
  </si>
  <si>
    <t>SI-7 (1);</t>
  </si>
  <si>
    <t>SI-7 (15);</t>
  </si>
  <si>
    <t>SI-7 (5);</t>
  </si>
  <si>
    <t>SI-7 (8);</t>
  </si>
  <si>
    <t>SI-8 (2);</t>
  </si>
  <si>
    <t>AC-11;SC-10;</t>
  </si>
  <si>
    <t>AC-2;AC-2 (7);</t>
  </si>
  <si>
    <t>AU-10;IA-2;IA-5 (2);</t>
  </si>
  <si>
    <t>AU-12;CM-6;</t>
  </si>
  <si>
    <t>AU-3;AU-12 (3);</t>
  </si>
  <si>
    <t>CM-6;CM-6 (1);</t>
  </si>
  <si>
    <t>CM-6;CP-9;</t>
  </si>
  <si>
    <t xml:space="preserve">CM-6;CP-9;  </t>
  </si>
  <si>
    <t>CM-6;MA-3 (4);</t>
  </si>
  <si>
    <t>CM-6;SA-11;</t>
  </si>
  <si>
    <t>CM-6;SC-17;</t>
  </si>
  <si>
    <t>CM-6;SC-2;0 (2);</t>
  </si>
  <si>
    <t>CM-6;SI-13 (4);</t>
  </si>
  <si>
    <t>CM-6;SI-17;</t>
  </si>
  <si>
    <t>CAT</t>
  </si>
  <si>
    <t>Control    (or Control Enhancement) Name</t>
  </si>
  <si>
    <t>Application Layer Gateway    (ALG)</t>
  </si>
  <si>
    <t>Authentication, Authorization, and Accounting    (AAA) Services</t>
  </si>
  <si>
    <t>Domain Name System    (DNS)</t>
  </si>
  <si>
    <t>Intrusion Detection and Prevention Systems    (IDPS)</t>
  </si>
  <si>
    <t>Mainframe    (Server)</t>
  </si>
  <si>
    <t>Network Device Management    (NDM)</t>
  </si>
  <si>
    <t>Softare Defined Network    (SDN) Controller</t>
  </si>
  <si>
    <t>Virtual Private Network    (VPN)</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</si>
  <si>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</si>
  <si>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AC-11 (1)</t>
  </si>
  <si>
    <t>AC-12 (1)</t>
  </si>
  <si>
    <t>AC-12 (2)</t>
  </si>
  <si>
    <t>AC-12 (3)</t>
  </si>
  <si>
    <t>AC-14 (1)</t>
  </si>
  <si>
    <t>AC-16 (1)</t>
  </si>
  <si>
    <t>AC-16 (10)</t>
  </si>
  <si>
    <t>AC-16 (2)</t>
  </si>
  <si>
    <t>AC-16 (3)</t>
  </si>
  <si>
    <t>AC-16 (4)</t>
  </si>
  <si>
    <t>AC-16 (5)</t>
  </si>
  <si>
    <t>AC-16 (6)</t>
  </si>
  <si>
    <t>AC-16 (7)</t>
  </si>
  <si>
    <t>AC-16 (8)</t>
  </si>
  <si>
    <t>AC-16 (9)</t>
  </si>
  <si>
    <t>AC-17 (1)</t>
  </si>
  <si>
    <t>AC-17 (10)</t>
  </si>
  <si>
    <t>AC-17 (2)</t>
  </si>
  <si>
    <t>AC-17 (3)</t>
  </si>
  <si>
    <t>AC-17 (4)</t>
  </si>
  <si>
    <t>AC-17 (5)</t>
  </si>
  <si>
    <t>AC-17 (6)</t>
  </si>
  <si>
    <t>AC-17 (7)</t>
  </si>
  <si>
    <t>AC-17 (8)</t>
  </si>
  <si>
    <t>AC-17 (9)</t>
  </si>
  <si>
    <t>AC-18 (1)</t>
  </si>
  <si>
    <t>AC-18 (2)</t>
  </si>
  <si>
    <t>AC-18 (3)</t>
  </si>
  <si>
    <t>AC-18 (4)</t>
  </si>
  <si>
    <t>AC-18 (5)</t>
  </si>
  <si>
    <t>AC-19 (1)</t>
  </si>
  <si>
    <t>AC-19 (2)</t>
  </si>
  <si>
    <t>AC-19 (3)</t>
  </si>
  <si>
    <t>AC-19 (4)</t>
  </si>
  <si>
    <t>AC-19 (5)</t>
  </si>
  <si>
    <t>AC-2 (1)</t>
  </si>
  <si>
    <t>AC-2 (10)</t>
  </si>
  <si>
    <t>AC-2 (11)</t>
  </si>
  <si>
    <t>AC-2 (12)</t>
  </si>
  <si>
    <t>AC-2 (13)</t>
  </si>
  <si>
    <t>AC-2 (2)</t>
  </si>
  <si>
    <t>AC-2 (3)</t>
  </si>
  <si>
    <t>AC-2 (4)</t>
  </si>
  <si>
    <t>AC-2 (5)</t>
  </si>
  <si>
    <t>AC-2 (6)</t>
  </si>
  <si>
    <t>AC-2 (7)</t>
  </si>
  <si>
    <t>AC-2 (8)</t>
  </si>
  <si>
    <t>AC-2 (9)</t>
  </si>
  <si>
    <t>AC-20 (1)</t>
  </si>
  <si>
    <t>AC-20 (2)</t>
  </si>
  <si>
    <t>AC-20 (3)</t>
  </si>
  <si>
    <t>AC-20 (4)</t>
  </si>
  <si>
    <t>AC-20 (5)</t>
  </si>
  <si>
    <t>AC-21 (1)</t>
  </si>
  <si>
    <t>AC-21 (2)</t>
  </si>
  <si>
    <t>AC-24 (1)</t>
  </si>
  <si>
    <t>AC-24 (2)</t>
  </si>
  <si>
    <t>AC-3 (1)</t>
  </si>
  <si>
    <t>AC-3 (10)</t>
  </si>
  <si>
    <t>AC-3 (11)</t>
  </si>
  <si>
    <t>AC-3 (12)</t>
  </si>
  <si>
    <t>AC-3 (13)</t>
  </si>
  <si>
    <t>AC-3 (14)</t>
  </si>
  <si>
    <t>AC-3 (15)</t>
  </si>
  <si>
    <t>AC-3 (2)</t>
  </si>
  <si>
    <t>AC-3 (3)</t>
  </si>
  <si>
    <t>AC-3 (4)</t>
  </si>
  <si>
    <t>AC-3 (5)</t>
  </si>
  <si>
    <t>AC-3 (6)</t>
  </si>
  <si>
    <t>AC-3 (7)</t>
  </si>
  <si>
    <t>AC-3 (8)</t>
  </si>
  <si>
    <t>AC-3 (9)</t>
  </si>
  <si>
    <t>AC-4 (1)</t>
  </si>
  <si>
    <t>AC-4 (10)</t>
  </si>
  <si>
    <t>AC-4 (11)</t>
  </si>
  <si>
    <t>AC-4 (13)</t>
  </si>
  <si>
    <t>AC-4 (14)</t>
  </si>
  <si>
    <t>AC-4 (15)</t>
  </si>
  <si>
    <t>AC-4 (16)</t>
  </si>
  <si>
    <t>AC-4 (17)</t>
  </si>
  <si>
    <t>AC-4 (18)</t>
  </si>
  <si>
    <t>AC-4 (19)</t>
  </si>
  <si>
    <t>AC-4 (2)</t>
  </si>
  <si>
    <t>AC-4 (20)</t>
  </si>
  <si>
    <t>AC-4 (21)</t>
  </si>
  <si>
    <t>AC-4 (22)</t>
  </si>
  <si>
    <t>AC-4 (23)</t>
  </si>
  <si>
    <t>AC-4 (24)</t>
  </si>
  <si>
    <t>AC-4 (25)</t>
  </si>
  <si>
    <t>AC-4 (26)</t>
  </si>
  <si>
    <t>AC-4 (27)</t>
  </si>
  <si>
    <t>AC-4 (28)</t>
  </si>
  <si>
    <t>AC-4 (29)</t>
  </si>
  <si>
    <t>AC-4 (3)</t>
  </si>
  <si>
    <t>AC-4 (30)</t>
  </si>
  <si>
    <t>AC-4 (31)</t>
  </si>
  <si>
    <t>AC-4 (32)</t>
  </si>
  <si>
    <t>AC-4 (4)</t>
  </si>
  <si>
    <t>AC-4 (5)</t>
  </si>
  <si>
    <t>AC-4 (6)</t>
  </si>
  <si>
    <t>AC-4 (7)</t>
  </si>
  <si>
    <t>AC-4 (8)</t>
  </si>
  <si>
    <t>AC-4 (9)</t>
  </si>
  <si>
    <t>AC-6 (1)</t>
  </si>
  <si>
    <t>AC-6 (10)</t>
  </si>
  <si>
    <t>AC-6 (2)</t>
  </si>
  <si>
    <t>AC-6 (3)</t>
  </si>
  <si>
    <t>AC-6 (4)</t>
  </si>
  <si>
    <t>AC-6 (5)</t>
  </si>
  <si>
    <t>AC-6 (6)</t>
  </si>
  <si>
    <t>AC-6 (7)</t>
  </si>
  <si>
    <t>AC-6 (8)</t>
  </si>
  <si>
    <t>AC-6 (9)</t>
  </si>
  <si>
    <t>AC-7 (1)</t>
  </si>
  <si>
    <t>AC-7 (2)</t>
  </si>
  <si>
    <t>AC-7 (3)</t>
  </si>
  <si>
    <t>AC-7 (4)</t>
  </si>
  <si>
    <t>AC-9 (1)</t>
  </si>
  <si>
    <t>AC-9 (2)</t>
  </si>
  <si>
    <t>AC-9 (3)</t>
  </si>
  <si>
    <t>AC-9 (4)</t>
  </si>
  <si>
    <t>AT-2 (1)</t>
  </si>
  <si>
    <t>AT-2 (2)</t>
  </si>
  <si>
    <t>AT-2 (3)</t>
  </si>
  <si>
    <t>AT-2 (4)</t>
  </si>
  <si>
    <t>AT-2 (5)</t>
  </si>
  <si>
    <t>AT-2 (6)</t>
  </si>
  <si>
    <t>AT-3 (1)</t>
  </si>
  <si>
    <t>AT-3 (2)</t>
  </si>
  <si>
    <t>AT-3 (3)</t>
  </si>
  <si>
    <t>AT-3 (4)</t>
  </si>
  <si>
    <t>AT-3 (5)</t>
  </si>
  <si>
    <t>AU-10 (1)</t>
  </si>
  <si>
    <t>AU-10 (2)</t>
  </si>
  <si>
    <t>AU-10 (3)</t>
  </si>
  <si>
    <t>AU-10 (4)</t>
  </si>
  <si>
    <t>AU-10 (5)</t>
  </si>
  <si>
    <t>AU-11 (1)</t>
  </si>
  <si>
    <t>AU-12 (1)</t>
  </si>
  <si>
    <t>AU-12 (2)</t>
  </si>
  <si>
    <t>AU-12 (3)</t>
  </si>
  <si>
    <t>AU-12 (4)</t>
  </si>
  <si>
    <t>AU-13 (1)</t>
  </si>
  <si>
    <t>AU-13 (2)</t>
  </si>
  <si>
    <t>AU-13 (3)</t>
  </si>
  <si>
    <t>AU-14 (1)</t>
  </si>
  <si>
    <t>AU-14 (2)</t>
  </si>
  <si>
    <t>AU-14 (3)</t>
  </si>
  <si>
    <t>AU-16 (1)</t>
  </si>
  <si>
    <t>AU-16 (2)</t>
  </si>
  <si>
    <t>AU-16 (3)</t>
  </si>
  <si>
    <t>AU-2 (1)</t>
  </si>
  <si>
    <t>AU-2 (2)</t>
  </si>
  <si>
    <t>AU-2 (3)</t>
  </si>
  <si>
    <t>AU-2 (4)</t>
  </si>
  <si>
    <t>AU-3 (1)</t>
  </si>
  <si>
    <t>AU-3 (2)</t>
  </si>
  <si>
    <t>AU-3 (3)</t>
  </si>
  <si>
    <t>AU-4 (1)</t>
  </si>
  <si>
    <t>AU-5 (1)</t>
  </si>
  <si>
    <t>AU-5 (2)</t>
  </si>
  <si>
    <t>AU-5 (3)</t>
  </si>
  <si>
    <t>AU-5 (4)</t>
  </si>
  <si>
    <t>AU-5 (5)</t>
  </si>
  <si>
    <t>AU-6 (1)</t>
  </si>
  <si>
    <t>AU-6 (10)</t>
  </si>
  <si>
    <t>AU-6 (2)</t>
  </si>
  <si>
    <t>AU-6 (3)</t>
  </si>
  <si>
    <t>AU-6 (4)</t>
  </si>
  <si>
    <t>AU-6 (5)</t>
  </si>
  <si>
    <t>AU-6 (6)</t>
  </si>
  <si>
    <t>AU-6 (7)</t>
  </si>
  <si>
    <t>AU-6 (8)</t>
  </si>
  <si>
    <t>AU-6 (9)</t>
  </si>
  <si>
    <t>AU-7 (1)</t>
  </si>
  <si>
    <t>AU-7 (2)</t>
  </si>
  <si>
    <t>AU-8 (1)</t>
  </si>
  <si>
    <t>AU-8 (2)</t>
  </si>
  <si>
    <t>AU-9 (1)</t>
  </si>
  <si>
    <t>AU-9 (2)</t>
  </si>
  <si>
    <t>AU-9 (3)</t>
  </si>
  <si>
    <t>AU-9 (4)</t>
  </si>
  <si>
    <t>AU-9 (5)</t>
  </si>
  <si>
    <t>AU-9 (6)</t>
  </si>
  <si>
    <t>AU-9 (7)</t>
  </si>
  <si>
    <t>CA-2 (1)</t>
  </si>
  <si>
    <t>CA-2 (2)</t>
  </si>
  <si>
    <t>CA-2 (3)</t>
  </si>
  <si>
    <t>CA-3 (1)</t>
  </si>
  <si>
    <t>CA-3 (2)</t>
  </si>
  <si>
    <t>CA-3 (3)</t>
  </si>
  <si>
    <t>CA-3 (4)</t>
  </si>
  <si>
    <t>CA-3 (5)</t>
  </si>
  <si>
    <t>CA-3 (6)</t>
  </si>
  <si>
    <t>CA-3 (7)</t>
  </si>
  <si>
    <t>CA-5 (1)</t>
  </si>
  <si>
    <t>CA-6 (1)</t>
  </si>
  <si>
    <t>CA-6 (2)</t>
  </si>
  <si>
    <t>CA-7 (1)</t>
  </si>
  <si>
    <t>CA-7 (2)</t>
  </si>
  <si>
    <t>CA-7 (3)</t>
  </si>
  <si>
    <t>CA-7 (4)</t>
  </si>
  <si>
    <t>CA-7 (5)</t>
  </si>
  <si>
    <t>CA-7 (6)</t>
  </si>
  <si>
    <t>CA-8 (1)</t>
  </si>
  <si>
    <t>CA-8 (2)</t>
  </si>
  <si>
    <t>CA-8 (3)</t>
  </si>
  <si>
    <t>CA-9 (1)</t>
  </si>
  <si>
    <t>CM-10 (1)</t>
  </si>
  <si>
    <t>CM-11 (1)</t>
  </si>
  <si>
    <t>CM-11 (2)</t>
  </si>
  <si>
    <t>CM-11 (3)</t>
  </si>
  <si>
    <t>CM-12 (1)</t>
  </si>
  <si>
    <t>CM-2 (1)</t>
  </si>
  <si>
    <t>CM-2 (2)</t>
  </si>
  <si>
    <t>CM-2 (3)</t>
  </si>
  <si>
    <t>CM-2 (4)</t>
  </si>
  <si>
    <t>CM-2 (5)</t>
  </si>
  <si>
    <t>CM-2 (6)</t>
  </si>
  <si>
    <t>CM-2 (7)</t>
  </si>
  <si>
    <t>CM-3 (1)</t>
  </si>
  <si>
    <t>CM-3 (2)</t>
  </si>
  <si>
    <t>CM-3 (3)</t>
  </si>
  <si>
    <t>CM-3 (4)</t>
  </si>
  <si>
    <t>CM-3 (5)</t>
  </si>
  <si>
    <t>CM-3 (6)</t>
  </si>
  <si>
    <t>CM-3 (7)</t>
  </si>
  <si>
    <t>CM-3 (8)</t>
  </si>
  <si>
    <t>CM-4 (1)</t>
  </si>
  <si>
    <t>CM-4 (2)</t>
  </si>
  <si>
    <t>CM-5 (1)</t>
  </si>
  <si>
    <t>CM-5 (2)</t>
  </si>
  <si>
    <t>CM-5 (3)</t>
  </si>
  <si>
    <t>CM-5 (4)</t>
  </si>
  <si>
    <t>CM-5 (5)</t>
  </si>
  <si>
    <t>CM-5 (6)</t>
  </si>
  <si>
    <t>CM-5 (7)</t>
  </si>
  <si>
    <t>CM-6 (1)</t>
  </si>
  <si>
    <t>CM-6 (2)</t>
  </si>
  <si>
    <t>CM-6 (3)</t>
  </si>
  <si>
    <t>CM-6 (4)</t>
  </si>
  <si>
    <t>CM-7 (1)</t>
  </si>
  <si>
    <t>CM-7 (2)</t>
  </si>
  <si>
    <t>CM-7 (3)</t>
  </si>
  <si>
    <t>CM-7 (4)</t>
  </si>
  <si>
    <t>CM-7 (5)</t>
  </si>
  <si>
    <t>CM-7 (6)</t>
  </si>
  <si>
    <t>CM-7 (7)</t>
  </si>
  <si>
    <t>CM-7 (8)</t>
  </si>
  <si>
    <t>CM-7 (9)</t>
  </si>
  <si>
    <t>CM-8 (1)</t>
  </si>
  <si>
    <t>CM-8 (2)</t>
  </si>
  <si>
    <t>CM-8 (3)</t>
  </si>
  <si>
    <t>CM-8 (4)</t>
  </si>
  <si>
    <t>CM-8 (5)</t>
  </si>
  <si>
    <t>CM-8 (6)</t>
  </si>
  <si>
    <t>CM-8 (7)</t>
  </si>
  <si>
    <t>CM-8 (8)</t>
  </si>
  <si>
    <t>CM-8 (9)</t>
  </si>
  <si>
    <t>CM-9 (1)</t>
  </si>
  <si>
    <t>CP-10 (1)</t>
  </si>
  <si>
    <t>CP-10 (2)</t>
  </si>
  <si>
    <t>CP-10 (3)</t>
  </si>
  <si>
    <t>CP-10 (4)</t>
  </si>
  <si>
    <t>CP-10 (5)</t>
  </si>
  <si>
    <t>CP-10 (6)</t>
  </si>
  <si>
    <t>CP-2 (1)</t>
  </si>
  <si>
    <t>CP-2 (2)</t>
  </si>
  <si>
    <t>CP-2 (3)</t>
  </si>
  <si>
    <t>CP-2 (4)</t>
  </si>
  <si>
    <t>CP-2 (5)</t>
  </si>
  <si>
    <t>CP-2 (6)</t>
  </si>
  <si>
    <t>CP-2 (7)</t>
  </si>
  <si>
    <t>CP-2 (8)</t>
  </si>
  <si>
    <t>CP-3 (1)</t>
  </si>
  <si>
    <t>CP-3 (2)</t>
  </si>
  <si>
    <t>CP-4 (1)</t>
  </si>
  <si>
    <t>CP-4 (2)</t>
  </si>
  <si>
    <t>CP-4 (3)</t>
  </si>
  <si>
    <t>CP-4 (4)</t>
  </si>
  <si>
    <t>CP-4 (5)</t>
  </si>
  <si>
    <t>CP-6 (1)</t>
  </si>
  <si>
    <t>CP-6 (2)</t>
  </si>
  <si>
    <t>CP-6 (3)</t>
  </si>
  <si>
    <t>CP-7 (1)</t>
  </si>
  <si>
    <t>CP-7 (2)</t>
  </si>
  <si>
    <t>CP-7 (3)</t>
  </si>
  <si>
    <t>CP-7 (4)</t>
  </si>
  <si>
    <t>CP-7 (5)</t>
  </si>
  <si>
    <t>CP-7 (6)</t>
  </si>
  <si>
    <t>CP-8 (1)</t>
  </si>
  <si>
    <t>CP-8 (2)</t>
  </si>
  <si>
    <t>CP-8 (3)</t>
  </si>
  <si>
    <t>CP-8 (4)</t>
  </si>
  <si>
    <t>CP-8 (5)</t>
  </si>
  <si>
    <t>CP-9 (1)</t>
  </si>
  <si>
    <t>CP-9 (2)</t>
  </si>
  <si>
    <t>CP-9 (3)</t>
  </si>
  <si>
    <t>CP-9 (4)</t>
  </si>
  <si>
    <t>CP-9 (5)</t>
  </si>
  <si>
    <t>CP-9 (6)</t>
  </si>
  <si>
    <t>CP-9 (7)</t>
  </si>
  <si>
    <t>CP-9 (8)</t>
  </si>
  <si>
    <t>IA-12 (1)</t>
  </si>
  <si>
    <t>IA-12 (2)</t>
  </si>
  <si>
    <t>IA-12 (3)</t>
  </si>
  <si>
    <t>IA-12 (4)</t>
  </si>
  <si>
    <t>IA-12 (5)</t>
  </si>
  <si>
    <t>IA-12 (6)</t>
  </si>
  <si>
    <t>IA-2 (1)</t>
  </si>
  <si>
    <t>IA-2 (10)</t>
  </si>
  <si>
    <t>IA-2 (11)</t>
  </si>
  <si>
    <t>IA-2 (12)</t>
  </si>
  <si>
    <t>IA-2 (13)</t>
  </si>
  <si>
    <t>IA-2 (2)</t>
  </si>
  <si>
    <t>IA-2 (3)</t>
  </si>
  <si>
    <t>IA-2 (4)</t>
  </si>
  <si>
    <t>IA-2 (5)</t>
  </si>
  <si>
    <t>IA-2 (6)</t>
  </si>
  <si>
    <t>IA-2 (7)</t>
  </si>
  <si>
    <t>IA-2 (8)</t>
  </si>
  <si>
    <t>IA-2 (9)</t>
  </si>
  <si>
    <t>IA-3 (1)</t>
  </si>
  <si>
    <t>IA-3 (2)</t>
  </si>
  <si>
    <t>IA-3 (3)</t>
  </si>
  <si>
    <t>IA-3 (4)</t>
  </si>
  <si>
    <t>IA-4 (1)</t>
  </si>
  <si>
    <t>IA-4 (2)</t>
  </si>
  <si>
    <t>IA-4 (3)</t>
  </si>
  <si>
    <t>IA-4 (4)</t>
  </si>
  <si>
    <t>IA-4 (5)</t>
  </si>
  <si>
    <t>IA-4 (6)</t>
  </si>
  <si>
    <t>IA-4 (7)</t>
  </si>
  <si>
    <t>IA-4 (8)</t>
  </si>
  <si>
    <t>IA-4 (9)</t>
  </si>
  <si>
    <t>IA-5 (1)</t>
  </si>
  <si>
    <t>IA-5 (10)</t>
  </si>
  <si>
    <t>IA-5 (11)</t>
  </si>
  <si>
    <t>IA-5 (12)</t>
  </si>
  <si>
    <t>IA-5 (13)</t>
  </si>
  <si>
    <t>IA-5 (14)</t>
  </si>
  <si>
    <t>IA-5 (15)</t>
  </si>
  <si>
    <t>IA-5 (16)</t>
  </si>
  <si>
    <t>IA-5 (17)</t>
  </si>
  <si>
    <t>IA-5 (18)</t>
  </si>
  <si>
    <t>IA-5 (2)</t>
  </si>
  <si>
    <t>IA-5 (3)</t>
  </si>
  <si>
    <t>IA-5 (4)</t>
  </si>
  <si>
    <t>IA-5 (5)</t>
  </si>
  <si>
    <t>IA-5 (6)</t>
  </si>
  <si>
    <t>IA-5 (7)</t>
  </si>
  <si>
    <t>IA-5 (8)</t>
  </si>
  <si>
    <t>IA-5 (9)</t>
  </si>
  <si>
    <t>IA-8 (1)</t>
  </si>
  <si>
    <t>IA-8 (2)</t>
  </si>
  <si>
    <t>IA-8 (3)</t>
  </si>
  <si>
    <t>IA-8 (4)</t>
  </si>
  <si>
    <t>IA-8 (5)</t>
  </si>
  <si>
    <t>IA-8 (6)</t>
  </si>
  <si>
    <t>IA-9 (1)</t>
  </si>
  <si>
    <t>IA-9 (2)</t>
  </si>
  <si>
    <t>IR-2 (1)</t>
  </si>
  <si>
    <t>IR-2 (2)</t>
  </si>
  <si>
    <t>IR-2 (3)</t>
  </si>
  <si>
    <t>IR-3 (1)</t>
  </si>
  <si>
    <t>IR-3 (2)</t>
  </si>
  <si>
    <t>IR-3 (3)</t>
  </si>
  <si>
    <t>IR-4 (1)</t>
  </si>
  <si>
    <t>IR-4 (10)</t>
  </si>
  <si>
    <t>IR-4 (11)</t>
  </si>
  <si>
    <t>IR-4 (12)</t>
  </si>
  <si>
    <t>IR-4 (13)</t>
  </si>
  <si>
    <t>IR-4 (14)</t>
  </si>
  <si>
    <t>IR-4 (15)</t>
  </si>
  <si>
    <t>IR-4 (2)</t>
  </si>
  <si>
    <t>IR-4 (3)</t>
  </si>
  <si>
    <t>IR-4 (4)</t>
  </si>
  <si>
    <t>IR-4 (5)</t>
  </si>
  <si>
    <t>IR-4 (6)</t>
  </si>
  <si>
    <t>IR-4 (7)</t>
  </si>
  <si>
    <t>IR-4 (8)</t>
  </si>
  <si>
    <t>IR-4 (9)</t>
  </si>
  <si>
    <t>IR-5 (1)</t>
  </si>
  <si>
    <t>IR-6 (1)</t>
  </si>
  <si>
    <t>IR-6 (2)</t>
  </si>
  <si>
    <t>IR-6 (3)</t>
  </si>
  <si>
    <t>IR-7 (1)</t>
  </si>
  <si>
    <t>IR-7 (2)</t>
  </si>
  <si>
    <t>IR-8 (1)</t>
  </si>
  <si>
    <t>IR-9 (1)</t>
  </si>
  <si>
    <t>IR-9 (2)</t>
  </si>
  <si>
    <t>IR-9 (3)</t>
  </si>
  <si>
    <t>IR-9 (4)</t>
  </si>
  <si>
    <t>MA-2 (1)</t>
  </si>
  <si>
    <t>MA-2 (2)</t>
  </si>
  <si>
    <t>MA-3 (1)</t>
  </si>
  <si>
    <t>MA-3 (2)</t>
  </si>
  <si>
    <t>MA-3 (3)</t>
  </si>
  <si>
    <t>MA-3 (4)</t>
  </si>
  <si>
    <t>MA-3 (5)</t>
  </si>
  <si>
    <t>MA-3 (6)</t>
  </si>
  <si>
    <t>MA-4 (1)</t>
  </si>
  <si>
    <t>MA-4 (2)</t>
  </si>
  <si>
    <t>MA-4 (3)</t>
  </si>
  <si>
    <t>MA-4 (4)</t>
  </si>
  <si>
    <t>MA-4 (5)</t>
  </si>
  <si>
    <t>MA-4 (6)</t>
  </si>
  <si>
    <t>MA-4 (7)</t>
  </si>
  <si>
    <t>MA-5 (1)</t>
  </si>
  <si>
    <t>MA-5 (2)</t>
  </si>
  <si>
    <t>MA-5 (3)</t>
  </si>
  <si>
    <t>MA-5 (4)</t>
  </si>
  <si>
    <t>MA-5 (5)</t>
  </si>
  <si>
    <t>MA-6 (1)</t>
  </si>
  <si>
    <t>MA-6 (2)</t>
  </si>
  <si>
    <t>MA-6 (3)</t>
  </si>
  <si>
    <t>MP-2 (1)</t>
  </si>
  <si>
    <t>MP-2 (2)</t>
  </si>
  <si>
    <t>MP-4 (1)</t>
  </si>
  <si>
    <t>MP-4 (2)</t>
  </si>
  <si>
    <t>MP-5 (1)</t>
  </si>
  <si>
    <t>MP-5 (2)</t>
  </si>
  <si>
    <t>MP-5 (3)</t>
  </si>
  <si>
    <t>MP-5 (4)</t>
  </si>
  <si>
    <t>MP-6 (1)</t>
  </si>
  <si>
    <t>MP-6 (2)</t>
  </si>
  <si>
    <t>MP-6 (3)</t>
  </si>
  <si>
    <t>MP-6 (4)</t>
  </si>
  <si>
    <t>MP-6 (5)</t>
  </si>
  <si>
    <t>MP-6 (6)</t>
  </si>
  <si>
    <t>MP-6 (7)</t>
  </si>
  <si>
    <t>MP-6 (8)</t>
  </si>
  <si>
    <t>MP-7 (1)</t>
  </si>
  <si>
    <t>MP-7 (2)</t>
  </si>
  <si>
    <t>MP-8 (1)</t>
  </si>
  <si>
    <t>MP-8 (2)</t>
  </si>
  <si>
    <t>MP-8 (3)</t>
  </si>
  <si>
    <t>MP-8 (4)</t>
  </si>
  <si>
    <t>PE-10 (1)</t>
  </si>
  <si>
    <t>PE-11 (1)</t>
  </si>
  <si>
    <t>PE-11 (2)</t>
  </si>
  <si>
    <t>PE-12 (1)</t>
  </si>
  <si>
    <t>PE-13 (1)</t>
  </si>
  <si>
    <t>PE-13 (2)</t>
  </si>
  <si>
    <t>PE-13 (3)</t>
  </si>
  <si>
    <t>PE-13 (4)</t>
  </si>
  <si>
    <t>PE-14 (1)</t>
  </si>
  <si>
    <t>PE-14 (2)</t>
  </si>
  <si>
    <t>PE-15 (1)</t>
  </si>
  <si>
    <t>PE-18 (1)</t>
  </si>
  <si>
    <t>PE-19 (1)</t>
  </si>
  <si>
    <t>PE-2 (1)</t>
  </si>
  <si>
    <t>PE-2 (2)</t>
  </si>
  <si>
    <t>PE-2 (3)</t>
  </si>
  <si>
    <t>PE-3 (1)</t>
  </si>
  <si>
    <t>PE-3 (2)</t>
  </si>
  <si>
    <t>PE-3 (3)</t>
  </si>
  <si>
    <t>PE-3 (4)</t>
  </si>
  <si>
    <t>PE-3 (5)</t>
  </si>
  <si>
    <t>PE-3 (6)</t>
  </si>
  <si>
    <t>PE-3 (7)</t>
  </si>
  <si>
    <t>PE-3 (8)</t>
  </si>
  <si>
    <t>PE-5 (1)</t>
  </si>
  <si>
    <t>PE-5 (2)</t>
  </si>
  <si>
    <t>PE-5 (3)</t>
  </si>
  <si>
    <t>PE-6 (1)</t>
  </si>
  <si>
    <t>PE-6 (2)</t>
  </si>
  <si>
    <t>PE-6 (3)</t>
  </si>
  <si>
    <t>PE-6 (4)</t>
  </si>
  <si>
    <t>PE-8 (1)</t>
  </si>
  <si>
    <t>PE-8 (2)</t>
  </si>
  <si>
    <t>PE-8 (3)</t>
  </si>
  <si>
    <t>PE-9 (1)</t>
  </si>
  <si>
    <t>PE-9 (2)</t>
  </si>
  <si>
    <t>PL-2 (1)</t>
  </si>
  <si>
    <t>PL-2 (2)</t>
  </si>
  <si>
    <t>PL-2 (3)</t>
  </si>
  <si>
    <t>PL-4 (1)</t>
  </si>
  <si>
    <t>PL-8 (1)</t>
  </si>
  <si>
    <t>PL-8 (2)</t>
  </si>
  <si>
    <t>PM-16 (1)</t>
  </si>
  <si>
    <t>PM-20 (1)</t>
  </si>
  <si>
    <t>PM-30 (1)</t>
  </si>
  <si>
    <t>PM-5 (1)</t>
  </si>
  <si>
    <t>PM-7 (1)</t>
  </si>
  <si>
    <t>PS-3 (1)</t>
  </si>
  <si>
    <t>PS-3 (2)</t>
  </si>
  <si>
    <t>PS-3 (3)</t>
  </si>
  <si>
    <t>PS-3 (4)</t>
  </si>
  <si>
    <t>PS-4 (1)</t>
  </si>
  <si>
    <t>PS-4 (2)</t>
  </si>
  <si>
    <t>PS-6 (1)</t>
  </si>
  <si>
    <t>PS-6 (2)</t>
  </si>
  <si>
    <t>PS-6 (3)</t>
  </si>
  <si>
    <t>PT-2 (1)</t>
  </si>
  <si>
    <t>PT-2 (2)</t>
  </si>
  <si>
    <t>PT-3 (1)</t>
  </si>
  <si>
    <t>PT-3 (2)</t>
  </si>
  <si>
    <t>PT-4 (1)</t>
  </si>
  <si>
    <t>PT-4 (2)</t>
  </si>
  <si>
    <t>PT-4 (3)</t>
  </si>
  <si>
    <t>PT-5 (1)</t>
  </si>
  <si>
    <t>PT-5 (2)</t>
  </si>
  <si>
    <t>PT-6 (1)</t>
  </si>
  <si>
    <t>PT-6 (2)</t>
  </si>
  <si>
    <t>PT-7 (1)</t>
  </si>
  <si>
    <t>PT-7 (2)</t>
  </si>
  <si>
    <t>RA-2 (1)</t>
  </si>
  <si>
    <t>RA-3 (1)</t>
  </si>
  <si>
    <t>RA-3 (2)</t>
  </si>
  <si>
    <t>RA-3 (3)</t>
  </si>
  <si>
    <t>RA-3 (4)</t>
  </si>
  <si>
    <t>RA-5 (1)</t>
  </si>
  <si>
    <t>RA-5 (10)</t>
  </si>
  <si>
    <t>RA-5 (11)</t>
  </si>
  <si>
    <t>RA-5 (2)</t>
  </si>
  <si>
    <t>RA-5 (3)</t>
  </si>
  <si>
    <t>RA-5 (4)</t>
  </si>
  <si>
    <t>RA-5 (5)</t>
  </si>
  <si>
    <t>RA-5 (6)</t>
  </si>
  <si>
    <t>RA-5 (7)</t>
  </si>
  <si>
    <t>RA-5 (8)</t>
  </si>
  <si>
    <t>RA-5 (9)</t>
  </si>
  <si>
    <t>SA-10 (1)</t>
  </si>
  <si>
    <t>SA-10 (2)</t>
  </si>
  <si>
    <t>SA-10 (3)</t>
  </si>
  <si>
    <t>SA-10 (4)</t>
  </si>
  <si>
    <t>SA-10 (5)</t>
  </si>
  <si>
    <t>SA-10 (6)</t>
  </si>
  <si>
    <t>SA-10 (7)</t>
  </si>
  <si>
    <t>SA-11 (1)</t>
  </si>
  <si>
    <t>SA-11 (2)</t>
  </si>
  <si>
    <t>SA-11 (3)</t>
  </si>
  <si>
    <t>SA-11 (4)</t>
  </si>
  <si>
    <t>SA-11 (5)</t>
  </si>
  <si>
    <t>SA-11 (6)</t>
  </si>
  <si>
    <t>SA-11 (7)</t>
  </si>
  <si>
    <t>SA-11 (8)</t>
  </si>
  <si>
    <t>SA-11 (9)</t>
  </si>
  <si>
    <t>SA-12 (1)</t>
  </si>
  <si>
    <t>SA-12 (10)</t>
  </si>
  <si>
    <t>SA-12 (11)</t>
  </si>
  <si>
    <t>SA-12 (12)</t>
  </si>
  <si>
    <t>SA-12 (13)</t>
  </si>
  <si>
    <t>SA-12 (14)</t>
  </si>
  <si>
    <t>SA-12 (15)</t>
  </si>
  <si>
    <t>SA-12 (2)</t>
  </si>
  <si>
    <t>SA-12 (3)</t>
  </si>
  <si>
    <t>SA-12 (4)</t>
  </si>
  <si>
    <t>SA-12 (5)</t>
  </si>
  <si>
    <t>SA-12 (6)</t>
  </si>
  <si>
    <t>SA-12 (7)</t>
  </si>
  <si>
    <t>SA-12 (8)</t>
  </si>
  <si>
    <t>SA-12 (9)</t>
  </si>
  <si>
    <t>SA-14 (1)</t>
  </si>
  <si>
    <t>SA-15 (1)</t>
  </si>
  <si>
    <t>SA-15 (11)</t>
  </si>
  <si>
    <t>SA-15 (12)</t>
  </si>
  <si>
    <t>SA-15 (2)</t>
  </si>
  <si>
    <t>SA-15 (3)</t>
  </si>
  <si>
    <t>SA-15 (4)</t>
  </si>
  <si>
    <t>SA-15 (5)</t>
  </si>
  <si>
    <t>SA-15 (6)</t>
  </si>
  <si>
    <t>SA-15 (7)</t>
  </si>
  <si>
    <t>SA-15 (8)</t>
  </si>
  <si>
    <t>SA-15 (9)</t>
  </si>
  <si>
    <t>SA-17 (1)</t>
  </si>
  <si>
    <t>SA-17 (2)</t>
  </si>
  <si>
    <t>SA-17 (3)</t>
  </si>
  <si>
    <t>SA-17 (4)</t>
  </si>
  <si>
    <t>SA-17 (5)</t>
  </si>
  <si>
    <t>SA-17 (6)</t>
  </si>
  <si>
    <t>SA-17 (7)</t>
  </si>
  <si>
    <t>SA-17 (8)</t>
  </si>
  <si>
    <t>SA-17 (9)</t>
  </si>
  <si>
    <t>SA-18 (1)</t>
  </si>
  <si>
    <t>SA-18 (2)</t>
  </si>
  <si>
    <t>SA-19 (1)</t>
  </si>
  <si>
    <t>SA-19 (2)</t>
  </si>
  <si>
    <t>SA-19 (3)</t>
  </si>
  <si>
    <t>SA-19 (4)</t>
  </si>
  <si>
    <t>SA-21 (1)</t>
  </si>
  <si>
    <t>SA-22 (1)</t>
  </si>
  <si>
    <t>SA-3 (1)</t>
  </si>
  <si>
    <t>SA-3 (2)</t>
  </si>
  <si>
    <t>SA-3 (3)</t>
  </si>
  <si>
    <t>SA-4 (1)</t>
  </si>
  <si>
    <t>SA-4 (10)</t>
  </si>
  <si>
    <t>SA-4 (11)</t>
  </si>
  <si>
    <t>SA-4 (12)</t>
  </si>
  <si>
    <t>SA-4 (2)</t>
  </si>
  <si>
    <t>SA-4 (3)</t>
  </si>
  <si>
    <t>SA-4 (4)</t>
  </si>
  <si>
    <t>SA-4 (5)</t>
  </si>
  <si>
    <t>SA-4 (6)</t>
  </si>
  <si>
    <t>SA-4 (7)</t>
  </si>
  <si>
    <t>SA-4 (8)</t>
  </si>
  <si>
    <t>SA-4 (9)</t>
  </si>
  <si>
    <t>SA-5 (1)</t>
  </si>
  <si>
    <t>SA-5 (2)</t>
  </si>
  <si>
    <t>SA-5 (3)</t>
  </si>
  <si>
    <t>SA-5 (4)</t>
  </si>
  <si>
    <t>SA-5 (5)</t>
  </si>
  <si>
    <t>SA-8 (1)</t>
  </si>
  <si>
    <t>SA-8 (10)</t>
  </si>
  <si>
    <t>SA-8 (11)</t>
  </si>
  <si>
    <t>SA-8 (12)</t>
  </si>
  <si>
    <t>SA-8 (13)</t>
  </si>
  <si>
    <t>SA-8 (14)</t>
  </si>
  <si>
    <t>SA-8 (15)</t>
  </si>
  <si>
    <t>SA-8 (16)</t>
  </si>
  <si>
    <t>SA-8 (17)</t>
  </si>
  <si>
    <t>SA-8 (18)</t>
  </si>
  <si>
    <t>SA-8 (19)</t>
  </si>
  <si>
    <t>SA-8 (2)</t>
  </si>
  <si>
    <t>SA-8 (20)</t>
  </si>
  <si>
    <t>SA-8 (21)</t>
  </si>
  <si>
    <t>SA-8 (22)</t>
  </si>
  <si>
    <t>SA-8 (23)</t>
  </si>
  <si>
    <t>SA-8 (24)</t>
  </si>
  <si>
    <t>SA-8 (25)</t>
  </si>
  <si>
    <t>SA-8 (26)</t>
  </si>
  <si>
    <t>SA-8 (27)</t>
  </si>
  <si>
    <t>SA-8 (28)</t>
  </si>
  <si>
    <t>SA-8 (29)</t>
  </si>
  <si>
    <t>SA-8 (3)</t>
  </si>
  <si>
    <t>SA-8 (30)</t>
  </si>
  <si>
    <t>SA-8 (31)</t>
  </si>
  <si>
    <t>SA-8 (32)</t>
  </si>
  <si>
    <t>SA-8 (33)</t>
  </si>
  <si>
    <t>SA-8 (4)</t>
  </si>
  <si>
    <t>SA-8 (5)</t>
  </si>
  <si>
    <t>SA-8 (6)</t>
  </si>
  <si>
    <t>SA-8 (7)</t>
  </si>
  <si>
    <t>SA-8 (8)</t>
  </si>
  <si>
    <t>SA-8 (9)</t>
  </si>
  <si>
    <t>SA-9 (1)</t>
  </si>
  <si>
    <t>SA-9 (2)</t>
  </si>
  <si>
    <t>SA-9 (3)</t>
  </si>
  <si>
    <t>SA-9 (4)</t>
  </si>
  <si>
    <t>SA-9 (5)</t>
  </si>
  <si>
    <t>SA-9 (6)</t>
  </si>
  <si>
    <t>SA-9 (7)</t>
  </si>
  <si>
    <t>SA-9 (8)</t>
  </si>
  <si>
    <t>SC-11 (1)</t>
  </si>
  <si>
    <t>SC-12 (1)</t>
  </si>
  <si>
    <t>SC-12 (2)</t>
  </si>
  <si>
    <t>SC-12 (3)</t>
  </si>
  <si>
    <t>SC-12 (4)</t>
  </si>
  <si>
    <t>SC-12 (5)</t>
  </si>
  <si>
    <t>SC-12 (6)</t>
  </si>
  <si>
    <t>SC-13 (1)</t>
  </si>
  <si>
    <t>SC-13 (2)</t>
  </si>
  <si>
    <t>SC-13 (3)</t>
  </si>
  <si>
    <t>SC-13 (4)</t>
  </si>
  <si>
    <t>SC-15 (1)</t>
  </si>
  <si>
    <t>SC-15 (2)</t>
  </si>
  <si>
    <t>SC-15 (3)</t>
  </si>
  <si>
    <t>SC-15 (4)</t>
  </si>
  <si>
    <t>SC-16 (1)</t>
  </si>
  <si>
    <t>SC-16 (2)</t>
  </si>
  <si>
    <t>SC-16 (3)</t>
  </si>
  <si>
    <t>SC-18 (1)</t>
  </si>
  <si>
    <t>SC-18 (2)</t>
  </si>
  <si>
    <t>SC-18 (3)</t>
  </si>
  <si>
    <t>SC-18 (4)</t>
  </si>
  <si>
    <t>SC-18 (5)</t>
  </si>
  <si>
    <t>SC-2 (1)</t>
  </si>
  <si>
    <t>SC-2 (2)</t>
  </si>
  <si>
    <t>SC-20 (1)</t>
  </si>
  <si>
    <t>SC-20 (2)</t>
  </si>
  <si>
    <t>SC-21 (1)</t>
  </si>
  <si>
    <t>SC-23 (1)</t>
  </si>
  <si>
    <t>SC-23 (2)</t>
  </si>
  <si>
    <t>SC-23 (3)</t>
  </si>
  <si>
    <t>SC-23 (4)</t>
  </si>
  <si>
    <t>SC-23 (5)</t>
  </si>
  <si>
    <t>SC-26 (1)</t>
  </si>
  <si>
    <t>SC-28 (1)</t>
  </si>
  <si>
    <t>SC-28 (2)</t>
  </si>
  <si>
    <t>SC-28 (3)</t>
  </si>
  <si>
    <t>SC-29 (1)</t>
  </si>
  <si>
    <t>SC-3 (1)</t>
  </si>
  <si>
    <t>SC-3 (2)</t>
  </si>
  <si>
    <t>SC-3 (3)</t>
  </si>
  <si>
    <t>SC-3 (4)</t>
  </si>
  <si>
    <t>SC-3 (5)</t>
  </si>
  <si>
    <t>SC-30 (1)</t>
  </si>
  <si>
    <t>SC-30 (2)</t>
  </si>
  <si>
    <t>SC-30 (3)</t>
  </si>
  <si>
    <t>SC-30 (4)</t>
  </si>
  <si>
    <t>SC-30 (5)</t>
  </si>
  <si>
    <t>SC-31 (1)</t>
  </si>
  <si>
    <t>SC-31 (2)</t>
  </si>
  <si>
    <t>SC-31 (3)</t>
  </si>
  <si>
    <t>SC-32 (1)</t>
  </si>
  <si>
    <t>SC-34 (1)</t>
  </si>
  <si>
    <t>SC-34 (2)</t>
  </si>
  <si>
    <t>SC-34 (3)</t>
  </si>
  <si>
    <t>SC-36 (1)</t>
  </si>
  <si>
    <t>SC-36 (2)</t>
  </si>
  <si>
    <t>SC-37 (1)</t>
  </si>
  <si>
    <t>SC-39 (1)</t>
  </si>
  <si>
    <t>SC-39 (2)</t>
  </si>
  <si>
    <t>SC-4 (1)</t>
  </si>
  <si>
    <t>SC-4 (2)</t>
  </si>
  <si>
    <t>SC-40 (1)</t>
  </si>
  <si>
    <t>SC-40 (2)</t>
  </si>
  <si>
    <t>SC-40 (3)</t>
  </si>
  <si>
    <t>SC-40 (4)</t>
  </si>
  <si>
    <t>SC-42 (1)</t>
  </si>
  <si>
    <t>SC-42 (2)</t>
  </si>
  <si>
    <t>SC-42 (3)</t>
  </si>
  <si>
    <t>SC-42 (4)</t>
  </si>
  <si>
    <t>SC-42 (5)</t>
  </si>
  <si>
    <t>SC-45 (1)</t>
  </si>
  <si>
    <t>SC-45 (2)</t>
  </si>
  <si>
    <t>SC-48 (1)</t>
  </si>
  <si>
    <t>SC-5 (1)</t>
  </si>
  <si>
    <t>SC-5 (2)</t>
  </si>
  <si>
    <t>SC-5 (3)</t>
  </si>
  <si>
    <t>SC-7 (1)</t>
  </si>
  <si>
    <t>SC-7 (10)</t>
  </si>
  <si>
    <t>SC-7 (11)</t>
  </si>
  <si>
    <t>SC-7 (12)</t>
  </si>
  <si>
    <t>SC-7 (13)</t>
  </si>
  <si>
    <t>SC-7 (14)</t>
  </si>
  <si>
    <t>SC-7 (15)</t>
  </si>
  <si>
    <t>SC-7 (16)</t>
  </si>
  <si>
    <t>SC-7 (17)</t>
  </si>
  <si>
    <t>SC-7 (18)</t>
  </si>
  <si>
    <t>SC-7 (19)</t>
  </si>
  <si>
    <t>SC-7 (2)</t>
  </si>
  <si>
    <t>SC-7 (20)</t>
  </si>
  <si>
    <t>SC-7 (21)</t>
  </si>
  <si>
    <t>SC-7 (22)</t>
  </si>
  <si>
    <t>SC-7 (23)</t>
  </si>
  <si>
    <t>SC-7 (24)</t>
  </si>
  <si>
    <t>SC-7 (25)</t>
  </si>
  <si>
    <t>SC-7 (26)</t>
  </si>
  <si>
    <t>SC-7 (27)</t>
  </si>
  <si>
    <t>SC-7 (28)</t>
  </si>
  <si>
    <t>SC-7 (29)</t>
  </si>
  <si>
    <t>SC-7 (3)</t>
  </si>
  <si>
    <t>SC-7 (4)</t>
  </si>
  <si>
    <t>SC-7 (5)</t>
  </si>
  <si>
    <t>SC-7 (6)</t>
  </si>
  <si>
    <t>SC-7 (7)</t>
  </si>
  <si>
    <t>SC-7 (8)</t>
  </si>
  <si>
    <t>SC-7 (9)</t>
  </si>
  <si>
    <t>SC-8 (1)</t>
  </si>
  <si>
    <t>SC-8 (2)</t>
  </si>
  <si>
    <t>SC-8 (3)</t>
  </si>
  <si>
    <t>SC-8 (4)</t>
  </si>
  <si>
    <t>SC-8 (5)</t>
  </si>
  <si>
    <t>SI-10 (1)</t>
  </si>
  <si>
    <t>SI-10 (2)</t>
  </si>
  <si>
    <t>SI-10 (3)</t>
  </si>
  <si>
    <t>SI-10 (4)</t>
  </si>
  <si>
    <t>SI-10 (5)</t>
  </si>
  <si>
    <t>SI-10 (6)</t>
  </si>
  <si>
    <t>SI-12 (1)</t>
  </si>
  <si>
    <t>SI-12 (2)</t>
  </si>
  <si>
    <t>SI-12 (3)</t>
  </si>
  <si>
    <t>SI-13 (1)</t>
  </si>
  <si>
    <t>SI-13 (2)</t>
  </si>
  <si>
    <t>SI-13 (3)</t>
  </si>
  <si>
    <t>SI-13 (4)</t>
  </si>
  <si>
    <t>SI-13 (5)</t>
  </si>
  <si>
    <t>SI-14 (1)</t>
  </si>
  <si>
    <t>SI-14 (2)</t>
  </si>
  <si>
    <t>SI-14 (3)</t>
  </si>
  <si>
    <t>SI-18 (1)</t>
  </si>
  <si>
    <t>SI-18 (2)</t>
  </si>
  <si>
    <t>SI-18 (3)</t>
  </si>
  <si>
    <t>SI-18 (4)</t>
  </si>
  <si>
    <t>SI-18 (5)</t>
  </si>
  <si>
    <t>SI-19 (1)</t>
  </si>
  <si>
    <t>SI-19 (2)</t>
  </si>
  <si>
    <t>SI-19 (3)</t>
  </si>
  <si>
    <t>SI-19 (4)</t>
  </si>
  <si>
    <t>SI-19 (5)</t>
  </si>
  <si>
    <t>SI-19 (6)</t>
  </si>
  <si>
    <t>SI-19 (7)</t>
  </si>
  <si>
    <t>SI-19 (8)</t>
  </si>
  <si>
    <t>SI-2 (1)</t>
  </si>
  <si>
    <t>SI-2 (2)</t>
  </si>
  <si>
    <t>SI-2 (3)</t>
  </si>
  <si>
    <t>SI-2 (4)</t>
  </si>
  <si>
    <t>SI-2 (5)</t>
  </si>
  <si>
    <t>SI-2 (6)</t>
  </si>
  <si>
    <t>SI-3 (1)</t>
  </si>
  <si>
    <t>SI-3 (10)</t>
  </si>
  <si>
    <t>SI-3 (2)</t>
  </si>
  <si>
    <t>SI-3 (3)</t>
  </si>
  <si>
    <t>SI-3 (4)</t>
  </si>
  <si>
    <t>SI-3 (5)</t>
  </si>
  <si>
    <t>SI-3 (6)</t>
  </si>
  <si>
    <t>SI-3 (7)</t>
  </si>
  <si>
    <t>SI-3 (8)</t>
  </si>
  <si>
    <t>SI-3 (9)</t>
  </si>
  <si>
    <t>SI-4 (1)</t>
  </si>
  <si>
    <t>SI-4 (10)</t>
  </si>
  <si>
    <t>SI-4 (11)</t>
  </si>
  <si>
    <t>SI-4 (12)</t>
  </si>
  <si>
    <t>SI-4 (13)</t>
  </si>
  <si>
    <t>SI-4 (14)</t>
  </si>
  <si>
    <t>SI-4 (15)</t>
  </si>
  <si>
    <t>SI-4 (16)</t>
  </si>
  <si>
    <t>SI-4 (17)</t>
  </si>
  <si>
    <t>SI-4 (18)</t>
  </si>
  <si>
    <t>SI-4 (19)</t>
  </si>
  <si>
    <t>SI-4 (2)</t>
  </si>
  <si>
    <t>SI-4 (20)</t>
  </si>
  <si>
    <t>SI-4 (21)</t>
  </si>
  <si>
    <t>SI-4 (22)</t>
  </si>
  <si>
    <t>SI-4 (23)</t>
  </si>
  <si>
    <t>SI-4 (24)</t>
  </si>
  <si>
    <t>SI-4 (25)</t>
  </si>
  <si>
    <t>SI-4 (3)</t>
  </si>
  <si>
    <t>SI-4 (4)</t>
  </si>
  <si>
    <t>SI-4 (5)</t>
  </si>
  <si>
    <t>SI-4 (6)</t>
  </si>
  <si>
    <t>SI-4 (7)</t>
  </si>
  <si>
    <t>SI-4 (8)</t>
  </si>
  <si>
    <t>SI-4 (9)</t>
  </si>
  <si>
    <t>SI-5 (1)</t>
  </si>
  <si>
    <t>SI-6 (1)</t>
  </si>
  <si>
    <t>SI-6 (2)</t>
  </si>
  <si>
    <t>SI-6 (3)</t>
  </si>
  <si>
    <t>SI-7 (1)</t>
  </si>
  <si>
    <t>SI-7 (10)</t>
  </si>
  <si>
    <t>SI-7 (11)</t>
  </si>
  <si>
    <t>SI-7 (12)</t>
  </si>
  <si>
    <t>SI-7 (13)</t>
  </si>
  <si>
    <t>SI-7 (14)</t>
  </si>
  <si>
    <t>SI-7 (15)</t>
  </si>
  <si>
    <t>SI-7 (16)</t>
  </si>
  <si>
    <t>SI-7 (17)</t>
  </si>
  <si>
    <t>SI-7 (2)</t>
  </si>
  <si>
    <t>SI-7 (3)</t>
  </si>
  <si>
    <t>SI-7 (4)</t>
  </si>
  <si>
    <t>SI-7 (5)</t>
  </si>
  <si>
    <t>SI-7 (6)</t>
  </si>
  <si>
    <t>SI-7 (7)</t>
  </si>
  <si>
    <t>SI-7 (8)</t>
  </si>
  <si>
    <t>SI-7 (9)</t>
  </si>
  <si>
    <t>SI-8 (1)</t>
  </si>
  <si>
    <t>SI-8 (2)</t>
  </si>
  <si>
    <t>SI-8 (3)</t>
  </si>
  <si>
    <t>SR-11 (1)</t>
  </si>
  <si>
    <t>SR-11 (2)</t>
  </si>
  <si>
    <t>SR-11 (3)</t>
  </si>
  <si>
    <t>SR-2 (1)</t>
  </si>
  <si>
    <t>SR-3 (1)</t>
  </si>
  <si>
    <t>SR-3 (2)</t>
  </si>
  <si>
    <t>SR-3 (3)</t>
  </si>
  <si>
    <t>SR-4 (1)</t>
  </si>
  <si>
    <t>SR-4 (2)</t>
  </si>
  <si>
    <t>SR-4 (3)</t>
  </si>
  <si>
    <t>SR-4 (4)</t>
  </si>
  <si>
    <t>SR-5 (1)</t>
  </si>
  <si>
    <t>SR-5 (2)</t>
  </si>
  <si>
    <t>SR-6 (1)</t>
  </si>
  <si>
    <t>SR-9 (1)</t>
  </si>
  <si>
    <t>Applicable Systems</t>
  </si>
  <si>
    <t>Family</t>
  </si>
  <si>
    <t>Identifier</t>
  </si>
  <si>
    <t>Sort-As</t>
  </si>
  <si>
    <t>Enhanced Security Requirements</t>
  </si>
  <si>
    <t>Protection Strategy</t>
  </si>
  <si>
    <t>Adversary Effects (See SP 800-160 Volume 2)</t>
  </si>
  <si>
    <t>Access Control</t>
  </si>
  <si>
    <t>03.01.1e</t>
  </si>
  <si>
    <t>Employ dual authorization to execute critical or sensitive system and organizational
operations.</t>
  </si>
  <si>
    <t>Dual authorization, also known as two-person control, reduces risk related to insider threats. Dual authorization requires the approval of two authorized individuals to execute certain commands, actions, or functions. For example, organizations employ dual authorization to help ensure that changes to selected system components (i.e., hardware, software, and firmware) or information cannot occur unless two qualified individuals approve and implement such changes. These individuals possess the skills and expertise to determine if the proposed changes are correct implementations of the approved changes, and they are also accountable for those changes.
Another example is employing dual authorization for the execution of privileged commands. To reduce the risk of collusion, organizations consider rotating assigned dual authorization duties to reduce the risk of an insider threat. Dual authorization can be implemented via either technical or procedural measures and can be carried out sequentially or in parallel.</t>
  </si>
  <si>
    <t>Penetration-Resistant Architecture; Damage-Limiting Operations.</t>
  </si>
  <si>
    <t>[Preclude (Preempt); Impede (Exert)].</t>
  </si>
  <si>
    <t>03.01.2e</t>
  </si>
  <si>
    <t>Restrict access to systems and system components to only those information resources that are owned, provisioned, or issued by the organization.</t>
  </si>
  <si>
    <t>Information resources that are not owned, provisioned, or issued by the organization include systems or system components owned by other organizations and personally owned devices. Nonorganizational information resources present significant risks to the organization and complicate the ability to employ a “comply-to-connect” policy or implement component or device attestation techniques to ensure the integrity of the organizational system.</t>
  </si>
  <si>
    <t>Penetration-Resistant Architecture</t>
  </si>
  <si>
    <t>[Preclude (Preempt); Impede (Contain, Exert)].</t>
  </si>
  <si>
    <t>03.01.3e</t>
  </si>
  <si>
    <t>Employ [Assignment: organization-defined secure information transfer solutions] to control information flows between security domains on connected systems.</t>
  </si>
  <si>
    <t>Organizations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 inspection mechanisms (i.e., hardware, firmware, and software components) that are critical to information flow enforcement. Transferring information between systems in different security domains with different security policies introduces the risk that the transfers violate one or more domain security policies. In such situations, information owners or information stewards provide guidance at designated policy enforcement points between connected systems. Organizations mandate specific architectural solutions when required to enforce logical or physical separation between systems in different security domains. Enforcement includes prohibiting information transfers between connected systems, employing hardware mechanisms to enforce one-way information flows, verifying write permissions before accepting information from another security domain or connected system, and implementing trustworthy regrading mechanisms to reassign security attributes and labels. Secure information transfer solutions often include one or more of the following properties: use of cross-domain solutions when traversing security domains, mutual authentication of the sender and recipient (using hardware-based cryptography), encryption of data in transit and at rest, isolation from other domains, and logging of information transfers (e.g., title of file, file size, cryptographic hash of file, sender, recipient, transfer time and Internet Protocol [IP] address, receipt time, and IP address).</t>
  </si>
  <si>
    <t>Penetration-Resistant Architecture.</t>
  </si>
  <si>
    <t>Awareness and Training</t>
  </si>
  <si>
    <t>03.02.1e</t>
  </si>
  <si>
    <t>Provide awareness training [Assignment: organization-defined frequency] focused on recognizing and responding to threats from social engineering, advanced persistent threat actors, breaches, and suspicious behaviors; update the training [Assignment: organization-defined frequency] or when there are significant changes to the threat.</t>
  </si>
  <si>
    <t>An effective method to detect APT activities and reduce the effectiveness of those activities is to provide specific awareness training for individuals. A well-trained and security-aware workforce provides another organizational safeguard that can be employed as part of a defense-in-depth strategy to protect organizations against malicious code injections via email or web applications. Threat awareness training includes educating individuals on the various ways that APTs can infiltrate organizations, including through websites, emails, advertisement pop-ups, articles, and social engineering. Training can include techniques for recognizing suspicious emails, the use of removable systems in non-secure settings, and the potential targeting of individuals by adversaries outside the workplace. Awareness training is assessed and updated periodically to ensure that the training is relevant and effective, particularly with respect to the threat since it is constantly, and often rapidly, evolving. [SP 800-50] provides guidance on security awareness and training programs.</t>
  </si>
  <si>
    <t>Damage-Limiting Operations.</t>
  </si>
  <si>
    <t>[Impede (Exert); Expose (Detect)].</t>
  </si>
  <si>
    <t>03.02.2e</t>
  </si>
  <si>
    <t>Include practical exercises in awareness training for [Assignment: organization-defined roles] that are aligned with current threat scenarios and provide feedback to individuals involved in the training and their supervisors.</t>
  </si>
  <si>
    <t>Awareness training is most effective when it is complemented by practical exercises tailored to the tactics, techniques, and procedures (TTP) of the threat. Examples of practical exercises include unannounced social engineering attempts to gain unauthorized access, collect information, or simulate the adverse impact of opening malicious email attachments or invoking, via spear phishing attacks, malicious web links. Rapid feedback is essential to reinforce desired user behavior. Training results, especially failures of personnel in critical roles, can be indicative of a potentially serious problem. It is important that senior management are made aware of such situations so that they can take appropriate remediating actions. [SP 800-181] provides guidance on role-based security training, including a lexicon and taxonomy that describes cybersecurity work via work roles.</t>
  </si>
  <si>
    <t>Audit and Accountability</t>
  </si>
  <si>
    <t>03.03.0e</t>
  </si>
  <si>
    <t>There are no enhanced security requirements for audit and accountability.</t>
  </si>
  <si>
    <t>Configuration Management</t>
  </si>
  <si>
    <t>3.4.1e</t>
  </si>
  <si>
    <t>03.04.1e</t>
  </si>
  <si>
    <t xml:space="preserve">Establish and maintain an authoritative source and repository to provide a trusted source and accountability for approved and implemented system components. </t>
  </si>
  <si>
    <t>The establishment and maintenance of an authoritative source and repository includes a system component inventory of approved hardware, software, and firmware; approved system baseline configurations and configuration changes; and verified system software and firmware, as well as images and/or scripts. The authoritative source implements integrity controls to log changes or attempts to change software, configurations, or data in the repository. Additionally, changes to the repository are subject to change management procedures and require authentication of the user requesting the change. In certain situations, organizations may also require dual authorization for such changes. Software changes are routinely checked for integrity and authenticity to ensure that the changes are legitimate when updating the repository and when refreshing a system from the known, trusted source. The information in the repository is used to demonstrate adherence to or identify deviation from the established configuration baselines and to restore system components from a trusted source. From an automated assessment perspective, the system description provided by the authoritative source is referred to as the desired state. The desired state is compared to the actual state to check for compliance or deviations. [SP 80e-128] provides guidance on security configuration management, including security configuration settings and configuration change control. [IR 8011-1] provides guidance on automation support to assess system and system component configurations.</t>
  </si>
  <si>
    <t>Penetration-Resistant Architecture; Designing for Cyber Resiliency and Survivability.</t>
  </si>
  <si>
    <t>[Impede (Exert); Limit (Shorten); Expose (Detect)].</t>
  </si>
  <si>
    <t>03.04.2e</t>
  </si>
  <si>
    <t>Employ automated mechanisms to detect misconfigured or unauthorized system components; after detection, [Selection (one or more): remove the components; place the components in a quarantine or remediation network] to facilitate patching, re-configuration, or other mitigations.</t>
  </si>
  <si>
    <t>System components used to process, store, transmit, or protect CUI are monitored and checked against the authoritative source (i.e., hardware and software inventory and associated baseline configurations). From an automated assessment perspective, the system description provided by the authoritative source is referred to as the desired state. Using automated tools, the desired state is compared to the actual state to check for compliance or deviations. Security responses to system components that are unknown or that deviate from approved configurations can include removing the components; halting system functions or processing; placing the system components in a quarantine or remediation network that facilitates patching, re-configuration, or other mitigations; or issuing alerts and/or notifications to personnel when there is an unauthorized modification of an organization-defined configuration item. Responses can be automated, manual, or procedural. Components that are removed from the system are rebuilt from the trusted configuration baseline established by the authoritative source. [IR 8011-1] provides guidance on using automation support to assess system configurations.</t>
  </si>
  <si>
    <t>[Preclude (Expunge, Preempt); Impede (Contain); Expose (Detect)].</t>
  </si>
  <si>
    <t>03.04.3e</t>
  </si>
  <si>
    <t xml:space="preserve">Employ automated discovery and management tools to maintain an up-to-date, complete, accurate, and readily available inventory of system components. </t>
  </si>
  <si>
    <t>The system component inventory includes system-specific information required for component accountability and to provide support to identify, control, monitor, and verify configuration items in accordance with the authoritative source. The information necessary for effective accountability of system components includes the system name, hardware and software component owners, hardware inventory specifications, software license information, software version numbers, and—for networked components—the machine names and network addresses. Inventory specifications include the manufacturer, supplier information, component type, date of receipt, cost, model, serial number, and physical location. Organizations also use automated mechanisms to implement and maintain authoritative (i.e., up-to-date, complete, accurate, and available) baseline configurations for systems that include hardware and software inventory tools, configuration management tools, and network management tools. Tools can be used to track version numbers on operating systems, applications, types of software installed, and current patch levels.</t>
  </si>
  <si>
    <t>[Expose (Detect)].</t>
  </si>
  <si>
    <t>Identification and Authentication</t>
  </si>
  <si>
    <t>03.05.1e</t>
  </si>
  <si>
    <t>Identify and authenticate [Assignment: organization-defined systems and system components] before establishing a network connection using bidirectional authentication that is cryptographically based and replay resistant.</t>
  </si>
  <si>
    <t>Cryptographically-based and replay-resistant authentication between systems, components, and devices addresses the risk of unauthorized access from spoofing (i.e., claiming a false identity). The requirement applies to client-server authentication, server-server authentication, and device authentication (including mobile devices). The cryptographic key for authentication transactions is stored in suitably secure storage available to the authenticator application (e.g., keychain storage, Trusted Platform Module [TPM], Trusted Execution Environment [TEE], or secure element). Mandating authentication requirements at every connection point may not be practical, and therefore, such requirements may only be applied periodically or at the initial point of network connection. [SP 800-63-3] provides guidance on identity and authenticator management.</t>
  </si>
  <si>
    <t>[Preclude (Negate); Expose (Detect)].</t>
  </si>
  <si>
    <t>03.05.2e</t>
  </si>
  <si>
    <t>Employ automated mechanisms for the generation, protection, rotation, and management of passwords for systems and system components that do not support multifactor authentication or complex account management.</t>
  </si>
  <si>
    <t>In situations where static passwords or personal identification numbers (PIN) are used (e.g., certain system components do not support multifactor authentication or complex account management, such as separate system accounts for each user and logging), automated mechanisms (e.g., password managers) can automatically generate, rotate, manage, and store strong and different passwords for users and device accounts. For example, a router might have one administrator account, but an organization typically has multiple network administrators. Therefore, access management and accountability are problematic. A password manager uses techniques such as automated password rotation (in this example, for the router password) to allow a specific user to temporarily gain access to a device by checking out a temporary password and then checking the password back in to end the access. The password manager simultaneously logs these actions. One of the risks in using password managers is that an adversary may target the collection of passwords that the device generates. Therefore, it is important that these passwords are secured. Methods for protecting passwords include the use of multi-factor authentication to the password manager, encryption, or secured hardware (e.g., a hardware security module). [SP 800-63-3] provides guidance on password generation and management.</t>
  </si>
  <si>
    <t>[Impede (Delay, Exert)].</t>
  </si>
  <si>
    <t>03.05.3e</t>
  </si>
  <si>
    <t>Employ automated or manual/procedural mechanisms to prohibit system components from connecting to organizational systems unless the components are known, authenticated, in a properly configured state, or in a trust profile.</t>
  </si>
  <si>
    <t>Identification and authentication of system components and component configurations can be determined, for example, via a cryptographic hash of the component. This is also known as device attestation and known operating state or trust profile. A trust profile based on factors such as the user, authentication method, device type, and physical location is used to make dynamic decisions on authorizations to data of varying types. If device attestation is the means of identification and authentication, then it is important that patches and updates to the device are handled via a configuration management process such that the patches and updates are done securely and do not disrupt the identification and authentication of other devices. [IR 8011-1] provides guidance on using automation support to assess system configurations.</t>
  </si>
  <si>
    <t>[Preclude (Preempt); Expose (Detect)].</t>
  </si>
  <si>
    <t>Incident Response</t>
  </si>
  <si>
    <t>03.06.1e</t>
  </si>
  <si>
    <t>Establish and maintain a security operations center capability that operates [Assignment: organization-defined time period].</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</si>
  <si>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SOC is staffed with skilled technical and operational personnel (e.g., security analysts, incident response personnel, systems security engineers); in some instances operates 24 hours per day, seven days per week; and implements technical, management, and operational controls (e.g., monitoring, scanning, and forensics tools) to monitor, fuse, correlate, analyze, and respond to security-relevant event data from multiple sources. Sources of event data include perimeter defenses, network devices (e.g., gateways, routers, and switches), and endpoint agent data feeds. The SOC provides a holistic situational awareness capability to help organizations determine the security posture of the system and organization. An SOC capability can be obtained in many ways. Larger organizations may implement a dedicated SOC while smaller organizations may employ third-party organizations to provide such a capability. [SP 800-61] provides guidance on incident handling. [SP 800-86] and [SP 800-101] provide guidance on integrating forensic techniques into incident response. [SP 800-150] provides guidance on cyber threat information sharing. [SP 800-184] provides guidance on cybersecurity event recovery.</t>
  </si>
  <si>
    <t>[Limit (Shorten, Reduce); Expose (Detect)].</t>
  </si>
  <si>
    <t>03.06.2e</t>
  </si>
  <si>
    <t>Establish and maintain a cyber incident response team that can be deployed by the organization within [Assignment: organization-defined time period].</t>
  </si>
  <si>
    <t>A cyber incident response team (CIRT) is a team of experts that assesses, documents, and responds to cyber incidents so that organizational systems can recover quickly and implement the necessary controls to avoid future incidents. CIRT personnel include, for example, forensic analysts, malicious code analysts, systems security engineers, and real-time operations personnel. The incident handling capability includes performing rapid forensic preservation of evidence and analysis of and response to intrusions. The team members may or may not be full-time but need to be available to respond in the time period required. The size and specialties of the team are based on known and anticipated threats. The team is typically pre-equipped with the software and hardware (e.g., forensic tools) necessary for rapid identification, quarantine, mitigation, and recovery and is familiar with how to preserve evidence and maintain chain of custody for law enforcement or counterintelligence uses. For some organizations, the CIRT can be implemented as a cross-organizational entity or as part of the Security Operations Center (SOC). [SP 800-61] provides guidance on incident handling. [SP 800-86] and [SP 800-101] provide guidance on integrating forensic techniques into incident response. [SP 800-150] provides guidance on cyber threat information sharing. [SP 800-184] provides guidance on cybersecurity event recovery.</t>
  </si>
  <si>
    <t>[Preclude (Expunge); Impede (Contain, Exert); Limit (Shorten, Reduce); Expose (Scrutinize)].</t>
  </si>
  <si>
    <t>Maintenance</t>
  </si>
  <si>
    <t>03.07.0e</t>
  </si>
  <si>
    <t>There are no enhanced security requirements for maintenance.</t>
  </si>
  <si>
    <t>Media Protection</t>
  </si>
  <si>
    <t>03.08.0e</t>
  </si>
  <si>
    <t>There are no enhanced security requirements for media protection.</t>
  </si>
  <si>
    <t>Personnel Security</t>
  </si>
  <si>
    <t>3.9.1e</t>
  </si>
  <si>
    <t>03.09.1e</t>
  </si>
  <si>
    <t>Conduct [Assignment: organization-defined enhanced personnel screening] for individuals and reassess individual positions and access to CUI [Assignment: organization-defined frequency].</t>
  </si>
  <si>
    <t>Personnel security is the discipline that provides a trusted workforce based on an evaluation or assessment of conduct, integrity, judgment, loyalty, reliability, and stability. The extent of the vetting is commensurate with the level of risk that individuals could bring about by their position and access to CUI. For individuals accessing Federal Government facilities and systems, the Federal Government employs resources, information, and technology in its vetting processes to ensure a trusted workforce. These screening processes may be extended all or in part to persons accessing federal information, including CUI that is resident in nonfederal systems and organizations through contractual vehicles or other agreements established between federal agencies and nonfederal organizations. Examples of enhanced personnel screening for security purposes include additional background checks. Personnel reassessment activities reflect applicable laws, executive orders, directives, policies, regulations, and specific criteria established for the level of access required for assigned positions.</t>
  </si>
  <si>
    <t>[Preclude (Expunge); Impede (Exert)].</t>
  </si>
  <si>
    <t>3.9.2e</t>
  </si>
  <si>
    <t>03.09.2e</t>
  </si>
  <si>
    <t>Ensure that organizational systems are protected if adverse information develops or is obtained about individuals with access to CUI.</t>
  </si>
  <si>
    <t>If adverse information develops or is obtained about an individual with access to CUI which calls into question whether the individual should have continued access to systems containing CUI, actions are taken (e.g., preclude or limit further access by the individual, audit actions taken by the individual) to protect the CUI while the adverse information is resolved.</t>
  </si>
  <si>
    <t>[Limit (Reduce)].</t>
  </si>
  <si>
    <t>Physical Protection</t>
  </si>
  <si>
    <t>03.10.0e</t>
  </si>
  <si>
    <t>There are no enhanced security requirements for physical protection.</t>
  </si>
  <si>
    <t>03.11.1e</t>
  </si>
  <si>
    <t>Employ [Assignment: organization-defined sources of threat intelligence] as part of a risk assessment to guide and inform the development of organizational systems, security architectures, selection of security solutions, monitoring, threat hunting, and response and recovery activities.</t>
  </si>
  <si>
    <t>The constant evolution and increased sophistication of adversaries, especially the APT, makes it more likely that adversaries can successfully compromise or breach organizational systems. Accordingly, threat intelligence can be integrated into each step of the risk management process throughout the system development life cycle. This risk management process includes defining system security requirements, developing system and security architectures, selecting security solutions, monitoring (including threat hunting), and remediation efforts. [SP 800-30] provides guidance on risk assessments. [SP 800-39] provides guidance on the risk management process. [SP 800-160-1] provides guidance on security architectures and systems security engineering. [SP 800-150] provides guidance on cyber threat information sharing.</t>
  </si>
  <si>
    <t>[Preclude (Negate); Impede (Exert); Expose (Detect)].</t>
  </si>
  <si>
    <t>03.11.2e</t>
  </si>
  <si>
    <t>Conduct cyber threat hunting activities [Selection (one or more): [Assignment: organization-defined frequency]; [Assignment: organization-defined event]] to search for indicators of compromise in [Assignment: organization-defined systems] and detect, track, and disrupt threats that evade existing controls.</t>
  </si>
  <si>
    <t>Threat hunting is an active means of defense that contrasts with traditional protection measures, such as firewalls, intrusion detection and prevention systems, quarantining malicious code in sandboxes, and Security Information and Event Management (SIEM)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Indicators of compromise are forensic artifacts from intrusions that are identified on organizational systems at the host or network level and can include unusual network traffic, unusual file changes, and the presence of malicious code. Threat hunting teams use existing threat intelligence and may create new threat information, which may be shared with peer organizations, Information Sharing and Analysis Organizations (ISAO), Information Sharing and Analysis Centers (ISAC), and relevant government departments and agencies. Threat indicators, signatures, tactics, techniques, procedures, and other indicators of compromise may be available via government and non-government cooperatives, including Forum of Incident Response and Security Teams, United States Computer Emergency Response Team, Defense Industrial Base Cybersecurity Information Sharing Program, and CERT Coordination Center. [SP 800-30] provides guidance on threat and risk assessments, risk analyses, and risk modeling. [SP 800-160-2] provides guidance on systems security engineering and cyber resiliency. [SP 800-150] provides guidance on cyber threat information sharing.</t>
  </si>
  <si>
    <t>[Preclude (Expunge); Limit (Shorten, Reduce); Expose (Detect, Scrutinize)].</t>
  </si>
  <si>
    <t>03.11.3e</t>
  </si>
  <si>
    <t>Employ advanced automation and analytics capabilities in support of analysts to predict and identify risks to organizations, systems, and system components.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</si>
  <si>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predictive analytics capabilities are typically supported by artificial intelligence concepts and machine learning. Examples include Automated Workflow Operations, Automated Threat Discovery and Response (which includes broad-based collection, context-based analysis, and adaptive response capabilities), and machine-assisted decision tools. [SP 800-30] provides guidance on risk assessments and risk analyses.</t>
  </si>
  <si>
    <t>No direct effects.</t>
  </si>
  <si>
    <t>03.11.4e</t>
  </si>
  <si>
    <t>Document or reference in the system security plan the security solution selected, the rationale for the security solution, and the risk determination.</t>
  </si>
  <si>
    <t>System security plans relate security requirements to a set of security controls and solutions. The plans describe how the controls and solutions meet the security requirements. For the enhanced security requirements selected when the APT is a concern, the security plan provides traceability between threat and risk assessments and the risk-based selection of a security solution, including discussion of relevant analyses of alternatives and rationale for key security-relevant architectural and design decisions. This level of detail is important as the threat changes, requiring reassessment of the risk and the basis for previous security decisions. When incorporating external service providers into the system security plan, organizations state the type of service provided (e.g., software as a service, platform as a service), the point and type of connections (including ports and protocols), the nature and type of the information flows to and from the service provider, and the security controls implemented by the service provider. For safety critical systems, organizations document situations for which safety is the primary reason for not implementing a security solution (i.e., the solution is appropriate to address the threat but causes a safety concern). [SP 800-18] provides guidance on the development of system security plans.</t>
  </si>
  <si>
    <t>3.11.5e</t>
  </si>
  <si>
    <t>03.11.5e</t>
  </si>
  <si>
    <t>Assess the effectiveness of security solutions [Assignment: organization-defined frequency] to address anticipated risk to organizational systems and the organization based on current and accumulated threat intelligence.</t>
  </si>
  <si>
    <t>Threat awareness and risk assessment of the organization are dynamic, continuous, and inform system operations, security requirements for the system, and the security solutions employed to meet those requirements. Threat intelligence (i.e., threat information that has been aggregated, transformed, analyzed, interpreted, or enriched to help provide the necessary context for decision-making) is infused into the risk assessment processes and information security operations of the organization to identify any changes required to address the dynamic threat environment. [SP 800-30] provides guidance on risk assessments, threat assessments, and risk analyses.</t>
  </si>
  <si>
    <t>[Expose (Scrutinize)].</t>
  </si>
  <si>
    <t>03.11.6e</t>
  </si>
  <si>
    <t>Assess, respond to, and monitor supply chain risks associated with organizational systems and system components.</t>
  </si>
  <si>
    <t>Supply chain events include disruption, use of defective components, insertion of counterfeits, theft, malicious development practices, improper delivery practices, and insertion of malicious code. These events can have a significant impact on a system and its information and, therefore, can also adversely impact organizational operations (i.e.,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 [SP 800-30] provides guidance on risk assessments, threat assessments, and risk analyses. [SP 800-161] provides guidance on supply chain risk management.</t>
  </si>
  <si>
    <t>03.11.7e</t>
  </si>
  <si>
    <t>Develop a plan for managing supply chain risks associated with organizational systems and system components; update the plan [Assignment: organization-defined frequency].</t>
  </si>
  <si>
    <t>The growing dependence on products, systems, and services from external providers, along with the nature of the relationships with those providers, present an increasing level of risk to an organization. Threat actions that may increase risk include the insertion or use of counterfeits, unauthorized production,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multifaceted undertaking that requires a coordinated effort across an organization to build trust relationships and communicate with both internal and external stakeholders. Supply chain risk management (SCRM) activities involve identifying and assessing risks, determining appropriate mitigating actions, developing SCRM plans to document selected mitigating actions, and monitoring performance against plans. SCRM plans address requirements for developing trustworthy, secure, and resilient systems and system components, including the application of the security design principles implemented as part of life cycle-based systems security engineering processes. [SP 800-161] provides guidance on supply chain risk management.</t>
  </si>
  <si>
    <t>Security Assessment</t>
  </si>
  <si>
    <t>03.12.1e</t>
  </si>
  <si>
    <t>Conduct penetration testing [Assignment: organization-defined frequency], leveraging automated scanning tools and ad hoc tests using subject matter experts.</t>
  </si>
  <si>
    <t>Penetration testing is a specialized type of assessment conducted on systems or individual system components to identify vulnerabilities that could be exploited by adversaries. Penetration testing goes beyond automated vulnerability scanning. It is conducted by penetration testing agents and teams with particular skills and experience that include technical expertise in network, operating system, and application-level security. Penetration testing can be used to validate vulnerabilities or determine a system’s penetration resistance to adversaries within specified constraints. Such constraints include time, resources, and skills. Organizations may also supplement penetration testing with red team exercises. Red teams attempt to duplicate the actions of adversaries in carrying out attacks against organizations and provide an in-depth analysis of security-related weaknesses or deficiencies.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pretest analysis based on full knowledge of the system, pretest identification of potential vulnerabilities based on the pretest analysis, and testing designed to determine the exploitability of vulnerabilities. All parties agree to the specified rules of engagement before the commencement of penetration testing. Organizations correlate the rules of engagement for penetration tests and red teaming exercises (if used) with the tools, techniques, and procedures that they anticipate adversaries may employ. The penetration testing or red team exercises may be organization-based or external to the organization. In either case, it is important that the team possesses the necessary skills and resources to do the job and is objective in its assessment. [SP 800-53A] provides guidance on conducting security assessments.</t>
  </si>
  <si>
    <t>System and Communications Protection</t>
  </si>
  <si>
    <t>03.13.1e</t>
  </si>
  <si>
    <t>Create diversity in [Assignment: organization-defined system components] to reduce the extent of malicious code propagation.</t>
  </si>
  <si>
    <t>Organizations often use homogenous information technology environments to reduce costs and to simplify administration and use. However, a homogenous environment can also facilitate the work of the APT, as it allows for common mode failures and the propagation of malicious code across identical system components (i.e., hardware, software, and firmware). In these environments, adversary tactics, techniques, and procedures (TTP) that work on one instantiation of a system component will work equally well on other identical instantiations of the component regardless of how many times such components are replicated or how far away they may be placed in the architecture. Increasing diversity within organizational systems reduces the impact of potential exploitations or compromises of specific technologies. Such diversity protects against common mode failures, including those failures induced by supply chain attacks. Diversity also reduces the likelihood that the TTP adversaries use to compromise one system component will be effective against other system components, thus increasing the adversary’s work factor to successfully complete the planned attacks. A heterogeneous or diverse information technology environment makes the task of propagating malicious code more difficult, as the adversary needs to develop and deploy different TTP for the diverse components. Satisfying this requirement does not mean that organizations need to acquire and manage multiple versions of operating systems, applications, tools, and communication protocols. However, the use of diversity in certain critical, organizationally determined system components can be an effective countermeasure against the APT. In addition, organizations may already be practicing diversity, although not to counter the APT. For example, it is common for organizations to employ diverse anti-virus products at different parts of their infrastructure simply because each vendor may issue updates to new malicious code patterns at different times and frequencies. Similarly, some organizations employ products from one vendor at the server level and products from another vendor at the end-user level. Another example of diversity occurs in products that provide address space layout randomization (ASLR). Such products introduce a form of synthetic diversity by transforming the implementations of common software to produce a variety of instances. Finally, organizations may choose to use multiple virtual private network (VPN) vendors, tunneling one vendor’s VPN within another vendor’s VPN. Smaller organizations may find that achieving diversity in system components is challenging and perhaps not practical. Organizations also consider the vulnerabilities that may be introduced into the system by the employment of diverse system components. [SP 800-160-1] provides guidance on security engineering practices and security design concepts. [SP 800-160-2] provides guidance on developing cyber resilient systems and system components. [SP 800-161] provides guidance on supply chain risk management.</t>
  </si>
  <si>
    <t>Designing for Cyber Resiliency and Survivability.</t>
  </si>
  <si>
    <t>[Redirect (Deter); Preclude (Preempt); Impede (Contain, Degrade, Delay, Exert); Limit (Shorten, Reduce)].</t>
  </si>
  <si>
    <t>3.13.2e</t>
  </si>
  <si>
    <t>03.13.2e</t>
  </si>
  <si>
    <t>Implement the following changes to organizational systems and system components to introduce a degree of unpredictability into operations: [Assignment: organization-defined changes and frequency of changes by system and system component].</t>
  </si>
  <si>
    <t>Cyber-attacks by adversaries are predicated on the assumption of a certain degree of predictability and consistency regarding the attack surface. The attack surface is the set of points on the boundary of a system, a system element, or an environment where an attacker can try to enter, cause an effect on, or extract data from the system, system element, or environment. Changes to the attack surface reduce the predictability of the environment, making it difficult for adversaries to plan and carry out attacks, and can cause the adversaries to make miscalculations that can either impact the overall effectiveness of the attacks or increase the observability of the attackers. Unpredictability can be achieved by making changes in seemingly random times or circumstances (e.g., by randomly shortening the time when the credentials are valid). Randomness introduces increased levels of uncertainty for adversaries regarding the actions that organizations take to defend their systems against attacks. Such actions may impede the ability of adversaries to correctly target system components that support critical or essential organizational missions or business functions. Uncertainty may also cause adversaries to hesitate before initiating attacks or continuing attacks. Techniques involving randomness include performing certain routine actions at different times of day, employing different information technologies, using different suppliers, and rotating the roles and responsibilities of organizational personnel.</t>
  </si>
  <si>
    <t>[Preclude (Preempt, Negate); Impede (Delay, Exert); Expose (Detect)].</t>
  </si>
  <si>
    <t>03.13.3e</t>
  </si>
  <si>
    <t>Employ [Assignment: organization-defined technical and procedural means] to confuse and mislead adversaries.</t>
  </si>
  <si>
    <t>There are many techniques and approaches that can be used to confuse and mislead adversaries, including misdirection, tainting, disinformation, or a combination thereof. Deception is used to confuse and mislead adversaries regarding the information that the adversaries use for decision-making, the value and authenticity of the information that the adversaries attempt to exfiltrate, or the environment in which the adversaries desire or need to operate. Such actions can impede the adversary’s ability to conduct meaningful reconnaissance of the targeted organization, delay or degrade an adversary’s ability to move laterally through a system or from one system to another system, divert the adversary away from systems or system components containing CUI, and increase observability of the adversary to the defender—revealing the presence of the adversary along with its TTPs. Misdirection can be achieved through deception environments (e.g., deception nets), which provide virtual sandboxes into which malicious code can be diverted and adversary TTP can be safely examined. Tainting involves embedding data or information in an organizational system or system component which the organization desires adversaries to exfiltrate. Tainting allows organizations to determine that information has been exfiltrated or improperly removed from the organization and potentially provides the organization with information regarding the nature of exfiltration or adversary locations. Disinformation can be achieved by making false information intentionally available to adversaries regarding the state of the system or type of organizational defenses. Any disinformation activity is coordinated with the associated federal agency requiring such activity, and should include a plan to limit incidental exposure of the false CUI to authorized users. Disinformation can be employed both tactically (e.g., making available false credentials that the defender can use to track adversary actions) and strategically (e.g., interspersing false CUI with actual CUI, interfering with an adversary’s re-use, reverse engineering and exploitation of legitimate CUI, thus undermining the adversary’s confidence in the value of the exfiltrated information, and subsequently causing them to limit such exfiltration). [SP 800-160-2] provides guidance on developing cyber resilient systems and system components.</t>
  </si>
  <si>
    <t>[Redirect (Deter, Divert, Deceive); Preclude (Preempt, Negate); Impede (Delay, Exert); Expose (Detect)].</t>
  </si>
  <si>
    <t>03.13.4e</t>
  </si>
  <si>
    <t>Employ [Selection: (one or more): [Assignment: organization-defined physical isolation techniques]; [Assignment: organization-defined logical isolation techniques]] in organizational systems and system components.</t>
  </si>
  <si>
    <t>A mix of physical and logical isolation techniques (described below) implemented as part of the system architecture can limit the unauthorized flow of CUI, reduce the system attack surface, constrain the number of system components that must be secure, and impede the movement of an adversary. When implemented with a set of managed interfaces, physical and logical isolation techniques for organizational systems and components can isolate CUI into separate security domains where additional protections can be implemented. Any communications across the managed interfaces (i.e., across security domains), including for management or administrative purposes, constitutes remote access even if the communications remain within the organization. Separating system components with boundary protection mechanisms allows for the increased protection of individual components and more effective control of information flows between those components. This enhanced protection limits the potential harm from and susceptibility to hostile cyber-attacks and errors. The degree of isolation can vary depending on the boundary protection mechanisms selected. Boundary protection mechanisms include routers, gateways, and firewalls separating system components into physically separate networks or subnetworks; virtualization and micro-virtualization techniques; encrypting information flows among system components using distinct encryption keys; cross-domain devices separating subnetworks; and complete physical separation (i.e., air gaps). System architectures include logical isolation, partial physical and logical isolation, or complete physical isolation between subsystems and at system boundaries between resources that store, process, transmit, or protect CUI and other resources. 
Examples include:
•Logical isolation: Data tagging, digital rights management (DRM), and data loss prevention (DLP) that tags, monitors, and restricts the flow of CUI; virtual machines or containers that separate CUI and other information on hosts; and virtual local area networks (VLAN) that keep CUI and other information separate on networks.
• Partial physical and logical isolation: Physically or cryptographically isolated networks, dedicated hardware in data centers, and secure clients that (a) may not directly access resources outside of the domain (i.e., all applications with cross-enclave connectivity execute as remote virtual applications hosted in a demilitarized zone [DMZ] or internal and protected enclave), (b) access via remote virtualized applications or virtual desktop with no file transfer capability other than with dual authorization, or (c) employ dedicated client hardware (e.g., a zero or thin client) or hardware approved for multi-level secure (MLS) usage.
• Complete physical isolation: Dedicated (not shared) client and server hardware; physically isolated, stand-alone enclaves for clients and servers; and (a) logically separate network traffic (e.g., using a VLAN) with end-to-end encryption using Public Key Infrastructure (PKI)-based cryptography or (b) physical isolation from other networks. 
Isolation techniques are selected based on a risk management perspective that balances the threat, the information being protected, and the cost of the options for protection. Architectural and design decisions are guided and informed by the security requirements and selected solutions. Organizations consider the trustworthiness of the isolation techniques employed (e.g., the logical isolation relies on information technology that could be considered a high value target because of the function being performed), introducing its own set of vulnerabilities. [SP 800-160-1] provides guidance on developing trustworthy, secure, and cyber resilient systems using systems security engineering practices and security design concepts.</t>
  </si>
  <si>
    <t>[Preclude (Preempt, Negate); Impede (Contain, Degrade, Delay, Exert); Limit (Reduce)].</t>
  </si>
  <si>
    <t>03.13.5e</t>
  </si>
  <si>
    <t>Distribute and relocate the following system functions or resources [Assignment: organization-defined frequency]: [Assignment: organization-defined system functions or resources].</t>
  </si>
  <si>
    <t>Changing processing and storage locations (also referred to as moving target defense) addresses the APT by using techniques such as virtualization, distributed processing, and replication. This enables organizations to relocate system components that support critical missions and business functions. Changing the locations of processing activities or storage sites introduces a degree of uncertainty into the targeting activities of adversaries. Targeting uncertainty increases the work factor of adversaries making compromises or breaches to organizational systems more difficult and time-consuming. It also increases the chances that adversaries may inadvertently disclose aspects of their tradecraft while attempting to locate organizational resources. Other options for employing moving target defense include changing IP addresses, Domain Name System (DNS) names, or network topologies. Moving target defense can also increase the work factor for defenders who have a constantly changing system to defend. Accordingly, organizations update their management and security tools and train personnel to adapt to the additional work factor. Another way of addressing this requirement is by fragmentation. This involves taking information and fragmenting/partitioning it across multiple components (e.g., across a distributed database). Such actions mean that the compromise (unauthorized exfiltration) of any single component of the information data set will not result in the compromise of the entire data. To fully compromise the entire data set, the adversary would have to work harder to try to locate all of the data sets.</t>
  </si>
  <si>
    <t>System and Information Integrity</t>
  </si>
  <si>
    <t>03.14.1e</t>
  </si>
  <si>
    <t>Verify the integrity of [Assignment: organization-defined security critical or essential software] using root of trust mechanisms or cryptographic signatures.</t>
  </si>
  <si>
    <t>Verifying the integrity of the organization’s security-critical or essential software is an important capability since corrupted software is the primary attack vector used by adversaries to undermine or disrupt the proper functioning of organizational systems. There are many ways to verify software integrity throughout the system development life cycle. Root of trust mechanisms (e.g., secure boot, trusted platform modules, Unified Extensible Firmware Interface [UEFI]), verify that only trusted code is executed during boot processes. This capability helps system components protect the integrity of boot firmware in organizational systems by verifying the integrity and authenticity of updates to the firmware prior to applying changes to the system component and preventing unauthorized processes from modifying the boot firmware. The employment of cryptographic signatures ensures the integrity and authenticity of critical and essential software that stores, processes, or transmits, CUI. Cryptographic signatures include digital signatures and the computation and application of signed hashes using asymmetric cryptography, protecting the confidentiality of the key used to generate the hash, and using the public key to verify the hash information. Hardware roots of trust are considered to be more secure. This requirement supports 3.4.1e and 3.4.3.e.[FIPS 140-3] provides security requirements for cryptographic modules. [FIPS 180-4] and [FIPS 202] provide secure hash standards. [FIPS 186-4] provides a digital signature standard. [SP 800-147] provides BIOS protection guidance. [NIST TRUST] provides guidance on the roots of trust project.</t>
  </si>
  <si>
    <t>03.14.2e</t>
  </si>
  <si>
    <t>Monitor organizational systems and system components on an ongoing basis for anomalous or suspicious behavior.</t>
  </si>
  <si>
    <t>Monitoring is used to identify unusual, suspicious, or unauthorized activities or conditions related to organizational systems and system components. Such activities or conditions can include unusual internal systems communications traffic, unauthorized exporting of information, signaling to external systems, large file transfers, long-time persistent connections, attempts to access information from unexpected locations, unusual protocols and ports in use, and attempted communications with suspected malicious external addresses.  The correlation of physical, time, or geolocation audit record information to the audit records from systems may assist organizations in identifying examples of anomalous behavior. For example, the correlation of an individual’s identity for logical access to certain systems with the additional information that the individual was not present at the facility when the logical access occurred is indicative of anomalous behavior.  [SP 800-61] provides guidance on incident handling. [SP 800-83] provides guidance for malicious code incident prevention and handling. [SP 800-92] provides guidance on computer security log management. [SP 800-94] provides guidance on intrusion detection and prevention. [SP 800-137] provides guidance on continuous monitoring of systems.</t>
  </si>
  <si>
    <t>03.14.3e</t>
  </si>
  <si>
    <t>Ensure that [Assignment: organization-defined systems and system components] are included in the scope of the specified enhanced security requirements or are segregated in purpose-specific networks.</t>
  </si>
  <si>
    <t>Organizations may have a variety of systems and system components in their inventory, including Information Technology (IT), Internet of Things (IoT), Operational Technology (OT), and Industrial Internet of Things (IIoT). The convergence of IT, OT, IoT, and IIoT significantly increases the attack surface of organizations and provides attack vectors that are challenging to address. Compromised IoT, OT, and IIoT system components can serve as launching points for attacks on organizational IT systems that handle CUI. Some IoT, OT, and IIoT system components can store, transmit, or process CUI (e.g., specifications or parameters for objects manufactured in support of critical programs). Most of the current generation of IoT, OT, and IIoT system components are not designed with security as a foundational property and may not be able to be configured to support security functionality. Connections to and from such system components are generally not encrypted, do not provide the necessary authentication, are not monitored, and are not logged. Therefore, these components pose a significant cyber threat. Gaps in IoT, OT, and IIoT security capabilities may be addressed by employing intermediary system components that can provide encryption, authentication, security scanning, and logging capabilities—thus, preventing the components from being accessible from the Internet. However, such mitigation options are not always available or practicable. The situation is further complicated because some of the IoT, OT, and IIoT devices may be needed for essential missions and business functions. In those instances, it is necessary for such devices to be isolated from the Internet to reduce the susceptibility to cyber-attacks.  [SP 800-160-1] provides guidance on security engineering practices and security design concepts.</t>
  </si>
  <si>
    <t>[Preclude (Preempt, Negate); Impede (Contain, Degrade, Delay, Exert); Limit (Reduce); Expose (Detect)].</t>
  </si>
  <si>
    <t>03.14.4e</t>
  </si>
  <si>
    <t>Refresh [Assignment: organization-defined systems and system components] from a known, trusted state [Assignment: organization-defined frequency].</t>
  </si>
  <si>
    <t>This requirement mitigates risk from the APT by reducing the targeting capability of adversaries (i.e., the window of opportunity for the attack). By implementing the concept of non-persistence for selected system components, organizations can provide a known state computing resource for a specific time period that does not give adversaries sufficient time to exploit vulnerabilities in organizational systems and the environments in which those systems operate. Since the APT is a high-end, sophisticated threat regarding capability, intent, and targeting, organizations assume that over an extended period, a percentage of attacks will be successful. Non-persistent system components and system services are activated as required using protected information and are terminated periodically or at the end of sessions. Non-persistence increases the work factor of adversaries attempting to compromise or breach systems.  Non-persistence can be achieved by refreshing system components (e.g., periodically reimaging components or using a variety of common virtualization techniques). Non-persistent services can be implemented using “Infrastructure as Code” to automatically build, configure, test, deploy, and manage containers, virtual machines, or new instances of processes on physical machines (both persistent or non-persistent). Periodic refreshes of system components and services do not require organizations to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may be done periodically to hinder the ability of adversaries to exploit optimum windows of vulnerabilities.  The reimaging of system components includes the reinstallation of firmware, operating systems, and applications from a known, trusted source. Reimaging also includes the installation of patches, reapplication of configuration settings, and refresh of system or application data from a known, trusted source.</t>
  </si>
  <si>
    <t>[Preclude (Expunge, Preempt, Negate); Impede (Degrade, Delay, Exert); Limit (Shorten, Reduce)].</t>
  </si>
  <si>
    <t>03.14.5e</t>
  </si>
  <si>
    <t>Conduct reviews of persistent organizational storage locations [Assignment: organization-defined frequency] and remove CUI that is no longer needed.</t>
  </si>
  <si>
    <t>As programs, projects, and contracts evolve, some CUI may no longer be needed. Periodic and event-related (e.g., at project completion) reviews are conducted to ensure that CUI that is no longer required is securely removed from persistent storage. Removal is consistent with federal records retention policies and disposition schedules. Retaining information for longer than it is needed makes the information a potential target for adversaries searching for critical program or HVA information to exfiltrate. The unnecessary retention of system-related information provides adversaries information that can assist in their reconnaissance and lateral movement through organizational systems. Alternatively, information which must be retained but is not required for current activities is removed from online storage and stored offline in a secure location to eliminate the possibility of individuals gaining unauthorized access to the information through a network. The purging of CUI renders the information unreadable, indecipherable, and unrecoverable.  [SP 800-88] provides guidance on media sanitization.</t>
  </si>
  <si>
    <t>03.14.6e</t>
  </si>
  <si>
    <t>Use threat indicator information and effective mitigations obtained from [Assignment: organization-defined external organizations] to guide and inform intrusion detection and threat hunting.</t>
  </si>
  <si>
    <t>Threat information related to specific threat events (e.g., TTPs, targets) that organizations have experienced, threat mitigations that organizations have found to be effective against certain types of threats, and threat intelligence (i.e., indications and warnings about threats that can occur) are sourced from and shared with trusted organizations. This threat information can be used by organizational Security Operations Centers (SOC) and incorporated into monitoring capabilities. Threat information sharing includes threat indicators, signatures, and adversary TTPs from organizations participating in threat-sharing consortia, government-commercial cooperatives, and government-government cooperatives (e.g., CERTCC, CISA/US-CERT, FIRST, ISAO, DIB CS Program). Unclassified indicators, based on classified information but which can be readily incorporated into organizational intrusion detection systems, are available to qualified nonfederal organizations from government sources.</t>
  </si>
  <si>
    <t>[Expose (Detect, Scrutinize, Reveal)].</t>
  </si>
  <si>
    <t>03.14.7e</t>
  </si>
  <si>
    <t>Verify the correctness of [Assignment: organization-defined security critical or essential software, firmware, and hardware components] using [Assignment: organization-defined verification methods or techniques].</t>
  </si>
  <si>
    <t>Verification methods have varying degrees of rigor in determining the correctness of software, firmware, and hardware components. For example, formal verification involves proving that a software program satisfies some formal property or set of properties. The nature of formal verification is generally time-consuming and not employed for commercial operating systems and applications. Therefore, it would likely only be applied to some very limited uses, such as verifying cryptographic protocols. However, in cases where software, firmware, or hardware components exist with formal verification of the component’s security properties, such components provide greater assurance and trustworthiness and are preferred over similar components that have not been formally verified.  [SP 800-160-1] provides guidance on developing trustworthy, secure, and cyber resilient systems using systems security engineering practices and security design concepts.</t>
  </si>
  <si>
    <t>Basic/Derived Security Requirement</t>
  </si>
  <si>
    <t xml:space="preserve"> Security Requirement</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</si>
  <si>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</si>
  <si>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</si>
  <si>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</si>
  <si>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</si>
  <si>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</si>
  <si>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</si>
  <si>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</si>
  <si>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</si>
  <si>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</si>
  <si>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</si>
  <si>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</si>
  <si>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</si>
  <si>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</si>
  <si>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</si>
  <si>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</si>
  <si>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</si>
  <si>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</si>
  <si>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</si>
  <si>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</si>
  <si>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</si>
  <si>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</si>
  <si>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</si>
  <si>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</si>
  <si>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</si>
  <si>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</si>
  <si>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</si>
  <si>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</si>
  <si>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</si>
  <si>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</si>
  <si>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</si>
  <si>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</si>
  <si>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</si>
  <si>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</si>
  <si>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</si>
  <si>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</si>
  <si>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</si>
  <si>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</si>
  <si>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</si>
  <si>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</si>
  <si>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</si>
  <si>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</si>
  <si>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</si>
  <si>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</si>
  <si>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</si>
  <si>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</si>
  <si>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</si>
  <si>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</si>
  <si>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</si>
  <si>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</si>
  <si>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</si>
  <si>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</si>
  <si>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</si>
  <si>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</si>
  <si>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</si>
  <si>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</si>
  <si>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</si>
  <si>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</si>
  <si>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</si>
  <si>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</si>
  <si>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</si>
  <si>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</si>
  <si>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</si>
  <si>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</si>
  <si>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</si>
  <si>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</si>
  <si>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</si>
  <si>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</si>
  <si>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</si>
  <si>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</si>
  <si>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</si>
  <si>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</si>
  <si>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</si>
  <si>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</si>
  <si>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</si>
  <si>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</si>
  <si>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</si>
  <si>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</si>
  <si>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</si>
  <si>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</si>
  <si>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</si>
  <si>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</si>
  <si>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</si>
  <si>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</si>
  <si>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</si>
  <si>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</si>
  <si>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</si>
  <si>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</si>
  <si>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</si>
  <si>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</si>
  <si>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</si>
  <si>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</si>
  <si>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</si>
  <si>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</si>
  <si>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</si>
  <si>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</si>
  <si>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</si>
  <si>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</si>
  <si>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</si>
  <si>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</si>
  <si>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</si>
  <si>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</si>
  <si>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</si>
  <si>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</si>
  <si>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</si>
  <si>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</si>
  <si>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</si>
  <si>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</si>
  <si>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</si>
  <si>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</si>
  <si>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</si>
  <si>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</si>
  <si>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</si>
  <si>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</si>
  <si>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</si>
  <si>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</si>
  <si>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</si>
  <si>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</si>
  <si>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</si>
  <si>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</si>
  <si>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</si>
  <si>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</si>
  <si>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</si>
  <si>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</si>
  <si>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</si>
  <si>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</si>
  <si>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</si>
  <si>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</si>
  <si>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</si>
  <si>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</si>
  <si>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</si>
  <si>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</si>
  <si>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</si>
  <si>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</si>
  <si>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</si>
  <si>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</si>
  <si>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</si>
  <si>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</si>
  <si>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</si>
  <si>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</si>
  <si>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</si>
  <si>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</si>
  <si>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</si>
  <si>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</si>
  <si>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</si>
  <si>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</si>
  <si>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</si>
  <si>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</si>
  <si>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</si>
  <si>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</si>
  <si>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</si>
  <si>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</si>
  <si>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</si>
  <si>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</si>
  <si>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</si>
  <si>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</si>
  <si>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</si>
  <si>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</si>
  <si>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</si>
  <si>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</si>
  <si>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</si>
  <si>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</si>
  <si>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</si>
  <si>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</si>
  <si>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</si>
  <si>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</si>
  <si>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</si>
  <si>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</si>
  <si>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</si>
  <si>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</si>
  <si>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</si>
  <si>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</si>
  <si>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</si>
  <si>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</si>
  <si>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</si>
  <si>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</si>
  <si>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</si>
  <si>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</si>
  <si>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</si>
  <si>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</si>
  <si>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</si>
  <si>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</si>
  <si>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</si>
  <si>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</si>
  <si>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</si>
  <si>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</si>
  <si>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</si>
  <si>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</si>
  <si>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</si>
  <si>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</si>
  <si>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</si>
  <si>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</si>
  <si>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</si>
  <si>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</si>
  <si>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</si>
  <si>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</si>
  <si>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</si>
  <si>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</si>
  <si>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</si>
  <si>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</si>
  <si>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</si>
  <si>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</si>
  <si>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</si>
  <si>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</si>
  <si>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</si>
  <si>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</si>
  <si>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</si>
  <si>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</si>
  <si>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</si>
  <si>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</si>
  <si>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</si>
  <si>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</si>
  <si>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</si>
  <si>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</si>
  <si>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</si>
  <si>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</si>
  <si>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</si>
  <si>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</si>
  <si>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</si>
  <si>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</si>
  <si>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</si>
  <si>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</si>
  <si>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</si>
  <si>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</si>
  <si>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</si>
  <si>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</si>
  <si>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</si>
  <si>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</si>
  <si>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</si>
  <si>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</si>
  <si>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</si>
  <si>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</si>
  <si>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</si>
  <si>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</si>
  <si>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</si>
  <si>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</si>
  <si>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</si>
  <si>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</si>
  <si>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</si>
  <si>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</si>
  <si>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</si>
  <si>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</si>
  <si>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</si>
  <si>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</si>
  <si>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</si>
  <si>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</si>
  <si>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</si>
  <si>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</si>
  <si>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</si>
  <si>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</si>
  <si>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</si>
  <si>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</si>
  <si>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</si>
  <si>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</si>
  <si>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</si>
  <si>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</si>
  <si>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</si>
  <si>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</si>
  <si>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</si>
  <si>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</si>
  <si>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</si>
  <si>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</si>
  <si>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</si>
  <si>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</si>
  <si>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</si>
  <si>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</si>
  <si>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</si>
  <si>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</si>
  <si>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</si>
  <si>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</si>
  <si>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</si>
  <si>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</si>
  <si>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</si>
  <si>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</si>
  <si>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</si>
  <si>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</si>
  <si>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</si>
  <si>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</si>
  <si>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</si>
  <si>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</si>
  <si>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</si>
  <si>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</si>
  <si>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</si>
  <si>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</si>
  <si>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</si>
  <si>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</si>
  <si>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</si>
  <si>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</si>
  <si>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</si>
  <si>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</si>
  <si>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</si>
  <si>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</si>
  <si>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</si>
  <si>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</si>
  <si>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</si>
  <si>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</si>
  <si>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</si>
  <si>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</si>
  <si>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</si>
  <si>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</si>
  <si>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</si>
  <si>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</si>
  <si>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</si>
  <si>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</si>
  <si>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</si>
  <si>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</si>
  <si>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</si>
  <si>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</si>
  <si>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</si>
  <si>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</si>
  <si>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</si>
  <si>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</si>
  <si>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</si>
  <si>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</si>
  <si>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03.13.04</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</si>
  <si>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</si>
  <si>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</si>
  <si>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</si>
  <si>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</si>
  <si>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</si>
  <si>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</si>
  <si>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</si>
  <si>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</si>
  <si>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</si>
  <si>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</si>
  <si>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</si>
  <si>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</si>
  <si>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</si>
  <si>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</si>
  <si>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</si>
  <si>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</si>
  <si>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</si>
  <si>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</si>
  <si>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</si>
  <si>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</si>
  <si>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</si>
  <si>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</si>
  <si>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</si>
  <si>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</si>
  <si>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</si>
  <si>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</si>
  <si>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</si>
  <si>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</si>
  <si>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</si>
  <si>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</si>
  <si>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</si>
  <si>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</si>
  <si>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03.13.15</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</si>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</sst>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Calibri"/>
      <family val="2"/>
      <scheme val="minor"/>
    </font>
    <font>
      <b/>
      <sz val="11"/>
      <color theme="1"/>
      <name val="Calibri"/>
      <family val="2"/>
      <scheme val="minor"/>
    </font>
    <font>
      <sz val="12"/>
      <color theme="1"/>
      <name val="Calibri"/>
      <family val="2"/>
      <scheme val="minor"/>
    </font>
    <font>
      <b/>
      <sz val="11"/>
      <color theme="1"/>
      <name val="Calibri (Body)"/>
    </font>
    <font>
      <sz val="11"/>
      <name val="Calibri (Body)"/>
    </font>
    <font>
      <sz val="11"/>
      <color theme="1"/>
      <name val="Calibri (Body)"/>
    </font>
  </fonts>
  <fills count="3">
    <fill>
      <patternFill patternType="none"/>
    </fill>
    <fill>
      <patternFill patternType="gray125"/>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indexed="64"/>
      </right>
      <top/>
      <bottom/>
      <diagonal/>
    </border>
  </borders>
  <cellStyleXfs count="2">
    <xf numFmtId="0" fontId="0" fillId="0" borderId="0"/>
    <xf numFmtId="0" fontId="3" fillId="0" borderId="0"/>
  </cellStyleXfs>
  <cellXfs count="56">
    <xf numFmtId="0" fontId="0" fillId="0" borderId="0" xfId="0"/>
    <xf numFmtId="49" fontId="0" fillId="0" borderId="1" xfId="0" applyNumberForma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49" fontId="0" fillId="0" borderId="2" xfId="0" applyNumberFormat="1" applyBorder="1" applyAlignment="1">
      <alignment vertical="top" wrapText="1"/>
    </xf>
    <xf numFmtId="0" fontId="0" fillId="2" borderId="1" xfId="0" applyFill="1" applyBorder="1" applyAlignment="1">
      <alignment horizontal="center"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3" xfId="0" applyFill="1" applyBorder="1" applyAlignment="1">
      <alignment vertical="top" wrapText="1"/>
    </xf>
    <xf numFmtId="0" fontId="0" fillId="2" borderId="0" xfId="0" applyFill="1" applyAlignment="1">
      <alignment horizontal="center"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2" borderId="3" xfId="0" applyFont="1" applyFill="1" applyBorder="1" applyAlignment="1">
      <alignment vertical="top"/>
    </xf>
    <xf numFmtId="0" fontId="1" fillId="2" borderId="0" xfId="0" applyFont="1" applyFill="1" applyAlignment="1">
      <alignment vertical="top" wrapText="1"/>
    </xf>
    <xf numFmtId="0" fontId="0" fillId="0" borderId="0" xfId="0" applyAlignment="1">
      <alignment wrapText="1"/>
    </xf>
    <xf numFmtId="0" fontId="0" fillId="2" borderId="0" xfId="0" applyFill="1" applyAlignment="1">
      <alignment vertical="top" wrapText="1"/>
    </xf>
    <xf numFmtId="0" fontId="0" fillId="2" borderId="0" xfId="0" applyFill="1" applyAlignment="1">
      <alignment vertical="top"/>
    </xf>
    <xf numFmtId="0" fontId="2" fillId="0" borderId="4" xfId="1" applyFont="1" applyBorder="1" applyAlignment="1">
      <alignment horizontal="left" vertical="top" wrapText="1"/>
    </xf>
    <xf numFmtId="0" fontId="2" fillId="0" borderId="2" xfId="1" applyFont="1" applyBorder="1" applyAlignment="1">
      <alignment horizontal="left" vertical="top" wrapText="1"/>
    </xf>
    <xf numFmtId="0" fontId="2" fillId="0" borderId="5" xfId="1" applyFont="1" applyBorder="1" applyAlignment="1">
      <alignment horizontal="left" vertical="top" wrapText="1"/>
    </xf>
    <xf numFmtId="0" fontId="3" fillId="0" borderId="0" xfId="1" applyAlignment="1">
      <alignment wrapText="1"/>
    </xf>
    <xf numFmtId="0" fontId="3" fillId="0" borderId="0" xfId="1"/>
    <xf numFmtId="0" fontId="3" fillId="0" borderId="6" xfId="1" applyBorder="1" applyAlignment="1">
      <alignment horizontal="left" vertical="top" wrapText="1"/>
    </xf>
    <xf numFmtId="0" fontId="3" fillId="0" borderId="1"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3" xfId="1" applyBorder="1" applyAlignment="1">
      <alignment horizontal="left" vertical="top" wrapText="1"/>
    </xf>
    <xf numFmtId="0" fontId="3" fillId="0" borderId="9" xfId="1" applyBorder="1" applyAlignment="1">
      <alignment horizontal="left" vertical="top" wrapText="1"/>
    </xf>
    <xf numFmtId="0" fontId="3" fillId="0" borderId="10" xfId="1" applyBorder="1"/>
    <xf numFmtId="0" fontId="4" fillId="0" borderId="4" xfId="1" applyFont="1" applyBorder="1" applyAlignment="1">
      <alignment horizontal="left" vertical="top" wrapText="1"/>
    </xf>
    <xf numFmtId="0" fontId="4" fillId="0" borderId="2" xfId="1" applyFont="1" applyBorder="1" applyAlignment="1">
      <alignment horizontal="left" vertical="top" wrapText="1"/>
    </xf>
    <xf numFmtId="0" fontId="5" fillId="0" borderId="6" xfId="1" applyFont="1" applyBorder="1" applyAlignment="1">
      <alignment horizontal="left" vertical="top" wrapText="1"/>
    </xf>
    <xf numFmtId="0" fontId="5" fillId="0" borderId="1" xfId="1" applyFont="1" applyBorder="1" applyAlignment="1">
      <alignment horizontal="left" vertical="top" wrapText="1"/>
    </xf>
    <xf numFmtId="0" fontId="6" fillId="0" borderId="1" xfId="1" applyFont="1" applyBorder="1" applyAlignment="1">
      <alignment horizontal="left" vertical="top" wrapText="1"/>
    </xf>
    <xf numFmtId="0" fontId="6" fillId="0" borderId="6" xfId="1" applyFont="1" applyBorder="1" applyAlignment="1">
      <alignment horizontal="left" vertical="top" wrapText="1"/>
    </xf>
    <xf numFmtId="0" fontId="6" fillId="0" borderId="0" xfId="1" applyFont="1" applyAlignment="1">
      <alignment horizontal="justify" vertical="top" wrapText="1"/>
    </xf>
    <xf numFmtId="0" fontId="6" fillId="0" borderId="0" xfId="1" applyFont="1" applyAlignment="1">
      <alignment horizontal="justify" vertical="top"/>
    </xf>
    <xf numFmtId="0" fontId="6" fillId="0" borderId="0" xfId="1" applyFont="1" applyAlignment="1">
      <alignment horizontal="justify" vertical="center" wrapText="1"/>
    </xf>
    <xf numFmtId="0" fontId="6" fillId="0" borderId="1" xfId="1" applyFont="1" applyBorder="1" applyAlignment="1">
      <alignment horizontal="left" vertical="top"/>
    </xf>
    <xf numFmtId="0" fontId="6" fillId="0" borderId="6" xfId="1" applyFont="1" applyBorder="1" applyAlignment="1">
      <alignment horizontal="left" vertical="top"/>
    </xf>
    <xf numFmtId="0" fontId="6" fillId="0" borderId="0" xfId="1" applyFont="1" applyAlignment="1">
      <alignment horizontal="justify" vertical="center"/>
    </xf>
    <xf numFmtId="0" fontId="6" fillId="0" borderId="8" xfId="1" applyFont="1" applyBorder="1" applyAlignment="1">
      <alignment horizontal="left" vertical="top" wrapText="1"/>
    </xf>
    <xf numFmtId="0" fontId="6" fillId="0" borderId="3" xfId="1" applyFont="1" applyBorder="1" applyAlignment="1">
      <alignment horizontal="left" vertical="top" wrapText="1"/>
    </xf>
    <xf numFmtId="0" fontId="5" fillId="0" borderId="3" xfId="1" applyFont="1" applyBorder="1" applyAlignment="1">
      <alignment horizontal="left" vertical="top" wrapText="1"/>
    </xf>
  </cellXfs>
  <cellStyles count="2">
    <cellStyle name="Normal" xfId="0" builtinId="0"/>
    <cellStyle name="Normal 2" xfId="1" xr:uid="{DC746523-84A0-4B9C-AF52-CC41E55A4D3B}"/>
  </cellStyles>
  <dxfs count="61">
    <dxf>
      <font>
        <b val="0"/>
        <i val="0"/>
        <strike val="0"/>
        <condense val="0"/>
        <extend val="0"/>
        <outline val="0"/>
        <shadow val="0"/>
        <u val="none"/>
        <vertAlign val="baseline"/>
        <sz val="11"/>
        <color theme="1"/>
        <name val="Calibri (Body)"/>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Body)"/>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Body)"/>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Body)"/>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Body)"/>
        <scheme val="none"/>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Body)"/>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bottom style="thin">
          <color auto="1"/>
        </bottom>
      </border>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Body)"/>
        <scheme val="none"/>
      </font>
      <alignment horizontal="left" vertical="top" textRotation="0" wrapText="1" indent="0" justifyLastLine="0" shrinkToFit="0" readingOrder="0"/>
    </dxf>
    <dxf>
      <font>
        <b/>
        <i val="0"/>
        <strike val="0"/>
        <condense val="0"/>
        <extend val="0"/>
        <outline val="0"/>
        <shadow val="0"/>
        <u val="none"/>
        <vertAlign val="baseline"/>
        <sz val="11"/>
        <color theme="1"/>
        <name val="Calibri (Body)"/>
        <scheme val="none"/>
      </font>
      <alignment horizontal="left" vertical="top" textRotation="0" wrapText="1" indent="0" justifyLastLine="0" shrinkToFit="0" readingOrder="0"/>
      <border diagonalUp="0" diagonalDown="0" outline="0">
        <left style="thin">
          <color auto="1"/>
        </left>
        <right style="thin">
          <color auto="1"/>
        </right>
        <top/>
        <bottom/>
      </border>
    </dxf>
    <dxf>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bottom style="thin">
          <color auto="1"/>
        </bottom>
      </border>
    </dxf>
    <dxf>
      <border outline="0">
        <left style="thin">
          <color auto="1"/>
        </left>
        <right style="thin">
          <color auto="1"/>
        </right>
        <top style="thin">
          <color auto="1"/>
        </top>
        <bottom style="thin">
          <color auto="1"/>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auto="1"/>
        </left>
        <right style="thin">
          <color auto="1"/>
        </right>
        <top/>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solid">
          <fgColor indexed="64"/>
          <bgColor theme="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ill>
        <patternFill patternType="solid">
          <fgColor indexed="64"/>
          <bgColor theme="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dxf>
    <dxf>
      <border>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0B75E-848A-4835-AD16-A22A4D2B3302}" name="Table1" displayName="Table1" ref="A1:AK1190" tableType="xml" totalsRowShown="0" headerRowDxfId="60" dataDxfId="58" headerRowBorderDxfId="59" connectionId="1">
  <autoFilter ref="A1:AK1190" xr:uid="{7F1A408C-32B9-4A82-8BE7-5BE5C217B642}"/>
  <tableColumns count="37">
    <tableColumn id="1" xr3:uid="{8D90E885-7A32-49A3-9601-943B5EE67BD7}" uniqueName="identifier" name="Control Identifier" dataDxfId="57">
      <xmlColumnPr mapId="1" xpath="/catalog/control/identifier" xmlDataType="string"/>
    </tableColumn>
    <tableColumn id="17" xr3:uid="{9D59F939-043F-42A8-9596-E2C0FDDBF758}" uniqueName="17" name="Domain" dataDxfId="56"/>
    <tableColumn id="2" xr3:uid="{598D563E-213E-402A-94CA-9C410F4DE9A2}" uniqueName="name" name="Control    (or Control Enhancement) Name" dataDxfId="55">
      <xmlColumnPr mapId="1" xpath="/catalog/control/name" xmlDataType="string"/>
    </tableColumn>
    <tableColumn id="3" xr3:uid="{C8F69125-4ACC-470D-B84D-242259B717C8}" uniqueName="control_text" name="Control Text" dataDxfId="54">
      <xmlColumnPr mapId="1" xpath="/catalog/control/control_text" xmlDataType="string"/>
    </tableColumn>
    <tableColumn id="4" xr3:uid="{74DF7A51-3841-4E5F-B81E-FCB1357FF8B2}" uniqueName="discussion" name="Discussion" dataDxfId="53">
      <xmlColumnPr mapId="1" xpath="/catalog/control/discussion" xmlDataType="string"/>
    </tableColumn>
    <tableColumn id="6" xr3:uid="{8B3AA33B-6C2C-4727-A8D4-EA5CF752AB11}" uniqueName="6" name="Related Controls" dataDxfId="52"/>
    <tableColumn id="5" xr3:uid="{BA72059C-F56A-4B42-87FB-6136561E588E}" uniqueName="5" name="Corresponding 800-171 Controls" dataDxfId="51"/>
    <tableColumn id="16" xr3:uid="{7AC2FFD3-A794-4859-B839-05961D8FA642}" uniqueName="16" name="Corresponding 800-172 Control" dataDxfId="50"/>
    <tableColumn id="7" xr3:uid="{74A943E3-857C-4B88-850C-8EA50F10EB3D}" uniqueName="7" name="CMMC Level" dataDxfId="49"/>
    <tableColumn id="29" xr3:uid="{D819EDB1-0491-4169-97D0-90DD8DE64BF2}" uniqueName="29" name="Column1" dataDxfId="48"/>
    <tableColumn id="8" xr3:uid="{30081AC7-A6EC-41CA-96F3-35F5C18E25D0}" uniqueName="8" name="Application Layer Gateway    (ALG)" dataDxfId="47">
      <calculatedColumnFormula>IFERROR(MATCH("Application Layer Gateway (ALG) Security Requirements Guide (SRG) :: Version 1, Release: 2 Benchmark Date: 24 Jul 2015*"&amp;A2&amp;";*",SRGs!AA:AA,0),0)</calculatedColumnFormula>
    </tableColumn>
    <tableColumn id="9" xr3:uid="{39639AE2-008B-4D1A-8254-B00AD9855AA6}" uniqueName="9" name="Application Server" dataDxfId="46">
      <calculatedColumnFormula>IFERROR(MATCH("Application Server Security Requirements Guide :: Version 3, Release: 3 Benchmark Date: 27 Oct 2022*"&amp;A2&amp;";*",SRGs!AA:AA,0),0)</calculatedColumnFormula>
    </tableColumn>
    <tableColumn id="10" xr3:uid="{BC92916F-1E91-4188-8821-60D1EE4F13CC}" uniqueName="10" name="Authentication, Authorization, and Accounting    (AAA) Services" dataDxfId="45">
      <calculatedColumnFormula>IFERROR(MATCH("Authentication, Authorization, and Accounting Services (AAA) Security Requirements Guide :: Version 1, Release: 2 Benchmark Date: 24 Jan 2020*"&amp;A2&amp;";*",SRGs!AA:AA,0),0)</calculatedColumnFormula>
    </tableColumn>
    <tableColumn id="11" xr3:uid="{996B7713-21E1-49BA-8631-466538FD2A5A}" uniqueName="11" name="Central Log Server" dataDxfId="44">
      <calculatedColumnFormula>IFERROR(MATCH("Central Log Server Security Requirements Guide :: Version 2, Release: 2 Benchmark Date: 27 Oct 2022*"&amp;A2&amp;";*",SRGs!AA:AA,0),0)</calculatedColumnFormula>
    </tableColumn>
    <tableColumn id="15" xr3:uid="{682FF9BF-78AE-4EFC-AFA7-B9458763F971}" uniqueName="15" name="Database" dataDxfId="43">
      <calculatedColumnFormula>IFERROR(MATCH("Database Security Requirements Guide :: Version 3, Release: 3 Benchmark Date: 27 Jul 2022*"&amp;A2&amp;";*",SRGs!AA:AA,0),0)</calculatedColumnFormula>
    </tableColumn>
    <tableColumn id="19" xr3:uid="{6E30C943-F5F3-428F-9EBA-7E5DAB2BA852}" uniqueName="19" name="Container Platform " dataDxfId="42">
      <calculatedColumnFormula>IFERROR(MATCH("Container Platform Security Requirements Guide :: Version 1, Release: 3 Benchmark Date: 27 Jan 2022*"&amp;A2&amp;";*",SRGs!AA:AA,0),0)</calculatedColumnFormula>
    </tableColumn>
    <tableColumn id="20" xr3:uid="{6FC8D7BB-F453-49AD-BF3C-F73A04E2D9F3}" uniqueName="20" name="Domain Name System    (DNS)" dataDxfId="41">
      <calculatedColumnFormula>IFERROR(MATCH("Domain Name System (DNS) Security Requirements Guide :: Version 2, Release: 4 Benchmark Date: 23 Oct 2015*"&amp;A2&amp;";*",SRGs!AA:AA,0),0)</calculatedColumnFormula>
    </tableColumn>
    <tableColumn id="12" xr3:uid="{8615B41D-4A99-43A8-863B-128C96734AEC}" uniqueName="12" name="Firewall" dataDxfId="40">
      <calculatedColumnFormula>IFERROR(MATCH("Firewall Security Requirements Guide :: Version 2, Release: 3 Benchmark Date: 27 Oct 2022*"&amp;A2&amp;";*",SRGs!AA:AA,0),0)</calculatedColumnFormula>
    </tableColumn>
    <tableColumn id="13" xr3:uid="{FD551ACC-854E-4D9D-B703-1349B8FBB05B}" uniqueName="13" name="Operating System" dataDxfId="39">
      <calculatedColumnFormula>IFERROR(MATCH("General Purpose Operating System Security Requirements Guide :: Version 2, Release: 4 Benchmark Date: 27 Jul 2022*"&amp;A2&amp;";*",SRGs!AA:AA,0),0)</calculatedColumnFormula>
    </tableColumn>
    <tableColumn id="14" xr3:uid="{9B3416D6-000C-4136-B41F-ECFBDB91F9A1}" uniqueName="14" name="Intrusion Detection and Prevention Systems    (IDPS)" dataDxfId="38">
      <calculatedColumnFormula>IFERROR(MATCH("Intrusion Detection and Prevention Systems (IDPS) Security Requirements Guide :: Version 2, Release: 6 Benchmark Date: 24 Jul 2020*"&amp;A2&amp;";*",SRGs!AA:AA,0),0)</calculatedColumnFormula>
    </tableColumn>
    <tableColumn id="18" xr3:uid="{04F19F91-BFE0-47AA-911A-CF1DEA8F01CD}" uniqueName="18" name="Switch" dataDxfId="37">
      <calculatedColumnFormula>IFERROR(MATCH("Layer 2 Switch Security Requirements Guide :: Version 2, Release: 1 Benchmark Date: 18 May 2021*"&amp;A2&amp;";*",SRGs!AA:AA,0),0)</calculatedColumnFormula>
    </tableColumn>
    <tableColumn id="21" xr3:uid="{4587D802-778B-41A9-956B-5DE2B59AC1DC}" uniqueName="21" name="Mainframe    (Server)" dataDxfId="36">
      <calculatedColumnFormula>IFERROR(MATCH("Mainframe Product Security Requirements Guide :: Version 2, Release: 1 Benchmark Date: 27 Oct 2022*"&amp;A2&amp;";*",SRGs!AA:AA,0),0)</calculatedColumnFormula>
    </tableColumn>
    <tableColumn id="22" xr3:uid="{E4071C7C-0548-4706-802E-FEEF6F69374B}" uniqueName="22" name="Network Device Management    (NDM)" dataDxfId="35">
      <calculatedColumnFormula>IFERROR(MATCH("Network Device Management Security Requirements Guide :: Version 4, Release: 1 Benchmark Date: 23 Apr 2021*"&amp;A2&amp;";*",SRGs!AA:AA,0),0)</calculatedColumnFormula>
    </tableColumn>
    <tableColumn id="23" xr3:uid="{CE140644-3B1B-41EB-9CEA-588D799DE114}" uniqueName="23" name="Router" dataDxfId="34">
      <calculatedColumnFormula>IFERROR(MATCH("Router Security Requirements Guide :: Version 4, Release: 2 Benchmark Date: 23 Apr 2021*"&amp;A2&amp;";*",SRGs!AA:AA,0),0)</calculatedColumnFormula>
    </tableColumn>
    <tableColumn id="24" xr3:uid="{C47E1F0C-98FA-4E18-B8E5-EB0757950012}" uniqueName="24" name="Softare Defined Network    (SDN) Controller" dataDxfId="33">
      <calculatedColumnFormula>IFERROR(MATCH("SDN Controller Security Requirements Guide :: Version 1, Release: 2 Benchmark Date: 24 Apr 2020*"&amp;A2&amp;";*",SRGs!AA:AA,0),0)</calculatedColumnFormula>
    </tableColumn>
    <tableColumn id="25" xr3:uid="{E1732757-8927-4DE8-BE3C-3C8E54D2C959}" uniqueName="25" name="Unified Endpoint Management Agent" dataDxfId="32">
      <calculatedColumnFormula>IFERROR(MATCH("Unified Endpoint Management Agent Security Requirements Guide :: Version 1, Release: 1 Benchmark Date: 20 Nov 2020*"&amp;A2&amp;";*",SRGs!AA:AA,0),0)</calculatedColumnFormula>
    </tableColumn>
    <tableColumn id="26" xr3:uid="{17E6ADA3-EB68-4CA4-BB89-56BC892862EB}" uniqueName="26" name="Unified Endpoint Management Server" dataDxfId="31">
      <calculatedColumnFormula>IFERROR(MATCH("Unified Endpoint Management Server Security Requirements Guide :: Version 1, Release: 1 Benchmark Date: 20 Nov 2020*"&amp;A2&amp;";*",SRGs!AA:AA,0),0)</calculatedColumnFormula>
    </tableColumn>
    <tableColumn id="27" xr3:uid="{5A7B29B6-C1E5-485E-8593-B026B481A56D}" uniqueName="27" name="Virtual Private Network    (VPN)" dataDxfId="30">
      <calculatedColumnFormula>IFERROR(MATCH("Virtual Private Network (VPN) Security Requirements Guide :: Version 2, Release: 4 Benchmark Date: 27 Oct 2021*"&amp;A2&amp;";*",SRGs!AA:AA,0),0)</calculatedColumnFormula>
    </tableColumn>
    <tableColumn id="28" xr3:uid="{3EC48B86-BC16-4669-AFA6-5ADE21D8EF60}" uniqueName="28" name="Web Server" dataDxfId="29">
      <calculatedColumnFormula>IFERROR(MATCH("Web Server Security Requirements Guide :: Version 3, Release: 1 Benchmark Date: 27 Oct 2022*"&amp;A2&amp;";*",SRGs!AA:AA,0),0)</calculatedColumnFormula>
    </tableColumn>
    <tableColumn id="31" xr3:uid="{BCDDFCF9-E37C-4AAC-91D0-34C32A3A5D2B}" uniqueName="31" name="Column2" dataDxfId="28"/>
    <tableColumn id="30" xr3:uid="{E7C211DA-74A7-4903-A6BA-D0221ED657C3}" uniqueName="30" name="Applications" dataDxfId="27">
      <calculatedColumnFormula>IF(OR(K2&gt;0,L2&gt;0,AC2&gt;0),"Application","")</calculatedColumnFormula>
    </tableColumn>
    <tableColumn id="32" xr3:uid="{5BDFBF4E-750D-455C-99C1-780386B26D19}" uniqueName="32" name="Servers" dataDxfId="26">
      <calculatedColumnFormula>IF(OR(V2&gt;0,S2&gt;0,N2&gt;0),"Server","")</calculatedColumnFormula>
    </tableColumn>
    <tableColumn id="33" xr3:uid="{C63CEC28-C730-486A-B323-4F42177AB384}" uniqueName="33" name="Laptops/Desktops" dataDxfId="25">
      <calculatedColumnFormula>IF(S2&gt;0,"Laptops/Desktops","")</calculatedColumnFormula>
    </tableColumn>
    <tableColumn id="34" xr3:uid="{1D8AD4E9-37E9-4D88-BA96-D4E315D947D9}" uniqueName="34" name="Network Devices" dataDxfId="23">
      <calculatedColumnFormula>IF(OR(M2&gt;0,Q2&gt;0,R2&gt;0,T2&gt;0,U2&gt;0,W2&gt;0,X2&gt;0,Y2&gt;0,AB2&gt;0),"Network Device","")</calculatedColumnFormula>
    </tableColumn>
    <tableColumn id="36" xr3:uid="{6DEDFC97-6BD8-4B73-A570-79670B43DA50}" uniqueName="36" name="Databases" dataDxfId="24">
      <calculatedColumnFormula>IF(O2&gt;0,"Database","")</calculatedColumnFormula>
    </tableColumn>
    <tableColumn id="38" xr3:uid="{9EFCA7A1-1AD7-4008-8424-3282DCC0340F}" uniqueName="38" name="Containers" dataDxfId="22">
      <calculatedColumnFormula>IF(P2&gt;0,"Container","")</calculatedColumnFormula>
    </tableColumn>
    <tableColumn id="39" xr3:uid="{170D1D89-7C06-4BC3-90BA-020A5783E76E}" uniqueName="39" name="UEM" dataDxfId="21">
      <calculatedColumnFormula>IF(OR(Z2&gt;0,AA2&gt;0),"Unified Endpoint Mangement","")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EEBB73-BA46-4D17-A771-F898ED751F5F}" name="Table14" displayName="Table14" ref="A1:F111" totalsRowShown="0" headerRowDxfId="9" dataDxfId="8" headerRowBorderDxfId="6" tableBorderDxfId="7">
  <autoFilter ref="A1:F111" xr:uid="{0684B33A-9C10-8341-819E-F9E3DC8E3E5E}"/>
  <tableColumns count="6">
    <tableColumn id="1" xr3:uid="{DD67D4EA-82BD-4F2A-BC45-2241BA3BC163}" name="Family" dataDxfId="5"/>
    <tableColumn id="2" xr3:uid="{8CF52256-45A1-48DA-846D-8B1010836378}" name="Basic/Derived Security Requirement" dataDxfId="4"/>
    <tableColumn id="3" xr3:uid="{1BE7B2F9-8080-40EF-A25B-64E5E15984A4}" name="Identifier" dataDxfId="3"/>
    <tableColumn id="4" xr3:uid="{6CE16F76-2A5D-48E2-81A5-72EA5039744B}" name="Sort-As" dataDxfId="2"/>
    <tableColumn id="5" xr3:uid="{55FC857D-549C-4138-9D25-8A535B8D003A}" name=" Security Requirement" dataDxfId="1"/>
    <tableColumn id="6" xr3:uid="{EAD68A35-66EF-4641-87D3-176AB66CC608}" name="Discuss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164B93-5E5F-4ABA-AC90-F0E30B7FCF3F}" name="Table13" displayName="Table13" ref="A1:G40" totalsRowShown="0" headerRowDxfId="20" dataDxfId="19" headerRowBorderDxfId="17" tableBorderDxfId="18">
  <autoFilter ref="A1:G40" xr:uid="{EEB5A62F-A855-0B45-870A-07E30385D286}"/>
  <tableColumns count="7">
    <tableColumn id="1" xr3:uid="{ACED2C6F-3EBB-43B1-9E6E-4A941832DB49}" name="Family" dataDxfId="16"/>
    <tableColumn id="2" xr3:uid="{7A0B8A79-F15F-46DC-B3A4-C34D1FD98986}" name="Identifier" dataDxfId="15"/>
    <tableColumn id="3" xr3:uid="{9D084360-FDF7-46E6-AB6F-08D5A49841DB}" name="Sort-As" dataDxfId="14"/>
    <tableColumn id="4" xr3:uid="{D4349F6C-54C9-4B0B-80FF-3B71626D211E}" name="Enhanced Security Requirements" dataDxfId="13"/>
    <tableColumn id="5" xr3:uid="{48718B99-1659-4728-9D81-E2C52E206E21}" name="Discussion" dataDxfId="12"/>
    <tableColumn id="6" xr3:uid="{D45FD98D-76FC-4A4A-B980-251348E561BD}" name="Protection Strategy" dataDxfId="11"/>
    <tableColumn id="7" xr3:uid="{0FEDFDF7-9207-42E5-A93E-E0DD304AB5B1}" name="Adversary Effects (See SP 800-160 Volume 2)"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1190"/>
  <sheetViews>
    <sheetView topLeftCell="R1" workbookViewId="0">
      <selection activeCell="AN2" sqref="AN2"/>
    </sheetView>
  </sheetViews>
  <sheetFormatPr defaultRowHeight="15"/>
  <cols>
    <col min="1" max="1" width="11.7109375" style="4" bestFit="1" customWidth="1"/>
    <col min="2" max="2" width="11.7109375" style="4" customWidth="1"/>
    <col min="3" max="3" width="37.7109375" style="4" customWidth="1"/>
    <col min="4" max="5" width="81.140625" style="4" customWidth="1"/>
    <col min="6" max="6" width="28.28515625" style="4" customWidth="1"/>
    <col min="7" max="8" width="30" style="4" customWidth="1"/>
    <col min="9" max="9" width="12.42578125" style="11" customWidth="1"/>
    <col min="10" max="10" width="2.42578125" style="17" customWidth="1"/>
    <col min="11" max="11" width="9.140625" style="4"/>
    <col min="12" max="12" width="15.42578125" style="4" customWidth="1"/>
    <col min="13" max="13" width="14.7109375" style="4" customWidth="1"/>
    <col min="14" max="14" width="12.140625" style="4" customWidth="1"/>
    <col min="15" max="15" width="9.140625" style="4"/>
    <col min="16" max="16" width="16" style="4" customWidth="1"/>
    <col min="17" max="17" width="24.42578125" style="4" customWidth="1"/>
    <col min="18" max="18" width="9.140625" style="4"/>
    <col min="19" max="19" width="11.28515625" style="4" customWidth="1"/>
    <col min="20" max="20" width="17.7109375" style="4" customWidth="1"/>
    <col min="21" max="21" width="9.140625" style="4"/>
    <col min="22" max="22" width="12.28515625" style="4" customWidth="1"/>
    <col min="23" max="24" width="9.140625" style="4"/>
    <col min="25" max="25" width="11" style="4" customWidth="1"/>
    <col min="26" max="29" width="9.140625" style="4"/>
    <col min="30" max="30" width="2.140625" style="24" customWidth="1"/>
    <col min="31" max="31" width="11.85546875" style="4" customWidth="1"/>
    <col min="32" max="32" width="13.5703125" style="4" customWidth="1"/>
    <col min="33" max="33" width="11.7109375" style="4" customWidth="1"/>
    <col min="34" max="34" width="11.140625" style="4" customWidth="1"/>
    <col min="35" max="36" width="11" style="4" customWidth="1"/>
    <col min="37" max="37" width="11.28515625" style="4" customWidth="1"/>
    <col min="38" max="38" width="2.42578125" style="26" customWidth="1"/>
    <col min="39" max="39" width="15.42578125" style="4" customWidth="1"/>
    <col min="40" max="16384" width="9.140625" style="4"/>
  </cols>
  <sheetData>
    <row r="1" spans="1:39" ht="105">
      <c r="A1" s="2" t="s">
        <v>4164</v>
      </c>
      <c r="B1" s="2" t="s">
        <v>4298</v>
      </c>
      <c r="C1" s="2" t="s">
        <v>21924</v>
      </c>
      <c r="D1" s="2" t="s">
        <v>4165</v>
      </c>
      <c r="E1" s="2" t="s">
        <v>4166</v>
      </c>
      <c r="F1" s="2" t="s">
        <v>4167</v>
      </c>
      <c r="G1" s="2" t="s">
        <v>4252</v>
      </c>
      <c r="H1" s="2" t="s">
        <v>4253</v>
      </c>
      <c r="I1" s="10" t="s">
        <v>4168</v>
      </c>
      <c r="J1" s="18" t="s">
        <v>4329</v>
      </c>
      <c r="K1" s="2" t="s">
        <v>21925</v>
      </c>
      <c r="L1" s="2" t="s">
        <v>4319</v>
      </c>
      <c r="M1" s="2" t="s">
        <v>21926</v>
      </c>
      <c r="N1" s="2" t="s">
        <v>4320</v>
      </c>
      <c r="O1" s="2" t="s">
        <v>4170</v>
      </c>
      <c r="P1" s="2" t="s">
        <v>4321</v>
      </c>
      <c r="Q1" s="2" t="s">
        <v>21927</v>
      </c>
      <c r="R1" s="3" t="s">
        <v>4322</v>
      </c>
      <c r="S1" s="3" t="s">
        <v>4323</v>
      </c>
      <c r="T1" s="3" t="s">
        <v>21928</v>
      </c>
      <c r="U1" s="3" t="s">
        <v>4324</v>
      </c>
      <c r="V1" s="3" t="s">
        <v>21929</v>
      </c>
      <c r="W1" s="3" t="s">
        <v>21930</v>
      </c>
      <c r="X1" s="3" t="s">
        <v>4325</v>
      </c>
      <c r="Y1" s="3" t="s">
        <v>21931</v>
      </c>
      <c r="Z1" s="3" t="s">
        <v>4326</v>
      </c>
      <c r="AA1" s="3" t="s">
        <v>4327</v>
      </c>
      <c r="AB1" s="3" t="s">
        <v>21932</v>
      </c>
      <c r="AC1" s="3" t="s">
        <v>4328</v>
      </c>
      <c r="AD1" s="19" t="s">
        <v>4330</v>
      </c>
      <c r="AE1" s="3" t="s">
        <v>4332</v>
      </c>
      <c r="AF1" s="3" t="s">
        <v>4169</v>
      </c>
      <c r="AG1" s="3" t="s">
        <v>4331</v>
      </c>
      <c r="AH1" s="3" t="s">
        <v>4333</v>
      </c>
      <c r="AI1" s="3" t="s">
        <v>4334</v>
      </c>
      <c r="AJ1" s="3" t="s">
        <v>4335</v>
      </c>
      <c r="AK1" s="3" t="s">
        <v>4336</v>
      </c>
      <c r="AM1" s="4" t="s">
        <v>22799</v>
      </c>
    </row>
    <row r="2" spans="1:39" s="5" customFormat="1" ht="270">
      <c r="A2" s="12" t="s">
        <v>0</v>
      </c>
      <c r="B2" s="12" t="s">
        <v>4299</v>
      </c>
      <c r="C2" s="12" t="s">
        <v>322</v>
      </c>
      <c r="D2" s="12" t="s">
        <v>21933</v>
      </c>
      <c r="E2" s="12" t="s">
        <v>2477</v>
      </c>
      <c r="F2" s="3" t="s">
        <v>3611</v>
      </c>
      <c r="G2" s="3"/>
      <c r="H2" s="3"/>
      <c r="I2" s="3"/>
      <c r="J2" s="14"/>
      <c r="K2" s="3">
        <f>IFERROR(MATCH("Application Layer Gateway (ALG) Security Requirements Guide (SRG) :: Version 1, Release: 2 Benchmark Date: 24 Jul 2015*"&amp;A2&amp;";*",SRGs!AA:AA,0),0)</f>
        <v>0</v>
      </c>
      <c r="L2" s="3">
        <f>IFERROR(MATCH("Application Server Security Requirements Guide :: Version 3, Release: 3 Benchmark Date: 27 Oct 2022*"&amp;A2&amp;";*",SRGs!AA:AA,0),0)</f>
        <v>0</v>
      </c>
      <c r="M2" s="3">
        <f>IFERROR(MATCH("Authentication, Authorization, and Accounting Services (AAA) Security Requirements Guide :: Version 1, Release: 2 Benchmark Date: 24 Jan 2020*"&amp;A2&amp;";*",SRGs!AA:AA,0),0)</f>
        <v>0</v>
      </c>
      <c r="N2" s="7">
        <f>IFERROR(MATCH("Central Log Server Security Requirements Guide :: Version 2, Release: 2 Benchmark Date: 27 Oct 2022*"&amp;A2&amp;";*",SRGs!AA:AA,0),0)</f>
        <v>0</v>
      </c>
      <c r="O2" s="7">
        <f>IFERROR(MATCH("Database Security Requirements Guide :: Version 3, Release: 3 Benchmark Date: 27 Jul 2022*"&amp;A2&amp;";*",SRGs!AA:AA,0),0)</f>
        <v>0</v>
      </c>
      <c r="P2" s="7">
        <f>IFERROR(MATCH("Container Platform Security Requirements Guide :: Version 1, Release: 3 Benchmark Date: 27 Jan 2022*"&amp;A2&amp;";*",SRGs!AA:AA,0),0)</f>
        <v>0</v>
      </c>
      <c r="Q2" s="7">
        <f>IFERROR(MATCH("Domain Name System (DNS) Security Requirements Guide :: Version 2, Release: 4 Benchmark Date: 23 Oct 2015*"&amp;A2&amp;";*",SRGs!AA:AA,0),0)</f>
        <v>0</v>
      </c>
      <c r="R2" s="7">
        <f>IFERROR(MATCH("Firewall Security Requirements Guide :: Version 2, Release: 3 Benchmark Date: 27 Oct 2022*"&amp;A2&amp;";*",SRGs!AA:AA,0),0)</f>
        <v>0</v>
      </c>
      <c r="S2" s="7">
        <f>IFERROR(MATCH("General Purpose Operating System Security Requirements Guide :: Version 2, Release: 4 Benchmark Date: 27 Jul 2022*"&amp;A2&amp;";*",SRGs!AA:AA,0),0)</f>
        <v>0</v>
      </c>
      <c r="T2" s="7">
        <f>IFERROR(MATCH("Intrusion Detection and Prevention Systems (IDPS) Security Requirements Guide :: Version 2, Release: 6 Benchmark Date: 24 Jul 2020*"&amp;A2&amp;";*",SRGs!AA:AA,0),0)</f>
        <v>0</v>
      </c>
      <c r="U2" s="7">
        <f>IFERROR(MATCH("Layer 2 Switch Security Requirements Guide :: Version 2, Release: 1 Benchmark Date: 18 May 2021*"&amp;A2&amp;";*",SRGs!AA:AA,0),0)</f>
        <v>0</v>
      </c>
      <c r="V2" s="7">
        <f>IFERROR(MATCH("Mainframe Product Security Requirements Guide :: Version 2, Release: 1 Benchmark Date: 27 Oct 2022*"&amp;A2&amp;";*",SRGs!AA:AA,0),0)</f>
        <v>0</v>
      </c>
      <c r="W2" s="7">
        <f>IFERROR(MATCH("Network Device Management Security Requirements Guide :: Version 4, Release: 1 Benchmark Date: 23 Apr 2021*"&amp;A2&amp;";*",SRGs!AA:AA,0),0)</f>
        <v>0</v>
      </c>
      <c r="X2" s="7">
        <f>IFERROR(MATCH("Router Security Requirements Guide :: Version 4, Release: 2 Benchmark Date: 23 Apr 2021*"&amp;A2&amp;";*",SRGs!AA:AA,0),0)</f>
        <v>0</v>
      </c>
      <c r="Y2" s="7">
        <f>IFERROR(MATCH("SDN Controller Security Requirements Guide :: Version 1, Release: 2 Benchmark Date: 24 Apr 2020*"&amp;A2&amp;";*",SRGs!AA:AA,0),0)</f>
        <v>0</v>
      </c>
      <c r="Z2" s="7">
        <f>IFERROR(MATCH("Unified Endpoint Management Agent Security Requirements Guide :: Version 1, Release: 1 Benchmark Date: 20 Nov 2020*"&amp;A2&amp;";*",SRGs!AA:AA,0),0)</f>
        <v>0</v>
      </c>
      <c r="AA2" s="7">
        <f>IFERROR(MATCH("Unified Endpoint Management Server Security Requirements Guide :: Version 1, Release: 1 Benchmark Date: 20 Nov 2020*"&amp;A2&amp;";*",SRGs!AA:AA,0),0)</f>
        <v>0</v>
      </c>
      <c r="AB2" s="7">
        <f>IFERROR(MATCH("Virtual Private Network (VPN) Security Requirements Guide :: Version 2, Release: 4 Benchmark Date: 27 Oct 2021*"&amp;A2&amp;";*",SRGs!AA:AA,0),0)</f>
        <v>0</v>
      </c>
      <c r="AC2" s="7">
        <f>IFERROR(MATCH("Web Server Security Requirements Guide :: Version 3, Release: 1 Benchmark Date: 27 Oct 2022*"&amp;A2&amp;";*",SRGs!AA:AA,0),0)</f>
        <v>0</v>
      </c>
      <c r="AD2" s="20"/>
      <c r="AE2" s="3" t="str">
        <f t="shared" ref="AE2:AE65" si="0">IF(OR(K2&gt;0,L2&gt;0,AC2&gt;0),"Application","")</f>
        <v/>
      </c>
      <c r="AF2" s="3" t="str">
        <f t="shared" ref="AF2:AF65" si="1">IF(OR(V2&gt;0,S2&gt;0,N2&gt;0),"Server","")</f>
        <v/>
      </c>
      <c r="AG2" s="3" t="str">
        <f t="shared" ref="AG2:AG65" si="2">IF(S2&gt;0,"Laptops/Desktops","")</f>
        <v/>
      </c>
      <c r="AH2" s="3" t="str">
        <f t="shared" ref="AH2:AH65" si="3">IF(OR(M2&gt;0,Q2&gt;0,R2&gt;0,T2&gt;0,U2&gt;0,W2&gt;0,X2&gt;0,Y2&gt;0,AB2&gt;0),"Network Device","")</f>
        <v/>
      </c>
      <c r="AI2" s="3" t="str">
        <f t="shared" ref="AI2:AI65" si="4">IF(O2&gt;0,"Database","")</f>
        <v/>
      </c>
      <c r="AJ2" s="3" t="str">
        <f t="shared" ref="AJ2:AJ65" si="5">IF(P2&gt;0,"Container","")</f>
        <v/>
      </c>
      <c r="AK2" s="3" t="str">
        <f t="shared" ref="AK2:AK65" si="6">IF(OR(Z2&gt;0,AA2&gt;0),"Unified Endpoint Mangement","")</f>
        <v/>
      </c>
      <c r="AL2" s="27"/>
      <c r="AM2" s="5" t="str">
        <f>_xlfn.TEXTJOIN("; ",TRUE,AE2:AK2)</f>
        <v/>
      </c>
    </row>
    <row r="3" spans="1:39" s="5" customFormat="1" ht="105">
      <c r="A3" s="1" t="s">
        <v>9</v>
      </c>
      <c r="B3" s="1" t="s">
        <v>4299</v>
      </c>
      <c r="C3" s="1" t="s">
        <v>409</v>
      </c>
      <c r="D3" s="1" t="s">
        <v>1551</v>
      </c>
      <c r="E3" s="1" t="s">
        <v>2558</v>
      </c>
      <c r="F3" s="2" t="s">
        <v>3651</v>
      </c>
      <c r="G3" s="3"/>
      <c r="H3" s="3"/>
      <c r="I3" s="2"/>
      <c r="J3" s="15"/>
      <c r="K3" s="3">
        <f>IFERROR(MATCH("Application Layer Gateway (ALG) Security Requirements Guide (SRG) :: Version 1, Release: 2 Benchmark Date: 24 Jul 2015*"&amp;A3&amp;";*",SRGs!AA:AA,0),0)</f>
        <v>15</v>
      </c>
      <c r="L3" s="2">
        <f>IFERROR(MATCH("Application Server Security Requirements Guide :: Version 3, Release: 3 Benchmark Date: 27 Oct 2022*"&amp;A3&amp;";*",SRGs!AA:AA,0),0)</f>
        <v>3</v>
      </c>
      <c r="M3" s="2">
        <f>IFERROR(MATCH("Authentication, Authorization, and Accounting Services (AAA) Security Requirements Guide :: Version 1, Release: 2 Benchmark Date: 24 Jan 2020*"&amp;A3&amp;";*",SRGs!AA:AA,0),0)</f>
        <v>0</v>
      </c>
      <c r="N3" s="6">
        <f>IFERROR(MATCH("Central Log Server Security Requirements Guide :: Version 2, Release: 2 Benchmark Date: 27 Oct 2022*"&amp;A3&amp;";*",SRGs!AA:AA,0),0)</f>
        <v>0</v>
      </c>
      <c r="O3" s="6">
        <f>IFERROR(MATCH("Database Security Requirements Guide :: Version 3, Release: 3 Benchmark Date: 27 Jul 2022*"&amp;A3&amp;";*",SRGs!AA:AA,0),0)</f>
        <v>4</v>
      </c>
      <c r="P3" s="6">
        <f>IFERROR(MATCH("Container Platform Security Requirements Guide :: Version 1, Release: 3 Benchmark Date: 27 Jan 2022*"&amp;A3&amp;";*",SRGs!AA:AA,0),0)</f>
        <v>0</v>
      </c>
      <c r="Q3" s="6">
        <f>IFERROR(MATCH("Domain Name System (DNS) Security Requirements Guide :: Version 2, Release: 4 Benchmark Date: 23 Oct 2015*"&amp;A3&amp;";*",SRGs!AA:AA,0),0)</f>
        <v>5</v>
      </c>
      <c r="R3" s="6">
        <f>IFERROR(MATCH("Firewall Security Requirements Guide :: Version 2, Release: 3 Benchmark Date: 27 Oct 2022*"&amp;A3&amp;";*",SRGs!AA:AA,0),0)</f>
        <v>0</v>
      </c>
      <c r="S3" s="6">
        <f>IFERROR(MATCH("General Purpose Operating System Security Requirements Guide :: Version 2, Release: 4 Benchmark Date: 27 Jul 2022*"&amp;A3&amp;";*",SRGs!AA:AA,0),0)</f>
        <v>7</v>
      </c>
      <c r="T3" s="6">
        <f>IFERROR(MATCH("Intrusion Detection and Prevention Systems (IDPS) Security Requirements Guide :: Version 2, Release: 6 Benchmark Date: 24 Jul 2020*"&amp;A3&amp;";*",SRGs!AA:AA,0),0)</f>
        <v>0</v>
      </c>
      <c r="U3" s="6">
        <f>IFERROR(MATCH("Layer 2 Switch Security Requirements Guide :: Version 2, Release: 1 Benchmark Date: 18 May 2021*"&amp;A3&amp;";*",SRGs!AA:AA,0),0)</f>
        <v>0</v>
      </c>
      <c r="V3" s="6">
        <f>IFERROR(MATCH("Mainframe Product Security Requirements Guide :: Version 2, Release: 1 Benchmark Date: 27 Oct 2022*"&amp;A3&amp;";*",SRGs!AA:AA,0),0)</f>
        <v>8</v>
      </c>
      <c r="W3" s="6">
        <f>IFERROR(MATCH("Network Device Management Security Requirements Guide :: Version 4, Release: 1 Benchmark Date: 23 Apr 2021*"&amp;A3&amp;";*",SRGs!AA:AA,0),0)</f>
        <v>9</v>
      </c>
      <c r="X3" s="6">
        <f>IFERROR(MATCH("Router Security Requirements Guide :: Version 4, Release: 2 Benchmark Date: 23 Apr 2021*"&amp;A3&amp;";*",SRGs!AA:AA,0),0)</f>
        <v>0</v>
      </c>
      <c r="Y3" s="6">
        <f>IFERROR(MATCH("SDN Controller Security Requirements Guide :: Version 1, Release: 2 Benchmark Date: 24 Apr 2020*"&amp;A3&amp;";*",SRGs!AA:AA,0),0)</f>
        <v>0</v>
      </c>
      <c r="Z3" s="6">
        <f>IFERROR(MATCH("Unified Endpoint Management Agent Security Requirements Guide :: Version 1, Release: 1 Benchmark Date: 20 Nov 2020*"&amp;A3&amp;";*",SRGs!AA:AA,0),0)</f>
        <v>0</v>
      </c>
      <c r="AA3" s="6">
        <f>IFERROR(MATCH("Unified Endpoint Management Server Security Requirements Guide :: Version 1, Release: 1 Benchmark Date: 20 Nov 2020*"&amp;A3&amp;";*",SRGs!AA:AA,0),0)</f>
        <v>10</v>
      </c>
      <c r="AB3" s="6">
        <f>IFERROR(MATCH("Virtual Private Network (VPN) Security Requirements Guide :: Version 2, Release: 4 Benchmark Date: 27 Oct 2021*"&amp;A3&amp;";*",SRGs!AA:AA,0),0)</f>
        <v>11</v>
      </c>
      <c r="AC3" s="6">
        <f>IFERROR(MATCH("Web Server Security Requirements Guide :: Version 3, Release: 1 Benchmark Date: 27 Oct 2022*"&amp;A3&amp;";*",SRGs!AA:AA,0),0)</f>
        <v>13</v>
      </c>
      <c r="AD3" s="21"/>
      <c r="AE3" s="3" t="str">
        <f t="shared" si="0"/>
        <v>Application</v>
      </c>
      <c r="AF3" s="2" t="str">
        <f t="shared" si="1"/>
        <v>Server</v>
      </c>
      <c r="AG3" s="2" t="str">
        <f t="shared" si="2"/>
        <v>Laptops/Desktops</v>
      </c>
      <c r="AH3" s="2" t="str">
        <f t="shared" si="3"/>
        <v>Network Device</v>
      </c>
      <c r="AI3" s="2" t="str">
        <f t="shared" si="4"/>
        <v>Database</v>
      </c>
      <c r="AJ3" s="2" t="str">
        <f t="shared" si="5"/>
        <v/>
      </c>
      <c r="AK3" s="2" t="str">
        <f t="shared" si="6"/>
        <v>Unified Endpoint Mangement</v>
      </c>
      <c r="AL3" s="27"/>
      <c r="AM3" s="5" t="str">
        <f t="shared" ref="AM3:AM66" si="7">_xlfn.TEXTJOIN("; ",TRUE,AE3:AK3)</f>
        <v>Application; Server; Laptops/Desktops; Network Device; Database; Unified Endpoint Mangement</v>
      </c>
    </row>
    <row r="4" spans="1:39" ht="135">
      <c r="A4" s="1" t="s">
        <v>10</v>
      </c>
      <c r="B4" s="1" t="s">
        <v>4299</v>
      </c>
      <c r="C4" s="1" t="s">
        <v>410</v>
      </c>
      <c r="D4" s="1" t="s">
        <v>1552</v>
      </c>
      <c r="E4" s="1" t="s">
        <v>2559</v>
      </c>
      <c r="F4" s="2" t="s">
        <v>3652</v>
      </c>
      <c r="G4" s="2"/>
      <c r="H4" s="2"/>
      <c r="I4" s="2"/>
      <c r="J4" s="15"/>
      <c r="K4" s="3">
        <f>IFERROR(MATCH("Application Layer Gateway (ALG) Security Requirements Guide (SRG) :: Version 1, Release: 2 Benchmark Date: 24 Jul 2015*"&amp;A4&amp;";*",SRGs!AA:AA,0),0)</f>
        <v>21</v>
      </c>
      <c r="L4" s="2">
        <f>IFERROR(MATCH("Application Server Security Requirements Guide :: Version 3, Release: 3 Benchmark Date: 27 Oct 2022*"&amp;A4&amp;";*",SRGs!AA:AA,0),0)</f>
        <v>0</v>
      </c>
      <c r="M4" s="2">
        <f>IFERROR(MATCH("Authentication, Authorization, and Accounting Services (AAA) Security Requirements Guide :: Version 1, Release: 2 Benchmark Date: 24 Jan 2020*"&amp;A4&amp;";*",SRGs!AA:AA,0),0)</f>
        <v>0</v>
      </c>
      <c r="N4" s="6">
        <f>IFERROR(MATCH("Central Log Server Security Requirements Guide :: Version 2, Release: 2 Benchmark Date: 27 Oct 2022*"&amp;A4&amp;";*",SRGs!AA:AA,0),0)</f>
        <v>0</v>
      </c>
      <c r="O4" s="6">
        <f>IFERROR(MATCH("Database Security Requirements Guide :: Version 3, Release: 3 Benchmark Date: 27 Jul 2022*"&amp;A4&amp;";*",SRGs!AA:AA,0),0)</f>
        <v>0</v>
      </c>
      <c r="P4" s="2">
        <f>IFERROR(MATCH("Container Platform Security Requirements Guide :: Version 1, Release: 3 Benchmark Date: 27 Jan 2022*"&amp;A4&amp;";*",SRGs!AA:AA,0),0)</f>
        <v>0</v>
      </c>
      <c r="Q4" s="2">
        <f>IFERROR(MATCH("Domain Name System (DNS) Security Requirements Guide :: Version 2, Release: 4 Benchmark Date: 23 Oct 2015*"&amp;A4&amp;";*",SRGs!AA:AA,0),0)</f>
        <v>0</v>
      </c>
      <c r="R4" s="2">
        <f>IFERROR(MATCH("Firewall Security Requirements Guide :: Version 2, Release: 3 Benchmark Date: 27 Oct 2022*"&amp;A4&amp;";*",SRGs!AA:AA,0),0)</f>
        <v>0</v>
      </c>
      <c r="S4" s="2">
        <f>IFERROR(MATCH("General Purpose Operating System Security Requirements Guide :: Version 2, Release: 4 Benchmark Date: 27 Jul 2022*"&amp;A4&amp;";*",SRGs!AA:AA,0),0)</f>
        <v>23</v>
      </c>
      <c r="T4" s="2">
        <f>IFERROR(MATCH("Intrusion Detection and Prevention Systems (IDPS) Security Requirements Guide :: Version 2, Release: 6 Benchmark Date: 24 Jul 2020*"&amp;A4&amp;";*",SRGs!AA:AA,0),0)</f>
        <v>0</v>
      </c>
      <c r="U4" s="2">
        <f>IFERROR(MATCH("Layer 2 Switch Security Requirements Guide :: Version 2, Release: 1 Benchmark Date: 18 May 2021*"&amp;A4&amp;";*",SRGs!AA:AA,0),0)</f>
        <v>0</v>
      </c>
      <c r="V4" s="2">
        <f>IFERROR(MATCH("Mainframe Product Security Requirements Guide :: Version 2, Release: 1 Benchmark Date: 27 Oct 2022*"&amp;A4&amp;";*",SRGs!AA:AA,0),0)</f>
        <v>25</v>
      </c>
      <c r="W4" s="2">
        <f>IFERROR(MATCH("Network Device Management Security Requirements Guide :: Version 4, Release: 1 Benchmark Date: 23 Apr 2021*"&amp;A4&amp;";*",SRGs!AA:AA,0),0)</f>
        <v>27</v>
      </c>
      <c r="X4" s="2">
        <f>IFERROR(MATCH("Router Security Requirements Guide :: Version 4, Release: 2 Benchmark Date: 23 Apr 2021*"&amp;A4&amp;";*",SRGs!AA:AA,0),0)</f>
        <v>0</v>
      </c>
      <c r="Y4" s="2">
        <f>IFERROR(MATCH("SDN Controller Security Requirements Guide :: Version 1, Release: 2 Benchmark Date: 24 Apr 2020*"&amp;A4&amp;";*",SRGs!AA:AA,0),0)</f>
        <v>0</v>
      </c>
      <c r="Z4" s="2">
        <f>IFERROR(MATCH("Unified Endpoint Management Agent Security Requirements Guide :: Version 1, Release: 1 Benchmark Date: 20 Nov 2020*"&amp;A4&amp;";*",SRGs!AA:AA,0),0)</f>
        <v>0</v>
      </c>
      <c r="AA4" s="2">
        <f>IFERROR(MATCH("Unified Endpoint Management Server Security Requirements Guide :: Version 1, Release: 1 Benchmark Date: 20 Nov 2020*"&amp;A4&amp;";*",SRGs!AA:AA,0),0)</f>
        <v>29</v>
      </c>
      <c r="AB4" s="2">
        <f>IFERROR(MATCH("Virtual Private Network (VPN) Security Requirements Guide :: Version 2, Release: 4 Benchmark Date: 27 Oct 2021*"&amp;A4&amp;";*",SRGs!AA:AA,0),0)</f>
        <v>31</v>
      </c>
      <c r="AC4" s="2">
        <f>IFERROR(MATCH("Web Server Security Requirements Guide :: Version 3, Release: 1 Benchmark Date: 27 Oct 2022*"&amp;A4&amp;";*",SRGs!AA:AA,0),0)</f>
        <v>0</v>
      </c>
      <c r="AD4" s="22"/>
      <c r="AE4" s="3" t="str">
        <f t="shared" si="0"/>
        <v>Application</v>
      </c>
      <c r="AF4" s="2" t="str">
        <f t="shared" si="1"/>
        <v>Server</v>
      </c>
      <c r="AG4" s="2" t="str">
        <f t="shared" si="2"/>
        <v>Laptops/Desktops</v>
      </c>
      <c r="AH4" s="2" t="str">
        <f t="shared" si="3"/>
        <v>Network Device</v>
      </c>
      <c r="AI4" s="2" t="str">
        <f t="shared" si="4"/>
        <v/>
      </c>
      <c r="AJ4" s="2" t="str">
        <f t="shared" si="5"/>
        <v/>
      </c>
      <c r="AK4" s="2" t="str">
        <f t="shared" si="6"/>
        <v>Unified Endpoint Mangement</v>
      </c>
      <c r="AM4" s="5" t="str">
        <f t="shared" si="7"/>
        <v>Application; Server; Laptops/Desktops; Network Device; Unified Endpoint Mangement</v>
      </c>
    </row>
    <row r="5" spans="1:39" ht="60">
      <c r="A5" s="1" t="s">
        <v>21934</v>
      </c>
      <c r="B5" s="1" t="s">
        <v>4299</v>
      </c>
      <c r="C5" s="1" t="s">
        <v>411</v>
      </c>
      <c r="D5" s="1" t="s">
        <v>1553</v>
      </c>
      <c r="E5" s="1" t="s">
        <v>2560</v>
      </c>
      <c r="F5" s="2" t="s">
        <v>2591</v>
      </c>
      <c r="G5" s="2"/>
      <c r="H5" s="2"/>
      <c r="I5" s="2"/>
      <c r="J5" s="15"/>
      <c r="K5" s="3">
        <f>IFERROR(MATCH("Application Layer Gateway (ALG) Security Requirements Guide (SRG) :: Version 1, Release: 2 Benchmark Date: 24 Jul 2015*"&amp;A5&amp;";*",SRGs!AA:AA,0),0)</f>
        <v>20</v>
      </c>
      <c r="L5" s="2">
        <f>IFERROR(MATCH("Application Server Security Requirements Guide :: Version 3, Release: 3 Benchmark Date: 27 Oct 2022*"&amp;A5&amp;";*",SRGs!AA:AA,0),0)</f>
        <v>0</v>
      </c>
      <c r="M5" s="2">
        <f>IFERROR(MATCH("Authentication, Authorization, and Accounting Services (AAA) Security Requirements Guide :: Version 1, Release: 2 Benchmark Date: 24 Jan 2020*"&amp;A5&amp;";*",SRGs!AA:AA,0),0)</f>
        <v>0</v>
      </c>
      <c r="N5" s="2">
        <f>IFERROR(MATCH("Central Log Server Security Requirements Guide :: Version 2, Release: 2 Benchmark Date: 27 Oct 2022*"&amp;A5&amp;";*",SRGs!AA:AA,0),0)</f>
        <v>0</v>
      </c>
      <c r="O5" s="2">
        <f>IFERROR(MATCH("Database Security Requirements Guide :: Version 3, Release: 3 Benchmark Date: 27 Jul 2022*"&amp;A5&amp;";*",SRGs!AA:AA,0),0)</f>
        <v>0</v>
      </c>
      <c r="P5" s="2">
        <f>IFERROR(MATCH("Container Platform Security Requirements Guide :: Version 1, Release: 3 Benchmark Date: 27 Jan 2022*"&amp;A5&amp;";*",SRGs!AA:AA,0),0)</f>
        <v>0</v>
      </c>
      <c r="Q5" s="2">
        <f>IFERROR(MATCH("Domain Name System (DNS) Security Requirements Guide :: Version 2, Release: 4 Benchmark Date: 23 Oct 2015*"&amp;A5&amp;";*",SRGs!AA:AA,0),0)</f>
        <v>0</v>
      </c>
      <c r="R5" s="2">
        <f>IFERROR(MATCH("Firewall Security Requirements Guide :: Version 2, Release: 3 Benchmark Date: 27 Oct 2022*"&amp;A5&amp;";*",SRGs!AA:AA,0),0)</f>
        <v>0</v>
      </c>
      <c r="S5" s="2">
        <f>IFERROR(MATCH("General Purpose Operating System Security Requirements Guide :: Version 2, Release: 4 Benchmark Date: 27 Jul 2022*"&amp;A5&amp;";*",SRGs!AA:AA,0),0)</f>
        <v>16</v>
      </c>
      <c r="T5" s="2">
        <f>IFERROR(MATCH("Intrusion Detection and Prevention Systems (IDPS) Security Requirements Guide :: Version 2, Release: 6 Benchmark Date: 24 Jul 2020*"&amp;A5&amp;";*",SRGs!AA:AA,0),0)</f>
        <v>0</v>
      </c>
      <c r="U5" s="2">
        <f>IFERROR(MATCH("Layer 2 Switch Security Requirements Guide :: Version 2, Release: 1 Benchmark Date: 18 May 2021*"&amp;A5&amp;";*",SRGs!AA:AA,0),0)</f>
        <v>0</v>
      </c>
      <c r="V5" s="2">
        <f>IFERROR(MATCH("Mainframe Product Security Requirements Guide :: Version 2, Release: 1 Benchmark Date: 27 Oct 2022*"&amp;A5&amp;";*",SRGs!AA:AA,0),0)</f>
        <v>17</v>
      </c>
      <c r="W5" s="2">
        <f>IFERROR(MATCH("Network Device Management Security Requirements Guide :: Version 4, Release: 1 Benchmark Date: 23 Apr 2021*"&amp;A5&amp;";*",SRGs!AA:AA,0),0)</f>
        <v>18</v>
      </c>
      <c r="X5" s="2">
        <f>IFERROR(MATCH("Router Security Requirements Guide :: Version 4, Release: 2 Benchmark Date: 23 Apr 2021*"&amp;A5&amp;";*",SRGs!AA:AA,0),0)</f>
        <v>0</v>
      </c>
      <c r="Y5" s="2">
        <f>IFERROR(MATCH("SDN Controller Security Requirements Guide :: Version 1, Release: 2 Benchmark Date: 24 Apr 2020*"&amp;A5&amp;";*",SRGs!AA:AA,0),0)</f>
        <v>0</v>
      </c>
      <c r="Z5" s="2">
        <f>IFERROR(MATCH("Unified Endpoint Management Agent Security Requirements Guide :: Version 1, Release: 1 Benchmark Date: 20 Nov 2020*"&amp;A5&amp;";*",SRGs!AA:AA,0),0)</f>
        <v>0</v>
      </c>
      <c r="AA5" s="2">
        <f>IFERROR(MATCH("Unified Endpoint Management Server Security Requirements Guide :: Version 1, Release: 1 Benchmark Date: 20 Nov 2020*"&amp;A5&amp;";*",SRGs!AA:AA,0),0)</f>
        <v>19</v>
      </c>
      <c r="AB5" s="2">
        <f>IFERROR(MATCH("Virtual Private Network (VPN) Security Requirements Guide :: Version 2, Release: 4 Benchmark Date: 27 Oct 2021*"&amp;A5&amp;";*",SRGs!AA:AA,0),0)</f>
        <v>0</v>
      </c>
      <c r="AC5" s="2">
        <f>IFERROR(MATCH("Web Server Security Requirements Guide :: Version 3, Release: 1 Benchmark Date: 27 Oct 2022*"&amp;A5&amp;";*",SRGs!AA:AA,0),0)</f>
        <v>0</v>
      </c>
      <c r="AD5" s="22"/>
      <c r="AE5" s="3" t="str">
        <f t="shared" si="0"/>
        <v>Application</v>
      </c>
      <c r="AF5" s="2" t="str">
        <f t="shared" si="1"/>
        <v>Server</v>
      </c>
      <c r="AG5" s="2" t="str">
        <f t="shared" si="2"/>
        <v>Laptops/Desktops</v>
      </c>
      <c r="AH5" s="2" t="str">
        <f t="shared" si="3"/>
        <v>Network Device</v>
      </c>
      <c r="AI5" s="2" t="str">
        <f t="shared" si="4"/>
        <v/>
      </c>
      <c r="AJ5" s="2" t="str">
        <f t="shared" si="5"/>
        <v/>
      </c>
      <c r="AK5" s="2" t="str">
        <f t="shared" si="6"/>
        <v>Unified Endpoint Mangement</v>
      </c>
      <c r="AM5" s="5" t="str">
        <f t="shared" si="7"/>
        <v>Application; Server; Laptops/Desktops; Network Device; Unified Endpoint Mangement</v>
      </c>
    </row>
    <row r="6" spans="1:39" ht="165">
      <c r="A6" s="1" t="s">
        <v>11</v>
      </c>
      <c r="B6" s="1" t="s">
        <v>4299</v>
      </c>
      <c r="C6" s="1" t="s">
        <v>412</v>
      </c>
      <c r="D6" s="1" t="s">
        <v>1554</v>
      </c>
      <c r="E6" s="1" t="s">
        <v>2561</v>
      </c>
      <c r="F6" s="2" t="s">
        <v>3653</v>
      </c>
      <c r="G6" s="2" t="s">
        <v>4177</v>
      </c>
      <c r="H6" s="2"/>
      <c r="I6" s="10">
        <v>1</v>
      </c>
      <c r="J6" s="13"/>
      <c r="K6" s="3">
        <f>IFERROR(MATCH("Application Layer Gateway (ALG) Security Requirements Guide (SRG) :: Version 1, Release: 2 Benchmark Date: 24 Jul 2015*"&amp;A6&amp;";*",SRGs!AA:AA,0),0)</f>
        <v>37</v>
      </c>
      <c r="L6" s="2">
        <f>IFERROR(MATCH("Application Server Security Requirements Guide :: Version 3, Release: 3 Benchmark Date: 27 Oct 2022*"&amp;A6&amp;";*",SRGs!AA:AA,0),0)</f>
        <v>38</v>
      </c>
      <c r="M6" s="2">
        <f>IFERROR(MATCH("Authentication, Authorization, and Accounting Services (AAA) Security Requirements Guide :: Version 1, Release: 2 Benchmark Date: 24 Jan 2020*"&amp;A6&amp;";*",SRGs!AA:AA,0),0)</f>
        <v>0</v>
      </c>
      <c r="N6" s="6">
        <f>IFERROR(MATCH("Central Log Server Security Requirements Guide :: Version 2, Release: 2 Benchmark Date: 27 Oct 2022*"&amp;A6&amp;";*",SRGs!AA:AA,0),0)</f>
        <v>39</v>
      </c>
      <c r="O6" s="6">
        <f>IFERROR(MATCH("Database Security Requirements Guide :: Version 3, Release: 3 Benchmark Date: 27 Jul 2022*"&amp;A6&amp;";*",SRGs!AA:AA,0),0)</f>
        <v>40</v>
      </c>
      <c r="P6" s="2">
        <f>IFERROR(MATCH("Container Platform Security Requirements Guide :: Version 1, Release: 3 Benchmark Date: 27 Jan 2022*"&amp;A6&amp;";*",SRGs!AA:AA,0),0)</f>
        <v>0</v>
      </c>
      <c r="Q6" s="2">
        <f>IFERROR(MATCH("Domain Name System (DNS) Security Requirements Guide :: Version 2, Release: 4 Benchmark Date: 23 Oct 2015*"&amp;A6&amp;";*",SRGs!AA:AA,0),0)</f>
        <v>0</v>
      </c>
      <c r="R6" s="2">
        <f>IFERROR(MATCH("Firewall Security Requirements Guide :: Version 2, Release: 3 Benchmark Date: 27 Oct 2022*"&amp;A6&amp;";*",SRGs!AA:AA,0),0)</f>
        <v>0</v>
      </c>
      <c r="S6" s="2">
        <f>IFERROR(MATCH("General Purpose Operating System Security Requirements Guide :: Version 2, Release: 4 Benchmark Date: 27 Jul 2022*"&amp;A6&amp;";*",SRGs!AA:AA,0),0)</f>
        <v>41</v>
      </c>
      <c r="T6" s="2">
        <f>IFERROR(MATCH("Intrusion Detection and Prevention Systems (IDPS) Security Requirements Guide :: Version 2, Release: 6 Benchmark Date: 24 Jul 2020*"&amp;A6&amp;";*",SRGs!AA:AA,0),0)</f>
        <v>0</v>
      </c>
      <c r="U6" s="2">
        <f>IFERROR(MATCH("Layer 2 Switch Security Requirements Guide :: Version 2, Release: 1 Benchmark Date: 18 May 2021*"&amp;A6&amp;";*",SRGs!AA:AA,0),0)</f>
        <v>0</v>
      </c>
      <c r="V6" s="2">
        <f>IFERROR(MATCH("Mainframe Product Security Requirements Guide :: Version 2, Release: 1 Benchmark Date: 27 Oct 2022*"&amp;A6&amp;";*",SRGs!AA:AA,0),0)</f>
        <v>42</v>
      </c>
      <c r="W6" s="2">
        <f>IFERROR(MATCH("Network Device Management Security Requirements Guide :: Version 4, Release: 1 Benchmark Date: 23 Apr 2021*"&amp;A6&amp;";*",SRGs!AA:AA,0),0)</f>
        <v>0</v>
      </c>
      <c r="X6" s="2">
        <f>IFERROR(MATCH("Router Security Requirements Guide :: Version 4, Release: 2 Benchmark Date: 23 Apr 2021*"&amp;A6&amp;";*",SRGs!AA:AA,0),0)</f>
        <v>0</v>
      </c>
      <c r="Y6" s="2">
        <f>IFERROR(MATCH("SDN Controller Security Requirements Guide :: Version 1, Release: 2 Benchmark Date: 24 Apr 2020*"&amp;A6&amp;";*",SRGs!AA:AA,0),0)</f>
        <v>0</v>
      </c>
      <c r="Z6" s="2">
        <f>IFERROR(MATCH("Unified Endpoint Management Agent Security Requirements Guide :: Version 1, Release: 1 Benchmark Date: 20 Nov 2020*"&amp;A6&amp;";*",SRGs!AA:AA,0),0)</f>
        <v>0</v>
      </c>
      <c r="AA6" s="2">
        <f>IFERROR(MATCH("Unified Endpoint Management Server Security Requirements Guide :: Version 1, Release: 1 Benchmark Date: 20 Nov 2020*"&amp;A6&amp;";*",SRGs!AA:AA,0),0)</f>
        <v>43</v>
      </c>
      <c r="AB6" s="2">
        <f>IFERROR(MATCH("Virtual Private Network (VPN) Security Requirements Guide :: Version 2, Release: 4 Benchmark Date: 27 Oct 2021*"&amp;A6&amp;";*",SRGs!AA:AA,0),0)</f>
        <v>0</v>
      </c>
      <c r="AC6" s="2">
        <f>IFERROR(MATCH("Web Server Security Requirements Guide :: Version 3, Release: 1 Benchmark Date: 27 Oct 2022*"&amp;A6&amp;";*",SRGs!AA:AA,0),0)</f>
        <v>47</v>
      </c>
      <c r="AD6" s="22"/>
      <c r="AE6" s="3" t="str">
        <f t="shared" si="0"/>
        <v>Application</v>
      </c>
      <c r="AF6" s="2" t="str">
        <f t="shared" si="1"/>
        <v>Server</v>
      </c>
      <c r="AG6" s="2" t="str">
        <f t="shared" si="2"/>
        <v>Laptops/Desktops</v>
      </c>
      <c r="AH6" s="2" t="str">
        <f t="shared" si="3"/>
        <v/>
      </c>
      <c r="AI6" s="2" t="str">
        <f t="shared" si="4"/>
        <v>Database</v>
      </c>
      <c r="AJ6" s="2" t="str">
        <f t="shared" si="5"/>
        <v/>
      </c>
      <c r="AK6" s="2" t="str">
        <f t="shared" si="6"/>
        <v>Unified Endpoint Mangement</v>
      </c>
      <c r="AM6" s="5" t="str">
        <f t="shared" si="7"/>
        <v>Application; Server; Laptops/Desktops; Database; Unified Endpoint Mangement</v>
      </c>
    </row>
    <row r="7" spans="1:39" s="5" customFormat="1" ht="45">
      <c r="A7" s="1" t="s">
        <v>21935</v>
      </c>
      <c r="B7" s="1" t="s">
        <v>4299</v>
      </c>
      <c r="C7" s="1" t="s">
        <v>413</v>
      </c>
      <c r="D7" s="1" t="s">
        <v>1555</v>
      </c>
      <c r="E7" s="1" t="s">
        <v>2562</v>
      </c>
      <c r="F7" s="2" t="s">
        <v>2591</v>
      </c>
      <c r="G7" s="2"/>
      <c r="H7" s="2"/>
      <c r="I7" s="2"/>
      <c r="J7" s="15"/>
      <c r="K7" s="3">
        <f>IFERROR(MATCH("Application Layer Gateway (ALG) Security Requirements Guide (SRG) :: Version 1, Release: 2 Benchmark Date: 24 Jul 2015*"&amp;A7&amp;";*",SRGs!AA:AA,0),0)</f>
        <v>49</v>
      </c>
      <c r="L7" s="2">
        <f>IFERROR(MATCH("Application Server Security Requirements Guide :: Version 3, Release: 3 Benchmark Date: 27 Oct 2022*"&amp;A7&amp;";*",SRGs!AA:AA,0),0)</f>
        <v>51</v>
      </c>
      <c r="M7" s="2">
        <f>IFERROR(MATCH("Authentication, Authorization, and Accounting Services (AAA) Security Requirements Guide :: Version 1, Release: 2 Benchmark Date: 24 Jan 2020*"&amp;A7&amp;";*",SRGs!AA:AA,0),0)</f>
        <v>0</v>
      </c>
      <c r="N7" s="2">
        <f>IFERROR(MATCH("Central Log Server Security Requirements Guide :: Version 2, Release: 2 Benchmark Date: 27 Oct 2022*"&amp;A7&amp;";*",SRGs!AA:AA,0),0)</f>
        <v>53</v>
      </c>
      <c r="O7" s="2">
        <f>IFERROR(MATCH("Database Security Requirements Guide :: Version 3, Release: 3 Benchmark Date: 27 Jul 2022*"&amp;A7&amp;";*",SRGs!AA:AA,0),0)</f>
        <v>56</v>
      </c>
      <c r="P7" s="6">
        <f>IFERROR(MATCH("Container Platform Security Requirements Guide :: Version 1, Release: 3 Benchmark Date: 27 Jan 2022*"&amp;A7&amp;";*",SRGs!AA:AA,0),0)</f>
        <v>55</v>
      </c>
      <c r="Q7" s="6">
        <f>IFERROR(MATCH("Domain Name System (DNS) Security Requirements Guide :: Version 2, Release: 4 Benchmark Date: 23 Oct 2015*"&amp;A7&amp;";*",SRGs!AA:AA,0),0)</f>
        <v>0</v>
      </c>
      <c r="R7" s="6">
        <f>IFERROR(MATCH("Firewall Security Requirements Guide :: Version 2, Release: 3 Benchmark Date: 27 Oct 2022*"&amp;A7&amp;";*",SRGs!AA:AA,0),0)</f>
        <v>0</v>
      </c>
      <c r="S7" s="6">
        <f>IFERROR(MATCH("General Purpose Operating System Security Requirements Guide :: Version 2, Release: 4 Benchmark Date: 27 Jul 2022*"&amp;A7&amp;";*",SRGs!AA:AA,0),0)</f>
        <v>57</v>
      </c>
      <c r="T7" s="6">
        <f>IFERROR(MATCH("Intrusion Detection and Prevention Systems (IDPS) Security Requirements Guide :: Version 2, Release: 6 Benchmark Date: 24 Jul 2020*"&amp;A7&amp;";*",SRGs!AA:AA,0),0)</f>
        <v>0</v>
      </c>
      <c r="U7" s="6">
        <f>IFERROR(MATCH("Layer 2 Switch Security Requirements Guide :: Version 2, Release: 1 Benchmark Date: 18 May 2021*"&amp;A7&amp;";*",SRGs!AA:AA,0),0)</f>
        <v>0</v>
      </c>
      <c r="V7" s="6">
        <f>IFERROR(MATCH("Mainframe Product Security Requirements Guide :: Version 2, Release: 1 Benchmark Date: 27 Oct 2022*"&amp;A7&amp;";*",SRGs!AA:AA,0),0)</f>
        <v>59</v>
      </c>
      <c r="W7" s="6">
        <f>IFERROR(MATCH("Network Device Management Security Requirements Guide :: Version 4, Release: 1 Benchmark Date: 23 Apr 2021*"&amp;A7&amp;";*",SRGs!AA:AA,0),0)</f>
        <v>61</v>
      </c>
      <c r="X7" s="6">
        <f>IFERROR(MATCH("Router Security Requirements Guide :: Version 4, Release: 2 Benchmark Date: 23 Apr 2021*"&amp;A7&amp;";*",SRGs!AA:AA,0),0)</f>
        <v>0</v>
      </c>
      <c r="Y7" s="6">
        <f>IFERROR(MATCH("SDN Controller Security Requirements Guide :: Version 1, Release: 2 Benchmark Date: 24 Apr 2020*"&amp;A7&amp;";*",SRGs!AA:AA,0),0)</f>
        <v>0</v>
      </c>
      <c r="Z7" s="6">
        <f>IFERROR(MATCH("Unified Endpoint Management Agent Security Requirements Guide :: Version 1, Release: 1 Benchmark Date: 20 Nov 2020*"&amp;A7&amp;";*",SRGs!AA:AA,0),0)</f>
        <v>0</v>
      </c>
      <c r="AA7" s="6">
        <f>IFERROR(MATCH("Unified Endpoint Management Server Security Requirements Guide :: Version 1, Release: 1 Benchmark Date: 20 Nov 2020*"&amp;A7&amp;";*",SRGs!AA:AA,0),0)</f>
        <v>63</v>
      </c>
      <c r="AB7" s="6">
        <f>IFERROR(MATCH("Virtual Private Network (VPN) Security Requirements Guide :: Version 2, Release: 4 Benchmark Date: 27 Oct 2021*"&amp;A7&amp;";*",SRGs!AA:AA,0),0)</f>
        <v>65</v>
      </c>
      <c r="AC7" s="6">
        <f>IFERROR(MATCH("Web Server Security Requirements Guide :: Version 3, Release: 1 Benchmark Date: 27 Oct 2022*"&amp;A7&amp;";*",SRGs!AA:AA,0),0)</f>
        <v>0</v>
      </c>
      <c r="AD7" s="21"/>
      <c r="AE7" s="3" t="str">
        <f t="shared" si="0"/>
        <v>Application</v>
      </c>
      <c r="AF7" s="2" t="str">
        <f t="shared" si="1"/>
        <v>Server</v>
      </c>
      <c r="AG7" s="2" t="str">
        <f t="shared" si="2"/>
        <v>Laptops/Desktops</v>
      </c>
      <c r="AH7" s="2" t="str">
        <f t="shared" si="3"/>
        <v>Network Device</v>
      </c>
      <c r="AI7" s="2" t="str">
        <f t="shared" si="4"/>
        <v>Database</v>
      </c>
      <c r="AJ7" s="2" t="str">
        <f t="shared" si="5"/>
        <v>Container</v>
      </c>
      <c r="AK7" s="2" t="str">
        <f t="shared" si="6"/>
        <v>Unified Endpoint Mangement</v>
      </c>
      <c r="AL7" s="27"/>
      <c r="AM7" s="5" t="str">
        <f t="shared" si="7"/>
        <v>Application; Server; Laptops/Desktops; Network Device; Database; Container; Unified Endpoint Mangement</v>
      </c>
    </row>
    <row r="8" spans="1:39" s="5" customFormat="1" ht="60">
      <c r="A8" s="1" t="s">
        <v>21936</v>
      </c>
      <c r="B8" s="1" t="s">
        <v>4299</v>
      </c>
      <c r="C8" s="1" t="s">
        <v>414</v>
      </c>
      <c r="D8" s="1" t="s">
        <v>1556</v>
      </c>
      <c r="E8" s="1" t="s">
        <v>2563</v>
      </c>
      <c r="F8" s="2" t="s">
        <v>2591</v>
      </c>
      <c r="G8" s="2"/>
      <c r="H8" s="2"/>
      <c r="I8" s="2"/>
      <c r="J8" s="15"/>
      <c r="K8" s="3">
        <f>IFERROR(MATCH("Application Layer Gateway (ALG) Security Requirements Guide (SRG) :: Version 1, Release: 2 Benchmark Date: 24 Jul 2015*"&amp;A8&amp;";*",SRGs!AA:AA,0),0)</f>
        <v>0</v>
      </c>
      <c r="L8" s="2">
        <f>IFERROR(MATCH("Application Server Security Requirements Guide :: Version 3, Release: 3 Benchmark Date: 27 Oct 2022*"&amp;A8&amp;";*",SRGs!AA:AA,0),0)</f>
        <v>0</v>
      </c>
      <c r="M8" s="2">
        <f>IFERROR(MATCH("Authentication, Authorization, and Accounting Services (AAA) Security Requirements Guide :: Version 1, Release: 2 Benchmark Date: 24 Jan 2020*"&amp;A8&amp;";*",SRGs!AA:AA,0),0)</f>
        <v>0</v>
      </c>
      <c r="N8" s="2">
        <f>IFERROR(MATCH("Central Log Server Security Requirements Guide :: Version 2, Release: 2 Benchmark Date: 27 Oct 2022*"&amp;A8&amp;";*",SRGs!AA:AA,0),0)</f>
        <v>0</v>
      </c>
      <c r="O8" s="2">
        <f>IFERROR(MATCH("Database Security Requirements Guide :: Version 3, Release: 3 Benchmark Date: 27 Jul 2022*"&amp;A8&amp;";*",SRGs!AA:AA,0),0)</f>
        <v>0</v>
      </c>
      <c r="P8" s="6">
        <f>IFERROR(MATCH("Container Platform Security Requirements Guide :: Version 1, Release: 3 Benchmark Date: 27 Jan 2022*"&amp;A8&amp;";*",SRGs!AA:AA,0),0)</f>
        <v>0</v>
      </c>
      <c r="Q8" s="6">
        <f>IFERROR(MATCH("Domain Name System (DNS) Security Requirements Guide :: Version 2, Release: 4 Benchmark Date: 23 Oct 2015*"&amp;A8&amp;";*",SRGs!AA:AA,0),0)</f>
        <v>0</v>
      </c>
      <c r="R8" s="6">
        <f>IFERROR(MATCH("Firewall Security Requirements Guide :: Version 2, Release: 3 Benchmark Date: 27 Oct 2022*"&amp;A8&amp;";*",SRGs!AA:AA,0),0)</f>
        <v>0</v>
      </c>
      <c r="S8" s="6">
        <f>IFERROR(MATCH("General Purpose Operating System Security Requirements Guide :: Version 2, Release: 4 Benchmark Date: 27 Jul 2022*"&amp;A8&amp;";*",SRGs!AA:AA,0),0)</f>
        <v>0</v>
      </c>
      <c r="T8" s="6">
        <f>IFERROR(MATCH("Intrusion Detection and Prevention Systems (IDPS) Security Requirements Guide :: Version 2, Release: 6 Benchmark Date: 24 Jul 2020*"&amp;A8&amp;";*",SRGs!AA:AA,0),0)</f>
        <v>0</v>
      </c>
      <c r="U8" s="6">
        <f>IFERROR(MATCH("Layer 2 Switch Security Requirements Guide :: Version 2, Release: 1 Benchmark Date: 18 May 2021*"&amp;A8&amp;";*",SRGs!AA:AA,0),0)</f>
        <v>0</v>
      </c>
      <c r="V8" s="6">
        <f>IFERROR(MATCH("Mainframe Product Security Requirements Guide :: Version 2, Release: 1 Benchmark Date: 27 Oct 2022*"&amp;A8&amp;";*",SRGs!AA:AA,0),0)</f>
        <v>0</v>
      </c>
      <c r="W8" s="6">
        <f>IFERROR(MATCH("Network Device Management Security Requirements Guide :: Version 4, Release: 1 Benchmark Date: 23 Apr 2021*"&amp;A8&amp;";*",SRGs!AA:AA,0),0)</f>
        <v>0</v>
      </c>
      <c r="X8" s="6">
        <f>IFERROR(MATCH("Router Security Requirements Guide :: Version 4, Release: 2 Benchmark Date: 23 Apr 2021*"&amp;A8&amp;";*",SRGs!AA:AA,0),0)</f>
        <v>0</v>
      </c>
      <c r="Y8" s="6">
        <f>IFERROR(MATCH("SDN Controller Security Requirements Guide :: Version 1, Release: 2 Benchmark Date: 24 Apr 2020*"&amp;A8&amp;";*",SRGs!AA:AA,0),0)</f>
        <v>0</v>
      </c>
      <c r="Z8" s="6">
        <f>IFERROR(MATCH("Unified Endpoint Management Agent Security Requirements Guide :: Version 1, Release: 1 Benchmark Date: 20 Nov 2020*"&amp;A8&amp;";*",SRGs!AA:AA,0),0)</f>
        <v>0</v>
      </c>
      <c r="AA8" s="6">
        <f>IFERROR(MATCH("Unified Endpoint Management Server Security Requirements Guide :: Version 1, Release: 1 Benchmark Date: 20 Nov 2020*"&amp;A8&amp;";*",SRGs!AA:AA,0),0)</f>
        <v>0</v>
      </c>
      <c r="AB8" s="6">
        <f>IFERROR(MATCH("Virtual Private Network (VPN) Security Requirements Guide :: Version 2, Release: 4 Benchmark Date: 27 Oct 2021*"&amp;A8&amp;";*",SRGs!AA:AA,0),0)</f>
        <v>0</v>
      </c>
      <c r="AC8" s="6">
        <f>IFERROR(MATCH("Web Server Security Requirements Guide :: Version 3, Release: 1 Benchmark Date: 27 Oct 2022*"&amp;A8&amp;";*",SRGs!AA:AA,0),0)</f>
        <v>0</v>
      </c>
      <c r="AD8" s="21"/>
      <c r="AE8" s="3" t="str">
        <f t="shared" si="0"/>
        <v/>
      </c>
      <c r="AF8" s="2" t="str">
        <f t="shared" si="1"/>
        <v/>
      </c>
      <c r="AG8" s="2" t="str">
        <f t="shared" si="2"/>
        <v/>
      </c>
      <c r="AH8" s="2" t="str">
        <f t="shared" si="3"/>
        <v/>
      </c>
      <c r="AI8" s="2" t="str">
        <f t="shared" si="4"/>
        <v/>
      </c>
      <c r="AJ8" s="2" t="str">
        <f t="shared" si="5"/>
        <v/>
      </c>
      <c r="AK8" s="2" t="str">
        <f t="shared" si="6"/>
        <v/>
      </c>
      <c r="AL8" s="27"/>
      <c r="AM8" s="5" t="str">
        <f t="shared" si="7"/>
        <v/>
      </c>
    </row>
    <row r="9" spans="1:39" s="5" customFormat="1" ht="45">
      <c r="A9" s="1" t="s">
        <v>21937</v>
      </c>
      <c r="B9" s="1" t="s">
        <v>4299</v>
      </c>
      <c r="C9" s="1" t="s">
        <v>415</v>
      </c>
      <c r="D9" s="1" t="s">
        <v>1557</v>
      </c>
      <c r="E9" s="1" t="s">
        <v>2564</v>
      </c>
      <c r="F9" s="2" t="s">
        <v>2591</v>
      </c>
      <c r="G9" s="2"/>
      <c r="H9" s="2"/>
      <c r="I9" s="2"/>
      <c r="J9" s="15"/>
      <c r="K9" s="3">
        <f>IFERROR(MATCH("Application Layer Gateway (ALG) Security Requirements Guide (SRG) :: Version 1, Release: 2 Benchmark Date: 24 Jul 2015*"&amp;A9&amp;";*",SRGs!AA:AA,0),0)</f>
        <v>0</v>
      </c>
      <c r="L9" s="2">
        <f>IFERROR(MATCH("Application Server Security Requirements Guide :: Version 3, Release: 3 Benchmark Date: 27 Oct 2022*"&amp;A9&amp;";*",SRGs!AA:AA,0),0)</f>
        <v>0</v>
      </c>
      <c r="M9" s="2">
        <f>IFERROR(MATCH("Authentication, Authorization, and Accounting Services (AAA) Security Requirements Guide :: Version 1, Release: 2 Benchmark Date: 24 Jan 2020*"&amp;A9&amp;";*",SRGs!AA:AA,0),0)</f>
        <v>0</v>
      </c>
      <c r="N9" s="2">
        <f>IFERROR(MATCH("Central Log Server Security Requirements Guide :: Version 2, Release: 2 Benchmark Date: 27 Oct 2022*"&amp;A9&amp;";*",SRGs!AA:AA,0),0)</f>
        <v>0</v>
      </c>
      <c r="O9" s="2">
        <f>IFERROR(MATCH("Database Security Requirements Guide :: Version 3, Release: 3 Benchmark Date: 27 Jul 2022*"&amp;A9&amp;";*",SRGs!AA:AA,0),0)</f>
        <v>0</v>
      </c>
      <c r="P9" s="6">
        <f>IFERROR(MATCH("Container Platform Security Requirements Guide :: Version 1, Release: 3 Benchmark Date: 27 Jan 2022*"&amp;A9&amp;";*",SRGs!AA:AA,0),0)</f>
        <v>0</v>
      </c>
      <c r="Q9" s="6">
        <f>IFERROR(MATCH("Domain Name System (DNS) Security Requirements Guide :: Version 2, Release: 4 Benchmark Date: 23 Oct 2015*"&amp;A9&amp;";*",SRGs!AA:AA,0),0)</f>
        <v>0</v>
      </c>
      <c r="R9" s="6">
        <f>IFERROR(MATCH("Firewall Security Requirements Guide :: Version 2, Release: 3 Benchmark Date: 27 Oct 2022*"&amp;A9&amp;";*",SRGs!AA:AA,0),0)</f>
        <v>0</v>
      </c>
      <c r="S9" s="6">
        <f>IFERROR(MATCH("General Purpose Operating System Security Requirements Guide :: Version 2, Release: 4 Benchmark Date: 27 Jul 2022*"&amp;A9&amp;";*",SRGs!AA:AA,0),0)</f>
        <v>0</v>
      </c>
      <c r="T9" s="6">
        <f>IFERROR(MATCH("Intrusion Detection and Prevention Systems (IDPS) Security Requirements Guide :: Version 2, Release: 6 Benchmark Date: 24 Jul 2020*"&amp;A9&amp;";*",SRGs!AA:AA,0),0)</f>
        <v>0</v>
      </c>
      <c r="U9" s="6">
        <f>IFERROR(MATCH("Layer 2 Switch Security Requirements Guide :: Version 2, Release: 1 Benchmark Date: 18 May 2021*"&amp;A9&amp;";*",SRGs!AA:AA,0),0)</f>
        <v>0</v>
      </c>
      <c r="V9" s="6">
        <f>IFERROR(MATCH("Mainframe Product Security Requirements Guide :: Version 2, Release: 1 Benchmark Date: 27 Oct 2022*"&amp;A9&amp;";*",SRGs!AA:AA,0),0)</f>
        <v>0</v>
      </c>
      <c r="W9" s="6">
        <f>IFERROR(MATCH("Network Device Management Security Requirements Guide :: Version 4, Release: 1 Benchmark Date: 23 Apr 2021*"&amp;A9&amp;";*",SRGs!AA:AA,0),0)</f>
        <v>0</v>
      </c>
      <c r="X9" s="6">
        <f>IFERROR(MATCH("Router Security Requirements Guide :: Version 4, Release: 2 Benchmark Date: 23 Apr 2021*"&amp;A9&amp;";*",SRGs!AA:AA,0),0)</f>
        <v>0</v>
      </c>
      <c r="Y9" s="6">
        <f>IFERROR(MATCH("SDN Controller Security Requirements Guide :: Version 1, Release: 2 Benchmark Date: 24 Apr 2020*"&amp;A9&amp;";*",SRGs!AA:AA,0),0)</f>
        <v>0</v>
      </c>
      <c r="Z9" s="6">
        <f>IFERROR(MATCH("Unified Endpoint Management Agent Security Requirements Guide :: Version 1, Release: 1 Benchmark Date: 20 Nov 2020*"&amp;A9&amp;";*",SRGs!AA:AA,0),0)</f>
        <v>0</v>
      </c>
      <c r="AA9" s="6">
        <f>IFERROR(MATCH("Unified Endpoint Management Server Security Requirements Guide :: Version 1, Release: 1 Benchmark Date: 20 Nov 2020*"&amp;A9&amp;";*",SRGs!AA:AA,0),0)</f>
        <v>0</v>
      </c>
      <c r="AB9" s="6">
        <f>IFERROR(MATCH("Virtual Private Network (VPN) Security Requirements Guide :: Version 2, Release: 4 Benchmark Date: 27 Oct 2021*"&amp;A9&amp;";*",SRGs!AA:AA,0),0)</f>
        <v>0</v>
      </c>
      <c r="AC9" s="6">
        <f>IFERROR(MATCH("Web Server Security Requirements Guide :: Version 3, Release: 1 Benchmark Date: 27 Oct 2022*"&amp;A9&amp;";*",SRGs!AA:AA,0),0)</f>
        <v>0</v>
      </c>
      <c r="AD9" s="21"/>
      <c r="AE9" s="3" t="str">
        <f t="shared" si="0"/>
        <v/>
      </c>
      <c r="AF9" s="2" t="str">
        <f t="shared" si="1"/>
        <v/>
      </c>
      <c r="AG9" s="2" t="str">
        <f t="shared" si="2"/>
        <v/>
      </c>
      <c r="AH9" s="2" t="str">
        <f t="shared" si="3"/>
        <v/>
      </c>
      <c r="AI9" s="2" t="str">
        <f t="shared" si="4"/>
        <v/>
      </c>
      <c r="AJ9" s="2" t="str">
        <f t="shared" si="5"/>
        <v/>
      </c>
      <c r="AK9" s="2" t="str">
        <f t="shared" si="6"/>
        <v/>
      </c>
      <c r="AL9" s="27"/>
      <c r="AM9" s="5" t="str">
        <f t="shared" si="7"/>
        <v/>
      </c>
    </row>
    <row r="10" spans="1:39" ht="30">
      <c r="A10" s="1" t="s">
        <v>12</v>
      </c>
      <c r="B10" s="1" t="s">
        <v>4299</v>
      </c>
      <c r="C10" s="1" t="s">
        <v>416</v>
      </c>
      <c r="D10" s="1" t="s">
        <v>3474</v>
      </c>
      <c r="E10" s="1"/>
      <c r="F10" s="2"/>
      <c r="G10" s="2"/>
      <c r="H10" s="2"/>
      <c r="I10" s="2"/>
      <c r="J10" s="15"/>
      <c r="K10" s="3">
        <f>IFERROR(MATCH("Application Layer Gateway (ALG) Security Requirements Guide (SRG) :: Version 1, Release: 2 Benchmark Date: 24 Jul 2015*"&amp;A10&amp;";*",SRGs!AA:AA,0),0)</f>
        <v>0</v>
      </c>
      <c r="L10" s="2">
        <f>IFERROR(MATCH("Application Server Security Requirements Guide :: Version 3, Release: 3 Benchmark Date: 27 Oct 2022*"&amp;A10&amp;";*",SRGs!AA:AA,0),0)</f>
        <v>0</v>
      </c>
      <c r="M10" s="2">
        <f>IFERROR(MATCH("Authentication, Authorization, and Accounting Services (AAA) Security Requirements Guide :: Version 1, Release: 2 Benchmark Date: 24 Jan 2020*"&amp;A10&amp;";*",SRGs!AA:AA,0),0)</f>
        <v>0</v>
      </c>
      <c r="N10" s="2">
        <f>IFERROR(MATCH("Central Log Server Security Requirements Guide :: Version 2, Release: 2 Benchmark Date: 27 Oct 2022*"&amp;A10&amp;";*",SRGs!AA:AA,0),0)</f>
        <v>0</v>
      </c>
      <c r="O10" s="2">
        <f>IFERROR(MATCH("Database Security Requirements Guide :: Version 3, Release: 3 Benchmark Date: 27 Jul 2022*"&amp;A10&amp;";*",SRGs!AA:AA,0),0)</f>
        <v>0</v>
      </c>
      <c r="P10" s="2">
        <f>IFERROR(MATCH("Container Platform Security Requirements Guide :: Version 1, Release: 3 Benchmark Date: 27 Jan 2022*"&amp;A10&amp;";*",SRGs!AA:AA,0),0)</f>
        <v>0</v>
      </c>
      <c r="Q10" s="2">
        <f>IFERROR(MATCH("Domain Name System (DNS) Security Requirements Guide :: Version 2, Release: 4 Benchmark Date: 23 Oct 2015*"&amp;A10&amp;";*",SRGs!AA:AA,0),0)</f>
        <v>0</v>
      </c>
      <c r="R10" s="2">
        <f>IFERROR(MATCH("Firewall Security Requirements Guide :: Version 2, Release: 3 Benchmark Date: 27 Oct 2022*"&amp;A10&amp;";*",SRGs!AA:AA,0),0)</f>
        <v>0</v>
      </c>
      <c r="S10" s="2">
        <f>IFERROR(MATCH("General Purpose Operating System Security Requirements Guide :: Version 2, Release: 4 Benchmark Date: 27 Jul 2022*"&amp;A10&amp;";*",SRGs!AA:AA,0),0)</f>
        <v>0</v>
      </c>
      <c r="T10" s="2">
        <f>IFERROR(MATCH("Intrusion Detection and Prevention Systems (IDPS) Security Requirements Guide :: Version 2, Release: 6 Benchmark Date: 24 Jul 2020*"&amp;A10&amp;";*",SRGs!AA:AA,0),0)</f>
        <v>0</v>
      </c>
      <c r="U10" s="2">
        <f>IFERROR(MATCH("Layer 2 Switch Security Requirements Guide :: Version 2, Release: 1 Benchmark Date: 18 May 2021*"&amp;A10&amp;";*",SRGs!AA:AA,0),0)</f>
        <v>0</v>
      </c>
      <c r="V10" s="2">
        <f>IFERROR(MATCH("Mainframe Product Security Requirements Guide :: Version 2, Release: 1 Benchmark Date: 27 Oct 2022*"&amp;A10&amp;";*",SRGs!AA:AA,0),0)</f>
        <v>0</v>
      </c>
      <c r="W10" s="2">
        <f>IFERROR(MATCH("Network Device Management Security Requirements Guide :: Version 4, Release: 1 Benchmark Date: 23 Apr 2021*"&amp;A10&amp;";*",SRGs!AA:AA,0),0)</f>
        <v>0</v>
      </c>
      <c r="X10" s="2">
        <f>IFERROR(MATCH("Router Security Requirements Guide :: Version 4, Release: 2 Benchmark Date: 23 Apr 2021*"&amp;A10&amp;";*",SRGs!AA:AA,0),0)</f>
        <v>0</v>
      </c>
      <c r="Y10" s="2">
        <f>IFERROR(MATCH("SDN Controller Security Requirements Guide :: Version 1, Release: 2 Benchmark Date: 24 Apr 2020*"&amp;A10&amp;";*",SRGs!AA:AA,0),0)</f>
        <v>0</v>
      </c>
      <c r="Z10" s="2">
        <f>IFERROR(MATCH("Unified Endpoint Management Agent Security Requirements Guide :: Version 1, Release: 1 Benchmark Date: 20 Nov 2020*"&amp;A10&amp;";*",SRGs!AA:AA,0),0)</f>
        <v>0</v>
      </c>
      <c r="AA10" s="2">
        <f>IFERROR(MATCH("Unified Endpoint Management Server Security Requirements Guide :: Version 1, Release: 1 Benchmark Date: 20 Nov 2020*"&amp;A10&amp;";*",SRGs!AA:AA,0),0)</f>
        <v>0</v>
      </c>
      <c r="AB10" s="2">
        <f>IFERROR(MATCH("Virtual Private Network (VPN) Security Requirements Guide :: Version 2, Release: 4 Benchmark Date: 27 Oct 2021*"&amp;A10&amp;";*",SRGs!AA:AA,0),0)</f>
        <v>0</v>
      </c>
      <c r="AC10" s="2">
        <f>IFERROR(MATCH("Web Server Security Requirements Guide :: Version 3, Release: 1 Benchmark Date: 27 Oct 2022*"&amp;A10&amp;";*",SRGs!AA:AA,0),0)</f>
        <v>0</v>
      </c>
      <c r="AD10" s="22"/>
      <c r="AE10" s="3" t="str">
        <f t="shared" si="0"/>
        <v/>
      </c>
      <c r="AF10" s="2" t="str">
        <f t="shared" si="1"/>
        <v/>
      </c>
      <c r="AG10" s="2" t="str">
        <f t="shared" si="2"/>
        <v/>
      </c>
      <c r="AH10" s="2" t="str">
        <f t="shared" si="3"/>
        <v/>
      </c>
      <c r="AI10" s="2" t="str">
        <f t="shared" si="4"/>
        <v/>
      </c>
      <c r="AJ10" s="2" t="str">
        <f t="shared" si="5"/>
        <v/>
      </c>
      <c r="AK10" s="2" t="str">
        <f t="shared" si="6"/>
        <v/>
      </c>
      <c r="AM10" s="5" t="str">
        <f t="shared" si="7"/>
        <v/>
      </c>
    </row>
    <row r="11" spans="1:39" s="5" customFormat="1" ht="240">
      <c r="A11" s="1" t="s">
        <v>13</v>
      </c>
      <c r="B11" s="1" t="s">
        <v>4299</v>
      </c>
      <c r="C11" s="1" t="s">
        <v>417</v>
      </c>
      <c r="D11" s="1" t="s">
        <v>1558</v>
      </c>
      <c r="E11" s="1" t="s">
        <v>2565</v>
      </c>
      <c r="F11" s="2" t="s">
        <v>3654</v>
      </c>
      <c r="G11" s="2"/>
      <c r="H11" s="2"/>
      <c r="I11" s="2"/>
      <c r="J11" s="15"/>
      <c r="K11" s="3">
        <f>IFERROR(MATCH("Application Layer Gateway (ALG) Security Requirements Guide (SRG) :: Version 1, Release: 2 Benchmark Date: 24 Jul 2015*"&amp;A11&amp;";*",SRGs!AA:AA,0),0)</f>
        <v>0</v>
      </c>
      <c r="L11" s="2">
        <f>IFERROR(MATCH("Application Server Security Requirements Guide :: Version 3, Release: 3 Benchmark Date: 27 Oct 2022*"&amp;A11&amp;";*",SRGs!AA:AA,0),0)</f>
        <v>0</v>
      </c>
      <c r="M11" s="2">
        <f>IFERROR(MATCH("Authentication, Authorization, and Accounting Services (AAA) Security Requirements Guide :: Version 1, Release: 2 Benchmark Date: 24 Jan 2020*"&amp;A11&amp;";*",SRGs!AA:AA,0),0)</f>
        <v>0</v>
      </c>
      <c r="N11" s="6">
        <f>IFERROR(MATCH("Central Log Server Security Requirements Guide :: Version 2, Release: 2 Benchmark Date: 27 Oct 2022*"&amp;A11&amp;";*",SRGs!AA:AA,0),0)</f>
        <v>0</v>
      </c>
      <c r="O11" s="6">
        <f>IFERROR(MATCH("Database Security Requirements Guide :: Version 3, Release: 3 Benchmark Date: 27 Jul 2022*"&amp;A11&amp;";*",SRGs!AA:AA,0),0)</f>
        <v>0</v>
      </c>
      <c r="P11" s="6">
        <f>IFERROR(MATCH("Container Platform Security Requirements Guide :: Version 1, Release: 3 Benchmark Date: 27 Jan 2022*"&amp;A11&amp;";*",SRGs!AA:AA,0),0)</f>
        <v>0</v>
      </c>
      <c r="Q11" s="6">
        <f>IFERROR(MATCH("Domain Name System (DNS) Security Requirements Guide :: Version 2, Release: 4 Benchmark Date: 23 Oct 2015*"&amp;A11&amp;";*",SRGs!AA:AA,0),0)</f>
        <v>0</v>
      </c>
      <c r="R11" s="6">
        <f>IFERROR(MATCH("Firewall Security Requirements Guide :: Version 2, Release: 3 Benchmark Date: 27 Oct 2022*"&amp;A11&amp;";*",SRGs!AA:AA,0),0)</f>
        <v>0</v>
      </c>
      <c r="S11" s="6">
        <f>IFERROR(MATCH("General Purpose Operating System Security Requirements Guide :: Version 2, Release: 4 Benchmark Date: 27 Jul 2022*"&amp;A11&amp;";*",SRGs!AA:AA,0),0)</f>
        <v>0</v>
      </c>
      <c r="T11" s="6">
        <f>IFERROR(MATCH("Intrusion Detection and Prevention Systems (IDPS) Security Requirements Guide :: Version 2, Release: 6 Benchmark Date: 24 Jul 2020*"&amp;A11&amp;";*",SRGs!AA:AA,0),0)</f>
        <v>0</v>
      </c>
      <c r="U11" s="6">
        <f>IFERROR(MATCH("Layer 2 Switch Security Requirements Guide :: Version 2, Release: 1 Benchmark Date: 18 May 2021*"&amp;A11&amp;";*",SRGs!AA:AA,0),0)</f>
        <v>0</v>
      </c>
      <c r="V11" s="6">
        <f>IFERROR(MATCH("Mainframe Product Security Requirements Guide :: Version 2, Release: 1 Benchmark Date: 27 Oct 2022*"&amp;A11&amp;";*",SRGs!AA:AA,0),0)</f>
        <v>0</v>
      </c>
      <c r="W11" s="6">
        <f>IFERROR(MATCH("Network Device Management Security Requirements Guide :: Version 4, Release: 1 Benchmark Date: 23 Apr 2021*"&amp;A11&amp;";*",SRGs!AA:AA,0),0)</f>
        <v>0</v>
      </c>
      <c r="X11" s="6">
        <f>IFERROR(MATCH("Router Security Requirements Guide :: Version 4, Release: 2 Benchmark Date: 23 Apr 2021*"&amp;A11&amp;";*",SRGs!AA:AA,0),0)</f>
        <v>0</v>
      </c>
      <c r="Y11" s="6">
        <f>IFERROR(MATCH("SDN Controller Security Requirements Guide :: Version 1, Release: 2 Benchmark Date: 24 Apr 2020*"&amp;A11&amp;";*",SRGs!AA:AA,0),0)</f>
        <v>0</v>
      </c>
      <c r="Z11" s="6">
        <f>IFERROR(MATCH("Unified Endpoint Management Agent Security Requirements Guide :: Version 1, Release: 1 Benchmark Date: 20 Nov 2020*"&amp;A11&amp;";*",SRGs!AA:AA,0),0)</f>
        <v>0</v>
      </c>
      <c r="AA11" s="6">
        <f>IFERROR(MATCH("Unified Endpoint Management Server Security Requirements Guide :: Version 1, Release: 1 Benchmark Date: 20 Nov 2020*"&amp;A11&amp;";*",SRGs!AA:AA,0),0)</f>
        <v>0</v>
      </c>
      <c r="AB11" s="6">
        <f>IFERROR(MATCH("Virtual Private Network (VPN) Security Requirements Guide :: Version 2, Release: 4 Benchmark Date: 27 Oct 2021*"&amp;A11&amp;";*",SRGs!AA:AA,0),0)</f>
        <v>0</v>
      </c>
      <c r="AC11" s="6">
        <f>IFERROR(MATCH("Web Server Security Requirements Guide :: Version 3, Release: 1 Benchmark Date: 27 Oct 2022*"&amp;A11&amp;";*",SRGs!AA:AA,0),0)</f>
        <v>0</v>
      </c>
      <c r="AD11" s="21"/>
      <c r="AE11" s="3" t="str">
        <f t="shared" si="0"/>
        <v/>
      </c>
      <c r="AF11" s="2" t="str">
        <f t="shared" si="1"/>
        <v/>
      </c>
      <c r="AG11" s="2" t="str">
        <f t="shared" si="2"/>
        <v/>
      </c>
      <c r="AH11" s="2" t="str">
        <f t="shared" si="3"/>
        <v/>
      </c>
      <c r="AI11" s="2" t="str">
        <f t="shared" si="4"/>
        <v/>
      </c>
      <c r="AJ11" s="2" t="str">
        <f t="shared" si="5"/>
        <v/>
      </c>
      <c r="AK11" s="2" t="str">
        <f t="shared" si="6"/>
        <v/>
      </c>
      <c r="AL11" s="27"/>
      <c r="AM11" s="5" t="str">
        <f t="shared" si="7"/>
        <v/>
      </c>
    </row>
    <row r="12" spans="1:39" ht="45">
      <c r="A12" s="1" t="s">
        <v>21938</v>
      </c>
      <c r="B12" s="1" t="s">
        <v>4299</v>
      </c>
      <c r="C12" s="1" t="s">
        <v>418</v>
      </c>
      <c r="D12" s="1" t="s">
        <v>3475</v>
      </c>
      <c r="E12" s="1"/>
      <c r="F12" s="2"/>
      <c r="G12" s="2"/>
      <c r="H12" s="2"/>
      <c r="I12" s="2"/>
      <c r="J12" s="15"/>
      <c r="K12" s="3">
        <f>IFERROR(MATCH("Application Layer Gateway (ALG) Security Requirements Guide (SRG) :: Version 1, Release: 2 Benchmark Date: 24 Jul 2015*"&amp;A12&amp;";*",SRGs!AA:AA,0),0)</f>
        <v>0</v>
      </c>
      <c r="L12" s="2">
        <f>IFERROR(MATCH("Application Server Security Requirements Guide :: Version 3, Release: 3 Benchmark Date: 27 Oct 2022*"&amp;A12&amp;";*",SRGs!AA:AA,0),0)</f>
        <v>0</v>
      </c>
      <c r="M12" s="2">
        <f>IFERROR(MATCH("Authentication, Authorization, and Accounting Services (AAA) Security Requirements Guide :: Version 1, Release: 2 Benchmark Date: 24 Jan 2020*"&amp;A12&amp;";*",SRGs!AA:AA,0),0)</f>
        <v>0</v>
      </c>
      <c r="N12" s="2">
        <f>IFERROR(MATCH("Central Log Server Security Requirements Guide :: Version 2, Release: 2 Benchmark Date: 27 Oct 2022*"&amp;A12&amp;";*",SRGs!AA:AA,0),0)</f>
        <v>0</v>
      </c>
      <c r="O12" s="2">
        <f>IFERROR(MATCH("Database Security Requirements Guide :: Version 3, Release: 3 Benchmark Date: 27 Jul 2022*"&amp;A12&amp;";*",SRGs!AA:AA,0),0)</f>
        <v>0</v>
      </c>
      <c r="P12" s="2">
        <f>IFERROR(MATCH("Container Platform Security Requirements Guide :: Version 1, Release: 3 Benchmark Date: 27 Jan 2022*"&amp;A12&amp;";*",SRGs!AA:AA,0),0)</f>
        <v>0</v>
      </c>
      <c r="Q12" s="2">
        <f>IFERROR(MATCH("Domain Name System (DNS) Security Requirements Guide :: Version 2, Release: 4 Benchmark Date: 23 Oct 2015*"&amp;A12&amp;";*",SRGs!AA:AA,0),0)</f>
        <v>0</v>
      </c>
      <c r="R12" s="2">
        <f>IFERROR(MATCH("Firewall Security Requirements Guide :: Version 2, Release: 3 Benchmark Date: 27 Oct 2022*"&amp;A12&amp;";*",SRGs!AA:AA,0),0)</f>
        <v>0</v>
      </c>
      <c r="S12" s="2">
        <f>IFERROR(MATCH("General Purpose Operating System Security Requirements Guide :: Version 2, Release: 4 Benchmark Date: 27 Jul 2022*"&amp;A12&amp;";*",SRGs!AA:AA,0),0)</f>
        <v>0</v>
      </c>
      <c r="T12" s="2">
        <f>IFERROR(MATCH("Intrusion Detection and Prevention Systems (IDPS) Security Requirements Guide :: Version 2, Release: 6 Benchmark Date: 24 Jul 2020*"&amp;A12&amp;";*",SRGs!AA:AA,0),0)</f>
        <v>0</v>
      </c>
      <c r="U12" s="2">
        <f>IFERROR(MATCH("Layer 2 Switch Security Requirements Guide :: Version 2, Release: 1 Benchmark Date: 18 May 2021*"&amp;A12&amp;";*",SRGs!AA:AA,0),0)</f>
        <v>0</v>
      </c>
      <c r="V12" s="2">
        <f>IFERROR(MATCH("Mainframe Product Security Requirements Guide :: Version 2, Release: 1 Benchmark Date: 27 Oct 2022*"&amp;A12&amp;";*",SRGs!AA:AA,0),0)</f>
        <v>0</v>
      </c>
      <c r="W12" s="2">
        <f>IFERROR(MATCH("Network Device Management Security Requirements Guide :: Version 4, Release: 1 Benchmark Date: 23 Apr 2021*"&amp;A12&amp;";*",SRGs!AA:AA,0),0)</f>
        <v>0</v>
      </c>
      <c r="X12" s="2">
        <f>IFERROR(MATCH("Router Security Requirements Guide :: Version 4, Release: 2 Benchmark Date: 23 Apr 2021*"&amp;A12&amp;";*",SRGs!AA:AA,0),0)</f>
        <v>0</v>
      </c>
      <c r="Y12" s="2">
        <f>IFERROR(MATCH("SDN Controller Security Requirements Guide :: Version 1, Release: 2 Benchmark Date: 24 Apr 2020*"&amp;A12&amp;";*",SRGs!AA:AA,0),0)</f>
        <v>0</v>
      </c>
      <c r="Z12" s="2">
        <f>IFERROR(MATCH("Unified Endpoint Management Agent Security Requirements Guide :: Version 1, Release: 1 Benchmark Date: 20 Nov 2020*"&amp;A12&amp;";*",SRGs!AA:AA,0),0)</f>
        <v>0</v>
      </c>
      <c r="AA12" s="2">
        <f>IFERROR(MATCH("Unified Endpoint Management Server Security Requirements Guide :: Version 1, Release: 1 Benchmark Date: 20 Nov 2020*"&amp;A12&amp;";*",SRGs!AA:AA,0),0)</f>
        <v>0</v>
      </c>
      <c r="AB12" s="2">
        <f>IFERROR(MATCH("Virtual Private Network (VPN) Security Requirements Guide :: Version 2, Release: 4 Benchmark Date: 27 Oct 2021*"&amp;A12&amp;";*",SRGs!AA:AA,0),0)</f>
        <v>0</v>
      </c>
      <c r="AC12" s="2">
        <f>IFERROR(MATCH("Web Server Security Requirements Guide :: Version 3, Release: 1 Benchmark Date: 27 Oct 2022*"&amp;A12&amp;";*",SRGs!AA:AA,0),0)</f>
        <v>0</v>
      </c>
      <c r="AD12" s="22"/>
      <c r="AE12" s="3" t="str">
        <f t="shared" si="0"/>
        <v/>
      </c>
      <c r="AF12" s="2" t="str">
        <f t="shared" si="1"/>
        <v/>
      </c>
      <c r="AG12" s="2" t="str">
        <f t="shared" si="2"/>
        <v/>
      </c>
      <c r="AH12" s="2" t="str">
        <f t="shared" si="3"/>
        <v/>
      </c>
      <c r="AI12" s="2" t="str">
        <f t="shared" si="4"/>
        <v/>
      </c>
      <c r="AJ12" s="2" t="str">
        <f t="shared" si="5"/>
        <v/>
      </c>
      <c r="AK12" s="2" t="str">
        <f t="shared" si="6"/>
        <v/>
      </c>
      <c r="AM12" s="5" t="str">
        <f t="shared" si="7"/>
        <v/>
      </c>
    </row>
    <row r="13" spans="1:39">
      <c r="A13" s="1" t="s">
        <v>14</v>
      </c>
      <c r="B13" s="1" t="s">
        <v>4299</v>
      </c>
      <c r="C13" s="1" t="s">
        <v>419</v>
      </c>
      <c r="D13" s="1" t="s">
        <v>3476</v>
      </c>
      <c r="E13" s="1"/>
      <c r="F13" s="2"/>
      <c r="G13" s="2"/>
      <c r="H13" s="2"/>
      <c r="I13" s="2"/>
      <c r="J13" s="15"/>
      <c r="K13" s="3">
        <f>IFERROR(MATCH("Application Layer Gateway (ALG) Security Requirements Guide (SRG) :: Version 1, Release: 2 Benchmark Date: 24 Jul 2015*"&amp;A13&amp;";*",SRGs!AA:AA,0),0)</f>
        <v>0</v>
      </c>
      <c r="L13" s="2">
        <f>IFERROR(MATCH("Application Server Security Requirements Guide :: Version 3, Release: 3 Benchmark Date: 27 Oct 2022*"&amp;A13&amp;";*",SRGs!AA:AA,0),0)</f>
        <v>0</v>
      </c>
      <c r="M13" s="2">
        <f>IFERROR(MATCH("Authentication, Authorization, and Accounting Services (AAA) Security Requirements Guide :: Version 1, Release: 2 Benchmark Date: 24 Jan 2020*"&amp;A13&amp;";*",SRGs!AA:AA,0),0)</f>
        <v>0</v>
      </c>
      <c r="N13" s="2">
        <f>IFERROR(MATCH("Central Log Server Security Requirements Guide :: Version 2, Release: 2 Benchmark Date: 27 Oct 2022*"&amp;A13&amp;";*",SRGs!AA:AA,0),0)</f>
        <v>0</v>
      </c>
      <c r="O13" s="2">
        <f>IFERROR(MATCH("Database Security Requirements Guide :: Version 3, Release: 3 Benchmark Date: 27 Jul 2022*"&amp;A13&amp;";*",SRGs!AA:AA,0),0)</f>
        <v>0</v>
      </c>
      <c r="P13" s="2">
        <f>IFERROR(MATCH("Container Platform Security Requirements Guide :: Version 1, Release: 3 Benchmark Date: 27 Jan 2022*"&amp;A13&amp;";*",SRGs!AA:AA,0),0)</f>
        <v>0</v>
      </c>
      <c r="Q13" s="2">
        <f>IFERROR(MATCH("Domain Name System (DNS) Security Requirements Guide :: Version 2, Release: 4 Benchmark Date: 23 Oct 2015*"&amp;A13&amp;";*",SRGs!AA:AA,0),0)</f>
        <v>0</v>
      </c>
      <c r="R13" s="2">
        <f>IFERROR(MATCH("Firewall Security Requirements Guide :: Version 2, Release: 3 Benchmark Date: 27 Oct 2022*"&amp;A13&amp;";*",SRGs!AA:AA,0),0)</f>
        <v>0</v>
      </c>
      <c r="S13" s="2">
        <f>IFERROR(MATCH("General Purpose Operating System Security Requirements Guide :: Version 2, Release: 4 Benchmark Date: 27 Jul 2022*"&amp;A13&amp;";*",SRGs!AA:AA,0),0)</f>
        <v>0</v>
      </c>
      <c r="T13" s="2">
        <f>IFERROR(MATCH("Intrusion Detection and Prevention Systems (IDPS) Security Requirements Guide :: Version 2, Release: 6 Benchmark Date: 24 Jul 2020*"&amp;A13&amp;";*",SRGs!AA:AA,0),0)</f>
        <v>0</v>
      </c>
      <c r="U13" s="2">
        <f>IFERROR(MATCH("Layer 2 Switch Security Requirements Guide :: Version 2, Release: 1 Benchmark Date: 18 May 2021*"&amp;A13&amp;";*",SRGs!AA:AA,0),0)</f>
        <v>0</v>
      </c>
      <c r="V13" s="2">
        <f>IFERROR(MATCH("Mainframe Product Security Requirements Guide :: Version 2, Release: 1 Benchmark Date: 27 Oct 2022*"&amp;A13&amp;";*",SRGs!AA:AA,0),0)</f>
        <v>0</v>
      </c>
      <c r="W13" s="2">
        <f>IFERROR(MATCH("Network Device Management Security Requirements Guide :: Version 4, Release: 1 Benchmark Date: 23 Apr 2021*"&amp;A13&amp;";*",SRGs!AA:AA,0),0)</f>
        <v>0</v>
      </c>
      <c r="X13" s="2">
        <f>IFERROR(MATCH("Router Security Requirements Guide :: Version 4, Release: 2 Benchmark Date: 23 Apr 2021*"&amp;A13&amp;";*",SRGs!AA:AA,0),0)</f>
        <v>0</v>
      </c>
      <c r="Y13" s="2">
        <f>IFERROR(MATCH("SDN Controller Security Requirements Guide :: Version 1, Release: 2 Benchmark Date: 24 Apr 2020*"&amp;A13&amp;";*",SRGs!AA:AA,0),0)</f>
        <v>0</v>
      </c>
      <c r="Z13" s="2">
        <f>IFERROR(MATCH("Unified Endpoint Management Agent Security Requirements Guide :: Version 1, Release: 1 Benchmark Date: 20 Nov 2020*"&amp;A13&amp;";*",SRGs!AA:AA,0),0)</f>
        <v>0</v>
      </c>
      <c r="AA13" s="2">
        <f>IFERROR(MATCH("Unified Endpoint Management Server Security Requirements Guide :: Version 1, Release: 1 Benchmark Date: 20 Nov 2020*"&amp;A13&amp;";*",SRGs!AA:AA,0),0)</f>
        <v>0</v>
      </c>
      <c r="AB13" s="2">
        <f>IFERROR(MATCH("Virtual Private Network (VPN) Security Requirements Guide :: Version 2, Release: 4 Benchmark Date: 27 Oct 2021*"&amp;A13&amp;";*",SRGs!AA:AA,0),0)</f>
        <v>0</v>
      </c>
      <c r="AC13" s="2">
        <f>IFERROR(MATCH("Web Server Security Requirements Guide :: Version 3, Release: 1 Benchmark Date: 27 Oct 2022*"&amp;A13&amp;";*",SRGs!AA:AA,0),0)</f>
        <v>0</v>
      </c>
      <c r="AD13" s="22"/>
      <c r="AE13" s="3" t="str">
        <f t="shared" si="0"/>
        <v/>
      </c>
      <c r="AF13" s="2" t="str">
        <f t="shared" si="1"/>
        <v/>
      </c>
      <c r="AG13" s="2" t="str">
        <f t="shared" si="2"/>
        <v/>
      </c>
      <c r="AH13" s="2" t="str">
        <f t="shared" si="3"/>
        <v/>
      </c>
      <c r="AI13" s="2" t="str">
        <f t="shared" si="4"/>
        <v/>
      </c>
      <c r="AJ13" s="2" t="str">
        <f t="shared" si="5"/>
        <v/>
      </c>
      <c r="AK13" s="2" t="str">
        <f t="shared" si="6"/>
        <v/>
      </c>
      <c r="AM13" s="5" t="str">
        <f t="shared" si="7"/>
        <v/>
      </c>
    </row>
    <row r="14" spans="1:39" ht="409.5">
      <c r="A14" s="1" t="s">
        <v>15</v>
      </c>
      <c r="B14" s="1" t="s">
        <v>4299</v>
      </c>
      <c r="C14" s="1" t="s">
        <v>420</v>
      </c>
      <c r="D14" s="1" t="s">
        <v>1559</v>
      </c>
      <c r="E14" s="1" t="s">
        <v>2566</v>
      </c>
      <c r="F14" s="2" t="s">
        <v>3655</v>
      </c>
      <c r="G14" s="2"/>
      <c r="H14" s="2"/>
      <c r="I14" s="2"/>
      <c r="J14" s="15"/>
      <c r="K14" s="3">
        <f>IFERROR(MATCH("Application Layer Gateway (ALG) Security Requirements Guide (SRG) :: Version 1, Release: 2 Benchmark Date: 24 Jul 2015*"&amp;A14&amp;";*",SRGs!AA:AA,0),0)</f>
        <v>0</v>
      </c>
      <c r="L14" s="2">
        <f>IFERROR(MATCH("Application Server Security Requirements Guide :: Version 3, Release: 3 Benchmark Date: 27 Oct 2022*"&amp;A14&amp;";*",SRGs!AA:AA,0),0)</f>
        <v>69</v>
      </c>
      <c r="M14" s="2">
        <f>IFERROR(MATCH("Authentication, Authorization, and Accounting Services (AAA) Security Requirements Guide :: Version 1, Release: 2 Benchmark Date: 24 Jan 2020*"&amp;A14&amp;";*",SRGs!AA:AA,0),0)</f>
        <v>0</v>
      </c>
      <c r="N14" s="6">
        <f>IFERROR(MATCH("Central Log Server Security Requirements Guide :: Version 2, Release: 2 Benchmark Date: 27 Oct 2022*"&amp;A14&amp;";*",SRGs!AA:AA,0),0)</f>
        <v>0</v>
      </c>
      <c r="O14" s="6">
        <f>IFERROR(MATCH("Database Security Requirements Guide :: Version 3, Release: 3 Benchmark Date: 27 Jul 2022*"&amp;A14&amp;";*",SRGs!AA:AA,0),0)</f>
        <v>71</v>
      </c>
      <c r="P14" s="2">
        <f>IFERROR(MATCH("Container Platform Security Requirements Guide :: Version 1, Release: 3 Benchmark Date: 27 Jan 2022*"&amp;A14&amp;";*",SRGs!AA:AA,0),0)</f>
        <v>0</v>
      </c>
      <c r="Q14" s="2">
        <f>IFERROR(MATCH("Domain Name System (DNS) Security Requirements Guide :: Version 2, Release: 4 Benchmark Date: 23 Oct 2015*"&amp;A14&amp;";*",SRGs!AA:AA,0),0)</f>
        <v>0</v>
      </c>
      <c r="R14" s="2">
        <f>IFERROR(MATCH("Firewall Security Requirements Guide :: Version 2, Release: 3 Benchmark Date: 27 Oct 2022*"&amp;A14&amp;";*",SRGs!AA:AA,0),0)</f>
        <v>0</v>
      </c>
      <c r="S14" s="2">
        <f>IFERROR(MATCH("General Purpose Operating System Security Requirements Guide :: Version 2, Release: 4 Benchmark Date: 27 Jul 2022*"&amp;A14&amp;";*",SRGs!AA:AA,0),0)</f>
        <v>0</v>
      </c>
      <c r="T14" s="2">
        <f>IFERROR(MATCH("Intrusion Detection and Prevention Systems (IDPS) Security Requirements Guide :: Version 2, Release: 6 Benchmark Date: 24 Jul 2020*"&amp;A14&amp;";*",SRGs!AA:AA,0),0)</f>
        <v>0</v>
      </c>
      <c r="U14" s="2">
        <f>IFERROR(MATCH("Layer 2 Switch Security Requirements Guide :: Version 2, Release: 1 Benchmark Date: 18 May 2021*"&amp;A14&amp;";*",SRGs!AA:AA,0),0)</f>
        <v>0</v>
      </c>
      <c r="V14" s="2">
        <f>IFERROR(MATCH("Mainframe Product Security Requirements Guide :: Version 2, Release: 1 Benchmark Date: 27 Oct 2022*"&amp;A14&amp;";*",SRGs!AA:AA,0),0)</f>
        <v>74</v>
      </c>
      <c r="W14" s="2">
        <f>IFERROR(MATCH("Network Device Management Security Requirements Guide :: Version 4, Release: 1 Benchmark Date: 23 Apr 2021*"&amp;A14&amp;";*",SRGs!AA:AA,0),0)</f>
        <v>0</v>
      </c>
      <c r="X14" s="2">
        <f>IFERROR(MATCH("Router Security Requirements Guide :: Version 4, Release: 2 Benchmark Date: 23 Apr 2021*"&amp;A14&amp;";*",SRGs!AA:AA,0),0)</f>
        <v>0</v>
      </c>
      <c r="Y14" s="2">
        <f>IFERROR(MATCH("SDN Controller Security Requirements Guide :: Version 1, Release: 2 Benchmark Date: 24 Apr 2020*"&amp;A14&amp;";*",SRGs!AA:AA,0),0)</f>
        <v>0</v>
      </c>
      <c r="Z14" s="2">
        <f>IFERROR(MATCH("Unified Endpoint Management Agent Security Requirements Guide :: Version 1, Release: 1 Benchmark Date: 20 Nov 2020*"&amp;A14&amp;";*",SRGs!AA:AA,0),0)</f>
        <v>0</v>
      </c>
      <c r="AA14" s="2">
        <f>IFERROR(MATCH("Unified Endpoint Management Server Security Requirements Guide :: Version 1, Release: 1 Benchmark Date: 20 Nov 2020*"&amp;A14&amp;";*",SRGs!AA:AA,0),0)</f>
        <v>0</v>
      </c>
      <c r="AB14" s="2">
        <f>IFERROR(MATCH("Virtual Private Network (VPN) Security Requirements Guide :: Version 2, Release: 4 Benchmark Date: 27 Oct 2021*"&amp;A14&amp;";*",SRGs!AA:AA,0),0)</f>
        <v>0</v>
      </c>
      <c r="AC14" s="2">
        <f>IFERROR(MATCH("Web Server Security Requirements Guide :: Version 3, Release: 1 Benchmark Date: 27 Oct 2022*"&amp;A14&amp;";*",SRGs!AA:AA,0),0)</f>
        <v>0</v>
      </c>
      <c r="AD14" s="22"/>
      <c r="AE14" s="3" t="str">
        <f t="shared" si="0"/>
        <v>Application</v>
      </c>
      <c r="AF14" s="2" t="str">
        <f t="shared" si="1"/>
        <v>Server</v>
      </c>
      <c r="AG14" s="2" t="str">
        <f t="shared" si="2"/>
        <v/>
      </c>
      <c r="AH14" s="2" t="str">
        <f t="shared" si="3"/>
        <v/>
      </c>
      <c r="AI14" s="2" t="str">
        <f t="shared" si="4"/>
        <v>Database</v>
      </c>
      <c r="AJ14" s="2" t="str">
        <f t="shared" si="5"/>
        <v/>
      </c>
      <c r="AK14" s="2" t="str">
        <f t="shared" si="6"/>
        <v/>
      </c>
      <c r="AM14" s="5" t="str">
        <f t="shared" si="7"/>
        <v>Application; Server; Database</v>
      </c>
    </row>
    <row r="15" spans="1:39" s="5" customFormat="1" ht="90">
      <c r="A15" s="1" t="s">
        <v>21939</v>
      </c>
      <c r="B15" s="1" t="s">
        <v>4299</v>
      </c>
      <c r="C15" s="1" t="s">
        <v>421</v>
      </c>
      <c r="D15" s="1" t="s">
        <v>1560</v>
      </c>
      <c r="E15" s="1" t="s">
        <v>2567</v>
      </c>
      <c r="F15" s="2" t="s">
        <v>2591</v>
      </c>
      <c r="G15" s="2"/>
      <c r="H15" s="2"/>
      <c r="I15" s="2"/>
      <c r="J15" s="15"/>
      <c r="K15" s="3">
        <f>IFERROR(MATCH("Application Layer Gateway (ALG) Security Requirements Guide (SRG) :: Version 1, Release: 2 Benchmark Date: 24 Jul 2015*"&amp;A15&amp;";*",SRGs!AA:AA,0),0)</f>
        <v>0</v>
      </c>
      <c r="L15" s="2">
        <f>IFERROR(MATCH("Application Server Security Requirements Guide :: Version 3, Release: 3 Benchmark Date: 27 Oct 2022*"&amp;A15&amp;";*",SRGs!AA:AA,0),0)</f>
        <v>0</v>
      </c>
      <c r="M15" s="2">
        <f>IFERROR(MATCH("Authentication, Authorization, and Accounting Services (AAA) Security Requirements Guide :: Version 1, Release: 2 Benchmark Date: 24 Jan 2020*"&amp;A15&amp;";*",SRGs!AA:AA,0),0)</f>
        <v>0</v>
      </c>
      <c r="N15" s="2">
        <f>IFERROR(MATCH("Central Log Server Security Requirements Guide :: Version 2, Release: 2 Benchmark Date: 27 Oct 2022*"&amp;A15&amp;";*",SRGs!AA:AA,0),0)</f>
        <v>0</v>
      </c>
      <c r="O15" s="2">
        <f>IFERROR(MATCH("Database Security Requirements Guide :: Version 3, Release: 3 Benchmark Date: 27 Jul 2022*"&amp;A15&amp;";*",SRGs!AA:AA,0),0)</f>
        <v>0</v>
      </c>
      <c r="P15" s="6">
        <f>IFERROR(MATCH("Container Platform Security Requirements Guide :: Version 1, Release: 3 Benchmark Date: 27 Jan 2022*"&amp;A15&amp;";*",SRGs!AA:AA,0),0)</f>
        <v>0</v>
      </c>
      <c r="Q15" s="6">
        <f>IFERROR(MATCH("Domain Name System (DNS) Security Requirements Guide :: Version 2, Release: 4 Benchmark Date: 23 Oct 2015*"&amp;A15&amp;";*",SRGs!AA:AA,0),0)</f>
        <v>0</v>
      </c>
      <c r="R15" s="6">
        <f>IFERROR(MATCH("Firewall Security Requirements Guide :: Version 2, Release: 3 Benchmark Date: 27 Oct 2022*"&amp;A15&amp;";*",SRGs!AA:AA,0),0)</f>
        <v>0</v>
      </c>
      <c r="S15" s="6">
        <f>IFERROR(MATCH("General Purpose Operating System Security Requirements Guide :: Version 2, Release: 4 Benchmark Date: 27 Jul 2022*"&amp;A15&amp;";*",SRGs!AA:AA,0),0)</f>
        <v>0</v>
      </c>
      <c r="T15" s="6">
        <f>IFERROR(MATCH("Intrusion Detection and Prevention Systems (IDPS) Security Requirements Guide :: Version 2, Release: 6 Benchmark Date: 24 Jul 2020*"&amp;A15&amp;";*",SRGs!AA:AA,0),0)</f>
        <v>0</v>
      </c>
      <c r="U15" s="6">
        <f>IFERROR(MATCH("Layer 2 Switch Security Requirements Guide :: Version 2, Release: 1 Benchmark Date: 18 May 2021*"&amp;A15&amp;";*",SRGs!AA:AA,0),0)</f>
        <v>0</v>
      </c>
      <c r="V15" s="6">
        <f>IFERROR(MATCH("Mainframe Product Security Requirements Guide :: Version 2, Release: 1 Benchmark Date: 27 Oct 2022*"&amp;A15&amp;";*",SRGs!AA:AA,0),0)</f>
        <v>0</v>
      </c>
      <c r="W15" s="6">
        <f>IFERROR(MATCH("Network Device Management Security Requirements Guide :: Version 4, Release: 1 Benchmark Date: 23 Apr 2021*"&amp;A15&amp;";*",SRGs!AA:AA,0),0)</f>
        <v>0</v>
      </c>
      <c r="X15" s="6">
        <f>IFERROR(MATCH("Router Security Requirements Guide :: Version 4, Release: 2 Benchmark Date: 23 Apr 2021*"&amp;A15&amp;";*",SRGs!AA:AA,0),0)</f>
        <v>0</v>
      </c>
      <c r="Y15" s="6">
        <f>IFERROR(MATCH("SDN Controller Security Requirements Guide :: Version 1, Release: 2 Benchmark Date: 24 Apr 2020*"&amp;A15&amp;";*",SRGs!AA:AA,0),0)</f>
        <v>0</v>
      </c>
      <c r="Z15" s="6">
        <f>IFERROR(MATCH("Unified Endpoint Management Agent Security Requirements Guide :: Version 1, Release: 1 Benchmark Date: 20 Nov 2020*"&amp;A15&amp;";*",SRGs!AA:AA,0),0)</f>
        <v>0</v>
      </c>
      <c r="AA15" s="6">
        <f>IFERROR(MATCH("Unified Endpoint Management Server Security Requirements Guide :: Version 1, Release: 1 Benchmark Date: 20 Nov 2020*"&amp;A15&amp;";*",SRGs!AA:AA,0),0)</f>
        <v>0</v>
      </c>
      <c r="AB15" s="6">
        <f>IFERROR(MATCH("Virtual Private Network (VPN) Security Requirements Guide :: Version 2, Release: 4 Benchmark Date: 27 Oct 2021*"&amp;A15&amp;";*",SRGs!AA:AA,0),0)</f>
        <v>0</v>
      </c>
      <c r="AC15" s="6">
        <f>IFERROR(MATCH("Web Server Security Requirements Guide :: Version 3, Release: 1 Benchmark Date: 27 Oct 2022*"&amp;A15&amp;";*",SRGs!AA:AA,0),0)</f>
        <v>0</v>
      </c>
      <c r="AD15" s="21"/>
      <c r="AE15" s="3" t="str">
        <f t="shared" si="0"/>
        <v/>
      </c>
      <c r="AF15" s="2" t="str">
        <f t="shared" si="1"/>
        <v/>
      </c>
      <c r="AG15" s="2" t="str">
        <f t="shared" si="2"/>
        <v/>
      </c>
      <c r="AH15" s="2" t="str">
        <f t="shared" si="3"/>
        <v/>
      </c>
      <c r="AI15" s="2" t="str">
        <f t="shared" si="4"/>
        <v/>
      </c>
      <c r="AJ15" s="2" t="str">
        <f t="shared" si="5"/>
        <v/>
      </c>
      <c r="AK15" s="2" t="str">
        <f t="shared" si="6"/>
        <v/>
      </c>
      <c r="AL15" s="27"/>
      <c r="AM15" s="5" t="str">
        <f t="shared" si="7"/>
        <v/>
      </c>
    </row>
    <row r="16" spans="1:39" s="5" customFormat="1" ht="75">
      <c r="A16" s="1" t="s">
        <v>21940</v>
      </c>
      <c r="B16" s="1" t="s">
        <v>4299</v>
      </c>
      <c r="C16" s="1" t="s">
        <v>430</v>
      </c>
      <c r="D16" s="1" t="s">
        <v>1569</v>
      </c>
      <c r="E16" s="1" t="s">
        <v>2576</v>
      </c>
      <c r="F16" s="2" t="s">
        <v>2591</v>
      </c>
      <c r="G16" s="2"/>
      <c r="H16" s="2"/>
      <c r="I16" s="2"/>
      <c r="J16" s="15"/>
      <c r="K16" s="3">
        <f>IFERROR(MATCH("Application Layer Gateway (ALG) Security Requirements Guide (SRG) :: Version 1, Release: 2 Benchmark Date: 24 Jul 2015*"&amp;A16&amp;";*",SRGs!AA:AA,0),0)</f>
        <v>0</v>
      </c>
      <c r="L16" s="2">
        <f>IFERROR(MATCH("Application Server Security Requirements Guide :: Version 3, Release: 3 Benchmark Date: 27 Oct 2022*"&amp;A16&amp;";*",SRGs!AA:AA,0),0)</f>
        <v>0</v>
      </c>
      <c r="M16" s="2">
        <f>IFERROR(MATCH("Authentication, Authorization, and Accounting Services (AAA) Security Requirements Guide :: Version 1, Release: 2 Benchmark Date: 24 Jan 2020*"&amp;A16&amp;";*",SRGs!AA:AA,0),0)</f>
        <v>0</v>
      </c>
      <c r="N16" s="2">
        <f>IFERROR(MATCH("Central Log Server Security Requirements Guide :: Version 2, Release: 2 Benchmark Date: 27 Oct 2022*"&amp;A16&amp;";*",SRGs!AA:AA,0),0)</f>
        <v>0</v>
      </c>
      <c r="O16" s="2">
        <f>IFERROR(MATCH("Database Security Requirements Guide :: Version 3, Release: 3 Benchmark Date: 27 Jul 2022*"&amp;A16&amp;";*",SRGs!AA:AA,0),0)</f>
        <v>0</v>
      </c>
      <c r="P16" s="6">
        <f>IFERROR(MATCH("Container Platform Security Requirements Guide :: Version 1, Release: 3 Benchmark Date: 27 Jan 2022*"&amp;A16&amp;";*",SRGs!AA:AA,0),0)</f>
        <v>0</v>
      </c>
      <c r="Q16" s="6">
        <f>IFERROR(MATCH("Domain Name System (DNS) Security Requirements Guide :: Version 2, Release: 4 Benchmark Date: 23 Oct 2015*"&amp;A16&amp;";*",SRGs!AA:AA,0),0)</f>
        <v>0</v>
      </c>
      <c r="R16" s="6">
        <f>IFERROR(MATCH("Firewall Security Requirements Guide :: Version 2, Release: 3 Benchmark Date: 27 Oct 2022*"&amp;A16&amp;";*",SRGs!AA:AA,0),0)</f>
        <v>0</v>
      </c>
      <c r="S16" s="6">
        <f>IFERROR(MATCH("General Purpose Operating System Security Requirements Guide :: Version 2, Release: 4 Benchmark Date: 27 Jul 2022*"&amp;A16&amp;";*",SRGs!AA:AA,0),0)</f>
        <v>0</v>
      </c>
      <c r="T16" s="6">
        <f>IFERROR(MATCH("Intrusion Detection and Prevention Systems (IDPS) Security Requirements Guide :: Version 2, Release: 6 Benchmark Date: 24 Jul 2020*"&amp;A16&amp;";*",SRGs!AA:AA,0),0)</f>
        <v>0</v>
      </c>
      <c r="U16" s="6">
        <f>IFERROR(MATCH("Layer 2 Switch Security Requirements Guide :: Version 2, Release: 1 Benchmark Date: 18 May 2021*"&amp;A16&amp;";*",SRGs!AA:AA,0),0)</f>
        <v>0</v>
      </c>
      <c r="V16" s="6">
        <f>IFERROR(MATCH("Mainframe Product Security Requirements Guide :: Version 2, Release: 1 Benchmark Date: 27 Oct 2022*"&amp;A16&amp;";*",SRGs!AA:AA,0),0)</f>
        <v>0</v>
      </c>
      <c r="W16" s="6">
        <f>IFERROR(MATCH("Network Device Management Security Requirements Guide :: Version 4, Release: 1 Benchmark Date: 23 Apr 2021*"&amp;A16&amp;";*",SRGs!AA:AA,0),0)</f>
        <v>0</v>
      </c>
      <c r="X16" s="6">
        <f>IFERROR(MATCH("Router Security Requirements Guide :: Version 4, Release: 2 Benchmark Date: 23 Apr 2021*"&amp;A16&amp;";*",SRGs!AA:AA,0),0)</f>
        <v>0</v>
      </c>
      <c r="Y16" s="6">
        <f>IFERROR(MATCH("SDN Controller Security Requirements Guide :: Version 1, Release: 2 Benchmark Date: 24 Apr 2020*"&amp;A16&amp;";*",SRGs!AA:AA,0),0)</f>
        <v>0</v>
      </c>
      <c r="Z16" s="6">
        <f>IFERROR(MATCH("Unified Endpoint Management Agent Security Requirements Guide :: Version 1, Release: 1 Benchmark Date: 20 Nov 2020*"&amp;A16&amp;";*",SRGs!AA:AA,0),0)</f>
        <v>0</v>
      </c>
      <c r="AA16" s="6">
        <f>IFERROR(MATCH("Unified Endpoint Management Server Security Requirements Guide :: Version 1, Release: 1 Benchmark Date: 20 Nov 2020*"&amp;A16&amp;";*",SRGs!AA:AA,0),0)</f>
        <v>0</v>
      </c>
      <c r="AB16" s="6">
        <f>IFERROR(MATCH("Virtual Private Network (VPN) Security Requirements Guide :: Version 2, Release: 4 Benchmark Date: 27 Oct 2021*"&amp;A16&amp;";*",SRGs!AA:AA,0),0)</f>
        <v>0</v>
      </c>
      <c r="AC16" s="6">
        <f>IFERROR(MATCH("Web Server Security Requirements Guide :: Version 3, Release: 1 Benchmark Date: 27 Oct 2022*"&amp;A16&amp;";*",SRGs!AA:AA,0),0)</f>
        <v>0</v>
      </c>
      <c r="AD16" s="21"/>
      <c r="AE16" s="3" t="str">
        <f t="shared" si="0"/>
        <v/>
      </c>
      <c r="AF16" s="2" t="str">
        <f t="shared" si="1"/>
        <v/>
      </c>
      <c r="AG16" s="2" t="str">
        <f t="shared" si="2"/>
        <v/>
      </c>
      <c r="AH16" s="2" t="str">
        <f t="shared" si="3"/>
        <v/>
      </c>
      <c r="AI16" s="2" t="str">
        <f t="shared" si="4"/>
        <v/>
      </c>
      <c r="AJ16" s="2" t="str">
        <f t="shared" si="5"/>
        <v/>
      </c>
      <c r="AK16" s="2" t="str">
        <f t="shared" si="6"/>
        <v/>
      </c>
      <c r="AL16" s="27"/>
      <c r="AM16" s="5" t="str">
        <f t="shared" si="7"/>
        <v/>
      </c>
    </row>
    <row r="17" spans="1:39" s="5" customFormat="1" ht="45">
      <c r="A17" s="1" t="s">
        <v>21941</v>
      </c>
      <c r="B17" s="1" t="s">
        <v>4299</v>
      </c>
      <c r="C17" s="1" t="s">
        <v>422</v>
      </c>
      <c r="D17" s="1" t="s">
        <v>1561</v>
      </c>
      <c r="E17" s="1" t="s">
        <v>2568</v>
      </c>
      <c r="F17" s="2" t="s">
        <v>2591</v>
      </c>
      <c r="G17" s="3"/>
      <c r="H17" s="3"/>
      <c r="I17" s="2"/>
      <c r="J17" s="15"/>
      <c r="K17" s="3">
        <f>IFERROR(MATCH("Application Layer Gateway (ALG) Security Requirements Guide (SRG) :: Version 1, Release: 2 Benchmark Date: 24 Jul 2015*"&amp;A17&amp;";*",SRGs!AA:AA,0),0)</f>
        <v>0</v>
      </c>
      <c r="L17" s="2">
        <f>IFERROR(MATCH("Application Server Security Requirements Guide :: Version 3, Release: 3 Benchmark Date: 27 Oct 2022*"&amp;A17&amp;";*",SRGs!AA:AA,0),0)</f>
        <v>0</v>
      </c>
      <c r="M17" s="2">
        <f>IFERROR(MATCH("Authentication, Authorization, and Accounting Services (AAA) Security Requirements Guide :: Version 1, Release: 2 Benchmark Date: 24 Jan 2020*"&amp;A17&amp;";*",SRGs!AA:AA,0),0)</f>
        <v>0</v>
      </c>
      <c r="N17" s="2">
        <f>IFERROR(MATCH("Central Log Server Security Requirements Guide :: Version 2, Release: 2 Benchmark Date: 27 Oct 2022*"&amp;A17&amp;";*",SRGs!AA:AA,0),0)</f>
        <v>0</v>
      </c>
      <c r="O17" s="2">
        <f>IFERROR(MATCH("Database Security Requirements Guide :: Version 3, Release: 3 Benchmark Date: 27 Jul 2022*"&amp;A17&amp;";*",SRGs!AA:AA,0),0)</f>
        <v>0</v>
      </c>
      <c r="P17" s="6">
        <f>IFERROR(MATCH("Container Platform Security Requirements Guide :: Version 1, Release: 3 Benchmark Date: 27 Jan 2022*"&amp;A17&amp;";*",SRGs!AA:AA,0),0)</f>
        <v>0</v>
      </c>
      <c r="Q17" s="6">
        <f>IFERROR(MATCH("Domain Name System (DNS) Security Requirements Guide :: Version 2, Release: 4 Benchmark Date: 23 Oct 2015*"&amp;A17&amp;";*",SRGs!AA:AA,0),0)</f>
        <v>0</v>
      </c>
      <c r="R17" s="6">
        <f>IFERROR(MATCH("Firewall Security Requirements Guide :: Version 2, Release: 3 Benchmark Date: 27 Oct 2022*"&amp;A17&amp;";*",SRGs!AA:AA,0),0)</f>
        <v>0</v>
      </c>
      <c r="S17" s="6">
        <f>IFERROR(MATCH("General Purpose Operating System Security Requirements Guide :: Version 2, Release: 4 Benchmark Date: 27 Jul 2022*"&amp;A17&amp;";*",SRGs!AA:AA,0),0)</f>
        <v>0</v>
      </c>
      <c r="T17" s="6">
        <f>IFERROR(MATCH("Intrusion Detection and Prevention Systems (IDPS) Security Requirements Guide :: Version 2, Release: 6 Benchmark Date: 24 Jul 2020*"&amp;A17&amp;";*",SRGs!AA:AA,0),0)</f>
        <v>0</v>
      </c>
      <c r="U17" s="6">
        <f>IFERROR(MATCH("Layer 2 Switch Security Requirements Guide :: Version 2, Release: 1 Benchmark Date: 18 May 2021*"&amp;A17&amp;";*",SRGs!AA:AA,0),0)</f>
        <v>0</v>
      </c>
      <c r="V17" s="6">
        <f>IFERROR(MATCH("Mainframe Product Security Requirements Guide :: Version 2, Release: 1 Benchmark Date: 27 Oct 2022*"&amp;A17&amp;";*",SRGs!AA:AA,0),0)</f>
        <v>0</v>
      </c>
      <c r="W17" s="6">
        <f>IFERROR(MATCH("Network Device Management Security Requirements Guide :: Version 4, Release: 1 Benchmark Date: 23 Apr 2021*"&amp;A17&amp;";*",SRGs!AA:AA,0),0)</f>
        <v>0</v>
      </c>
      <c r="X17" s="6">
        <f>IFERROR(MATCH("Router Security Requirements Guide :: Version 4, Release: 2 Benchmark Date: 23 Apr 2021*"&amp;A17&amp;";*",SRGs!AA:AA,0),0)</f>
        <v>0</v>
      </c>
      <c r="Y17" s="6">
        <f>IFERROR(MATCH("SDN Controller Security Requirements Guide :: Version 1, Release: 2 Benchmark Date: 24 Apr 2020*"&amp;A17&amp;";*",SRGs!AA:AA,0),0)</f>
        <v>0</v>
      </c>
      <c r="Z17" s="6">
        <f>IFERROR(MATCH("Unified Endpoint Management Agent Security Requirements Guide :: Version 1, Release: 1 Benchmark Date: 20 Nov 2020*"&amp;A17&amp;";*",SRGs!AA:AA,0),0)</f>
        <v>0</v>
      </c>
      <c r="AA17" s="6">
        <f>IFERROR(MATCH("Unified Endpoint Management Server Security Requirements Guide :: Version 1, Release: 1 Benchmark Date: 20 Nov 2020*"&amp;A17&amp;";*",SRGs!AA:AA,0),0)</f>
        <v>0</v>
      </c>
      <c r="AB17" s="6">
        <f>IFERROR(MATCH("Virtual Private Network (VPN) Security Requirements Guide :: Version 2, Release: 4 Benchmark Date: 27 Oct 2021*"&amp;A17&amp;";*",SRGs!AA:AA,0),0)</f>
        <v>0</v>
      </c>
      <c r="AC17" s="6">
        <f>IFERROR(MATCH("Web Server Security Requirements Guide :: Version 3, Release: 1 Benchmark Date: 27 Oct 2022*"&amp;A17&amp;";*",SRGs!AA:AA,0),0)</f>
        <v>0</v>
      </c>
      <c r="AD17" s="21"/>
      <c r="AE17" s="3" t="str">
        <f t="shared" si="0"/>
        <v/>
      </c>
      <c r="AF17" s="2" t="str">
        <f t="shared" si="1"/>
        <v/>
      </c>
      <c r="AG17" s="2" t="str">
        <f t="shared" si="2"/>
        <v/>
      </c>
      <c r="AH17" s="2" t="str">
        <f t="shared" si="3"/>
        <v/>
      </c>
      <c r="AI17" s="2" t="str">
        <f t="shared" si="4"/>
        <v/>
      </c>
      <c r="AJ17" s="2" t="str">
        <f t="shared" si="5"/>
        <v/>
      </c>
      <c r="AK17" s="2" t="str">
        <f t="shared" si="6"/>
        <v/>
      </c>
      <c r="AL17" s="27"/>
      <c r="AM17" s="5" t="str">
        <f t="shared" si="7"/>
        <v/>
      </c>
    </row>
    <row r="18" spans="1:39" ht="19.5" customHeight="1">
      <c r="A18" s="1" t="s">
        <v>21942</v>
      </c>
      <c r="B18" s="1" t="s">
        <v>4299</v>
      </c>
      <c r="C18" s="1" t="s">
        <v>423</v>
      </c>
      <c r="D18" s="1" t="s">
        <v>1562</v>
      </c>
      <c r="E18" s="1" t="s">
        <v>2569</v>
      </c>
      <c r="F18" s="2" t="s">
        <v>2591</v>
      </c>
      <c r="G18" s="2"/>
      <c r="H18" s="2"/>
      <c r="I18" s="2"/>
      <c r="J18" s="15"/>
      <c r="K18" s="3">
        <f>IFERROR(MATCH("Application Layer Gateway (ALG) Security Requirements Guide (SRG) :: Version 1, Release: 2 Benchmark Date: 24 Jul 2015*"&amp;A18&amp;";*",SRGs!AA:AA,0),0)</f>
        <v>0</v>
      </c>
      <c r="L18" s="2">
        <f>IFERROR(MATCH("Application Server Security Requirements Guide :: Version 3, Release: 3 Benchmark Date: 27 Oct 2022*"&amp;A18&amp;";*",SRGs!AA:AA,0),0)</f>
        <v>0</v>
      </c>
      <c r="M18" s="2">
        <f>IFERROR(MATCH("Authentication, Authorization, and Accounting Services (AAA) Security Requirements Guide :: Version 1, Release: 2 Benchmark Date: 24 Jan 2020*"&amp;A18&amp;";*",SRGs!AA:AA,0),0)</f>
        <v>0</v>
      </c>
      <c r="N18" s="2">
        <f>IFERROR(MATCH("Central Log Server Security Requirements Guide :: Version 2, Release: 2 Benchmark Date: 27 Oct 2022*"&amp;A18&amp;";*",SRGs!AA:AA,0),0)</f>
        <v>0</v>
      </c>
      <c r="O18" s="2">
        <f>IFERROR(MATCH("Database Security Requirements Guide :: Version 3, Release: 3 Benchmark Date: 27 Jul 2022*"&amp;A18&amp;";*",SRGs!AA:AA,0),0)</f>
        <v>0</v>
      </c>
      <c r="P18" s="2">
        <f>IFERROR(MATCH("Container Platform Security Requirements Guide :: Version 1, Release: 3 Benchmark Date: 27 Jan 2022*"&amp;A18&amp;";*",SRGs!AA:AA,0),0)</f>
        <v>0</v>
      </c>
      <c r="Q18" s="2">
        <f>IFERROR(MATCH("Domain Name System (DNS) Security Requirements Guide :: Version 2, Release: 4 Benchmark Date: 23 Oct 2015*"&amp;A18&amp;";*",SRGs!AA:AA,0),0)</f>
        <v>0</v>
      </c>
      <c r="R18" s="2">
        <f>IFERROR(MATCH("Firewall Security Requirements Guide :: Version 2, Release: 3 Benchmark Date: 27 Oct 2022*"&amp;A18&amp;";*",SRGs!AA:AA,0),0)</f>
        <v>0</v>
      </c>
      <c r="S18" s="2">
        <f>IFERROR(MATCH("General Purpose Operating System Security Requirements Guide :: Version 2, Release: 4 Benchmark Date: 27 Jul 2022*"&amp;A18&amp;";*",SRGs!AA:AA,0),0)</f>
        <v>0</v>
      </c>
      <c r="T18" s="2">
        <f>IFERROR(MATCH("Intrusion Detection and Prevention Systems (IDPS) Security Requirements Guide :: Version 2, Release: 6 Benchmark Date: 24 Jul 2020*"&amp;A18&amp;";*",SRGs!AA:AA,0),0)</f>
        <v>0</v>
      </c>
      <c r="U18" s="2">
        <f>IFERROR(MATCH("Layer 2 Switch Security Requirements Guide :: Version 2, Release: 1 Benchmark Date: 18 May 2021*"&amp;A18&amp;";*",SRGs!AA:AA,0),0)</f>
        <v>0</v>
      </c>
      <c r="V18" s="2">
        <f>IFERROR(MATCH("Mainframe Product Security Requirements Guide :: Version 2, Release: 1 Benchmark Date: 27 Oct 2022*"&amp;A18&amp;";*",SRGs!AA:AA,0),0)</f>
        <v>0</v>
      </c>
      <c r="W18" s="2">
        <f>IFERROR(MATCH("Network Device Management Security Requirements Guide :: Version 4, Release: 1 Benchmark Date: 23 Apr 2021*"&amp;A18&amp;";*",SRGs!AA:AA,0),0)</f>
        <v>0</v>
      </c>
      <c r="X18" s="2">
        <f>IFERROR(MATCH("Router Security Requirements Guide :: Version 4, Release: 2 Benchmark Date: 23 Apr 2021*"&amp;A18&amp;";*",SRGs!AA:AA,0),0)</f>
        <v>0</v>
      </c>
      <c r="Y18" s="2">
        <f>IFERROR(MATCH("SDN Controller Security Requirements Guide :: Version 1, Release: 2 Benchmark Date: 24 Apr 2020*"&amp;A18&amp;";*",SRGs!AA:AA,0),0)</f>
        <v>0</v>
      </c>
      <c r="Z18" s="2">
        <f>IFERROR(MATCH("Unified Endpoint Management Agent Security Requirements Guide :: Version 1, Release: 1 Benchmark Date: 20 Nov 2020*"&amp;A18&amp;";*",SRGs!AA:AA,0),0)</f>
        <v>0</v>
      </c>
      <c r="AA18" s="2">
        <f>IFERROR(MATCH("Unified Endpoint Management Server Security Requirements Guide :: Version 1, Release: 1 Benchmark Date: 20 Nov 2020*"&amp;A18&amp;";*",SRGs!AA:AA,0),0)</f>
        <v>0</v>
      </c>
      <c r="AB18" s="2">
        <f>IFERROR(MATCH("Virtual Private Network (VPN) Security Requirements Guide :: Version 2, Release: 4 Benchmark Date: 27 Oct 2021*"&amp;A18&amp;";*",SRGs!AA:AA,0),0)</f>
        <v>0</v>
      </c>
      <c r="AC18" s="2">
        <f>IFERROR(MATCH("Web Server Security Requirements Guide :: Version 3, Release: 1 Benchmark Date: 27 Oct 2022*"&amp;A18&amp;";*",SRGs!AA:AA,0),0)</f>
        <v>0</v>
      </c>
      <c r="AD18" s="22"/>
      <c r="AE18" s="3" t="str">
        <f t="shared" si="0"/>
        <v/>
      </c>
      <c r="AF18" s="2" t="str">
        <f t="shared" si="1"/>
        <v/>
      </c>
      <c r="AG18" s="2" t="str">
        <f t="shared" si="2"/>
        <v/>
      </c>
      <c r="AH18" s="2" t="str">
        <f t="shared" si="3"/>
        <v/>
      </c>
      <c r="AI18" s="2" t="str">
        <f t="shared" si="4"/>
        <v/>
      </c>
      <c r="AJ18" s="2" t="str">
        <f t="shared" si="5"/>
        <v/>
      </c>
      <c r="AK18" s="2" t="str">
        <f t="shared" si="6"/>
        <v/>
      </c>
      <c r="AM18" s="5" t="str">
        <f t="shared" si="7"/>
        <v/>
      </c>
    </row>
    <row r="19" spans="1:39" s="5" customFormat="1" ht="13.5" customHeight="1">
      <c r="A19" s="1" t="s">
        <v>21943</v>
      </c>
      <c r="B19" s="1" t="s">
        <v>4299</v>
      </c>
      <c r="C19" s="1" t="s">
        <v>424</v>
      </c>
      <c r="D19" s="1" t="s">
        <v>1563</v>
      </c>
      <c r="E19" s="1" t="s">
        <v>2570</v>
      </c>
      <c r="F19" s="2" t="s">
        <v>2591</v>
      </c>
      <c r="G19" s="2"/>
      <c r="H19" s="2"/>
      <c r="I19" s="2"/>
      <c r="J19" s="15"/>
      <c r="K19" s="3">
        <f>IFERROR(MATCH("Application Layer Gateway (ALG) Security Requirements Guide (SRG) :: Version 1, Release: 2 Benchmark Date: 24 Jul 2015*"&amp;A19&amp;";*",SRGs!AA:AA,0),0)</f>
        <v>0</v>
      </c>
      <c r="L19" s="2">
        <f>IFERROR(MATCH("Application Server Security Requirements Guide :: Version 3, Release: 3 Benchmark Date: 27 Oct 2022*"&amp;A19&amp;";*",SRGs!AA:AA,0),0)</f>
        <v>0</v>
      </c>
      <c r="M19" s="2">
        <f>IFERROR(MATCH("Authentication, Authorization, and Accounting Services (AAA) Security Requirements Guide :: Version 1, Release: 2 Benchmark Date: 24 Jan 2020*"&amp;A19&amp;";*",SRGs!AA:AA,0),0)</f>
        <v>0</v>
      </c>
      <c r="N19" s="2">
        <f>IFERROR(MATCH("Central Log Server Security Requirements Guide :: Version 2, Release: 2 Benchmark Date: 27 Oct 2022*"&amp;A19&amp;";*",SRGs!AA:AA,0),0)</f>
        <v>0</v>
      </c>
      <c r="O19" s="2">
        <f>IFERROR(MATCH("Database Security Requirements Guide :: Version 3, Release: 3 Benchmark Date: 27 Jul 2022*"&amp;A19&amp;";*",SRGs!AA:AA,0),0)</f>
        <v>0</v>
      </c>
      <c r="P19" s="6">
        <f>IFERROR(MATCH("Container Platform Security Requirements Guide :: Version 1, Release: 3 Benchmark Date: 27 Jan 2022*"&amp;A19&amp;";*",SRGs!AA:AA,0),0)</f>
        <v>0</v>
      </c>
      <c r="Q19" s="6">
        <f>IFERROR(MATCH("Domain Name System (DNS) Security Requirements Guide :: Version 2, Release: 4 Benchmark Date: 23 Oct 2015*"&amp;A19&amp;";*",SRGs!AA:AA,0),0)</f>
        <v>0</v>
      </c>
      <c r="R19" s="6">
        <f>IFERROR(MATCH("Firewall Security Requirements Guide :: Version 2, Release: 3 Benchmark Date: 27 Oct 2022*"&amp;A19&amp;";*",SRGs!AA:AA,0),0)</f>
        <v>0</v>
      </c>
      <c r="S19" s="6">
        <f>IFERROR(MATCH("General Purpose Operating System Security Requirements Guide :: Version 2, Release: 4 Benchmark Date: 27 Jul 2022*"&amp;A19&amp;";*",SRGs!AA:AA,0),0)</f>
        <v>0</v>
      </c>
      <c r="T19" s="6">
        <f>IFERROR(MATCH("Intrusion Detection and Prevention Systems (IDPS) Security Requirements Guide :: Version 2, Release: 6 Benchmark Date: 24 Jul 2020*"&amp;A19&amp;";*",SRGs!AA:AA,0),0)</f>
        <v>0</v>
      </c>
      <c r="U19" s="6">
        <f>IFERROR(MATCH("Layer 2 Switch Security Requirements Guide :: Version 2, Release: 1 Benchmark Date: 18 May 2021*"&amp;A19&amp;";*",SRGs!AA:AA,0),0)</f>
        <v>0</v>
      </c>
      <c r="V19" s="6">
        <f>IFERROR(MATCH("Mainframe Product Security Requirements Guide :: Version 2, Release: 1 Benchmark Date: 27 Oct 2022*"&amp;A19&amp;";*",SRGs!AA:AA,0),0)</f>
        <v>0</v>
      </c>
      <c r="W19" s="6">
        <f>IFERROR(MATCH("Network Device Management Security Requirements Guide :: Version 4, Release: 1 Benchmark Date: 23 Apr 2021*"&amp;A19&amp;";*",SRGs!AA:AA,0),0)</f>
        <v>0</v>
      </c>
      <c r="X19" s="6">
        <f>IFERROR(MATCH("Router Security Requirements Guide :: Version 4, Release: 2 Benchmark Date: 23 Apr 2021*"&amp;A19&amp;";*",SRGs!AA:AA,0),0)</f>
        <v>0</v>
      </c>
      <c r="Y19" s="6">
        <f>IFERROR(MATCH("SDN Controller Security Requirements Guide :: Version 1, Release: 2 Benchmark Date: 24 Apr 2020*"&amp;A19&amp;";*",SRGs!AA:AA,0),0)</f>
        <v>0</v>
      </c>
      <c r="Z19" s="6">
        <f>IFERROR(MATCH("Unified Endpoint Management Agent Security Requirements Guide :: Version 1, Release: 1 Benchmark Date: 20 Nov 2020*"&amp;A19&amp;";*",SRGs!AA:AA,0),0)</f>
        <v>0</v>
      </c>
      <c r="AA19" s="6">
        <f>IFERROR(MATCH("Unified Endpoint Management Server Security Requirements Guide :: Version 1, Release: 1 Benchmark Date: 20 Nov 2020*"&amp;A19&amp;";*",SRGs!AA:AA,0),0)</f>
        <v>0</v>
      </c>
      <c r="AB19" s="6">
        <f>IFERROR(MATCH("Virtual Private Network (VPN) Security Requirements Guide :: Version 2, Release: 4 Benchmark Date: 27 Oct 2021*"&amp;A19&amp;";*",SRGs!AA:AA,0),0)</f>
        <v>0</v>
      </c>
      <c r="AC19" s="6">
        <f>IFERROR(MATCH("Web Server Security Requirements Guide :: Version 3, Release: 1 Benchmark Date: 27 Oct 2022*"&amp;A19&amp;";*",SRGs!AA:AA,0),0)</f>
        <v>0</v>
      </c>
      <c r="AD19" s="21"/>
      <c r="AE19" s="3" t="str">
        <f t="shared" si="0"/>
        <v/>
      </c>
      <c r="AF19" s="2" t="str">
        <f t="shared" si="1"/>
        <v/>
      </c>
      <c r="AG19" s="2" t="str">
        <f t="shared" si="2"/>
        <v/>
      </c>
      <c r="AH19" s="2" t="str">
        <f t="shared" si="3"/>
        <v/>
      </c>
      <c r="AI19" s="2" t="str">
        <f t="shared" si="4"/>
        <v/>
      </c>
      <c r="AJ19" s="2" t="str">
        <f t="shared" si="5"/>
        <v/>
      </c>
      <c r="AK19" s="2" t="str">
        <f t="shared" si="6"/>
        <v/>
      </c>
      <c r="AL19" s="27"/>
      <c r="AM19" s="5" t="str">
        <f t="shared" si="7"/>
        <v/>
      </c>
    </row>
    <row r="20" spans="1:39" s="5" customFormat="1" ht="15" customHeight="1">
      <c r="A20" s="1" t="s">
        <v>21944</v>
      </c>
      <c r="B20" s="1" t="s">
        <v>4299</v>
      </c>
      <c r="C20" s="1" t="s">
        <v>425</v>
      </c>
      <c r="D20" s="1" t="s">
        <v>1564</v>
      </c>
      <c r="E20" s="1" t="s">
        <v>2571</v>
      </c>
      <c r="F20" s="2" t="s">
        <v>2591</v>
      </c>
      <c r="G20" s="2"/>
      <c r="H20" s="2"/>
      <c r="I20" s="2"/>
      <c r="J20" s="15"/>
      <c r="K20" s="3">
        <f>IFERROR(MATCH("Application Layer Gateway (ALG) Security Requirements Guide (SRG) :: Version 1, Release: 2 Benchmark Date: 24 Jul 2015*"&amp;A20&amp;";*",SRGs!AA:AA,0),0)</f>
        <v>0</v>
      </c>
      <c r="L20" s="2">
        <f>IFERROR(MATCH("Application Server Security Requirements Guide :: Version 3, Release: 3 Benchmark Date: 27 Oct 2022*"&amp;A20&amp;";*",SRGs!AA:AA,0),0)</f>
        <v>0</v>
      </c>
      <c r="M20" s="2">
        <f>IFERROR(MATCH("Authentication, Authorization, and Accounting Services (AAA) Security Requirements Guide :: Version 1, Release: 2 Benchmark Date: 24 Jan 2020*"&amp;A20&amp;";*",SRGs!AA:AA,0),0)</f>
        <v>0</v>
      </c>
      <c r="N20" s="2">
        <f>IFERROR(MATCH("Central Log Server Security Requirements Guide :: Version 2, Release: 2 Benchmark Date: 27 Oct 2022*"&amp;A20&amp;";*",SRGs!AA:AA,0),0)</f>
        <v>0</v>
      </c>
      <c r="O20" s="2">
        <f>IFERROR(MATCH("Database Security Requirements Guide :: Version 3, Release: 3 Benchmark Date: 27 Jul 2022*"&amp;A20&amp;";*",SRGs!AA:AA,0),0)</f>
        <v>0</v>
      </c>
      <c r="P20" s="6">
        <f>IFERROR(MATCH("Container Platform Security Requirements Guide :: Version 1, Release: 3 Benchmark Date: 27 Jan 2022*"&amp;A20&amp;";*",SRGs!AA:AA,0),0)</f>
        <v>0</v>
      </c>
      <c r="Q20" s="6">
        <f>IFERROR(MATCH("Domain Name System (DNS) Security Requirements Guide :: Version 2, Release: 4 Benchmark Date: 23 Oct 2015*"&amp;A20&amp;";*",SRGs!AA:AA,0),0)</f>
        <v>0</v>
      </c>
      <c r="R20" s="6">
        <f>IFERROR(MATCH("Firewall Security Requirements Guide :: Version 2, Release: 3 Benchmark Date: 27 Oct 2022*"&amp;A20&amp;";*",SRGs!AA:AA,0),0)</f>
        <v>0</v>
      </c>
      <c r="S20" s="6">
        <f>IFERROR(MATCH("General Purpose Operating System Security Requirements Guide :: Version 2, Release: 4 Benchmark Date: 27 Jul 2022*"&amp;A20&amp;";*",SRGs!AA:AA,0),0)</f>
        <v>0</v>
      </c>
      <c r="T20" s="6">
        <f>IFERROR(MATCH("Intrusion Detection and Prevention Systems (IDPS) Security Requirements Guide :: Version 2, Release: 6 Benchmark Date: 24 Jul 2020*"&amp;A20&amp;";*",SRGs!AA:AA,0),0)</f>
        <v>0</v>
      </c>
      <c r="U20" s="6">
        <f>IFERROR(MATCH("Layer 2 Switch Security Requirements Guide :: Version 2, Release: 1 Benchmark Date: 18 May 2021*"&amp;A20&amp;";*",SRGs!AA:AA,0),0)</f>
        <v>0</v>
      </c>
      <c r="V20" s="6">
        <f>IFERROR(MATCH("Mainframe Product Security Requirements Guide :: Version 2, Release: 1 Benchmark Date: 27 Oct 2022*"&amp;A20&amp;";*",SRGs!AA:AA,0),0)</f>
        <v>0</v>
      </c>
      <c r="W20" s="6">
        <f>IFERROR(MATCH("Network Device Management Security Requirements Guide :: Version 4, Release: 1 Benchmark Date: 23 Apr 2021*"&amp;A20&amp;";*",SRGs!AA:AA,0),0)</f>
        <v>0</v>
      </c>
      <c r="X20" s="6">
        <f>IFERROR(MATCH("Router Security Requirements Guide :: Version 4, Release: 2 Benchmark Date: 23 Apr 2021*"&amp;A20&amp;";*",SRGs!AA:AA,0),0)</f>
        <v>0</v>
      </c>
      <c r="Y20" s="6">
        <f>IFERROR(MATCH("SDN Controller Security Requirements Guide :: Version 1, Release: 2 Benchmark Date: 24 Apr 2020*"&amp;A20&amp;";*",SRGs!AA:AA,0),0)</f>
        <v>0</v>
      </c>
      <c r="Z20" s="6">
        <f>IFERROR(MATCH("Unified Endpoint Management Agent Security Requirements Guide :: Version 1, Release: 1 Benchmark Date: 20 Nov 2020*"&amp;A20&amp;";*",SRGs!AA:AA,0),0)</f>
        <v>0</v>
      </c>
      <c r="AA20" s="6">
        <f>IFERROR(MATCH("Unified Endpoint Management Server Security Requirements Guide :: Version 1, Release: 1 Benchmark Date: 20 Nov 2020*"&amp;A20&amp;";*",SRGs!AA:AA,0),0)</f>
        <v>0</v>
      </c>
      <c r="AB20" s="6">
        <f>IFERROR(MATCH("Virtual Private Network (VPN) Security Requirements Guide :: Version 2, Release: 4 Benchmark Date: 27 Oct 2021*"&amp;A20&amp;";*",SRGs!AA:AA,0),0)</f>
        <v>0</v>
      </c>
      <c r="AC20" s="6">
        <f>IFERROR(MATCH("Web Server Security Requirements Guide :: Version 3, Release: 1 Benchmark Date: 27 Oct 2022*"&amp;A20&amp;";*",SRGs!AA:AA,0),0)</f>
        <v>0</v>
      </c>
      <c r="AD20" s="21"/>
      <c r="AE20" s="3" t="str">
        <f t="shared" si="0"/>
        <v/>
      </c>
      <c r="AF20" s="2" t="str">
        <f t="shared" si="1"/>
        <v/>
      </c>
      <c r="AG20" s="2" t="str">
        <f t="shared" si="2"/>
        <v/>
      </c>
      <c r="AH20" s="2" t="str">
        <f t="shared" si="3"/>
        <v/>
      </c>
      <c r="AI20" s="2" t="str">
        <f t="shared" si="4"/>
        <v/>
      </c>
      <c r="AJ20" s="2" t="str">
        <f t="shared" si="5"/>
        <v/>
      </c>
      <c r="AK20" s="2" t="str">
        <f t="shared" si="6"/>
        <v/>
      </c>
      <c r="AL20" s="27"/>
      <c r="AM20" s="5" t="str">
        <f t="shared" si="7"/>
        <v/>
      </c>
    </row>
    <row r="21" spans="1:39" ht="19.5" customHeight="1">
      <c r="A21" s="1" t="s">
        <v>21945</v>
      </c>
      <c r="B21" s="1" t="s">
        <v>4299</v>
      </c>
      <c r="C21" s="1" t="s">
        <v>426</v>
      </c>
      <c r="D21" s="1" t="s">
        <v>1565</v>
      </c>
      <c r="E21" s="1" t="s">
        <v>2572</v>
      </c>
      <c r="F21" s="2" t="s">
        <v>2591</v>
      </c>
      <c r="G21" s="2"/>
      <c r="H21" s="2"/>
      <c r="I21" s="2"/>
      <c r="J21" s="15"/>
      <c r="K21" s="3">
        <f>IFERROR(MATCH("Application Layer Gateway (ALG) Security Requirements Guide (SRG) :: Version 1, Release: 2 Benchmark Date: 24 Jul 2015*"&amp;A21&amp;";*",SRGs!AA:AA,0),0)</f>
        <v>0</v>
      </c>
      <c r="L21" s="2">
        <f>IFERROR(MATCH("Application Server Security Requirements Guide :: Version 3, Release: 3 Benchmark Date: 27 Oct 2022*"&amp;A21&amp;";*",SRGs!AA:AA,0),0)</f>
        <v>0</v>
      </c>
      <c r="M21" s="2">
        <f>IFERROR(MATCH("Authentication, Authorization, and Accounting Services (AAA) Security Requirements Guide :: Version 1, Release: 2 Benchmark Date: 24 Jan 2020*"&amp;A21&amp;";*",SRGs!AA:AA,0),0)</f>
        <v>0</v>
      </c>
      <c r="N21" s="2">
        <f>IFERROR(MATCH("Central Log Server Security Requirements Guide :: Version 2, Release: 2 Benchmark Date: 27 Oct 2022*"&amp;A21&amp;";*",SRGs!AA:AA,0),0)</f>
        <v>0</v>
      </c>
      <c r="O21" s="2">
        <f>IFERROR(MATCH("Database Security Requirements Guide :: Version 3, Release: 3 Benchmark Date: 27 Jul 2022*"&amp;A21&amp;";*",SRGs!AA:AA,0),0)</f>
        <v>0</v>
      </c>
      <c r="P21" s="2">
        <f>IFERROR(MATCH("Container Platform Security Requirements Guide :: Version 1, Release: 3 Benchmark Date: 27 Jan 2022*"&amp;A21&amp;";*",SRGs!AA:AA,0),0)</f>
        <v>0</v>
      </c>
      <c r="Q21" s="2">
        <f>IFERROR(MATCH("Domain Name System (DNS) Security Requirements Guide :: Version 2, Release: 4 Benchmark Date: 23 Oct 2015*"&amp;A21&amp;";*",SRGs!AA:AA,0),0)</f>
        <v>0</v>
      </c>
      <c r="R21" s="2">
        <f>IFERROR(MATCH("Firewall Security Requirements Guide :: Version 2, Release: 3 Benchmark Date: 27 Oct 2022*"&amp;A21&amp;";*",SRGs!AA:AA,0),0)</f>
        <v>0</v>
      </c>
      <c r="S21" s="2">
        <f>IFERROR(MATCH("General Purpose Operating System Security Requirements Guide :: Version 2, Release: 4 Benchmark Date: 27 Jul 2022*"&amp;A21&amp;";*",SRGs!AA:AA,0),0)</f>
        <v>0</v>
      </c>
      <c r="T21" s="2">
        <f>IFERROR(MATCH("Intrusion Detection and Prevention Systems (IDPS) Security Requirements Guide :: Version 2, Release: 6 Benchmark Date: 24 Jul 2020*"&amp;A21&amp;";*",SRGs!AA:AA,0),0)</f>
        <v>0</v>
      </c>
      <c r="U21" s="2">
        <f>IFERROR(MATCH("Layer 2 Switch Security Requirements Guide :: Version 2, Release: 1 Benchmark Date: 18 May 2021*"&amp;A21&amp;";*",SRGs!AA:AA,0),0)</f>
        <v>0</v>
      </c>
      <c r="V21" s="2">
        <f>IFERROR(MATCH("Mainframe Product Security Requirements Guide :: Version 2, Release: 1 Benchmark Date: 27 Oct 2022*"&amp;A21&amp;";*",SRGs!AA:AA,0),0)</f>
        <v>0</v>
      </c>
      <c r="W21" s="2">
        <f>IFERROR(MATCH("Network Device Management Security Requirements Guide :: Version 4, Release: 1 Benchmark Date: 23 Apr 2021*"&amp;A21&amp;";*",SRGs!AA:AA,0),0)</f>
        <v>0</v>
      </c>
      <c r="X21" s="2">
        <f>IFERROR(MATCH("Router Security Requirements Guide :: Version 4, Release: 2 Benchmark Date: 23 Apr 2021*"&amp;A21&amp;";*",SRGs!AA:AA,0),0)</f>
        <v>0</v>
      </c>
      <c r="Y21" s="2">
        <f>IFERROR(MATCH("SDN Controller Security Requirements Guide :: Version 1, Release: 2 Benchmark Date: 24 Apr 2020*"&amp;A21&amp;";*",SRGs!AA:AA,0),0)</f>
        <v>0</v>
      </c>
      <c r="Z21" s="2">
        <f>IFERROR(MATCH("Unified Endpoint Management Agent Security Requirements Guide :: Version 1, Release: 1 Benchmark Date: 20 Nov 2020*"&amp;A21&amp;";*",SRGs!AA:AA,0),0)</f>
        <v>0</v>
      </c>
      <c r="AA21" s="2">
        <f>IFERROR(MATCH("Unified Endpoint Management Server Security Requirements Guide :: Version 1, Release: 1 Benchmark Date: 20 Nov 2020*"&amp;A21&amp;";*",SRGs!AA:AA,0),0)</f>
        <v>0</v>
      </c>
      <c r="AB21" s="2">
        <f>IFERROR(MATCH("Virtual Private Network (VPN) Security Requirements Guide :: Version 2, Release: 4 Benchmark Date: 27 Oct 2021*"&amp;A21&amp;";*",SRGs!AA:AA,0),0)</f>
        <v>0</v>
      </c>
      <c r="AC21" s="2">
        <f>IFERROR(MATCH("Web Server Security Requirements Guide :: Version 3, Release: 1 Benchmark Date: 27 Oct 2022*"&amp;A21&amp;";*",SRGs!AA:AA,0),0)</f>
        <v>0</v>
      </c>
      <c r="AD21" s="22"/>
      <c r="AE21" s="3" t="str">
        <f t="shared" si="0"/>
        <v/>
      </c>
      <c r="AF21" s="2" t="str">
        <f t="shared" si="1"/>
        <v/>
      </c>
      <c r="AG21" s="2" t="str">
        <f t="shared" si="2"/>
        <v/>
      </c>
      <c r="AH21" s="2" t="str">
        <f t="shared" si="3"/>
        <v/>
      </c>
      <c r="AI21" s="2" t="str">
        <f t="shared" si="4"/>
        <v/>
      </c>
      <c r="AJ21" s="2" t="str">
        <f t="shared" si="5"/>
        <v/>
      </c>
      <c r="AK21" s="2" t="str">
        <f t="shared" si="6"/>
        <v/>
      </c>
      <c r="AM21" s="5" t="str">
        <f t="shared" si="7"/>
        <v/>
      </c>
    </row>
    <row r="22" spans="1:39" s="5" customFormat="1" ht="18" customHeight="1">
      <c r="A22" s="1" t="s">
        <v>21946</v>
      </c>
      <c r="B22" s="1" t="s">
        <v>4299</v>
      </c>
      <c r="C22" s="1" t="s">
        <v>427</v>
      </c>
      <c r="D22" s="1" t="s">
        <v>1566</v>
      </c>
      <c r="E22" s="1" t="s">
        <v>2573</v>
      </c>
      <c r="F22" s="2" t="s">
        <v>2591</v>
      </c>
      <c r="G22" s="2"/>
      <c r="H22" s="2"/>
      <c r="I22" s="2"/>
      <c r="J22" s="15"/>
      <c r="K22" s="3">
        <f>IFERROR(MATCH("Application Layer Gateway (ALG) Security Requirements Guide (SRG) :: Version 1, Release: 2 Benchmark Date: 24 Jul 2015*"&amp;A22&amp;";*",SRGs!AA:AA,0),0)</f>
        <v>0</v>
      </c>
      <c r="L22" s="2">
        <f>IFERROR(MATCH("Application Server Security Requirements Guide :: Version 3, Release: 3 Benchmark Date: 27 Oct 2022*"&amp;A22&amp;";*",SRGs!AA:AA,0),0)</f>
        <v>0</v>
      </c>
      <c r="M22" s="2">
        <f>IFERROR(MATCH("Authentication, Authorization, and Accounting Services (AAA) Security Requirements Guide :: Version 1, Release: 2 Benchmark Date: 24 Jan 2020*"&amp;A22&amp;";*",SRGs!AA:AA,0),0)</f>
        <v>0</v>
      </c>
      <c r="N22" s="2">
        <f>IFERROR(MATCH("Central Log Server Security Requirements Guide :: Version 2, Release: 2 Benchmark Date: 27 Oct 2022*"&amp;A22&amp;";*",SRGs!AA:AA,0),0)</f>
        <v>0</v>
      </c>
      <c r="O22" s="2">
        <f>IFERROR(MATCH("Database Security Requirements Guide :: Version 3, Release: 3 Benchmark Date: 27 Jul 2022*"&amp;A22&amp;";*",SRGs!AA:AA,0),0)</f>
        <v>0</v>
      </c>
      <c r="P22" s="6">
        <f>IFERROR(MATCH("Container Platform Security Requirements Guide :: Version 1, Release: 3 Benchmark Date: 27 Jan 2022*"&amp;A22&amp;";*",SRGs!AA:AA,0),0)</f>
        <v>0</v>
      </c>
      <c r="Q22" s="6">
        <f>IFERROR(MATCH("Domain Name System (DNS) Security Requirements Guide :: Version 2, Release: 4 Benchmark Date: 23 Oct 2015*"&amp;A22&amp;";*",SRGs!AA:AA,0),0)</f>
        <v>0</v>
      </c>
      <c r="R22" s="6">
        <f>IFERROR(MATCH("Firewall Security Requirements Guide :: Version 2, Release: 3 Benchmark Date: 27 Oct 2022*"&amp;A22&amp;";*",SRGs!AA:AA,0),0)</f>
        <v>0</v>
      </c>
      <c r="S22" s="6">
        <f>IFERROR(MATCH("General Purpose Operating System Security Requirements Guide :: Version 2, Release: 4 Benchmark Date: 27 Jul 2022*"&amp;A22&amp;";*",SRGs!AA:AA,0),0)</f>
        <v>0</v>
      </c>
      <c r="T22" s="6">
        <f>IFERROR(MATCH("Intrusion Detection and Prevention Systems (IDPS) Security Requirements Guide :: Version 2, Release: 6 Benchmark Date: 24 Jul 2020*"&amp;A22&amp;";*",SRGs!AA:AA,0),0)</f>
        <v>0</v>
      </c>
      <c r="U22" s="6">
        <f>IFERROR(MATCH("Layer 2 Switch Security Requirements Guide :: Version 2, Release: 1 Benchmark Date: 18 May 2021*"&amp;A22&amp;";*",SRGs!AA:AA,0),0)</f>
        <v>0</v>
      </c>
      <c r="V22" s="6">
        <f>IFERROR(MATCH("Mainframe Product Security Requirements Guide :: Version 2, Release: 1 Benchmark Date: 27 Oct 2022*"&amp;A22&amp;";*",SRGs!AA:AA,0),0)</f>
        <v>0</v>
      </c>
      <c r="W22" s="6">
        <f>IFERROR(MATCH("Network Device Management Security Requirements Guide :: Version 4, Release: 1 Benchmark Date: 23 Apr 2021*"&amp;A22&amp;";*",SRGs!AA:AA,0),0)</f>
        <v>0</v>
      </c>
      <c r="X22" s="6">
        <f>IFERROR(MATCH("Router Security Requirements Guide :: Version 4, Release: 2 Benchmark Date: 23 Apr 2021*"&amp;A22&amp;";*",SRGs!AA:AA,0),0)</f>
        <v>0</v>
      </c>
      <c r="Y22" s="6">
        <f>IFERROR(MATCH("SDN Controller Security Requirements Guide :: Version 1, Release: 2 Benchmark Date: 24 Apr 2020*"&amp;A22&amp;";*",SRGs!AA:AA,0),0)</f>
        <v>0</v>
      </c>
      <c r="Z22" s="6">
        <f>IFERROR(MATCH("Unified Endpoint Management Agent Security Requirements Guide :: Version 1, Release: 1 Benchmark Date: 20 Nov 2020*"&amp;A22&amp;";*",SRGs!AA:AA,0),0)</f>
        <v>0</v>
      </c>
      <c r="AA22" s="6">
        <f>IFERROR(MATCH("Unified Endpoint Management Server Security Requirements Guide :: Version 1, Release: 1 Benchmark Date: 20 Nov 2020*"&amp;A22&amp;";*",SRGs!AA:AA,0),0)</f>
        <v>0</v>
      </c>
      <c r="AB22" s="6">
        <f>IFERROR(MATCH("Virtual Private Network (VPN) Security Requirements Guide :: Version 2, Release: 4 Benchmark Date: 27 Oct 2021*"&amp;A22&amp;";*",SRGs!AA:AA,0),0)</f>
        <v>0</v>
      </c>
      <c r="AC22" s="6">
        <f>IFERROR(MATCH("Web Server Security Requirements Guide :: Version 3, Release: 1 Benchmark Date: 27 Oct 2022*"&amp;A22&amp;";*",SRGs!AA:AA,0),0)</f>
        <v>0</v>
      </c>
      <c r="AD22" s="21"/>
      <c r="AE22" s="3" t="str">
        <f t="shared" si="0"/>
        <v/>
      </c>
      <c r="AF22" s="2" t="str">
        <f t="shared" si="1"/>
        <v/>
      </c>
      <c r="AG22" s="2" t="str">
        <f t="shared" si="2"/>
        <v/>
      </c>
      <c r="AH22" s="2" t="str">
        <f t="shared" si="3"/>
        <v/>
      </c>
      <c r="AI22" s="2" t="str">
        <f t="shared" si="4"/>
        <v/>
      </c>
      <c r="AJ22" s="2" t="str">
        <f t="shared" si="5"/>
        <v/>
      </c>
      <c r="AK22" s="2" t="str">
        <f t="shared" si="6"/>
        <v/>
      </c>
      <c r="AL22" s="27"/>
      <c r="AM22" s="5" t="str">
        <f t="shared" si="7"/>
        <v/>
      </c>
    </row>
    <row r="23" spans="1:39" ht="105">
      <c r="A23" s="1" t="s">
        <v>21947</v>
      </c>
      <c r="B23" s="1" t="s">
        <v>4299</v>
      </c>
      <c r="C23" s="1" t="s">
        <v>428</v>
      </c>
      <c r="D23" s="1" t="s">
        <v>1567</v>
      </c>
      <c r="E23" s="1" t="s">
        <v>2574</v>
      </c>
      <c r="F23" s="2" t="s">
        <v>3656</v>
      </c>
      <c r="G23" s="2"/>
      <c r="H23" s="2"/>
      <c r="I23" s="2"/>
      <c r="J23" s="15"/>
      <c r="K23" s="3">
        <f>IFERROR(MATCH("Application Layer Gateway (ALG) Security Requirements Guide (SRG) :: Version 1, Release: 2 Benchmark Date: 24 Jul 2015*"&amp;A23&amp;";*",SRGs!AA:AA,0),0)</f>
        <v>0</v>
      </c>
      <c r="L23" s="2">
        <f>IFERROR(MATCH("Application Server Security Requirements Guide :: Version 3, Release: 3 Benchmark Date: 27 Oct 2022*"&amp;A23&amp;";*",SRGs!AA:AA,0),0)</f>
        <v>0</v>
      </c>
      <c r="M23" s="2">
        <f>IFERROR(MATCH("Authentication, Authorization, and Accounting Services (AAA) Security Requirements Guide :: Version 1, Release: 2 Benchmark Date: 24 Jan 2020*"&amp;A23&amp;";*",SRGs!AA:AA,0),0)</f>
        <v>0</v>
      </c>
      <c r="N23" s="6">
        <f>IFERROR(MATCH("Central Log Server Security Requirements Guide :: Version 2, Release: 2 Benchmark Date: 27 Oct 2022*"&amp;A23&amp;";*",SRGs!AA:AA,0),0)</f>
        <v>0</v>
      </c>
      <c r="O23" s="6">
        <f>IFERROR(MATCH("Database Security Requirements Guide :: Version 3, Release: 3 Benchmark Date: 27 Jul 2022*"&amp;A23&amp;";*",SRGs!AA:AA,0),0)</f>
        <v>0</v>
      </c>
      <c r="P23" s="2">
        <f>IFERROR(MATCH("Container Platform Security Requirements Guide :: Version 1, Release: 3 Benchmark Date: 27 Jan 2022*"&amp;A23&amp;";*",SRGs!AA:AA,0),0)</f>
        <v>0</v>
      </c>
      <c r="Q23" s="2">
        <f>IFERROR(MATCH("Domain Name System (DNS) Security Requirements Guide :: Version 2, Release: 4 Benchmark Date: 23 Oct 2015*"&amp;A23&amp;";*",SRGs!AA:AA,0),0)</f>
        <v>0</v>
      </c>
      <c r="R23" s="2">
        <f>IFERROR(MATCH("Firewall Security Requirements Guide :: Version 2, Release: 3 Benchmark Date: 27 Oct 2022*"&amp;A23&amp;";*",SRGs!AA:AA,0),0)</f>
        <v>0</v>
      </c>
      <c r="S23" s="2">
        <f>IFERROR(MATCH("General Purpose Operating System Security Requirements Guide :: Version 2, Release: 4 Benchmark Date: 27 Jul 2022*"&amp;A23&amp;";*",SRGs!AA:AA,0),0)</f>
        <v>0</v>
      </c>
      <c r="T23" s="2">
        <f>IFERROR(MATCH("Intrusion Detection and Prevention Systems (IDPS) Security Requirements Guide :: Version 2, Release: 6 Benchmark Date: 24 Jul 2020*"&amp;A23&amp;";*",SRGs!AA:AA,0),0)</f>
        <v>0</v>
      </c>
      <c r="U23" s="2">
        <f>IFERROR(MATCH("Layer 2 Switch Security Requirements Guide :: Version 2, Release: 1 Benchmark Date: 18 May 2021*"&amp;A23&amp;";*",SRGs!AA:AA,0),0)</f>
        <v>0</v>
      </c>
      <c r="V23" s="2">
        <f>IFERROR(MATCH("Mainframe Product Security Requirements Guide :: Version 2, Release: 1 Benchmark Date: 27 Oct 2022*"&amp;A23&amp;";*",SRGs!AA:AA,0),0)</f>
        <v>0</v>
      </c>
      <c r="W23" s="2">
        <f>IFERROR(MATCH("Network Device Management Security Requirements Guide :: Version 4, Release: 1 Benchmark Date: 23 Apr 2021*"&amp;A23&amp;";*",SRGs!AA:AA,0),0)</f>
        <v>0</v>
      </c>
      <c r="X23" s="2">
        <f>IFERROR(MATCH("Router Security Requirements Guide :: Version 4, Release: 2 Benchmark Date: 23 Apr 2021*"&amp;A23&amp;";*",SRGs!AA:AA,0),0)</f>
        <v>0</v>
      </c>
      <c r="Y23" s="2">
        <f>IFERROR(MATCH("SDN Controller Security Requirements Guide :: Version 1, Release: 2 Benchmark Date: 24 Apr 2020*"&amp;A23&amp;";*",SRGs!AA:AA,0),0)</f>
        <v>0</v>
      </c>
      <c r="Z23" s="2">
        <f>IFERROR(MATCH("Unified Endpoint Management Agent Security Requirements Guide :: Version 1, Release: 1 Benchmark Date: 20 Nov 2020*"&amp;A23&amp;";*",SRGs!AA:AA,0),0)</f>
        <v>0</v>
      </c>
      <c r="AA23" s="2">
        <f>IFERROR(MATCH("Unified Endpoint Management Server Security Requirements Guide :: Version 1, Release: 1 Benchmark Date: 20 Nov 2020*"&amp;A23&amp;";*",SRGs!AA:AA,0),0)</f>
        <v>0</v>
      </c>
      <c r="AB23" s="2">
        <f>IFERROR(MATCH("Virtual Private Network (VPN) Security Requirements Guide :: Version 2, Release: 4 Benchmark Date: 27 Oct 2021*"&amp;A23&amp;";*",SRGs!AA:AA,0),0)</f>
        <v>0</v>
      </c>
      <c r="AC23" s="2">
        <f>IFERROR(MATCH("Web Server Security Requirements Guide :: Version 3, Release: 1 Benchmark Date: 27 Oct 2022*"&amp;A23&amp;";*",SRGs!AA:AA,0),0)</f>
        <v>0</v>
      </c>
      <c r="AD23" s="22"/>
      <c r="AE23" s="3" t="str">
        <f t="shared" si="0"/>
        <v/>
      </c>
      <c r="AF23" s="2" t="str">
        <f t="shared" si="1"/>
        <v/>
      </c>
      <c r="AG23" s="2" t="str">
        <f t="shared" si="2"/>
        <v/>
      </c>
      <c r="AH23" s="2" t="str">
        <f t="shared" si="3"/>
        <v/>
      </c>
      <c r="AI23" s="2" t="str">
        <f t="shared" si="4"/>
        <v/>
      </c>
      <c r="AJ23" s="2" t="str">
        <f t="shared" si="5"/>
        <v/>
      </c>
      <c r="AK23" s="2" t="str">
        <f t="shared" si="6"/>
        <v/>
      </c>
      <c r="AM23" s="5" t="str">
        <f t="shared" si="7"/>
        <v/>
      </c>
    </row>
    <row r="24" spans="1:39" ht="120">
      <c r="A24" s="1" t="s">
        <v>21948</v>
      </c>
      <c r="B24" s="1" t="s">
        <v>4299</v>
      </c>
      <c r="C24" s="1" t="s">
        <v>429</v>
      </c>
      <c r="D24" s="1" t="s">
        <v>1568</v>
      </c>
      <c r="E24" s="1" t="s">
        <v>2575</v>
      </c>
      <c r="F24" s="2" t="s">
        <v>2591</v>
      </c>
      <c r="G24" s="2"/>
      <c r="H24" s="2"/>
      <c r="I24" s="2"/>
      <c r="J24" s="15"/>
      <c r="K24" s="3">
        <f>IFERROR(MATCH("Application Layer Gateway (ALG) Security Requirements Guide (SRG) :: Version 1, Release: 2 Benchmark Date: 24 Jul 2015*"&amp;A24&amp;";*",SRGs!AA:AA,0),0)</f>
        <v>0</v>
      </c>
      <c r="L24" s="2">
        <f>IFERROR(MATCH("Application Server Security Requirements Guide :: Version 3, Release: 3 Benchmark Date: 27 Oct 2022*"&amp;A24&amp;";*",SRGs!AA:AA,0),0)</f>
        <v>0</v>
      </c>
      <c r="M24" s="2">
        <f>IFERROR(MATCH("Authentication, Authorization, and Accounting Services (AAA) Security Requirements Guide :: Version 1, Release: 2 Benchmark Date: 24 Jan 2020*"&amp;A24&amp;";*",SRGs!AA:AA,0),0)</f>
        <v>0</v>
      </c>
      <c r="N24" s="2">
        <f>IFERROR(MATCH("Central Log Server Security Requirements Guide :: Version 2, Release: 2 Benchmark Date: 27 Oct 2022*"&amp;A24&amp;";*",SRGs!AA:AA,0),0)</f>
        <v>0</v>
      </c>
      <c r="O24" s="2">
        <f>IFERROR(MATCH("Database Security Requirements Guide :: Version 3, Release: 3 Benchmark Date: 27 Jul 2022*"&amp;A24&amp;";*",SRGs!AA:AA,0),0)</f>
        <v>0</v>
      </c>
      <c r="P24" s="2">
        <f>IFERROR(MATCH("Container Platform Security Requirements Guide :: Version 1, Release: 3 Benchmark Date: 27 Jan 2022*"&amp;A24&amp;";*",SRGs!AA:AA,0),0)</f>
        <v>0</v>
      </c>
      <c r="Q24" s="2">
        <f>IFERROR(MATCH("Domain Name System (DNS) Security Requirements Guide :: Version 2, Release: 4 Benchmark Date: 23 Oct 2015*"&amp;A24&amp;";*",SRGs!AA:AA,0),0)</f>
        <v>0</v>
      </c>
      <c r="R24" s="2">
        <f>IFERROR(MATCH("Firewall Security Requirements Guide :: Version 2, Release: 3 Benchmark Date: 27 Oct 2022*"&amp;A24&amp;";*",SRGs!AA:AA,0),0)</f>
        <v>0</v>
      </c>
      <c r="S24" s="2">
        <f>IFERROR(MATCH("General Purpose Operating System Security Requirements Guide :: Version 2, Release: 4 Benchmark Date: 27 Jul 2022*"&amp;A24&amp;";*",SRGs!AA:AA,0),0)</f>
        <v>0</v>
      </c>
      <c r="T24" s="2">
        <f>IFERROR(MATCH("Intrusion Detection and Prevention Systems (IDPS) Security Requirements Guide :: Version 2, Release: 6 Benchmark Date: 24 Jul 2020*"&amp;A24&amp;";*",SRGs!AA:AA,0),0)</f>
        <v>0</v>
      </c>
      <c r="U24" s="2">
        <f>IFERROR(MATCH("Layer 2 Switch Security Requirements Guide :: Version 2, Release: 1 Benchmark Date: 18 May 2021*"&amp;A24&amp;";*",SRGs!AA:AA,0),0)</f>
        <v>0</v>
      </c>
      <c r="V24" s="2">
        <f>IFERROR(MATCH("Mainframe Product Security Requirements Guide :: Version 2, Release: 1 Benchmark Date: 27 Oct 2022*"&amp;A24&amp;";*",SRGs!AA:AA,0),0)</f>
        <v>0</v>
      </c>
      <c r="W24" s="2">
        <f>IFERROR(MATCH("Network Device Management Security Requirements Guide :: Version 4, Release: 1 Benchmark Date: 23 Apr 2021*"&amp;A24&amp;";*",SRGs!AA:AA,0),0)</f>
        <v>0</v>
      </c>
      <c r="X24" s="2">
        <f>IFERROR(MATCH("Router Security Requirements Guide :: Version 4, Release: 2 Benchmark Date: 23 Apr 2021*"&amp;A24&amp;";*",SRGs!AA:AA,0),0)</f>
        <v>0</v>
      </c>
      <c r="Y24" s="2">
        <f>IFERROR(MATCH("SDN Controller Security Requirements Guide :: Version 1, Release: 2 Benchmark Date: 24 Apr 2020*"&amp;A24&amp;";*",SRGs!AA:AA,0),0)</f>
        <v>0</v>
      </c>
      <c r="Z24" s="2">
        <f>IFERROR(MATCH("Unified Endpoint Management Agent Security Requirements Guide :: Version 1, Release: 1 Benchmark Date: 20 Nov 2020*"&amp;A24&amp;";*",SRGs!AA:AA,0),0)</f>
        <v>0</v>
      </c>
      <c r="AA24" s="2">
        <f>IFERROR(MATCH("Unified Endpoint Management Server Security Requirements Guide :: Version 1, Release: 1 Benchmark Date: 20 Nov 2020*"&amp;A24&amp;";*",SRGs!AA:AA,0),0)</f>
        <v>0</v>
      </c>
      <c r="AB24" s="2">
        <f>IFERROR(MATCH("Virtual Private Network (VPN) Security Requirements Guide :: Version 2, Release: 4 Benchmark Date: 27 Oct 2021*"&amp;A24&amp;";*",SRGs!AA:AA,0),0)</f>
        <v>0</v>
      </c>
      <c r="AC24" s="2">
        <f>IFERROR(MATCH("Web Server Security Requirements Guide :: Version 3, Release: 1 Benchmark Date: 27 Oct 2022*"&amp;A24&amp;";*",SRGs!AA:AA,0),0)</f>
        <v>0</v>
      </c>
      <c r="AD24" s="22"/>
      <c r="AE24" s="3" t="str">
        <f t="shared" si="0"/>
        <v/>
      </c>
      <c r="AF24" s="2" t="str">
        <f t="shared" si="1"/>
        <v/>
      </c>
      <c r="AG24" s="2" t="str">
        <f t="shared" si="2"/>
        <v/>
      </c>
      <c r="AH24" s="2" t="str">
        <f t="shared" si="3"/>
        <v/>
      </c>
      <c r="AI24" s="2" t="str">
        <f t="shared" si="4"/>
        <v/>
      </c>
      <c r="AJ24" s="2" t="str">
        <f t="shared" si="5"/>
        <v/>
      </c>
      <c r="AK24" s="2" t="str">
        <f t="shared" si="6"/>
        <v/>
      </c>
      <c r="AM24" s="5" t="str">
        <f t="shared" si="7"/>
        <v/>
      </c>
    </row>
    <row r="25" spans="1:39" ht="270">
      <c r="A25" s="1" t="s">
        <v>16</v>
      </c>
      <c r="B25" s="1" t="s">
        <v>4299</v>
      </c>
      <c r="C25" s="1" t="s">
        <v>431</v>
      </c>
      <c r="D25" s="1" t="s">
        <v>1570</v>
      </c>
      <c r="E25" s="1" t="s">
        <v>2577</v>
      </c>
      <c r="F25" s="2" t="s">
        <v>3657</v>
      </c>
      <c r="G25" s="2" t="s">
        <v>4171</v>
      </c>
      <c r="H25" s="2"/>
      <c r="I25" s="10">
        <v>1</v>
      </c>
      <c r="J25" s="13"/>
      <c r="K25" s="3">
        <f>IFERROR(MATCH("Application Layer Gateway (ALG) Security Requirements Guide (SRG) :: Version 1, Release: 2 Benchmark Date: 24 Jul 2015*"&amp;A25&amp;";*",SRGs!AA:AA,0),0)</f>
        <v>0</v>
      </c>
      <c r="L25" s="2">
        <f>IFERROR(MATCH("Application Server Security Requirements Guide :: Version 3, Release: 3 Benchmark Date: 27 Oct 2022*"&amp;A25&amp;";*",SRGs!AA:AA,0),0)</f>
        <v>0</v>
      </c>
      <c r="M25" s="2">
        <f>IFERROR(MATCH("Authentication, Authorization, and Accounting Services (AAA) Security Requirements Guide :: Version 1, Release: 2 Benchmark Date: 24 Jan 2020*"&amp;A25&amp;";*",SRGs!AA:AA,0),0)</f>
        <v>0</v>
      </c>
      <c r="N25" s="6">
        <f>IFERROR(MATCH("Central Log Server Security Requirements Guide :: Version 2, Release: 2 Benchmark Date: 27 Oct 2022*"&amp;A25&amp;";*",SRGs!AA:AA,0),0)</f>
        <v>0</v>
      </c>
      <c r="O25" s="6">
        <f>IFERROR(MATCH("Database Security Requirements Guide :: Version 3, Release: 3 Benchmark Date: 27 Jul 2022*"&amp;A25&amp;";*",SRGs!AA:AA,0),0)</f>
        <v>0</v>
      </c>
      <c r="P25" s="2">
        <f>IFERROR(MATCH("Container Platform Security Requirements Guide :: Version 1, Release: 3 Benchmark Date: 27 Jan 2022*"&amp;A25&amp;";*",SRGs!AA:AA,0),0)</f>
        <v>0</v>
      </c>
      <c r="Q25" s="2">
        <f>IFERROR(MATCH("Domain Name System (DNS) Security Requirements Guide :: Version 2, Release: 4 Benchmark Date: 23 Oct 2015*"&amp;A25&amp;";*",SRGs!AA:AA,0),0)</f>
        <v>0</v>
      </c>
      <c r="R25" s="2">
        <f>IFERROR(MATCH("Firewall Security Requirements Guide :: Version 2, Release: 3 Benchmark Date: 27 Oct 2022*"&amp;A25&amp;";*",SRGs!AA:AA,0),0)</f>
        <v>0</v>
      </c>
      <c r="S25" s="2">
        <f>IFERROR(MATCH("General Purpose Operating System Security Requirements Guide :: Version 2, Release: 4 Benchmark Date: 27 Jul 2022*"&amp;A25&amp;";*",SRGs!AA:AA,0),0)</f>
        <v>0</v>
      </c>
      <c r="T25" s="2">
        <f>IFERROR(MATCH("Intrusion Detection and Prevention Systems (IDPS) Security Requirements Guide :: Version 2, Release: 6 Benchmark Date: 24 Jul 2020*"&amp;A25&amp;";*",SRGs!AA:AA,0),0)</f>
        <v>0</v>
      </c>
      <c r="U25" s="2">
        <f>IFERROR(MATCH("Layer 2 Switch Security Requirements Guide :: Version 2, Release: 1 Benchmark Date: 18 May 2021*"&amp;A25&amp;";*",SRGs!AA:AA,0),0)</f>
        <v>0</v>
      </c>
      <c r="V25" s="2">
        <f>IFERROR(MATCH("Mainframe Product Security Requirements Guide :: Version 2, Release: 1 Benchmark Date: 27 Oct 2022*"&amp;A25&amp;";*",SRGs!AA:AA,0),0)</f>
        <v>0</v>
      </c>
      <c r="W25" s="2">
        <f>IFERROR(MATCH("Network Device Management Security Requirements Guide :: Version 4, Release: 1 Benchmark Date: 23 Apr 2021*"&amp;A25&amp;";*",SRGs!AA:AA,0),0)</f>
        <v>0</v>
      </c>
      <c r="X25" s="2">
        <f>IFERROR(MATCH("Router Security Requirements Guide :: Version 4, Release: 2 Benchmark Date: 23 Apr 2021*"&amp;A25&amp;";*",SRGs!AA:AA,0),0)</f>
        <v>0</v>
      </c>
      <c r="Y25" s="2">
        <f>IFERROR(MATCH("SDN Controller Security Requirements Guide :: Version 1, Release: 2 Benchmark Date: 24 Apr 2020*"&amp;A25&amp;";*",SRGs!AA:AA,0),0)</f>
        <v>0</v>
      </c>
      <c r="Z25" s="2">
        <f>IFERROR(MATCH("Unified Endpoint Management Agent Security Requirements Guide :: Version 1, Release: 1 Benchmark Date: 20 Nov 2020*"&amp;A25&amp;";*",SRGs!AA:AA,0),0)</f>
        <v>0</v>
      </c>
      <c r="AA25" s="2">
        <f>IFERROR(MATCH("Unified Endpoint Management Server Security Requirements Guide :: Version 1, Release: 1 Benchmark Date: 20 Nov 2020*"&amp;A25&amp;";*",SRGs!AA:AA,0),0)</f>
        <v>0</v>
      </c>
      <c r="AB25" s="2">
        <f>IFERROR(MATCH("Virtual Private Network (VPN) Security Requirements Guide :: Version 2, Release: 4 Benchmark Date: 27 Oct 2021*"&amp;A25&amp;";*",SRGs!AA:AA,0),0)</f>
        <v>0</v>
      </c>
      <c r="AC25" s="2">
        <f>IFERROR(MATCH("Web Server Security Requirements Guide :: Version 3, Release: 1 Benchmark Date: 27 Oct 2022*"&amp;A25&amp;";*",SRGs!AA:AA,0),0)</f>
        <v>0</v>
      </c>
      <c r="AD25" s="22"/>
      <c r="AE25" s="3" t="str">
        <f t="shared" si="0"/>
        <v/>
      </c>
      <c r="AF25" s="2" t="str">
        <f t="shared" si="1"/>
        <v/>
      </c>
      <c r="AG25" s="2" t="str">
        <f t="shared" si="2"/>
        <v/>
      </c>
      <c r="AH25" s="2" t="str">
        <f t="shared" si="3"/>
        <v/>
      </c>
      <c r="AI25" s="2" t="str">
        <f t="shared" si="4"/>
        <v/>
      </c>
      <c r="AJ25" s="2" t="str">
        <f t="shared" si="5"/>
        <v/>
      </c>
      <c r="AK25" s="2" t="str">
        <f t="shared" si="6"/>
        <v/>
      </c>
      <c r="AM25" s="5" t="str">
        <f t="shared" si="7"/>
        <v/>
      </c>
    </row>
    <row r="26" spans="1:39" s="5" customFormat="1" ht="75">
      <c r="A26" s="1" t="s">
        <v>21949</v>
      </c>
      <c r="B26" s="1" t="s">
        <v>4299</v>
      </c>
      <c r="C26" s="1" t="s">
        <v>432</v>
      </c>
      <c r="D26" s="1" t="s">
        <v>1571</v>
      </c>
      <c r="E26" s="1" t="s">
        <v>2578</v>
      </c>
      <c r="F26" s="2" t="s">
        <v>3658</v>
      </c>
      <c r="G26" s="2" t="s">
        <v>4178</v>
      </c>
      <c r="H26" s="2"/>
      <c r="I26" s="10">
        <v>1</v>
      </c>
      <c r="J26" s="13"/>
      <c r="K26" s="3">
        <f>IFERROR(MATCH("Application Layer Gateway (ALG) Security Requirements Guide (SRG) :: Version 1, Release: 2 Benchmark Date: 24 Jul 2015*"&amp;A26&amp;";*",SRGs!AA:AA,0),0)</f>
        <v>88</v>
      </c>
      <c r="L26" s="2">
        <f>IFERROR(MATCH("Application Server Security Requirements Guide :: Version 3, Release: 3 Benchmark Date: 27 Oct 2022*"&amp;A26&amp;";*",SRGs!AA:AA,0),0)</f>
        <v>79</v>
      </c>
      <c r="M26" s="2">
        <f>IFERROR(MATCH("Authentication, Authorization, and Accounting Services (AAA) Security Requirements Guide :: Version 1, Release: 2 Benchmark Date: 24 Jan 2020*"&amp;A26&amp;";*",SRGs!AA:AA,0),0)</f>
        <v>0</v>
      </c>
      <c r="N26" s="6">
        <f>IFERROR(MATCH("Central Log Server Security Requirements Guide :: Version 2, Release: 2 Benchmark Date: 27 Oct 2022*"&amp;A26&amp;";*",SRGs!AA:AA,0),0)</f>
        <v>0</v>
      </c>
      <c r="O26" s="6">
        <f>IFERROR(MATCH("Database Security Requirements Guide :: Version 3, Release: 3 Benchmark Date: 27 Jul 2022*"&amp;A26&amp;";*",SRGs!AA:AA,0),0)</f>
        <v>0</v>
      </c>
      <c r="P26" s="6">
        <f>IFERROR(MATCH("Container Platform Security Requirements Guide :: Version 1, Release: 3 Benchmark Date: 27 Jan 2022*"&amp;A26&amp;";*",SRGs!AA:AA,0),0)</f>
        <v>0</v>
      </c>
      <c r="Q26" s="6">
        <f>IFERROR(MATCH("Domain Name System (DNS) Security Requirements Guide :: Version 2, Release: 4 Benchmark Date: 23 Oct 2015*"&amp;A26&amp;";*",SRGs!AA:AA,0),0)</f>
        <v>0</v>
      </c>
      <c r="R26" s="6">
        <f>IFERROR(MATCH("Firewall Security Requirements Guide :: Version 2, Release: 3 Benchmark Date: 27 Oct 2022*"&amp;A26&amp;";*",SRGs!AA:AA,0),0)</f>
        <v>81</v>
      </c>
      <c r="S26" s="6">
        <f>IFERROR(MATCH("General Purpose Operating System Security Requirements Guide :: Version 2, Release: 4 Benchmark Date: 27 Jul 2022*"&amp;A26&amp;";*",SRGs!AA:AA,0),0)</f>
        <v>82</v>
      </c>
      <c r="T26" s="6">
        <f>IFERROR(MATCH("Intrusion Detection and Prevention Systems (IDPS) Security Requirements Guide :: Version 2, Release: 6 Benchmark Date: 24 Jul 2020*"&amp;A26&amp;";*",SRGs!AA:AA,0),0)</f>
        <v>0</v>
      </c>
      <c r="U26" s="6">
        <f>IFERROR(MATCH("Layer 2 Switch Security Requirements Guide :: Version 2, Release: 1 Benchmark Date: 18 May 2021*"&amp;A26&amp;";*",SRGs!AA:AA,0),0)</f>
        <v>0</v>
      </c>
      <c r="V26" s="6">
        <f>IFERROR(MATCH("Mainframe Product Security Requirements Guide :: Version 2, Release: 1 Benchmark Date: 27 Oct 2022*"&amp;A26&amp;";*",SRGs!AA:AA,0),0)</f>
        <v>0</v>
      </c>
      <c r="W26" s="6">
        <f>IFERROR(MATCH("Network Device Management Security Requirements Guide :: Version 4, Release: 1 Benchmark Date: 23 Apr 2021*"&amp;A26&amp;";*",SRGs!AA:AA,0),0)</f>
        <v>0</v>
      </c>
      <c r="X26" s="6">
        <f>IFERROR(MATCH("Router Security Requirements Guide :: Version 4, Release: 2 Benchmark Date: 23 Apr 2021*"&amp;A26&amp;";*",SRGs!AA:AA,0),0)</f>
        <v>0</v>
      </c>
      <c r="Y26" s="6">
        <f>IFERROR(MATCH("SDN Controller Security Requirements Guide :: Version 1, Release: 2 Benchmark Date: 24 Apr 2020*"&amp;A26&amp;";*",SRGs!AA:AA,0),0)</f>
        <v>0</v>
      </c>
      <c r="Z26" s="6">
        <f>IFERROR(MATCH("Unified Endpoint Management Agent Security Requirements Guide :: Version 1, Release: 1 Benchmark Date: 20 Nov 2020*"&amp;A26&amp;";*",SRGs!AA:AA,0),0)</f>
        <v>0</v>
      </c>
      <c r="AA26" s="6">
        <f>IFERROR(MATCH("Unified Endpoint Management Server Security Requirements Guide :: Version 1, Release: 1 Benchmark Date: 20 Nov 2020*"&amp;A26&amp;";*",SRGs!AA:AA,0),0)</f>
        <v>0</v>
      </c>
      <c r="AB26" s="6">
        <f>IFERROR(MATCH("Virtual Private Network (VPN) Security Requirements Guide :: Version 2, Release: 4 Benchmark Date: 27 Oct 2021*"&amp;A26&amp;";*",SRGs!AA:AA,0),0)</f>
        <v>84</v>
      </c>
      <c r="AC26" s="6">
        <f>IFERROR(MATCH("Web Server Security Requirements Guide :: Version 3, Release: 1 Benchmark Date: 27 Oct 2022*"&amp;A26&amp;";*",SRGs!AA:AA,0),0)</f>
        <v>85</v>
      </c>
      <c r="AD26" s="21"/>
      <c r="AE26" s="3" t="str">
        <f t="shared" si="0"/>
        <v>Application</v>
      </c>
      <c r="AF26" s="2" t="str">
        <f t="shared" si="1"/>
        <v>Server</v>
      </c>
      <c r="AG26" s="2" t="str">
        <f t="shared" si="2"/>
        <v>Laptops/Desktops</v>
      </c>
      <c r="AH26" s="2" t="str">
        <f t="shared" si="3"/>
        <v>Network Device</v>
      </c>
      <c r="AI26" s="2" t="str">
        <f t="shared" si="4"/>
        <v/>
      </c>
      <c r="AJ26" s="2" t="str">
        <f t="shared" si="5"/>
        <v/>
      </c>
      <c r="AK26" s="2" t="str">
        <f t="shared" si="6"/>
        <v/>
      </c>
      <c r="AL26" s="27"/>
      <c r="AM26" s="5" t="str">
        <f t="shared" si="7"/>
        <v>Application; Server; Laptops/Desktops; Network Device</v>
      </c>
    </row>
    <row r="27" spans="1:39" s="5" customFormat="1" ht="150">
      <c r="A27" s="1" t="s">
        <v>21950</v>
      </c>
      <c r="B27" s="1" t="s">
        <v>4299</v>
      </c>
      <c r="C27" s="1" t="s">
        <v>441</v>
      </c>
      <c r="D27" s="1" t="s">
        <v>1577</v>
      </c>
      <c r="E27" s="1" t="s">
        <v>2584</v>
      </c>
      <c r="F27" s="2" t="s">
        <v>3662</v>
      </c>
      <c r="G27" s="2"/>
      <c r="H27" s="2"/>
      <c r="I27" s="2"/>
      <c r="J27" s="15"/>
      <c r="K27" s="3">
        <f>IFERROR(MATCH("Application Layer Gateway (ALG) Security Requirements Guide (SRG) :: Version 1, Release: 2 Benchmark Date: 24 Jul 2015*"&amp;A27&amp;";*",SRGs!AA:AA,0),0)</f>
        <v>0</v>
      </c>
      <c r="L27" s="2">
        <f>IFERROR(MATCH("Application Server Security Requirements Guide :: Version 3, Release: 3 Benchmark Date: 27 Oct 2022*"&amp;A27&amp;";*",SRGs!AA:AA,0),0)</f>
        <v>0</v>
      </c>
      <c r="M27" s="2">
        <f>IFERROR(MATCH("Authentication, Authorization, and Accounting Services (AAA) Security Requirements Guide :: Version 1, Release: 2 Benchmark Date: 24 Jan 2020*"&amp;A27&amp;";*",SRGs!AA:AA,0),0)</f>
        <v>0</v>
      </c>
      <c r="N27" s="6">
        <f>IFERROR(MATCH("Central Log Server Security Requirements Guide :: Version 2, Release: 2 Benchmark Date: 27 Oct 2022*"&amp;A27&amp;";*",SRGs!AA:AA,0),0)</f>
        <v>0</v>
      </c>
      <c r="O27" s="6">
        <f>IFERROR(MATCH("Database Security Requirements Guide :: Version 3, Release: 3 Benchmark Date: 27 Jul 2022*"&amp;A27&amp;";*",SRGs!AA:AA,0),0)</f>
        <v>0</v>
      </c>
      <c r="P27" s="6">
        <f>IFERROR(MATCH("Container Platform Security Requirements Guide :: Version 1, Release: 3 Benchmark Date: 27 Jan 2022*"&amp;A27&amp;";*",SRGs!AA:AA,0),0)</f>
        <v>0</v>
      </c>
      <c r="Q27" s="6">
        <f>IFERROR(MATCH("Domain Name System (DNS) Security Requirements Guide :: Version 2, Release: 4 Benchmark Date: 23 Oct 2015*"&amp;A27&amp;";*",SRGs!AA:AA,0),0)</f>
        <v>0</v>
      </c>
      <c r="R27" s="6">
        <f>IFERROR(MATCH("Firewall Security Requirements Guide :: Version 2, Release: 3 Benchmark Date: 27 Oct 2022*"&amp;A27&amp;";*",SRGs!AA:AA,0),0)</f>
        <v>0</v>
      </c>
      <c r="S27" s="6">
        <f>IFERROR(MATCH("General Purpose Operating System Security Requirements Guide :: Version 2, Release: 4 Benchmark Date: 27 Jul 2022*"&amp;A27&amp;";*",SRGs!AA:AA,0),0)</f>
        <v>0</v>
      </c>
      <c r="T27" s="6">
        <f>IFERROR(MATCH("Intrusion Detection and Prevention Systems (IDPS) Security Requirements Guide :: Version 2, Release: 6 Benchmark Date: 24 Jul 2020*"&amp;A27&amp;";*",SRGs!AA:AA,0),0)</f>
        <v>0</v>
      </c>
      <c r="U27" s="6">
        <f>IFERROR(MATCH("Layer 2 Switch Security Requirements Guide :: Version 2, Release: 1 Benchmark Date: 18 May 2021*"&amp;A27&amp;";*",SRGs!AA:AA,0),0)</f>
        <v>0</v>
      </c>
      <c r="V27" s="6">
        <f>IFERROR(MATCH("Mainframe Product Security Requirements Guide :: Version 2, Release: 1 Benchmark Date: 27 Oct 2022*"&amp;A27&amp;";*",SRGs!AA:AA,0),0)</f>
        <v>0</v>
      </c>
      <c r="W27" s="6">
        <f>IFERROR(MATCH("Network Device Management Security Requirements Guide :: Version 4, Release: 1 Benchmark Date: 23 Apr 2021*"&amp;A27&amp;";*",SRGs!AA:AA,0),0)</f>
        <v>0</v>
      </c>
      <c r="X27" s="6">
        <f>IFERROR(MATCH("Router Security Requirements Guide :: Version 4, Release: 2 Benchmark Date: 23 Apr 2021*"&amp;A27&amp;";*",SRGs!AA:AA,0),0)</f>
        <v>0</v>
      </c>
      <c r="Y27" s="6">
        <f>IFERROR(MATCH("SDN Controller Security Requirements Guide :: Version 1, Release: 2 Benchmark Date: 24 Apr 2020*"&amp;A27&amp;";*",SRGs!AA:AA,0),0)</f>
        <v>0</v>
      </c>
      <c r="Z27" s="6">
        <f>IFERROR(MATCH("Unified Endpoint Management Agent Security Requirements Guide :: Version 1, Release: 1 Benchmark Date: 20 Nov 2020*"&amp;A27&amp;";*",SRGs!AA:AA,0),0)</f>
        <v>0</v>
      </c>
      <c r="AA27" s="6">
        <f>IFERROR(MATCH("Unified Endpoint Management Server Security Requirements Guide :: Version 1, Release: 1 Benchmark Date: 20 Nov 2020*"&amp;A27&amp;";*",SRGs!AA:AA,0),0)</f>
        <v>0</v>
      </c>
      <c r="AB27" s="6">
        <f>IFERROR(MATCH("Virtual Private Network (VPN) Security Requirements Guide :: Version 2, Release: 4 Benchmark Date: 27 Oct 2021*"&amp;A27&amp;";*",SRGs!AA:AA,0),0)</f>
        <v>0</v>
      </c>
      <c r="AC27" s="6">
        <f>IFERROR(MATCH("Web Server Security Requirements Guide :: Version 3, Release: 1 Benchmark Date: 27 Oct 2022*"&amp;A27&amp;";*",SRGs!AA:AA,0),0)</f>
        <v>0</v>
      </c>
      <c r="AD27" s="21"/>
      <c r="AE27" s="3" t="str">
        <f t="shared" si="0"/>
        <v/>
      </c>
      <c r="AF27" s="2" t="str">
        <f t="shared" si="1"/>
        <v/>
      </c>
      <c r="AG27" s="2" t="str">
        <f t="shared" si="2"/>
        <v/>
      </c>
      <c r="AH27" s="2" t="str">
        <f t="shared" si="3"/>
        <v/>
      </c>
      <c r="AI27" s="2" t="str">
        <f t="shared" si="4"/>
        <v/>
      </c>
      <c r="AJ27" s="2" t="str">
        <f t="shared" si="5"/>
        <v/>
      </c>
      <c r="AK27" s="2" t="str">
        <f t="shared" si="6"/>
        <v/>
      </c>
      <c r="AL27" s="27"/>
      <c r="AM27" s="5" t="str">
        <f t="shared" si="7"/>
        <v/>
      </c>
    </row>
    <row r="28" spans="1:39" s="5" customFormat="1" ht="60">
      <c r="A28" s="1" t="s">
        <v>21951</v>
      </c>
      <c r="B28" s="1" t="s">
        <v>4299</v>
      </c>
      <c r="C28" s="1" t="s">
        <v>433</v>
      </c>
      <c r="D28" s="1" t="s">
        <v>1572</v>
      </c>
      <c r="E28" s="1" t="s">
        <v>2579</v>
      </c>
      <c r="F28" s="2" t="s">
        <v>3659</v>
      </c>
      <c r="G28" s="2" t="s">
        <v>4179</v>
      </c>
      <c r="H28" s="2"/>
      <c r="I28" s="10">
        <v>1</v>
      </c>
      <c r="J28" s="13"/>
      <c r="K28" s="3">
        <f>IFERROR(MATCH("Application Layer Gateway (ALG) Security Requirements Guide (SRG) :: Version 1, Release: 2 Benchmark Date: 24 Jul 2015*"&amp;A28&amp;";*",SRGs!AA:AA,0),0)</f>
        <v>90</v>
      </c>
      <c r="L28" s="2">
        <f>IFERROR(MATCH("Application Server Security Requirements Guide :: Version 3, Release: 3 Benchmark Date: 27 Oct 2022*"&amp;A28&amp;";*",SRGs!AA:AA,0),0)</f>
        <v>91</v>
      </c>
      <c r="M28" s="2">
        <f>IFERROR(MATCH("Authentication, Authorization, and Accounting Services (AAA) Security Requirements Guide :: Version 1, Release: 2 Benchmark Date: 24 Jan 2020*"&amp;A28&amp;";*",SRGs!AA:AA,0),0)</f>
        <v>0</v>
      </c>
      <c r="N28" s="6">
        <f>IFERROR(MATCH("Central Log Server Security Requirements Guide :: Version 2, Release: 2 Benchmark Date: 27 Oct 2022*"&amp;A28&amp;";*",SRGs!AA:AA,0),0)</f>
        <v>0</v>
      </c>
      <c r="O28" s="6">
        <f>IFERROR(MATCH("Database Security Requirements Guide :: Version 3, Release: 3 Benchmark Date: 27 Jul 2022*"&amp;A28&amp;";*",SRGs!AA:AA,0),0)</f>
        <v>0</v>
      </c>
      <c r="P28" s="6">
        <f>IFERROR(MATCH("Container Platform Security Requirements Guide :: Version 1, Release: 3 Benchmark Date: 27 Jan 2022*"&amp;A28&amp;";*",SRGs!AA:AA,0),0)</f>
        <v>93</v>
      </c>
      <c r="Q28" s="6">
        <f>IFERROR(MATCH("Domain Name System (DNS) Security Requirements Guide :: Version 2, Release: 4 Benchmark Date: 23 Oct 2015*"&amp;A28&amp;";*",SRGs!AA:AA,0),0)</f>
        <v>0</v>
      </c>
      <c r="R28" s="6">
        <f>IFERROR(MATCH("Firewall Security Requirements Guide :: Version 2, Release: 3 Benchmark Date: 27 Oct 2022*"&amp;A28&amp;";*",SRGs!AA:AA,0),0)</f>
        <v>0</v>
      </c>
      <c r="S28" s="6">
        <f>IFERROR(MATCH("General Purpose Operating System Security Requirements Guide :: Version 2, Release: 4 Benchmark Date: 27 Jul 2022*"&amp;A28&amp;";*",SRGs!AA:AA,0),0)</f>
        <v>96</v>
      </c>
      <c r="T28" s="6">
        <f>IFERROR(MATCH("Intrusion Detection and Prevention Systems (IDPS) Security Requirements Guide :: Version 2, Release: 6 Benchmark Date: 24 Jul 2020*"&amp;A28&amp;";*",SRGs!AA:AA,0),0)</f>
        <v>0</v>
      </c>
      <c r="U28" s="6">
        <f>IFERROR(MATCH("Layer 2 Switch Security Requirements Guide :: Version 2, Release: 1 Benchmark Date: 18 May 2021*"&amp;A28&amp;";*",SRGs!AA:AA,0),0)</f>
        <v>0</v>
      </c>
      <c r="V28" s="6">
        <f>IFERROR(MATCH("Mainframe Product Security Requirements Guide :: Version 2, Release: 1 Benchmark Date: 27 Oct 2022*"&amp;A28&amp;";*",SRGs!AA:AA,0),0)</f>
        <v>0</v>
      </c>
      <c r="W28" s="6">
        <f>IFERROR(MATCH("Network Device Management Security Requirements Guide :: Version 4, Release: 1 Benchmark Date: 23 Apr 2021*"&amp;A28&amp;";*",SRGs!AA:AA,0),0)</f>
        <v>0</v>
      </c>
      <c r="X28" s="6">
        <f>IFERROR(MATCH("Router Security Requirements Guide :: Version 4, Release: 2 Benchmark Date: 23 Apr 2021*"&amp;A28&amp;";*",SRGs!AA:AA,0),0)</f>
        <v>0</v>
      </c>
      <c r="Y28" s="6">
        <f>IFERROR(MATCH("SDN Controller Security Requirements Guide :: Version 1, Release: 2 Benchmark Date: 24 Apr 2020*"&amp;A28&amp;";*",SRGs!AA:AA,0),0)</f>
        <v>98</v>
      </c>
      <c r="Z28" s="6">
        <f>IFERROR(MATCH("Unified Endpoint Management Agent Security Requirements Guide :: Version 1, Release: 1 Benchmark Date: 20 Nov 2020*"&amp;A28&amp;";*",SRGs!AA:AA,0),0)</f>
        <v>0</v>
      </c>
      <c r="AA28" s="6">
        <f>IFERROR(MATCH("Unified Endpoint Management Server Security Requirements Guide :: Version 1, Release: 1 Benchmark Date: 20 Nov 2020*"&amp;A28&amp;";*",SRGs!AA:AA,0),0)</f>
        <v>101</v>
      </c>
      <c r="AB28" s="6">
        <f>IFERROR(MATCH("Virtual Private Network (VPN) Security Requirements Guide :: Version 2, Release: 4 Benchmark Date: 27 Oct 2021*"&amp;A28&amp;";*",SRGs!AA:AA,0),0)</f>
        <v>103</v>
      </c>
      <c r="AC28" s="6">
        <f>IFERROR(MATCH("Web Server Security Requirements Guide :: Version 3, Release: 1 Benchmark Date: 27 Oct 2022*"&amp;A28&amp;";*",SRGs!AA:AA,0),0)</f>
        <v>123</v>
      </c>
      <c r="AD28" s="21"/>
      <c r="AE28" s="3" t="str">
        <f t="shared" si="0"/>
        <v>Application</v>
      </c>
      <c r="AF28" s="2" t="str">
        <f t="shared" si="1"/>
        <v>Server</v>
      </c>
      <c r="AG28" s="2" t="str">
        <f t="shared" si="2"/>
        <v>Laptops/Desktops</v>
      </c>
      <c r="AH28" s="2" t="str">
        <f t="shared" si="3"/>
        <v>Network Device</v>
      </c>
      <c r="AI28" s="2" t="str">
        <f t="shared" si="4"/>
        <v/>
      </c>
      <c r="AJ28" s="2" t="str">
        <f t="shared" si="5"/>
        <v>Container</v>
      </c>
      <c r="AK28" s="2" t="str">
        <f t="shared" si="6"/>
        <v>Unified Endpoint Mangement</v>
      </c>
      <c r="AL28" s="27"/>
      <c r="AM28" s="5" t="str">
        <f t="shared" si="7"/>
        <v>Application; Server; Laptops/Desktops; Network Device; Container; Unified Endpoint Mangement</v>
      </c>
    </row>
    <row r="29" spans="1:39" s="5" customFormat="1" ht="45">
      <c r="A29" s="1" t="s">
        <v>21952</v>
      </c>
      <c r="B29" s="1" t="s">
        <v>4299</v>
      </c>
      <c r="C29" s="1" t="s">
        <v>434</v>
      </c>
      <c r="D29" s="1" t="s">
        <v>1573</v>
      </c>
      <c r="E29" s="1" t="s">
        <v>2580</v>
      </c>
      <c r="F29" s="2" t="s">
        <v>3620</v>
      </c>
      <c r="G29" s="2" t="s">
        <v>4180</v>
      </c>
      <c r="H29" s="2"/>
      <c r="I29" s="10">
        <v>1</v>
      </c>
      <c r="J29" s="13"/>
      <c r="K29" s="3">
        <f>IFERROR(MATCH("Application Layer Gateway (ALG) Security Requirements Guide (SRG) :: Version 1, Release: 2 Benchmark Date: 24 Jul 2015*"&amp;A29&amp;";*",SRGs!AA:AA,0),0)</f>
        <v>0</v>
      </c>
      <c r="L29" s="2">
        <f>IFERROR(MATCH("Application Server Security Requirements Guide :: Version 3, Release: 3 Benchmark Date: 27 Oct 2022*"&amp;A29&amp;";*",SRGs!AA:AA,0),0)</f>
        <v>0</v>
      </c>
      <c r="M29" s="2">
        <f>IFERROR(MATCH("Authentication, Authorization, and Accounting Services (AAA) Security Requirements Guide :: Version 1, Release: 2 Benchmark Date: 24 Jan 2020*"&amp;A29&amp;";*",SRGs!AA:AA,0),0)</f>
        <v>0</v>
      </c>
      <c r="N29" s="6">
        <f>IFERROR(MATCH("Central Log Server Security Requirements Guide :: Version 2, Release: 2 Benchmark Date: 27 Oct 2022*"&amp;A29&amp;";*",SRGs!AA:AA,0),0)</f>
        <v>0</v>
      </c>
      <c r="O29" s="6">
        <f>IFERROR(MATCH("Database Security Requirements Guide :: Version 3, Release: 3 Benchmark Date: 27 Jul 2022*"&amp;A29&amp;";*",SRGs!AA:AA,0),0)</f>
        <v>0</v>
      </c>
      <c r="P29" s="6">
        <f>IFERROR(MATCH("Container Platform Security Requirements Guide :: Version 1, Release: 3 Benchmark Date: 27 Jan 2022*"&amp;A29&amp;";*",SRGs!AA:AA,0),0)</f>
        <v>0</v>
      </c>
      <c r="Q29" s="6">
        <f>IFERROR(MATCH("Domain Name System (DNS) Security Requirements Guide :: Version 2, Release: 4 Benchmark Date: 23 Oct 2015*"&amp;A29&amp;";*",SRGs!AA:AA,0),0)</f>
        <v>0</v>
      </c>
      <c r="R29" s="6">
        <f>IFERROR(MATCH("Firewall Security Requirements Guide :: Version 2, Release: 3 Benchmark Date: 27 Oct 2022*"&amp;A29&amp;";*",SRGs!AA:AA,0),0)</f>
        <v>0</v>
      </c>
      <c r="S29" s="6">
        <f>IFERROR(MATCH("General Purpose Operating System Security Requirements Guide :: Version 2, Release: 4 Benchmark Date: 27 Jul 2022*"&amp;A29&amp;";*",SRGs!AA:AA,0),0)</f>
        <v>0</v>
      </c>
      <c r="T29" s="6">
        <f>IFERROR(MATCH("Intrusion Detection and Prevention Systems (IDPS) Security Requirements Guide :: Version 2, Release: 6 Benchmark Date: 24 Jul 2020*"&amp;A29&amp;";*",SRGs!AA:AA,0),0)</f>
        <v>0</v>
      </c>
      <c r="U29" s="6">
        <f>IFERROR(MATCH("Layer 2 Switch Security Requirements Guide :: Version 2, Release: 1 Benchmark Date: 18 May 2021*"&amp;A29&amp;";*",SRGs!AA:AA,0),0)</f>
        <v>0</v>
      </c>
      <c r="V29" s="6">
        <f>IFERROR(MATCH("Mainframe Product Security Requirements Guide :: Version 2, Release: 1 Benchmark Date: 27 Oct 2022*"&amp;A29&amp;";*",SRGs!AA:AA,0),0)</f>
        <v>0</v>
      </c>
      <c r="W29" s="6">
        <f>IFERROR(MATCH("Network Device Management Security Requirements Guide :: Version 4, Release: 1 Benchmark Date: 23 Apr 2021*"&amp;A29&amp;";*",SRGs!AA:AA,0),0)</f>
        <v>0</v>
      </c>
      <c r="X29" s="6">
        <f>IFERROR(MATCH("Router Security Requirements Guide :: Version 4, Release: 2 Benchmark Date: 23 Apr 2021*"&amp;A29&amp;";*",SRGs!AA:AA,0),0)</f>
        <v>0</v>
      </c>
      <c r="Y29" s="6">
        <f>IFERROR(MATCH("SDN Controller Security Requirements Guide :: Version 1, Release: 2 Benchmark Date: 24 Apr 2020*"&amp;A29&amp;";*",SRGs!AA:AA,0),0)</f>
        <v>0</v>
      </c>
      <c r="Z29" s="6">
        <f>IFERROR(MATCH("Unified Endpoint Management Agent Security Requirements Guide :: Version 1, Release: 1 Benchmark Date: 20 Nov 2020*"&amp;A29&amp;";*",SRGs!AA:AA,0),0)</f>
        <v>0</v>
      </c>
      <c r="AA29" s="6">
        <f>IFERROR(MATCH("Unified Endpoint Management Server Security Requirements Guide :: Version 1, Release: 1 Benchmark Date: 20 Nov 2020*"&amp;A29&amp;";*",SRGs!AA:AA,0),0)</f>
        <v>0</v>
      </c>
      <c r="AB29" s="6">
        <f>IFERROR(MATCH("Virtual Private Network (VPN) Security Requirements Guide :: Version 2, Release: 4 Benchmark Date: 27 Oct 2021*"&amp;A29&amp;";*",SRGs!AA:AA,0),0)</f>
        <v>0</v>
      </c>
      <c r="AC29" s="6">
        <f>IFERROR(MATCH("Web Server Security Requirements Guide :: Version 3, Release: 1 Benchmark Date: 27 Oct 2022*"&amp;A29&amp;";*",SRGs!AA:AA,0),0)</f>
        <v>0</v>
      </c>
      <c r="AD29" s="21"/>
      <c r="AE29" s="3" t="str">
        <f t="shared" si="0"/>
        <v/>
      </c>
      <c r="AF29" s="2" t="str">
        <f t="shared" si="1"/>
        <v/>
      </c>
      <c r="AG29" s="2" t="str">
        <f t="shared" si="2"/>
        <v/>
      </c>
      <c r="AH29" s="2" t="str">
        <f t="shared" si="3"/>
        <v/>
      </c>
      <c r="AI29" s="2" t="str">
        <f t="shared" si="4"/>
        <v/>
      </c>
      <c r="AJ29" s="2" t="str">
        <f t="shared" si="5"/>
        <v/>
      </c>
      <c r="AK29" s="2" t="str">
        <f t="shared" si="6"/>
        <v/>
      </c>
      <c r="AL29" s="27"/>
      <c r="AM29" s="5" t="str">
        <f t="shared" si="7"/>
        <v/>
      </c>
    </row>
    <row r="30" spans="1:39" ht="75">
      <c r="A30" s="1" t="s">
        <v>21953</v>
      </c>
      <c r="B30" s="1" t="s">
        <v>4299</v>
      </c>
      <c r="C30" s="1" t="s">
        <v>435</v>
      </c>
      <c r="D30" s="1" t="s">
        <v>1574</v>
      </c>
      <c r="E30" s="1" t="s">
        <v>2581</v>
      </c>
      <c r="F30" s="2" t="s">
        <v>3660</v>
      </c>
      <c r="G30" s="2" t="s">
        <v>4181</v>
      </c>
      <c r="H30" s="2"/>
      <c r="I30" s="10">
        <v>1</v>
      </c>
      <c r="J30" s="13"/>
      <c r="K30" s="3">
        <f>IFERROR(MATCH("Application Layer Gateway (ALG) Security Requirements Guide (SRG) :: Version 1, Release: 2 Benchmark Date: 24 Jul 2015*"&amp;A30&amp;";*",SRGs!AA:AA,0),0)</f>
        <v>0</v>
      </c>
      <c r="L30" s="2">
        <f>IFERROR(MATCH("Application Server Security Requirements Guide :: Version 3, Release: 3 Benchmark Date: 27 Oct 2022*"&amp;A30&amp;";*",SRGs!AA:AA,0),0)</f>
        <v>0</v>
      </c>
      <c r="M30" s="2">
        <f>IFERROR(MATCH("Authentication, Authorization, and Accounting Services (AAA) Security Requirements Guide :: Version 1, Release: 2 Benchmark Date: 24 Jan 2020*"&amp;A30&amp;";*",SRGs!AA:AA,0),0)</f>
        <v>0</v>
      </c>
      <c r="N30" s="6">
        <f>IFERROR(MATCH("Central Log Server Security Requirements Guide :: Version 2, Release: 2 Benchmark Date: 27 Oct 2022*"&amp;A30&amp;";*",SRGs!AA:AA,0),0)</f>
        <v>0</v>
      </c>
      <c r="O30" s="6">
        <f>IFERROR(MATCH("Database Security Requirements Guide :: Version 3, Release: 3 Benchmark Date: 27 Jul 2022*"&amp;A30&amp;";*",SRGs!AA:AA,0),0)</f>
        <v>0</v>
      </c>
      <c r="P30" s="2">
        <f>IFERROR(MATCH("Container Platform Security Requirements Guide :: Version 1, Release: 3 Benchmark Date: 27 Jan 2022*"&amp;A30&amp;";*",SRGs!AA:AA,0),0)</f>
        <v>0</v>
      </c>
      <c r="Q30" s="2">
        <f>IFERROR(MATCH("Domain Name System (DNS) Security Requirements Guide :: Version 2, Release: 4 Benchmark Date: 23 Oct 2015*"&amp;A30&amp;";*",SRGs!AA:AA,0),0)</f>
        <v>0</v>
      </c>
      <c r="R30" s="2">
        <f>IFERROR(MATCH("Firewall Security Requirements Guide :: Version 2, Release: 3 Benchmark Date: 27 Oct 2022*"&amp;A30&amp;";*",SRGs!AA:AA,0),0)</f>
        <v>0</v>
      </c>
      <c r="S30" s="2">
        <f>IFERROR(MATCH("General Purpose Operating System Security Requirements Guide :: Version 2, Release: 4 Benchmark Date: 27 Jul 2022*"&amp;A30&amp;";*",SRGs!AA:AA,0),0)</f>
        <v>0</v>
      </c>
      <c r="T30" s="2">
        <f>IFERROR(MATCH("Intrusion Detection and Prevention Systems (IDPS) Security Requirements Guide :: Version 2, Release: 6 Benchmark Date: 24 Jul 2020*"&amp;A30&amp;";*",SRGs!AA:AA,0),0)</f>
        <v>0</v>
      </c>
      <c r="U30" s="2">
        <f>IFERROR(MATCH("Layer 2 Switch Security Requirements Guide :: Version 2, Release: 1 Benchmark Date: 18 May 2021*"&amp;A30&amp;";*",SRGs!AA:AA,0),0)</f>
        <v>0</v>
      </c>
      <c r="V30" s="2">
        <f>IFERROR(MATCH("Mainframe Product Security Requirements Guide :: Version 2, Release: 1 Benchmark Date: 27 Oct 2022*"&amp;A30&amp;";*",SRGs!AA:AA,0),0)</f>
        <v>0</v>
      </c>
      <c r="W30" s="2">
        <f>IFERROR(MATCH("Network Device Management Security Requirements Guide :: Version 4, Release: 1 Benchmark Date: 23 Apr 2021*"&amp;A30&amp;";*",SRGs!AA:AA,0),0)</f>
        <v>0</v>
      </c>
      <c r="X30" s="2">
        <f>IFERROR(MATCH("Router Security Requirements Guide :: Version 4, Release: 2 Benchmark Date: 23 Apr 2021*"&amp;A30&amp;";*",SRGs!AA:AA,0),0)</f>
        <v>0</v>
      </c>
      <c r="Y30" s="2">
        <f>IFERROR(MATCH("SDN Controller Security Requirements Guide :: Version 1, Release: 2 Benchmark Date: 24 Apr 2020*"&amp;A30&amp;";*",SRGs!AA:AA,0),0)</f>
        <v>0</v>
      </c>
      <c r="Z30" s="2">
        <f>IFERROR(MATCH("Unified Endpoint Management Agent Security Requirements Guide :: Version 1, Release: 1 Benchmark Date: 20 Nov 2020*"&amp;A30&amp;";*",SRGs!AA:AA,0),0)</f>
        <v>0</v>
      </c>
      <c r="AA30" s="2">
        <f>IFERROR(MATCH("Unified Endpoint Management Server Security Requirements Guide :: Version 1, Release: 1 Benchmark Date: 20 Nov 2020*"&amp;A30&amp;";*",SRGs!AA:AA,0),0)</f>
        <v>0</v>
      </c>
      <c r="AB30" s="2">
        <f>IFERROR(MATCH("Virtual Private Network (VPN) Security Requirements Guide :: Version 2, Release: 4 Benchmark Date: 27 Oct 2021*"&amp;A30&amp;";*",SRGs!AA:AA,0),0)</f>
        <v>0</v>
      </c>
      <c r="AC30" s="2">
        <f>IFERROR(MATCH("Web Server Security Requirements Guide :: Version 3, Release: 1 Benchmark Date: 27 Oct 2022*"&amp;A30&amp;";*",SRGs!AA:AA,0),0)</f>
        <v>0</v>
      </c>
      <c r="AD30" s="22"/>
      <c r="AE30" s="3" t="str">
        <f t="shared" si="0"/>
        <v/>
      </c>
      <c r="AF30" s="2" t="str">
        <f t="shared" si="1"/>
        <v/>
      </c>
      <c r="AG30" s="2" t="str">
        <f t="shared" si="2"/>
        <v/>
      </c>
      <c r="AH30" s="2" t="str">
        <f t="shared" si="3"/>
        <v/>
      </c>
      <c r="AI30" s="2" t="str">
        <f t="shared" si="4"/>
        <v/>
      </c>
      <c r="AJ30" s="2" t="str">
        <f t="shared" si="5"/>
        <v/>
      </c>
      <c r="AK30" s="2" t="str">
        <f t="shared" si="6"/>
        <v/>
      </c>
      <c r="AM30" s="5" t="str">
        <f t="shared" si="7"/>
        <v/>
      </c>
    </row>
    <row r="31" spans="1:39" s="5" customFormat="1" ht="30">
      <c r="A31" s="1" t="s">
        <v>21954</v>
      </c>
      <c r="B31" s="1" t="s">
        <v>4299</v>
      </c>
      <c r="C31" s="1" t="s">
        <v>436</v>
      </c>
      <c r="D31" s="1" t="s">
        <v>3477</v>
      </c>
      <c r="E31" s="1"/>
      <c r="F31" s="2"/>
      <c r="G31" s="2"/>
      <c r="H31" s="2"/>
      <c r="I31" s="2"/>
      <c r="J31" s="15"/>
      <c r="K31" s="3">
        <f>IFERROR(MATCH("Application Layer Gateway (ALG) Security Requirements Guide (SRG) :: Version 1, Release: 2 Benchmark Date: 24 Jul 2015*"&amp;A31&amp;";*",SRGs!AA:AA,0),0)</f>
        <v>0</v>
      </c>
      <c r="L31" s="2">
        <f>IFERROR(MATCH("Application Server Security Requirements Guide :: Version 3, Release: 3 Benchmark Date: 27 Oct 2022*"&amp;A31&amp;";*",SRGs!AA:AA,0),0)</f>
        <v>0</v>
      </c>
      <c r="M31" s="2">
        <f>IFERROR(MATCH("Authentication, Authorization, and Accounting Services (AAA) Security Requirements Guide :: Version 1, Release: 2 Benchmark Date: 24 Jan 2020*"&amp;A31&amp;";*",SRGs!AA:AA,0),0)</f>
        <v>0</v>
      </c>
      <c r="N31" s="2">
        <f>IFERROR(MATCH("Central Log Server Security Requirements Guide :: Version 2, Release: 2 Benchmark Date: 27 Oct 2022*"&amp;A31&amp;";*",SRGs!AA:AA,0),0)</f>
        <v>0</v>
      </c>
      <c r="O31" s="2">
        <f>IFERROR(MATCH("Database Security Requirements Guide :: Version 3, Release: 3 Benchmark Date: 27 Jul 2022*"&amp;A31&amp;";*",SRGs!AA:AA,0),0)</f>
        <v>0</v>
      </c>
      <c r="P31" s="6">
        <f>IFERROR(MATCH("Container Platform Security Requirements Guide :: Version 1, Release: 3 Benchmark Date: 27 Jan 2022*"&amp;A31&amp;";*",SRGs!AA:AA,0),0)</f>
        <v>0</v>
      </c>
      <c r="Q31" s="6">
        <f>IFERROR(MATCH("Domain Name System (DNS) Security Requirements Guide :: Version 2, Release: 4 Benchmark Date: 23 Oct 2015*"&amp;A31&amp;";*",SRGs!AA:AA,0),0)</f>
        <v>0</v>
      </c>
      <c r="R31" s="6">
        <f>IFERROR(MATCH("Firewall Security Requirements Guide :: Version 2, Release: 3 Benchmark Date: 27 Oct 2022*"&amp;A31&amp;";*",SRGs!AA:AA,0),0)</f>
        <v>0</v>
      </c>
      <c r="S31" s="6">
        <f>IFERROR(MATCH("General Purpose Operating System Security Requirements Guide :: Version 2, Release: 4 Benchmark Date: 27 Jul 2022*"&amp;A31&amp;";*",SRGs!AA:AA,0),0)</f>
        <v>0</v>
      </c>
      <c r="T31" s="6">
        <f>IFERROR(MATCH("Intrusion Detection and Prevention Systems (IDPS) Security Requirements Guide :: Version 2, Release: 6 Benchmark Date: 24 Jul 2020*"&amp;A31&amp;";*",SRGs!AA:AA,0),0)</f>
        <v>0</v>
      </c>
      <c r="U31" s="6">
        <f>IFERROR(MATCH("Layer 2 Switch Security Requirements Guide :: Version 2, Release: 1 Benchmark Date: 18 May 2021*"&amp;A31&amp;";*",SRGs!AA:AA,0),0)</f>
        <v>0</v>
      </c>
      <c r="V31" s="6">
        <f>IFERROR(MATCH("Mainframe Product Security Requirements Guide :: Version 2, Release: 1 Benchmark Date: 27 Oct 2022*"&amp;A31&amp;";*",SRGs!AA:AA,0),0)</f>
        <v>0</v>
      </c>
      <c r="W31" s="6">
        <f>IFERROR(MATCH("Network Device Management Security Requirements Guide :: Version 4, Release: 1 Benchmark Date: 23 Apr 2021*"&amp;A31&amp;";*",SRGs!AA:AA,0),0)</f>
        <v>0</v>
      </c>
      <c r="X31" s="6">
        <f>IFERROR(MATCH("Router Security Requirements Guide :: Version 4, Release: 2 Benchmark Date: 23 Apr 2021*"&amp;A31&amp;";*",SRGs!AA:AA,0),0)</f>
        <v>0</v>
      </c>
      <c r="Y31" s="6">
        <f>IFERROR(MATCH("SDN Controller Security Requirements Guide :: Version 1, Release: 2 Benchmark Date: 24 Apr 2020*"&amp;A31&amp;";*",SRGs!AA:AA,0),0)</f>
        <v>0</v>
      </c>
      <c r="Z31" s="6">
        <f>IFERROR(MATCH("Unified Endpoint Management Agent Security Requirements Guide :: Version 1, Release: 1 Benchmark Date: 20 Nov 2020*"&amp;A31&amp;";*",SRGs!AA:AA,0),0)</f>
        <v>0</v>
      </c>
      <c r="AA31" s="6">
        <f>IFERROR(MATCH("Unified Endpoint Management Server Security Requirements Guide :: Version 1, Release: 1 Benchmark Date: 20 Nov 2020*"&amp;A31&amp;";*",SRGs!AA:AA,0),0)</f>
        <v>0</v>
      </c>
      <c r="AB31" s="6">
        <f>IFERROR(MATCH("Virtual Private Network (VPN) Security Requirements Guide :: Version 2, Release: 4 Benchmark Date: 27 Oct 2021*"&amp;A31&amp;";*",SRGs!AA:AA,0),0)</f>
        <v>0</v>
      </c>
      <c r="AC31" s="6">
        <f>IFERROR(MATCH("Web Server Security Requirements Guide :: Version 3, Release: 1 Benchmark Date: 27 Oct 2022*"&amp;A31&amp;";*",SRGs!AA:AA,0),0)</f>
        <v>0</v>
      </c>
      <c r="AD31" s="21"/>
      <c r="AE31" s="3" t="str">
        <f t="shared" si="0"/>
        <v/>
      </c>
      <c r="AF31" s="2" t="str">
        <f t="shared" si="1"/>
        <v/>
      </c>
      <c r="AG31" s="2" t="str">
        <f t="shared" si="2"/>
        <v/>
      </c>
      <c r="AH31" s="2" t="str">
        <f t="shared" si="3"/>
        <v/>
      </c>
      <c r="AI31" s="2" t="str">
        <f t="shared" si="4"/>
        <v/>
      </c>
      <c r="AJ31" s="2" t="str">
        <f t="shared" si="5"/>
        <v/>
      </c>
      <c r="AK31" s="2" t="str">
        <f t="shared" si="6"/>
        <v/>
      </c>
      <c r="AL31" s="27"/>
      <c r="AM31" s="5" t="str">
        <f t="shared" si="7"/>
        <v/>
      </c>
    </row>
    <row r="32" spans="1:39" s="5" customFormat="1" ht="90">
      <c r="A32" s="1" t="s">
        <v>21955</v>
      </c>
      <c r="B32" s="1" t="s">
        <v>4299</v>
      </c>
      <c r="C32" s="1" t="s">
        <v>437</v>
      </c>
      <c r="D32" s="1" t="s">
        <v>1575</v>
      </c>
      <c r="E32" s="1" t="s">
        <v>2582</v>
      </c>
      <c r="F32" s="2" t="s">
        <v>3661</v>
      </c>
      <c r="G32" s="2"/>
      <c r="H32" s="2"/>
      <c r="I32" s="2"/>
      <c r="J32" s="15"/>
      <c r="K32" s="3">
        <f>IFERROR(MATCH("Application Layer Gateway (ALG) Security Requirements Guide (SRG) :: Version 1, Release: 2 Benchmark Date: 24 Jul 2015*"&amp;A32&amp;";*",SRGs!AA:AA,0),0)</f>
        <v>0</v>
      </c>
      <c r="L32" s="2">
        <f>IFERROR(MATCH("Application Server Security Requirements Guide :: Version 3, Release: 3 Benchmark Date: 27 Oct 2022*"&amp;A32&amp;";*",SRGs!AA:AA,0),0)</f>
        <v>0</v>
      </c>
      <c r="M32" s="2">
        <f>IFERROR(MATCH("Authentication, Authorization, and Accounting Services (AAA) Security Requirements Guide :: Version 1, Release: 2 Benchmark Date: 24 Jan 2020*"&amp;A32&amp;";*",SRGs!AA:AA,0),0)</f>
        <v>0</v>
      </c>
      <c r="N32" s="6">
        <f>IFERROR(MATCH("Central Log Server Security Requirements Guide :: Version 2, Release: 2 Benchmark Date: 27 Oct 2022*"&amp;A32&amp;";*",SRGs!AA:AA,0),0)</f>
        <v>0</v>
      </c>
      <c r="O32" s="6">
        <f>IFERROR(MATCH("Database Security Requirements Guide :: Version 3, Release: 3 Benchmark Date: 27 Jul 2022*"&amp;A32&amp;";*",SRGs!AA:AA,0),0)</f>
        <v>0</v>
      </c>
      <c r="P32" s="6">
        <f>IFERROR(MATCH("Container Platform Security Requirements Guide :: Version 1, Release: 3 Benchmark Date: 27 Jan 2022*"&amp;A32&amp;";*",SRGs!AA:AA,0),0)</f>
        <v>0</v>
      </c>
      <c r="Q32" s="6">
        <f>IFERROR(MATCH("Domain Name System (DNS) Security Requirements Guide :: Version 2, Release: 4 Benchmark Date: 23 Oct 2015*"&amp;A32&amp;";*",SRGs!AA:AA,0),0)</f>
        <v>0</v>
      </c>
      <c r="R32" s="6">
        <f>IFERROR(MATCH("Firewall Security Requirements Guide :: Version 2, Release: 3 Benchmark Date: 27 Oct 2022*"&amp;A32&amp;";*",SRGs!AA:AA,0),0)</f>
        <v>0</v>
      </c>
      <c r="S32" s="6">
        <f>IFERROR(MATCH("General Purpose Operating System Security Requirements Guide :: Version 2, Release: 4 Benchmark Date: 27 Jul 2022*"&amp;A32&amp;";*",SRGs!AA:AA,0),0)</f>
        <v>0</v>
      </c>
      <c r="T32" s="6">
        <f>IFERROR(MATCH("Intrusion Detection and Prevention Systems (IDPS) Security Requirements Guide :: Version 2, Release: 6 Benchmark Date: 24 Jul 2020*"&amp;A32&amp;";*",SRGs!AA:AA,0),0)</f>
        <v>0</v>
      </c>
      <c r="U32" s="6">
        <f>IFERROR(MATCH("Layer 2 Switch Security Requirements Guide :: Version 2, Release: 1 Benchmark Date: 18 May 2021*"&amp;A32&amp;";*",SRGs!AA:AA,0),0)</f>
        <v>0</v>
      </c>
      <c r="V32" s="6">
        <f>IFERROR(MATCH("Mainframe Product Security Requirements Guide :: Version 2, Release: 1 Benchmark Date: 27 Oct 2022*"&amp;A32&amp;";*",SRGs!AA:AA,0),0)</f>
        <v>0</v>
      </c>
      <c r="W32" s="6">
        <f>IFERROR(MATCH("Network Device Management Security Requirements Guide :: Version 4, Release: 1 Benchmark Date: 23 Apr 2021*"&amp;A32&amp;";*",SRGs!AA:AA,0),0)</f>
        <v>0</v>
      </c>
      <c r="X32" s="6">
        <f>IFERROR(MATCH("Router Security Requirements Guide :: Version 4, Release: 2 Benchmark Date: 23 Apr 2021*"&amp;A32&amp;";*",SRGs!AA:AA,0),0)</f>
        <v>0</v>
      </c>
      <c r="Y32" s="6">
        <f>IFERROR(MATCH("SDN Controller Security Requirements Guide :: Version 1, Release: 2 Benchmark Date: 24 Apr 2020*"&amp;A32&amp;";*",SRGs!AA:AA,0),0)</f>
        <v>0</v>
      </c>
      <c r="Z32" s="6">
        <f>IFERROR(MATCH("Unified Endpoint Management Agent Security Requirements Guide :: Version 1, Release: 1 Benchmark Date: 20 Nov 2020*"&amp;A32&amp;";*",SRGs!AA:AA,0),0)</f>
        <v>0</v>
      </c>
      <c r="AA32" s="6">
        <f>IFERROR(MATCH("Unified Endpoint Management Server Security Requirements Guide :: Version 1, Release: 1 Benchmark Date: 20 Nov 2020*"&amp;A32&amp;";*",SRGs!AA:AA,0),0)</f>
        <v>0</v>
      </c>
      <c r="AB32" s="6">
        <f>IFERROR(MATCH("Virtual Private Network (VPN) Security Requirements Guide :: Version 2, Release: 4 Benchmark Date: 27 Oct 2021*"&amp;A32&amp;";*",SRGs!AA:AA,0),0)</f>
        <v>0</v>
      </c>
      <c r="AC32" s="6">
        <f>IFERROR(MATCH("Web Server Security Requirements Guide :: Version 3, Release: 1 Benchmark Date: 27 Oct 2022*"&amp;A32&amp;";*",SRGs!AA:AA,0),0)</f>
        <v>0</v>
      </c>
      <c r="AD32" s="21"/>
      <c r="AE32" s="3" t="str">
        <f t="shared" si="0"/>
        <v/>
      </c>
      <c r="AF32" s="2" t="str">
        <f t="shared" si="1"/>
        <v/>
      </c>
      <c r="AG32" s="2" t="str">
        <f t="shared" si="2"/>
        <v/>
      </c>
      <c r="AH32" s="2" t="str">
        <f t="shared" si="3"/>
        <v/>
      </c>
      <c r="AI32" s="2" t="str">
        <f t="shared" si="4"/>
        <v/>
      </c>
      <c r="AJ32" s="2" t="str">
        <f t="shared" si="5"/>
        <v/>
      </c>
      <c r="AK32" s="2" t="str">
        <f t="shared" si="6"/>
        <v/>
      </c>
      <c r="AL32" s="27"/>
      <c r="AM32" s="5" t="str">
        <f t="shared" si="7"/>
        <v/>
      </c>
    </row>
    <row r="33" spans="1:39" s="5" customFormat="1" ht="30">
      <c r="A33" s="1" t="s">
        <v>21956</v>
      </c>
      <c r="B33" s="1" t="s">
        <v>4299</v>
      </c>
      <c r="C33" s="1" t="s">
        <v>438</v>
      </c>
      <c r="D33" s="1" t="s">
        <v>3478</v>
      </c>
      <c r="E33" s="1"/>
      <c r="F33" s="2"/>
      <c r="G33" s="2"/>
      <c r="H33" s="2"/>
      <c r="I33" s="2"/>
      <c r="J33" s="15"/>
      <c r="K33" s="3">
        <f>IFERROR(MATCH("Application Layer Gateway (ALG) Security Requirements Guide (SRG) :: Version 1, Release: 2 Benchmark Date: 24 Jul 2015*"&amp;A33&amp;";*",SRGs!AA:AA,0),0)</f>
        <v>0</v>
      </c>
      <c r="L33" s="2">
        <f>IFERROR(MATCH("Application Server Security Requirements Guide :: Version 3, Release: 3 Benchmark Date: 27 Oct 2022*"&amp;A33&amp;";*",SRGs!AA:AA,0),0)</f>
        <v>0</v>
      </c>
      <c r="M33" s="2">
        <f>IFERROR(MATCH("Authentication, Authorization, and Accounting Services (AAA) Security Requirements Guide :: Version 1, Release: 2 Benchmark Date: 24 Jan 2020*"&amp;A33&amp;";*",SRGs!AA:AA,0),0)</f>
        <v>0</v>
      </c>
      <c r="N33" s="2">
        <f>IFERROR(MATCH("Central Log Server Security Requirements Guide :: Version 2, Release: 2 Benchmark Date: 27 Oct 2022*"&amp;A33&amp;";*",SRGs!AA:AA,0),0)</f>
        <v>0</v>
      </c>
      <c r="O33" s="2">
        <f>IFERROR(MATCH("Database Security Requirements Guide :: Version 3, Release: 3 Benchmark Date: 27 Jul 2022*"&amp;A33&amp;";*",SRGs!AA:AA,0),0)</f>
        <v>0</v>
      </c>
      <c r="P33" s="6">
        <f>IFERROR(MATCH("Container Platform Security Requirements Guide :: Version 1, Release: 3 Benchmark Date: 27 Jan 2022*"&amp;A33&amp;";*",SRGs!AA:AA,0),0)</f>
        <v>0</v>
      </c>
      <c r="Q33" s="6">
        <f>IFERROR(MATCH("Domain Name System (DNS) Security Requirements Guide :: Version 2, Release: 4 Benchmark Date: 23 Oct 2015*"&amp;A33&amp;";*",SRGs!AA:AA,0),0)</f>
        <v>0</v>
      </c>
      <c r="R33" s="6">
        <f>IFERROR(MATCH("Firewall Security Requirements Guide :: Version 2, Release: 3 Benchmark Date: 27 Oct 2022*"&amp;A33&amp;";*",SRGs!AA:AA,0),0)</f>
        <v>0</v>
      </c>
      <c r="S33" s="6">
        <f>IFERROR(MATCH("General Purpose Operating System Security Requirements Guide :: Version 2, Release: 4 Benchmark Date: 27 Jul 2022*"&amp;A33&amp;";*",SRGs!AA:AA,0),0)</f>
        <v>0</v>
      </c>
      <c r="T33" s="6">
        <f>IFERROR(MATCH("Intrusion Detection and Prevention Systems (IDPS) Security Requirements Guide :: Version 2, Release: 6 Benchmark Date: 24 Jul 2020*"&amp;A33&amp;";*",SRGs!AA:AA,0),0)</f>
        <v>0</v>
      </c>
      <c r="U33" s="6">
        <f>IFERROR(MATCH("Layer 2 Switch Security Requirements Guide :: Version 2, Release: 1 Benchmark Date: 18 May 2021*"&amp;A33&amp;";*",SRGs!AA:AA,0),0)</f>
        <v>0</v>
      </c>
      <c r="V33" s="6">
        <f>IFERROR(MATCH("Mainframe Product Security Requirements Guide :: Version 2, Release: 1 Benchmark Date: 27 Oct 2022*"&amp;A33&amp;";*",SRGs!AA:AA,0),0)</f>
        <v>0</v>
      </c>
      <c r="W33" s="6">
        <f>IFERROR(MATCH("Network Device Management Security Requirements Guide :: Version 4, Release: 1 Benchmark Date: 23 Apr 2021*"&amp;A33&amp;";*",SRGs!AA:AA,0),0)</f>
        <v>0</v>
      </c>
      <c r="X33" s="6">
        <f>IFERROR(MATCH("Router Security Requirements Guide :: Version 4, Release: 2 Benchmark Date: 23 Apr 2021*"&amp;A33&amp;";*",SRGs!AA:AA,0),0)</f>
        <v>0</v>
      </c>
      <c r="Y33" s="6">
        <f>IFERROR(MATCH("SDN Controller Security Requirements Guide :: Version 1, Release: 2 Benchmark Date: 24 Apr 2020*"&amp;A33&amp;";*",SRGs!AA:AA,0),0)</f>
        <v>0</v>
      </c>
      <c r="Z33" s="6">
        <f>IFERROR(MATCH("Unified Endpoint Management Agent Security Requirements Guide :: Version 1, Release: 1 Benchmark Date: 20 Nov 2020*"&amp;A33&amp;";*",SRGs!AA:AA,0),0)</f>
        <v>0</v>
      </c>
      <c r="AA33" s="6">
        <f>IFERROR(MATCH("Unified Endpoint Management Server Security Requirements Guide :: Version 1, Release: 1 Benchmark Date: 20 Nov 2020*"&amp;A33&amp;";*",SRGs!AA:AA,0),0)</f>
        <v>0</v>
      </c>
      <c r="AB33" s="6">
        <f>IFERROR(MATCH("Virtual Private Network (VPN) Security Requirements Guide :: Version 2, Release: 4 Benchmark Date: 27 Oct 2021*"&amp;A33&amp;";*",SRGs!AA:AA,0),0)</f>
        <v>0</v>
      </c>
      <c r="AC33" s="6">
        <f>IFERROR(MATCH("Web Server Security Requirements Guide :: Version 3, Release: 1 Benchmark Date: 27 Oct 2022*"&amp;A33&amp;";*",SRGs!AA:AA,0),0)</f>
        <v>0</v>
      </c>
      <c r="AD33" s="21"/>
      <c r="AE33" s="3" t="str">
        <f t="shared" si="0"/>
        <v/>
      </c>
      <c r="AF33" s="2" t="str">
        <f t="shared" si="1"/>
        <v/>
      </c>
      <c r="AG33" s="2" t="str">
        <f t="shared" si="2"/>
        <v/>
      </c>
      <c r="AH33" s="2" t="str">
        <f t="shared" si="3"/>
        <v/>
      </c>
      <c r="AI33" s="2" t="str">
        <f t="shared" si="4"/>
        <v/>
      </c>
      <c r="AJ33" s="2" t="str">
        <f t="shared" si="5"/>
        <v/>
      </c>
      <c r="AK33" s="2" t="str">
        <f t="shared" si="6"/>
        <v/>
      </c>
      <c r="AL33" s="27"/>
      <c r="AM33" s="5" t="str">
        <f t="shared" si="7"/>
        <v/>
      </c>
    </row>
    <row r="34" spans="1:39" ht="30">
      <c r="A34" s="1" t="s">
        <v>21957</v>
      </c>
      <c r="B34" s="1" t="s">
        <v>4299</v>
      </c>
      <c r="C34" s="1" t="s">
        <v>439</v>
      </c>
      <c r="D34" s="1" t="s">
        <v>3479</v>
      </c>
      <c r="E34" s="1"/>
      <c r="F34" s="2"/>
      <c r="G34" s="2"/>
      <c r="H34" s="2"/>
      <c r="I34" s="2"/>
      <c r="J34" s="15"/>
      <c r="K34" s="3">
        <f>IFERROR(MATCH("Application Layer Gateway (ALG) Security Requirements Guide (SRG) :: Version 1, Release: 2 Benchmark Date: 24 Jul 2015*"&amp;A34&amp;";*",SRGs!AA:AA,0),0)</f>
        <v>0</v>
      </c>
      <c r="L34" s="2">
        <f>IFERROR(MATCH("Application Server Security Requirements Guide :: Version 3, Release: 3 Benchmark Date: 27 Oct 2022*"&amp;A34&amp;";*",SRGs!AA:AA,0),0)</f>
        <v>0</v>
      </c>
      <c r="M34" s="2">
        <f>IFERROR(MATCH("Authentication, Authorization, and Accounting Services (AAA) Security Requirements Guide :: Version 1, Release: 2 Benchmark Date: 24 Jan 2020*"&amp;A34&amp;";*",SRGs!AA:AA,0),0)</f>
        <v>0</v>
      </c>
      <c r="N34" s="2">
        <f>IFERROR(MATCH("Central Log Server Security Requirements Guide :: Version 2, Release: 2 Benchmark Date: 27 Oct 2022*"&amp;A34&amp;";*",SRGs!AA:AA,0),0)</f>
        <v>0</v>
      </c>
      <c r="O34" s="2">
        <f>IFERROR(MATCH("Database Security Requirements Guide :: Version 3, Release: 3 Benchmark Date: 27 Jul 2022*"&amp;A34&amp;";*",SRGs!AA:AA,0),0)</f>
        <v>0</v>
      </c>
      <c r="P34" s="2">
        <f>IFERROR(MATCH("Container Platform Security Requirements Guide :: Version 1, Release: 3 Benchmark Date: 27 Jan 2022*"&amp;A34&amp;";*",SRGs!AA:AA,0),0)</f>
        <v>0</v>
      </c>
      <c r="Q34" s="2">
        <f>IFERROR(MATCH("Domain Name System (DNS) Security Requirements Guide :: Version 2, Release: 4 Benchmark Date: 23 Oct 2015*"&amp;A34&amp;";*",SRGs!AA:AA,0),0)</f>
        <v>0</v>
      </c>
      <c r="R34" s="2">
        <f>IFERROR(MATCH("Firewall Security Requirements Guide :: Version 2, Release: 3 Benchmark Date: 27 Oct 2022*"&amp;A34&amp;";*",SRGs!AA:AA,0),0)</f>
        <v>0</v>
      </c>
      <c r="S34" s="2">
        <f>IFERROR(MATCH("General Purpose Operating System Security Requirements Guide :: Version 2, Release: 4 Benchmark Date: 27 Jul 2022*"&amp;A34&amp;";*",SRGs!AA:AA,0),0)</f>
        <v>0</v>
      </c>
      <c r="T34" s="2">
        <f>IFERROR(MATCH("Intrusion Detection and Prevention Systems (IDPS) Security Requirements Guide :: Version 2, Release: 6 Benchmark Date: 24 Jul 2020*"&amp;A34&amp;";*",SRGs!AA:AA,0),0)</f>
        <v>0</v>
      </c>
      <c r="U34" s="2">
        <f>IFERROR(MATCH("Layer 2 Switch Security Requirements Guide :: Version 2, Release: 1 Benchmark Date: 18 May 2021*"&amp;A34&amp;";*",SRGs!AA:AA,0),0)</f>
        <v>0</v>
      </c>
      <c r="V34" s="2">
        <f>IFERROR(MATCH("Mainframe Product Security Requirements Guide :: Version 2, Release: 1 Benchmark Date: 27 Oct 2022*"&amp;A34&amp;";*",SRGs!AA:AA,0),0)</f>
        <v>0</v>
      </c>
      <c r="W34" s="2">
        <f>IFERROR(MATCH("Network Device Management Security Requirements Guide :: Version 4, Release: 1 Benchmark Date: 23 Apr 2021*"&amp;A34&amp;";*",SRGs!AA:AA,0),0)</f>
        <v>0</v>
      </c>
      <c r="X34" s="2">
        <f>IFERROR(MATCH("Router Security Requirements Guide :: Version 4, Release: 2 Benchmark Date: 23 Apr 2021*"&amp;A34&amp;";*",SRGs!AA:AA,0),0)</f>
        <v>0</v>
      </c>
      <c r="Y34" s="2">
        <f>IFERROR(MATCH("SDN Controller Security Requirements Guide :: Version 1, Release: 2 Benchmark Date: 24 Apr 2020*"&amp;A34&amp;";*",SRGs!AA:AA,0),0)</f>
        <v>0</v>
      </c>
      <c r="Z34" s="2">
        <f>IFERROR(MATCH("Unified Endpoint Management Agent Security Requirements Guide :: Version 1, Release: 1 Benchmark Date: 20 Nov 2020*"&amp;A34&amp;";*",SRGs!AA:AA,0),0)</f>
        <v>0</v>
      </c>
      <c r="AA34" s="2">
        <f>IFERROR(MATCH("Unified Endpoint Management Server Security Requirements Guide :: Version 1, Release: 1 Benchmark Date: 20 Nov 2020*"&amp;A34&amp;";*",SRGs!AA:AA,0),0)</f>
        <v>0</v>
      </c>
      <c r="AB34" s="2">
        <f>IFERROR(MATCH("Virtual Private Network (VPN) Security Requirements Guide :: Version 2, Release: 4 Benchmark Date: 27 Oct 2021*"&amp;A34&amp;";*",SRGs!AA:AA,0),0)</f>
        <v>0</v>
      </c>
      <c r="AC34" s="2">
        <f>IFERROR(MATCH("Web Server Security Requirements Guide :: Version 3, Release: 1 Benchmark Date: 27 Oct 2022*"&amp;A34&amp;";*",SRGs!AA:AA,0),0)</f>
        <v>0</v>
      </c>
      <c r="AD34" s="22"/>
      <c r="AE34" s="3" t="str">
        <f t="shared" si="0"/>
        <v/>
      </c>
      <c r="AF34" s="2" t="str">
        <f t="shared" si="1"/>
        <v/>
      </c>
      <c r="AG34" s="2" t="str">
        <f t="shared" si="2"/>
        <v/>
      </c>
      <c r="AH34" s="2" t="str">
        <f t="shared" si="3"/>
        <v/>
      </c>
      <c r="AI34" s="2" t="str">
        <f t="shared" si="4"/>
        <v/>
      </c>
      <c r="AJ34" s="2" t="str">
        <f t="shared" si="5"/>
        <v/>
      </c>
      <c r="AK34" s="2" t="str">
        <f t="shared" si="6"/>
        <v/>
      </c>
      <c r="AM34" s="5" t="str">
        <f t="shared" si="7"/>
        <v/>
      </c>
    </row>
    <row r="35" spans="1:39" s="5" customFormat="1" ht="45">
      <c r="A35" s="1" t="s">
        <v>21958</v>
      </c>
      <c r="B35" s="1" t="s">
        <v>4299</v>
      </c>
      <c r="C35" s="1" t="s">
        <v>440</v>
      </c>
      <c r="D35" s="1" t="s">
        <v>1576</v>
      </c>
      <c r="E35" s="1" t="s">
        <v>2583</v>
      </c>
      <c r="F35" s="2" t="s">
        <v>2591</v>
      </c>
      <c r="G35" s="2"/>
      <c r="H35" s="2"/>
      <c r="I35" s="2"/>
      <c r="J35" s="15"/>
      <c r="K35" s="3">
        <f>IFERROR(MATCH("Application Layer Gateway (ALG) Security Requirements Guide (SRG) :: Version 1, Release: 2 Benchmark Date: 24 Jul 2015*"&amp;A35&amp;";*",SRGs!AA:AA,0),0)</f>
        <v>132</v>
      </c>
      <c r="L35" s="2">
        <f>IFERROR(MATCH("Application Server Security Requirements Guide :: Version 3, Release: 3 Benchmark Date: 27 Oct 2022*"&amp;A35&amp;";*",SRGs!AA:AA,0),0)</f>
        <v>128</v>
      </c>
      <c r="M35" s="2">
        <f>IFERROR(MATCH("Authentication, Authorization, and Accounting Services (AAA) Security Requirements Guide :: Version 1, Release: 2 Benchmark Date: 24 Jan 2020*"&amp;A35&amp;";*",SRGs!AA:AA,0),0)</f>
        <v>0</v>
      </c>
      <c r="N35" s="2">
        <f>IFERROR(MATCH("Central Log Server Security Requirements Guide :: Version 2, Release: 2 Benchmark Date: 27 Oct 2022*"&amp;A35&amp;";*",SRGs!AA:AA,0),0)</f>
        <v>0</v>
      </c>
      <c r="O35" s="2">
        <f>IFERROR(MATCH("Database Security Requirements Guide :: Version 3, Release: 3 Benchmark Date: 27 Jul 2022*"&amp;A35&amp;";*",SRGs!AA:AA,0),0)</f>
        <v>0</v>
      </c>
      <c r="P35" s="6">
        <f>IFERROR(MATCH("Container Platform Security Requirements Guide :: Version 1, Release: 3 Benchmark Date: 27 Jan 2022*"&amp;A35&amp;";*",SRGs!AA:AA,0),0)</f>
        <v>0</v>
      </c>
      <c r="Q35" s="6">
        <f>IFERROR(MATCH("Domain Name System (DNS) Security Requirements Guide :: Version 2, Release: 4 Benchmark Date: 23 Oct 2015*"&amp;A35&amp;";*",SRGs!AA:AA,0),0)</f>
        <v>0</v>
      </c>
      <c r="R35" s="6">
        <f>IFERROR(MATCH("Firewall Security Requirements Guide :: Version 2, Release: 3 Benchmark Date: 27 Oct 2022*"&amp;A35&amp;";*",SRGs!AA:AA,0),0)</f>
        <v>0</v>
      </c>
      <c r="S35" s="6">
        <f>IFERROR(MATCH("General Purpose Operating System Security Requirements Guide :: Version 2, Release: 4 Benchmark Date: 27 Jul 2022*"&amp;A35&amp;";*",SRGs!AA:AA,0),0)</f>
        <v>129</v>
      </c>
      <c r="T35" s="6">
        <f>IFERROR(MATCH("Intrusion Detection and Prevention Systems (IDPS) Security Requirements Guide :: Version 2, Release: 6 Benchmark Date: 24 Jul 2020*"&amp;A35&amp;";*",SRGs!AA:AA,0),0)</f>
        <v>0</v>
      </c>
      <c r="U35" s="6">
        <f>IFERROR(MATCH("Layer 2 Switch Security Requirements Guide :: Version 2, Release: 1 Benchmark Date: 18 May 2021*"&amp;A35&amp;";*",SRGs!AA:AA,0),0)</f>
        <v>0</v>
      </c>
      <c r="V35" s="6">
        <f>IFERROR(MATCH("Mainframe Product Security Requirements Guide :: Version 2, Release: 1 Benchmark Date: 27 Oct 2022*"&amp;A35&amp;";*",SRGs!AA:AA,0),0)</f>
        <v>0</v>
      </c>
      <c r="W35" s="6">
        <f>IFERROR(MATCH("Network Device Management Security Requirements Guide :: Version 4, Release: 1 Benchmark Date: 23 Apr 2021*"&amp;A35&amp;";*",SRGs!AA:AA,0),0)</f>
        <v>0</v>
      </c>
      <c r="X35" s="6">
        <f>IFERROR(MATCH("Router Security Requirements Guide :: Version 4, Release: 2 Benchmark Date: 23 Apr 2021*"&amp;A35&amp;";*",SRGs!AA:AA,0),0)</f>
        <v>0</v>
      </c>
      <c r="Y35" s="6">
        <f>IFERROR(MATCH("SDN Controller Security Requirements Guide :: Version 1, Release: 2 Benchmark Date: 24 Apr 2020*"&amp;A35&amp;";*",SRGs!AA:AA,0),0)</f>
        <v>0</v>
      </c>
      <c r="Z35" s="6">
        <f>IFERROR(MATCH("Unified Endpoint Management Agent Security Requirements Guide :: Version 1, Release: 1 Benchmark Date: 20 Nov 2020*"&amp;A35&amp;";*",SRGs!AA:AA,0),0)</f>
        <v>0</v>
      </c>
      <c r="AA35" s="6">
        <f>IFERROR(MATCH("Unified Endpoint Management Server Security Requirements Guide :: Version 1, Release: 1 Benchmark Date: 20 Nov 2020*"&amp;A35&amp;";*",SRGs!AA:AA,0),0)</f>
        <v>0</v>
      </c>
      <c r="AB35" s="6">
        <f>IFERROR(MATCH("Virtual Private Network (VPN) Security Requirements Guide :: Version 2, Release: 4 Benchmark Date: 27 Oct 2021*"&amp;A35&amp;";*",SRGs!AA:AA,0),0)</f>
        <v>130</v>
      </c>
      <c r="AC35" s="6">
        <f>IFERROR(MATCH("Web Server Security Requirements Guide :: Version 3, Release: 1 Benchmark Date: 27 Oct 2022*"&amp;A35&amp;";*",SRGs!AA:AA,0),0)</f>
        <v>131</v>
      </c>
      <c r="AD35" s="21"/>
      <c r="AE35" s="3" t="str">
        <f t="shared" si="0"/>
        <v>Application</v>
      </c>
      <c r="AF35" s="2" t="str">
        <f t="shared" si="1"/>
        <v>Server</v>
      </c>
      <c r="AG35" s="2" t="str">
        <f t="shared" si="2"/>
        <v>Laptops/Desktops</v>
      </c>
      <c r="AH35" s="2" t="str">
        <f t="shared" si="3"/>
        <v>Network Device</v>
      </c>
      <c r="AI35" s="2" t="str">
        <f t="shared" si="4"/>
        <v/>
      </c>
      <c r="AJ35" s="2" t="str">
        <f t="shared" si="5"/>
        <v/>
      </c>
      <c r="AK35" s="2" t="str">
        <f t="shared" si="6"/>
        <v/>
      </c>
      <c r="AL35" s="27"/>
      <c r="AM35" s="5" t="str">
        <f t="shared" si="7"/>
        <v>Application; Server; Laptops/Desktops; Network Device</v>
      </c>
    </row>
    <row r="36" spans="1:39" s="5" customFormat="1" ht="60">
      <c r="A36" s="1" t="s">
        <v>17</v>
      </c>
      <c r="B36" s="1" t="s">
        <v>4299</v>
      </c>
      <c r="C36" s="1" t="s">
        <v>442</v>
      </c>
      <c r="D36" s="1" t="s">
        <v>1578</v>
      </c>
      <c r="E36" s="1" t="s">
        <v>2585</v>
      </c>
      <c r="F36" s="2" t="s">
        <v>3663</v>
      </c>
      <c r="G36" s="2" t="s">
        <v>4182</v>
      </c>
      <c r="H36" s="2"/>
      <c r="I36" s="10">
        <v>1</v>
      </c>
      <c r="J36" s="13"/>
      <c r="K36" s="3">
        <f>IFERROR(MATCH("Application Layer Gateway (ALG) Security Requirements Guide (SRG) :: Version 1, Release: 2 Benchmark Date: 24 Jul 2015*"&amp;A36&amp;";*",SRGs!AA:AA,0),0)</f>
        <v>0</v>
      </c>
      <c r="L36" s="2">
        <f>IFERROR(MATCH("Application Server Security Requirements Guide :: Version 3, Release: 3 Benchmark Date: 27 Oct 2022*"&amp;A36&amp;";*",SRGs!AA:AA,0),0)</f>
        <v>0</v>
      </c>
      <c r="M36" s="2">
        <f>IFERROR(MATCH("Authentication, Authorization, and Accounting Services (AAA) Security Requirements Guide :: Version 1, Release: 2 Benchmark Date: 24 Jan 2020*"&amp;A36&amp;";*",SRGs!AA:AA,0),0)</f>
        <v>0</v>
      </c>
      <c r="N36" s="6">
        <f>IFERROR(MATCH("Central Log Server Security Requirements Guide :: Version 2, Release: 2 Benchmark Date: 27 Oct 2022*"&amp;A36&amp;";*",SRGs!AA:AA,0),0)</f>
        <v>0</v>
      </c>
      <c r="O36" s="6">
        <f>IFERROR(MATCH("Database Security Requirements Guide :: Version 3, Release: 3 Benchmark Date: 27 Jul 2022*"&amp;A36&amp;";*",SRGs!AA:AA,0),0)</f>
        <v>0</v>
      </c>
      <c r="P36" s="6">
        <f>IFERROR(MATCH("Container Platform Security Requirements Guide :: Version 1, Release: 3 Benchmark Date: 27 Jan 2022*"&amp;A36&amp;";*",SRGs!AA:AA,0),0)</f>
        <v>0</v>
      </c>
      <c r="Q36" s="6">
        <f>IFERROR(MATCH("Domain Name System (DNS) Security Requirements Guide :: Version 2, Release: 4 Benchmark Date: 23 Oct 2015*"&amp;A36&amp;";*",SRGs!AA:AA,0),0)</f>
        <v>0</v>
      </c>
      <c r="R36" s="6">
        <f>IFERROR(MATCH("Firewall Security Requirements Guide :: Version 2, Release: 3 Benchmark Date: 27 Oct 2022*"&amp;A36&amp;";*",SRGs!AA:AA,0),0)</f>
        <v>0</v>
      </c>
      <c r="S36" s="6">
        <f>IFERROR(MATCH("General Purpose Operating System Security Requirements Guide :: Version 2, Release: 4 Benchmark Date: 27 Jul 2022*"&amp;A36&amp;";*",SRGs!AA:AA,0),0)</f>
        <v>0</v>
      </c>
      <c r="T36" s="6">
        <f>IFERROR(MATCH("Intrusion Detection and Prevention Systems (IDPS) Security Requirements Guide :: Version 2, Release: 6 Benchmark Date: 24 Jul 2020*"&amp;A36&amp;";*",SRGs!AA:AA,0),0)</f>
        <v>0</v>
      </c>
      <c r="U36" s="6">
        <f>IFERROR(MATCH("Layer 2 Switch Security Requirements Guide :: Version 2, Release: 1 Benchmark Date: 18 May 2021*"&amp;A36&amp;";*",SRGs!AA:AA,0),0)</f>
        <v>0</v>
      </c>
      <c r="V36" s="6">
        <f>IFERROR(MATCH("Mainframe Product Security Requirements Guide :: Version 2, Release: 1 Benchmark Date: 27 Oct 2022*"&amp;A36&amp;";*",SRGs!AA:AA,0),0)</f>
        <v>0</v>
      </c>
      <c r="W36" s="6">
        <f>IFERROR(MATCH("Network Device Management Security Requirements Guide :: Version 4, Release: 1 Benchmark Date: 23 Apr 2021*"&amp;A36&amp;";*",SRGs!AA:AA,0),0)</f>
        <v>0</v>
      </c>
      <c r="X36" s="6">
        <f>IFERROR(MATCH("Router Security Requirements Guide :: Version 4, Release: 2 Benchmark Date: 23 Apr 2021*"&amp;A36&amp;";*",SRGs!AA:AA,0),0)</f>
        <v>0</v>
      </c>
      <c r="Y36" s="6">
        <f>IFERROR(MATCH("SDN Controller Security Requirements Guide :: Version 1, Release: 2 Benchmark Date: 24 Apr 2020*"&amp;A36&amp;";*",SRGs!AA:AA,0),0)</f>
        <v>0</v>
      </c>
      <c r="Z36" s="6">
        <f>IFERROR(MATCH("Unified Endpoint Management Agent Security Requirements Guide :: Version 1, Release: 1 Benchmark Date: 20 Nov 2020*"&amp;A36&amp;";*",SRGs!AA:AA,0),0)</f>
        <v>0</v>
      </c>
      <c r="AA36" s="6">
        <f>IFERROR(MATCH("Unified Endpoint Management Server Security Requirements Guide :: Version 1, Release: 1 Benchmark Date: 20 Nov 2020*"&amp;A36&amp;";*",SRGs!AA:AA,0),0)</f>
        <v>0</v>
      </c>
      <c r="AB36" s="6">
        <f>IFERROR(MATCH("Virtual Private Network (VPN) Security Requirements Guide :: Version 2, Release: 4 Benchmark Date: 27 Oct 2021*"&amp;A36&amp;";*",SRGs!AA:AA,0),0)</f>
        <v>0</v>
      </c>
      <c r="AC36" s="6">
        <f>IFERROR(MATCH("Web Server Security Requirements Guide :: Version 3, Release: 1 Benchmark Date: 27 Oct 2022*"&amp;A36&amp;";*",SRGs!AA:AA,0),0)</f>
        <v>0</v>
      </c>
      <c r="AD36" s="21"/>
      <c r="AE36" s="3" t="str">
        <f t="shared" si="0"/>
        <v/>
      </c>
      <c r="AF36" s="2" t="str">
        <f t="shared" si="1"/>
        <v/>
      </c>
      <c r="AG36" s="2" t="str">
        <f t="shared" si="2"/>
        <v/>
      </c>
      <c r="AH36" s="2" t="str">
        <f t="shared" si="3"/>
        <v/>
      </c>
      <c r="AI36" s="2" t="str">
        <f t="shared" si="4"/>
        <v/>
      </c>
      <c r="AJ36" s="2" t="str">
        <f t="shared" si="5"/>
        <v/>
      </c>
      <c r="AK36" s="2" t="str">
        <f t="shared" si="6"/>
        <v/>
      </c>
      <c r="AL36" s="27"/>
      <c r="AM36" s="5" t="str">
        <f t="shared" si="7"/>
        <v/>
      </c>
    </row>
    <row r="37" spans="1:39" s="5" customFormat="1" ht="60">
      <c r="A37" s="1" t="s">
        <v>21959</v>
      </c>
      <c r="B37" s="1" t="s">
        <v>4299</v>
      </c>
      <c r="C37" s="1" t="s">
        <v>443</v>
      </c>
      <c r="D37" s="1" t="s">
        <v>1579</v>
      </c>
      <c r="E37" s="1" t="s">
        <v>2586</v>
      </c>
      <c r="F37" s="2" t="s">
        <v>3659</v>
      </c>
      <c r="G37" s="2" t="s">
        <v>4183</v>
      </c>
      <c r="H37" s="2"/>
      <c r="I37" s="10">
        <v>1</v>
      </c>
      <c r="J37" s="13"/>
      <c r="K37" s="3">
        <f>IFERROR(MATCH("Application Layer Gateway (ALG) Security Requirements Guide (SRG) :: Version 1, Release: 2 Benchmark Date: 24 Jul 2015*"&amp;A37&amp;";*",SRGs!AA:AA,0),0)</f>
        <v>0</v>
      </c>
      <c r="L37" s="2">
        <f>IFERROR(MATCH("Application Server Security Requirements Guide :: Version 3, Release: 3 Benchmark Date: 27 Oct 2022*"&amp;A37&amp;";*",SRGs!AA:AA,0),0)</f>
        <v>0</v>
      </c>
      <c r="M37" s="2">
        <f>IFERROR(MATCH("Authentication, Authorization, and Accounting Services (AAA) Security Requirements Guide :: Version 1, Release: 2 Benchmark Date: 24 Jan 2020*"&amp;A37&amp;";*",SRGs!AA:AA,0),0)</f>
        <v>0</v>
      </c>
      <c r="N37" s="6">
        <f>IFERROR(MATCH("Central Log Server Security Requirements Guide :: Version 2, Release: 2 Benchmark Date: 27 Oct 2022*"&amp;A37&amp;";*",SRGs!AA:AA,0),0)</f>
        <v>0</v>
      </c>
      <c r="O37" s="6">
        <f>IFERROR(MATCH("Database Security Requirements Guide :: Version 3, Release: 3 Benchmark Date: 27 Jul 2022*"&amp;A37&amp;";*",SRGs!AA:AA,0),0)</f>
        <v>0</v>
      </c>
      <c r="P37" s="6">
        <f>IFERROR(MATCH("Container Platform Security Requirements Guide :: Version 1, Release: 3 Benchmark Date: 27 Jan 2022*"&amp;A37&amp;";*",SRGs!AA:AA,0),0)</f>
        <v>0</v>
      </c>
      <c r="Q37" s="6">
        <f>IFERROR(MATCH("Domain Name System (DNS) Security Requirements Guide :: Version 2, Release: 4 Benchmark Date: 23 Oct 2015*"&amp;A37&amp;";*",SRGs!AA:AA,0),0)</f>
        <v>0</v>
      </c>
      <c r="R37" s="6">
        <f>IFERROR(MATCH("Firewall Security Requirements Guide :: Version 2, Release: 3 Benchmark Date: 27 Oct 2022*"&amp;A37&amp;";*",SRGs!AA:AA,0),0)</f>
        <v>0</v>
      </c>
      <c r="S37" s="6">
        <f>IFERROR(MATCH("General Purpose Operating System Security Requirements Guide :: Version 2, Release: 4 Benchmark Date: 27 Jul 2022*"&amp;A37&amp;";*",SRGs!AA:AA,0),0)</f>
        <v>133</v>
      </c>
      <c r="T37" s="6">
        <f>IFERROR(MATCH("Intrusion Detection and Prevention Systems (IDPS) Security Requirements Guide :: Version 2, Release: 6 Benchmark Date: 24 Jul 2020*"&amp;A37&amp;";*",SRGs!AA:AA,0),0)</f>
        <v>0</v>
      </c>
      <c r="U37" s="6">
        <f>IFERROR(MATCH("Layer 2 Switch Security Requirements Guide :: Version 2, Release: 1 Benchmark Date: 18 May 2021*"&amp;A37&amp;";*",SRGs!AA:AA,0),0)</f>
        <v>0</v>
      </c>
      <c r="V37" s="6">
        <f>IFERROR(MATCH("Mainframe Product Security Requirements Guide :: Version 2, Release: 1 Benchmark Date: 27 Oct 2022*"&amp;A37&amp;";*",SRGs!AA:AA,0),0)</f>
        <v>0</v>
      </c>
      <c r="W37" s="6">
        <f>IFERROR(MATCH("Network Device Management Security Requirements Guide :: Version 4, Release: 1 Benchmark Date: 23 Apr 2021*"&amp;A37&amp;";*",SRGs!AA:AA,0),0)</f>
        <v>0</v>
      </c>
      <c r="X37" s="6">
        <f>IFERROR(MATCH("Router Security Requirements Guide :: Version 4, Release: 2 Benchmark Date: 23 Apr 2021*"&amp;A37&amp;";*",SRGs!AA:AA,0),0)</f>
        <v>0</v>
      </c>
      <c r="Y37" s="6">
        <f>IFERROR(MATCH("SDN Controller Security Requirements Guide :: Version 1, Release: 2 Benchmark Date: 24 Apr 2020*"&amp;A37&amp;";*",SRGs!AA:AA,0),0)</f>
        <v>0</v>
      </c>
      <c r="Z37" s="6">
        <f>IFERROR(MATCH("Unified Endpoint Management Agent Security Requirements Guide :: Version 1, Release: 1 Benchmark Date: 20 Nov 2020*"&amp;A37&amp;";*",SRGs!AA:AA,0),0)</f>
        <v>0</v>
      </c>
      <c r="AA37" s="6">
        <f>IFERROR(MATCH("Unified Endpoint Management Server Security Requirements Guide :: Version 1, Release: 1 Benchmark Date: 20 Nov 2020*"&amp;A37&amp;";*",SRGs!AA:AA,0),0)</f>
        <v>0</v>
      </c>
      <c r="AB37" s="6">
        <f>IFERROR(MATCH("Virtual Private Network (VPN) Security Requirements Guide :: Version 2, Release: 4 Benchmark Date: 27 Oct 2021*"&amp;A37&amp;";*",SRGs!AA:AA,0),0)</f>
        <v>0</v>
      </c>
      <c r="AC37" s="6">
        <f>IFERROR(MATCH("Web Server Security Requirements Guide :: Version 3, Release: 1 Benchmark Date: 27 Oct 2022*"&amp;A37&amp;";*",SRGs!AA:AA,0),0)</f>
        <v>0</v>
      </c>
      <c r="AD37" s="21"/>
      <c r="AE37" s="3" t="str">
        <f t="shared" si="0"/>
        <v/>
      </c>
      <c r="AF37" s="2" t="str">
        <f t="shared" si="1"/>
        <v>Server</v>
      </c>
      <c r="AG37" s="2" t="str">
        <f t="shared" si="2"/>
        <v>Laptops/Desktops</v>
      </c>
      <c r="AH37" s="2" t="str">
        <f t="shared" si="3"/>
        <v/>
      </c>
      <c r="AI37" s="2" t="str">
        <f t="shared" si="4"/>
        <v/>
      </c>
      <c r="AJ37" s="2" t="str">
        <f t="shared" si="5"/>
        <v/>
      </c>
      <c r="AK37" s="2" t="str">
        <f t="shared" si="6"/>
        <v/>
      </c>
      <c r="AL37" s="27"/>
      <c r="AM37" s="5" t="str">
        <f t="shared" si="7"/>
        <v>Server; Laptops/Desktops</v>
      </c>
    </row>
    <row r="38" spans="1:39" ht="30">
      <c r="A38" s="1" t="s">
        <v>21960</v>
      </c>
      <c r="B38" s="1" t="s">
        <v>4299</v>
      </c>
      <c r="C38" s="1" t="s">
        <v>444</v>
      </c>
      <c r="D38" s="1" t="s">
        <v>3477</v>
      </c>
      <c r="E38" s="1"/>
      <c r="F38" s="2"/>
      <c r="G38" s="2"/>
      <c r="H38" s="2"/>
      <c r="I38" s="2"/>
      <c r="J38" s="15"/>
      <c r="K38" s="3">
        <f>IFERROR(MATCH("Application Layer Gateway (ALG) Security Requirements Guide (SRG) :: Version 1, Release: 2 Benchmark Date: 24 Jul 2015*"&amp;A38&amp;";*",SRGs!AA:AA,0),0)</f>
        <v>0</v>
      </c>
      <c r="L38" s="2">
        <f>IFERROR(MATCH("Application Server Security Requirements Guide :: Version 3, Release: 3 Benchmark Date: 27 Oct 2022*"&amp;A38&amp;";*",SRGs!AA:AA,0),0)</f>
        <v>0</v>
      </c>
      <c r="M38" s="2">
        <f>IFERROR(MATCH("Authentication, Authorization, and Accounting Services (AAA) Security Requirements Guide :: Version 1, Release: 2 Benchmark Date: 24 Jan 2020*"&amp;A38&amp;";*",SRGs!AA:AA,0),0)</f>
        <v>0</v>
      </c>
      <c r="N38" s="2">
        <f>IFERROR(MATCH("Central Log Server Security Requirements Guide :: Version 2, Release: 2 Benchmark Date: 27 Oct 2022*"&amp;A38&amp;";*",SRGs!AA:AA,0),0)</f>
        <v>0</v>
      </c>
      <c r="O38" s="2">
        <f>IFERROR(MATCH("Database Security Requirements Guide :: Version 3, Release: 3 Benchmark Date: 27 Jul 2022*"&amp;A38&amp;";*",SRGs!AA:AA,0),0)</f>
        <v>0</v>
      </c>
      <c r="P38" s="2">
        <f>IFERROR(MATCH("Container Platform Security Requirements Guide :: Version 1, Release: 3 Benchmark Date: 27 Jan 2022*"&amp;A38&amp;";*",SRGs!AA:AA,0),0)</f>
        <v>0</v>
      </c>
      <c r="Q38" s="2">
        <f>IFERROR(MATCH("Domain Name System (DNS) Security Requirements Guide :: Version 2, Release: 4 Benchmark Date: 23 Oct 2015*"&amp;A38&amp;";*",SRGs!AA:AA,0),0)</f>
        <v>0</v>
      </c>
      <c r="R38" s="2">
        <f>IFERROR(MATCH("Firewall Security Requirements Guide :: Version 2, Release: 3 Benchmark Date: 27 Oct 2022*"&amp;A38&amp;";*",SRGs!AA:AA,0),0)</f>
        <v>0</v>
      </c>
      <c r="S38" s="2">
        <f>IFERROR(MATCH("General Purpose Operating System Security Requirements Guide :: Version 2, Release: 4 Benchmark Date: 27 Jul 2022*"&amp;A38&amp;";*",SRGs!AA:AA,0),0)</f>
        <v>0</v>
      </c>
      <c r="T38" s="2">
        <f>IFERROR(MATCH("Intrusion Detection and Prevention Systems (IDPS) Security Requirements Guide :: Version 2, Release: 6 Benchmark Date: 24 Jul 2020*"&amp;A38&amp;";*",SRGs!AA:AA,0),0)</f>
        <v>0</v>
      </c>
      <c r="U38" s="2">
        <f>IFERROR(MATCH("Layer 2 Switch Security Requirements Guide :: Version 2, Release: 1 Benchmark Date: 18 May 2021*"&amp;A38&amp;";*",SRGs!AA:AA,0),0)</f>
        <v>0</v>
      </c>
      <c r="V38" s="2">
        <f>IFERROR(MATCH("Mainframe Product Security Requirements Guide :: Version 2, Release: 1 Benchmark Date: 27 Oct 2022*"&amp;A38&amp;";*",SRGs!AA:AA,0),0)</f>
        <v>0</v>
      </c>
      <c r="W38" s="2">
        <f>IFERROR(MATCH("Network Device Management Security Requirements Guide :: Version 4, Release: 1 Benchmark Date: 23 Apr 2021*"&amp;A38&amp;";*",SRGs!AA:AA,0),0)</f>
        <v>0</v>
      </c>
      <c r="X38" s="2">
        <f>IFERROR(MATCH("Router Security Requirements Guide :: Version 4, Release: 2 Benchmark Date: 23 Apr 2021*"&amp;A38&amp;";*",SRGs!AA:AA,0),0)</f>
        <v>0</v>
      </c>
      <c r="Y38" s="2">
        <f>IFERROR(MATCH("SDN Controller Security Requirements Guide :: Version 1, Release: 2 Benchmark Date: 24 Apr 2020*"&amp;A38&amp;";*",SRGs!AA:AA,0),0)</f>
        <v>0</v>
      </c>
      <c r="Z38" s="2">
        <f>IFERROR(MATCH("Unified Endpoint Management Agent Security Requirements Guide :: Version 1, Release: 1 Benchmark Date: 20 Nov 2020*"&amp;A38&amp;";*",SRGs!AA:AA,0),0)</f>
        <v>0</v>
      </c>
      <c r="AA38" s="2">
        <f>IFERROR(MATCH("Unified Endpoint Management Server Security Requirements Guide :: Version 1, Release: 1 Benchmark Date: 20 Nov 2020*"&amp;A38&amp;";*",SRGs!AA:AA,0),0)</f>
        <v>0</v>
      </c>
      <c r="AB38" s="2">
        <f>IFERROR(MATCH("Virtual Private Network (VPN) Security Requirements Guide :: Version 2, Release: 4 Benchmark Date: 27 Oct 2021*"&amp;A38&amp;";*",SRGs!AA:AA,0),0)</f>
        <v>0</v>
      </c>
      <c r="AC38" s="2">
        <f>IFERROR(MATCH("Web Server Security Requirements Guide :: Version 3, Release: 1 Benchmark Date: 27 Oct 2022*"&amp;A38&amp;";*",SRGs!AA:AA,0),0)</f>
        <v>0</v>
      </c>
      <c r="AD38" s="22"/>
      <c r="AE38" s="3" t="str">
        <f t="shared" si="0"/>
        <v/>
      </c>
      <c r="AF38" s="2" t="str">
        <f t="shared" si="1"/>
        <v/>
      </c>
      <c r="AG38" s="2" t="str">
        <f t="shared" si="2"/>
        <v/>
      </c>
      <c r="AH38" s="2" t="str">
        <f t="shared" si="3"/>
        <v/>
      </c>
      <c r="AI38" s="2" t="str">
        <f t="shared" si="4"/>
        <v/>
      </c>
      <c r="AJ38" s="2" t="str">
        <f t="shared" si="5"/>
        <v/>
      </c>
      <c r="AK38" s="2" t="str">
        <f t="shared" si="6"/>
        <v/>
      </c>
      <c r="AM38" s="5" t="str">
        <f t="shared" si="7"/>
        <v/>
      </c>
    </row>
    <row r="39" spans="1:39" s="5" customFormat="1" ht="75">
      <c r="A39" s="1" t="s">
        <v>21961</v>
      </c>
      <c r="B39" s="1" t="s">
        <v>4299</v>
      </c>
      <c r="C39" s="1" t="s">
        <v>445</v>
      </c>
      <c r="D39" s="1" t="s">
        <v>1580</v>
      </c>
      <c r="E39" s="1" t="s">
        <v>2587</v>
      </c>
      <c r="F39" s="2" t="s">
        <v>2591</v>
      </c>
      <c r="G39" s="2"/>
      <c r="H39" s="2"/>
      <c r="I39" s="2"/>
      <c r="J39" s="15"/>
      <c r="K39" s="3">
        <f>IFERROR(MATCH("Application Layer Gateway (ALG) Security Requirements Guide (SRG) :: Version 1, Release: 2 Benchmark Date: 24 Jul 2015*"&amp;A39&amp;";*",SRGs!AA:AA,0),0)</f>
        <v>0</v>
      </c>
      <c r="L39" s="2">
        <f>IFERROR(MATCH("Application Server Security Requirements Guide :: Version 3, Release: 3 Benchmark Date: 27 Oct 2022*"&amp;A39&amp;";*",SRGs!AA:AA,0),0)</f>
        <v>0</v>
      </c>
      <c r="M39" s="2">
        <f>IFERROR(MATCH("Authentication, Authorization, and Accounting Services (AAA) Security Requirements Guide :: Version 1, Release: 2 Benchmark Date: 24 Jan 2020*"&amp;A39&amp;";*",SRGs!AA:AA,0),0)</f>
        <v>0</v>
      </c>
      <c r="N39" s="2">
        <f>IFERROR(MATCH("Central Log Server Security Requirements Guide :: Version 2, Release: 2 Benchmark Date: 27 Oct 2022*"&amp;A39&amp;";*",SRGs!AA:AA,0),0)</f>
        <v>0</v>
      </c>
      <c r="O39" s="2">
        <f>IFERROR(MATCH("Database Security Requirements Guide :: Version 3, Release: 3 Benchmark Date: 27 Jul 2022*"&amp;A39&amp;";*",SRGs!AA:AA,0),0)</f>
        <v>0</v>
      </c>
      <c r="P39" s="6">
        <f>IFERROR(MATCH("Container Platform Security Requirements Guide :: Version 1, Release: 3 Benchmark Date: 27 Jan 2022*"&amp;A39&amp;";*",SRGs!AA:AA,0),0)</f>
        <v>0</v>
      </c>
      <c r="Q39" s="6">
        <f>IFERROR(MATCH("Domain Name System (DNS) Security Requirements Guide :: Version 2, Release: 4 Benchmark Date: 23 Oct 2015*"&amp;A39&amp;";*",SRGs!AA:AA,0),0)</f>
        <v>0</v>
      </c>
      <c r="R39" s="6">
        <f>IFERROR(MATCH("Firewall Security Requirements Guide :: Version 2, Release: 3 Benchmark Date: 27 Oct 2022*"&amp;A39&amp;";*",SRGs!AA:AA,0),0)</f>
        <v>0</v>
      </c>
      <c r="S39" s="6">
        <f>IFERROR(MATCH("General Purpose Operating System Security Requirements Guide :: Version 2, Release: 4 Benchmark Date: 27 Jul 2022*"&amp;A39&amp;";*",SRGs!AA:AA,0),0)</f>
        <v>0</v>
      </c>
      <c r="T39" s="6">
        <f>IFERROR(MATCH("Intrusion Detection and Prevention Systems (IDPS) Security Requirements Guide :: Version 2, Release: 6 Benchmark Date: 24 Jul 2020*"&amp;A39&amp;";*",SRGs!AA:AA,0),0)</f>
        <v>0</v>
      </c>
      <c r="U39" s="6">
        <f>IFERROR(MATCH("Layer 2 Switch Security Requirements Guide :: Version 2, Release: 1 Benchmark Date: 18 May 2021*"&amp;A39&amp;";*",SRGs!AA:AA,0),0)</f>
        <v>0</v>
      </c>
      <c r="V39" s="6">
        <f>IFERROR(MATCH("Mainframe Product Security Requirements Guide :: Version 2, Release: 1 Benchmark Date: 27 Oct 2022*"&amp;A39&amp;";*",SRGs!AA:AA,0),0)</f>
        <v>0</v>
      </c>
      <c r="W39" s="6">
        <f>IFERROR(MATCH("Network Device Management Security Requirements Guide :: Version 4, Release: 1 Benchmark Date: 23 Apr 2021*"&amp;A39&amp;";*",SRGs!AA:AA,0),0)</f>
        <v>0</v>
      </c>
      <c r="X39" s="6">
        <f>IFERROR(MATCH("Router Security Requirements Guide :: Version 4, Release: 2 Benchmark Date: 23 Apr 2021*"&amp;A39&amp;";*",SRGs!AA:AA,0),0)</f>
        <v>0</v>
      </c>
      <c r="Y39" s="6">
        <f>IFERROR(MATCH("SDN Controller Security Requirements Guide :: Version 1, Release: 2 Benchmark Date: 24 Apr 2020*"&amp;A39&amp;";*",SRGs!AA:AA,0),0)</f>
        <v>0</v>
      </c>
      <c r="Z39" s="6">
        <f>IFERROR(MATCH("Unified Endpoint Management Agent Security Requirements Guide :: Version 1, Release: 1 Benchmark Date: 20 Nov 2020*"&amp;A39&amp;";*",SRGs!AA:AA,0),0)</f>
        <v>0</v>
      </c>
      <c r="AA39" s="6">
        <f>IFERROR(MATCH("Unified Endpoint Management Server Security Requirements Guide :: Version 1, Release: 1 Benchmark Date: 20 Nov 2020*"&amp;A39&amp;";*",SRGs!AA:AA,0),0)</f>
        <v>0</v>
      </c>
      <c r="AB39" s="6">
        <f>IFERROR(MATCH("Virtual Private Network (VPN) Security Requirements Guide :: Version 2, Release: 4 Benchmark Date: 27 Oct 2021*"&amp;A39&amp;";*",SRGs!AA:AA,0),0)</f>
        <v>0</v>
      </c>
      <c r="AC39" s="6">
        <f>IFERROR(MATCH("Web Server Security Requirements Guide :: Version 3, Release: 1 Benchmark Date: 27 Oct 2022*"&amp;A39&amp;";*",SRGs!AA:AA,0),0)</f>
        <v>0</v>
      </c>
      <c r="AD39" s="21"/>
      <c r="AE39" s="3" t="str">
        <f t="shared" si="0"/>
        <v/>
      </c>
      <c r="AF39" s="2" t="str">
        <f t="shared" si="1"/>
        <v/>
      </c>
      <c r="AG39" s="2" t="str">
        <f t="shared" si="2"/>
        <v/>
      </c>
      <c r="AH39" s="2" t="str">
        <f t="shared" si="3"/>
        <v/>
      </c>
      <c r="AI39" s="2" t="str">
        <f t="shared" si="4"/>
        <v/>
      </c>
      <c r="AJ39" s="2" t="str">
        <f t="shared" si="5"/>
        <v/>
      </c>
      <c r="AK39" s="2" t="str">
        <f t="shared" si="6"/>
        <v/>
      </c>
      <c r="AL39" s="27"/>
      <c r="AM39" s="5" t="str">
        <f t="shared" si="7"/>
        <v/>
      </c>
    </row>
    <row r="40" spans="1:39" ht="45">
      <c r="A40" s="1" t="s">
        <v>21962</v>
      </c>
      <c r="B40" s="1" t="s">
        <v>4299</v>
      </c>
      <c r="C40" s="1" t="s">
        <v>446</v>
      </c>
      <c r="D40" s="1" t="s">
        <v>1581</v>
      </c>
      <c r="E40" s="1" t="s">
        <v>2588</v>
      </c>
      <c r="F40" s="2" t="s">
        <v>3664</v>
      </c>
      <c r="G40" s="2"/>
      <c r="H40" s="2"/>
      <c r="I40" s="2"/>
      <c r="J40" s="15"/>
      <c r="K40" s="3">
        <f>IFERROR(MATCH("Application Layer Gateway (ALG) Security Requirements Guide (SRG) :: Version 1, Release: 2 Benchmark Date: 24 Jul 2015*"&amp;A40&amp;";*",SRGs!AA:AA,0),0)</f>
        <v>0</v>
      </c>
      <c r="L40" s="2">
        <f>IFERROR(MATCH("Application Server Security Requirements Guide :: Version 3, Release: 3 Benchmark Date: 27 Oct 2022*"&amp;A40&amp;";*",SRGs!AA:AA,0),0)</f>
        <v>0</v>
      </c>
      <c r="M40" s="2">
        <f>IFERROR(MATCH("Authentication, Authorization, and Accounting Services (AAA) Security Requirements Guide :: Version 1, Release: 2 Benchmark Date: 24 Jan 2020*"&amp;A40&amp;";*",SRGs!AA:AA,0),0)</f>
        <v>0</v>
      </c>
      <c r="N40" s="6">
        <f>IFERROR(MATCH("Central Log Server Security Requirements Guide :: Version 2, Release: 2 Benchmark Date: 27 Oct 2022*"&amp;A40&amp;";*",SRGs!AA:AA,0),0)</f>
        <v>0</v>
      </c>
      <c r="O40" s="6">
        <f>IFERROR(MATCH("Database Security Requirements Guide :: Version 3, Release: 3 Benchmark Date: 27 Jul 2022*"&amp;A40&amp;";*",SRGs!AA:AA,0),0)</f>
        <v>0</v>
      </c>
      <c r="P40" s="2">
        <f>IFERROR(MATCH("Container Platform Security Requirements Guide :: Version 1, Release: 3 Benchmark Date: 27 Jan 2022*"&amp;A40&amp;";*",SRGs!AA:AA,0),0)</f>
        <v>0</v>
      </c>
      <c r="Q40" s="2">
        <f>IFERROR(MATCH("Domain Name System (DNS) Security Requirements Guide :: Version 2, Release: 4 Benchmark Date: 23 Oct 2015*"&amp;A40&amp;";*",SRGs!AA:AA,0),0)</f>
        <v>0</v>
      </c>
      <c r="R40" s="2">
        <f>IFERROR(MATCH("Firewall Security Requirements Guide :: Version 2, Release: 3 Benchmark Date: 27 Oct 2022*"&amp;A40&amp;";*",SRGs!AA:AA,0),0)</f>
        <v>0</v>
      </c>
      <c r="S40" s="2">
        <f>IFERROR(MATCH("General Purpose Operating System Security Requirements Guide :: Version 2, Release: 4 Benchmark Date: 27 Jul 2022*"&amp;A40&amp;";*",SRGs!AA:AA,0),0)</f>
        <v>0</v>
      </c>
      <c r="T40" s="2">
        <f>IFERROR(MATCH("Intrusion Detection and Prevention Systems (IDPS) Security Requirements Guide :: Version 2, Release: 6 Benchmark Date: 24 Jul 2020*"&amp;A40&amp;";*",SRGs!AA:AA,0),0)</f>
        <v>0</v>
      </c>
      <c r="U40" s="2">
        <f>IFERROR(MATCH("Layer 2 Switch Security Requirements Guide :: Version 2, Release: 1 Benchmark Date: 18 May 2021*"&amp;A40&amp;";*",SRGs!AA:AA,0),0)</f>
        <v>0</v>
      </c>
      <c r="V40" s="2">
        <f>IFERROR(MATCH("Mainframe Product Security Requirements Guide :: Version 2, Release: 1 Benchmark Date: 27 Oct 2022*"&amp;A40&amp;";*",SRGs!AA:AA,0),0)</f>
        <v>0</v>
      </c>
      <c r="W40" s="2">
        <f>IFERROR(MATCH("Network Device Management Security Requirements Guide :: Version 4, Release: 1 Benchmark Date: 23 Apr 2021*"&amp;A40&amp;";*",SRGs!AA:AA,0),0)</f>
        <v>0</v>
      </c>
      <c r="X40" s="2">
        <f>IFERROR(MATCH("Router Security Requirements Guide :: Version 4, Release: 2 Benchmark Date: 23 Apr 2021*"&amp;A40&amp;";*",SRGs!AA:AA,0),0)</f>
        <v>0</v>
      </c>
      <c r="Y40" s="2">
        <f>IFERROR(MATCH("SDN Controller Security Requirements Guide :: Version 1, Release: 2 Benchmark Date: 24 Apr 2020*"&amp;A40&amp;";*",SRGs!AA:AA,0),0)</f>
        <v>0</v>
      </c>
      <c r="Z40" s="2">
        <f>IFERROR(MATCH("Unified Endpoint Management Agent Security Requirements Guide :: Version 1, Release: 1 Benchmark Date: 20 Nov 2020*"&amp;A40&amp;";*",SRGs!AA:AA,0),0)</f>
        <v>0</v>
      </c>
      <c r="AA40" s="2">
        <f>IFERROR(MATCH("Unified Endpoint Management Server Security Requirements Guide :: Version 1, Release: 1 Benchmark Date: 20 Nov 2020*"&amp;A40&amp;";*",SRGs!AA:AA,0),0)</f>
        <v>0</v>
      </c>
      <c r="AB40" s="2">
        <f>IFERROR(MATCH("Virtual Private Network (VPN) Security Requirements Guide :: Version 2, Release: 4 Benchmark Date: 27 Oct 2021*"&amp;A40&amp;";*",SRGs!AA:AA,0),0)</f>
        <v>0</v>
      </c>
      <c r="AC40" s="2">
        <f>IFERROR(MATCH("Web Server Security Requirements Guide :: Version 3, Release: 1 Benchmark Date: 27 Oct 2022*"&amp;A40&amp;";*",SRGs!AA:AA,0),0)</f>
        <v>0</v>
      </c>
      <c r="AD40" s="22"/>
      <c r="AE40" s="3" t="str">
        <f t="shared" si="0"/>
        <v/>
      </c>
      <c r="AF40" s="2" t="str">
        <f t="shared" si="1"/>
        <v/>
      </c>
      <c r="AG40" s="2" t="str">
        <f t="shared" si="2"/>
        <v/>
      </c>
      <c r="AH40" s="2" t="str">
        <f t="shared" si="3"/>
        <v/>
      </c>
      <c r="AI40" s="2" t="str">
        <f t="shared" si="4"/>
        <v/>
      </c>
      <c r="AJ40" s="2" t="str">
        <f t="shared" si="5"/>
        <v/>
      </c>
      <c r="AK40" s="2" t="str">
        <f t="shared" si="6"/>
        <v/>
      </c>
      <c r="AM40" s="5" t="str">
        <f t="shared" si="7"/>
        <v/>
      </c>
    </row>
    <row r="41" spans="1:39" ht="135">
      <c r="A41" s="1" t="s">
        <v>21963</v>
      </c>
      <c r="B41" s="1" t="s">
        <v>4299</v>
      </c>
      <c r="C41" s="1" t="s">
        <v>447</v>
      </c>
      <c r="D41" s="1" t="s">
        <v>1582</v>
      </c>
      <c r="E41" s="1" t="s">
        <v>2589</v>
      </c>
      <c r="F41" s="2" t="s">
        <v>3665</v>
      </c>
      <c r="G41" s="2"/>
      <c r="H41" s="2"/>
      <c r="I41" s="2"/>
      <c r="J41" s="15"/>
      <c r="K41" s="3">
        <f>IFERROR(MATCH("Application Layer Gateway (ALG) Security Requirements Guide (SRG) :: Version 1, Release: 2 Benchmark Date: 24 Jul 2015*"&amp;A41&amp;";*",SRGs!AA:AA,0),0)</f>
        <v>0</v>
      </c>
      <c r="L41" s="2">
        <f>IFERROR(MATCH("Application Server Security Requirements Guide :: Version 3, Release: 3 Benchmark Date: 27 Oct 2022*"&amp;A41&amp;";*",SRGs!AA:AA,0),0)</f>
        <v>0</v>
      </c>
      <c r="M41" s="2">
        <f>IFERROR(MATCH("Authentication, Authorization, and Accounting Services (AAA) Security Requirements Guide :: Version 1, Release: 2 Benchmark Date: 24 Jan 2020*"&amp;A41&amp;";*",SRGs!AA:AA,0),0)</f>
        <v>0</v>
      </c>
      <c r="N41" s="6">
        <f>IFERROR(MATCH("Central Log Server Security Requirements Guide :: Version 2, Release: 2 Benchmark Date: 27 Oct 2022*"&amp;A41&amp;";*",SRGs!AA:AA,0),0)</f>
        <v>0</v>
      </c>
      <c r="O41" s="6">
        <f>IFERROR(MATCH("Database Security Requirements Guide :: Version 3, Release: 3 Benchmark Date: 27 Jul 2022*"&amp;A41&amp;";*",SRGs!AA:AA,0),0)</f>
        <v>0</v>
      </c>
      <c r="P41" s="2">
        <f>IFERROR(MATCH("Container Platform Security Requirements Guide :: Version 1, Release: 3 Benchmark Date: 27 Jan 2022*"&amp;A41&amp;";*",SRGs!AA:AA,0),0)</f>
        <v>0</v>
      </c>
      <c r="Q41" s="2">
        <f>IFERROR(MATCH("Domain Name System (DNS) Security Requirements Guide :: Version 2, Release: 4 Benchmark Date: 23 Oct 2015*"&amp;A41&amp;";*",SRGs!AA:AA,0),0)</f>
        <v>0</v>
      </c>
      <c r="R41" s="2">
        <f>IFERROR(MATCH("Firewall Security Requirements Guide :: Version 2, Release: 3 Benchmark Date: 27 Oct 2022*"&amp;A41&amp;";*",SRGs!AA:AA,0),0)</f>
        <v>0</v>
      </c>
      <c r="S41" s="2">
        <f>IFERROR(MATCH("General Purpose Operating System Security Requirements Guide :: Version 2, Release: 4 Benchmark Date: 27 Jul 2022*"&amp;A41&amp;";*",SRGs!AA:AA,0),0)</f>
        <v>0</v>
      </c>
      <c r="T41" s="2">
        <f>IFERROR(MATCH("Intrusion Detection and Prevention Systems (IDPS) Security Requirements Guide :: Version 2, Release: 6 Benchmark Date: 24 Jul 2020*"&amp;A41&amp;";*",SRGs!AA:AA,0),0)</f>
        <v>0</v>
      </c>
      <c r="U41" s="2">
        <f>IFERROR(MATCH("Layer 2 Switch Security Requirements Guide :: Version 2, Release: 1 Benchmark Date: 18 May 2021*"&amp;A41&amp;";*",SRGs!AA:AA,0),0)</f>
        <v>0</v>
      </c>
      <c r="V41" s="2">
        <f>IFERROR(MATCH("Mainframe Product Security Requirements Guide :: Version 2, Release: 1 Benchmark Date: 27 Oct 2022*"&amp;A41&amp;";*",SRGs!AA:AA,0),0)</f>
        <v>0</v>
      </c>
      <c r="W41" s="2">
        <f>IFERROR(MATCH("Network Device Management Security Requirements Guide :: Version 4, Release: 1 Benchmark Date: 23 Apr 2021*"&amp;A41&amp;";*",SRGs!AA:AA,0),0)</f>
        <v>0</v>
      </c>
      <c r="X41" s="2">
        <f>IFERROR(MATCH("Router Security Requirements Guide :: Version 4, Release: 2 Benchmark Date: 23 Apr 2021*"&amp;A41&amp;";*",SRGs!AA:AA,0),0)</f>
        <v>0</v>
      </c>
      <c r="Y41" s="2">
        <f>IFERROR(MATCH("SDN Controller Security Requirements Guide :: Version 1, Release: 2 Benchmark Date: 24 Apr 2020*"&amp;A41&amp;";*",SRGs!AA:AA,0),0)</f>
        <v>0</v>
      </c>
      <c r="Z41" s="2">
        <f>IFERROR(MATCH("Unified Endpoint Management Agent Security Requirements Guide :: Version 1, Release: 1 Benchmark Date: 20 Nov 2020*"&amp;A41&amp;";*",SRGs!AA:AA,0),0)</f>
        <v>0</v>
      </c>
      <c r="AA41" s="2">
        <f>IFERROR(MATCH("Unified Endpoint Management Server Security Requirements Guide :: Version 1, Release: 1 Benchmark Date: 20 Nov 2020*"&amp;A41&amp;";*",SRGs!AA:AA,0),0)</f>
        <v>0</v>
      </c>
      <c r="AB41" s="2">
        <f>IFERROR(MATCH("Virtual Private Network (VPN) Security Requirements Guide :: Version 2, Release: 4 Benchmark Date: 27 Oct 2021*"&amp;A41&amp;";*",SRGs!AA:AA,0),0)</f>
        <v>0</v>
      </c>
      <c r="AC41" s="2">
        <f>IFERROR(MATCH("Web Server Security Requirements Guide :: Version 3, Release: 1 Benchmark Date: 27 Oct 2022*"&amp;A41&amp;";*",SRGs!AA:AA,0),0)</f>
        <v>0</v>
      </c>
      <c r="AD41" s="22"/>
      <c r="AE41" s="3" t="str">
        <f t="shared" si="0"/>
        <v/>
      </c>
      <c r="AF41" s="2" t="str">
        <f t="shared" si="1"/>
        <v/>
      </c>
      <c r="AG41" s="2" t="str">
        <f t="shared" si="2"/>
        <v/>
      </c>
      <c r="AH41" s="2" t="str">
        <f t="shared" si="3"/>
        <v/>
      </c>
      <c r="AI41" s="2" t="str">
        <f t="shared" si="4"/>
        <v/>
      </c>
      <c r="AJ41" s="2" t="str">
        <f t="shared" si="5"/>
        <v/>
      </c>
      <c r="AK41" s="2" t="str">
        <f t="shared" si="6"/>
        <v/>
      </c>
      <c r="AM41" s="5" t="str">
        <f t="shared" si="7"/>
        <v/>
      </c>
    </row>
    <row r="42" spans="1:39" ht="409.5">
      <c r="A42" s="1" t="s">
        <v>18</v>
      </c>
      <c r="B42" s="1" t="s">
        <v>4299</v>
      </c>
      <c r="C42" s="1" t="s">
        <v>448</v>
      </c>
      <c r="D42" s="1" t="s">
        <v>1583</v>
      </c>
      <c r="E42" s="1" t="s">
        <v>2590</v>
      </c>
      <c r="F42" s="2" t="s">
        <v>3666</v>
      </c>
      <c r="G42" s="2" t="s">
        <v>4184</v>
      </c>
      <c r="H42" s="2"/>
      <c r="I42" s="10">
        <v>1</v>
      </c>
      <c r="J42" s="13"/>
      <c r="K42" s="3">
        <f>IFERROR(MATCH("Application Layer Gateway (ALG) Security Requirements Guide (SRG) :: Version 1, Release: 2 Benchmark Date: 24 Jul 2015*"&amp;A42&amp;";*",SRGs!AA:AA,0),0)</f>
        <v>0</v>
      </c>
      <c r="L42" s="2">
        <f>IFERROR(MATCH("Application Server Security Requirements Guide :: Version 3, Release: 3 Benchmark Date: 27 Oct 2022*"&amp;A42&amp;";*",SRGs!AA:AA,0),0)</f>
        <v>0</v>
      </c>
      <c r="M42" s="2">
        <f>IFERROR(MATCH("Authentication, Authorization, and Accounting Services (AAA) Security Requirements Guide :: Version 1, Release: 2 Benchmark Date: 24 Jan 2020*"&amp;A42&amp;";*",SRGs!AA:AA,0),0)</f>
        <v>0</v>
      </c>
      <c r="N42" s="6">
        <f>IFERROR(MATCH("Central Log Server Security Requirements Guide :: Version 2, Release: 2 Benchmark Date: 27 Oct 2022*"&amp;A42&amp;";*",SRGs!AA:AA,0),0)</f>
        <v>0</v>
      </c>
      <c r="O42" s="6">
        <f>IFERROR(MATCH("Database Security Requirements Guide :: Version 3, Release: 3 Benchmark Date: 27 Jul 2022*"&amp;A42&amp;";*",SRGs!AA:AA,0),0)</f>
        <v>0</v>
      </c>
      <c r="P42" s="2">
        <f>IFERROR(MATCH("Container Platform Security Requirements Guide :: Version 1, Release: 3 Benchmark Date: 27 Jan 2022*"&amp;A42&amp;";*",SRGs!AA:AA,0),0)</f>
        <v>0</v>
      </c>
      <c r="Q42" s="2">
        <f>IFERROR(MATCH("Domain Name System (DNS) Security Requirements Guide :: Version 2, Release: 4 Benchmark Date: 23 Oct 2015*"&amp;A42&amp;";*",SRGs!AA:AA,0),0)</f>
        <v>0</v>
      </c>
      <c r="R42" s="2">
        <f>IFERROR(MATCH("Firewall Security Requirements Guide :: Version 2, Release: 3 Benchmark Date: 27 Oct 2022*"&amp;A42&amp;";*",SRGs!AA:AA,0),0)</f>
        <v>0</v>
      </c>
      <c r="S42" s="2">
        <f>IFERROR(MATCH("General Purpose Operating System Security Requirements Guide :: Version 2, Release: 4 Benchmark Date: 27 Jul 2022*"&amp;A42&amp;";*",SRGs!AA:AA,0),0)</f>
        <v>0</v>
      </c>
      <c r="T42" s="2">
        <f>IFERROR(MATCH("Intrusion Detection and Prevention Systems (IDPS) Security Requirements Guide :: Version 2, Release: 6 Benchmark Date: 24 Jul 2020*"&amp;A42&amp;";*",SRGs!AA:AA,0),0)</f>
        <v>0</v>
      </c>
      <c r="U42" s="2">
        <f>IFERROR(MATCH("Layer 2 Switch Security Requirements Guide :: Version 2, Release: 1 Benchmark Date: 18 May 2021*"&amp;A42&amp;";*",SRGs!AA:AA,0),0)</f>
        <v>0</v>
      </c>
      <c r="V42" s="2">
        <f>IFERROR(MATCH("Mainframe Product Security Requirements Guide :: Version 2, Release: 1 Benchmark Date: 27 Oct 2022*"&amp;A42&amp;";*",SRGs!AA:AA,0),0)</f>
        <v>0</v>
      </c>
      <c r="W42" s="2">
        <f>IFERROR(MATCH("Network Device Management Security Requirements Guide :: Version 4, Release: 1 Benchmark Date: 23 Apr 2021*"&amp;A42&amp;";*",SRGs!AA:AA,0),0)</f>
        <v>0</v>
      </c>
      <c r="X42" s="2">
        <f>IFERROR(MATCH("Router Security Requirements Guide :: Version 4, Release: 2 Benchmark Date: 23 Apr 2021*"&amp;A42&amp;";*",SRGs!AA:AA,0),0)</f>
        <v>0</v>
      </c>
      <c r="Y42" s="2">
        <f>IFERROR(MATCH("SDN Controller Security Requirements Guide :: Version 1, Release: 2 Benchmark Date: 24 Apr 2020*"&amp;A42&amp;";*",SRGs!AA:AA,0),0)</f>
        <v>0</v>
      </c>
      <c r="Z42" s="2">
        <f>IFERROR(MATCH("Unified Endpoint Management Agent Security Requirements Guide :: Version 1, Release: 1 Benchmark Date: 20 Nov 2020*"&amp;A42&amp;";*",SRGs!AA:AA,0),0)</f>
        <v>0</v>
      </c>
      <c r="AA42" s="2">
        <f>IFERROR(MATCH("Unified Endpoint Management Server Security Requirements Guide :: Version 1, Release: 1 Benchmark Date: 20 Nov 2020*"&amp;A42&amp;";*",SRGs!AA:AA,0),0)</f>
        <v>0</v>
      </c>
      <c r="AB42" s="2">
        <f>IFERROR(MATCH("Virtual Private Network (VPN) Security Requirements Guide :: Version 2, Release: 4 Benchmark Date: 27 Oct 2021*"&amp;A42&amp;";*",SRGs!AA:AA,0),0)</f>
        <v>0</v>
      </c>
      <c r="AC42" s="2">
        <f>IFERROR(MATCH("Web Server Security Requirements Guide :: Version 3, Release: 1 Benchmark Date: 27 Oct 2022*"&amp;A42&amp;";*",SRGs!AA:AA,0),0)</f>
        <v>0</v>
      </c>
      <c r="AD42" s="22"/>
      <c r="AE42" s="3" t="str">
        <f t="shared" si="0"/>
        <v/>
      </c>
      <c r="AF42" s="2" t="str">
        <f t="shared" si="1"/>
        <v/>
      </c>
      <c r="AG42" s="2" t="str">
        <f t="shared" si="2"/>
        <v/>
      </c>
      <c r="AH42" s="2" t="str">
        <f t="shared" si="3"/>
        <v/>
      </c>
      <c r="AI42" s="2" t="str">
        <f t="shared" si="4"/>
        <v/>
      </c>
      <c r="AJ42" s="2" t="str">
        <f t="shared" si="5"/>
        <v/>
      </c>
      <c r="AK42" s="2" t="str">
        <f t="shared" si="6"/>
        <v/>
      </c>
      <c r="AM42" s="5" t="str">
        <f t="shared" si="7"/>
        <v/>
      </c>
    </row>
    <row r="43" spans="1:39" ht="45">
      <c r="A43" s="1" t="s">
        <v>21964</v>
      </c>
      <c r="B43" s="1" t="s">
        <v>4299</v>
      </c>
      <c r="C43" s="1" t="s">
        <v>449</v>
      </c>
      <c r="D43" s="1" t="s">
        <v>3480</v>
      </c>
      <c r="E43" s="1"/>
      <c r="F43" s="2"/>
      <c r="G43" s="2"/>
      <c r="H43" s="2"/>
      <c r="I43" s="2"/>
      <c r="J43" s="15"/>
      <c r="K43" s="3">
        <f>IFERROR(MATCH("Application Layer Gateway (ALG) Security Requirements Guide (SRG) :: Version 1, Release: 2 Benchmark Date: 24 Jul 2015*"&amp;A43&amp;";*",SRGs!AA:AA,0),0)</f>
        <v>0</v>
      </c>
      <c r="L43" s="2">
        <f>IFERROR(MATCH("Application Server Security Requirements Guide :: Version 3, Release: 3 Benchmark Date: 27 Oct 2022*"&amp;A43&amp;";*",SRGs!AA:AA,0),0)</f>
        <v>0</v>
      </c>
      <c r="M43" s="2">
        <f>IFERROR(MATCH("Authentication, Authorization, and Accounting Services (AAA) Security Requirements Guide :: Version 1, Release: 2 Benchmark Date: 24 Jan 2020*"&amp;A43&amp;";*",SRGs!AA:AA,0),0)</f>
        <v>0</v>
      </c>
      <c r="N43" s="2">
        <f>IFERROR(MATCH("Central Log Server Security Requirements Guide :: Version 2, Release: 2 Benchmark Date: 27 Oct 2022*"&amp;A43&amp;";*",SRGs!AA:AA,0),0)</f>
        <v>0</v>
      </c>
      <c r="O43" s="2">
        <f>IFERROR(MATCH("Database Security Requirements Guide :: Version 3, Release: 3 Benchmark Date: 27 Jul 2022*"&amp;A43&amp;";*",SRGs!AA:AA,0),0)</f>
        <v>0</v>
      </c>
      <c r="P43" s="2">
        <f>IFERROR(MATCH("Container Platform Security Requirements Guide :: Version 1, Release: 3 Benchmark Date: 27 Jan 2022*"&amp;A43&amp;";*",SRGs!AA:AA,0),0)</f>
        <v>0</v>
      </c>
      <c r="Q43" s="2">
        <f>IFERROR(MATCH("Domain Name System (DNS) Security Requirements Guide :: Version 2, Release: 4 Benchmark Date: 23 Oct 2015*"&amp;A43&amp;";*",SRGs!AA:AA,0),0)</f>
        <v>0</v>
      </c>
      <c r="R43" s="2">
        <f>IFERROR(MATCH("Firewall Security Requirements Guide :: Version 2, Release: 3 Benchmark Date: 27 Oct 2022*"&amp;A43&amp;";*",SRGs!AA:AA,0),0)</f>
        <v>0</v>
      </c>
      <c r="S43" s="2">
        <f>IFERROR(MATCH("General Purpose Operating System Security Requirements Guide :: Version 2, Release: 4 Benchmark Date: 27 Jul 2022*"&amp;A43&amp;";*",SRGs!AA:AA,0),0)</f>
        <v>0</v>
      </c>
      <c r="T43" s="2">
        <f>IFERROR(MATCH("Intrusion Detection and Prevention Systems (IDPS) Security Requirements Guide :: Version 2, Release: 6 Benchmark Date: 24 Jul 2020*"&amp;A43&amp;";*",SRGs!AA:AA,0),0)</f>
        <v>0</v>
      </c>
      <c r="U43" s="2">
        <f>IFERROR(MATCH("Layer 2 Switch Security Requirements Guide :: Version 2, Release: 1 Benchmark Date: 18 May 2021*"&amp;A43&amp;";*",SRGs!AA:AA,0),0)</f>
        <v>0</v>
      </c>
      <c r="V43" s="2">
        <f>IFERROR(MATCH("Mainframe Product Security Requirements Guide :: Version 2, Release: 1 Benchmark Date: 27 Oct 2022*"&amp;A43&amp;";*",SRGs!AA:AA,0),0)</f>
        <v>0</v>
      </c>
      <c r="W43" s="2">
        <f>IFERROR(MATCH("Network Device Management Security Requirements Guide :: Version 4, Release: 1 Benchmark Date: 23 Apr 2021*"&amp;A43&amp;";*",SRGs!AA:AA,0),0)</f>
        <v>0</v>
      </c>
      <c r="X43" s="2">
        <f>IFERROR(MATCH("Router Security Requirements Guide :: Version 4, Release: 2 Benchmark Date: 23 Apr 2021*"&amp;A43&amp;";*",SRGs!AA:AA,0),0)</f>
        <v>0</v>
      </c>
      <c r="Y43" s="2">
        <f>IFERROR(MATCH("SDN Controller Security Requirements Guide :: Version 1, Release: 2 Benchmark Date: 24 Apr 2020*"&amp;A43&amp;";*",SRGs!AA:AA,0),0)</f>
        <v>0</v>
      </c>
      <c r="Z43" s="2">
        <f>IFERROR(MATCH("Unified Endpoint Management Agent Security Requirements Guide :: Version 1, Release: 1 Benchmark Date: 20 Nov 2020*"&amp;A43&amp;";*",SRGs!AA:AA,0),0)</f>
        <v>0</v>
      </c>
      <c r="AA43" s="2">
        <f>IFERROR(MATCH("Unified Endpoint Management Server Security Requirements Guide :: Version 1, Release: 1 Benchmark Date: 20 Nov 2020*"&amp;A43&amp;";*",SRGs!AA:AA,0),0)</f>
        <v>0</v>
      </c>
      <c r="AB43" s="2">
        <f>IFERROR(MATCH("Virtual Private Network (VPN) Security Requirements Guide :: Version 2, Release: 4 Benchmark Date: 27 Oct 2021*"&amp;A43&amp;";*",SRGs!AA:AA,0),0)</f>
        <v>0</v>
      </c>
      <c r="AC43" s="2">
        <f>IFERROR(MATCH("Web Server Security Requirements Guide :: Version 3, Release: 1 Benchmark Date: 27 Oct 2022*"&amp;A43&amp;";*",SRGs!AA:AA,0),0)</f>
        <v>0</v>
      </c>
      <c r="AD43" s="22"/>
      <c r="AE43" s="3" t="str">
        <f t="shared" si="0"/>
        <v/>
      </c>
      <c r="AF43" s="2" t="str">
        <f t="shared" si="1"/>
        <v/>
      </c>
      <c r="AG43" s="2" t="str">
        <f t="shared" si="2"/>
        <v/>
      </c>
      <c r="AH43" s="2" t="str">
        <f t="shared" si="3"/>
        <v/>
      </c>
      <c r="AI43" s="2" t="str">
        <f t="shared" si="4"/>
        <v/>
      </c>
      <c r="AJ43" s="2" t="str">
        <f t="shared" si="5"/>
        <v/>
      </c>
      <c r="AK43" s="2" t="str">
        <f t="shared" si="6"/>
        <v/>
      </c>
      <c r="AM43" s="5" t="str">
        <f t="shared" si="7"/>
        <v/>
      </c>
    </row>
    <row r="44" spans="1:39" ht="45">
      <c r="A44" s="1" t="s">
        <v>21965</v>
      </c>
      <c r="B44" s="1" t="s">
        <v>4299</v>
      </c>
      <c r="C44" s="1" t="s">
        <v>450</v>
      </c>
      <c r="D44" s="1" t="s">
        <v>3480</v>
      </c>
      <c r="E44" s="1"/>
      <c r="F44" s="2"/>
      <c r="G44" s="2"/>
      <c r="H44" s="2"/>
      <c r="I44" s="2"/>
      <c r="J44" s="15"/>
      <c r="K44" s="3">
        <f>IFERROR(MATCH("Application Layer Gateway (ALG) Security Requirements Guide (SRG) :: Version 1, Release: 2 Benchmark Date: 24 Jul 2015*"&amp;A44&amp;";*",SRGs!AA:AA,0),0)</f>
        <v>0</v>
      </c>
      <c r="L44" s="2">
        <f>IFERROR(MATCH("Application Server Security Requirements Guide :: Version 3, Release: 3 Benchmark Date: 27 Oct 2022*"&amp;A44&amp;";*",SRGs!AA:AA,0),0)</f>
        <v>0</v>
      </c>
      <c r="M44" s="2">
        <f>IFERROR(MATCH("Authentication, Authorization, and Accounting Services (AAA) Security Requirements Guide :: Version 1, Release: 2 Benchmark Date: 24 Jan 2020*"&amp;A44&amp;";*",SRGs!AA:AA,0),0)</f>
        <v>0</v>
      </c>
      <c r="N44" s="2">
        <f>IFERROR(MATCH("Central Log Server Security Requirements Guide :: Version 2, Release: 2 Benchmark Date: 27 Oct 2022*"&amp;A44&amp;";*",SRGs!AA:AA,0),0)</f>
        <v>0</v>
      </c>
      <c r="O44" s="2">
        <f>IFERROR(MATCH("Database Security Requirements Guide :: Version 3, Release: 3 Benchmark Date: 27 Jul 2022*"&amp;A44&amp;";*",SRGs!AA:AA,0),0)</f>
        <v>0</v>
      </c>
      <c r="P44" s="2">
        <f>IFERROR(MATCH("Container Platform Security Requirements Guide :: Version 1, Release: 3 Benchmark Date: 27 Jan 2022*"&amp;A44&amp;";*",SRGs!AA:AA,0),0)</f>
        <v>0</v>
      </c>
      <c r="Q44" s="2">
        <f>IFERROR(MATCH("Domain Name System (DNS) Security Requirements Guide :: Version 2, Release: 4 Benchmark Date: 23 Oct 2015*"&amp;A44&amp;";*",SRGs!AA:AA,0),0)</f>
        <v>0</v>
      </c>
      <c r="R44" s="2">
        <f>IFERROR(MATCH("Firewall Security Requirements Guide :: Version 2, Release: 3 Benchmark Date: 27 Oct 2022*"&amp;A44&amp;";*",SRGs!AA:AA,0),0)</f>
        <v>0</v>
      </c>
      <c r="S44" s="2">
        <f>IFERROR(MATCH("General Purpose Operating System Security Requirements Guide :: Version 2, Release: 4 Benchmark Date: 27 Jul 2022*"&amp;A44&amp;";*",SRGs!AA:AA,0),0)</f>
        <v>0</v>
      </c>
      <c r="T44" s="2">
        <f>IFERROR(MATCH("Intrusion Detection and Prevention Systems (IDPS) Security Requirements Guide :: Version 2, Release: 6 Benchmark Date: 24 Jul 2020*"&amp;A44&amp;";*",SRGs!AA:AA,0),0)</f>
        <v>0</v>
      </c>
      <c r="U44" s="2">
        <f>IFERROR(MATCH("Layer 2 Switch Security Requirements Guide :: Version 2, Release: 1 Benchmark Date: 18 May 2021*"&amp;A44&amp;";*",SRGs!AA:AA,0),0)</f>
        <v>0</v>
      </c>
      <c r="V44" s="2">
        <f>IFERROR(MATCH("Mainframe Product Security Requirements Guide :: Version 2, Release: 1 Benchmark Date: 27 Oct 2022*"&amp;A44&amp;";*",SRGs!AA:AA,0),0)</f>
        <v>0</v>
      </c>
      <c r="W44" s="2">
        <f>IFERROR(MATCH("Network Device Management Security Requirements Guide :: Version 4, Release: 1 Benchmark Date: 23 Apr 2021*"&amp;A44&amp;";*",SRGs!AA:AA,0),0)</f>
        <v>0</v>
      </c>
      <c r="X44" s="2">
        <f>IFERROR(MATCH("Router Security Requirements Guide :: Version 4, Release: 2 Benchmark Date: 23 Apr 2021*"&amp;A44&amp;";*",SRGs!AA:AA,0),0)</f>
        <v>0</v>
      </c>
      <c r="Y44" s="2">
        <f>IFERROR(MATCH("SDN Controller Security Requirements Guide :: Version 1, Release: 2 Benchmark Date: 24 Apr 2020*"&amp;A44&amp;";*",SRGs!AA:AA,0),0)</f>
        <v>0</v>
      </c>
      <c r="Z44" s="2">
        <f>IFERROR(MATCH("Unified Endpoint Management Agent Security Requirements Guide :: Version 1, Release: 1 Benchmark Date: 20 Nov 2020*"&amp;A44&amp;";*",SRGs!AA:AA,0),0)</f>
        <v>0</v>
      </c>
      <c r="AA44" s="2">
        <f>IFERROR(MATCH("Unified Endpoint Management Server Security Requirements Guide :: Version 1, Release: 1 Benchmark Date: 20 Nov 2020*"&amp;A44&amp;";*",SRGs!AA:AA,0),0)</f>
        <v>0</v>
      </c>
      <c r="AB44" s="2">
        <f>IFERROR(MATCH("Virtual Private Network (VPN) Security Requirements Guide :: Version 2, Release: 4 Benchmark Date: 27 Oct 2021*"&amp;A44&amp;";*",SRGs!AA:AA,0),0)</f>
        <v>0</v>
      </c>
      <c r="AC44" s="2">
        <f>IFERROR(MATCH("Web Server Security Requirements Guide :: Version 3, Release: 1 Benchmark Date: 27 Oct 2022*"&amp;A44&amp;";*",SRGs!AA:AA,0),0)</f>
        <v>0</v>
      </c>
      <c r="AD44" s="22"/>
      <c r="AE44" s="3" t="str">
        <f t="shared" si="0"/>
        <v/>
      </c>
      <c r="AF44" s="2" t="str">
        <f t="shared" si="1"/>
        <v/>
      </c>
      <c r="AG44" s="2" t="str">
        <f t="shared" si="2"/>
        <v/>
      </c>
      <c r="AH44" s="2" t="str">
        <f t="shared" si="3"/>
        <v/>
      </c>
      <c r="AI44" s="2" t="str">
        <f t="shared" si="4"/>
        <v/>
      </c>
      <c r="AJ44" s="2" t="str">
        <f t="shared" si="5"/>
        <v/>
      </c>
      <c r="AK44" s="2" t="str">
        <f t="shared" si="6"/>
        <v/>
      </c>
      <c r="AM44" s="5" t="str">
        <f t="shared" si="7"/>
        <v/>
      </c>
    </row>
    <row r="45" spans="1:39" ht="45">
      <c r="A45" s="1" t="s">
        <v>21966</v>
      </c>
      <c r="B45" s="1" t="s">
        <v>4299</v>
      </c>
      <c r="C45" s="1" t="s">
        <v>451</v>
      </c>
      <c r="D45" s="1" t="s">
        <v>3480</v>
      </c>
      <c r="E45" s="1"/>
      <c r="F45" s="2"/>
      <c r="G45" s="2"/>
      <c r="H45" s="2"/>
      <c r="I45" s="2"/>
      <c r="J45" s="15"/>
      <c r="K45" s="3">
        <f>IFERROR(MATCH("Application Layer Gateway (ALG) Security Requirements Guide (SRG) :: Version 1, Release: 2 Benchmark Date: 24 Jul 2015*"&amp;A45&amp;";*",SRGs!AA:AA,0),0)</f>
        <v>0</v>
      </c>
      <c r="L45" s="2">
        <f>IFERROR(MATCH("Application Server Security Requirements Guide :: Version 3, Release: 3 Benchmark Date: 27 Oct 2022*"&amp;A45&amp;";*",SRGs!AA:AA,0),0)</f>
        <v>0</v>
      </c>
      <c r="M45" s="2">
        <f>IFERROR(MATCH("Authentication, Authorization, and Accounting Services (AAA) Security Requirements Guide :: Version 1, Release: 2 Benchmark Date: 24 Jan 2020*"&amp;A45&amp;";*",SRGs!AA:AA,0),0)</f>
        <v>0</v>
      </c>
      <c r="N45" s="2">
        <f>IFERROR(MATCH("Central Log Server Security Requirements Guide :: Version 2, Release: 2 Benchmark Date: 27 Oct 2022*"&amp;A45&amp;";*",SRGs!AA:AA,0),0)</f>
        <v>0</v>
      </c>
      <c r="O45" s="2">
        <f>IFERROR(MATCH("Database Security Requirements Guide :: Version 3, Release: 3 Benchmark Date: 27 Jul 2022*"&amp;A45&amp;";*",SRGs!AA:AA,0),0)</f>
        <v>0</v>
      </c>
      <c r="P45" s="2">
        <f>IFERROR(MATCH("Container Platform Security Requirements Guide :: Version 1, Release: 3 Benchmark Date: 27 Jan 2022*"&amp;A45&amp;";*",SRGs!AA:AA,0),0)</f>
        <v>0</v>
      </c>
      <c r="Q45" s="2">
        <f>IFERROR(MATCH("Domain Name System (DNS) Security Requirements Guide :: Version 2, Release: 4 Benchmark Date: 23 Oct 2015*"&amp;A45&amp;";*",SRGs!AA:AA,0),0)</f>
        <v>0</v>
      </c>
      <c r="R45" s="2">
        <f>IFERROR(MATCH("Firewall Security Requirements Guide :: Version 2, Release: 3 Benchmark Date: 27 Oct 2022*"&amp;A45&amp;";*",SRGs!AA:AA,0),0)</f>
        <v>0</v>
      </c>
      <c r="S45" s="2">
        <f>IFERROR(MATCH("General Purpose Operating System Security Requirements Guide :: Version 2, Release: 4 Benchmark Date: 27 Jul 2022*"&amp;A45&amp;";*",SRGs!AA:AA,0),0)</f>
        <v>0</v>
      </c>
      <c r="T45" s="2">
        <f>IFERROR(MATCH("Intrusion Detection and Prevention Systems (IDPS) Security Requirements Guide :: Version 2, Release: 6 Benchmark Date: 24 Jul 2020*"&amp;A45&amp;";*",SRGs!AA:AA,0),0)</f>
        <v>0</v>
      </c>
      <c r="U45" s="2">
        <f>IFERROR(MATCH("Layer 2 Switch Security Requirements Guide :: Version 2, Release: 1 Benchmark Date: 18 May 2021*"&amp;A45&amp;";*",SRGs!AA:AA,0),0)</f>
        <v>0</v>
      </c>
      <c r="V45" s="2">
        <f>IFERROR(MATCH("Mainframe Product Security Requirements Guide :: Version 2, Release: 1 Benchmark Date: 27 Oct 2022*"&amp;A45&amp;";*",SRGs!AA:AA,0),0)</f>
        <v>0</v>
      </c>
      <c r="W45" s="2">
        <f>IFERROR(MATCH("Network Device Management Security Requirements Guide :: Version 4, Release: 1 Benchmark Date: 23 Apr 2021*"&amp;A45&amp;";*",SRGs!AA:AA,0),0)</f>
        <v>0</v>
      </c>
      <c r="X45" s="2">
        <f>IFERROR(MATCH("Router Security Requirements Guide :: Version 4, Release: 2 Benchmark Date: 23 Apr 2021*"&amp;A45&amp;";*",SRGs!AA:AA,0),0)</f>
        <v>0</v>
      </c>
      <c r="Y45" s="2">
        <f>IFERROR(MATCH("SDN Controller Security Requirements Guide :: Version 1, Release: 2 Benchmark Date: 24 Apr 2020*"&amp;A45&amp;";*",SRGs!AA:AA,0),0)</f>
        <v>0</v>
      </c>
      <c r="Z45" s="2">
        <f>IFERROR(MATCH("Unified Endpoint Management Agent Security Requirements Guide :: Version 1, Release: 1 Benchmark Date: 20 Nov 2020*"&amp;A45&amp;";*",SRGs!AA:AA,0),0)</f>
        <v>0</v>
      </c>
      <c r="AA45" s="2">
        <f>IFERROR(MATCH("Unified Endpoint Management Server Security Requirements Guide :: Version 1, Release: 1 Benchmark Date: 20 Nov 2020*"&amp;A45&amp;";*",SRGs!AA:AA,0),0)</f>
        <v>0</v>
      </c>
      <c r="AB45" s="2">
        <f>IFERROR(MATCH("Virtual Private Network (VPN) Security Requirements Guide :: Version 2, Release: 4 Benchmark Date: 27 Oct 2021*"&amp;A45&amp;";*",SRGs!AA:AA,0),0)</f>
        <v>0</v>
      </c>
      <c r="AC45" s="2">
        <f>IFERROR(MATCH("Web Server Security Requirements Guide :: Version 3, Release: 1 Benchmark Date: 27 Oct 2022*"&amp;A45&amp;";*",SRGs!AA:AA,0),0)</f>
        <v>0</v>
      </c>
      <c r="AD45" s="22"/>
      <c r="AE45" s="3" t="str">
        <f t="shared" si="0"/>
        <v/>
      </c>
      <c r="AF45" s="2" t="str">
        <f t="shared" si="1"/>
        <v/>
      </c>
      <c r="AG45" s="2" t="str">
        <f t="shared" si="2"/>
        <v/>
      </c>
      <c r="AH45" s="2" t="str">
        <f t="shared" si="3"/>
        <v/>
      </c>
      <c r="AI45" s="2" t="str">
        <f t="shared" si="4"/>
        <v/>
      </c>
      <c r="AJ45" s="2" t="str">
        <f t="shared" si="5"/>
        <v/>
      </c>
      <c r="AK45" s="2" t="str">
        <f t="shared" si="6"/>
        <v/>
      </c>
      <c r="AM45" s="5" t="str">
        <f t="shared" si="7"/>
        <v/>
      </c>
    </row>
    <row r="46" spans="1:39" ht="240">
      <c r="A46" s="1" t="s">
        <v>21967</v>
      </c>
      <c r="B46" s="1" t="s">
        <v>4299</v>
      </c>
      <c r="C46" s="1" t="s">
        <v>452</v>
      </c>
      <c r="D46" s="1" t="s">
        <v>1584</v>
      </c>
      <c r="E46" s="1" t="s">
        <v>2591</v>
      </c>
      <c r="F46" s="2" t="s">
        <v>3667</v>
      </c>
      <c r="G46" s="2"/>
      <c r="H46" s="2"/>
      <c r="I46" s="2"/>
      <c r="J46" s="15"/>
      <c r="K46" s="3">
        <f>IFERROR(MATCH("Application Layer Gateway (ALG) Security Requirements Guide (SRG) :: Version 1, Release: 2 Benchmark Date: 24 Jul 2015*"&amp;A46&amp;";*",SRGs!AA:AA,0),0)</f>
        <v>0</v>
      </c>
      <c r="L46" s="2">
        <f>IFERROR(MATCH("Application Server Security Requirements Guide :: Version 3, Release: 3 Benchmark Date: 27 Oct 2022*"&amp;A46&amp;";*",SRGs!AA:AA,0),0)</f>
        <v>0</v>
      </c>
      <c r="M46" s="2">
        <f>IFERROR(MATCH("Authentication, Authorization, and Accounting Services (AAA) Security Requirements Guide :: Version 1, Release: 2 Benchmark Date: 24 Jan 2020*"&amp;A46&amp;";*",SRGs!AA:AA,0),0)</f>
        <v>0</v>
      </c>
      <c r="N46" s="6">
        <f>IFERROR(MATCH("Central Log Server Security Requirements Guide :: Version 2, Release: 2 Benchmark Date: 27 Oct 2022*"&amp;A46&amp;";*",SRGs!AA:AA,0),0)</f>
        <v>0</v>
      </c>
      <c r="O46" s="6">
        <f>IFERROR(MATCH("Database Security Requirements Guide :: Version 3, Release: 3 Benchmark Date: 27 Jul 2022*"&amp;A46&amp;";*",SRGs!AA:AA,0),0)</f>
        <v>0</v>
      </c>
      <c r="P46" s="2">
        <f>IFERROR(MATCH("Container Platform Security Requirements Guide :: Version 1, Release: 3 Benchmark Date: 27 Jan 2022*"&amp;A46&amp;";*",SRGs!AA:AA,0),0)</f>
        <v>0</v>
      </c>
      <c r="Q46" s="2">
        <f>IFERROR(MATCH("Domain Name System (DNS) Security Requirements Guide :: Version 2, Release: 4 Benchmark Date: 23 Oct 2015*"&amp;A46&amp;";*",SRGs!AA:AA,0),0)</f>
        <v>0</v>
      </c>
      <c r="R46" s="2">
        <f>IFERROR(MATCH("Firewall Security Requirements Guide :: Version 2, Release: 3 Benchmark Date: 27 Oct 2022*"&amp;A46&amp;";*",SRGs!AA:AA,0),0)</f>
        <v>0</v>
      </c>
      <c r="S46" s="2">
        <f>IFERROR(MATCH("General Purpose Operating System Security Requirements Guide :: Version 2, Release: 4 Benchmark Date: 27 Jul 2022*"&amp;A46&amp;";*",SRGs!AA:AA,0),0)</f>
        <v>0</v>
      </c>
      <c r="T46" s="2">
        <f>IFERROR(MATCH("Intrusion Detection and Prevention Systems (IDPS) Security Requirements Guide :: Version 2, Release: 6 Benchmark Date: 24 Jul 2020*"&amp;A46&amp;";*",SRGs!AA:AA,0),0)</f>
        <v>0</v>
      </c>
      <c r="U46" s="2">
        <f>IFERROR(MATCH("Layer 2 Switch Security Requirements Guide :: Version 2, Release: 1 Benchmark Date: 18 May 2021*"&amp;A46&amp;";*",SRGs!AA:AA,0),0)</f>
        <v>0</v>
      </c>
      <c r="V46" s="2">
        <f>IFERROR(MATCH("Mainframe Product Security Requirements Guide :: Version 2, Release: 1 Benchmark Date: 27 Oct 2022*"&amp;A46&amp;";*",SRGs!AA:AA,0),0)</f>
        <v>0</v>
      </c>
      <c r="W46" s="2">
        <f>IFERROR(MATCH("Network Device Management Security Requirements Guide :: Version 4, Release: 1 Benchmark Date: 23 Apr 2021*"&amp;A46&amp;";*",SRGs!AA:AA,0),0)</f>
        <v>0</v>
      </c>
      <c r="X46" s="2">
        <f>IFERROR(MATCH("Router Security Requirements Guide :: Version 4, Release: 2 Benchmark Date: 23 Apr 2021*"&amp;A46&amp;";*",SRGs!AA:AA,0),0)</f>
        <v>0</v>
      </c>
      <c r="Y46" s="2">
        <f>IFERROR(MATCH("SDN Controller Security Requirements Guide :: Version 1, Release: 2 Benchmark Date: 24 Apr 2020*"&amp;A46&amp;";*",SRGs!AA:AA,0),0)</f>
        <v>0</v>
      </c>
      <c r="Z46" s="2">
        <f>IFERROR(MATCH("Unified Endpoint Management Agent Security Requirements Guide :: Version 1, Release: 1 Benchmark Date: 20 Nov 2020*"&amp;A46&amp;";*",SRGs!AA:AA,0),0)</f>
        <v>0</v>
      </c>
      <c r="AA46" s="2">
        <f>IFERROR(MATCH("Unified Endpoint Management Server Security Requirements Guide :: Version 1, Release: 1 Benchmark Date: 20 Nov 2020*"&amp;A46&amp;";*",SRGs!AA:AA,0),0)</f>
        <v>0</v>
      </c>
      <c r="AB46" s="2">
        <f>IFERROR(MATCH("Virtual Private Network (VPN) Security Requirements Guide :: Version 2, Release: 4 Benchmark Date: 27 Oct 2021*"&amp;A46&amp;";*",SRGs!AA:AA,0),0)</f>
        <v>0</v>
      </c>
      <c r="AC46" s="2">
        <f>IFERROR(MATCH("Web Server Security Requirements Guide :: Version 3, Release: 1 Benchmark Date: 27 Oct 2022*"&amp;A46&amp;";*",SRGs!AA:AA,0),0)</f>
        <v>0</v>
      </c>
      <c r="AD46" s="22"/>
      <c r="AE46" s="3" t="str">
        <f t="shared" si="0"/>
        <v/>
      </c>
      <c r="AF46" s="2" t="str">
        <f t="shared" si="1"/>
        <v/>
      </c>
      <c r="AG46" s="2" t="str">
        <f t="shared" si="2"/>
        <v/>
      </c>
      <c r="AH46" s="2" t="str">
        <f t="shared" si="3"/>
        <v/>
      </c>
      <c r="AI46" s="2" t="str">
        <f t="shared" si="4"/>
        <v/>
      </c>
      <c r="AJ46" s="2" t="str">
        <f t="shared" si="5"/>
        <v/>
      </c>
      <c r="AK46" s="2" t="str">
        <f t="shared" si="6"/>
        <v/>
      </c>
      <c r="AM46" s="5" t="str">
        <f t="shared" si="7"/>
        <v/>
      </c>
    </row>
    <row r="47" spans="1:39" ht="45">
      <c r="A47" s="1" t="s">
        <v>21968</v>
      </c>
      <c r="B47" s="1" t="s">
        <v>4299</v>
      </c>
      <c r="C47" s="1" t="s">
        <v>453</v>
      </c>
      <c r="D47" s="1" t="s">
        <v>1585</v>
      </c>
      <c r="E47" s="1" t="s">
        <v>2592</v>
      </c>
      <c r="F47" s="2" t="s">
        <v>3668</v>
      </c>
      <c r="G47" s="2" t="s">
        <v>4185</v>
      </c>
      <c r="H47" s="2"/>
      <c r="I47" s="10">
        <v>1</v>
      </c>
      <c r="J47" s="13"/>
      <c r="K47" s="3">
        <f>IFERROR(MATCH("Application Layer Gateway (ALG) Security Requirements Guide (SRG) :: Version 1, Release: 2 Benchmark Date: 24 Jul 2015*"&amp;A47&amp;";*",SRGs!AA:AA,0),0)</f>
        <v>0</v>
      </c>
      <c r="L47" s="2">
        <f>IFERROR(MATCH("Application Server Security Requirements Guide :: Version 3, Release: 3 Benchmark Date: 27 Oct 2022*"&amp;A47&amp;";*",SRGs!AA:AA,0),0)</f>
        <v>0</v>
      </c>
      <c r="M47" s="2">
        <f>IFERROR(MATCH("Authentication, Authorization, and Accounting Services (AAA) Security Requirements Guide :: Version 1, Release: 2 Benchmark Date: 24 Jan 2020*"&amp;A47&amp;";*",SRGs!AA:AA,0),0)</f>
        <v>0</v>
      </c>
      <c r="N47" s="6">
        <f>IFERROR(MATCH("Central Log Server Security Requirements Guide :: Version 2, Release: 2 Benchmark Date: 27 Oct 2022*"&amp;A47&amp;";*",SRGs!AA:AA,0),0)</f>
        <v>0</v>
      </c>
      <c r="O47" s="6">
        <f>IFERROR(MATCH("Database Security Requirements Guide :: Version 3, Release: 3 Benchmark Date: 27 Jul 2022*"&amp;A47&amp;";*",SRGs!AA:AA,0),0)</f>
        <v>0</v>
      </c>
      <c r="P47" s="2">
        <f>IFERROR(MATCH("Container Platform Security Requirements Guide :: Version 1, Release: 3 Benchmark Date: 27 Jan 2022*"&amp;A47&amp;";*",SRGs!AA:AA,0),0)</f>
        <v>0</v>
      </c>
      <c r="Q47" s="2">
        <f>IFERROR(MATCH("Domain Name System (DNS) Security Requirements Guide :: Version 2, Release: 4 Benchmark Date: 23 Oct 2015*"&amp;A47&amp;";*",SRGs!AA:AA,0),0)</f>
        <v>0</v>
      </c>
      <c r="R47" s="2">
        <f>IFERROR(MATCH("Firewall Security Requirements Guide :: Version 2, Release: 3 Benchmark Date: 27 Oct 2022*"&amp;A47&amp;";*",SRGs!AA:AA,0),0)</f>
        <v>0</v>
      </c>
      <c r="S47" s="2">
        <f>IFERROR(MATCH("General Purpose Operating System Security Requirements Guide :: Version 2, Release: 4 Benchmark Date: 27 Jul 2022*"&amp;A47&amp;";*",SRGs!AA:AA,0),0)</f>
        <v>0</v>
      </c>
      <c r="T47" s="2">
        <f>IFERROR(MATCH("Intrusion Detection and Prevention Systems (IDPS) Security Requirements Guide :: Version 2, Release: 6 Benchmark Date: 24 Jul 2020*"&amp;A47&amp;";*",SRGs!AA:AA,0),0)</f>
        <v>0</v>
      </c>
      <c r="U47" s="2">
        <f>IFERROR(MATCH("Layer 2 Switch Security Requirements Guide :: Version 2, Release: 1 Benchmark Date: 18 May 2021*"&amp;A47&amp;";*",SRGs!AA:AA,0),0)</f>
        <v>0</v>
      </c>
      <c r="V47" s="2">
        <f>IFERROR(MATCH("Mainframe Product Security Requirements Guide :: Version 2, Release: 1 Benchmark Date: 27 Oct 2022*"&amp;A47&amp;";*",SRGs!AA:AA,0),0)</f>
        <v>0</v>
      </c>
      <c r="W47" s="2">
        <f>IFERROR(MATCH("Network Device Management Security Requirements Guide :: Version 4, Release: 1 Benchmark Date: 23 Apr 2021*"&amp;A47&amp;";*",SRGs!AA:AA,0),0)</f>
        <v>0</v>
      </c>
      <c r="X47" s="2">
        <f>IFERROR(MATCH("Router Security Requirements Guide :: Version 4, Release: 2 Benchmark Date: 23 Apr 2021*"&amp;A47&amp;";*",SRGs!AA:AA,0),0)</f>
        <v>0</v>
      </c>
      <c r="Y47" s="2">
        <f>IFERROR(MATCH("SDN Controller Security Requirements Guide :: Version 1, Release: 2 Benchmark Date: 24 Apr 2020*"&amp;A47&amp;";*",SRGs!AA:AA,0),0)</f>
        <v>0</v>
      </c>
      <c r="Z47" s="2">
        <f>IFERROR(MATCH("Unified Endpoint Management Agent Security Requirements Guide :: Version 1, Release: 1 Benchmark Date: 20 Nov 2020*"&amp;A47&amp;";*",SRGs!AA:AA,0),0)</f>
        <v>0</v>
      </c>
      <c r="AA47" s="2">
        <f>IFERROR(MATCH("Unified Endpoint Management Server Security Requirements Guide :: Version 1, Release: 1 Benchmark Date: 20 Nov 2020*"&amp;A47&amp;";*",SRGs!AA:AA,0),0)</f>
        <v>0</v>
      </c>
      <c r="AB47" s="2">
        <f>IFERROR(MATCH("Virtual Private Network (VPN) Security Requirements Guide :: Version 2, Release: 4 Benchmark Date: 27 Oct 2021*"&amp;A47&amp;";*",SRGs!AA:AA,0),0)</f>
        <v>0</v>
      </c>
      <c r="AC47" s="2">
        <f>IFERROR(MATCH("Web Server Security Requirements Guide :: Version 3, Release: 1 Benchmark Date: 27 Oct 2022*"&amp;A47&amp;";*",SRGs!AA:AA,0),0)</f>
        <v>0</v>
      </c>
      <c r="AD47" s="22"/>
      <c r="AE47" s="3" t="str">
        <f t="shared" si="0"/>
        <v/>
      </c>
      <c r="AF47" s="2" t="str">
        <f t="shared" si="1"/>
        <v/>
      </c>
      <c r="AG47" s="2" t="str">
        <f t="shared" si="2"/>
        <v/>
      </c>
      <c r="AH47" s="2" t="str">
        <f t="shared" si="3"/>
        <v/>
      </c>
      <c r="AI47" s="2" t="str">
        <f t="shared" si="4"/>
        <v/>
      </c>
      <c r="AJ47" s="2" t="str">
        <f t="shared" si="5"/>
        <v/>
      </c>
      <c r="AK47" s="2" t="str">
        <f t="shared" si="6"/>
        <v/>
      </c>
      <c r="AM47" s="5" t="str">
        <f t="shared" si="7"/>
        <v/>
      </c>
    </row>
    <row r="48" spans="1:39" s="5" customFormat="1" ht="409.5">
      <c r="A48" s="1" t="s">
        <v>1</v>
      </c>
      <c r="B48" s="1" t="s">
        <v>4299</v>
      </c>
      <c r="C48" s="1" t="s">
        <v>323</v>
      </c>
      <c r="D48" s="1" t="s">
        <v>1471</v>
      </c>
      <c r="E48" s="1" t="s">
        <v>2478</v>
      </c>
      <c r="F48" s="2" t="s">
        <v>3612</v>
      </c>
      <c r="G48" s="2" t="s">
        <v>4171</v>
      </c>
      <c r="H48" s="2"/>
      <c r="I48" s="10">
        <v>1</v>
      </c>
      <c r="J48" s="13"/>
      <c r="K48" s="3">
        <f>IFERROR(MATCH("Application Layer Gateway (ALG) Security Requirements Guide (SRG) :: Version 1, Release: 2 Benchmark Date: 24 Jul 2015*"&amp;A48&amp;";*",SRGs!AA:AA,0),0)</f>
        <v>0</v>
      </c>
      <c r="L48" s="2">
        <f>IFERROR(MATCH("Application Server Security Requirements Guide :: Version 3, Release: 3 Benchmark Date: 27 Oct 2022*"&amp;A48&amp;";*",SRGs!AA:AA,0),0)</f>
        <v>0</v>
      </c>
      <c r="M48" s="2">
        <f>IFERROR(MATCH("Authentication, Authorization, and Accounting Services (AAA) Security Requirements Guide :: Version 1, Release: 2 Benchmark Date: 24 Jan 2020*"&amp;A48&amp;";*",SRGs!AA:AA,0),0)</f>
        <v>0</v>
      </c>
      <c r="N48" s="6">
        <f>IFERROR(MATCH("Central Log Server Security Requirements Guide :: Version 2, Release: 2 Benchmark Date: 27 Oct 2022*"&amp;A48&amp;";*",SRGs!AA:AA,0),0)</f>
        <v>0</v>
      </c>
      <c r="O48" s="6">
        <f>IFERROR(MATCH("Database Security Requirements Guide :: Version 3, Release: 3 Benchmark Date: 27 Jul 2022*"&amp;A48&amp;";*",SRGs!AA:AA,0),0)</f>
        <v>0</v>
      </c>
      <c r="P48" s="6">
        <f>IFERROR(MATCH("Container Platform Security Requirements Guide :: Version 1, Release: 3 Benchmark Date: 27 Jan 2022*"&amp;A48&amp;";*",SRGs!AA:AA,0),0)</f>
        <v>0</v>
      </c>
      <c r="Q48" s="6">
        <f>IFERROR(MATCH("Domain Name System (DNS) Security Requirements Guide :: Version 2, Release: 4 Benchmark Date: 23 Oct 2015*"&amp;A48&amp;";*",SRGs!AA:AA,0),0)</f>
        <v>0</v>
      </c>
      <c r="R48" s="6">
        <f>IFERROR(MATCH("Firewall Security Requirements Guide :: Version 2, Release: 3 Benchmark Date: 27 Oct 2022*"&amp;A48&amp;";*",SRGs!AA:AA,0),0)</f>
        <v>0</v>
      </c>
      <c r="S48" s="6">
        <f>IFERROR(MATCH("General Purpose Operating System Security Requirements Guide :: Version 2, Release: 4 Benchmark Date: 27 Jul 2022*"&amp;A48&amp;";*",SRGs!AA:AA,0),0)</f>
        <v>0</v>
      </c>
      <c r="T48" s="6">
        <f>IFERROR(MATCH("Intrusion Detection and Prevention Systems (IDPS) Security Requirements Guide :: Version 2, Release: 6 Benchmark Date: 24 Jul 2020*"&amp;A48&amp;";*",SRGs!AA:AA,0),0)</f>
        <v>0</v>
      </c>
      <c r="U48" s="6">
        <f>IFERROR(MATCH("Layer 2 Switch Security Requirements Guide :: Version 2, Release: 1 Benchmark Date: 18 May 2021*"&amp;A48&amp;";*",SRGs!AA:AA,0),0)</f>
        <v>0</v>
      </c>
      <c r="V48" s="6">
        <f>IFERROR(MATCH("Mainframe Product Security Requirements Guide :: Version 2, Release: 1 Benchmark Date: 27 Oct 2022*"&amp;A48&amp;";*",SRGs!AA:AA,0),0)</f>
        <v>0</v>
      </c>
      <c r="W48" s="6">
        <f>IFERROR(MATCH("Network Device Management Security Requirements Guide :: Version 4, Release: 1 Benchmark Date: 23 Apr 2021*"&amp;A48&amp;";*",SRGs!AA:AA,0),0)</f>
        <v>238</v>
      </c>
      <c r="X48" s="6">
        <f>IFERROR(MATCH("Router Security Requirements Guide :: Version 4, Release: 2 Benchmark Date: 23 Apr 2021*"&amp;A48&amp;";*",SRGs!AA:AA,0),0)</f>
        <v>0</v>
      </c>
      <c r="Y48" s="6">
        <f>IFERROR(MATCH("SDN Controller Security Requirements Guide :: Version 1, Release: 2 Benchmark Date: 24 Apr 2020*"&amp;A48&amp;";*",SRGs!AA:AA,0),0)</f>
        <v>0</v>
      </c>
      <c r="Z48" s="6">
        <f>IFERROR(MATCH("Unified Endpoint Management Agent Security Requirements Guide :: Version 1, Release: 1 Benchmark Date: 20 Nov 2020*"&amp;A48&amp;";*",SRGs!AA:AA,0),0)</f>
        <v>0</v>
      </c>
      <c r="AA48" s="6">
        <f>IFERROR(MATCH("Unified Endpoint Management Server Security Requirements Guide :: Version 1, Release: 1 Benchmark Date: 20 Nov 2020*"&amp;A48&amp;";*",SRGs!AA:AA,0),0)</f>
        <v>0</v>
      </c>
      <c r="AB48" s="6">
        <f>IFERROR(MATCH("Virtual Private Network (VPN) Security Requirements Guide :: Version 2, Release: 4 Benchmark Date: 27 Oct 2021*"&amp;A48&amp;";*",SRGs!AA:AA,0),0)</f>
        <v>0</v>
      </c>
      <c r="AC48" s="6">
        <f>IFERROR(MATCH("Web Server Security Requirements Guide :: Version 3, Release: 1 Benchmark Date: 27 Oct 2022*"&amp;A48&amp;";*",SRGs!AA:AA,0),0)</f>
        <v>0</v>
      </c>
      <c r="AD48" s="21"/>
      <c r="AE48" s="3" t="str">
        <f t="shared" si="0"/>
        <v/>
      </c>
      <c r="AF48" s="2" t="str">
        <f t="shared" si="1"/>
        <v/>
      </c>
      <c r="AG48" s="2" t="str">
        <f t="shared" si="2"/>
        <v/>
      </c>
      <c r="AH48" s="2" t="str">
        <f t="shared" si="3"/>
        <v>Network Device</v>
      </c>
      <c r="AI48" s="2" t="str">
        <f t="shared" si="4"/>
        <v/>
      </c>
      <c r="AJ48" s="2" t="str">
        <f t="shared" si="5"/>
        <v/>
      </c>
      <c r="AK48" s="2" t="str">
        <f t="shared" si="6"/>
        <v/>
      </c>
      <c r="AL48" s="27"/>
      <c r="AM48" s="5" t="str">
        <f t="shared" si="7"/>
        <v>Network Device</v>
      </c>
    </row>
    <row r="49" spans="1:39" ht="90">
      <c r="A49" s="1" t="s">
        <v>21969</v>
      </c>
      <c r="B49" s="1" t="s">
        <v>4299</v>
      </c>
      <c r="C49" s="1" t="s">
        <v>324</v>
      </c>
      <c r="D49" s="1" t="s">
        <v>1472</v>
      </c>
      <c r="E49" s="1" t="s">
        <v>2479</v>
      </c>
      <c r="F49" s="2" t="s">
        <v>2591</v>
      </c>
      <c r="G49" s="2"/>
      <c r="H49" s="2"/>
      <c r="I49" s="2"/>
      <c r="J49" s="15"/>
      <c r="K49" s="3">
        <f>IFERROR(MATCH("Application Layer Gateway (ALG) Security Requirements Guide (SRG) :: Version 1, Release: 2 Benchmark Date: 24 Jul 2015*"&amp;A49&amp;";*",SRGs!AA:AA,0),0)</f>
        <v>0</v>
      </c>
      <c r="L49" s="2">
        <f>IFERROR(MATCH("Application Server Security Requirements Guide :: Version 3, Release: 3 Benchmark Date: 27 Oct 2022*"&amp;A49&amp;";*",SRGs!AA:AA,0),0)</f>
        <v>0</v>
      </c>
      <c r="M49" s="2">
        <f>IFERROR(MATCH("Authentication, Authorization, and Accounting Services (AAA) Security Requirements Guide :: Version 1, Release: 2 Benchmark Date: 24 Jan 2020*"&amp;A49&amp;";*",SRGs!AA:AA,0),0)</f>
        <v>141</v>
      </c>
      <c r="N49" s="2">
        <f>IFERROR(MATCH("Central Log Server Security Requirements Guide :: Version 2, Release: 2 Benchmark Date: 27 Oct 2022*"&amp;A49&amp;";*",SRGs!AA:AA,0),0)</f>
        <v>0</v>
      </c>
      <c r="O49" s="2">
        <f>IFERROR(MATCH("Database Security Requirements Guide :: Version 3, Release: 3 Benchmark Date: 27 Jul 2022*"&amp;A49&amp;";*",SRGs!AA:AA,0),0)</f>
        <v>136</v>
      </c>
      <c r="P49" s="2">
        <f>IFERROR(MATCH("Container Platform Security Requirements Guide :: Version 1, Release: 3 Benchmark Date: 27 Jan 2022*"&amp;A49&amp;";*",SRGs!AA:AA,0),0)</f>
        <v>135</v>
      </c>
      <c r="Q49" s="2">
        <f>IFERROR(MATCH("Domain Name System (DNS) Security Requirements Guide :: Version 2, Release: 4 Benchmark Date: 23 Oct 2015*"&amp;A49&amp;";*",SRGs!AA:AA,0),0)</f>
        <v>0</v>
      </c>
      <c r="R49" s="2">
        <f>IFERROR(MATCH("Firewall Security Requirements Guide :: Version 2, Release: 3 Benchmark Date: 27 Oct 2022*"&amp;A49&amp;";*",SRGs!AA:AA,0),0)</f>
        <v>0</v>
      </c>
      <c r="S49" s="2">
        <f>IFERROR(MATCH("General Purpose Operating System Security Requirements Guide :: Version 2, Release: 4 Benchmark Date: 27 Jul 2022*"&amp;A49&amp;";*",SRGs!AA:AA,0),0)</f>
        <v>137</v>
      </c>
      <c r="T49" s="2">
        <f>IFERROR(MATCH("Intrusion Detection and Prevention Systems (IDPS) Security Requirements Guide :: Version 2, Release: 6 Benchmark Date: 24 Jul 2020*"&amp;A49&amp;";*",SRGs!AA:AA,0),0)</f>
        <v>0</v>
      </c>
      <c r="U49" s="2">
        <f>IFERROR(MATCH("Layer 2 Switch Security Requirements Guide :: Version 2, Release: 1 Benchmark Date: 18 May 2021*"&amp;A49&amp;";*",SRGs!AA:AA,0),0)</f>
        <v>0</v>
      </c>
      <c r="V49" s="2">
        <f>IFERROR(MATCH("Mainframe Product Security Requirements Guide :: Version 2, Release: 1 Benchmark Date: 27 Oct 2022*"&amp;A49&amp;";*",SRGs!AA:AA,0),0)</f>
        <v>138</v>
      </c>
      <c r="W49" s="2">
        <f>IFERROR(MATCH("Network Device Management Security Requirements Guide :: Version 4, Release: 1 Benchmark Date: 23 Apr 2021*"&amp;A49&amp;";*",SRGs!AA:AA,0),0)</f>
        <v>0</v>
      </c>
      <c r="X49" s="2">
        <f>IFERROR(MATCH("Router Security Requirements Guide :: Version 4, Release: 2 Benchmark Date: 23 Apr 2021*"&amp;A49&amp;";*",SRGs!AA:AA,0),0)</f>
        <v>0</v>
      </c>
      <c r="Y49" s="2">
        <f>IFERROR(MATCH("SDN Controller Security Requirements Guide :: Version 1, Release: 2 Benchmark Date: 24 Apr 2020*"&amp;A49&amp;";*",SRGs!AA:AA,0),0)</f>
        <v>0</v>
      </c>
      <c r="Z49" s="2">
        <f>IFERROR(MATCH("Unified Endpoint Management Agent Security Requirements Guide :: Version 1, Release: 1 Benchmark Date: 20 Nov 2020*"&amp;A49&amp;";*",SRGs!AA:AA,0),0)</f>
        <v>0</v>
      </c>
      <c r="AA49" s="2">
        <f>IFERROR(MATCH("Unified Endpoint Management Server Security Requirements Guide :: Version 1, Release: 1 Benchmark Date: 20 Nov 2020*"&amp;A49&amp;";*",SRGs!AA:AA,0),0)</f>
        <v>139</v>
      </c>
      <c r="AB49" s="2">
        <f>IFERROR(MATCH("Virtual Private Network (VPN) Security Requirements Guide :: Version 2, Release: 4 Benchmark Date: 27 Oct 2021*"&amp;A49&amp;";*",SRGs!AA:AA,0),0)</f>
        <v>0</v>
      </c>
      <c r="AC49" s="2">
        <f>IFERROR(MATCH("Web Server Security Requirements Guide :: Version 3, Release: 1 Benchmark Date: 27 Oct 2022*"&amp;A49&amp;";*",SRGs!AA:AA,0),0)</f>
        <v>0</v>
      </c>
      <c r="AD49" s="22"/>
      <c r="AE49" s="3" t="str">
        <f t="shared" si="0"/>
        <v/>
      </c>
      <c r="AF49" s="2" t="str">
        <f t="shared" si="1"/>
        <v>Server</v>
      </c>
      <c r="AG49" s="2" t="str">
        <f t="shared" si="2"/>
        <v>Laptops/Desktops</v>
      </c>
      <c r="AH49" s="2" t="str">
        <f t="shared" si="3"/>
        <v>Network Device</v>
      </c>
      <c r="AI49" s="2" t="str">
        <f t="shared" si="4"/>
        <v>Database</v>
      </c>
      <c r="AJ49" s="2" t="str">
        <f t="shared" si="5"/>
        <v>Container</v>
      </c>
      <c r="AK49" s="2" t="str">
        <f t="shared" si="6"/>
        <v>Unified Endpoint Mangement</v>
      </c>
      <c r="AM49" s="5" t="str">
        <f t="shared" si="7"/>
        <v>Server; Laptops/Desktops; Network Device; Database; Container; Unified Endpoint Mangement</v>
      </c>
    </row>
    <row r="50" spans="1:39" s="5" customFormat="1" ht="30">
      <c r="A50" s="1" t="s">
        <v>21970</v>
      </c>
      <c r="B50" s="1" t="s">
        <v>4299</v>
      </c>
      <c r="C50" s="1" t="s">
        <v>333</v>
      </c>
      <c r="D50" s="1" t="s">
        <v>3470</v>
      </c>
      <c r="E50" s="1"/>
      <c r="F50" s="2"/>
      <c r="G50" s="2"/>
      <c r="H50" s="2"/>
      <c r="I50" s="2"/>
      <c r="J50" s="15"/>
      <c r="K50" s="3">
        <f>IFERROR(MATCH("Application Layer Gateway (ALG) Security Requirements Guide (SRG) :: Version 1, Release: 2 Benchmark Date: 24 Jul 2015*"&amp;A50&amp;";*",SRGs!AA:AA,0),0)</f>
        <v>0</v>
      </c>
      <c r="L50" s="2">
        <f>IFERROR(MATCH("Application Server Security Requirements Guide :: Version 3, Release: 3 Benchmark Date: 27 Oct 2022*"&amp;A50&amp;";*",SRGs!AA:AA,0),0)</f>
        <v>0</v>
      </c>
      <c r="M50" s="2">
        <f>IFERROR(MATCH("Authentication, Authorization, and Accounting Services (AAA) Security Requirements Guide :: Version 1, Release: 2 Benchmark Date: 24 Jan 2020*"&amp;A50&amp;";*",SRGs!AA:AA,0),0)</f>
        <v>0</v>
      </c>
      <c r="N50" s="2">
        <f>IFERROR(MATCH("Central Log Server Security Requirements Guide :: Version 2, Release: 2 Benchmark Date: 27 Oct 2022*"&amp;A50&amp;";*",SRGs!AA:AA,0),0)</f>
        <v>0</v>
      </c>
      <c r="O50" s="2">
        <f>IFERROR(MATCH("Database Security Requirements Guide :: Version 3, Release: 3 Benchmark Date: 27 Jul 2022*"&amp;A50&amp;";*",SRGs!AA:AA,0),0)</f>
        <v>0</v>
      </c>
      <c r="P50" s="6">
        <f>IFERROR(MATCH("Container Platform Security Requirements Guide :: Version 1, Release: 3 Benchmark Date: 27 Jan 2022*"&amp;A50&amp;";*",SRGs!AA:AA,0),0)</f>
        <v>0</v>
      </c>
      <c r="Q50" s="6">
        <f>IFERROR(MATCH("Domain Name System (DNS) Security Requirements Guide :: Version 2, Release: 4 Benchmark Date: 23 Oct 2015*"&amp;A50&amp;";*",SRGs!AA:AA,0),0)</f>
        <v>0</v>
      </c>
      <c r="R50" s="6">
        <f>IFERROR(MATCH("Firewall Security Requirements Guide :: Version 2, Release: 3 Benchmark Date: 27 Oct 2022*"&amp;A50&amp;";*",SRGs!AA:AA,0),0)</f>
        <v>0</v>
      </c>
      <c r="S50" s="6">
        <f>IFERROR(MATCH("General Purpose Operating System Security Requirements Guide :: Version 2, Release: 4 Benchmark Date: 27 Jul 2022*"&amp;A50&amp;";*",SRGs!AA:AA,0),0)</f>
        <v>0</v>
      </c>
      <c r="T50" s="6">
        <f>IFERROR(MATCH("Intrusion Detection and Prevention Systems (IDPS) Security Requirements Guide :: Version 2, Release: 6 Benchmark Date: 24 Jul 2020*"&amp;A50&amp;";*",SRGs!AA:AA,0),0)</f>
        <v>0</v>
      </c>
      <c r="U50" s="6">
        <f>IFERROR(MATCH("Layer 2 Switch Security Requirements Guide :: Version 2, Release: 1 Benchmark Date: 18 May 2021*"&amp;A50&amp;";*",SRGs!AA:AA,0),0)</f>
        <v>0</v>
      </c>
      <c r="V50" s="6">
        <f>IFERROR(MATCH("Mainframe Product Security Requirements Guide :: Version 2, Release: 1 Benchmark Date: 27 Oct 2022*"&amp;A50&amp;";*",SRGs!AA:AA,0),0)</f>
        <v>143</v>
      </c>
      <c r="W50" s="6">
        <f>IFERROR(MATCH("Network Device Management Security Requirements Guide :: Version 4, Release: 1 Benchmark Date: 23 Apr 2021*"&amp;A50&amp;";*",SRGs!AA:AA,0),0)</f>
        <v>144</v>
      </c>
      <c r="X50" s="6">
        <f>IFERROR(MATCH("Router Security Requirements Guide :: Version 4, Release: 2 Benchmark Date: 23 Apr 2021*"&amp;A50&amp;";*",SRGs!AA:AA,0),0)</f>
        <v>0</v>
      </c>
      <c r="Y50" s="6">
        <f>IFERROR(MATCH("SDN Controller Security Requirements Guide :: Version 1, Release: 2 Benchmark Date: 24 Apr 2020*"&amp;A50&amp;";*",SRGs!AA:AA,0),0)</f>
        <v>0</v>
      </c>
      <c r="Z50" s="6">
        <f>IFERROR(MATCH("Unified Endpoint Management Agent Security Requirements Guide :: Version 1, Release: 1 Benchmark Date: 20 Nov 2020*"&amp;A50&amp;";*",SRGs!AA:AA,0),0)</f>
        <v>0</v>
      </c>
      <c r="AA50" s="6">
        <f>IFERROR(MATCH("Unified Endpoint Management Server Security Requirements Guide :: Version 1, Release: 1 Benchmark Date: 20 Nov 2020*"&amp;A50&amp;";*",SRGs!AA:AA,0),0)</f>
        <v>0</v>
      </c>
      <c r="AB50" s="6">
        <f>IFERROR(MATCH("Virtual Private Network (VPN) Security Requirements Guide :: Version 2, Release: 4 Benchmark Date: 27 Oct 2021*"&amp;A50&amp;";*",SRGs!AA:AA,0),0)</f>
        <v>0</v>
      </c>
      <c r="AC50" s="6">
        <f>IFERROR(MATCH("Web Server Security Requirements Guide :: Version 3, Release: 1 Benchmark Date: 27 Oct 2022*"&amp;A50&amp;";*",SRGs!AA:AA,0),0)</f>
        <v>0</v>
      </c>
      <c r="AD50" s="21"/>
      <c r="AE50" s="3" t="str">
        <f t="shared" si="0"/>
        <v/>
      </c>
      <c r="AF50" s="2" t="str">
        <f t="shared" si="1"/>
        <v>Server</v>
      </c>
      <c r="AG50" s="2" t="str">
        <f t="shared" si="2"/>
        <v/>
      </c>
      <c r="AH50" s="2" t="str">
        <f t="shared" si="3"/>
        <v>Network Device</v>
      </c>
      <c r="AI50" s="2" t="str">
        <f t="shared" si="4"/>
        <v/>
      </c>
      <c r="AJ50" s="2" t="str">
        <f t="shared" si="5"/>
        <v/>
      </c>
      <c r="AK50" s="2" t="str">
        <f t="shared" si="6"/>
        <v/>
      </c>
      <c r="AL50" s="27"/>
      <c r="AM50" s="5" t="str">
        <f t="shared" si="7"/>
        <v>Server; Network Device</v>
      </c>
    </row>
    <row r="51" spans="1:39" ht="90">
      <c r="A51" s="1" t="s">
        <v>21971</v>
      </c>
      <c r="B51" s="1" t="s">
        <v>4299</v>
      </c>
      <c r="C51" s="1" t="s">
        <v>334</v>
      </c>
      <c r="D51" s="1" t="s">
        <v>1481</v>
      </c>
      <c r="E51" s="1" t="s">
        <v>2488</v>
      </c>
      <c r="F51" s="2" t="s">
        <v>2591</v>
      </c>
      <c r="G51" s="2"/>
      <c r="H51" s="2"/>
      <c r="I51" s="2"/>
      <c r="J51" s="15"/>
      <c r="K51" s="3">
        <f>IFERROR(MATCH("Application Layer Gateway (ALG) Security Requirements Guide (SRG) :: Version 1, Release: 2 Benchmark Date: 24 Jul 2015*"&amp;A51&amp;";*",SRGs!AA:AA,0),0)</f>
        <v>0</v>
      </c>
      <c r="L51" s="2">
        <f>IFERROR(MATCH("Application Server Security Requirements Guide :: Version 3, Release: 3 Benchmark Date: 27 Oct 2022*"&amp;A51&amp;";*",SRGs!AA:AA,0),0)</f>
        <v>0</v>
      </c>
      <c r="M51" s="2">
        <f>IFERROR(MATCH("Authentication, Authorization, and Accounting Services (AAA) Security Requirements Guide :: Version 1, Release: 2 Benchmark Date: 24 Jan 2020*"&amp;A51&amp;";*",SRGs!AA:AA,0),0)</f>
        <v>0</v>
      </c>
      <c r="N51" s="2">
        <f>IFERROR(MATCH("Central Log Server Security Requirements Guide :: Version 2, Release: 2 Benchmark Date: 27 Oct 2022*"&amp;A51&amp;";*",SRGs!AA:AA,0),0)</f>
        <v>0</v>
      </c>
      <c r="O51" s="2">
        <f>IFERROR(MATCH("Database Security Requirements Guide :: Version 3, Release: 3 Benchmark Date: 27 Jul 2022*"&amp;A51&amp;";*",SRGs!AA:AA,0),0)</f>
        <v>0</v>
      </c>
      <c r="P51" s="2">
        <f>IFERROR(MATCH("Container Platform Security Requirements Guide :: Version 1, Release: 3 Benchmark Date: 27 Jan 2022*"&amp;A51&amp;";*",SRGs!AA:AA,0),0)</f>
        <v>146</v>
      </c>
      <c r="Q51" s="2">
        <f>IFERROR(MATCH("Domain Name System (DNS) Security Requirements Guide :: Version 2, Release: 4 Benchmark Date: 23 Oct 2015*"&amp;A51&amp;";*",SRGs!AA:AA,0),0)</f>
        <v>0</v>
      </c>
      <c r="R51" s="2">
        <f>IFERROR(MATCH("Firewall Security Requirements Guide :: Version 2, Release: 3 Benchmark Date: 27 Oct 2022*"&amp;A51&amp;";*",SRGs!AA:AA,0),0)</f>
        <v>0</v>
      </c>
      <c r="S51" s="2">
        <f>IFERROR(MATCH("General Purpose Operating System Security Requirements Guide :: Version 2, Release: 4 Benchmark Date: 27 Jul 2022*"&amp;A51&amp;";*",SRGs!AA:AA,0),0)</f>
        <v>0</v>
      </c>
      <c r="T51" s="2">
        <f>IFERROR(MATCH("Intrusion Detection and Prevention Systems (IDPS) Security Requirements Guide :: Version 2, Release: 6 Benchmark Date: 24 Jul 2020*"&amp;A51&amp;";*",SRGs!AA:AA,0),0)</f>
        <v>0</v>
      </c>
      <c r="U51" s="2">
        <f>IFERROR(MATCH("Layer 2 Switch Security Requirements Guide :: Version 2, Release: 1 Benchmark Date: 18 May 2021*"&amp;A51&amp;";*",SRGs!AA:AA,0),0)</f>
        <v>0</v>
      </c>
      <c r="V51" s="2">
        <f>IFERROR(MATCH("Mainframe Product Security Requirements Guide :: Version 2, Release: 1 Benchmark Date: 27 Oct 2022*"&amp;A51&amp;";*",SRGs!AA:AA,0),0)</f>
        <v>0</v>
      </c>
      <c r="W51" s="2">
        <f>IFERROR(MATCH("Network Device Management Security Requirements Guide :: Version 4, Release: 1 Benchmark Date: 23 Apr 2021*"&amp;A51&amp;";*",SRGs!AA:AA,0),0)</f>
        <v>0</v>
      </c>
      <c r="X51" s="2">
        <f>IFERROR(MATCH("Router Security Requirements Guide :: Version 4, Release: 2 Benchmark Date: 23 Apr 2021*"&amp;A51&amp;";*",SRGs!AA:AA,0),0)</f>
        <v>0</v>
      </c>
      <c r="Y51" s="2">
        <f>IFERROR(MATCH("SDN Controller Security Requirements Guide :: Version 1, Release: 2 Benchmark Date: 24 Apr 2020*"&amp;A51&amp;";*",SRGs!AA:AA,0),0)</f>
        <v>0</v>
      </c>
      <c r="Z51" s="2">
        <f>IFERROR(MATCH("Unified Endpoint Management Agent Security Requirements Guide :: Version 1, Release: 1 Benchmark Date: 20 Nov 2020*"&amp;A51&amp;";*",SRGs!AA:AA,0),0)</f>
        <v>0</v>
      </c>
      <c r="AA51" s="2">
        <f>IFERROR(MATCH("Unified Endpoint Management Server Security Requirements Guide :: Version 1, Release: 1 Benchmark Date: 20 Nov 2020*"&amp;A51&amp;";*",SRGs!AA:AA,0),0)</f>
        <v>0</v>
      </c>
      <c r="AB51" s="2">
        <f>IFERROR(MATCH("Virtual Private Network (VPN) Security Requirements Guide :: Version 2, Release: 4 Benchmark Date: 27 Oct 2021*"&amp;A51&amp;";*",SRGs!AA:AA,0),0)</f>
        <v>0</v>
      </c>
      <c r="AC51" s="2">
        <f>IFERROR(MATCH("Web Server Security Requirements Guide :: Version 3, Release: 1 Benchmark Date: 27 Oct 2022*"&amp;A51&amp;";*",SRGs!AA:AA,0),0)</f>
        <v>0</v>
      </c>
      <c r="AD51" s="22"/>
      <c r="AE51" s="3" t="str">
        <f t="shared" si="0"/>
        <v/>
      </c>
      <c r="AF51" s="2" t="str">
        <f t="shared" si="1"/>
        <v/>
      </c>
      <c r="AG51" s="2" t="str">
        <f t="shared" si="2"/>
        <v/>
      </c>
      <c r="AH51" s="2" t="str">
        <f t="shared" si="3"/>
        <v/>
      </c>
      <c r="AI51" s="2" t="str">
        <f t="shared" si="4"/>
        <v/>
      </c>
      <c r="AJ51" s="2" t="str">
        <f t="shared" si="5"/>
        <v>Container</v>
      </c>
      <c r="AK51" s="2" t="str">
        <f t="shared" si="6"/>
        <v/>
      </c>
      <c r="AM51" s="5" t="str">
        <f t="shared" si="7"/>
        <v>Container</v>
      </c>
    </row>
    <row r="52" spans="1:39" ht="120">
      <c r="A52" s="1" t="s">
        <v>21972</v>
      </c>
      <c r="B52" s="1" t="s">
        <v>4299</v>
      </c>
      <c r="C52" s="1" t="s">
        <v>335</v>
      </c>
      <c r="D52" s="1" t="s">
        <v>1482</v>
      </c>
      <c r="E52" s="1" t="s">
        <v>2489</v>
      </c>
      <c r="F52" s="2" t="s">
        <v>3616</v>
      </c>
      <c r="G52" s="2"/>
      <c r="H52" s="2"/>
      <c r="I52" s="2"/>
      <c r="J52" s="15"/>
      <c r="K52" s="3">
        <f>IFERROR(MATCH("Application Layer Gateway (ALG) Security Requirements Guide (SRG) :: Version 1, Release: 2 Benchmark Date: 24 Jul 2015*"&amp;A52&amp;";*",SRGs!AA:AA,0),0)</f>
        <v>0</v>
      </c>
      <c r="L52" s="2">
        <f>IFERROR(MATCH("Application Server Security Requirements Guide :: Version 3, Release: 3 Benchmark Date: 27 Oct 2022*"&amp;A52&amp;";*",SRGs!AA:AA,0),0)</f>
        <v>0</v>
      </c>
      <c r="M52" s="2">
        <f>IFERROR(MATCH("Authentication, Authorization, and Accounting Services (AAA) Security Requirements Guide :: Version 1, Release: 2 Benchmark Date: 24 Jan 2020*"&amp;A52&amp;";*",SRGs!AA:AA,0),0)</f>
        <v>0</v>
      </c>
      <c r="N52" s="6">
        <f>IFERROR(MATCH("Central Log Server Security Requirements Guide :: Version 2, Release: 2 Benchmark Date: 27 Oct 2022*"&amp;A52&amp;";*",SRGs!AA:AA,0),0)</f>
        <v>0</v>
      </c>
      <c r="O52" s="6">
        <f>IFERROR(MATCH("Database Security Requirements Guide :: Version 3, Release: 3 Benchmark Date: 27 Jul 2022*"&amp;A52&amp;";*",SRGs!AA:AA,0),0)</f>
        <v>0</v>
      </c>
      <c r="P52" s="2">
        <f>IFERROR(MATCH("Container Platform Security Requirements Guide :: Version 1, Release: 3 Benchmark Date: 27 Jan 2022*"&amp;A52&amp;";*",SRGs!AA:AA,0),0)</f>
        <v>0</v>
      </c>
      <c r="Q52" s="2">
        <f>IFERROR(MATCH("Domain Name System (DNS) Security Requirements Guide :: Version 2, Release: 4 Benchmark Date: 23 Oct 2015*"&amp;A52&amp;";*",SRGs!AA:AA,0),0)</f>
        <v>0</v>
      </c>
      <c r="R52" s="2">
        <f>IFERROR(MATCH("Firewall Security Requirements Guide :: Version 2, Release: 3 Benchmark Date: 27 Oct 2022*"&amp;A52&amp;";*",SRGs!AA:AA,0),0)</f>
        <v>0</v>
      </c>
      <c r="S52" s="2">
        <f>IFERROR(MATCH("General Purpose Operating System Security Requirements Guide :: Version 2, Release: 4 Benchmark Date: 27 Jul 2022*"&amp;A52&amp;";*",SRGs!AA:AA,0),0)</f>
        <v>0</v>
      </c>
      <c r="T52" s="2">
        <f>IFERROR(MATCH("Intrusion Detection and Prevention Systems (IDPS) Security Requirements Guide :: Version 2, Release: 6 Benchmark Date: 24 Jul 2020*"&amp;A52&amp;";*",SRGs!AA:AA,0),0)</f>
        <v>0</v>
      </c>
      <c r="U52" s="2">
        <f>IFERROR(MATCH("Layer 2 Switch Security Requirements Guide :: Version 2, Release: 1 Benchmark Date: 18 May 2021*"&amp;A52&amp;";*",SRGs!AA:AA,0),0)</f>
        <v>0</v>
      </c>
      <c r="V52" s="2">
        <f>IFERROR(MATCH("Mainframe Product Security Requirements Guide :: Version 2, Release: 1 Benchmark Date: 27 Oct 2022*"&amp;A52&amp;";*",SRGs!AA:AA,0),0)</f>
        <v>0</v>
      </c>
      <c r="W52" s="2">
        <f>IFERROR(MATCH("Network Device Management Security Requirements Guide :: Version 4, Release: 1 Benchmark Date: 23 Apr 2021*"&amp;A52&amp;";*",SRGs!AA:AA,0),0)</f>
        <v>0</v>
      </c>
      <c r="X52" s="2">
        <f>IFERROR(MATCH("Router Security Requirements Guide :: Version 4, Release: 2 Benchmark Date: 23 Apr 2021*"&amp;A52&amp;";*",SRGs!AA:AA,0),0)</f>
        <v>0</v>
      </c>
      <c r="Y52" s="2">
        <f>IFERROR(MATCH("SDN Controller Security Requirements Guide :: Version 1, Release: 2 Benchmark Date: 24 Apr 2020*"&amp;A52&amp;";*",SRGs!AA:AA,0),0)</f>
        <v>0</v>
      </c>
      <c r="Z52" s="2">
        <f>IFERROR(MATCH("Unified Endpoint Management Agent Security Requirements Guide :: Version 1, Release: 1 Benchmark Date: 20 Nov 2020*"&amp;A52&amp;";*",SRGs!AA:AA,0),0)</f>
        <v>0</v>
      </c>
      <c r="AA52" s="2">
        <f>IFERROR(MATCH("Unified Endpoint Management Server Security Requirements Guide :: Version 1, Release: 1 Benchmark Date: 20 Nov 2020*"&amp;A52&amp;";*",SRGs!AA:AA,0),0)</f>
        <v>0</v>
      </c>
      <c r="AB52" s="2">
        <f>IFERROR(MATCH("Virtual Private Network (VPN) Security Requirements Guide :: Version 2, Release: 4 Benchmark Date: 27 Oct 2021*"&amp;A52&amp;";*",SRGs!AA:AA,0),0)</f>
        <v>0</v>
      </c>
      <c r="AC52" s="2">
        <f>IFERROR(MATCH("Web Server Security Requirements Guide :: Version 3, Release: 1 Benchmark Date: 27 Oct 2022*"&amp;A52&amp;";*",SRGs!AA:AA,0),0)</f>
        <v>0</v>
      </c>
      <c r="AD52" s="22"/>
      <c r="AE52" s="3" t="str">
        <f t="shared" si="0"/>
        <v/>
      </c>
      <c r="AF52" s="2" t="str">
        <f t="shared" si="1"/>
        <v/>
      </c>
      <c r="AG52" s="2" t="str">
        <f t="shared" si="2"/>
        <v/>
      </c>
      <c r="AH52" s="2" t="str">
        <f t="shared" si="3"/>
        <v/>
      </c>
      <c r="AI52" s="2" t="str">
        <f t="shared" si="4"/>
        <v/>
      </c>
      <c r="AJ52" s="2" t="str">
        <f t="shared" si="5"/>
        <v/>
      </c>
      <c r="AK52" s="2" t="str">
        <f t="shared" si="6"/>
        <v/>
      </c>
      <c r="AM52" s="5" t="str">
        <f t="shared" si="7"/>
        <v/>
      </c>
    </row>
    <row r="53" spans="1:39" ht="105">
      <c r="A53" s="1" t="s">
        <v>21973</v>
      </c>
      <c r="B53" s="1" t="s">
        <v>4299</v>
      </c>
      <c r="C53" s="1" t="s">
        <v>336</v>
      </c>
      <c r="D53" s="1" t="s">
        <v>1483</v>
      </c>
      <c r="E53" s="1" t="s">
        <v>2490</v>
      </c>
      <c r="F53" s="2" t="s">
        <v>3617</v>
      </c>
      <c r="G53" s="2"/>
      <c r="H53" s="2"/>
      <c r="I53" s="2"/>
      <c r="J53" s="15"/>
      <c r="K53" s="3">
        <f>IFERROR(MATCH("Application Layer Gateway (ALG) Security Requirements Guide (SRG) :: Version 1, Release: 2 Benchmark Date: 24 Jul 2015*"&amp;A53&amp;";*",SRGs!AA:AA,0),0)</f>
        <v>0</v>
      </c>
      <c r="L53" s="2">
        <f>IFERROR(MATCH("Application Server Security Requirements Guide :: Version 3, Release: 3 Benchmark Date: 27 Oct 2022*"&amp;A53&amp;";*",SRGs!AA:AA,0),0)</f>
        <v>0</v>
      </c>
      <c r="M53" s="2">
        <f>IFERROR(MATCH("Authentication, Authorization, and Accounting Services (AAA) Security Requirements Guide :: Version 1, Release: 2 Benchmark Date: 24 Jan 2020*"&amp;A53&amp;";*",SRGs!AA:AA,0),0)</f>
        <v>0</v>
      </c>
      <c r="N53" s="6">
        <f>IFERROR(MATCH("Central Log Server Security Requirements Guide :: Version 2, Release: 2 Benchmark Date: 27 Oct 2022*"&amp;A53&amp;";*",SRGs!AA:AA,0),0)</f>
        <v>0</v>
      </c>
      <c r="O53" s="6">
        <f>IFERROR(MATCH("Database Security Requirements Guide :: Version 3, Release: 3 Benchmark Date: 27 Jul 2022*"&amp;A53&amp;";*",SRGs!AA:AA,0),0)</f>
        <v>0</v>
      </c>
      <c r="P53" s="2">
        <f>IFERROR(MATCH("Container Platform Security Requirements Guide :: Version 1, Release: 3 Benchmark Date: 27 Jan 2022*"&amp;A53&amp;";*",SRGs!AA:AA,0),0)</f>
        <v>0</v>
      </c>
      <c r="Q53" s="2">
        <f>IFERROR(MATCH("Domain Name System (DNS) Security Requirements Guide :: Version 2, Release: 4 Benchmark Date: 23 Oct 2015*"&amp;A53&amp;";*",SRGs!AA:AA,0),0)</f>
        <v>0</v>
      </c>
      <c r="R53" s="2">
        <f>IFERROR(MATCH("Firewall Security Requirements Guide :: Version 2, Release: 3 Benchmark Date: 27 Oct 2022*"&amp;A53&amp;";*",SRGs!AA:AA,0),0)</f>
        <v>0</v>
      </c>
      <c r="S53" s="2">
        <f>IFERROR(MATCH("General Purpose Operating System Security Requirements Guide :: Version 2, Release: 4 Benchmark Date: 27 Jul 2022*"&amp;A53&amp;";*",SRGs!AA:AA,0),0)</f>
        <v>0</v>
      </c>
      <c r="T53" s="2">
        <f>IFERROR(MATCH("Intrusion Detection and Prevention Systems (IDPS) Security Requirements Guide :: Version 2, Release: 6 Benchmark Date: 24 Jul 2020*"&amp;A53&amp;";*",SRGs!AA:AA,0),0)</f>
        <v>0</v>
      </c>
      <c r="U53" s="2">
        <f>IFERROR(MATCH("Layer 2 Switch Security Requirements Guide :: Version 2, Release: 1 Benchmark Date: 18 May 2021*"&amp;A53&amp;";*",SRGs!AA:AA,0),0)</f>
        <v>0</v>
      </c>
      <c r="V53" s="2">
        <f>IFERROR(MATCH("Mainframe Product Security Requirements Guide :: Version 2, Release: 1 Benchmark Date: 27 Oct 2022*"&amp;A53&amp;";*",SRGs!AA:AA,0),0)</f>
        <v>0</v>
      </c>
      <c r="W53" s="2">
        <f>IFERROR(MATCH("Network Device Management Security Requirements Guide :: Version 4, Release: 1 Benchmark Date: 23 Apr 2021*"&amp;A53&amp;";*",SRGs!AA:AA,0),0)</f>
        <v>0</v>
      </c>
      <c r="X53" s="2">
        <f>IFERROR(MATCH("Router Security Requirements Guide :: Version 4, Release: 2 Benchmark Date: 23 Apr 2021*"&amp;A53&amp;";*",SRGs!AA:AA,0),0)</f>
        <v>0</v>
      </c>
      <c r="Y53" s="2">
        <f>IFERROR(MATCH("SDN Controller Security Requirements Guide :: Version 1, Release: 2 Benchmark Date: 24 Apr 2020*"&amp;A53&amp;";*",SRGs!AA:AA,0),0)</f>
        <v>0</v>
      </c>
      <c r="Z53" s="2">
        <f>IFERROR(MATCH("Unified Endpoint Management Agent Security Requirements Guide :: Version 1, Release: 1 Benchmark Date: 20 Nov 2020*"&amp;A53&amp;";*",SRGs!AA:AA,0),0)</f>
        <v>0</v>
      </c>
      <c r="AA53" s="2">
        <f>IFERROR(MATCH("Unified Endpoint Management Server Security Requirements Guide :: Version 1, Release: 1 Benchmark Date: 20 Nov 2020*"&amp;A53&amp;";*",SRGs!AA:AA,0),0)</f>
        <v>0</v>
      </c>
      <c r="AB53" s="2">
        <f>IFERROR(MATCH("Virtual Private Network (VPN) Security Requirements Guide :: Version 2, Release: 4 Benchmark Date: 27 Oct 2021*"&amp;A53&amp;";*",SRGs!AA:AA,0),0)</f>
        <v>0</v>
      </c>
      <c r="AC53" s="2">
        <f>IFERROR(MATCH("Web Server Security Requirements Guide :: Version 3, Release: 1 Benchmark Date: 27 Oct 2022*"&amp;A53&amp;";*",SRGs!AA:AA,0),0)</f>
        <v>0</v>
      </c>
      <c r="AD53" s="22"/>
      <c r="AE53" s="3" t="str">
        <f t="shared" si="0"/>
        <v/>
      </c>
      <c r="AF53" s="2" t="str">
        <f t="shared" si="1"/>
        <v/>
      </c>
      <c r="AG53" s="2" t="str">
        <f t="shared" si="2"/>
        <v/>
      </c>
      <c r="AH53" s="2" t="str">
        <f t="shared" si="3"/>
        <v/>
      </c>
      <c r="AI53" s="2" t="str">
        <f t="shared" si="4"/>
        <v/>
      </c>
      <c r="AJ53" s="2" t="str">
        <f t="shared" si="5"/>
        <v/>
      </c>
      <c r="AK53" s="2" t="str">
        <f t="shared" si="6"/>
        <v/>
      </c>
      <c r="AM53" s="5" t="str">
        <f t="shared" si="7"/>
        <v/>
      </c>
    </row>
    <row r="54" spans="1:39" s="5" customFormat="1" ht="60">
      <c r="A54" s="1" t="s">
        <v>21974</v>
      </c>
      <c r="B54" s="1" t="s">
        <v>4299</v>
      </c>
      <c r="C54" s="1" t="s">
        <v>325</v>
      </c>
      <c r="D54" s="1" t="s">
        <v>1473</v>
      </c>
      <c r="E54" s="1" t="s">
        <v>2480</v>
      </c>
      <c r="F54" s="2" t="s">
        <v>2591</v>
      </c>
      <c r="G54" s="2"/>
      <c r="H54" s="2"/>
      <c r="I54" s="2"/>
      <c r="J54" s="15"/>
      <c r="K54" s="3">
        <f>IFERROR(MATCH("Application Layer Gateway (ALG) Security Requirements Guide (SRG) :: Version 1, Release: 2 Benchmark Date: 24 Jul 2015*"&amp;A54&amp;";*",SRGs!AA:AA,0),0)</f>
        <v>0</v>
      </c>
      <c r="L54" s="2">
        <f>IFERROR(MATCH("Application Server Security Requirements Guide :: Version 3, Release: 3 Benchmark Date: 27 Oct 2022*"&amp;A54&amp;";*",SRGs!AA:AA,0),0)</f>
        <v>0</v>
      </c>
      <c r="M54" s="2">
        <f>IFERROR(MATCH("Authentication, Authorization, and Accounting Services (AAA) Security Requirements Guide :: Version 1, Release: 2 Benchmark Date: 24 Jan 2020*"&amp;A54&amp;";*",SRGs!AA:AA,0),0)</f>
        <v>147</v>
      </c>
      <c r="N54" s="2">
        <f>IFERROR(MATCH("Central Log Server Security Requirements Guide :: Version 2, Release: 2 Benchmark Date: 27 Oct 2022*"&amp;A54&amp;";*",SRGs!AA:AA,0),0)</f>
        <v>0</v>
      </c>
      <c r="O54" s="2">
        <f>IFERROR(MATCH("Database Security Requirements Guide :: Version 3, Release: 3 Benchmark Date: 27 Jul 2022*"&amp;A54&amp;";*",SRGs!AA:AA,0),0)</f>
        <v>0</v>
      </c>
      <c r="P54" s="6">
        <f>IFERROR(MATCH("Container Platform Security Requirements Guide :: Version 1, Release: 3 Benchmark Date: 27 Jan 2022*"&amp;A54&amp;";*",SRGs!AA:AA,0),0)</f>
        <v>151</v>
      </c>
      <c r="Q54" s="6">
        <f>IFERROR(MATCH("Domain Name System (DNS) Security Requirements Guide :: Version 2, Release: 4 Benchmark Date: 23 Oct 2015*"&amp;A54&amp;";*",SRGs!AA:AA,0),0)</f>
        <v>0</v>
      </c>
      <c r="R54" s="6">
        <f>IFERROR(MATCH("Firewall Security Requirements Guide :: Version 2, Release: 3 Benchmark Date: 27 Oct 2022*"&amp;A54&amp;";*",SRGs!AA:AA,0),0)</f>
        <v>0</v>
      </c>
      <c r="S54" s="6">
        <f>IFERROR(MATCH("General Purpose Operating System Security Requirements Guide :: Version 2, Release: 4 Benchmark Date: 27 Jul 2022*"&amp;A54&amp;";*",SRGs!AA:AA,0),0)</f>
        <v>153</v>
      </c>
      <c r="T54" s="6">
        <f>IFERROR(MATCH("Intrusion Detection and Prevention Systems (IDPS) Security Requirements Guide :: Version 2, Release: 6 Benchmark Date: 24 Jul 2020*"&amp;A54&amp;";*",SRGs!AA:AA,0),0)</f>
        <v>0</v>
      </c>
      <c r="U54" s="6">
        <f>IFERROR(MATCH("Layer 2 Switch Security Requirements Guide :: Version 2, Release: 1 Benchmark Date: 18 May 2021*"&amp;A54&amp;";*",SRGs!AA:AA,0),0)</f>
        <v>0</v>
      </c>
      <c r="V54" s="6">
        <f>IFERROR(MATCH("Mainframe Product Security Requirements Guide :: Version 2, Release: 1 Benchmark Date: 27 Oct 2022*"&amp;A54&amp;";*",SRGs!AA:AA,0),0)</f>
        <v>155</v>
      </c>
      <c r="W54" s="6">
        <f>IFERROR(MATCH("Network Device Management Security Requirements Guide :: Version 4, Release: 1 Benchmark Date: 23 Apr 2021*"&amp;A54&amp;";*",SRGs!AA:AA,0),0)</f>
        <v>0</v>
      </c>
      <c r="X54" s="6">
        <f>IFERROR(MATCH("Router Security Requirements Guide :: Version 4, Release: 2 Benchmark Date: 23 Apr 2021*"&amp;A54&amp;";*",SRGs!AA:AA,0),0)</f>
        <v>0</v>
      </c>
      <c r="Y54" s="6">
        <f>IFERROR(MATCH("SDN Controller Security Requirements Guide :: Version 1, Release: 2 Benchmark Date: 24 Apr 2020*"&amp;A54&amp;";*",SRGs!AA:AA,0),0)</f>
        <v>0</v>
      </c>
      <c r="Z54" s="6">
        <f>IFERROR(MATCH("Unified Endpoint Management Agent Security Requirements Guide :: Version 1, Release: 1 Benchmark Date: 20 Nov 2020*"&amp;A54&amp;";*",SRGs!AA:AA,0),0)</f>
        <v>0</v>
      </c>
      <c r="AA54" s="6">
        <f>IFERROR(MATCH("Unified Endpoint Management Server Security Requirements Guide :: Version 1, Release: 1 Benchmark Date: 20 Nov 2020*"&amp;A54&amp;";*",SRGs!AA:AA,0),0)</f>
        <v>157</v>
      </c>
      <c r="AB54" s="6">
        <f>IFERROR(MATCH("Virtual Private Network (VPN) Security Requirements Guide :: Version 2, Release: 4 Benchmark Date: 27 Oct 2021*"&amp;A54&amp;";*",SRGs!AA:AA,0),0)</f>
        <v>0</v>
      </c>
      <c r="AC54" s="6">
        <f>IFERROR(MATCH("Web Server Security Requirements Guide :: Version 3, Release: 1 Benchmark Date: 27 Oct 2022*"&amp;A54&amp;";*",SRGs!AA:AA,0),0)</f>
        <v>0</v>
      </c>
      <c r="AD54" s="21"/>
      <c r="AE54" s="3" t="str">
        <f t="shared" si="0"/>
        <v/>
      </c>
      <c r="AF54" s="2" t="str">
        <f t="shared" si="1"/>
        <v>Server</v>
      </c>
      <c r="AG54" s="2" t="str">
        <f t="shared" si="2"/>
        <v>Laptops/Desktops</v>
      </c>
      <c r="AH54" s="2" t="str">
        <f t="shared" si="3"/>
        <v>Network Device</v>
      </c>
      <c r="AI54" s="2" t="str">
        <f t="shared" si="4"/>
        <v/>
      </c>
      <c r="AJ54" s="2" t="str">
        <f t="shared" si="5"/>
        <v>Container</v>
      </c>
      <c r="AK54" s="2" t="str">
        <f t="shared" si="6"/>
        <v>Unified Endpoint Mangement</v>
      </c>
      <c r="AL54" s="27"/>
      <c r="AM54" s="5" t="str">
        <f t="shared" si="7"/>
        <v>Server; Laptops/Desktops; Network Device; Container; Unified Endpoint Mangement</v>
      </c>
    </row>
    <row r="55" spans="1:39" ht="90">
      <c r="A55" s="1" t="s">
        <v>21975</v>
      </c>
      <c r="B55" s="1" t="s">
        <v>4299</v>
      </c>
      <c r="C55" s="1" t="s">
        <v>326</v>
      </c>
      <c r="D55" s="1" t="s">
        <v>1474</v>
      </c>
      <c r="E55" s="1" t="s">
        <v>2481</v>
      </c>
      <c r="F55" s="2" t="s">
        <v>2591</v>
      </c>
      <c r="G55" s="2"/>
      <c r="H55" s="2"/>
      <c r="I55" s="2"/>
      <c r="J55" s="15"/>
      <c r="K55" s="3">
        <f>IFERROR(MATCH("Application Layer Gateway (ALG) Security Requirements Guide (SRG) :: Version 1, Release: 2 Benchmark Date: 24 Jul 2015*"&amp;A55&amp;";*",SRGs!AA:AA,0),0)</f>
        <v>0</v>
      </c>
      <c r="L55" s="2">
        <f>IFERROR(MATCH("Application Server Security Requirements Guide :: Version 3, Release: 3 Benchmark Date: 27 Oct 2022*"&amp;A55&amp;";*",SRGs!AA:AA,0),0)</f>
        <v>0</v>
      </c>
      <c r="M55" s="2">
        <f>IFERROR(MATCH("Authentication, Authorization, and Accounting Services (AAA) Security Requirements Guide :: Version 1, Release: 2 Benchmark Date: 24 Jan 2020*"&amp;A55&amp;";*",SRGs!AA:AA,0),0)</f>
        <v>164</v>
      </c>
      <c r="N55" s="2">
        <f>IFERROR(MATCH("Central Log Server Security Requirements Guide :: Version 2, Release: 2 Benchmark Date: 27 Oct 2022*"&amp;A55&amp;";*",SRGs!AA:AA,0),0)</f>
        <v>0</v>
      </c>
      <c r="O55" s="2">
        <f>IFERROR(MATCH("Database Security Requirements Guide :: Version 3, Release: 3 Benchmark Date: 27 Jul 2022*"&amp;A55&amp;";*",SRGs!AA:AA,0),0)</f>
        <v>0</v>
      </c>
      <c r="P55" s="2">
        <f>IFERROR(MATCH("Container Platform Security Requirements Guide :: Version 1, Release: 3 Benchmark Date: 27 Jan 2022*"&amp;A55&amp;";*",SRGs!AA:AA,0),0)</f>
        <v>159</v>
      </c>
      <c r="Q55" s="2">
        <f>IFERROR(MATCH("Domain Name System (DNS) Security Requirements Guide :: Version 2, Release: 4 Benchmark Date: 23 Oct 2015*"&amp;A55&amp;";*",SRGs!AA:AA,0),0)</f>
        <v>0</v>
      </c>
      <c r="R55" s="2">
        <f>IFERROR(MATCH("Firewall Security Requirements Guide :: Version 2, Release: 3 Benchmark Date: 27 Oct 2022*"&amp;A55&amp;";*",SRGs!AA:AA,0),0)</f>
        <v>0</v>
      </c>
      <c r="S55" s="2">
        <f>IFERROR(MATCH("General Purpose Operating System Security Requirements Guide :: Version 2, Release: 4 Benchmark Date: 27 Jul 2022*"&amp;A55&amp;";*",SRGs!AA:AA,0),0)</f>
        <v>0</v>
      </c>
      <c r="T55" s="2">
        <f>IFERROR(MATCH("Intrusion Detection and Prevention Systems (IDPS) Security Requirements Guide :: Version 2, Release: 6 Benchmark Date: 24 Jul 2020*"&amp;A55&amp;";*",SRGs!AA:AA,0),0)</f>
        <v>0</v>
      </c>
      <c r="U55" s="2">
        <f>IFERROR(MATCH("Layer 2 Switch Security Requirements Guide :: Version 2, Release: 1 Benchmark Date: 18 May 2021*"&amp;A55&amp;";*",SRGs!AA:AA,0),0)</f>
        <v>0</v>
      </c>
      <c r="V55" s="2">
        <f>IFERROR(MATCH("Mainframe Product Security Requirements Guide :: Version 2, Release: 1 Benchmark Date: 27 Oct 2022*"&amp;A55&amp;";*",SRGs!AA:AA,0),0)</f>
        <v>160</v>
      </c>
      <c r="W55" s="2">
        <f>IFERROR(MATCH("Network Device Management Security Requirements Guide :: Version 4, Release: 1 Benchmark Date: 23 Apr 2021*"&amp;A55&amp;";*",SRGs!AA:AA,0),0)</f>
        <v>0</v>
      </c>
      <c r="X55" s="2">
        <f>IFERROR(MATCH("Router Security Requirements Guide :: Version 4, Release: 2 Benchmark Date: 23 Apr 2021*"&amp;A55&amp;";*",SRGs!AA:AA,0),0)</f>
        <v>0</v>
      </c>
      <c r="Y55" s="2">
        <f>IFERROR(MATCH("SDN Controller Security Requirements Guide :: Version 1, Release: 2 Benchmark Date: 24 Apr 2020*"&amp;A55&amp;";*",SRGs!AA:AA,0),0)</f>
        <v>0</v>
      </c>
      <c r="Z55" s="2">
        <f>IFERROR(MATCH("Unified Endpoint Management Agent Security Requirements Guide :: Version 1, Release: 1 Benchmark Date: 20 Nov 2020*"&amp;A55&amp;";*",SRGs!AA:AA,0),0)</f>
        <v>0</v>
      </c>
      <c r="AA55" s="2">
        <f>IFERROR(MATCH("Unified Endpoint Management Server Security Requirements Guide :: Version 1, Release: 1 Benchmark Date: 20 Nov 2020*"&amp;A55&amp;";*",SRGs!AA:AA,0),0)</f>
        <v>161</v>
      </c>
      <c r="AB55" s="2">
        <f>IFERROR(MATCH("Virtual Private Network (VPN) Security Requirements Guide :: Version 2, Release: 4 Benchmark Date: 27 Oct 2021*"&amp;A55&amp;";*",SRGs!AA:AA,0),0)</f>
        <v>0</v>
      </c>
      <c r="AC55" s="2">
        <f>IFERROR(MATCH("Web Server Security Requirements Guide :: Version 3, Release: 1 Benchmark Date: 27 Oct 2022*"&amp;A55&amp;";*",SRGs!AA:AA,0),0)</f>
        <v>0</v>
      </c>
      <c r="AD55" s="22"/>
      <c r="AE55" s="3" t="str">
        <f t="shared" si="0"/>
        <v/>
      </c>
      <c r="AF55" s="2" t="str">
        <f t="shared" si="1"/>
        <v>Server</v>
      </c>
      <c r="AG55" s="2" t="str">
        <f t="shared" si="2"/>
        <v/>
      </c>
      <c r="AH55" s="2" t="str">
        <f t="shared" si="3"/>
        <v>Network Device</v>
      </c>
      <c r="AI55" s="2" t="str">
        <f t="shared" si="4"/>
        <v/>
      </c>
      <c r="AJ55" s="2" t="str">
        <f t="shared" si="5"/>
        <v>Container</v>
      </c>
      <c r="AK55" s="2" t="str">
        <f t="shared" si="6"/>
        <v>Unified Endpoint Mangement</v>
      </c>
      <c r="AM55" s="5" t="str">
        <f t="shared" si="7"/>
        <v>Server; Network Device; Container; Unified Endpoint Mangement</v>
      </c>
    </row>
    <row r="56" spans="1:39" ht="60">
      <c r="A56" s="1" t="s">
        <v>21976</v>
      </c>
      <c r="B56" s="1" t="s">
        <v>4299</v>
      </c>
      <c r="C56" s="1" t="s">
        <v>327</v>
      </c>
      <c r="D56" s="1" t="s">
        <v>1475</v>
      </c>
      <c r="E56" s="1" t="s">
        <v>2482</v>
      </c>
      <c r="F56" s="2" t="s">
        <v>3613</v>
      </c>
      <c r="G56" s="2"/>
      <c r="H56" s="2"/>
      <c r="I56" s="2"/>
      <c r="J56" s="15"/>
      <c r="K56" s="3">
        <f>IFERROR(MATCH("Application Layer Gateway (ALG) Security Requirements Guide (SRG) :: Version 1, Release: 2 Benchmark Date: 24 Jul 2015*"&amp;A56&amp;";*",SRGs!AA:AA,0),0)</f>
        <v>0</v>
      </c>
      <c r="L56" s="2">
        <f>IFERROR(MATCH("Application Server Security Requirements Guide :: Version 3, Release: 3 Benchmark Date: 27 Oct 2022*"&amp;A56&amp;";*",SRGs!AA:AA,0),0)</f>
        <v>0</v>
      </c>
      <c r="M56" s="2">
        <f>IFERROR(MATCH("Authentication, Authorization, and Accounting Services (AAA) Security Requirements Guide :: Version 1, Release: 2 Benchmark Date: 24 Jan 2020*"&amp;A56&amp;";*",SRGs!AA:AA,0),0)</f>
        <v>165</v>
      </c>
      <c r="N56" s="6">
        <f>IFERROR(MATCH("Central Log Server Security Requirements Guide :: Version 2, Release: 2 Benchmark Date: 27 Oct 2022*"&amp;A56&amp;";*",SRGs!AA:AA,0),0)</f>
        <v>172</v>
      </c>
      <c r="O56" s="6">
        <f>IFERROR(MATCH("Database Security Requirements Guide :: Version 3, Release: 3 Benchmark Date: 27 Jul 2022*"&amp;A56&amp;";*",SRGs!AA:AA,0),0)</f>
        <v>0</v>
      </c>
      <c r="P56" s="2">
        <f>IFERROR(MATCH("Container Platform Security Requirements Guide :: Version 1, Release: 3 Benchmark Date: 27 Jan 2022*"&amp;A56&amp;";*",SRGs!AA:AA,0),0)</f>
        <v>180</v>
      </c>
      <c r="Q56" s="2">
        <f>IFERROR(MATCH("Domain Name System (DNS) Security Requirements Guide :: Version 2, Release: 4 Benchmark Date: 23 Oct 2015*"&amp;A56&amp;";*",SRGs!AA:AA,0),0)</f>
        <v>0</v>
      </c>
      <c r="R56" s="2">
        <f>IFERROR(MATCH("Firewall Security Requirements Guide :: Version 2, Release: 3 Benchmark Date: 27 Oct 2022*"&amp;A56&amp;";*",SRGs!AA:AA,0),0)</f>
        <v>0</v>
      </c>
      <c r="S56" s="2">
        <f>IFERROR(MATCH("General Purpose Operating System Security Requirements Guide :: Version 2, Release: 4 Benchmark Date: 27 Jul 2022*"&amp;A56&amp;";*",SRGs!AA:AA,0),0)</f>
        <v>190</v>
      </c>
      <c r="T56" s="2">
        <f>IFERROR(MATCH("Intrusion Detection and Prevention Systems (IDPS) Security Requirements Guide :: Version 2, Release: 6 Benchmark Date: 24 Jul 2020*"&amp;A56&amp;";*",SRGs!AA:AA,0),0)</f>
        <v>0</v>
      </c>
      <c r="U56" s="2">
        <f>IFERROR(MATCH("Layer 2 Switch Security Requirements Guide :: Version 2, Release: 1 Benchmark Date: 18 May 2021*"&amp;A56&amp;";*",SRGs!AA:AA,0),0)</f>
        <v>0</v>
      </c>
      <c r="V56" s="2">
        <f>IFERROR(MATCH("Mainframe Product Security Requirements Guide :: Version 2, Release: 1 Benchmark Date: 27 Oct 2022*"&amp;A56&amp;";*",SRGs!AA:AA,0),0)</f>
        <v>200</v>
      </c>
      <c r="W56" s="2">
        <f>IFERROR(MATCH("Network Device Management Security Requirements Guide :: Version 4, Release: 1 Benchmark Date: 23 Apr 2021*"&amp;A56&amp;";*",SRGs!AA:AA,0),0)</f>
        <v>210</v>
      </c>
      <c r="X56" s="2">
        <f>IFERROR(MATCH("Router Security Requirements Guide :: Version 4, Release: 2 Benchmark Date: 23 Apr 2021*"&amp;A56&amp;";*",SRGs!AA:AA,0),0)</f>
        <v>0</v>
      </c>
      <c r="Y56" s="2">
        <f>IFERROR(MATCH("SDN Controller Security Requirements Guide :: Version 1, Release: 2 Benchmark Date: 24 Apr 2020*"&amp;A56&amp;";*",SRGs!AA:AA,0),0)</f>
        <v>0</v>
      </c>
      <c r="Z56" s="2">
        <f>IFERROR(MATCH("Unified Endpoint Management Agent Security Requirements Guide :: Version 1, Release: 1 Benchmark Date: 20 Nov 2020*"&amp;A56&amp;";*",SRGs!AA:AA,0),0)</f>
        <v>0</v>
      </c>
      <c r="AA56" s="2">
        <f>IFERROR(MATCH("Unified Endpoint Management Server Security Requirements Guide :: Version 1, Release: 1 Benchmark Date: 20 Nov 2020*"&amp;A56&amp;";*",SRGs!AA:AA,0),0)</f>
        <v>215</v>
      </c>
      <c r="AB56" s="2">
        <f>IFERROR(MATCH("Virtual Private Network (VPN) Security Requirements Guide :: Version 2, Release: 4 Benchmark Date: 27 Oct 2021*"&amp;A56&amp;";*",SRGs!AA:AA,0),0)</f>
        <v>0</v>
      </c>
      <c r="AC56" s="2">
        <f>IFERROR(MATCH("Web Server Security Requirements Guide :: Version 3, Release: 1 Benchmark Date: 27 Oct 2022*"&amp;A56&amp;";*",SRGs!AA:AA,0),0)</f>
        <v>0</v>
      </c>
      <c r="AD56" s="22"/>
      <c r="AE56" s="3" t="str">
        <f t="shared" si="0"/>
        <v/>
      </c>
      <c r="AF56" s="2" t="str">
        <f t="shared" si="1"/>
        <v>Server</v>
      </c>
      <c r="AG56" s="2" t="str">
        <f t="shared" si="2"/>
        <v>Laptops/Desktops</v>
      </c>
      <c r="AH56" s="2" t="str">
        <f t="shared" si="3"/>
        <v>Network Device</v>
      </c>
      <c r="AI56" s="2" t="str">
        <f t="shared" si="4"/>
        <v/>
      </c>
      <c r="AJ56" s="2" t="str">
        <f t="shared" si="5"/>
        <v>Container</v>
      </c>
      <c r="AK56" s="2" t="str">
        <f t="shared" si="6"/>
        <v>Unified Endpoint Mangement</v>
      </c>
      <c r="AM56" s="5" t="str">
        <f t="shared" si="7"/>
        <v>Server; Laptops/Desktops; Network Device; Container; Unified Endpoint Mangement</v>
      </c>
    </row>
    <row r="57" spans="1:39" ht="45">
      <c r="A57" s="1" t="s">
        <v>21977</v>
      </c>
      <c r="B57" s="1" t="s">
        <v>4299</v>
      </c>
      <c r="C57" s="1" t="s">
        <v>328</v>
      </c>
      <c r="D57" s="1" t="s">
        <v>1476</v>
      </c>
      <c r="E57" s="1" t="s">
        <v>2483</v>
      </c>
      <c r="F57" s="2" t="s">
        <v>3614</v>
      </c>
      <c r="G57" s="2"/>
      <c r="H57" s="2"/>
      <c r="I57" s="2"/>
      <c r="J57" s="15"/>
      <c r="K57" s="3">
        <f>IFERROR(MATCH("Application Layer Gateway (ALG) Security Requirements Guide (SRG) :: Version 1, Release: 2 Benchmark Date: 24 Jul 2015*"&amp;A57&amp;";*",SRGs!AA:AA,0),0)</f>
        <v>0</v>
      </c>
      <c r="L57" s="2">
        <f>IFERROR(MATCH("Application Server Security Requirements Guide :: Version 3, Release: 3 Benchmark Date: 27 Oct 2022*"&amp;A57&amp;";*",SRGs!AA:AA,0),0)</f>
        <v>0</v>
      </c>
      <c r="M57" s="2">
        <f>IFERROR(MATCH("Authentication, Authorization, and Accounting Services (AAA) Security Requirements Guide :: Version 1, Release: 2 Benchmark Date: 24 Jan 2020*"&amp;A57&amp;";*",SRGs!AA:AA,0),0)</f>
        <v>0</v>
      </c>
      <c r="N57" s="6">
        <f>IFERROR(MATCH("Central Log Server Security Requirements Guide :: Version 2, Release: 2 Benchmark Date: 27 Oct 2022*"&amp;A57&amp;";*",SRGs!AA:AA,0),0)</f>
        <v>0</v>
      </c>
      <c r="O57" s="6">
        <f>IFERROR(MATCH("Database Security Requirements Guide :: Version 3, Release: 3 Benchmark Date: 27 Jul 2022*"&amp;A57&amp;";*",SRGs!AA:AA,0),0)</f>
        <v>0</v>
      </c>
      <c r="P57" s="2">
        <f>IFERROR(MATCH("Container Platform Security Requirements Guide :: Version 1, Release: 3 Benchmark Date: 27 Jan 2022*"&amp;A57&amp;";*",SRGs!AA:AA,0),0)</f>
        <v>0</v>
      </c>
      <c r="Q57" s="2">
        <f>IFERROR(MATCH("Domain Name System (DNS) Security Requirements Guide :: Version 2, Release: 4 Benchmark Date: 23 Oct 2015*"&amp;A57&amp;";*",SRGs!AA:AA,0),0)</f>
        <v>0</v>
      </c>
      <c r="R57" s="2">
        <f>IFERROR(MATCH("Firewall Security Requirements Guide :: Version 2, Release: 3 Benchmark Date: 27 Oct 2022*"&amp;A57&amp;";*",SRGs!AA:AA,0),0)</f>
        <v>0</v>
      </c>
      <c r="S57" s="2">
        <f>IFERROR(MATCH("General Purpose Operating System Security Requirements Guide :: Version 2, Release: 4 Benchmark Date: 27 Jul 2022*"&amp;A57&amp;";*",SRGs!AA:AA,0),0)</f>
        <v>0</v>
      </c>
      <c r="T57" s="2">
        <f>IFERROR(MATCH("Intrusion Detection and Prevention Systems (IDPS) Security Requirements Guide :: Version 2, Release: 6 Benchmark Date: 24 Jul 2020*"&amp;A57&amp;";*",SRGs!AA:AA,0),0)</f>
        <v>0</v>
      </c>
      <c r="U57" s="2">
        <f>IFERROR(MATCH("Layer 2 Switch Security Requirements Guide :: Version 2, Release: 1 Benchmark Date: 18 May 2021*"&amp;A57&amp;";*",SRGs!AA:AA,0),0)</f>
        <v>0</v>
      </c>
      <c r="V57" s="2">
        <f>IFERROR(MATCH("Mainframe Product Security Requirements Guide :: Version 2, Release: 1 Benchmark Date: 27 Oct 2022*"&amp;A57&amp;";*",SRGs!AA:AA,0),0)</f>
        <v>0</v>
      </c>
      <c r="W57" s="2">
        <f>IFERROR(MATCH("Network Device Management Security Requirements Guide :: Version 4, Release: 1 Benchmark Date: 23 Apr 2021*"&amp;A57&amp;";*",SRGs!AA:AA,0),0)</f>
        <v>0</v>
      </c>
      <c r="X57" s="2">
        <f>IFERROR(MATCH("Router Security Requirements Guide :: Version 4, Release: 2 Benchmark Date: 23 Apr 2021*"&amp;A57&amp;";*",SRGs!AA:AA,0),0)</f>
        <v>0</v>
      </c>
      <c r="Y57" s="2">
        <f>IFERROR(MATCH("SDN Controller Security Requirements Guide :: Version 1, Release: 2 Benchmark Date: 24 Apr 2020*"&amp;A57&amp;";*",SRGs!AA:AA,0),0)</f>
        <v>0</v>
      </c>
      <c r="Z57" s="2">
        <f>IFERROR(MATCH("Unified Endpoint Management Agent Security Requirements Guide :: Version 1, Release: 1 Benchmark Date: 20 Nov 2020*"&amp;A57&amp;";*",SRGs!AA:AA,0),0)</f>
        <v>0</v>
      </c>
      <c r="AA57" s="2">
        <f>IFERROR(MATCH("Unified Endpoint Management Server Security Requirements Guide :: Version 1, Release: 1 Benchmark Date: 20 Nov 2020*"&amp;A57&amp;";*",SRGs!AA:AA,0),0)</f>
        <v>0</v>
      </c>
      <c r="AB57" s="2">
        <f>IFERROR(MATCH("Virtual Private Network (VPN) Security Requirements Guide :: Version 2, Release: 4 Benchmark Date: 27 Oct 2021*"&amp;A57&amp;";*",SRGs!AA:AA,0),0)</f>
        <v>0</v>
      </c>
      <c r="AC57" s="2">
        <f>IFERROR(MATCH("Web Server Security Requirements Guide :: Version 3, Release: 1 Benchmark Date: 27 Oct 2022*"&amp;A57&amp;";*",SRGs!AA:AA,0),0)</f>
        <v>0</v>
      </c>
      <c r="AD57" s="22"/>
      <c r="AE57" s="3" t="str">
        <f t="shared" si="0"/>
        <v/>
      </c>
      <c r="AF57" s="2" t="str">
        <f t="shared" si="1"/>
        <v/>
      </c>
      <c r="AG57" s="2" t="str">
        <f t="shared" si="2"/>
        <v/>
      </c>
      <c r="AH57" s="2" t="str">
        <f t="shared" si="3"/>
        <v/>
      </c>
      <c r="AI57" s="2" t="str">
        <f t="shared" si="4"/>
        <v/>
      </c>
      <c r="AJ57" s="2" t="str">
        <f t="shared" si="5"/>
        <v/>
      </c>
      <c r="AK57" s="2" t="str">
        <f t="shared" si="6"/>
        <v/>
      </c>
      <c r="AM57" s="5" t="str">
        <f t="shared" si="7"/>
        <v/>
      </c>
    </row>
    <row r="58" spans="1:39" s="5" customFormat="1" ht="225">
      <c r="A58" s="1" t="s">
        <v>21978</v>
      </c>
      <c r="B58" s="1" t="s">
        <v>4299</v>
      </c>
      <c r="C58" s="1" t="s">
        <v>329</v>
      </c>
      <c r="D58" s="1" t="s">
        <v>1477</v>
      </c>
      <c r="E58" s="1" t="s">
        <v>2484</v>
      </c>
      <c r="F58" s="2" t="s">
        <v>3615</v>
      </c>
      <c r="G58" s="2"/>
      <c r="H58" s="2"/>
      <c r="I58" s="2"/>
      <c r="J58" s="15"/>
      <c r="K58" s="3">
        <f>IFERROR(MATCH("Application Layer Gateway (ALG) Security Requirements Guide (SRG) :: Version 1, Release: 2 Benchmark Date: 24 Jul 2015*"&amp;A58&amp;";*",SRGs!AA:AA,0),0)</f>
        <v>0</v>
      </c>
      <c r="L58" s="2">
        <f>IFERROR(MATCH("Application Server Security Requirements Guide :: Version 3, Release: 3 Benchmark Date: 27 Oct 2022*"&amp;A58&amp;";*",SRGs!AA:AA,0),0)</f>
        <v>0</v>
      </c>
      <c r="M58" s="2">
        <f>IFERROR(MATCH("Authentication, Authorization, and Accounting Services (AAA) Security Requirements Guide :: Version 1, Release: 2 Benchmark Date: 24 Jan 2020*"&amp;A58&amp;";*",SRGs!AA:AA,0),0)</f>
        <v>0</v>
      </c>
      <c r="N58" s="6">
        <f>IFERROR(MATCH("Central Log Server Security Requirements Guide :: Version 2, Release: 2 Benchmark Date: 27 Oct 2022*"&amp;A58&amp;";*",SRGs!AA:AA,0),0)</f>
        <v>0</v>
      </c>
      <c r="O58" s="6">
        <f>IFERROR(MATCH("Database Security Requirements Guide :: Version 3, Release: 3 Benchmark Date: 27 Jul 2022*"&amp;A58&amp;";*",SRGs!AA:AA,0),0)</f>
        <v>0</v>
      </c>
      <c r="P58" s="6">
        <f>IFERROR(MATCH("Container Platform Security Requirements Guide :: Version 1, Release: 3 Benchmark Date: 27 Jan 2022*"&amp;A58&amp;";*",SRGs!AA:AA,0),0)</f>
        <v>0</v>
      </c>
      <c r="Q58" s="6">
        <f>IFERROR(MATCH("Domain Name System (DNS) Security Requirements Guide :: Version 2, Release: 4 Benchmark Date: 23 Oct 2015*"&amp;A58&amp;";*",SRGs!AA:AA,0),0)</f>
        <v>0</v>
      </c>
      <c r="R58" s="6">
        <f>IFERROR(MATCH("Firewall Security Requirements Guide :: Version 2, Release: 3 Benchmark Date: 27 Oct 2022*"&amp;A58&amp;";*",SRGs!AA:AA,0),0)</f>
        <v>0</v>
      </c>
      <c r="S58" s="6">
        <f>IFERROR(MATCH("General Purpose Operating System Security Requirements Guide :: Version 2, Release: 4 Benchmark Date: 27 Jul 2022*"&amp;A58&amp;";*",SRGs!AA:AA,0),0)</f>
        <v>0</v>
      </c>
      <c r="T58" s="6">
        <f>IFERROR(MATCH("Intrusion Detection and Prevention Systems (IDPS) Security Requirements Guide :: Version 2, Release: 6 Benchmark Date: 24 Jul 2020*"&amp;A58&amp;";*",SRGs!AA:AA,0),0)</f>
        <v>0</v>
      </c>
      <c r="U58" s="6">
        <f>IFERROR(MATCH("Layer 2 Switch Security Requirements Guide :: Version 2, Release: 1 Benchmark Date: 18 May 2021*"&amp;A58&amp;";*",SRGs!AA:AA,0),0)</f>
        <v>0</v>
      </c>
      <c r="V58" s="6">
        <f>IFERROR(MATCH("Mainframe Product Security Requirements Guide :: Version 2, Release: 1 Benchmark Date: 27 Oct 2022*"&amp;A58&amp;";*",SRGs!AA:AA,0),0)</f>
        <v>0</v>
      </c>
      <c r="W58" s="6">
        <f>IFERROR(MATCH("Network Device Management Security Requirements Guide :: Version 4, Release: 1 Benchmark Date: 23 Apr 2021*"&amp;A58&amp;";*",SRGs!AA:AA,0),0)</f>
        <v>0</v>
      </c>
      <c r="X58" s="6">
        <f>IFERROR(MATCH("Router Security Requirements Guide :: Version 4, Release: 2 Benchmark Date: 23 Apr 2021*"&amp;A58&amp;";*",SRGs!AA:AA,0),0)</f>
        <v>0</v>
      </c>
      <c r="Y58" s="6">
        <f>IFERROR(MATCH("SDN Controller Security Requirements Guide :: Version 1, Release: 2 Benchmark Date: 24 Apr 2020*"&amp;A58&amp;";*",SRGs!AA:AA,0),0)</f>
        <v>0</v>
      </c>
      <c r="Z58" s="6">
        <f>IFERROR(MATCH("Unified Endpoint Management Agent Security Requirements Guide :: Version 1, Release: 1 Benchmark Date: 20 Nov 2020*"&amp;A58&amp;";*",SRGs!AA:AA,0),0)</f>
        <v>0</v>
      </c>
      <c r="AA58" s="6">
        <f>IFERROR(MATCH("Unified Endpoint Management Server Security Requirements Guide :: Version 1, Release: 1 Benchmark Date: 20 Nov 2020*"&amp;A58&amp;";*",SRGs!AA:AA,0),0)</f>
        <v>0</v>
      </c>
      <c r="AB58" s="6">
        <f>IFERROR(MATCH("Virtual Private Network (VPN) Security Requirements Guide :: Version 2, Release: 4 Benchmark Date: 27 Oct 2021*"&amp;A58&amp;";*",SRGs!AA:AA,0),0)</f>
        <v>0</v>
      </c>
      <c r="AC58" s="6">
        <f>IFERROR(MATCH("Web Server Security Requirements Guide :: Version 3, Release: 1 Benchmark Date: 27 Oct 2022*"&amp;A58&amp;";*",SRGs!AA:AA,0),0)</f>
        <v>0</v>
      </c>
      <c r="AD58" s="21"/>
      <c r="AE58" s="3" t="str">
        <f t="shared" si="0"/>
        <v/>
      </c>
      <c r="AF58" s="2" t="str">
        <f t="shared" si="1"/>
        <v/>
      </c>
      <c r="AG58" s="2" t="str">
        <f t="shared" si="2"/>
        <v/>
      </c>
      <c r="AH58" s="2" t="str">
        <f t="shared" si="3"/>
        <v/>
      </c>
      <c r="AI58" s="2" t="str">
        <f t="shared" si="4"/>
        <v/>
      </c>
      <c r="AJ58" s="2" t="str">
        <f t="shared" si="5"/>
        <v/>
      </c>
      <c r="AK58" s="2" t="str">
        <f t="shared" si="6"/>
        <v/>
      </c>
      <c r="AL58" s="27"/>
      <c r="AM58" s="5" t="str">
        <f t="shared" si="7"/>
        <v/>
      </c>
    </row>
    <row r="59" spans="1:39" s="5" customFormat="1" ht="105">
      <c r="A59" s="1" t="s">
        <v>21979</v>
      </c>
      <c r="B59" s="1" t="s">
        <v>4299</v>
      </c>
      <c r="C59" s="1" t="s">
        <v>330</v>
      </c>
      <c r="D59" s="1" t="s">
        <v>1478</v>
      </c>
      <c r="E59" s="1" t="s">
        <v>2485</v>
      </c>
      <c r="F59" s="2" t="s">
        <v>2591</v>
      </c>
      <c r="G59" s="2"/>
      <c r="H59" s="2"/>
      <c r="I59" s="2"/>
      <c r="J59" s="15"/>
      <c r="K59" s="3">
        <f>IFERROR(MATCH("Application Layer Gateway (ALG) Security Requirements Guide (SRG) :: Version 1, Release: 2 Benchmark Date: 24 Jul 2015*"&amp;A59&amp;";*",SRGs!AA:AA,0),0)</f>
        <v>0</v>
      </c>
      <c r="L59" s="2">
        <f>IFERROR(MATCH("Application Server Security Requirements Guide :: Version 3, Release: 3 Benchmark Date: 27 Oct 2022*"&amp;A59&amp;";*",SRGs!AA:AA,0),0)</f>
        <v>0</v>
      </c>
      <c r="M59" s="2">
        <f>IFERROR(MATCH("Authentication, Authorization, and Accounting Services (AAA) Security Requirements Guide :: Version 1, Release: 2 Benchmark Date: 24 Jan 2020*"&amp;A59&amp;";*",SRGs!AA:AA,0),0)</f>
        <v>0</v>
      </c>
      <c r="N59" s="2">
        <f>IFERROR(MATCH("Central Log Server Security Requirements Guide :: Version 2, Release: 2 Benchmark Date: 27 Oct 2022*"&amp;A59&amp;";*",SRGs!AA:AA,0),0)</f>
        <v>0</v>
      </c>
      <c r="O59" s="2">
        <f>IFERROR(MATCH("Database Security Requirements Guide :: Version 3, Release: 3 Benchmark Date: 27 Jul 2022*"&amp;A59&amp;";*",SRGs!AA:AA,0),0)</f>
        <v>0</v>
      </c>
      <c r="P59" s="6">
        <f>IFERROR(MATCH("Container Platform Security Requirements Guide :: Version 1, Release: 3 Benchmark Date: 27 Jan 2022*"&amp;A59&amp;";*",SRGs!AA:AA,0),0)</f>
        <v>0</v>
      </c>
      <c r="Q59" s="6">
        <f>IFERROR(MATCH("Domain Name System (DNS) Security Requirements Guide :: Version 2, Release: 4 Benchmark Date: 23 Oct 2015*"&amp;A59&amp;";*",SRGs!AA:AA,0),0)</f>
        <v>0</v>
      </c>
      <c r="R59" s="6">
        <f>IFERROR(MATCH("Firewall Security Requirements Guide :: Version 2, Release: 3 Benchmark Date: 27 Oct 2022*"&amp;A59&amp;";*",SRGs!AA:AA,0),0)</f>
        <v>0</v>
      </c>
      <c r="S59" s="6">
        <f>IFERROR(MATCH("General Purpose Operating System Security Requirements Guide :: Version 2, Release: 4 Benchmark Date: 27 Jul 2022*"&amp;A59&amp;";*",SRGs!AA:AA,0),0)</f>
        <v>0</v>
      </c>
      <c r="T59" s="6">
        <f>IFERROR(MATCH("Intrusion Detection and Prevention Systems (IDPS) Security Requirements Guide :: Version 2, Release: 6 Benchmark Date: 24 Jul 2020*"&amp;A59&amp;";*",SRGs!AA:AA,0),0)</f>
        <v>0</v>
      </c>
      <c r="U59" s="6">
        <f>IFERROR(MATCH("Layer 2 Switch Security Requirements Guide :: Version 2, Release: 1 Benchmark Date: 18 May 2021*"&amp;A59&amp;";*",SRGs!AA:AA,0),0)</f>
        <v>0</v>
      </c>
      <c r="V59" s="6">
        <f>IFERROR(MATCH("Mainframe Product Security Requirements Guide :: Version 2, Release: 1 Benchmark Date: 27 Oct 2022*"&amp;A59&amp;";*",SRGs!AA:AA,0),0)</f>
        <v>0</v>
      </c>
      <c r="W59" s="6">
        <f>IFERROR(MATCH("Network Device Management Security Requirements Guide :: Version 4, Release: 1 Benchmark Date: 23 Apr 2021*"&amp;A59&amp;";*",SRGs!AA:AA,0),0)</f>
        <v>238</v>
      </c>
      <c r="X59" s="6">
        <f>IFERROR(MATCH("Router Security Requirements Guide :: Version 4, Release: 2 Benchmark Date: 23 Apr 2021*"&amp;A59&amp;";*",SRGs!AA:AA,0),0)</f>
        <v>0</v>
      </c>
      <c r="Y59" s="6">
        <f>IFERROR(MATCH("SDN Controller Security Requirements Guide :: Version 1, Release: 2 Benchmark Date: 24 Apr 2020*"&amp;A59&amp;";*",SRGs!AA:AA,0),0)</f>
        <v>0</v>
      </c>
      <c r="Z59" s="6">
        <f>IFERROR(MATCH("Unified Endpoint Management Agent Security Requirements Guide :: Version 1, Release: 1 Benchmark Date: 20 Nov 2020*"&amp;A59&amp;";*",SRGs!AA:AA,0),0)</f>
        <v>0</v>
      </c>
      <c r="AA59" s="6">
        <f>IFERROR(MATCH("Unified Endpoint Management Server Security Requirements Guide :: Version 1, Release: 1 Benchmark Date: 20 Nov 2020*"&amp;A59&amp;";*",SRGs!AA:AA,0),0)</f>
        <v>0</v>
      </c>
      <c r="AB59" s="6">
        <f>IFERROR(MATCH("Virtual Private Network (VPN) Security Requirements Guide :: Version 2, Release: 4 Benchmark Date: 27 Oct 2021*"&amp;A59&amp;";*",SRGs!AA:AA,0),0)</f>
        <v>0</v>
      </c>
      <c r="AC59" s="6">
        <f>IFERROR(MATCH("Web Server Security Requirements Guide :: Version 3, Release: 1 Benchmark Date: 27 Oct 2022*"&amp;A59&amp;";*",SRGs!AA:AA,0),0)</f>
        <v>0</v>
      </c>
      <c r="AD59" s="21"/>
      <c r="AE59" s="3" t="str">
        <f t="shared" si="0"/>
        <v/>
      </c>
      <c r="AF59" s="2" t="str">
        <f t="shared" si="1"/>
        <v/>
      </c>
      <c r="AG59" s="2" t="str">
        <f t="shared" si="2"/>
        <v/>
      </c>
      <c r="AH59" s="2" t="str">
        <f t="shared" si="3"/>
        <v>Network Device</v>
      </c>
      <c r="AI59" s="2" t="str">
        <f t="shared" si="4"/>
        <v/>
      </c>
      <c r="AJ59" s="2" t="str">
        <f t="shared" si="5"/>
        <v/>
      </c>
      <c r="AK59" s="2" t="str">
        <f t="shared" si="6"/>
        <v/>
      </c>
      <c r="AL59" s="27"/>
      <c r="AM59" s="5" t="str">
        <f t="shared" si="7"/>
        <v>Network Device</v>
      </c>
    </row>
    <row r="60" spans="1:39" ht="90">
      <c r="A60" s="1" t="s">
        <v>21980</v>
      </c>
      <c r="B60" s="1" t="s">
        <v>4299</v>
      </c>
      <c r="C60" s="1" t="s">
        <v>331</v>
      </c>
      <c r="D60" s="1" t="s">
        <v>1479</v>
      </c>
      <c r="E60" s="1" t="s">
        <v>2486</v>
      </c>
      <c r="F60" s="2" t="s">
        <v>3615</v>
      </c>
      <c r="G60" s="2"/>
      <c r="H60" s="2"/>
      <c r="I60" s="2"/>
      <c r="J60" s="15"/>
      <c r="K60" s="3">
        <f>IFERROR(MATCH("Application Layer Gateway (ALG) Security Requirements Guide (SRG) :: Version 1, Release: 2 Benchmark Date: 24 Jul 2015*"&amp;A60&amp;";*",SRGs!AA:AA,0),0)</f>
        <v>0</v>
      </c>
      <c r="L60" s="2">
        <f>IFERROR(MATCH("Application Server Security Requirements Guide :: Version 3, Release: 3 Benchmark Date: 27 Oct 2022*"&amp;A60&amp;";*",SRGs!AA:AA,0),0)</f>
        <v>0</v>
      </c>
      <c r="M60" s="2">
        <f>IFERROR(MATCH("Authentication, Authorization, and Accounting Services (AAA) Security Requirements Guide :: Version 1, Release: 2 Benchmark Date: 24 Jan 2020*"&amp;A60&amp;";*",SRGs!AA:AA,0),0)</f>
        <v>0</v>
      </c>
      <c r="N60" s="6">
        <f>IFERROR(MATCH("Central Log Server Security Requirements Guide :: Version 2, Release: 2 Benchmark Date: 27 Oct 2022*"&amp;A60&amp;";*",SRGs!AA:AA,0),0)</f>
        <v>0</v>
      </c>
      <c r="O60" s="6">
        <f>IFERROR(MATCH("Database Security Requirements Guide :: Version 3, Release: 3 Benchmark Date: 27 Jul 2022*"&amp;A60&amp;";*",SRGs!AA:AA,0),0)</f>
        <v>0</v>
      </c>
      <c r="P60" s="2">
        <f>IFERROR(MATCH("Container Platform Security Requirements Guide :: Version 1, Release: 3 Benchmark Date: 27 Jan 2022*"&amp;A60&amp;";*",SRGs!AA:AA,0),0)</f>
        <v>0</v>
      </c>
      <c r="Q60" s="2">
        <f>IFERROR(MATCH("Domain Name System (DNS) Security Requirements Guide :: Version 2, Release: 4 Benchmark Date: 23 Oct 2015*"&amp;A60&amp;";*",SRGs!AA:AA,0),0)</f>
        <v>0</v>
      </c>
      <c r="R60" s="2">
        <f>IFERROR(MATCH("Firewall Security Requirements Guide :: Version 2, Release: 3 Benchmark Date: 27 Oct 2022*"&amp;A60&amp;";*",SRGs!AA:AA,0),0)</f>
        <v>0</v>
      </c>
      <c r="S60" s="2">
        <f>IFERROR(MATCH("General Purpose Operating System Security Requirements Guide :: Version 2, Release: 4 Benchmark Date: 27 Jul 2022*"&amp;A60&amp;";*",SRGs!AA:AA,0),0)</f>
        <v>0</v>
      </c>
      <c r="T60" s="2">
        <f>IFERROR(MATCH("Intrusion Detection and Prevention Systems (IDPS) Security Requirements Guide :: Version 2, Release: 6 Benchmark Date: 24 Jul 2020*"&amp;A60&amp;";*",SRGs!AA:AA,0),0)</f>
        <v>0</v>
      </c>
      <c r="U60" s="2">
        <f>IFERROR(MATCH("Layer 2 Switch Security Requirements Guide :: Version 2, Release: 1 Benchmark Date: 18 May 2021*"&amp;A60&amp;";*",SRGs!AA:AA,0),0)</f>
        <v>0</v>
      </c>
      <c r="V60" s="2">
        <f>IFERROR(MATCH("Mainframe Product Security Requirements Guide :: Version 2, Release: 1 Benchmark Date: 27 Oct 2022*"&amp;A60&amp;";*",SRGs!AA:AA,0),0)</f>
        <v>0</v>
      </c>
      <c r="W60" s="2">
        <f>IFERROR(MATCH("Network Device Management Security Requirements Guide :: Version 4, Release: 1 Benchmark Date: 23 Apr 2021*"&amp;A60&amp;";*",SRGs!AA:AA,0),0)</f>
        <v>0</v>
      </c>
      <c r="X60" s="2">
        <f>IFERROR(MATCH("Router Security Requirements Guide :: Version 4, Release: 2 Benchmark Date: 23 Apr 2021*"&amp;A60&amp;";*",SRGs!AA:AA,0),0)</f>
        <v>0</v>
      </c>
      <c r="Y60" s="2">
        <f>IFERROR(MATCH("SDN Controller Security Requirements Guide :: Version 1, Release: 2 Benchmark Date: 24 Apr 2020*"&amp;A60&amp;";*",SRGs!AA:AA,0),0)</f>
        <v>0</v>
      </c>
      <c r="Z60" s="2">
        <f>IFERROR(MATCH("Unified Endpoint Management Agent Security Requirements Guide :: Version 1, Release: 1 Benchmark Date: 20 Nov 2020*"&amp;A60&amp;";*",SRGs!AA:AA,0),0)</f>
        <v>0</v>
      </c>
      <c r="AA60" s="2">
        <f>IFERROR(MATCH("Unified Endpoint Management Server Security Requirements Guide :: Version 1, Release: 1 Benchmark Date: 20 Nov 2020*"&amp;A60&amp;";*",SRGs!AA:AA,0),0)</f>
        <v>0</v>
      </c>
      <c r="AB60" s="2">
        <f>IFERROR(MATCH("Virtual Private Network (VPN) Security Requirements Guide :: Version 2, Release: 4 Benchmark Date: 27 Oct 2021*"&amp;A60&amp;";*",SRGs!AA:AA,0),0)</f>
        <v>0</v>
      </c>
      <c r="AC60" s="2">
        <f>IFERROR(MATCH("Web Server Security Requirements Guide :: Version 3, Release: 1 Benchmark Date: 27 Oct 2022*"&amp;A60&amp;";*",SRGs!AA:AA,0),0)</f>
        <v>0</v>
      </c>
      <c r="AD60" s="22"/>
      <c r="AE60" s="3" t="str">
        <f t="shared" si="0"/>
        <v/>
      </c>
      <c r="AF60" s="2" t="str">
        <f t="shared" si="1"/>
        <v/>
      </c>
      <c r="AG60" s="2" t="str">
        <f t="shared" si="2"/>
        <v/>
      </c>
      <c r="AH60" s="2" t="str">
        <f t="shared" si="3"/>
        <v/>
      </c>
      <c r="AI60" s="2" t="str">
        <f t="shared" si="4"/>
        <v/>
      </c>
      <c r="AJ60" s="2" t="str">
        <f t="shared" si="5"/>
        <v/>
      </c>
      <c r="AK60" s="2" t="str">
        <f t="shared" si="6"/>
        <v/>
      </c>
      <c r="AM60" s="5" t="str">
        <f t="shared" si="7"/>
        <v/>
      </c>
    </row>
    <row r="61" spans="1:39" ht="30">
      <c r="A61" s="1" t="s">
        <v>21981</v>
      </c>
      <c r="B61" s="1" t="s">
        <v>4299</v>
      </c>
      <c r="C61" s="1" t="s">
        <v>332</v>
      </c>
      <c r="D61" s="1" t="s">
        <v>1480</v>
      </c>
      <c r="E61" s="1" t="s">
        <v>2487</v>
      </c>
      <c r="F61" s="2" t="s">
        <v>2591</v>
      </c>
      <c r="G61" s="2"/>
      <c r="H61" s="2"/>
      <c r="I61" s="2"/>
      <c r="J61" s="15"/>
      <c r="K61" s="3">
        <f>IFERROR(MATCH("Application Layer Gateway (ALG) Security Requirements Guide (SRG) :: Version 1, Release: 2 Benchmark Date: 24 Jul 2015*"&amp;A61&amp;";*",SRGs!AA:AA,0),0)</f>
        <v>0</v>
      </c>
      <c r="L61" s="2">
        <f>IFERROR(MATCH("Application Server Security Requirements Guide :: Version 3, Release: 3 Benchmark Date: 27 Oct 2022*"&amp;A61&amp;";*",SRGs!AA:AA,0),0)</f>
        <v>0</v>
      </c>
      <c r="M61" s="2">
        <f>IFERROR(MATCH("Authentication, Authorization, and Accounting Services (AAA) Security Requirements Guide :: Version 1, Release: 2 Benchmark Date: 24 Jan 2020*"&amp;A61&amp;";*",SRGs!AA:AA,0),0)</f>
        <v>0</v>
      </c>
      <c r="N61" s="2">
        <f>IFERROR(MATCH("Central Log Server Security Requirements Guide :: Version 2, Release: 2 Benchmark Date: 27 Oct 2022*"&amp;A61&amp;";*",SRGs!AA:AA,0),0)</f>
        <v>0</v>
      </c>
      <c r="O61" s="2">
        <f>IFERROR(MATCH("Database Security Requirements Guide :: Version 3, Release: 3 Benchmark Date: 27 Jul 2022*"&amp;A61&amp;";*",SRGs!AA:AA,0),0)</f>
        <v>0</v>
      </c>
      <c r="P61" s="2">
        <f>IFERROR(MATCH("Container Platform Security Requirements Guide :: Version 1, Release: 3 Benchmark Date: 27 Jan 2022*"&amp;A61&amp;";*",SRGs!AA:AA,0),0)</f>
        <v>0</v>
      </c>
      <c r="Q61" s="2">
        <f>IFERROR(MATCH("Domain Name System (DNS) Security Requirements Guide :: Version 2, Release: 4 Benchmark Date: 23 Oct 2015*"&amp;A61&amp;";*",SRGs!AA:AA,0),0)</f>
        <v>0</v>
      </c>
      <c r="R61" s="2">
        <f>IFERROR(MATCH("Firewall Security Requirements Guide :: Version 2, Release: 3 Benchmark Date: 27 Oct 2022*"&amp;A61&amp;";*",SRGs!AA:AA,0),0)</f>
        <v>0</v>
      </c>
      <c r="S61" s="2">
        <f>IFERROR(MATCH("General Purpose Operating System Security Requirements Guide :: Version 2, Release: 4 Benchmark Date: 27 Jul 2022*"&amp;A61&amp;";*",SRGs!AA:AA,0),0)</f>
        <v>0</v>
      </c>
      <c r="T61" s="2">
        <f>IFERROR(MATCH("Intrusion Detection and Prevention Systems (IDPS) Security Requirements Guide :: Version 2, Release: 6 Benchmark Date: 24 Jul 2020*"&amp;A61&amp;";*",SRGs!AA:AA,0),0)</f>
        <v>0</v>
      </c>
      <c r="U61" s="2">
        <f>IFERROR(MATCH("Layer 2 Switch Security Requirements Guide :: Version 2, Release: 1 Benchmark Date: 18 May 2021*"&amp;A61&amp;";*",SRGs!AA:AA,0),0)</f>
        <v>0</v>
      </c>
      <c r="V61" s="2">
        <f>IFERROR(MATCH("Mainframe Product Security Requirements Guide :: Version 2, Release: 1 Benchmark Date: 27 Oct 2022*"&amp;A61&amp;";*",SRGs!AA:AA,0),0)</f>
        <v>0</v>
      </c>
      <c r="W61" s="2">
        <f>IFERROR(MATCH("Network Device Management Security Requirements Guide :: Version 4, Release: 1 Benchmark Date: 23 Apr 2021*"&amp;A61&amp;";*",SRGs!AA:AA,0),0)</f>
        <v>0</v>
      </c>
      <c r="X61" s="2">
        <f>IFERROR(MATCH("Router Security Requirements Guide :: Version 4, Release: 2 Benchmark Date: 23 Apr 2021*"&amp;A61&amp;";*",SRGs!AA:AA,0),0)</f>
        <v>0</v>
      </c>
      <c r="Y61" s="2">
        <f>IFERROR(MATCH("SDN Controller Security Requirements Guide :: Version 1, Release: 2 Benchmark Date: 24 Apr 2020*"&amp;A61&amp;";*",SRGs!AA:AA,0),0)</f>
        <v>0</v>
      </c>
      <c r="Z61" s="2">
        <f>IFERROR(MATCH("Unified Endpoint Management Agent Security Requirements Guide :: Version 1, Release: 1 Benchmark Date: 20 Nov 2020*"&amp;A61&amp;";*",SRGs!AA:AA,0),0)</f>
        <v>0</v>
      </c>
      <c r="AA61" s="2">
        <f>IFERROR(MATCH("Unified Endpoint Management Server Security Requirements Guide :: Version 1, Release: 1 Benchmark Date: 20 Nov 2020*"&amp;A61&amp;";*",SRGs!AA:AA,0),0)</f>
        <v>0</v>
      </c>
      <c r="AB61" s="2">
        <f>IFERROR(MATCH("Virtual Private Network (VPN) Security Requirements Guide :: Version 2, Release: 4 Benchmark Date: 27 Oct 2021*"&amp;A61&amp;";*",SRGs!AA:AA,0),0)</f>
        <v>0</v>
      </c>
      <c r="AC61" s="2">
        <f>IFERROR(MATCH("Web Server Security Requirements Guide :: Version 3, Release: 1 Benchmark Date: 27 Oct 2022*"&amp;A61&amp;";*",SRGs!AA:AA,0),0)</f>
        <v>0</v>
      </c>
      <c r="AD61" s="22"/>
      <c r="AE61" s="3" t="str">
        <f t="shared" si="0"/>
        <v/>
      </c>
      <c r="AF61" s="2" t="str">
        <f t="shared" si="1"/>
        <v/>
      </c>
      <c r="AG61" s="2" t="str">
        <f t="shared" si="2"/>
        <v/>
      </c>
      <c r="AH61" s="2" t="str">
        <f t="shared" si="3"/>
        <v/>
      </c>
      <c r="AI61" s="2" t="str">
        <f t="shared" si="4"/>
        <v/>
      </c>
      <c r="AJ61" s="2" t="str">
        <f t="shared" si="5"/>
        <v/>
      </c>
      <c r="AK61" s="2" t="str">
        <f t="shared" si="6"/>
        <v/>
      </c>
      <c r="AM61" s="5" t="str">
        <f t="shared" si="7"/>
        <v/>
      </c>
    </row>
    <row r="62" spans="1:39" ht="409.5">
      <c r="A62" s="1" t="s">
        <v>19</v>
      </c>
      <c r="B62" s="1" t="s">
        <v>4299</v>
      </c>
      <c r="C62" s="1" t="s">
        <v>454</v>
      </c>
      <c r="D62" s="1" t="s">
        <v>1586</v>
      </c>
      <c r="E62" s="1" t="s">
        <v>2593</v>
      </c>
      <c r="F62" s="2" t="s">
        <v>3669</v>
      </c>
      <c r="G62" s="2" t="s">
        <v>4186</v>
      </c>
      <c r="H62" s="2"/>
      <c r="I62" s="10">
        <v>1</v>
      </c>
      <c r="J62" s="13"/>
      <c r="K62" s="3">
        <f>IFERROR(MATCH("Application Layer Gateway (ALG) Security Requirements Guide (SRG) :: Version 1, Release: 2 Benchmark Date: 24 Jul 2015*"&amp;A62&amp;";*",SRGs!AA:AA,0),0)</f>
        <v>0</v>
      </c>
      <c r="L62" s="2">
        <f>IFERROR(MATCH("Application Server Security Requirements Guide :: Version 3, Release: 3 Benchmark Date: 27 Oct 2022*"&amp;A62&amp;";*",SRGs!AA:AA,0),0)</f>
        <v>0</v>
      </c>
      <c r="M62" s="2">
        <f>IFERROR(MATCH("Authentication, Authorization, and Accounting Services (AAA) Security Requirements Guide :: Version 1, Release: 2 Benchmark Date: 24 Jan 2020*"&amp;A62&amp;";*",SRGs!AA:AA,0),0)</f>
        <v>0</v>
      </c>
      <c r="N62" s="6">
        <f>IFERROR(MATCH("Central Log Server Security Requirements Guide :: Version 2, Release: 2 Benchmark Date: 27 Oct 2022*"&amp;A62&amp;";*",SRGs!AA:AA,0),0)</f>
        <v>0</v>
      </c>
      <c r="O62" s="6">
        <f>IFERROR(MATCH("Database Security Requirements Guide :: Version 3, Release: 3 Benchmark Date: 27 Jul 2022*"&amp;A62&amp;";*",SRGs!AA:AA,0),0)</f>
        <v>0</v>
      </c>
      <c r="P62" s="2">
        <f>IFERROR(MATCH("Container Platform Security Requirements Guide :: Version 1, Release: 3 Benchmark Date: 27 Jan 2022*"&amp;A62&amp;";*",SRGs!AA:AA,0),0)</f>
        <v>0</v>
      </c>
      <c r="Q62" s="2">
        <f>IFERROR(MATCH("Domain Name System (DNS) Security Requirements Guide :: Version 2, Release: 4 Benchmark Date: 23 Oct 2015*"&amp;A62&amp;";*",SRGs!AA:AA,0),0)</f>
        <v>0</v>
      </c>
      <c r="R62" s="2">
        <f>IFERROR(MATCH("Firewall Security Requirements Guide :: Version 2, Release: 3 Benchmark Date: 27 Oct 2022*"&amp;A62&amp;";*",SRGs!AA:AA,0),0)</f>
        <v>0</v>
      </c>
      <c r="S62" s="2">
        <f>IFERROR(MATCH("General Purpose Operating System Security Requirements Guide :: Version 2, Release: 4 Benchmark Date: 27 Jul 2022*"&amp;A62&amp;";*",SRGs!AA:AA,0),0)</f>
        <v>0</v>
      </c>
      <c r="T62" s="2">
        <f>IFERROR(MATCH("Intrusion Detection and Prevention Systems (IDPS) Security Requirements Guide :: Version 2, Release: 6 Benchmark Date: 24 Jul 2020*"&amp;A62&amp;";*",SRGs!AA:AA,0),0)</f>
        <v>0</v>
      </c>
      <c r="U62" s="2">
        <f>IFERROR(MATCH("Layer 2 Switch Security Requirements Guide :: Version 2, Release: 1 Benchmark Date: 18 May 2021*"&amp;A62&amp;";*",SRGs!AA:AA,0),0)</f>
        <v>0</v>
      </c>
      <c r="V62" s="2">
        <f>IFERROR(MATCH("Mainframe Product Security Requirements Guide :: Version 2, Release: 1 Benchmark Date: 27 Oct 2022*"&amp;A62&amp;";*",SRGs!AA:AA,0),0)</f>
        <v>0</v>
      </c>
      <c r="W62" s="2">
        <f>IFERROR(MATCH("Network Device Management Security Requirements Guide :: Version 4, Release: 1 Benchmark Date: 23 Apr 2021*"&amp;A62&amp;";*",SRGs!AA:AA,0),0)</f>
        <v>0</v>
      </c>
      <c r="X62" s="2">
        <f>IFERROR(MATCH("Router Security Requirements Guide :: Version 4, Release: 2 Benchmark Date: 23 Apr 2021*"&amp;A62&amp;";*",SRGs!AA:AA,0),0)</f>
        <v>0</v>
      </c>
      <c r="Y62" s="2">
        <f>IFERROR(MATCH("SDN Controller Security Requirements Guide :: Version 1, Release: 2 Benchmark Date: 24 Apr 2020*"&amp;A62&amp;";*",SRGs!AA:AA,0),0)</f>
        <v>0</v>
      </c>
      <c r="Z62" s="2">
        <f>IFERROR(MATCH("Unified Endpoint Management Agent Security Requirements Guide :: Version 1, Release: 1 Benchmark Date: 20 Nov 2020*"&amp;A62&amp;";*",SRGs!AA:AA,0),0)</f>
        <v>0</v>
      </c>
      <c r="AA62" s="2">
        <f>IFERROR(MATCH("Unified Endpoint Management Server Security Requirements Guide :: Version 1, Release: 1 Benchmark Date: 20 Nov 2020*"&amp;A62&amp;";*",SRGs!AA:AA,0),0)</f>
        <v>0</v>
      </c>
      <c r="AB62" s="2">
        <f>IFERROR(MATCH("Virtual Private Network (VPN) Security Requirements Guide :: Version 2, Release: 4 Benchmark Date: 27 Oct 2021*"&amp;A62&amp;";*",SRGs!AA:AA,0),0)</f>
        <v>0</v>
      </c>
      <c r="AC62" s="2">
        <f>IFERROR(MATCH("Web Server Security Requirements Guide :: Version 3, Release: 1 Benchmark Date: 27 Oct 2022*"&amp;A62&amp;";*",SRGs!AA:AA,0),0)</f>
        <v>0</v>
      </c>
      <c r="AD62" s="22"/>
      <c r="AE62" s="3" t="str">
        <f t="shared" si="0"/>
        <v/>
      </c>
      <c r="AF62" s="2" t="str">
        <f t="shared" si="1"/>
        <v/>
      </c>
      <c r="AG62" s="2" t="str">
        <f t="shared" si="2"/>
        <v/>
      </c>
      <c r="AH62" s="2" t="str">
        <f t="shared" si="3"/>
        <v/>
      </c>
      <c r="AI62" s="2" t="str">
        <f t="shared" si="4"/>
        <v/>
      </c>
      <c r="AJ62" s="2" t="str">
        <f t="shared" si="5"/>
        <v/>
      </c>
      <c r="AK62" s="2" t="str">
        <f t="shared" si="6"/>
        <v/>
      </c>
      <c r="AM62" s="5" t="str">
        <f t="shared" si="7"/>
        <v/>
      </c>
    </row>
    <row r="63" spans="1:39" ht="105">
      <c r="A63" s="1" t="s">
        <v>21982</v>
      </c>
      <c r="B63" s="1" t="s">
        <v>4299</v>
      </c>
      <c r="C63" s="1" t="s">
        <v>455</v>
      </c>
      <c r="D63" s="1" t="s">
        <v>1587</v>
      </c>
      <c r="E63" s="1" t="s">
        <v>2594</v>
      </c>
      <c r="F63" s="2" t="s">
        <v>3670</v>
      </c>
      <c r="G63" s="2" t="s">
        <v>4186</v>
      </c>
      <c r="H63" s="2"/>
      <c r="I63" s="10">
        <v>1</v>
      </c>
      <c r="J63" s="13"/>
      <c r="K63" s="3">
        <f>IFERROR(MATCH("Application Layer Gateway (ALG) Security Requirements Guide (SRG) :: Version 1, Release: 2 Benchmark Date: 24 Jul 2015*"&amp;A63&amp;";*",SRGs!AA:AA,0),0)</f>
        <v>0</v>
      </c>
      <c r="L63" s="2">
        <f>IFERROR(MATCH("Application Server Security Requirements Guide :: Version 3, Release: 3 Benchmark Date: 27 Oct 2022*"&amp;A63&amp;";*",SRGs!AA:AA,0),0)</f>
        <v>0</v>
      </c>
      <c r="M63" s="2">
        <f>IFERROR(MATCH("Authentication, Authorization, and Accounting Services (AAA) Security Requirements Guide :: Version 1, Release: 2 Benchmark Date: 24 Jan 2020*"&amp;A63&amp;";*",SRGs!AA:AA,0),0)</f>
        <v>0</v>
      </c>
      <c r="N63" s="6">
        <f>IFERROR(MATCH("Central Log Server Security Requirements Guide :: Version 2, Release: 2 Benchmark Date: 27 Oct 2022*"&amp;A63&amp;";*",SRGs!AA:AA,0),0)</f>
        <v>0</v>
      </c>
      <c r="O63" s="6">
        <f>IFERROR(MATCH("Database Security Requirements Guide :: Version 3, Release: 3 Benchmark Date: 27 Jul 2022*"&amp;A63&amp;";*",SRGs!AA:AA,0),0)</f>
        <v>0</v>
      </c>
      <c r="P63" s="2">
        <f>IFERROR(MATCH("Container Platform Security Requirements Guide :: Version 1, Release: 3 Benchmark Date: 27 Jan 2022*"&amp;A63&amp;";*",SRGs!AA:AA,0),0)</f>
        <v>0</v>
      </c>
      <c r="Q63" s="2">
        <f>IFERROR(MATCH("Domain Name System (DNS) Security Requirements Guide :: Version 2, Release: 4 Benchmark Date: 23 Oct 2015*"&amp;A63&amp;";*",SRGs!AA:AA,0),0)</f>
        <v>0</v>
      </c>
      <c r="R63" s="2">
        <f>IFERROR(MATCH("Firewall Security Requirements Guide :: Version 2, Release: 3 Benchmark Date: 27 Oct 2022*"&amp;A63&amp;";*",SRGs!AA:AA,0),0)</f>
        <v>0</v>
      </c>
      <c r="S63" s="2">
        <f>IFERROR(MATCH("General Purpose Operating System Security Requirements Guide :: Version 2, Release: 4 Benchmark Date: 27 Jul 2022*"&amp;A63&amp;";*",SRGs!AA:AA,0),0)</f>
        <v>0</v>
      </c>
      <c r="T63" s="2">
        <f>IFERROR(MATCH("Intrusion Detection and Prevention Systems (IDPS) Security Requirements Guide :: Version 2, Release: 6 Benchmark Date: 24 Jul 2020*"&amp;A63&amp;";*",SRGs!AA:AA,0),0)</f>
        <v>0</v>
      </c>
      <c r="U63" s="2">
        <f>IFERROR(MATCH("Layer 2 Switch Security Requirements Guide :: Version 2, Release: 1 Benchmark Date: 18 May 2021*"&amp;A63&amp;";*",SRGs!AA:AA,0),0)</f>
        <v>0</v>
      </c>
      <c r="V63" s="2">
        <f>IFERROR(MATCH("Mainframe Product Security Requirements Guide :: Version 2, Release: 1 Benchmark Date: 27 Oct 2022*"&amp;A63&amp;";*",SRGs!AA:AA,0),0)</f>
        <v>0</v>
      </c>
      <c r="W63" s="2">
        <f>IFERROR(MATCH("Network Device Management Security Requirements Guide :: Version 4, Release: 1 Benchmark Date: 23 Apr 2021*"&amp;A63&amp;";*",SRGs!AA:AA,0),0)</f>
        <v>0</v>
      </c>
      <c r="X63" s="2">
        <f>IFERROR(MATCH("Router Security Requirements Guide :: Version 4, Release: 2 Benchmark Date: 23 Apr 2021*"&amp;A63&amp;";*",SRGs!AA:AA,0),0)</f>
        <v>0</v>
      </c>
      <c r="Y63" s="2">
        <f>IFERROR(MATCH("SDN Controller Security Requirements Guide :: Version 1, Release: 2 Benchmark Date: 24 Apr 2020*"&amp;A63&amp;";*",SRGs!AA:AA,0),0)</f>
        <v>0</v>
      </c>
      <c r="Z63" s="2">
        <f>IFERROR(MATCH("Unified Endpoint Management Agent Security Requirements Guide :: Version 1, Release: 1 Benchmark Date: 20 Nov 2020*"&amp;A63&amp;";*",SRGs!AA:AA,0),0)</f>
        <v>0</v>
      </c>
      <c r="AA63" s="2">
        <f>IFERROR(MATCH("Unified Endpoint Management Server Security Requirements Guide :: Version 1, Release: 1 Benchmark Date: 20 Nov 2020*"&amp;A63&amp;";*",SRGs!AA:AA,0),0)</f>
        <v>0</v>
      </c>
      <c r="AB63" s="2">
        <f>IFERROR(MATCH("Virtual Private Network (VPN) Security Requirements Guide :: Version 2, Release: 4 Benchmark Date: 27 Oct 2021*"&amp;A63&amp;";*",SRGs!AA:AA,0),0)</f>
        <v>0</v>
      </c>
      <c r="AC63" s="2">
        <f>IFERROR(MATCH("Web Server Security Requirements Guide :: Version 3, Release: 1 Benchmark Date: 27 Oct 2022*"&amp;A63&amp;";*",SRGs!AA:AA,0),0)</f>
        <v>0</v>
      </c>
      <c r="AD63" s="22"/>
      <c r="AE63" s="3" t="str">
        <f t="shared" si="0"/>
        <v/>
      </c>
      <c r="AF63" s="2" t="str">
        <f t="shared" si="1"/>
        <v/>
      </c>
      <c r="AG63" s="2" t="str">
        <f t="shared" si="2"/>
        <v/>
      </c>
      <c r="AH63" s="2" t="str">
        <f t="shared" si="3"/>
        <v/>
      </c>
      <c r="AI63" s="2" t="str">
        <f t="shared" si="4"/>
        <v/>
      </c>
      <c r="AJ63" s="2" t="str">
        <f t="shared" si="5"/>
        <v/>
      </c>
      <c r="AK63" s="2" t="str">
        <f t="shared" si="6"/>
        <v/>
      </c>
      <c r="AM63" s="5" t="str">
        <f t="shared" si="7"/>
        <v/>
      </c>
    </row>
    <row r="64" spans="1:39" ht="45">
      <c r="A64" s="1" t="s">
        <v>21983</v>
      </c>
      <c r="B64" s="1" t="s">
        <v>4299</v>
      </c>
      <c r="C64" s="1" t="s">
        <v>456</v>
      </c>
      <c r="D64" s="1" t="s">
        <v>1588</v>
      </c>
      <c r="E64" s="1" t="s">
        <v>2595</v>
      </c>
      <c r="F64" s="2" t="s">
        <v>3671</v>
      </c>
      <c r="G64" s="2" t="s">
        <v>4187</v>
      </c>
      <c r="H64" s="2"/>
      <c r="I64" s="10">
        <v>1</v>
      </c>
      <c r="J64" s="13"/>
      <c r="K64" s="3">
        <f>IFERROR(MATCH("Application Layer Gateway (ALG) Security Requirements Guide (SRG) :: Version 1, Release: 2 Benchmark Date: 24 Jul 2015*"&amp;A64&amp;";*",SRGs!AA:AA,0),0)</f>
        <v>0</v>
      </c>
      <c r="L64" s="2">
        <f>IFERROR(MATCH("Application Server Security Requirements Guide :: Version 3, Release: 3 Benchmark Date: 27 Oct 2022*"&amp;A64&amp;";*",SRGs!AA:AA,0),0)</f>
        <v>0</v>
      </c>
      <c r="M64" s="2">
        <f>IFERROR(MATCH("Authentication, Authorization, and Accounting Services (AAA) Security Requirements Guide :: Version 1, Release: 2 Benchmark Date: 24 Jan 2020*"&amp;A64&amp;";*",SRGs!AA:AA,0),0)</f>
        <v>0</v>
      </c>
      <c r="N64" s="6">
        <f>IFERROR(MATCH("Central Log Server Security Requirements Guide :: Version 2, Release: 2 Benchmark Date: 27 Oct 2022*"&amp;A64&amp;";*",SRGs!AA:AA,0),0)</f>
        <v>0</v>
      </c>
      <c r="O64" s="6">
        <f>IFERROR(MATCH("Database Security Requirements Guide :: Version 3, Release: 3 Benchmark Date: 27 Jul 2022*"&amp;A64&amp;";*",SRGs!AA:AA,0),0)</f>
        <v>0</v>
      </c>
      <c r="P64" s="2">
        <f>IFERROR(MATCH("Container Platform Security Requirements Guide :: Version 1, Release: 3 Benchmark Date: 27 Jan 2022*"&amp;A64&amp;";*",SRGs!AA:AA,0),0)</f>
        <v>0</v>
      </c>
      <c r="Q64" s="2">
        <f>IFERROR(MATCH("Domain Name System (DNS) Security Requirements Guide :: Version 2, Release: 4 Benchmark Date: 23 Oct 2015*"&amp;A64&amp;";*",SRGs!AA:AA,0),0)</f>
        <v>0</v>
      </c>
      <c r="R64" s="2">
        <f>IFERROR(MATCH("Firewall Security Requirements Guide :: Version 2, Release: 3 Benchmark Date: 27 Oct 2022*"&amp;A64&amp;";*",SRGs!AA:AA,0),0)</f>
        <v>0</v>
      </c>
      <c r="S64" s="2">
        <f>IFERROR(MATCH("General Purpose Operating System Security Requirements Guide :: Version 2, Release: 4 Benchmark Date: 27 Jul 2022*"&amp;A64&amp;";*",SRGs!AA:AA,0),0)</f>
        <v>0</v>
      </c>
      <c r="T64" s="2">
        <f>IFERROR(MATCH("Intrusion Detection and Prevention Systems (IDPS) Security Requirements Guide :: Version 2, Release: 6 Benchmark Date: 24 Jul 2020*"&amp;A64&amp;";*",SRGs!AA:AA,0),0)</f>
        <v>0</v>
      </c>
      <c r="U64" s="2">
        <f>IFERROR(MATCH("Layer 2 Switch Security Requirements Guide :: Version 2, Release: 1 Benchmark Date: 18 May 2021*"&amp;A64&amp;";*",SRGs!AA:AA,0),0)</f>
        <v>0</v>
      </c>
      <c r="V64" s="2">
        <f>IFERROR(MATCH("Mainframe Product Security Requirements Guide :: Version 2, Release: 1 Benchmark Date: 27 Oct 2022*"&amp;A64&amp;";*",SRGs!AA:AA,0),0)</f>
        <v>0</v>
      </c>
      <c r="W64" s="2">
        <f>IFERROR(MATCH("Network Device Management Security Requirements Guide :: Version 4, Release: 1 Benchmark Date: 23 Apr 2021*"&amp;A64&amp;";*",SRGs!AA:AA,0),0)</f>
        <v>0</v>
      </c>
      <c r="X64" s="2">
        <f>IFERROR(MATCH("Router Security Requirements Guide :: Version 4, Release: 2 Benchmark Date: 23 Apr 2021*"&amp;A64&amp;";*",SRGs!AA:AA,0),0)</f>
        <v>0</v>
      </c>
      <c r="Y64" s="2">
        <f>IFERROR(MATCH("SDN Controller Security Requirements Guide :: Version 1, Release: 2 Benchmark Date: 24 Apr 2020*"&amp;A64&amp;";*",SRGs!AA:AA,0),0)</f>
        <v>0</v>
      </c>
      <c r="Z64" s="2">
        <f>IFERROR(MATCH("Unified Endpoint Management Agent Security Requirements Guide :: Version 1, Release: 1 Benchmark Date: 20 Nov 2020*"&amp;A64&amp;";*",SRGs!AA:AA,0),0)</f>
        <v>0</v>
      </c>
      <c r="AA64" s="2">
        <f>IFERROR(MATCH("Unified Endpoint Management Server Security Requirements Guide :: Version 1, Release: 1 Benchmark Date: 20 Nov 2020*"&amp;A64&amp;";*",SRGs!AA:AA,0),0)</f>
        <v>0</v>
      </c>
      <c r="AB64" s="2">
        <f>IFERROR(MATCH("Virtual Private Network (VPN) Security Requirements Guide :: Version 2, Release: 4 Benchmark Date: 27 Oct 2021*"&amp;A64&amp;";*",SRGs!AA:AA,0),0)</f>
        <v>0</v>
      </c>
      <c r="AC64" s="2">
        <f>IFERROR(MATCH("Web Server Security Requirements Guide :: Version 3, Release: 1 Benchmark Date: 27 Oct 2022*"&amp;A64&amp;";*",SRGs!AA:AA,0),0)</f>
        <v>0</v>
      </c>
      <c r="AD64" s="22"/>
      <c r="AE64" s="3" t="str">
        <f t="shared" si="0"/>
        <v/>
      </c>
      <c r="AF64" s="2" t="str">
        <f t="shared" si="1"/>
        <v/>
      </c>
      <c r="AG64" s="2" t="str">
        <f t="shared" si="2"/>
        <v/>
      </c>
      <c r="AH64" s="2" t="str">
        <f t="shared" si="3"/>
        <v/>
      </c>
      <c r="AI64" s="2" t="str">
        <f t="shared" si="4"/>
        <v/>
      </c>
      <c r="AJ64" s="2" t="str">
        <f t="shared" si="5"/>
        <v/>
      </c>
      <c r="AK64" s="2" t="str">
        <f t="shared" si="6"/>
        <v/>
      </c>
      <c r="AM64" s="5" t="str">
        <f t="shared" si="7"/>
        <v/>
      </c>
    </row>
    <row r="65" spans="1:39" ht="195">
      <c r="A65" s="1" t="s">
        <v>21984</v>
      </c>
      <c r="B65" s="1" t="s">
        <v>4299</v>
      </c>
      <c r="C65" s="1" t="s">
        <v>457</v>
      </c>
      <c r="D65" s="1" t="s">
        <v>1589</v>
      </c>
      <c r="E65" s="1" t="s">
        <v>2596</v>
      </c>
      <c r="F65" s="2" t="s">
        <v>2591</v>
      </c>
      <c r="G65" s="2"/>
      <c r="H65" s="2" t="s">
        <v>4255</v>
      </c>
      <c r="I65" s="10">
        <v>3</v>
      </c>
      <c r="J65" s="13"/>
      <c r="K65" s="3">
        <f>IFERROR(MATCH("Application Layer Gateway (ALG) Security Requirements Guide (SRG) :: Version 1, Release: 2 Benchmark Date: 24 Jul 2015*"&amp;A65&amp;";*",SRGs!AA:AA,0),0)</f>
        <v>0</v>
      </c>
      <c r="L65" s="2">
        <f>IFERROR(MATCH("Application Server Security Requirements Guide :: Version 3, Release: 3 Benchmark Date: 27 Oct 2022*"&amp;A65&amp;";*",SRGs!AA:AA,0),0)</f>
        <v>0</v>
      </c>
      <c r="M65" s="2">
        <f>IFERROR(MATCH("Authentication, Authorization, and Accounting Services (AAA) Security Requirements Guide :: Version 1, Release: 2 Benchmark Date: 24 Jan 2020*"&amp;A65&amp;";*",SRGs!AA:AA,0),0)</f>
        <v>0</v>
      </c>
      <c r="N65" s="2">
        <f>IFERROR(MATCH("Central Log Server Security Requirements Guide :: Version 2, Release: 2 Benchmark Date: 27 Oct 2022*"&amp;A65&amp;";*",SRGs!AA:AA,0),0)</f>
        <v>0</v>
      </c>
      <c r="O65" s="2">
        <f>IFERROR(MATCH("Database Security Requirements Guide :: Version 3, Release: 3 Benchmark Date: 27 Jul 2022*"&amp;A65&amp;";*",SRGs!AA:AA,0),0)</f>
        <v>0</v>
      </c>
      <c r="P65" s="2">
        <f>IFERROR(MATCH("Container Platform Security Requirements Guide :: Version 1, Release: 3 Benchmark Date: 27 Jan 2022*"&amp;A65&amp;";*",SRGs!AA:AA,0),0)</f>
        <v>0</v>
      </c>
      <c r="Q65" s="2">
        <f>IFERROR(MATCH("Domain Name System (DNS) Security Requirements Guide :: Version 2, Release: 4 Benchmark Date: 23 Oct 2015*"&amp;A65&amp;";*",SRGs!AA:AA,0),0)</f>
        <v>0</v>
      </c>
      <c r="R65" s="2">
        <f>IFERROR(MATCH("Firewall Security Requirements Guide :: Version 2, Release: 3 Benchmark Date: 27 Oct 2022*"&amp;A65&amp;";*",SRGs!AA:AA,0),0)</f>
        <v>0</v>
      </c>
      <c r="S65" s="2">
        <f>IFERROR(MATCH("General Purpose Operating System Security Requirements Guide :: Version 2, Release: 4 Benchmark Date: 27 Jul 2022*"&amp;A65&amp;";*",SRGs!AA:AA,0),0)</f>
        <v>0</v>
      </c>
      <c r="T65" s="2">
        <f>IFERROR(MATCH("Intrusion Detection and Prevention Systems (IDPS) Security Requirements Guide :: Version 2, Release: 6 Benchmark Date: 24 Jul 2020*"&amp;A65&amp;";*",SRGs!AA:AA,0),0)</f>
        <v>0</v>
      </c>
      <c r="U65" s="2">
        <f>IFERROR(MATCH("Layer 2 Switch Security Requirements Guide :: Version 2, Release: 1 Benchmark Date: 18 May 2021*"&amp;A65&amp;";*",SRGs!AA:AA,0),0)</f>
        <v>0</v>
      </c>
      <c r="V65" s="2">
        <f>IFERROR(MATCH("Mainframe Product Security Requirements Guide :: Version 2, Release: 1 Benchmark Date: 27 Oct 2022*"&amp;A65&amp;";*",SRGs!AA:AA,0),0)</f>
        <v>0</v>
      </c>
      <c r="W65" s="2">
        <f>IFERROR(MATCH("Network Device Management Security Requirements Guide :: Version 4, Release: 1 Benchmark Date: 23 Apr 2021*"&amp;A65&amp;";*",SRGs!AA:AA,0),0)</f>
        <v>0</v>
      </c>
      <c r="X65" s="2">
        <f>IFERROR(MATCH("Router Security Requirements Guide :: Version 4, Release: 2 Benchmark Date: 23 Apr 2021*"&amp;A65&amp;";*",SRGs!AA:AA,0),0)</f>
        <v>0</v>
      </c>
      <c r="Y65" s="2">
        <f>IFERROR(MATCH("SDN Controller Security Requirements Guide :: Version 1, Release: 2 Benchmark Date: 24 Apr 2020*"&amp;A65&amp;";*",SRGs!AA:AA,0),0)</f>
        <v>0</v>
      </c>
      <c r="Z65" s="2">
        <f>IFERROR(MATCH("Unified Endpoint Management Agent Security Requirements Guide :: Version 1, Release: 1 Benchmark Date: 20 Nov 2020*"&amp;A65&amp;";*",SRGs!AA:AA,0),0)</f>
        <v>0</v>
      </c>
      <c r="AA65" s="2">
        <f>IFERROR(MATCH("Unified Endpoint Management Server Security Requirements Guide :: Version 1, Release: 1 Benchmark Date: 20 Nov 2020*"&amp;A65&amp;";*",SRGs!AA:AA,0),0)</f>
        <v>0</v>
      </c>
      <c r="AB65" s="2">
        <f>IFERROR(MATCH("Virtual Private Network (VPN) Security Requirements Guide :: Version 2, Release: 4 Benchmark Date: 27 Oct 2021*"&amp;A65&amp;";*",SRGs!AA:AA,0),0)</f>
        <v>0</v>
      </c>
      <c r="AC65" s="2">
        <f>IFERROR(MATCH("Web Server Security Requirements Guide :: Version 3, Release: 1 Benchmark Date: 27 Oct 2022*"&amp;A65&amp;";*",SRGs!AA:AA,0),0)</f>
        <v>0</v>
      </c>
      <c r="AD65" s="22"/>
      <c r="AE65" s="3" t="str">
        <f t="shared" si="0"/>
        <v/>
      </c>
      <c r="AF65" s="2" t="str">
        <f t="shared" si="1"/>
        <v/>
      </c>
      <c r="AG65" s="2" t="str">
        <f t="shared" si="2"/>
        <v/>
      </c>
      <c r="AH65" s="2" t="str">
        <f t="shared" si="3"/>
        <v/>
      </c>
      <c r="AI65" s="2" t="str">
        <f t="shared" si="4"/>
        <v/>
      </c>
      <c r="AJ65" s="2" t="str">
        <f t="shared" si="5"/>
        <v/>
      </c>
      <c r="AK65" s="2" t="str">
        <f t="shared" si="6"/>
        <v/>
      </c>
      <c r="AM65" s="5" t="str">
        <f t="shared" si="7"/>
        <v/>
      </c>
    </row>
    <row r="66" spans="1:39" s="5" customFormat="1" ht="45">
      <c r="A66" s="1" t="s">
        <v>21985</v>
      </c>
      <c r="B66" s="1" t="s">
        <v>4299</v>
      </c>
      <c r="C66" s="1" t="s">
        <v>458</v>
      </c>
      <c r="D66" s="1" t="s">
        <v>1590</v>
      </c>
      <c r="E66" s="1" t="s">
        <v>2597</v>
      </c>
      <c r="F66" s="2" t="s">
        <v>2591</v>
      </c>
      <c r="G66" s="2"/>
      <c r="H66" s="2"/>
      <c r="I66" s="2"/>
      <c r="J66" s="15"/>
      <c r="K66" s="3">
        <f>IFERROR(MATCH("Application Layer Gateway (ALG) Security Requirements Guide (SRG) :: Version 1, Release: 2 Benchmark Date: 24 Jul 2015*"&amp;A66&amp;";*",SRGs!AA:AA,0),0)</f>
        <v>0</v>
      </c>
      <c r="L66" s="2">
        <f>IFERROR(MATCH("Application Server Security Requirements Guide :: Version 3, Release: 3 Benchmark Date: 27 Oct 2022*"&amp;A66&amp;";*",SRGs!AA:AA,0),0)</f>
        <v>0</v>
      </c>
      <c r="M66" s="2">
        <f>IFERROR(MATCH("Authentication, Authorization, and Accounting Services (AAA) Security Requirements Guide :: Version 1, Release: 2 Benchmark Date: 24 Jan 2020*"&amp;A66&amp;";*",SRGs!AA:AA,0),0)</f>
        <v>0</v>
      </c>
      <c r="N66" s="2">
        <f>IFERROR(MATCH("Central Log Server Security Requirements Guide :: Version 2, Release: 2 Benchmark Date: 27 Oct 2022*"&amp;A66&amp;";*",SRGs!AA:AA,0),0)</f>
        <v>0</v>
      </c>
      <c r="O66" s="2">
        <f>IFERROR(MATCH("Database Security Requirements Guide :: Version 3, Release: 3 Benchmark Date: 27 Jul 2022*"&amp;A66&amp;";*",SRGs!AA:AA,0),0)</f>
        <v>0</v>
      </c>
      <c r="P66" s="6">
        <f>IFERROR(MATCH("Container Platform Security Requirements Guide :: Version 1, Release: 3 Benchmark Date: 27 Jan 2022*"&amp;A66&amp;";*",SRGs!AA:AA,0),0)</f>
        <v>0</v>
      </c>
      <c r="Q66" s="6">
        <f>IFERROR(MATCH("Domain Name System (DNS) Security Requirements Guide :: Version 2, Release: 4 Benchmark Date: 23 Oct 2015*"&amp;A66&amp;";*",SRGs!AA:AA,0),0)</f>
        <v>0</v>
      </c>
      <c r="R66" s="6">
        <f>IFERROR(MATCH("Firewall Security Requirements Guide :: Version 2, Release: 3 Benchmark Date: 27 Oct 2022*"&amp;A66&amp;";*",SRGs!AA:AA,0),0)</f>
        <v>0</v>
      </c>
      <c r="S66" s="6">
        <f>IFERROR(MATCH("General Purpose Operating System Security Requirements Guide :: Version 2, Release: 4 Benchmark Date: 27 Jul 2022*"&amp;A66&amp;";*",SRGs!AA:AA,0),0)</f>
        <v>0</v>
      </c>
      <c r="T66" s="6">
        <f>IFERROR(MATCH("Intrusion Detection and Prevention Systems (IDPS) Security Requirements Guide :: Version 2, Release: 6 Benchmark Date: 24 Jul 2020*"&amp;A66&amp;";*",SRGs!AA:AA,0),0)</f>
        <v>0</v>
      </c>
      <c r="U66" s="6">
        <f>IFERROR(MATCH("Layer 2 Switch Security Requirements Guide :: Version 2, Release: 1 Benchmark Date: 18 May 2021*"&amp;A66&amp;";*",SRGs!AA:AA,0),0)</f>
        <v>0</v>
      </c>
      <c r="V66" s="6">
        <f>IFERROR(MATCH("Mainframe Product Security Requirements Guide :: Version 2, Release: 1 Benchmark Date: 27 Oct 2022*"&amp;A66&amp;";*",SRGs!AA:AA,0),0)</f>
        <v>0</v>
      </c>
      <c r="W66" s="6">
        <f>IFERROR(MATCH("Network Device Management Security Requirements Guide :: Version 4, Release: 1 Benchmark Date: 23 Apr 2021*"&amp;A66&amp;";*",SRGs!AA:AA,0),0)</f>
        <v>0</v>
      </c>
      <c r="X66" s="6">
        <f>IFERROR(MATCH("Router Security Requirements Guide :: Version 4, Release: 2 Benchmark Date: 23 Apr 2021*"&amp;A66&amp;";*",SRGs!AA:AA,0),0)</f>
        <v>0</v>
      </c>
      <c r="Y66" s="6">
        <f>IFERROR(MATCH("SDN Controller Security Requirements Guide :: Version 1, Release: 2 Benchmark Date: 24 Apr 2020*"&amp;A66&amp;";*",SRGs!AA:AA,0),0)</f>
        <v>0</v>
      </c>
      <c r="Z66" s="6">
        <f>IFERROR(MATCH("Unified Endpoint Management Agent Security Requirements Guide :: Version 1, Release: 1 Benchmark Date: 20 Nov 2020*"&amp;A66&amp;";*",SRGs!AA:AA,0),0)</f>
        <v>0</v>
      </c>
      <c r="AA66" s="6">
        <f>IFERROR(MATCH("Unified Endpoint Management Server Security Requirements Guide :: Version 1, Release: 1 Benchmark Date: 20 Nov 2020*"&amp;A66&amp;";*",SRGs!AA:AA,0),0)</f>
        <v>0</v>
      </c>
      <c r="AB66" s="6">
        <f>IFERROR(MATCH("Virtual Private Network (VPN) Security Requirements Guide :: Version 2, Release: 4 Benchmark Date: 27 Oct 2021*"&amp;A66&amp;";*",SRGs!AA:AA,0),0)</f>
        <v>0</v>
      </c>
      <c r="AC66" s="6">
        <f>IFERROR(MATCH("Web Server Security Requirements Guide :: Version 3, Release: 1 Benchmark Date: 27 Oct 2022*"&amp;A66&amp;";*",SRGs!AA:AA,0),0)</f>
        <v>0</v>
      </c>
      <c r="AD66" s="21"/>
      <c r="AE66" s="3" t="str">
        <f t="shared" ref="AE66:AE129" si="8">IF(OR(K66&gt;0,L66&gt;0,AC66&gt;0),"Application","")</f>
        <v/>
      </c>
      <c r="AF66" s="2" t="str">
        <f t="shared" ref="AF66:AF129" si="9">IF(OR(V66&gt;0,S66&gt;0,N66&gt;0),"Server","")</f>
        <v/>
      </c>
      <c r="AG66" s="2" t="str">
        <f t="shared" ref="AG66:AG129" si="10">IF(S66&gt;0,"Laptops/Desktops","")</f>
        <v/>
      </c>
      <c r="AH66" s="2" t="str">
        <f t="shared" ref="AH66:AH129" si="11">IF(OR(M66&gt;0,Q66&gt;0,R66&gt;0,T66&gt;0,U66&gt;0,W66&gt;0,X66&gt;0,Y66&gt;0,AB66&gt;0),"Network Device","")</f>
        <v/>
      </c>
      <c r="AI66" s="2" t="str">
        <f t="shared" ref="AI66:AI129" si="12">IF(O66&gt;0,"Database","")</f>
        <v/>
      </c>
      <c r="AJ66" s="2" t="str">
        <f t="shared" ref="AJ66:AJ129" si="13">IF(P66&gt;0,"Container","")</f>
        <v/>
      </c>
      <c r="AK66" s="2" t="str">
        <f t="shared" ref="AK66:AK129" si="14">IF(OR(Z66&gt;0,AA66&gt;0),"Unified Endpoint Mangement","")</f>
        <v/>
      </c>
      <c r="AL66" s="27"/>
      <c r="AM66" s="5" t="str">
        <f t="shared" si="7"/>
        <v/>
      </c>
    </row>
    <row r="67" spans="1:39" s="5" customFormat="1" ht="45">
      <c r="A67" s="1" t="s">
        <v>21986</v>
      </c>
      <c r="B67" s="1" t="s">
        <v>4299</v>
      </c>
      <c r="C67" s="1" t="s">
        <v>459</v>
      </c>
      <c r="D67" s="1" t="s">
        <v>1591</v>
      </c>
      <c r="E67" s="1" t="s">
        <v>2598</v>
      </c>
      <c r="F67" s="2" t="s">
        <v>3672</v>
      </c>
      <c r="G67" s="2"/>
      <c r="H67" s="2"/>
      <c r="I67" s="2"/>
      <c r="J67" s="15"/>
      <c r="K67" s="3">
        <f>IFERROR(MATCH("Application Layer Gateway (ALG) Security Requirements Guide (SRG) :: Version 1, Release: 2 Benchmark Date: 24 Jul 2015*"&amp;A67&amp;";*",SRGs!AA:AA,0),0)</f>
        <v>0</v>
      </c>
      <c r="L67" s="2">
        <f>IFERROR(MATCH("Application Server Security Requirements Guide :: Version 3, Release: 3 Benchmark Date: 27 Oct 2022*"&amp;A67&amp;";*",SRGs!AA:AA,0),0)</f>
        <v>0</v>
      </c>
      <c r="M67" s="2">
        <f>IFERROR(MATCH("Authentication, Authorization, and Accounting Services (AAA) Security Requirements Guide :: Version 1, Release: 2 Benchmark Date: 24 Jan 2020*"&amp;A67&amp;";*",SRGs!AA:AA,0),0)</f>
        <v>0</v>
      </c>
      <c r="N67" s="6">
        <f>IFERROR(MATCH("Central Log Server Security Requirements Guide :: Version 2, Release: 2 Benchmark Date: 27 Oct 2022*"&amp;A67&amp;";*",SRGs!AA:AA,0),0)</f>
        <v>0</v>
      </c>
      <c r="O67" s="6">
        <f>IFERROR(MATCH("Database Security Requirements Guide :: Version 3, Release: 3 Benchmark Date: 27 Jul 2022*"&amp;A67&amp;";*",SRGs!AA:AA,0),0)</f>
        <v>0</v>
      </c>
      <c r="P67" s="6">
        <f>IFERROR(MATCH("Container Platform Security Requirements Guide :: Version 1, Release: 3 Benchmark Date: 27 Jan 2022*"&amp;A67&amp;";*",SRGs!AA:AA,0),0)</f>
        <v>0</v>
      </c>
      <c r="Q67" s="6">
        <f>IFERROR(MATCH("Domain Name System (DNS) Security Requirements Guide :: Version 2, Release: 4 Benchmark Date: 23 Oct 2015*"&amp;A67&amp;";*",SRGs!AA:AA,0),0)</f>
        <v>0</v>
      </c>
      <c r="R67" s="6">
        <f>IFERROR(MATCH("Firewall Security Requirements Guide :: Version 2, Release: 3 Benchmark Date: 27 Oct 2022*"&amp;A67&amp;";*",SRGs!AA:AA,0),0)</f>
        <v>0</v>
      </c>
      <c r="S67" s="6">
        <f>IFERROR(MATCH("General Purpose Operating System Security Requirements Guide :: Version 2, Release: 4 Benchmark Date: 27 Jul 2022*"&amp;A67&amp;";*",SRGs!AA:AA,0),0)</f>
        <v>0</v>
      </c>
      <c r="T67" s="6">
        <f>IFERROR(MATCH("Intrusion Detection and Prevention Systems (IDPS) Security Requirements Guide :: Version 2, Release: 6 Benchmark Date: 24 Jul 2020*"&amp;A67&amp;";*",SRGs!AA:AA,0),0)</f>
        <v>0</v>
      </c>
      <c r="U67" s="6">
        <f>IFERROR(MATCH("Layer 2 Switch Security Requirements Guide :: Version 2, Release: 1 Benchmark Date: 18 May 2021*"&amp;A67&amp;";*",SRGs!AA:AA,0),0)</f>
        <v>0</v>
      </c>
      <c r="V67" s="6">
        <f>IFERROR(MATCH("Mainframe Product Security Requirements Guide :: Version 2, Release: 1 Benchmark Date: 27 Oct 2022*"&amp;A67&amp;";*",SRGs!AA:AA,0),0)</f>
        <v>0</v>
      </c>
      <c r="W67" s="6">
        <f>IFERROR(MATCH("Network Device Management Security Requirements Guide :: Version 4, Release: 1 Benchmark Date: 23 Apr 2021*"&amp;A67&amp;";*",SRGs!AA:AA,0),0)</f>
        <v>0</v>
      </c>
      <c r="X67" s="6">
        <f>IFERROR(MATCH("Router Security Requirements Guide :: Version 4, Release: 2 Benchmark Date: 23 Apr 2021*"&amp;A67&amp;";*",SRGs!AA:AA,0),0)</f>
        <v>0</v>
      </c>
      <c r="Y67" s="6">
        <f>IFERROR(MATCH("SDN Controller Security Requirements Guide :: Version 1, Release: 2 Benchmark Date: 24 Apr 2020*"&amp;A67&amp;";*",SRGs!AA:AA,0),0)</f>
        <v>0</v>
      </c>
      <c r="Z67" s="6">
        <f>IFERROR(MATCH("Unified Endpoint Management Agent Security Requirements Guide :: Version 1, Release: 1 Benchmark Date: 20 Nov 2020*"&amp;A67&amp;";*",SRGs!AA:AA,0),0)</f>
        <v>0</v>
      </c>
      <c r="AA67" s="6">
        <f>IFERROR(MATCH("Unified Endpoint Management Server Security Requirements Guide :: Version 1, Release: 1 Benchmark Date: 20 Nov 2020*"&amp;A67&amp;";*",SRGs!AA:AA,0),0)</f>
        <v>0</v>
      </c>
      <c r="AB67" s="6">
        <f>IFERROR(MATCH("Virtual Private Network (VPN) Security Requirements Guide :: Version 2, Release: 4 Benchmark Date: 27 Oct 2021*"&amp;A67&amp;";*",SRGs!AA:AA,0),0)</f>
        <v>0</v>
      </c>
      <c r="AC67" s="6">
        <f>IFERROR(MATCH("Web Server Security Requirements Guide :: Version 3, Release: 1 Benchmark Date: 27 Oct 2022*"&amp;A67&amp;";*",SRGs!AA:AA,0),0)</f>
        <v>0</v>
      </c>
      <c r="AD67" s="21"/>
      <c r="AE67" s="3" t="str">
        <f t="shared" si="8"/>
        <v/>
      </c>
      <c r="AF67" s="2" t="str">
        <f t="shared" si="9"/>
        <v/>
      </c>
      <c r="AG67" s="2" t="str">
        <f t="shared" si="10"/>
        <v/>
      </c>
      <c r="AH67" s="2" t="str">
        <f t="shared" si="11"/>
        <v/>
      </c>
      <c r="AI67" s="2" t="str">
        <f t="shared" si="12"/>
        <v/>
      </c>
      <c r="AJ67" s="2" t="str">
        <f t="shared" si="13"/>
        <v/>
      </c>
      <c r="AK67" s="2" t="str">
        <f t="shared" si="14"/>
        <v/>
      </c>
      <c r="AL67" s="27"/>
      <c r="AM67" s="5" t="str">
        <f t="shared" ref="AM67:AM130" si="15">_xlfn.TEXTJOIN("; ",TRUE,AE67:AK67)</f>
        <v/>
      </c>
    </row>
    <row r="68" spans="1:39" s="5" customFormat="1" ht="180">
      <c r="A68" s="1" t="s">
        <v>20</v>
      </c>
      <c r="B68" s="1" t="s">
        <v>4299</v>
      </c>
      <c r="C68" s="1" t="s">
        <v>460</v>
      </c>
      <c r="D68" s="1" t="s">
        <v>1592</v>
      </c>
      <c r="E68" s="1" t="s">
        <v>2599</v>
      </c>
      <c r="F68" s="2" t="s">
        <v>3673</v>
      </c>
      <c r="G68" s="2"/>
      <c r="H68" s="2"/>
      <c r="I68" s="2"/>
      <c r="J68" s="15"/>
      <c r="K68" s="3">
        <f>IFERROR(MATCH("Application Layer Gateway (ALG) Security Requirements Guide (SRG) :: Version 1, Release: 2 Benchmark Date: 24 Jul 2015*"&amp;A68&amp;";*",SRGs!AA:AA,0),0)</f>
        <v>0</v>
      </c>
      <c r="L68" s="2">
        <f>IFERROR(MATCH("Application Server Security Requirements Guide :: Version 3, Release: 3 Benchmark Date: 27 Oct 2022*"&amp;A68&amp;";*",SRGs!AA:AA,0),0)</f>
        <v>0</v>
      </c>
      <c r="M68" s="2">
        <f>IFERROR(MATCH("Authentication, Authorization, and Accounting Services (AAA) Security Requirements Guide :: Version 1, Release: 2 Benchmark Date: 24 Jan 2020*"&amp;A68&amp;";*",SRGs!AA:AA,0),0)</f>
        <v>0</v>
      </c>
      <c r="N68" s="6">
        <f>IFERROR(MATCH("Central Log Server Security Requirements Guide :: Version 2, Release: 2 Benchmark Date: 27 Oct 2022*"&amp;A68&amp;";*",SRGs!AA:AA,0),0)</f>
        <v>0</v>
      </c>
      <c r="O68" s="6">
        <f>IFERROR(MATCH("Database Security Requirements Guide :: Version 3, Release: 3 Benchmark Date: 27 Jul 2022*"&amp;A68&amp;";*",SRGs!AA:AA,0),0)</f>
        <v>0</v>
      </c>
      <c r="P68" s="6">
        <f>IFERROR(MATCH("Container Platform Security Requirements Guide :: Version 1, Release: 3 Benchmark Date: 27 Jan 2022*"&amp;A68&amp;";*",SRGs!AA:AA,0),0)</f>
        <v>0</v>
      </c>
      <c r="Q68" s="6">
        <f>IFERROR(MATCH("Domain Name System (DNS) Security Requirements Guide :: Version 2, Release: 4 Benchmark Date: 23 Oct 2015*"&amp;A68&amp;";*",SRGs!AA:AA,0),0)</f>
        <v>0</v>
      </c>
      <c r="R68" s="6">
        <f>IFERROR(MATCH("Firewall Security Requirements Guide :: Version 2, Release: 3 Benchmark Date: 27 Oct 2022*"&amp;A68&amp;";*",SRGs!AA:AA,0),0)</f>
        <v>0</v>
      </c>
      <c r="S68" s="6">
        <f>IFERROR(MATCH("General Purpose Operating System Security Requirements Guide :: Version 2, Release: 4 Benchmark Date: 27 Jul 2022*"&amp;A68&amp;";*",SRGs!AA:AA,0),0)</f>
        <v>0</v>
      </c>
      <c r="T68" s="6">
        <f>IFERROR(MATCH("Intrusion Detection and Prevention Systems (IDPS) Security Requirements Guide :: Version 2, Release: 6 Benchmark Date: 24 Jul 2020*"&amp;A68&amp;";*",SRGs!AA:AA,0),0)</f>
        <v>0</v>
      </c>
      <c r="U68" s="6">
        <f>IFERROR(MATCH("Layer 2 Switch Security Requirements Guide :: Version 2, Release: 1 Benchmark Date: 18 May 2021*"&amp;A68&amp;";*",SRGs!AA:AA,0),0)</f>
        <v>0</v>
      </c>
      <c r="V68" s="6">
        <f>IFERROR(MATCH("Mainframe Product Security Requirements Guide :: Version 2, Release: 1 Benchmark Date: 27 Oct 2022*"&amp;A68&amp;";*",SRGs!AA:AA,0),0)</f>
        <v>0</v>
      </c>
      <c r="W68" s="6">
        <f>IFERROR(MATCH("Network Device Management Security Requirements Guide :: Version 4, Release: 1 Benchmark Date: 23 Apr 2021*"&amp;A68&amp;";*",SRGs!AA:AA,0),0)</f>
        <v>0</v>
      </c>
      <c r="X68" s="6">
        <f>IFERROR(MATCH("Router Security Requirements Guide :: Version 4, Release: 2 Benchmark Date: 23 Apr 2021*"&amp;A68&amp;";*",SRGs!AA:AA,0),0)</f>
        <v>0</v>
      </c>
      <c r="Y68" s="6">
        <f>IFERROR(MATCH("SDN Controller Security Requirements Guide :: Version 1, Release: 2 Benchmark Date: 24 Apr 2020*"&amp;A68&amp;";*",SRGs!AA:AA,0),0)</f>
        <v>0</v>
      </c>
      <c r="Z68" s="6">
        <f>IFERROR(MATCH("Unified Endpoint Management Agent Security Requirements Guide :: Version 1, Release: 1 Benchmark Date: 20 Nov 2020*"&amp;A68&amp;";*",SRGs!AA:AA,0),0)</f>
        <v>0</v>
      </c>
      <c r="AA68" s="6">
        <f>IFERROR(MATCH("Unified Endpoint Management Server Security Requirements Guide :: Version 1, Release: 1 Benchmark Date: 20 Nov 2020*"&amp;A68&amp;";*",SRGs!AA:AA,0),0)</f>
        <v>0</v>
      </c>
      <c r="AB68" s="6">
        <f>IFERROR(MATCH("Virtual Private Network (VPN) Security Requirements Guide :: Version 2, Release: 4 Benchmark Date: 27 Oct 2021*"&amp;A68&amp;";*",SRGs!AA:AA,0),0)</f>
        <v>0</v>
      </c>
      <c r="AC68" s="6">
        <f>IFERROR(MATCH("Web Server Security Requirements Guide :: Version 3, Release: 1 Benchmark Date: 27 Oct 2022*"&amp;A68&amp;";*",SRGs!AA:AA,0),0)</f>
        <v>0</v>
      </c>
      <c r="AD68" s="21"/>
      <c r="AE68" s="3" t="str">
        <f t="shared" si="8"/>
        <v/>
      </c>
      <c r="AF68" s="2" t="str">
        <f t="shared" si="9"/>
        <v/>
      </c>
      <c r="AG68" s="2" t="str">
        <f t="shared" si="10"/>
        <v/>
      </c>
      <c r="AH68" s="2" t="str">
        <f t="shared" si="11"/>
        <v/>
      </c>
      <c r="AI68" s="2" t="str">
        <f t="shared" si="12"/>
        <v/>
      </c>
      <c r="AJ68" s="2" t="str">
        <f t="shared" si="13"/>
        <v/>
      </c>
      <c r="AK68" s="2" t="str">
        <f t="shared" si="14"/>
        <v/>
      </c>
      <c r="AL68" s="27"/>
      <c r="AM68" s="5" t="str">
        <f t="shared" si="15"/>
        <v/>
      </c>
    </row>
    <row r="69" spans="1:39" s="5" customFormat="1" ht="45">
      <c r="A69" s="1" t="s">
        <v>21987</v>
      </c>
      <c r="B69" s="1" t="s">
        <v>4299</v>
      </c>
      <c r="C69" s="1" t="s">
        <v>461</v>
      </c>
      <c r="D69" s="1" t="s">
        <v>1593</v>
      </c>
      <c r="E69" s="1" t="s">
        <v>2600</v>
      </c>
      <c r="F69" s="2" t="s">
        <v>2591</v>
      </c>
      <c r="G69" s="2"/>
      <c r="H69" s="2"/>
      <c r="I69" s="2"/>
      <c r="J69" s="15"/>
      <c r="K69" s="3">
        <f>IFERROR(MATCH("Application Layer Gateway (ALG) Security Requirements Guide (SRG) :: Version 1, Release: 2 Benchmark Date: 24 Jul 2015*"&amp;A69&amp;";*",SRGs!AA:AA,0),0)</f>
        <v>0</v>
      </c>
      <c r="L69" s="2">
        <f>IFERROR(MATCH("Application Server Security Requirements Guide :: Version 3, Release: 3 Benchmark Date: 27 Oct 2022*"&amp;A69&amp;";*",SRGs!AA:AA,0),0)</f>
        <v>0</v>
      </c>
      <c r="M69" s="2">
        <f>IFERROR(MATCH("Authentication, Authorization, and Accounting Services (AAA) Security Requirements Guide :: Version 1, Release: 2 Benchmark Date: 24 Jan 2020*"&amp;A69&amp;";*",SRGs!AA:AA,0),0)</f>
        <v>0</v>
      </c>
      <c r="N69" s="2">
        <f>IFERROR(MATCH("Central Log Server Security Requirements Guide :: Version 2, Release: 2 Benchmark Date: 27 Oct 2022*"&amp;A69&amp;";*",SRGs!AA:AA,0),0)</f>
        <v>0</v>
      </c>
      <c r="O69" s="2">
        <f>IFERROR(MATCH("Database Security Requirements Guide :: Version 3, Release: 3 Benchmark Date: 27 Jul 2022*"&amp;A69&amp;";*",SRGs!AA:AA,0),0)</f>
        <v>0</v>
      </c>
      <c r="P69" s="6">
        <f>IFERROR(MATCH("Container Platform Security Requirements Guide :: Version 1, Release: 3 Benchmark Date: 27 Jan 2022*"&amp;A69&amp;";*",SRGs!AA:AA,0),0)</f>
        <v>0</v>
      </c>
      <c r="Q69" s="6">
        <f>IFERROR(MATCH("Domain Name System (DNS) Security Requirements Guide :: Version 2, Release: 4 Benchmark Date: 23 Oct 2015*"&amp;A69&amp;";*",SRGs!AA:AA,0),0)</f>
        <v>0</v>
      </c>
      <c r="R69" s="6">
        <f>IFERROR(MATCH("Firewall Security Requirements Guide :: Version 2, Release: 3 Benchmark Date: 27 Oct 2022*"&amp;A69&amp;";*",SRGs!AA:AA,0),0)</f>
        <v>0</v>
      </c>
      <c r="S69" s="6">
        <f>IFERROR(MATCH("General Purpose Operating System Security Requirements Guide :: Version 2, Release: 4 Benchmark Date: 27 Jul 2022*"&amp;A69&amp;";*",SRGs!AA:AA,0),0)</f>
        <v>0</v>
      </c>
      <c r="T69" s="6">
        <f>IFERROR(MATCH("Intrusion Detection and Prevention Systems (IDPS) Security Requirements Guide :: Version 2, Release: 6 Benchmark Date: 24 Jul 2020*"&amp;A69&amp;";*",SRGs!AA:AA,0),0)</f>
        <v>0</v>
      </c>
      <c r="U69" s="6">
        <f>IFERROR(MATCH("Layer 2 Switch Security Requirements Guide :: Version 2, Release: 1 Benchmark Date: 18 May 2021*"&amp;A69&amp;";*",SRGs!AA:AA,0),0)</f>
        <v>0</v>
      </c>
      <c r="V69" s="6">
        <f>IFERROR(MATCH("Mainframe Product Security Requirements Guide :: Version 2, Release: 1 Benchmark Date: 27 Oct 2022*"&amp;A69&amp;";*",SRGs!AA:AA,0),0)</f>
        <v>0</v>
      </c>
      <c r="W69" s="6">
        <f>IFERROR(MATCH("Network Device Management Security Requirements Guide :: Version 4, Release: 1 Benchmark Date: 23 Apr 2021*"&amp;A69&amp;";*",SRGs!AA:AA,0),0)</f>
        <v>0</v>
      </c>
      <c r="X69" s="6">
        <f>IFERROR(MATCH("Router Security Requirements Guide :: Version 4, Release: 2 Benchmark Date: 23 Apr 2021*"&amp;A69&amp;";*",SRGs!AA:AA,0),0)</f>
        <v>0</v>
      </c>
      <c r="Y69" s="6">
        <f>IFERROR(MATCH("SDN Controller Security Requirements Guide :: Version 1, Release: 2 Benchmark Date: 24 Apr 2020*"&amp;A69&amp;";*",SRGs!AA:AA,0),0)</f>
        <v>0</v>
      </c>
      <c r="Z69" s="6">
        <f>IFERROR(MATCH("Unified Endpoint Management Agent Security Requirements Guide :: Version 1, Release: 1 Benchmark Date: 20 Nov 2020*"&amp;A69&amp;";*",SRGs!AA:AA,0),0)</f>
        <v>0</v>
      </c>
      <c r="AA69" s="6">
        <f>IFERROR(MATCH("Unified Endpoint Management Server Security Requirements Guide :: Version 1, Release: 1 Benchmark Date: 20 Nov 2020*"&amp;A69&amp;";*",SRGs!AA:AA,0),0)</f>
        <v>0</v>
      </c>
      <c r="AB69" s="6">
        <f>IFERROR(MATCH("Virtual Private Network (VPN) Security Requirements Guide :: Version 2, Release: 4 Benchmark Date: 27 Oct 2021*"&amp;A69&amp;";*",SRGs!AA:AA,0),0)</f>
        <v>0</v>
      </c>
      <c r="AC69" s="6">
        <f>IFERROR(MATCH("Web Server Security Requirements Guide :: Version 3, Release: 1 Benchmark Date: 27 Oct 2022*"&amp;A69&amp;";*",SRGs!AA:AA,0),0)</f>
        <v>0</v>
      </c>
      <c r="AD69" s="21"/>
      <c r="AE69" s="3" t="str">
        <f t="shared" si="8"/>
        <v/>
      </c>
      <c r="AF69" s="2" t="str">
        <f t="shared" si="9"/>
        <v/>
      </c>
      <c r="AG69" s="2" t="str">
        <f t="shared" si="10"/>
        <v/>
      </c>
      <c r="AH69" s="2" t="str">
        <f t="shared" si="11"/>
        <v/>
      </c>
      <c r="AI69" s="2" t="str">
        <f t="shared" si="12"/>
        <v/>
      </c>
      <c r="AJ69" s="2" t="str">
        <f t="shared" si="13"/>
        <v/>
      </c>
      <c r="AK69" s="2" t="str">
        <f t="shared" si="14"/>
        <v/>
      </c>
      <c r="AL69" s="27"/>
      <c r="AM69" s="5" t="str">
        <f t="shared" si="15"/>
        <v/>
      </c>
    </row>
    <row r="70" spans="1:39" s="5" customFormat="1" ht="30">
      <c r="A70" s="1" t="s">
        <v>21988</v>
      </c>
      <c r="B70" s="1" t="s">
        <v>4299</v>
      </c>
      <c r="C70" s="1" t="s">
        <v>462</v>
      </c>
      <c r="D70" s="1" t="s">
        <v>1594</v>
      </c>
      <c r="E70" s="1" t="s">
        <v>2601</v>
      </c>
      <c r="F70" s="2" t="s">
        <v>2591</v>
      </c>
      <c r="G70" s="2"/>
      <c r="H70" s="2"/>
      <c r="I70" s="2"/>
      <c r="J70" s="15"/>
      <c r="K70" s="3">
        <f>IFERROR(MATCH("Application Layer Gateway (ALG) Security Requirements Guide (SRG) :: Version 1, Release: 2 Benchmark Date: 24 Jul 2015*"&amp;A70&amp;";*",SRGs!AA:AA,0),0)</f>
        <v>0</v>
      </c>
      <c r="L70" s="2">
        <f>IFERROR(MATCH("Application Server Security Requirements Guide :: Version 3, Release: 3 Benchmark Date: 27 Oct 2022*"&amp;A70&amp;";*",SRGs!AA:AA,0),0)</f>
        <v>0</v>
      </c>
      <c r="M70" s="2">
        <f>IFERROR(MATCH("Authentication, Authorization, and Accounting Services (AAA) Security Requirements Guide :: Version 1, Release: 2 Benchmark Date: 24 Jan 2020*"&amp;A70&amp;";*",SRGs!AA:AA,0),0)</f>
        <v>0</v>
      </c>
      <c r="N70" s="2">
        <f>IFERROR(MATCH("Central Log Server Security Requirements Guide :: Version 2, Release: 2 Benchmark Date: 27 Oct 2022*"&amp;A70&amp;";*",SRGs!AA:AA,0),0)</f>
        <v>0</v>
      </c>
      <c r="O70" s="2">
        <f>IFERROR(MATCH("Database Security Requirements Guide :: Version 3, Release: 3 Benchmark Date: 27 Jul 2022*"&amp;A70&amp;";*",SRGs!AA:AA,0),0)</f>
        <v>0</v>
      </c>
      <c r="P70" s="6">
        <f>IFERROR(MATCH("Container Platform Security Requirements Guide :: Version 1, Release: 3 Benchmark Date: 27 Jan 2022*"&amp;A70&amp;";*",SRGs!AA:AA,0),0)</f>
        <v>0</v>
      </c>
      <c r="Q70" s="6">
        <f>IFERROR(MATCH("Domain Name System (DNS) Security Requirements Guide :: Version 2, Release: 4 Benchmark Date: 23 Oct 2015*"&amp;A70&amp;";*",SRGs!AA:AA,0),0)</f>
        <v>0</v>
      </c>
      <c r="R70" s="6">
        <f>IFERROR(MATCH("Firewall Security Requirements Guide :: Version 2, Release: 3 Benchmark Date: 27 Oct 2022*"&amp;A70&amp;";*",SRGs!AA:AA,0),0)</f>
        <v>0</v>
      </c>
      <c r="S70" s="6">
        <f>IFERROR(MATCH("General Purpose Operating System Security Requirements Guide :: Version 2, Release: 4 Benchmark Date: 27 Jul 2022*"&amp;A70&amp;";*",SRGs!AA:AA,0),0)</f>
        <v>0</v>
      </c>
      <c r="T70" s="6">
        <f>IFERROR(MATCH("Intrusion Detection and Prevention Systems (IDPS) Security Requirements Guide :: Version 2, Release: 6 Benchmark Date: 24 Jul 2020*"&amp;A70&amp;";*",SRGs!AA:AA,0),0)</f>
        <v>0</v>
      </c>
      <c r="U70" s="6">
        <f>IFERROR(MATCH("Layer 2 Switch Security Requirements Guide :: Version 2, Release: 1 Benchmark Date: 18 May 2021*"&amp;A70&amp;";*",SRGs!AA:AA,0),0)</f>
        <v>0</v>
      </c>
      <c r="V70" s="6">
        <f>IFERROR(MATCH("Mainframe Product Security Requirements Guide :: Version 2, Release: 1 Benchmark Date: 27 Oct 2022*"&amp;A70&amp;";*",SRGs!AA:AA,0),0)</f>
        <v>0</v>
      </c>
      <c r="W70" s="6">
        <f>IFERROR(MATCH("Network Device Management Security Requirements Guide :: Version 4, Release: 1 Benchmark Date: 23 Apr 2021*"&amp;A70&amp;";*",SRGs!AA:AA,0),0)</f>
        <v>0</v>
      </c>
      <c r="X70" s="6">
        <f>IFERROR(MATCH("Router Security Requirements Guide :: Version 4, Release: 2 Benchmark Date: 23 Apr 2021*"&amp;A70&amp;";*",SRGs!AA:AA,0),0)</f>
        <v>0</v>
      </c>
      <c r="Y70" s="6">
        <f>IFERROR(MATCH("SDN Controller Security Requirements Guide :: Version 1, Release: 2 Benchmark Date: 24 Apr 2020*"&amp;A70&amp;";*",SRGs!AA:AA,0),0)</f>
        <v>0</v>
      </c>
      <c r="Z70" s="6">
        <f>IFERROR(MATCH("Unified Endpoint Management Agent Security Requirements Guide :: Version 1, Release: 1 Benchmark Date: 20 Nov 2020*"&amp;A70&amp;";*",SRGs!AA:AA,0),0)</f>
        <v>0</v>
      </c>
      <c r="AA70" s="6">
        <f>IFERROR(MATCH("Unified Endpoint Management Server Security Requirements Guide :: Version 1, Release: 1 Benchmark Date: 20 Nov 2020*"&amp;A70&amp;";*",SRGs!AA:AA,0),0)</f>
        <v>0</v>
      </c>
      <c r="AB70" s="6">
        <f>IFERROR(MATCH("Virtual Private Network (VPN) Security Requirements Guide :: Version 2, Release: 4 Benchmark Date: 27 Oct 2021*"&amp;A70&amp;";*",SRGs!AA:AA,0),0)</f>
        <v>0</v>
      </c>
      <c r="AC70" s="6">
        <f>IFERROR(MATCH("Web Server Security Requirements Guide :: Version 3, Release: 1 Benchmark Date: 27 Oct 2022*"&amp;A70&amp;";*",SRGs!AA:AA,0),0)</f>
        <v>0</v>
      </c>
      <c r="AD70" s="21"/>
      <c r="AE70" s="3" t="str">
        <f t="shared" si="8"/>
        <v/>
      </c>
      <c r="AF70" s="2" t="str">
        <f t="shared" si="9"/>
        <v/>
      </c>
      <c r="AG70" s="2" t="str">
        <f t="shared" si="10"/>
        <v/>
      </c>
      <c r="AH70" s="2" t="str">
        <f t="shared" si="11"/>
        <v/>
      </c>
      <c r="AI70" s="2" t="str">
        <f t="shared" si="12"/>
        <v/>
      </c>
      <c r="AJ70" s="2" t="str">
        <f t="shared" si="13"/>
        <v/>
      </c>
      <c r="AK70" s="2" t="str">
        <f t="shared" si="14"/>
        <v/>
      </c>
      <c r="AL70" s="27"/>
      <c r="AM70" s="5" t="str">
        <f t="shared" si="15"/>
        <v/>
      </c>
    </row>
    <row r="71" spans="1:39" s="5" customFormat="1" ht="165">
      <c r="A71" s="1" t="s">
        <v>21</v>
      </c>
      <c r="B71" s="1" t="s">
        <v>4299</v>
      </c>
      <c r="C71" s="1" t="s">
        <v>463</v>
      </c>
      <c r="D71" s="1" t="s">
        <v>1595</v>
      </c>
      <c r="E71" s="1" t="s">
        <v>2602</v>
      </c>
      <c r="F71" s="2" t="s">
        <v>3674</v>
      </c>
      <c r="G71" s="2" t="s">
        <v>4188</v>
      </c>
      <c r="H71" s="2"/>
      <c r="I71" s="10">
        <v>1</v>
      </c>
      <c r="J71" s="13"/>
      <c r="K71" s="3">
        <f>IFERROR(MATCH("Application Layer Gateway (ALG) Security Requirements Guide (SRG) :: Version 1, Release: 2 Benchmark Date: 24 Jul 2015*"&amp;A71&amp;";*",SRGs!AA:AA,0),0)</f>
        <v>0</v>
      </c>
      <c r="L71" s="2">
        <f>IFERROR(MATCH("Application Server Security Requirements Guide :: Version 3, Release: 3 Benchmark Date: 27 Oct 2022*"&amp;A71&amp;";*",SRGs!AA:AA,0),0)</f>
        <v>0</v>
      </c>
      <c r="M71" s="2">
        <f>IFERROR(MATCH("Authentication, Authorization, and Accounting Services (AAA) Security Requirements Guide :: Version 1, Release: 2 Benchmark Date: 24 Jan 2020*"&amp;A71&amp;";*",SRGs!AA:AA,0),0)</f>
        <v>0</v>
      </c>
      <c r="N71" s="6">
        <f>IFERROR(MATCH("Central Log Server Security Requirements Guide :: Version 2, Release: 2 Benchmark Date: 27 Oct 2022*"&amp;A71&amp;";*",SRGs!AA:AA,0),0)</f>
        <v>0</v>
      </c>
      <c r="O71" s="6">
        <f>IFERROR(MATCH("Database Security Requirements Guide :: Version 3, Release: 3 Benchmark Date: 27 Jul 2022*"&amp;A71&amp;";*",SRGs!AA:AA,0),0)</f>
        <v>0</v>
      </c>
      <c r="P71" s="6">
        <f>IFERROR(MATCH("Container Platform Security Requirements Guide :: Version 1, Release: 3 Benchmark Date: 27 Jan 2022*"&amp;A71&amp;";*",SRGs!AA:AA,0),0)</f>
        <v>0</v>
      </c>
      <c r="Q71" s="6">
        <f>IFERROR(MATCH("Domain Name System (DNS) Security Requirements Guide :: Version 2, Release: 4 Benchmark Date: 23 Oct 2015*"&amp;A71&amp;";*",SRGs!AA:AA,0),0)</f>
        <v>0</v>
      </c>
      <c r="R71" s="6">
        <f>IFERROR(MATCH("Firewall Security Requirements Guide :: Version 2, Release: 3 Benchmark Date: 27 Oct 2022*"&amp;A71&amp;";*",SRGs!AA:AA,0),0)</f>
        <v>0</v>
      </c>
      <c r="S71" s="6">
        <f>IFERROR(MATCH("General Purpose Operating System Security Requirements Guide :: Version 2, Release: 4 Benchmark Date: 27 Jul 2022*"&amp;A71&amp;";*",SRGs!AA:AA,0),0)</f>
        <v>0</v>
      </c>
      <c r="T71" s="6">
        <f>IFERROR(MATCH("Intrusion Detection and Prevention Systems (IDPS) Security Requirements Guide :: Version 2, Release: 6 Benchmark Date: 24 Jul 2020*"&amp;A71&amp;";*",SRGs!AA:AA,0),0)</f>
        <v>0</v>
      </c>
      <c r="U71" s="6">
        <f>IFERROR(MATCH("Layer 2 Switch Security Requirements Guide :: Version 2, Release: 1 Benchmark Date: 18 May 2021*"&amp;A71&amp;";*",SRGs!AA:AA,0),0)</f>
        <v>0</v>
      </c>
      <c r="V71" s="6">
        <f>IFERROR(MATCH("Mainframe Product Security Requirements Guide :: Version 2, Release: 1 Benchmark Date: 27 Oct 2022*"&amp;A71&amp;";*",SRGs!AA:AA,0),0)</f>
        <v>0</v>
      </c>
      <c r="W71" s="6">
        <f>IFERROR(MATCH("Network Device Management Security Requirements Guide :: Version 4, Release: 1 Benchmark Date: 23 Apr 2021*"&amp;A71&amp;";*",SRGs!AA:AA,0),0)</f>
        <v>0</v>
      </c>
      <c r="X71" s="6">
        <f>IFERROR(MATCH("Router Security Requirements Guide :: Version 4, Release: 2 Benchmark Date: 23 Apr 2021*"&amp;A71&amp;";*",SRGs!AA:AA,0),0)</f>
        <v>0</v>
      </c>
      <c r="Y71" s="6">
        <f>IFERROR(MATCH("SDN Controller Security Requirements Guide :: Version 1, Release: 2 Benchmark Date: 24 Apr 2020*"&amp;A71&amp;";*",SRGs!AA:AA,0),0)</f>
        <v>0</v>
      </c>
      <c r="Z71" s="6">
        <f>IFERROR(MATCH("Unified Endpoint Management Agent Security Requirements Guide :: Version 1, Release: 1 Benchmark Date: 20 Nov 2020*"&amp;A71&amp;";*",SRGs!AA:AA,0),0)</f>
        <v>0</v>
      </c>
      <c r="AA71" s="6">
        <f>IFERROR(MATCH("Unified Endpoint Management Server Security Requirements Guide :: Version 1, Release: 1 Benchmark Date: 20 Nov 2020*"&amp;A71&amp;";*",SRGs!AA:AA,0),0)</f>
        <v>0</v>
      </c>
      <c r="AB71" s="6">
        <f>IFERROR(MATCH("Virtual Private Network (VPN) Security Requirements Guide :: Version 2, Release: 4 Benchmark Date: 27 Oct 2021*"&amp;A71&amp;";*",SRGs!AA:AA,0),0)</f>
        <v>0</v>
      </c>
      <c r="AC71" s="6">
        <f>IFERROR(MATCH("Web Server Security Requirements Guide :: Version 3, Release: 1 Benchmark Date: 27 Oct 2022*"&amp;A71&amp;";*",SRGs!AA:AA,0),0)</f>
        <v>0</v>
      </c>
      <c r="AD71" s="21"/>
      <c r="AE71" s="3" t="str">
        <f t="shared" si="8"/>
        <v/>
      </c>
      <c r="AF71" s="2" t="str">
        <f t="shared" si="9"/>
        <v/>
      </c>
      <c r="AG71" s="2" t="str">
        <f t="shared" si="10"/>
        <v/>
      </c>
      <c r="AH71" s="2" t="str">
        <f t="shared" si="11"/>
        <v/>
      </c>
      <c r="AI71" s="2" t="str">
        <f t="shared" si="12"/>
        <v/>
      </c>
      <c r="AJ71" s="2" t="str">
        <f t="shared" si="13"/>
        <v/>
      </c>
      <c r="AK71" s="2" t="str">
        <f t="shared" si="14"/>
        <v/>
      </c>
      <c r="AL71" s="27"/>
      <c r="AM71" s="5" t="str">
        <f t="shared" si="15"/>
        <v/>
      </c>
    </row>
    <row r="72" spans="1:39" s="5" customFormat="1" ht="390">
      <c r="A72" s="1" t="s">
        <v>22</v>
      </c>
      <c r="B72" s="1" t="s">
        <v>4299</v>
      </c>
      <c r="C72" s="1" t="s">
        <v>464</v>
      </c>
      <c r="D72" s="1" t="s">
        <v>1596</v>
      </c>
      <c r="E72" s="1" t="s">
        <v>2603</v>
      </c>
      <c r="F72" s="2" t="s">
        <v>3675</v>
      </c>
      <c r="G72" s="2"/>
      <c r="H72" s="2"/>
      <c r="I72" s="2"/>
      <c r="J72" s="15"/>
      <c r="K72" s="3">
        <f>IFERROR(MATCH("Application Layer Gateway (ALG) Security Requirements Guide (SRG) :: Version 1, Release: 2 Benchmark Date: 24 Jul 2015*"&amp;A72&amp;";*",SRGs!AA:AA,0),0)</f>
        <v>240</v>
      </c>
      <c r="L72" s="2">
        <f>IFERROR(MATCH("Application Server Security Requirements Guide :: Version 3, Release: 3 Benchmark Date: 27 Oct 2022*"&amp;A72&amp;";*",SRGs!AA:AA,0),0)</f>
        <v>0</v>
      </c>
      <c r="M72" s="2">
        <f>IFERROR(MATCH("Authentication, Authorization, and Accounting Services (AAA) Security Requirements Guide :: Version 1, Release: 2 Benchmark Date: 24 Jan 2020*"&amp;A72&amp;";*",SRGs!AA:AA,0),0)</f>
        <v>0</v>
      </c>
      <c r="N72" s="6">
        <f>IFERROR(MATCH("Central Log Server Security Requirements Guide :: Version 2, Release: 2 Benchmark Date: 27 Oct 2022*"&amp;A72&amp;";*",SRGs!AA:AA,0),0)</f>
        <v>0</v>
      </c>
      <c r="O72" s="6">
        <f>IFERROR(MATCH("Database Security Requirements Guide :: Version 3, Release: 3 Benchmark Date: 27 Jul 2022*"&amp;A72&amp;";*",SRGs!AA:AA,0),0)</f>
        <v>0</v>
      </c>
      <c r="P72" s="6">
        <f>IFERROR(MATCH("Container Platform Security Requirements Guide :: Version 1, Release: 3 Benchmark Date: 27 Jan 2022*"&amp;A72&amp;";*",SRGs!AA:AA,0),0)</f>
        <v>0</v>
      </c>
      <c r="Q72" s="6">
        <f>IFERROR(MATCH("Domain Name System (DNS) Security Requirements Guide :: Version 2, Release: 4 Benchmark Date: 23 Oct 2015*"&amp;A72&amp;";*",SRGs!AA:AA,0),0)</f>
        <v>0</v>
      </c>
      <c r="R72" s="6">
        <f>IFERROR(MATCH("Firewall Security Requirements Guide :: Version 2, Release: 3 Benchmark Date: 27 Oct 2022*"&amp;A72&amp;";*",SRGs!AA:AA,0),0)</f>
        <v>0</v>
      </c>
      <c r="S72" s="6">
        <f>IFERROR(MATCH("General Purpose Operating System Security Requirements Guide :: Version 2, Release: 4 Benchmark Date: 27 Jul 2022*"&amp;A72&amp;";*",SRGs!AA:AA,0),0)</f>
        <v>0</v>
      </c>
      <c r="T72" s="6">
        <f>IFERROR(MATCH("Intrusion Detection and Prevention Systems (IDPS) Security Requirements Guide :: Version 2, Release: 6 Benchmark Date: 24 Jul 2020*"&amp;A72&amp;";*",SRGs!AA:AA,0),0)</f>
        <v>241</v>
      </c>
      <c r="U72" s="6">
        <f>IFERROR(MATCH("Layer 2 Switch Security Requirements Guide :: Version 2, Release: 1 Benchmark Date: 18 May 2021*"&amp;A72&amp;";*",SRGs!AA:AA,0),0)</f>
        <v>0</v>
      </c>
      <c r="V72" s="6">
        <f>IFERROR(MATCH("Mainframe Product Security Requirements Guide :: Version 2, Release: 1 Benchmark Date: 27 Oct 2022*"&amp;A72&amp;";*",SRGs!AA:AA,0),0)</f>
        <v>0</v>
      </c>
      <c r="W72" s="6">
        <f>IFERROR(MATCH("Network Device Management Security Requirements Guide :: Version 4, Release: 1 Benchmark Date: 23 Apr 2021*"&amp;A72&amp;";*",SRGs!AA:AA,0),0)</f>
        <v>0</v>
      </c>
      <c r="X72" s="6">
        <f>IFERROR(MATCH("Router Security Requirements Guide :: Version 4, Release: 2 Benchmark Date: 23 Apr 2021*"&amp;A72&amp;";*",SRGs!AA:AA,0),0)</f>
        <v>0</v>
      </c>
      <c r="Y72" s="6">
        <f>IFERROR(MATCH("SDN Controller Security Requirements Guide :: Version 1, Release: 2 Benchmark Date: 24 Apr 2020*"&amp;A72&amp;";*",SRGs!AA:AA,0),0)</f>
        <v>0</v>
      </c>
      <c r="Z72" s="6">
        <f>IFERROR(MATCH("Unified Endpoint Management Agent Security Requirements Guide :: Version 1, Release: 1 Benchmark Date: 20 Nov 2020*"&amp;A72&amp;";*",SRGs!AA:AA,0),0)</f>
        <v>0</v>
      </c>
      <c r="AA72" s="6">
        <f>IFERROR(MATCH("Unified Endpoint Management Server Security Requirements Guide :: Version 1, Release: 1 Benchmark Date: 20 Nov 2020*"&amp;A72&amp;";*",SRGs!AA:AA,0),0)</f>
        <v>0</v>
      </c>
      <c r="AB72" s="6">
        <f>IFERROR(MATCH("Virtual Private Network (VPN) Security Requirements Guide :: Version 2, Release: 4 Benchmark Date: 27 Oct 2021*"&amp;A72&amp;";*",SRGs!AA:AA,0),0)</f>
        <v>0</v>
      </c>
      <c r="AC72" s="6">
        <f>IFERROR(MATCH("Web Server Security Requirements Guide :: Version 3, Release: 1 Benchmark Date: 27 Oct 2022*"&amp;A72&amp;";*",SRGs!AA:AA,0),0)</f>
        <v>0</v>
      </c>
      <c r="AD72" s="21"/>
      <c r="AE72" s="3" t="str">
        <f t="shared" si="8"/>
        <v>Application</v>
      </c>
      <c r="AF72" s="2" t="str">
        <f t="shared" si="9"/>
        <v/>
      </c>
      <c r="AG72" s="2" t="str">
        <f t="shared" si="10"/>
        <v/>
      </c>
      <c r="AH72" s="2" t="str">
        <f t="shared" si="11"/>
        <v>Network Device</v>
      </c>
      <c r="AI72" s="2" t="str">
        <f t="shared" si="12"/>
        <v/>
      </c>
      <c r="AJ72" s="2" t="str">
        <f t="shared" si="13"/>
        <v/>
      </c>
      <c r="AK72" s="2" t="str">
        <f t="shared" si="14"/>
        <v/>
      </c>
      <c r="AL72" s="27"/>
      <c r="AM72" s="5" t="str">
        <f t="shared" si="15"/>
        <v>Application; Network Device</v>
      </c>
    </row>
    <row r="73" spans="1:39" s="5" customFormat="1" ht="105">
      <c r="A73" s="1" t="s">
        <v>23</v>
      </c>
      <c r="B73" s="1" t="s">
        <v>4299</v>
      </c>
      <c r="C73" s="1" t="s">
        <v>465</v>
      </c>
      <c r="D73" s="1" t="s">
        <v>1597</v>
      </c>
      <c r="E73" s="1" t="s">
        <v>2604</v>
      </c>
      <c r="F73" s="2" t="s">
        <v>3676</v>
      </c>
      <c r="G73" s="2"/>
      <c r="H73" s="2"/>
      <c r="I73" s="2"/>
      <c r="J73" s="15"/>
      <c r="K73" s="3">
        <f>IFERROR(MATCH("Application Layer Gateway (ALG) Security Requirements Guide (SRG) :: Version 1, Release: 2 Benchmark Date: 24 Jul 2015*"&amp;A73&amp;";*",SRGs!AA:AA,0),0)</f>
        <v>0</v>
      </c>
      <c r="L73" s="2">
        <f>IFERROR(MATCH("Application Server Security Requirements Guide :: Version 3, Release: 3 Benchmark Date: 27 Oct 2022*"&amp;A73&amp;";*",SRGs!AA:AA,0),0)</f>
        <v>0</v>
      </c>
      <c r="M73" s="2">
        <f>IFERROR(MATCH("Authentication, Authorization, and Accounting Services (AAA) Security Requirements Guide :: Version 1, Release: 2 Benchmark Date: 24 Jan 2020*"&amp;A73&amp;";*",SRGs!AA:AA,0),0)</f>
        <v>0</v>
      </c>
      <c r="N73" s="6">
        <f>IFERROR(MATCH("Central Log Server Security Requirements Guide :: Version 2, Release: 2 Benchmark Date: 27 Oct 2022*"&amp;A73&amp;";*",SRGs!AA:AA,0),0)</f>
        <v>0</v>
      </c>
      <c r="O73" s="6">
        <f>IFERROR(MATCH("Database Security Requirements Guide :: Version 3, Release: 3 Benchmark Date: 27 Jul 2022*"&amp;A73&amp;";*",SRGs!AA:AA,0),0)</f>
        <v>0</v>
      </c>
      <c r="P73" s="6">
        <f>IFERROR(MATCH("Container Platform Security Requirements Guide :: Version 1, Release: 3 Benchmark Date: 27 Jan 2022*"&amp;A73&amp;";*",SRGs!AA:AA,0),0)</f>
        <v>0</v>
      </c>
      <c r="Q73" s="6">
        <f>IFERROR(MATCH("Domain Name System (DNS) Security Requirements Guide :: Version 2, Release: 4 Benchmark Date: 23 Oct 2015*"&amp;A73&amp;";*",SRGs!AA:AA,0),0)</f>
        <v>0</v>
      </c>
      <c r="R73" s="6">
        <f>IFERROR(MATCH("Firewall Security Requirements Guide :: Version 2, Release: 3 Benchmark Date: 27 Oct 2022*"&amp;A73&amp;";*",SRGs!AA:AA,0),0)</f>
        <v>0</v>
      </c>
      <c r="S73" s="6">
        <f>IFERROR(MATCH("General Purpose Operating System Security Requirements Guide :: Version 2, Release: 4 Benchmark Date: 27 Jul 2022*"&amp;A73&amp;";*",SRGs!AA:AA,0),0)</f>
        <v>0</v>
      </c>
      <c r="T73" s="6">
        <f>IFERROR(MATCH("Intrusion Detection and Prevention Systems (IDPS) Security Requirements Guide :: Version 2, Release: 6 Benchmark Date: 24 Jul 2020*"&amp;A73&amp;";*",SRGs!AA:AA,0),0)</f>
        <v>0</v>
      </c>
      <c r="U73" s="6">
        <f>IFERROR(MATCH("Layer 2 Switch Security Requirements Guide :: Version 2, Release: 1 Benchmark Date: 18 May 2021*"&amp;A73&amp;";*",SRGs!AA:AA,0),0)</f>
        <v>0</v>
      </c>
      <c r="V73" s="6">
        <f>IFERROR(MATCH("Mainframe Product Security Requirements Guide :: Version 2, Release: 1 Benchmark Date: 27 Oct 2022*"&amp;A73&amp;";*",SRGs!AA:AA,0),0)</f>
        <v>0</v>
      </c>
      <c r="W73" s="6">
        <f>IFERROR(MATCH("Network Device Management Security Requirements Guide :: Version 4, Release: 1 Benchmark Date: 23 Apr 2021*"&amp;A73&amp;";*",SRGs!AA:AA,0),0)</f>
        <v>0</v>
      </c>
      <c r="X73" s="6">
        <f>IFERROR(MATCH("Router Security Requirements Guide :: Version 4, Release: 2 Benchmark Date: 23 Apr 2021*"&amp;A73&amp;";*",SRGs!AA:AA,0),0)</f>
        <v>0</v>
      </c>
      <c r="Y73" s="6">
        <f>IFERROR(MATCH("SDN Controller Security Requirements Guide :: Version 1, Release: 2 Benchmark Date: 24 Apr 2020*"&amp;A73&amp;";*",SRGs!AA:AA,0),0)</f>
        <v>0</v>
      </c>
      <c r="Z73" s="6">
        <f>IFERROR(MATCH("Unified Endpoint Management Agent Security Requirements Guide :: Version 1, Release: 1 Benchmark Date: 20 Nov 2020*"&amp;A73&amp;";*",SRGs!AA:AA,0),0)</f>
        <v>0</v>
      </c>
      <c r="AA73" s="6">
        <f>IFERROR(MATCH("Unified Endpoint Management Server Security Requirements Guide :: Version 1, Release: 1 Benchmark Date: 20 Nov 2020*"&amp;A73&amp;";*",SRGs!AA:AA,0),0)</f>
        <v>0</v>
      </c>
      <c r="AB73" s="6">
        <f>IFERROR(MATCH("Virtual Private Network (VPN) Security Requirements Guide :: Version 2, Release: 4 Benchmark Date: 27 Oct 2021*"&amp;A73&amp;";*",SRGs!AA:AA,0),0)</f>
        <v>0</v>
      </c>
      <c r="AC73" s="6">
        <f>IFERROR(MATCH("Web Server Security Requirements Guide :: Version 3, Release: 1 Benchmark Date: 27 Oct 2022*"&amp;A73&amp;";*",SRGs!AA:AA,0),0)</f>
        <v>0</v>
      </c>
      <c r="AD73" s="21"/>
      <c r="AE73" s="3" t="str">
        <f t="shared" si="8"/>
        <v/>
      </c>
      <c r="AF73" s="2" t="str">
        <f t="shared" si="9"/>
        <v/>
      </c>
      <c r="AG73" s="2" t="str">
        <f t="shared" si="10"/>
        <v/>
      </c>
      <c r="AH73" s="2" t="str">
        <f t="shared" si="11"/>
        <v/>
      </c>
      <c r="AI73" s="2" t="str">
        <f t="shared" si="12"/>
        <v/>
      </c>
      <c r="AJ73" s="2" t="str">
        <f t="shared" si="13"/>
        <v/>
      </c>
      <c r="AK73" s="2" t="str">
        <f t="shared" si="14"/>
        <v/>
      </c>
      <c r="AL73" s="27"/>
      <c r="AM73" s="5" t="str">
        <f t="shared" si="15"/>
        <v/>
      </c>
    </row>
    <row r="74" spans="1:39" s="5" customFormat="1" ht="150">
      <c r="A74" s="1" t="s">
        <v>21989</v>
      </c>
      <c r="B74" s="1" t="s">
        <v>4299</v>
      </c>
      <c r="C74" s="1" t="s">
        <v>466</v>
      </c>
      <c r="D74" s="1" t="s">
        <v>1598</v>
      </c>
      <c r="E74" s="1" t="s">
        <v>2605</v>
      </c>
      <c r="F74" s="2" t="s">
        <v>3677</v>
      </c>
      <c r="G74" s="2"/>
      <c r="H74" s="2"/>
      <c r="I74" s="2"/>
      <c r="J74" s="15"/>
      <c r="K74" s="3">
        <f>IFERROR(MATCH("Application Layer Gateway (ALG) Security Requirements Guide (SRG) :: Version 1, Release: 2 Benchmark Date: 24 Jul 2015*"&amp;A74&amp;";*",SRGs!AA:AA,0),0)</f>
        <v>0</v>
      </c>
      <c r="L74" s="2">
        <f>IFERROR(MATCH("Application Server Security Requirements Guide :: Version 3, Release: 3 Benchmark Date: 27 Oct 2022*"&amp;A74&amp;";*",SRGs!AA:AA,0),0)</f>
        <v>0</v>
      </c>
      <c r="M74" s="2">
        <f>IFERROR(MATCH("Authentication, Authorization, and Accounting Services (AAA) Security Requirements Guide :: Version 1, Release: 2 Benchmark Date: 24 Jan 2020*"&amp;A74&amp;";*",SRGs!AA:AA,0),0)</f>
        <v>0</v>
      </c>
      <c r="N74" s="6">
        <f>IFERROR(MATCH("Central Log Server Security Requirements Guide :: Version 2, Release: 2 Benchmark Date: 27 Oct 2022*"&amp;A74&amp;";*",SRGs!AA:AA,0),0)</f>
        <v>0</v>
      </c>
      <c r="O74" s="6">
        <f>IFERROR(MATCH("Database Security Requirements Guide :: Version 3, Release: 3 Benchmark Date: 27 Jul 2022*"&amp;A74&amp;";*",SRGs!AA:AA,0),0)</f>
        <v>0</v>
      </c>
      <c r="P74" s="6">
        <f>IFERROR(MATCH("Container Platform Security Requirements Guide :: Version 1, Release: 3 Benchmark Date: 27 Jan 2022*"&amp;A74&amp;";*",SRGs!AA:AA,0),0)</f>
        <v>0</v>
      </c>
      <c r="Q74" s="6">
        <f>IFERROR(MATCH("Domain Name System (DNS) Security Requirements Guide :: Version 2, Release: 4 Benchmark Date: 23 Oct 2015*"&amp;A74&amp;";*",SRGs!AA:AA,0),0)</f>
        <v>0</v>
      </c>
      <c r="R74" s="6">
        <f>IFERROR(MATCH("Firewall Security Requirements Guide :: Version 2, Release: 3 Benchmark Date: 27 Oct 2022*"&amp;A74&amp;";*",SRGs!AA:AA,0),0)</f>
        <v>0</v>
      </c>
      <c r="S74" s="6">
        <f>IFERROR(MATCH("General Purpose Operating System Security Requirements Guide :: Version 2, Release: 4 Benchmark Date: 27 Jul 2022*"&amp;A74&amp;";*",SRGs!AA:AA,0),0)</f>
        <v>0</v>
      </c>
      <c r="T74" s="6">
        <f>IFERROR(MATCH("Intrusion Detection and Prevention Systems (IDPS) Security Requirements Guide :: Version 2, Release: 6 Benchmark Date: 24 Jul 2020*"&amp;A74&amp;";*",SRGs!AA:AA,0),0)</f>
        <v>0</v>
      </c>
      <c r="U74" s="6">
        <f>IFERROR(MATCH("Layer 2 Switch Security Requirements Guide :: Version 2, Release: 1 Benchmark Date: 18 May 2021*"&amp;A74&amp;";*",SRGs!AA:AA,0),0)</f>
        <v>0</v>
      </c>
      <c r="V74" s="6">
        <f>IFERROR(MATCH("Mainframe Product Security Requirements Guide :: Version 2, Release: 1 Benchmark Date: 27 Oct 2022*"&amp;A74&amp;";*",SRGs!AA:AA,0),0)</f>
        <v>0</v>
      </c>
      <c r="W74" s="6">
        <f>IFERROR(MATCH("Network Device Management Security Requirements Guide :: Version 4, Release: 1 Benchmark Date: 23 Apr 2021*"&amp;A74&amp;";*",SRGs!AA:AA,0),0)</f>
        <v>0</v>
      </c>
      <c r="X74" s="6">
        <f>IFERROR(MATCH("Router Security Requirements Guide :: Version 4, Release: 2 Benchmark Date: 23 Apr 2021*"&amp;A74&amp;";*",SRGs!AA:AA,0),0)</f>
        <v>0</v>
      </c>
      <c r="Y74" s="6">
        <f>IFERROR(MATCH("SDN Controller Security Requirements Guide :: Version 1, Release: 2 Benchmark Date: 24 Apr 2020*"&amp;A74&amp;";*",SRGs!AA:AA,0),0)</f>
        <v>0</v>
      </c>
      <c r="Z74" s="6">
        <f>IFERROR(MATCH("Unified Endpoint Management Agent Security Requirements Guide :: Version 1, Release: 1 Benchmark Date: 20 Nov 2020*"&amp;A74&amp;";*",SRGs!AA:AA,0),0)</f>
        <v>0</v>
      </c>
      <c r="AA74" s="6">
        <f>IFERROR(MATCH("Unified Endpoint Management Server Security Requirements Guide :: Version 1, Release: 1 Benchmark Date: 20 Nov 2020*"&amp;A74&amp;";*",SRGs!AA:AA,0),0)</f>
        <v>0</v>
      </c>
      <c r="AB74" s="6">
        <f>IFERROR(MATCH("Virtual Private Network (VPN) Security Requirements Guide :: Version 2, Release: 4 Benchmark Date: 27 Oct 2021*"&amp;A74&amp;";*",SRGs!AA:AA,0),0)</f>
        <v>254</v>
      </c>
      <c r="AC74" s="6">
        <f>IFERROR(MATCH("Web Server Security Requirements Guide :: Version 3, Release: 1 Benchmark Date: 27 Oct 2022*"&amp;A74&amp;";*",SRGs!AA:AA,0),0)</f>
        <v>0</v>
      </c>
      <c r="AD74" s="21"/>
      <c r="AE74" s="3" t="str">
        <f t="shared" si="8"/>
        <v/>
      </c>
      <c r="AF74" s="2" t="str">
        <f t="shared" si="9"/>
        <v/>
      </c>
      <c r="AG74" s="2" t="str">
        <f t="shared" si="10"/>
        <v/>
      </c>
      <c r="AH74" s="2" t="str">
        <f t="shared" si="11"/>
        <v>Network Device</v>
      </c>
      <c r="AI74" s="2" t="str">
        <f t="shared" si="12"/>
        <v/>
      </c>
      <c r="AJ74" s="2" t="str">
        <f t="shared" si="13"/>
        <v/>
      </c>
      <c r="AK74" s="2" t="str">
        <f t="shared" si="14"/>
        <v/>
      </c>
      <c r="AL74" s="27"/>
      <c r="AM74" s="5" t="str">
        <f t="shared" si="15"/>
        <v>Network Device</v>
      </c>
    </row>
    <row r="75" spans="1:39" ht="120">
      <c r="A75" s="1" t="s">
        <v>21990</v>
      </c>
      <c r="B75" s="1" t="s">
        <v>4299</v>
      </c>
      <c r="C75" s="1" t="s">
        <v>467</v>
      </c>
      <c r="D75" s="1" t="s">
        <v>1599</v>
      </c>
      <c r="E75" s="1" t="s">
        <v>2606</v>
      </c>
      <c r="F75" s="2" t="s">
        <v>2591</v>
      </c>
      <c r="G75" s="2"/>
      <c r="H75" s="2"/>
      <c r="I75" s="2"/>
      <c r="J75" s="15"/>
      <c r="K75" s="3">
        <f>IFERROR(MATCH("Application Layer Gateway (ALG) Security Requirements Guide (SRG) :: Version 1, Release: 2 Benchmark Date: 24 Jul 2015*"&amp;A75&amp;";*",SRGs!AA:AA,0),0)</f>
        <v>0</v>
      </c>
      <c r="L75" s="2">
        <f>IFERROR(MATCH("Application Server Security Requirements Guide :: Version 3, Release: 3 Benchmark Date: 27 Oct 2022*"&amp;A75&amp;";*",SRGs!AA:AA,0),0)</f>
        <v>0</v>
      </c>
      <c r="M75" s="2">
        <f>IFERROR(MATCH("Authentication, Authorization, and Accounting Services (AAA) Security Requirements Guide :: Version 1, Release: 2 Benchmark Date: 24 Jan 2020*"&amp;A75&amp;";*",SRGs!AA:AA,0),0)</f>
        <v>0</v>
      </c>
      <c r="N75" s="2">
        <f>IFERROR(MATCH("Central Log Server Security Requirements Guide :: Version 2, Release: 2 Benchmark Date: 27 Oct 2022*"&amp;A75&amp;";*",SRGs!AA:AA,0),0)</f>
        <v>0</v>
      </c>
      <c r="O75" s="2">
        <f>IFERROR(MATCH("Database Security Requirements Guide :: Version 3, Release: 3 Benchmark Date: 27 Jul 2022*"&amp;A75&amp;";*",SRGs!AA:AA,0),0)</f>
        <v>0</v>
      </c>
      <c r="P75" s="2">
        <f>IFERROR(MATCH("Container Platform Security Requirements Guide :: Version 1, Release: 3 Benchmark Date: 27 Jan 2022*"&amp;A75&amp;";*",SRGs!AA:AA,0),0)</f>
        <v>0</v>
      </c>
      <c r="Q75" s="2">
        <f>IFERROR(MATCH("Domain Name System (DNS) Security Requirements Guide :: Version 2, Release: 4 Benchmark Date: 23 Oct 2015*"&amp;A75&amp;";*",SRGs!AA:AA,0),0)</f>
        <v>0</v>
      </c>
      <c r="R75" s="2">
        <f>IFERROR(MATCH("Firewall Security Requirements Guide :: Version 2, Release: 3 Benchmark Date: 27 Oct 2022*"&amp;A75&amp;";*",SRGs!AA:AA,0),0)</f>
        <v>0</v>
      </c>
      <c r="S75" s="2">
        <f>IFERROR(MATCH("General Purpose Operating System Security Requirements Guide :: Version 2, Release: 4 Benchmark Date: 27 Jul 2022*"&amp;A75&amp;";*",SRGs!AA:AA,0),0)</f>
        <v>0</v>
      </c>
      <c r="T75" s="2">
        <f>IFERROR(MATCH("Intrusion Detection and Prevention Systems (IDPS) Security Requirements Guide :: Version 2, Release: 6 Benchmark Date: 24 Jul 2020*"&amp;A75&amp;";*",SRGs!AA:AA,0),0)</f>
        <v>0</v>
      </c>
      <c r="U75" s="2">
        <f>IFERROR(MATCH("Layer 2 Switch Security Requirements Guide :: Version 2, Release: 1 Benchmark Date: 18 May 2021*"&amp;A75&amp;";*",SRGs!AA:AA,0),0)</f>
        <v>0</v>
      </c>
      <c r="V75" s="2">
        <f>IFERROR(MATCH("Mainframe Product Security Requirements Guide :: Version 2, Release: 1 Benchmark Date: 27 Oct 2022*"&amp;A75&amp;";*",SRGs!AA:AA,0),0)</f>
        <v>0</v>
      </c>
      <c r="W75" s="2">
        <f>IFERROR(MATCH("Network Device Management Security Requirements Guide :: Version 4, Release: 1 Benchmark Date: 23 Apr 2021*"&amp;A75&amp;";*",SRGs!AA:AA,0),0)</f>
        <v>0</v>
      </c>
      <c r="X75" s="2">
        <f>IFERROR(MATCH("Router Security Requirements Guide :: Version 4, Release: 2 Benchmark Date: 23 Apr 2021*"&amp;A75&amp;";*",SRGs!AA:AA,0),0)</f>
        <v>0</v>
      </c>
      <c r="Y75" s="2">
        <f>IFERROR(MATCH("SDN Controller Security Requirements Guide :: Version 1, Release: 2 Benchmark Date: 24 Apr 2020*"&amp;A75&amp;";*",SRGs!AA:AA,0),0)</f>
        <v>0</v>
      </c>
      <c r="Z75" s="2">
        <f>IFERROR(MATCH("Unified Endpoint Management Agent Security Requirements Guide :: Version 1, Release: 1 Benchmark Date: 20 Nov 2020*"&amp;A75&amp;";*",SRGs!AA:AA,0),0)</f>
        <v>0</v>
      </c>
      <c r="AA75" s="2">
        <f>IFERROR(MATCH("Unified Endpoint Management Server Security Requirements Guide :: Version 1, Release: 1 Benchmark Date: 20 Nov 2020*"&amp;A75&amp;";*",SRGs!AA:AA,0),0)</f>
        <v>0</v>
      </c>
      <c r="AB75" s="2">
        <f>IFERROR(MATCH("Virtual Private Network (VPN) Security Requirements Guide :: Version 2, Release: 4 Benchmark Date: 27 Oct 2021*"&amp;A75&amp;";*",SRGs!AA:AA,0),0)</f>
        <v>0</v>
      </c>
      <c r="AC75" s="2">
        <f>IFERROR(MATCH("Web Server Security Requirements Guide :: Version 3, Release: 1 Benchmark Date: 27 Oct 2022*"&amp;A75&amp;";*",SRGs!AA:AA,0),0)</f>
        <v>0</v>
      </c>
      <c r="AD75" s="22"/>
      <c r="AE75" s="3" t="str">
        <f t="shared" si="8"/>
        <v/>
      </c>
      <c r="AF75" s="2" t="str">
        <f t="shared" si="9"/>
        <v/>
      </c>
      <c r="AG75" s="2" t="str">
        <f t="shared" si="10"/>
        <v/>
      </c>
      <c r="AH75" s="2" t="str">
        <f t="shared" si="11"/>
        <v/>
      </c>
      <c r="AI75" s="2" t="str">
        <f t="shared" si="12"/>
        <v/>
      </c>
      <c r="AJ75" s="2" t="str">
        <f t="shared" si="13"/>
        <v/>
      </c>
      <c r="AK75" s="2" t="str">
        <f t="shared" si="14"/>
        <v/>
      </c>
      <c r="AM75" s="5" t="str">
        <f t="shared" si="15"/>
        <v/>
      </c>
    </row>
    <row r="76" spans="1:39" s="5" customFormat="1" ht="300">
      <c r="A76" s="1" t="s">
        <v>24</v>
      </c>
      <c r="B76" s="1" t="s">
        <v>4299</v>
      </c>
      <c r="C76" s="1" t="s">
        <v>468</v>
      </c>
      <c r="D76" s="1" t="s">
        <v>1600</v>
      </c>
      <c r="E76" s="1" t="s">
        <v>2607</v>
      </c>
      <c r="F76" s="2" t="s">
        <v>3678</v>
      </c>
      <c r="G76" s="2"/>
      <c r="H76" s="2"/>
      <c r="I76" s="2"/>
      <c r="J76" s="15"/>
      <c r="K76" s="3">
        <f>IFERROR(MATCH("Application Layer Gateway (ALG) Security Requirements Guide (SRG) :: Version 1, Release: 2 Benchmark Date: 24 Jul 2015*"&amp;A76&amp;";*",SRGs!AA:AA,0),0)</f>
        <v>0</v>
      </c>
      <c r="L76" s="2">
        <f>IFERROR(MATCH("Application Server Security Requirements Guide :: Version 3, Release: 3 Benchmark Date: 27 Oct 2022*"&amp;A76&amp;";*",SRGs!AA:AA,0),0)</f>
        <v>0</v>
      </c>
      <c r="M76" s="2">
        <f>IFERROR(MATCH("Authentication, Authorization, and Accounting Services (AAA) Security Requirements Guide :: Version 1, Release: 2 Benchmark Date: 24 Jan 2020*"&amp;A76&amp;";*",SRGs!AA:AA,0),0)</f>
        <v>0</v>
      </c>
      <c r="N76" s="6">
        <f>IFERROR(MATCH("Central Log Server Security Requirements Guide :: Version 2, Release: 2 Benchmark Date: 27 Oct 2022*"&amp;A76&amp;";*",SRGs!AA:AA,0),0)</f>
        <v>0</v>
      </c>
      <c r="O76" s="6">
        <f>IFERROR(MATCH("Database Security Requirements Guide :: Version 3, Release: 3 Benchmark Date: 27 Jul 2022*"&amp;A76&amp;";*",SRGs!AA:AA,0),0)</f>
        <v>0</v>
      </c>
      <c r="P76" s="6">
        <f>IFERROR(MATCH("Container Platform Security Requirements Guide :: Version 1, Release: 3 Benchmark Date: 27 Jan 2022*"&amp;A76&amp;";*",SRGs!AA:AA,0),0)</f>
        <v>0</v>
      </c>
      <c r="Q76" s="6">
        <f>IFERROR(MATCH("Domain Name System (DNS) Security Requirements Guide :: Version 2, Release: 4 Benchmark Date: 23 Oct 2015*"&amp;A76&amp;";*",SRGs!AA:AA,0),0)</f>
        <v>0</v>
      </c>
      <c r="R76" s="6">
        <f>IFERROR(MATCH("Firewall Security Requirements Guide :: Version 2, Release: 3 Benchmark Date: 27 Oct 2022*"&amp;A76&amp;";*",SRGs!AA:AA,0),0)</f>
        <v>0</v>
      </c>
      <c r="S76" s="6">
        <f>IFERROR(MATCH("General Purpose Operating System Security Requirements Guide :: Version 2, Release: 4 Benchmark Date: 27 Jul 2022*"&amp;A76&amp;";*",SRGs!AA:AA,0),0)</f>
        <v>0</v>
      </c>
      <c r="T76" s="6">
        <f>IFERROR(MATCH("Intrusion Detection and Prevention Systems (IDPS) Security Requirements Guide :: Version 2, Release: 6 Benchmark Date: 24 Jul 2020*"&amp;A76&amp;";*",SRGs!AA:AA,0),0)</f>
        <v>0</v>
      </c>
      <c r="U76" s="6">
        <f>IFERROR(MATCH("Layer 2 Switch Security Requirements Guide :: Version 2, Release: 1 Benchmark Date: 18 May 2021*"&amp;A76&amp;";*",SRGs!AA:AA,0),0)</f>
        <v>0</v>
      </c>
      <c r="V76" s="6">
        <f>IFERROR(MATCH("Mainframe Product Security Requirements Guide :: Version 2, Release: 1 Benchmark Date: 27 Oct 2022*"&amp;A76&amp;";*",SRGs!AA:AA,0),0)</f>
        <v>0</v>
      </c>
      <c r="W76" s="6">
        <f>IFERROR(MATCH("Network Device Management Security Requirements Guide :: Version 4, Release: 1 Benchmark Date: 23 Apr 2021*"&amp;A76&amp;";*",SRGs!AA:AA,0),0)</f>
        <v>0</v>
      </c>
      <c r="X76" s="6">
        <f>IFERROR(MATCH("Router Security Requirements Guide :: Version 4, Release: 2 Benchmark Date: 23 Apr 2021*"&amp;A76&amp;";*",SRGs!AA:AA,0),0)</f>
        <v>0</v>
      </c>
      <c r="Y76" s="6">
        <f>IFERROR(MATCH("SDN Controller Security Requirements Guide :: Version 1, Release: 2 Benchmark Date: 24 Apr 2020*"&amp;A76&amp;";*",SRGs!AA:AA,0),0)</f>
        <v>0</v>
      </c>
      <c r="Z76" s="6">
        <f>IFERROR(MATCH("Unified Endpoint Management Agent Security Requirements Guide :: Version 1, Release: 1 Benchmark Date: 20 Nov 2020*"&amp;A76&amp;";*",SRGs!AA:AA,0),0)</f>
        <v>0</v>
      </c>
      <c r="AA76" s="6">
        <f>IFERROR(MATCH("Unified Endpoint Management Server Security Requirements Guide :: Version 1, Release: 1 Benchmark Date: 20 Nov 2020*"&amp;A76&amp;";*",SRGs!AA:AA,0),0)</f>
        <v>0</v>
      </c>
      <c r="AB76" s="6">
        <f>IFERROR(MATCH("Virtual Private Network (VPN) Security Requirements Guide :: Version 2, Release: 4 Benchmark Date: 27 Oct 2021*"&amp;A76&amp;";*",SRGs!AA:AA,0),0)</f>
        <v>0</v>
      </c>
      <c r="AC76" s="6">
        <f>IFERROR(MATCH("Web Server Security Requirements Guide :: Version 3, Release: 1 Benchmark Date: 27 Oct 2022*"&amp;A76&amp;";*",SRGs!AA:AA,0),0)</f>
        <v>0</v>
      </c>
      <c r="AD76" s="21"/>
      <c r="AE76" s="3" t="str">
        <f t="shared" si="8"/>
        <v/>
      </c>
      <c r="AF76" s="2" t="str">
        <f t="shared" si="9"/>
        <v/>
      </c>
      <c r="AG76" s="2" t="str">
        <f t="shared" si="10"/>
        <v/>
      </c>
      <c r="AH76" s="2" t="str">
        <f t="shared" si="11"/>
        <v/>
      </c>
      <c r="AI76" s="2" t="str">
        <f t="shared" si="12"/>
        <v/>
      </c>
      <c r="AJ76" s="2" t="str">
        <f t="shared" si="13"/>
        <v/>
      </c>
      <c r="AK76" s="2" t="str">
        <f t="shared" si="14"/>
        <v/>
      </c>
      <c r="AL76" s="27"/>
      <c r="AM76" s="5" t="str">
        <f t="shared" si="15"/>
        <v/>
      </c>
    </row>
    <row r="77" spans="1:39" ht="135">
      <c r="A77" s="1" t="s">
        <v>2</v>
      </c>
      <c r="B77" s="1" t="s">
        <v>4299</v>
      </c>
      <c r="C77" s="1" t="s">
        <v>337</v>
      </c>
      <c r="D77" s="1" t="s">
        <v>1484</v>
      </c>
      <c r="E77" s="1" t="s">
        <v>2491</v>
      </c>
      <c r="F77" s="2" t="s">
        <v>3618</v>
      </c>
      <c r="G77" s="2" t="s">
        <v>4171</v>
      </c>
      <c r="H77" s="2" t="s">
        <v>4288</v>
      </c>
      <c r="I77" s="10">
        <v>1</v>
      </c>
      <c r="J77" s="13"/>
      <c r="K77" s="3">
        <f>IFERROR(MATCH("Application Layer Gateway (ALG) Security Requirements Guide (SRG) :: Version 1, Release: 2 Benchmark Date: 24 Jul 2015*"&amp;A77&amp;";*",SRGs!AA:AA,0),0)</f>
        <v>281</v>
      </c>
      <c r="L77" s="2">
        <f>IFERROR(MATCH("Application Server Security Requirements Guide :: Version 3, Release: 3 Benchmark Date: 27 Oct 2022*"&amp;A77&amp;";*",SRGs!AA:AA,0),0)</f>
        <v>255</v>
      </c>
      <c r="M77" s="2">
        <f>IFERROR(MATCH("Authentication, Authorization, and Accounting Services (AAA) Security Requirements Guide :: Version 1, Release: 2 Benchmark Date: 24 Jan 2020*"&amp;A77&amp;";*",SRGs!AA:AA,0),0)</f>
        <v>0</v>
      </c>
      <c r="N77" s="6">
        <f>IFERROR(MATCH("Central Log Server Security Requirements Guide :: Version 2, Release: 2 Benchmark Date: 27 Oct 2022*"&amp;A77&amp;";*",SRGs!AA:AA,0),0)</f>
        <v>256</v>
      </c>
      <c r="O77" s="6">
        <f>IFERROR(MATCH("Database Security Requirements Guide :: Version 3, Release: 3 Benchmark Date: 27 Jul 2022*"&amp;A77&amp;";*",SRGs!AA:AA,0),0)</f>
        <v>260</v>
      </c>
      <c r="P77" s="2">
        <f>IFERROR(MATCH("Container Platform Security Requirements Guide :: Version 1, Release: 3 Benchmark Date: 27 Jan 2022*"&amp;A77&amp;";*",SRGs!AA:AA,0),0)</f>
        <v>257</v>
      </c>
      <c r="Q77" s="2">
        <f>IFERROR(MATCH("Domain Name System (DNS) Security Requirements Guide :: Version 2, Release: 4 Benchmark Date: 23 Oct 2015*"&amp;A77&amp;";*",SRGs!AA:AA,0),0)</f>
        <v>0</v>
      </c>
      <c r="R77" s="2">
        <f>IFERROR(MATCH("Firewall Security Requirements Guide :: Version 2, Release: 3 Benchmark Date: 27 Oct 2022*"&amp;A77&amp;";*",SRGs!AA:AA,0),0)</f>
        <v>0</v>
      </c>
      <c r="S77" s="2">
        <f>IFERROR(MATCH("General Purpose Operating System Security Requirements Guide :: Version 2, Release: 4 Benchmark Date: 27 Jul 2022*"&amp;A77&amp;";*",SRGs!AA:AA,0),0)</f>
        <v>261</v>
      </c>
      <c r="T77" s="2">
        <f>IFERROR(MATCH("Intrusion Detection and Prevention Systems (IDPS) Security Requirements Guide :: Version 2, Release: 6 Benchmark Date: 24 Jul 2020*"&amp;A77&amp;";*",SRGs!AA:AA,0),0)</f>
        <v>0</v>
      </c>
      <c r="U77" s="2">
        <f>IFERROR(MATCH("Layer 2 Switch Security Requirements Guide :: Version 2, Release: 1 Benchmark Date: 18 May 2021*"&amp;A77&amp;";*",SRGs!AA:AA,0),0)</f>
        <v>0</v>
      </c>
      <c r="V77" s="2">
        <f>IFERROR(MATCH("Mainframe Product Security Requirements Guide :: Version 2, Release: 1 Benchmark Date: 27 Oct 2022*"&amp;A77&amp;";*",SRGs!AA:AA,0),0)</f>
        <v>262</v>
      </c>
      <c r="W77" s="2">
        <f>IFERROR(MATCH("Network Device Management Security Requirements Guide :: Version 4, Release: 1 Benchmark Date: 23 Apr 2021*"&amp;A77&amp;";*",SRGs!AA:AA,0),0)</f>
        <v>265</v>
      </c>
      <c r="X77" s="2">
        <f>IFERROR(MATCH("Router Security Requirements Guide :: Version 4, Release: 2 Benchmark Date: 23 Apr 2021*"&amp;A77&amp;";*",SRGs!AA:AA,0),0)</f>
        <v>0</v>
      </c>
      <c r="Y77" s="2">
        <f>IFERROR(MATCH("SDN Controller Security Requirements Guide :: Version 1, Release: 2 Benchmark Date: 24 Apr 2020*"&amp;A77&amp;";*",SRGs!AA:AA,0),0)</f>
        <v>266</v>
      </c>
      <c r="Z77" s="2">
        <f>IFERROR(MATCH("Unified Endpoint Management Agent Security Requirements Guide :: Version 1, Release: 1 Benchmark Date: 20 Nov 2020*"&amp;A77&amp;";*",SRGs!AA:AA,0),0)</f>
        <v>0</v>
      </c>
      <c r="AA77" s="2">
        <f>IFERROR(MATCH("Unified Endpoint Management Server Security Requirements Guide :: Version 1, Release: 1 Benchmark Date: 20 Nov 2020*"&amp;A77&amp;";*",SRGs!AA:AA,0),0)</f>
        <v>0</v>
      </c>
      <c r="AB77" s="2">
        <f>IFERROR(MATCH("Virtual Private Network (VPN) Security Requirements Guide :: Version 2, Release: 4 Benchmark Date: 27 Oct 2021*"&amp;A77&amp;";*",SRGs!AA:AA,0),0)</f>
        <v>0</v>
      </c>
      <c r="AC77" s="2">
        <f>IFERROR(MATCH("Web Server Security Requirements Guide :: Version 3, Release: 1 Benchmark Date: 27 Oct 2022*"&amp;A77&amp;";*",SRGs!AA:AA,0),0)</f>
        <v>268</v>
      </c>
      <c r="AD77" s="22"/>
      <c r="AE77" s="3" t="str">
        <f t="shared" si="8"/>
        <v>Application</v>
      </c>
      <c r="AF77" s="2" t="str">
        <f t="shared" si="9"/>
        <v>Server</v>
      </c>
      <c r="AG77" s="2" t="str">
        <f t="shared" si="10"/>
        <v>Laptops/Desktops</v>
      </c>
      <c r="AH77" s="2" t="str">
        <f t="shared" si="11"/>
        <v>Network Device</v>
      </c>
      <c r="AI77" s="2" t="str">
        <f t="shared" si="12"/>
        <v>Database</v>
      </c>
      <c r="AJ77" s="2" t="str">
        <f t="shared" si="13"/>
        <v>Container</v>
      </c>
      <c r="AK77" s="2" t="str">
        <f t="shared" si="14"/>
        <v/>
      </c>
      <c r="AM77" s="5" t="str">
        <f t="shared" si="15"/>
        <v>Application; Server; Laptops/Desktops; Network Device; Database; Container</v>
      </c>
    </row>
    <row r="78" spans="1:39" s="5" customFormat="1" ht="30">
      <c r="A78" s="1" t="s">
        <v>21991</v>
      </c>
      <c r="B78" s="1" t="s">
        <v>4299</v>
      </c>
      <c r="C78" s="1" t="s">
        <v>338</v>
      </c>
      <c r="D78" s="1" t="s">
        <v>3468</v>
      </c>
      <c r="E78" s="1"/>
      <c r="F78" s="2"/>
      <c r="G78" s="2"/>
      <c r="H78" s="2"/>
      <c r="I78" s="2"/>
      <c r="J78" s="15"/>
      <c r="K78" s="3">
        <f>IFERROR(MATCH("Application Layer Gateway (ALG) Security Requirements Guide (SRG) :: Version 1, Release: 2 Benchmark Date: 24 Jul 2015*"&amp;A78&amp;";*",SRGs!AA:AA,0),0)</f>
        <v>0</v>
      </c>
      <c r="L78" s="2">
        <f>IFERROR(MATCH("Application Server Security Requirements Guide :: Version 3, Release: 3 Benchmark Date: 27 Oct 2022*"&amp;A78&amp;";*",SRGs!AA:AA,0),0)</f>
        <v>0</v>
      </c>
      <c r="M78" s="2">
        <f>IFERROR(MATCH("Authentication, Authorization, and Accounting Services (AAA) Security Requirements Guide :: Version 1, Release: 2 Benchmark Date: 24 Jan 2020*"&amp;A78&amp;";*",SRGs!AA:AA,0),0)</f>
        <v>0</v>
      </c>
      <c r="N78" s="2">
        <f>IFERROR(MATCH("Central Log Server Security Requirements Guide :: Version 2, Release: 2 Benchmark Date: 27 Oct 2022*"&amp;A78&amp;";*",SRGs!AA:AA,0),0)</f>
        <v>0</v>
      </c>
      <c r="O78" s="2">
        <f>IFERROR(MATCH("Database Security Requirements Guide :: Version 3, Release: 3 Benchmark Date: 27 Jul 2022*"&amp;A78&amp;";*",SRGs!AA:AA,0),0)</f>
        <v>0</v>
      </c>
      <c r="P78" s="6">
        <f>IFERROR(MATCH("Container Platform Security Requirements Guide :: Version 1, Release: 3 Benchmark Date: 27 Jan 2022*"&amp;A78&amp;";*",SRGs!AA:AA,0),0)</f>
        <v>0</v>
      </c>
      <c r="Q78" s="6">
        <f>IFERROR(MATCH("Domain Name System (DNS) Security Requirements Guide :: Version 2, Release: 4 Benchmark Date: 23 Oct 2015*"&amp;A78&amp;";*",SRGs!AA:AA,0),0)</f>
        <v>0</v>
      </c>
      <c r="R78" s="6">
        <f>IFERROR(MATCH("Firewall Security Requirements Guide :: Version 2, Release: 3 Benchmark Date: 27 Oct 2022*"&amp;A78&amp;";*",SRGs!AA:AA,0),0)</f>
        <v>0</v>
      </c>
      <c r="S78" s="6">
        <f>IFERROR(MATCH("General Purpose Operating System Security Requirements Guide :: Version 2, Release: 4 Benchmark Date: 27 Jul 2022*"&amp;A78&amp;";*",SRGs!AA:AA,0),0)</f>
        <v>0</v>
      </c>
      <c r="T78" s="6">
        <f>IFERROR(MATCH("Intrusion Detection and Prevention Systems (IDPS) Security Requirements Guide :: Version 2, Release: 6 Benchmark Date: 24 Jul 2020*"&amp;A78&amp;";*",SRGs!AA:AA,0),0)</f>
        <v>0</v>
      </c>
      <c r="U78" s="6">
        <f>IFERROR(MATCH("Layer 2 Switch Security Requirements Guide :: Version 2, Release: 1 Benchmark Date: 18 May 2021*"&amp;A78&amp;";*",SRGs!AA:AA,0),0)</f>
        <v>0</v>
      </c>
      <c r="V78" s="6">
        <f>IFERROR(MATCH("Mainframe Product Security Requirements Guide :: Version 2, Release: 1 Benchmark Date: 27 Oct 2022*"&amp;A78&amp;";*",SRGs!AA:AA,0),0)</f>
        <v>0</v>
      </c>
      <c r="W78" s="6">
        <f>IFERROR(MATCH("Network Device Management Security Requirements Guide :: Version 4, Release: 1 Benchmark Date: 23 Apr 2021*"&amp;A78&amp;";*",SRGs!AA:AA,0),0)</f>
        <v>0</v>
      </c>
      <c r="X78" s="6">
        <f>IFERROR(MATCH("Router Security Requirements Guide :: Version 4, Release: 2 Benchmark Date: 23 Apr 2021*"&amp;A78&amp;";*",SRGs!AA:AA,0),0)</f>
        <v>0</v>
      </c>
      <c r="Y78" s="6">
        <f>IFERROR(MATCH("SDN Controller Security Requirements Guide :: Version 1, Release: 2 Benchmark Date: 24 Apr 2020*"&amp;A78&amp;";*",SRGs!AA:AA,0),0)</f>
        <v>0</v>
      </c>
      <c r="Z78" s="6">
        <f>IFERROR(MATCH("Unified Endpoint Management Agent Security Requirements Guide :: Version 1, Release: 1 Benchmark Date: 20 Nov 2020*"&amp;A78&amp;";*",SRGs!AA:AA,0),0)</f>
        <v>0</v>
      </c>
      <c r="AA78" s="6">
        <f>IFERROR(MATCH("Unified Endpoint Management Server Security Requirements Guide :: Version 1, Release: 1 Benchmark Date: 20 Nov 2020*"&amp;A78&amp;";*",SRGs!AA:AA,0),0)</f>
        <v>0</v>
      </c>
      <c r="AB78" s="6">
        <f>IFERROR(MATCH("Virtual Private Network (VPN) Security Requirements Guide :: Version 2, Release: 4 Benchmark Date: 27 Oct 2021*"&amp;A78&amp;";*",SRGs!AA:AA,0),0)</f>
        <v>0</v>
      </c>
      <c r="AC78" s="6">
        <f>IFERROR(MATCH("Web Server Security Requirements Guide :: Version 3, Release: 1 Benchmark Date: 27 Oct 2022*"&amp;A78&amp;";*",SRGs!AA:AA,0),0)</f>
        <v>0</v>
      </c>
      <c r="AD78" s="21"/>
      <c r="AE78" s="3" t="str">
        <f t="shared" si="8"/>
        <v/>
      </c>
      <c r="AF78" s="2" t="str">
        <f t="shared" si="9"/>
        <v/>
      </c>
      <c r="AG78" s="2" t="str">
        <f t="shared" si="10"/>
        <v/>
      </c>
      <c r="AH78" s="2" t="str">
        <f t="shared" si="11"/>
        <v/>
      </c>
      <c r="AI78" s="2" t="str">
        <f t="shared" si="12"/>
        <v/>
      </c>
      <c r="AJ78" s="2" t="str">
        <f t="shared" si="13"/>
        <v/>
      </c>
      <c r="AK78" s="2" t="str">
        <f t="shared" si="14"/>
        <v/>
      </c>
      <c r="AL78" s="27"/>
      <c r="AM78" s="5" t="str">
        <f t="shared" si="15"/>
        <v/>
      </c>
    </row>
    <row r="79" spans="1:39" ht="75">
      <c r="A79" s="1" t="s">
        <v>21992</v>
      </c>
      <c r="B79" s="1" t="s">
        <v>4299</v>
      </c>
      <c r="C79" s="1" t="s">
        <v>347</v>
      </c>
      <c r="D79" s="1" t="s">
        <v>1492</v>
      </c>
      <c r="E79" s="1" t="s">
        <v>2499</v>
      </c>
      <c r="F79" s="2" t="s">
        <v>3623</v>
      </c>
      <c r="G79" s="2"/>
      <c r="H79" s="2"/>
      <c r="I79" s="2"/>
      <c r="J79" s="15"/>
      <c r="K79" s="3">
        <f>IFERROR(MATCH("Application Layer Gateway (ALG) Security Requirements Guide (SRG) :: Version 1, Release: 2 Benchmark Date: 24 Jul 2015*"&amp;A79&amp;";*",SRGs!AA:AA,0),0)</f>
        <v>0</v>
      </c>
      <c r="L79" s="2">
        <f>IFERROR(MATCH("Application Server Security Requirements Guide :: Version 3, Release: 3 Benchmark Date: 27 Oct 2022*"&amp;A79&amp;";*",SRGs!AA:AA,0),0)</f>
        <v>0</v>
      </c>
      <c r="M79" s="2">
        <f>IFERROR(MATCH("Authentication, Authorization, and Accounting Services (AAA) Security Requirements Guide :: Version 1, Release: 2 Benchmark Date: 24 Jan 2020*"&amp;A79&amp;";*",SRGs!AA:AA,0),0)</f>
        <v>0</v>
      </c>
      <c r="N79" s="6">
        <f>IFERROR(MATCH("Central Log Server Security Requirements Guide :: Version 2, Release: 2 Benchmark Date: 27 Oct 2022*"&amp;A79&amp;";*",SRGs!AA:AA,0),0)</f>
        <v>0</v>
      </c>
      <c r="O79" s="6">
        <f>IFERROR(MATCH("Database Security Requirements Guide :: Version 3, Release: 3 Benchmark Date: 27 Jul 2022*"&amp;A79&amp;";*",SRGs!AA:AA,0),0)</f>
        <v>0</v>
      </c>
      <c r="P79" s="2">
        <f>IFERROR(MATCH("Container Platform Security Requirements Guide :: Version 1, Release: 3 Benchmark Date: 27 Jan 2022*"&amp;A79&amp;";*",SRGs!AA:AA,0),0)</f>
        <v>0</v>
      </c>
      <c r="Q79" s="2">
        <f>IFERROR(MATCH("Domain Name System (DNS) Security Requirements Guide :: Version 2, Release: 4 Benchmark Date: 23 Oct 2015*"&amp;A79&amp;";*",SRGs!AA:AA,0),0)</f>
        <v>0</v>
      </c>
      <c r="R79" s="2">
        <f>IFERROR(MATCH("Firewall Security Requirements Guide :: Version 2, Release: 3 Benchmark Date: 27 Oct 2022*"&amp;A79&amp;";*",SRGs!AA:AA,0),0)</f>
        <v>0</v>
      </c>
      <c r="S79" s="2">
        <f>IFERROR(MATCH("General Purpose Operating System Security Requirements Guide :: Version 2, Release: 4 Benchmark Date: 27 Jul 2022*"&amp;A79&amp;";*",SRGs!AA:AA,0),0)</f>
        <v>0</v>
      </c>
      <c r="T79" s="2">
        <f>IFERROR(MATCH("Intrusion Detection and Prevention Systems (IDPS) Security Requirements Guide :: Version 2, Release: 6 Benchmark Date: 24 Jul 2020*"&amp;A79&amp;";*",SRGs!AA:AA,0),0)</f>
        <v>0</v>
      </c>
      <c r="U79" s="2">
        <f>IFERROR(MATCH("Layer 2 Switch Security Requirements Guide :: Version 2, Release: 1 Benchmark Date: 18 May 2021*"&amp;A79&amp;";*",SRGs!AA:AA,0),0)</f>
        <v>0</v>
      </c>
      <c r="V79" s="2">
        <f>IFERROR(MATCH("Mainframe Product Security Requirements Guide :: Version 2, Release: 1 Benchmark Date: 27 Oct 2022*"&amp;A79&amp;";*",SRGs!AA:AA,0),0)</f>
        <v>0</v>
      </c>
      <c r="W79" s="2">
        <f>IFERROR(MATCH("Network Device Management Security Requirements Guide :: Version 4, Release: 1 Benchmark Date: 23 Apr 2021*"&amp;A79&amp;";*",SRGs!AA:AA,0),0)</f>
        <v>0</v>
      </c>
      <c r="X79" s="2">
        <f>IFERROR(MATCH("Router Security Requirements Guide :: Version 4, Release: 2 Benchmark Date: 23 Apr 2021*"&amp;A79&amp;";*",SRGs!AA:AA,0),0)</f>
        <v>0</v>
      </c>
      <c r="Y79" s="2">
        <f>IFERROR(MATCH("SDN Controller Security Requirements Guide :: Version 1, Release: 2 Benchmark Date: 24 Apr 2020*"&amp;A79&amp;";*",SRGs!AA:AA,0),0)</f>
        <v>0</v>
      </c>
      <c r="Z79" s="2">
        <f>IFERROR(MATCH("Unified Endpoint Management Agent Security Requirements Guide :: Version 1, Release: 1 Benchmark Date: 20 Nov 2020*"&amp;A79&amp;";*",SRGs!AA:AA,0),0)</f>
        <v>0</v>
      </c>
      <c r="AA79" s="2">
        <f>IFERROR(MATCH("Unified Endpoint Management Server Security Requirements Guide :: Version 1, Release: 1 Benchmark Date: 20 Nov 2020*"&amp;A79&amp;";*",SRGs!AA:AA,0),0)</f>
        <v>269</v>
      </c>
      <c r="AB79" s="2">
        <f>IFERROR(MATCH("Virtual Private Network (VPN) Security Requirements Guide :: Version 2, Release: 4 Benchmark Date: 27 Oct 2021*"&amp;A79&amp;";*",SRGs!AA:AA,0),0)</f>
        <v>0</v>
      </c>
      <c r="AC79" s="2">
        <f>IFERROR(MATCH("Web Server Security Requirements Guide :: Version 3, Release: 1 Benchmark Date: 27 Oct 2022*"&amp;A79&amp;";*",SRGs!AA:AA,0),0)</f>
        <v>0</v>
      </c>
      <c r="AD79" s="22"/>
      <c r="AE79" s="3" t="str">
        <f t="shared" si="8"/>
        <v/>
      </c>
      <c r="AF79" s="2" t="str">
        <f t="shared" si="9"/>
        <v/>
      </c>
      <c r="AG79" s="2" t="str">
        <f t="shared" si="10"/>
        <v/>
      </c>
      <c r="AH79" s="2" t="str">
        <f t="shared" si="11"/>
        <v/>
      </c>
      <c r="AI79" s="2" t="str">
        <f t="shared" si="12"/>
        <v/>
      </c>
      <c r="AJ79" s="2" t="str">
        <f t="shared" si="13"/>
        <v/>
      </c>
      <c r="AK79" s="2" t="str">
        <f t="shared" si="14"/>
        <v>Unified Endpoint Mangement</v>
      </c>
      <c r="AM79" s="5" t="str">
        <f t="shared" si="15"/>
        <v>Unified Endpoint Mangement</v>
      </c>
    </row>
    <row r="80" spans="1:39" s="5" customFormat="1" ht="90">
      <c r="A80" s="1" t="s">
        <v>21993</v>
      </c>
      <c r="B80" s="1" t="s">
        <v>4299</v>
      </c>
      <c r="C80" s="1" t="s">
        <v>348</v>
      </c>
      <c r="D80" s="1" t="s">
        <v>1493</v>
      </c>
      <c r="E80" s="1" t="s">
        <v>2500</v>
      </c>
      <c r="F80" s="2" t="s">
        <v>3624</v>
      </c>
      <c r="G80" s="2"/>
      <c r="H80" s="2"/>
      <c r="I80" s="2"/>
      <c r="J80" s="15"/>
      <c r="K80" s="3">
        <f>IFERROR(MATCH("Application Layer Gateway (ALG) Security Requirements Guide (SRG) :: Version 1, Release: 2 Benchmark Date: 24 Jul 2015*"&amp;A80&amp;";*",SRGs!AA:AA,0),0)</f>
        <v>0</v>
      </c>
      <c r="L80" s="2">
        <f>IFERROR(MATCH("Application Server Security Requirements Guide :: Version 3, Release: 3 Benchmark Date: 27 Oct 2022*"&amp;A80&amp;";*",SRGs!AA:AA,0),0)</f>
        <v>0</v>
      </c>
      <c r="M80" s="2">
        <f>IFERROR(MATCH("Authentication, Authorization, and Accounting Services (AAA) Security Requirements Guide :: Version 1, Release: 2 Benchmark Date: 24 Jan 2020*"&amp;A80&amp;";*",SRGs!AA:AA,0),0)</f>
        <v>0</v>
      </c>
      <c r="N80" s="6">
        <f>IFERROR(MATCH("Central Log Server Security Requirements Guide :: Version 2, Release: 2 Benchmark Date: 27 Oct 2022*"&amp;A80&amp;";*",SRGs!AA:AA,0),0)</f>
        <v>0</v>
      </c>
      <c r="O80" s="6">
        <f>IFERROR(MATCH("Database Security Requirements Guide :: Version 3, Release: 3 Benchmark Date: 27 Jul 2022*"&amp;A80&amp;";*",SRGs!AA:AA,0),0)</f>
        <v>0</v>
      </c>
      <c r="P80" s="6">
        <f>IFERROR(MATCH("Container Platform Security Requirements Guide :: Version 1, Release: 3 Benchmark Date: 27 Jan 2022*"&amp;A80&amp;";*",SRGs!AA:AA,0),0)</f>
        <v>0</v>
      </c>
      <c r="Q80" s="6">
        <f>IFERROR(MATCH("Domain Name System (DNS) Security Requirements Guide :: Version 2, Release: 4 Benchmark Date: 23 Oct 2015*"&amp;A80&amp;";*",SRGs!AA:AA,0),0)</f>
        <v>0</v>
      </c>
      <c r="R80" s="6">
        <f>IFERROR(MATCH("Firewall Security Requirements Guide :: Version 2, Release: 3 Benchmark Date: 27 Oct 2022*"&amp;A80&amp;";*",SRGs!AA:AA,0),0)</f>
        <v>0</v>
      </c>
      <c r="S80" s="6">
        <f>IFERROR(MATCH("General Purpose Operating System Security Requirements Guide :: Version 2, Release: 4 Benchmark Date: 27 Jul 2022*"&amp;A80&amp;";*",SRGs!AA:AA,0),0)</f>
        <v>0</v>
      </c>
      <c r="T80" s="6">
        <f>IFERROR(MATCH("Intrusion Detection and Prevention Systems (IDPS) Security Requirements Guide :: Version 2, Release: 6 Benchmark Date: 24 Jul 2020*"&amp;A80&amp;";*",SRGs!AA:AA,0),0)</f>
        <v>0</v>
      </c>
      <c r="U80" s="6">
        <f>IFERROR(MATCH("Layer 2 Switch Security Requirements Guide :: Version 2, Release: 1 Benchmark Date: 18 May 2021*"&amp;A80&amp;";*",SRGs!AA:AA,0),0)</f>
        <v>0</v>
      </c>
      <c r="V80" s="6">
        <f>IFERROR(MATCH("Mainframe Product Security Requirements Guide :: Version 2, Release: 1 Benchmark Date: 27 Oct 2022*"&amp;A80&amp;";*",SRGs!AA:AA,0),0)</f>
        <v>0</v>
      </c>
      <c r="W80" s="6">
        <f>IFERROR(MATCH("Network Device Management Security Requirements Guide :: Version 4, Release: 1 Benchmark Date: 23 Apr 2021*"&amp;A80&amp;";*",SRGs!AA:AA,0),0)</f>
        <v>0</v>
      </c>
      <c r="X80" s="6">
        <f>IFERROR(MATCH("Router Security Requirements Guide :: Version 4, Release: 2 Benchmark Date: 23 Apr 2021*"&amp;A80&amp;";*",SRGs!AA:AA,0),0)</f>
        <v>0</v>
      </c>
      <c r="Y80" s="6">
        <f>IFERROR(MATCH("SDN Controller Security Requirements Guide :: Version 1, Release: 2 Benchmark Date: 24 Apr 2020*"&amp;A80&amp;";*",SRGs!AA:AA,0),0)</f>
        <v>0</v>
      </c>
      <c r="Z80" s="6">
        <f>IFERROR(MATCH("Unified Endpoint Management Agent Security Requirements Guide :: Version 1, Release: 1 Benchmark Date: 20 Nov 2020*"&amp;A80&amp;";*",SRGs!AA:AA,0),0)</f>
        <v>0</v>
      </c>
      <c r="AA80" s="6">
        <f>IFERROR(MATCH("Unified Endpoint Management Server Security Requirements Guide :: Version 1, Release: 1 Benchmark Date: 20 Nov 2020*"&amp;A80&amp;";*",SRGs!AA:AA,0),0)</f>
        <v>0</v>
      </c>
      <c r="AB80" s="6">
        <f>IFERROR(MATCH("Virtual Private Network (VPN) Security Requirements Guide :: Version 2, Release: 4 Benchmark Date: 27 Oct 2021*"&amp;A80&amp;";*",SRGs!AA:AA,0),0)</f>
        <v>0</v>
      </c>
      <c r="AC80" s="6">
        <f>IFERROR(MATCH("Web Server Security Requirements Guide :: Version 3, Release: 1 Benchmark Date: 27 Oct 2022*"&amp;A80&amp;";*",SRGs!AA:AA,0),0)</f>
        <v>0</v>
      </c>
      <c r="AD80" s="21"/>
      <c r="AE80" s="3" t="str">
        <f t="shared" si="8"/>
        <v/>
      </c>
      <c r="AF80" s="2" t="str">
        <f t="shared" si="9"/>
        <v/>
      </c>
      <c r="AG80" s="2" t="str">
        <f t="shared" si="10"/>
        <v/>
      </c>
      <c r="AH80" s="2" t="str">
        <f t="shared" si="11"/>
        <v/>
      </c>
      <c r="AI80" s="2" t="str">
        <f t="shared" si="12"/>
        <v/>
      </c>
      <c r="AJ80" s="2" t="str">
        <f t="shared" si="13"/>
        <v/>
      </c>
      <c r="AK80" s="2" t="str">
        <f t="shared" si="14"/>
        <v/>
      </c>
      <c r="AL80" s="27"/>
      <c r="AM80" s="5" t="str">
        <f t="shared" si="15"/>
        <v/>
      </c>
    </row>
    <row r="81" spans="1:39" s="5" customFormat="1" ht="75">
      <c r="A81" s="1" t="s">
        <v>21994</v>
      </c>
      <c r="B81" s="1" t="s">
        <v>4299</v>
      </c>
      <c r="C81" s="1" t="s">
        <v>349</v>
      </c>
      <c r="D81" s="1" t="s">
        <v>1494</v>
      </c>
      <c r="E81" s="1" t="s">
        <v>2501</v>
      </c>
      <c r="F81" s="2" t="s">
        <v>3625</v>
      </c>
      <c r="G81" s="2"/>
      <c r="H81" s="2"/>
      <c r="I81" s="2"/>
      <c r="J81" s="15"/>
      <c r="K81" s="3">
        <f>IFERROR(MATCH("Application Layer Gateway (ALG) Security Requirements Guide (SRG) :: Version 1, Release: 2 Benchmark Date: 24 Jul 2015*"&amp;A81&amp;";*",SRGs!AA:AA,0),0)</f>
        <v>0</v>
      </c>
      <c r="L81" s="2">
        <f>IFERROR(MATCH("Application Server Security Requirements Guide :: Version 3, Release: 3 Benchmark Date: 27 Oct 2022*"&amp;A81&amp;";*",SRGs!AA:AA,0),0)</f>
        <v>0</v>
      </c>
      <c r="M81" s="2">
        <f>IFERROR(MATCH("Authentication, Authorization, and Accounting Services (AAA) Security Requirements Guide :: Version 1, Release: 2 Benchmark Date: 24 Jan 2020*"&amp;A81&amp;";*",SRGs!AA:AA,0),0)</f>
        <v>0</v>
      </c>
      <c r="N81" s="6">
        <f>IFERROR(MATCH("Central Log Server Security Requirements Guide :: Version 2, Release: 2 Benchmark Date: 27 Oct 2022*"&amp;A81&amp;";*",SRGs!AA:AA,0),0)</f>
        <v>0</v>
      </c>
      <c r="O81" s="6">
        <f>IFERROR(MATCH("Database Security Requirements Guide :: Version 3, Release: 3 Benchmark Date: 27 Jul 2022*"&amp;A81&amp;";*",SRGs!AA:AA,0),0)</f>
        <v>0</v>
      </c>
      <c r="P81" s="6">
        <f>IFERROR(MATCH("Container Platform Security Requirements Guide :: Version 1, Release: 3 Benchmark Date: 27 Jan 2022*"&amp;A81&amp;";*",SRGs!AA:AA,0),0)</f>
        <v>0</v>
      </c>
      <c r="Q81" s="6">
        <f>IFERROR(MATCH("Domain Name System (DNS) Security Requirements Guide :: Version 2, Release: 4 Benchmark Date: 23 Oct 2015*"&amp;A81&amp;";*",SRGs!AA:AA,0),0)</f>
        <v>0</v>
      </c>
      <c r="R81" s="6">
        <f>IFERROR(MATCH("Firewall Security Requirements Guide :: Version 2, Release: 3 Benchmark Date: 27 Oct 2022*"&amp;A81&amp;";*",SRGs!AA:AA,0),0)</f>
        <v>0</v>
      </c>
      <c r="S81" s="6">
        <f>IFERROR(MATCH("General Purpose Operating System Security Requirements Guide :: Version 2, Release: 4 Benchmark Date: 27 Jul 2022*"&amp;A81&amp;";*",SRGs!AA:AA,0),0)</f>
        <v>0</v>
      </c>
      <c r="T81" s="6">
        <f>IFERROR(MATCH("Intrusion Detection and Prevention Systems (IDPS) Security Requirements Guide :: Version 2, Release: 6 Benchmark Date: 24 Jul 2020*"&amp;A81&amp;";*",SRGs!AA:AA,0),0)</f>
        <v>0</v>
      </c>
      <c r="U81" s="6">
        <f>IFERROR(MATCH("Layer 2 Switch Security Requirements Guide :: Version 2, Release: 1 Benchmark Date: 18 May 2021*"&amp;A81&amp;";*",SRGs!AA:AA,0),0)</f>
        <v>0</v>
      </c>
      <c r="V81" s="6">
        <f>IFERROR(MATCH("Mainframe Product Security Requirements Guide :: Version 2, Release: 1 Benchmark Date: 27 Oct 2022*"&amp;A81&amp;";*",SRGs!AA:AA,0),0)</f>
        <v>0</v>
      </c>
      <c r="W81" s="6">
        <f>IFERROR(MATCH("Network Device Management Security Requirements Guide :: Version 4, Release: 1 Benchmark Date: 23 Apr 2021*"&amp;A81&amp;";*",SRGs!AA:AA,0),0)</f>
        <v>0</v>
      </c>
      <c r="X81" s="6">
        <f>IFERROR(MATCH("Router Security Requirements Guide :: Version 4, Release: 2 Benchmark Date: 23 Apr 2021*"&amp;A81&amp;";*",SRGs!AA:AA,0),0)</f>
        <v>0</v>
      </c>
      <c r="Y81" s="6">
        <f>IFERROR(MATCH("SDN Controller Security Requirements Guide :: Version 1, Release: 2 Benchmark Date: 24 Apr 2020*"&amp;A81&amp;";*",SRGs!AA:AA,0),0)</f>
        <v>0</v>
      </c>
      <c r="Z81" s="6">
        <f>IFERROR(MATCH("Unified Endpoint Management Agent Security Requirements Guide :: Version 1, Release: 1 Benchmark Date: 20 Nov 2020*"&amp;A81&amp;";*",SRGs!AA:AA,0),0)</f>
        <v>0</v>
      </c>
      <c r="AA81" s="6">
        <f>IFERROR(MATCH("Unified Endpoint Management Server Security Requirements Guide :: Version 1, Release: 1 Benchmark Date: 20 Nov 2020*"&amp;A81&amp;";*",SRGs!AA:AA,0),0)</f>
        <v>0</v>
      </c>
      <c r="AB81" s="6">
        <f>IFERROR(MATCH("Virtual Private Network (VPN) Security Requirements Guide :: Version 2, Release: 4 Benchmark Date: 27 Oct 2021*"&amp;A81&amp;";*",SRGs!AA:AA,0),0)</f>
        <v>0</v>
      </c>
      <c r="AC81" s="6">
        <f>IFERROR(MATCH("Web Server Security Requirements Guide :: Version 3, Release: 1 Benchmark Date: 27 Oct 2022*"&amp;A81&amp;";*",SRGs!AA:AA,0),0)</f>
        <v>0</v>
      </c>
      <c r="AD81" s="21"/>
      <c r="AE81" s="3" t="str">
        <f t="shared" si="8"/>
        <v/>
      </c>
      <c r="AF81" s="2" t="str">
        <f t="shared" si="9"/>
        <v/>
      </c>
      <c r="AG81" s="2" t="str">
        <f t="shared" si="10"/>
        <v/>
      </c>
      <c r="AH81" s="2" t="str">
        <f t="shared" si="11"/>
        <v/>
      </c>
      <c r="AI81" s="2" t="str">
        <f t="shared" si="12"/>
        <v/>
      </c>
      <c r="AJ81" s="2" t="str">
        <f t="shared" si="13"/>
        <v/>
      </c>
      <c r="AK81" s="2" t="str">
        <f t="shared" si="14"/>
        <v/>
      </c>
      <c r="AL81" s="27"/>
      <c r="AM81" s="5" t="str">
        <f t="shared" si="15"/>
        <v/>
      </c>
    </row>
    <row r="82" spans="1:39" s="5" customFormat="1" ht="180">
      <c r="A82" s="1" t="s">
        <v>21995</v>
      </c>
      <c r="B82" s="1" t="s">
        <v>4299</v>
      </c>
      <c r="C82" s="1" t="s">
        <v>350</v>
      </c>
      <c r="D82" s="1" t="s">
        <v>1495</v>
      </c>
      <c r="E82" s="1" t="s">
        <v>2502</v>
      </c>
      <c r="F82" s="2" t="s">
        <v>2591</v>
      </c>
      <c r="G82" s="2"/>
      <c r="H82" s="2"/>
      <c r="I82" s="2"/>
      <c r="J82" s="15"/>
      <c r="K82" s="3">
        <f>IFERROR(MATCH("Application Layer Gateway (ALG) Security Requirements Guide (SRG) :: Version 1, Release: 2 Benchmark Date: 24 Jul 2015*"&amp;A82&amp;";*",SRGs!AA:AA,0),0)</f>
        <v>0</v>
      </c>
      <c r="L82" s="2">
        <f>IFERROR(MATCH("Application Server Security Requirements Guide :: Version 3, Release: 3 Benchmark Date: 27 Oct 2022*"&amp;A82&amp;";*",SRGs!AA:AA,0),0)</f>
        <v>0</v>
      </c>
      <c r="M82" s="2">
        <f>IFERROR(MATCH("Authentication, Authorization, and Accounting Services (AAA) Security Requirements Guide :: Version 1, Release: 2 Benchmark Date: 24 Jan 2020*"&amp;A82&amp;";*",SRGs!AA:AA,0),0)</f>
        <v>0</v>
      </c>
      <c r="N82" s="2">
        <f>IFERROR(MATCH("Central Log Server Security Requirements Guide :: Version 2, Release: 2 Benchmark Date: 27 Oct 2022*"&amp;A82&amp;";*",SRGs!AA:AA,0),0)</f>
        <v>0</v>
      </c>
      <c r="O82" s="2">
        <f>IFERROR(MATCH("Database Security Requirements Guide :: Version 3, Release: 3 Benchmark Date: 27 Jul 2022*"&amp;A82&amp;";*",SRGs!AA:AA,0),0)</f>
        <v>0</v>
      </c>
      <c r="P82" s="6">
        <f>IFERROR(MATCH("Container Platform Security Requirements Guide :: Version 1, Release: 3 Benchmark Date: 27 Jan 2022*"&amp;A82&amp;";*",SRGs!AA:AA,0),0)</f>
        <v>0</v>
      </c>
      <c r="Q82" s="6">
        <f>IFERROR(MATCH("Domain Name System (DNS) Security Requirements Guide :: Version 2, Release: 4 Benchmark Date: 23 Oct 2015*"&amp;A82&amp;";*",SRGs!AA:AA,0),0)</f>
        <v>0</v>
      </c>
      <c r="R82" s="6">
        <f>IFERROR(MATCH("Firewall Security Requirements Guide :: Version 2, Release: 3 Benchmark Date: 27 Oct 2022*"&amp;A82&amp;";*",SRGs!AA:AA,0),0)</f>
        <v>0</v>
      </c>
      <c r="S82" s="6">
        <f>IFERROR(MATCH("General Purpose Operating System Security Requirements Guide :: Version 2, Release: 4 Benchmark Date: 27 Jul 2022*"&amp;A82&amp;";*",SRGs!AA:AA,0),0)</f>
        <v>0</v>
      </c>
      <c r="T82" s="6">
        <f>IFERROR(MATCH("Intrusion Detection and Prevention Systems (IDPS) Security Requirements Guide :: Version 2, Release: 6 Benchmark Date: 24 Jul 2020*"&amp;A82&amp;";*",SRGs!AA:AA,0),0)</f>
        <v>0</v>
      </c>
      <c r="U82" s="6">
        <f>IFERROR(MATCH("Layer 2 Switch Security Requirements Guide :: Version 2, Release: 1 Benchmark Date: 18 May 2021*"&amp;A82&amp;";*",SRGs!AA:AA,0),0)</f>
        <v>0</v>
      </c>
      <c r="V82" s="6">
        <f>IFERROR(MATCH("Mainframe Product Security Requirements Guide :: Version 2, Release: 1 Benchmark Date: 27 Oct 2022*"&amp;A82&amp;";*",SRGs!AA:AA,0),0)</f>
        <v>0</v>
      </c>
      <c r="W82" s="6">
        <f>IFERROR(MATCH("Network Device Management Security Requirements Guide :: Version 4, Release: 1 Benchmark Date: 23 Apr 2021*"&amp;A82&amp;";*",SRGs!AA:AA,0),0)</f>
        <v>0</v>
      </c>
      <c r="X82" s="6">
        <f>IFERROR(MATCH("Router Security Requirements Guide :: Version 4, Release: 2 Benchmark Date: 23 Apr 2021*"&amp;A82&amp;";*",SRGs!AA:AA,0),0)</f>
        <v>0</v>
      </c>
      <c r="Y82" s="6">
        <f>IFERROR(MATCH("SDN Controller Security Requirements Guide :: Version 1, Release: 2 Benchmark Date: 24 Apr 2020*"&amp;A82&amp;";*",SRGs!AA:AA,0),0)</f>
        <v>0</v>
      </c>
      <c r="Z82" s="6">
        <f>IFERROR(MATCH("Unified Endpoint Management Agent Security Requirements Guide :: Version 1, Release: 1 Benchmark Date: 20 Nov 2020*"&amp;A82&amp;";*",SRGs!AA:AA,0),0)</f>
        <v>0</v>
      </c>
      <c r="AA82" s="6">
        <f>IFERROR(MATCH("Unified Endpoint Management Server Security Requirements Guide :: Version 1, Release: 1 Benchmark Date: 20 Nov 2020*"&amp;A82&amp;";*",SRGs!AA:AA,0),0)</f>
        <v>0</v>
      </c>
      <c r="AB82" s="6">
        <f>IFERROR(MATCH("Virtual Private Network (VPN) Security Requirements Guide :: Version 2, Release: 4 Benchmark Date: 27 Oct 2021*"&amp;A82&amp;";*",SRGs!AA:AA,0),0)</f>
        <v>0</v>
      </c>
      <c r="AC82" s="6">
        <f>IFERROR(MATCH("Web Server Security Requirements Guide :: Version 3, Release: 1 Benchmark Date: 27 Oct 2022*"&amp;A82&amp;";*",SRGs!AA:AA,0),0)</f>
        <v>0</v>
      </c>
      <c r="AD82" s="21"/>
      <c r="AE82" s="3" t="str">
        <f t="shared" si="8"/>
        <v/>
      </c>
      <c r="AF82" s="2" t="str">
        <f t="shared" si="9"/>
        <v/>
      </c>
      <c r="AG82" s="2" t="str">
        <f t="shared" si="10"/>
        <v/>
      </c>
      <c r="AH82" s="2" t="str">
        <f t="shared" si="11"/>
        <v/>
      </c>
      <c r="AI82" s="2" t="str">
        <f t="shared" si="12"/>
        <v/>
      </c>
      <c r="AJ82" s="2" t="str">
        <f t="shared" si="13"/>
        <v/>
      </c>
      <c r="AK82" s="2" t="str">
        <f t="shared" si="14"/>
        <v/>
      </c>
      <c r="AL82" s="27"/>
      <c r="AM82" s="5" t="str">
        <f t="shared" si="15"/>
        <v/>
      </c>
    </row>
    <row r="83" spans="1:39" s="5" customFormat="1" ht="165">
      <c r="A83" s="1" t="s">
        <v>21996</v>
      </c>
      <c r="B83" s="1" t="s">
        <v>4299</v>
      </c>
      <c r="C83" s="1" t="s">
        <v>351</v>
      </c>
      <c r="D83" s="1" t="s">
        <v>1496</v>
      </c>
      <c r="E83" s="1" t="s">
        <v>2503</v>
      </c>
      <c r="F83" s="2" t="s">
        <v>3626</v>
      </c>
      <c r="G83" s="2"/>
      <c r="H83" s="2"/>
      <c r="I83" s="2"/>
      <c r="J83" s="15"/>
      <c r="K83" s="3">
        <f>IFERROR(MATCH("Application Layer Gateway (ALG) Security Requirements Guide (SRG) :: Version 1, Release: 2 Benchmark Date: 24 Jul 2015*"&amp;A83&amp;";*",SRGs!AA:AA,0),0)</f>
        <v>0</v>
      </c>
      <c r="L83" s="2">
        <f>IFERROR(MATCH("Application Server Security Requirements Guide :: Version 3, Release: 3 Benchmark Date: 27 Oct 2022*"&amp;A83&amp;";*",SRGs!AA:AA,0),0)</f>
        <v>0</v>
      </c>
      <c r="M83" s="2">
        <f>IFERROR(MATCH("Authentication, Authorization, and Accounting Services (AAA) Security Requirements Guide :: Version 1, Release: 2 Benchmark Date: 24 Jan 2020*"&amp;A83&amp;";*",SRGs!AA:AA,0),0)</f>
        <v>0</v>
      </c>
      <c r="N83" s="6">
        <f>IFERROR(MATCH("Central Log Server Security Requirements Guide :: Version 2, Release: 2 Benchmark Date: 27 Oct 2022*"&amp;A83&amp;";*",SRGs!AA:AA,0),0)</f>
        <v>0</v>
      </c>
      <c r="O83" s="6">
        <f>IFERROR(MATCH("Database Security Requirements Guide :: Version 3, Release: 3 Benchmark Date: 27 Jul 2022*"&amp;A83&amp;";*",SRGs!AA:AA,0),0)</f>
        <v>0</v>
      </c>
      <c r="P83" s="6">
        <f>IFERROR(MATCH("Container Platform Security Requirements Guide :: Version 1, Release: 3 Benchmark Date: 27 Jan 2022*"&amp;A83&amp;";*",SRGs!AA:AA,0),0)</f>
        <v>0</v>
      </c>
      <c r="Q83" s="6">
        <f>IFERROR(MATCH("Domain Name System (DNS) Security Requirements Guide :: Version 2, Release: 4 Benchmark Date: 23 Oct 2015*"&amp;A83&amp;";*",SRGs!AA:AA,0),0)</f>
        <v>0</v>
      </c>
      <c r="R83" s="6">
        <f>IFERROR(MATCH("Firewall Security Requirements Guide :: Version 2, Release: 3 Benchmark Date: 27 Oct 2022*"&amp;A83&amp;";*",SRGs!AA:AA,0),0)</f>
        <v>0</v>
      </c>
      <c r="S83" s="6">
        <f>IFERROR(MATCH("General Purpose Operating System Security Requirements Guide :: Version 2, Release: 4 Benchmark Date: 27 Jul 2022*"&amp;A83&amp;";*",SRGs!AA:AA,0),0)</f>
        <v>0</v>
      </c>
      <c r="T83" s="6">
        <f>IFERROR(MATCH("Intrusion Detection and Prevention Systems (IDPS) Security Requirements Guide :: Version 2, Release: 6 Benchmark Date: 24 Jul 2020*"&amp;A83&amp;";*",SRGs!AA:AA,0),0)</f>
        <v>0</v>
      </c>
      <c r="U83" s="6">
        <f>IFERROR(MATCH("Layer 2 Switch Security Requirements Guide :: Version 2, Release: 1 Benchmark Date: 18 May 2021*"&amp;A83&amp;";*",SRGs!AA:AA,0),0)</f>
        <v>0</v>
      </c>
      <c r="V83" s="6">
        <f>IFERROR(MATCH("Mainframe Product Security Requirements Guide :: Version 2, Release: 1 Benchmark Date: 27 Oct 2022*"&amp;A83&amp;";*",SRGs!AA:AA,0),0)</f>
        <v>0</v>
      </c>
      <c r="W83" s="6">
        <f>IFERROR(MATCH("Network Device Management Security Requirements Guide :: Version 4, Release: 1 Benchmark Date: 23 Apr 2021*"&amp;A83&amp;";*",SRGs!AA:AA,0),0)</f>
        <v>0</v>
      </c>
      <c r="X83" s="6">
        <f>IFERROR(MATCH("Router Security Requirements Guide :: Version 4, Release: 2 Benchmark Date: 23 Apr 2021*"&amp;A83&amp;";*",SRGs!AA:AA,0),0)</f>
        <v>0</v>
      </c>
      <c r="Y83" s="6">
        <f>IFERROR(MATCH("SDN Controller Security Requirements Guide :: Version 1, Release: 2 Benchmark Date: 24 Apr 2020*"&amp;A83&amp;";*",SRGs!AA:AA,0),0)</f>
        <v>0</v>
      </c>
      <c r="Z83" s="6">
        <f>IFERROR(MATCH("Unified Endpoint Management Agent Security Requirements Guide :: Version 1, Release: 1 Benchmark Date: 20 Nov 2020*"&amp;A83&amp;";*",SRGs!AA:AA,0),0)</f>
        <v>0</v>
      </c>
      <c r="AA83" s="6">
        <f>IFERROR(MATCH("Unified Endpoint Management Server Security Requirements Guide :: Version 1, Release: 1 Benchmark Date: 20 Nov 2020*"&amp;A83&amp;";*",SRGs!AA:AA,0),0)</f>
        <v>0</v>
      </c>
      <c r="AB83" s="6">
        <f>IFERROR(MATCH("Virtual Private Network (VPN) Security Requirements Guide :: Version 2, Release: 4 Benchmark Date: 27 Oct 2021*"&amp;A83&amp;";*",SRGs!AA:AA,0),0)</f>
        <v>0</v>
      </c>
      <c r="AC83" s="6">
        <f>IFERROR(MATCH("Web Server Security Requirements Guide :: Version 3, Release: 1 Benchmark Date: 27 Oct 2022*"&amp;A83&amp;";*",SRGs!AA:AA,0),0)</f>
        <v>0</v>
      </c>
      <c r="AD83" s="21"/>
      <c r="AE83" s="3" t="str">
        <f t="shared" si="8"/>
        <v/>
      </c>
      <c r="AF83" s="2" t="str">
        <f t="shared" si="9"/>
        <v/>
      </c>
      <c r="AG83" s="2" t="str">
        <f t="shared" si="10"/>
        <v/>
      </c>
      <c r="AH83" s="2" t="str">
        <f t="shared" si="11"/>
        <v/>
      </c>
      <c r="AI83" s="2" t="str">
        <f t="shared" si="12"/>
        <v/>
      </c>
      <c r="AJ83" s="2" t="str">
        <f t="shared" si="13"/>
        <v/>
      </c>
      <c r="AK83" s="2" t="str">
        <f t="shared" si="14"/>
        <v/>
      </c>
      <c r="AL83" s="27"/>
      <c r="AM83" s="5" t="str">
        <f t="shared" si="15"/>
        <v/>
      </c>
    </row>
    <row r="84" spans="1:39" s="5" customFormat="1" ht="60">
      <c r="A84" s="1" t="s">
        <v>21997</v>
      </c>
      <c r="B84" s="1" t="s">
        <v>4299</v>
      </c>
      <c r="C84" s="1" t="s">
        <v>352</v>
      </c>
      <c r="D84" s="1" t="s">
        <v>1497</v>
      </c>
      <c r="E84" s="1" t="s">
        <v>2504</v>
      </c>
      <c r="F84" s="2" t="s">
        <v>3627</v>
      </c>
      <c r="G84" s="2"/>
      <c r="H84" s="2"/>
      <c r="I84" s="2"/>
      <c r="J84" s="15"/>
      <c r="K84" s="3">
        <f>IFERROR(MATCH("Application Layer Gateway (ALG) Security Requirements Guide (SRG) :: Version 1, Release: 2 Benchmark Date: 24 Jul 2015*"&amp;A84&amp;";*",SRGs!AA:AA,0),0)</f>
        <v>0</v>
      </c>
      <c r="L84" s="2">
        <f>IFERROR(MATCH("Application Server Security Requirements Guide :: Version 3, Release: 3 Benchmark Date: 27 Oct 2022*"&amp;A84&amp;";*",SRGs!AA:AA,0),0)</f>
        <v>0</v>
      </c>
      <c r="M84" s="2">
        <f>IFERROR(MATCH("Authentication, Authorization, and Accounting Services (AAA) Security Requirements Guide :: Version 1, Release: 2 Benchmark Date: 24 Jan 2020*"&amp;A84&amp;";*",SRGs!AA:AA,0),0)</f>
        <v>0</v>
      </c>
      <c r="N84" s="6">
        <f>IFERROR(MATCH("Central Log Server Security Requirements Guide :: Version 2, Release: 2 Benchmark Date: 27 Oct 2022*"&amp;A84&amp;";*",SRGs!AA:AA,0),0)</f>
        <v>0</v>
      </c>
      <c r="O84" s="6">
        <f>IFERROR(MATCH("Database Security Requirements Guide :: Version 3, Release: 3 Benchmark Date: 27 Jul 2022*"&amp;A84&amp;";*",SRGs!AA:AA,0),0)</f>
        <v>0</v>
      </c>
      <c r="P84" s="6">
        <f>IFERROR(MATCH("Container Platform Security Requirements Guide :: Version 1, Release: 3 Benchmark Date: 27 Jan 2022*"&amp;A84&amp;";*",SRGs!AA:AA,0),0)</f>
        <v>0</v>
      </c>
      <c r="Q84" s="6">
        <f>IFERROR(MATCH("Domain Name System (DNS) Security Requirements Guide :: Version 2, Release: 4 Benchmark Date: 23 Oct 2015*"&amp;A84&amp;";*",SRGs!AA:AA,0),0)</f>
        <v>0</v>
      </c>
      <c r="R84" s="6">
        <f>IFERROR(MATCH("Firewall Security Requirements Guide :: Version 2, Release: 3 Benchmark Date: 27 Oct 2022*"&amp;A84&amp;";*",SRGs!AA:AA,0),0)</f>
        <v>0</v>
      </c>
      <c r="S84" s="6">
        <f>IFERROR(MATCH("General Purpose Operating System Security Requirements Guide :: Version 2, Release: 4 Benchmark Date: 27 Jul 2022*"&amp;A84&amp;";*",SRGs!AA:AA,0),0)</f>
        <v>0</v>
      </c>
      <c r="T84" s="6">
        <f>IFERROR(MATCH("Intrusion Detection and Prevention Systems (IDPS) Security Requirements Guide :: Version 2, Release: 6 Benchmark Date: 24 Jul 2020*"&amp;A84&amp;";*",SRGs!AA:AA,0),0)</f>
        <v>0</v>
      </c>
      <c r="U84" s="6">
        <f>IFERROR(MATCH("Layer 2 Switch Security Requirements Guide :: Version 2, Release: 1 Benchmark Date: 18 May 2021*"&amp;A84&amp;";*",SRGs!AA:AA,0),0)</f>
        <v>0</v>
      </c>
      <c r="V84" s="6">
        <f>IFERROR(MATCH("Mainframe Product Security Requirements Guide :: Version 2, Release: 1 Benchmark Date: 27 Oct 2022*"&amp;A84&amp;";*",SRGs!AA:AA,0),0)</f>
        <v>0</v>
      </c>
      <c r="W84" s="6">
        <f>IFERROR(MATCH("Network Device Management Security Requirements Guide :: Version 4, Release: 1 Benchmark Date: 23 Apr 2021*"&amp;A84&amp;";*",SRGs!AA:AA,0),0)</f>
        <v>0</v>
      </c>
      <c r="X84" s="6">
        <f>IFERROR(MATCH("Router Security Requirements Guide :: Version 4, Release: 2 Benchmark Date: 23 Apr 2021*"&amp;A84&amp;";*",SRGs!AA:AA,0),0)</f>
        <v>0</v>
      </c>
      <c r="Y84" s="6">
        <f>IFERROR(MATCH("SDN Controller Security Requirements Guide :: Version 1, Release: 2 Benchmark Date: 24 Apr 2020*"&amp;A84&amp;";*",SRGs!AA:AA,0),0)</f>
        <v>0</v>
      </c>
      <c r="Z84" s="6">
        <f>IFERROR(MATCH("Unified Endpoint Management Agent Security Requirements Guide :: Version 1, Release: 1 Benchmark Date: 20 Nov 2020*"&amp;A84&amp;";*",SRGs!AA:AA,0),0)</f>
        <v>0</v>
      </c>
      <c r="AA84" s="6">
        <f>IFERROR(MATCH("Unified Endpoint Management Server Security Requirements Guide :: Version 1, Release: 1 Benchmark Date: 20 Nov 2020*"&amp;A84&amp;";*",SRGs!AA:AA,0),0)</f>
        <v>0</v>
      </c>
      <c r="AB84" s="6">
        <f>IFERROR(MATCH("Virtual Private Network (VPN) Security Requirements Guide :: Version 2, Release: 4 Benchmark Date: 27 Oct 2021*"&amp;A84&amp;";*",SRGs!AA:AA,0),0)</f>
        <v>0</v>
      </c>
      <c r="AC84" s="6">
        <f>IFERROR(MATCH("Web Server Security Requirements Guide :: Version 3, Release: 1 Benchmark Date: 27 Oct 2022*"&amp;A84&amp;";*",SRGs!AA:AA,0),0)</f>
        <v>0</v>
      </c>
      <c r="AD84" s="21"/>
      <c r="AE84" s="3" t="str">
        <f t="shared" si="8"/>
        <v/>
      </c>
      <c r="AF84" s="2" t="str">
        <f t="shared" si="9"/>
        <v/>
      </c>
      <c r="AG84" s="2" t="str">
        <f t="shared" si="10"/>
        <v/>
      </c>
      <c r="AH84" s="2" t="str">
        <f t="shared" si="11"/>
        <v/>
      </c>
      <c r="AI84" s="2" t="str">
        <f t="shared" si="12"/>
        <v/>
      </c>
      <c r="AJ84" s="2" t="str">
        <f t="shared" si="13"/>
        <v/>
      </c>
      <c r="AK84" s="2" t="str">
        <f t="shared" si="14"/>
        <v/>
      </c>
      <c r="AL84" s="27"/>
      <c r="AM84" s="5" t="str">
        <f t="shared" si="15"/>
        <v/>
      </c>
    </row>
    <row r="85" spans="1:39" ht="90">
      <c r="A85" s="1" t="s">
        <v>21998</v>
      </c>
      <c r="B85" s="1" t="s">
        <v>4299</v>
      </c>
      <c r="C85" s="1" t="s">
        <v>339</v>
      </c>
      <c r="D85" s="1" t="s">
        <v>1485</v>
      </c>
      <c r="E85" s="1" t="s">
        <v>2492</v>
      </c>
      <c r="F85" s="2" t="s">
        <v>3619</v>
      </c>
      <c r="G85" s="2"/>
      <c r="H85" s="2" t="s">
        <v>4254</v>
      </c>
      <c r="I85" s="10">
        <v>3</v>
      </c>
      <c r="J85" s="13"/>
      <c r="K85" s="3">
        <f>IFERROR(MATCH("Application Layer Gateway (ALG) Security Requirements Guide (SRG) :: Version 1, Release: 2 Benchmark Date: 24 Jul 2015*"&amp;A85&amp;";*",SRGs!AA:AA,0),0)</f>
        <v>0</v>
      </c>
      <c r="L85" s="2">
        <f>IFERROR(MATCH("Application Server Security Requirements Guide :: Version 3, Release: 3 Benchmark Date: 27 Oct 2022*"&amp;A85&amp;";*",SRGs!AA:AA,0),0)</f>
        <v>0</v>
      </c>
      <c r="M85" s="2">
        <f>IFERROR(MATCH("Authentication, Authorization, and Accounting Services (AAA) Security Requirements Guide :: Version 1, Release: 2 Benchmark Date: 24 Jan 2020*"&amp;A85&amp;";*",SRGs!AA:AA,0),0)</f>
        <v>0</v>
      </c>
      <c r="N85" s="6">
        <f>IFERROR(MATCH("Central Log Server Security Requirements Guide :: Version 2, Release: 2 Benchmark Date: 27 Oct 2022*"&amp;A85&amp;";*",SRGs!AA:AA,0),0)</f>
        <v>0</v>
      </c>
      <c r="O85" s="6">
        <f>IFERROR(MATCH("Database Security Requirements Guide :: Version 3, Release: 3 Benchmark Date: 27 Jul 2022*"&amp;A85&amp;";*",SRGs!AA:AA,0),0)</f>
        <v>0</v>
      </c>
      <c r="P85" s="2">
        <f>IFERROR(MATCH("Container Platform Security Requirements Guide :: Version 1, Release: 3 Benchmark Date: 27 Jan 2022*"&amp;A85&amp;";*",SRGs!AA:AA,0),0)</f>
        <v>0</v>
      </c>
      <c r="Q85" s="2">
        <f>IFERROR(MATCH("Domain Name System (DNS) Security Requirements Guide :: Version 2, Release: 4 Benchmark Date: 23 Oct 2015*"&amp;A85&amp;";*",SRGs!AA:AA,0),0)</f>
        <v>0</v>
      </c>
      <c r="R85" s="2">
        <f>IFERROR(MATCH("Firewall Security Requirements Guide :: Version 2, Release: 3 Benchmark Date: 27 Oct 2022*"&amp;A85&amp;";*",SRGs!AA:AA,0),0)</f>
        <v>0</v>
      </c>
      <c r="S85" s="2">
        <f>IFERROR(MATCH("General Purpose Operating System Security Requirements Guide :: Version 2, Release: 4 Benchmark Date: 27 Jul 2022*"&amp;A85&amp;";*",SRGs!AA:AA,0),0)</f>
        <v>0</v>
      </c>
      <c r="T85" s="2">
        <f>IFERROR(MATCH("Intrusion Detection and Prevention Systems (IDPS) Security Requirements Guide :: Version 2, Release: 6 Benchmark Date: 24 Jul 2020*"&amp;A85&amp;";*",SRGs!AA:AA,0),0)</f>
        <v>0</v>
      </c>
      <c r="U85" s="2">
        <f>IFERROR(MATCH("Layer 2 Switch Security Requirements Guide :: Version 2, Release: 1 Benchmark Date: 18 May 2021*"&amp;A85&amp;";*",SRGs!AA:AA,0),0)</f>
        <v>0</v>
      </c>
      <c r="V85" s="2">
        <f>IFERROR(MATCH("Mainframe Product Security Requirements Guide :: Version 2, Release: 1 Benchmark Date: 27 Oct 2022*"&amp;A85&amp;";*",SRGs!AA:AA,0),0)</f>
        <v>0</v>
      </c>
      <c r="W85" s="2">
        <f>IFERROR(MATCH("Network Device Management Security Requirements Guide :: Version 4, Release: 1 Benchmark Date: 23 Apr 2021*"&amp;A85&amp;";*",SRGs!AA:AA,0),0)</f>
        <v>0</v>
      </c>
      <c r="X85" s="2">
        <f>IFERROR(MATCH("Router Security Requirements Guide :: Version 4, Release: 2 Benchmark Date: 23 Apr 2021*"&amp;A85&amp;";*",SRGs!AA:AA,0),0)</f>
        <v>0</v>
      </c>
      <c r="Y85" s="2">
        <f>IFERROR(MATCH("SDN Controller Security Requirements Guide :: Version 1, Release: 2 Benchmark Date: 24 Apr 2020*"&amp;A85&amp;";*",SRGs!AA:AA,0),0)</f>
        <v>0</v>
      </c>
      <c r="Z85" s="2">
        <f>IFERROR(MATCH("Unified Endpoint Management Agent Security Requirements Guide :: Version 1, Release: 1 Benchmark Date: 20 Nov 2020*"&amp;A85&amp;";*",SRGs!AA:AA,0),0)</f>
        <v>0</v>
      </c>
      <c r="AA85" s="2">
        <f>IFERROR(MATCH("Unified Endpoint Management Server Security Requirements Guide :: Version 1, Release: 1 Benchmark Date: 20 Nov 2020*"&amp;A85&amp;";*",SRGs!AA:AA,0),0)</f>
        <v>0</v>
      </c>
      <c r="AB85" s="2">
        <f>IFERROR(MATCH("Virtual Private Network (VPN) Security Requirements Guide :: Version 2, Release: 4 Benchmark Date: 27 Oct 2021*"&amp;A85&amp;";*",SRGs!AA:AA,0),0)</f>
        <v>0</v>
      </c>
      <c r="AC85" s="2">
        <f>IFERROR(MATCH("Web Server Security Requirements Guide :: Version 3, Release: 1 Benchmark Date: 27 Oct 2022*"&amp;A85&amp;";*",SRGs!AA:AA,0),0)</f>
        <v>0</v>
      </c>
      <c r="AD85" s="22"/>
      <c r="AE85" s="3" t="str">
        <f t="shared" si="8"/>
        <v/>
      </c>
      <c r="AF85" s="2" t="str">
        <f t="shared" si="9"/>
        <v/>
      </c>
      <c r="AG85" s="2" t="str">
        <f t="shared" si="10"/>
        <v/>
      </c>
      <c r="AH85" s="2" t="str">
        <f t="shared" si="11"/>
        <v/>
      </c>
      <c r="AI85" s="2" t="str">
        <f t="shared" si="12"/>
        <v/>
      </c>
      <c r="AJ85" s="2" t="str">
        <f t="shared" si="13"/>
        <v/>
      </c>
      <c r="AK85" s="2" t="str">
        <f t="shared" si="14"/>
        <v/>
      </c>
      <c r="AM85" s="5" t="str">
        <f t="shared" si="15"/>
        <v/>
      </c>
    </row>
    <row r="86" spans="1:39" ht="409.5">
      <c r="A86" s="1" t="s">
        <v>21999</v>
      </c>
      <c r="B86" s="1" t="s">
        <v>4299</v>
      </c>
      <c r="C86" s="1" t="s">
        <v>340</v>
      </c>
      <c r="D86" s="1" t="s">
        <v>1486</v>
      </c>
      <c r="E86" s="1" t="s">
        <v>2493</v>
      </c>
      <c r="F86" s="2" t="s">
        <v>3620</v>
      </c>
      <c r="G86" s="2"/>
      <c r="H86" s="2"/>
      <c r="I86" s="2"/>
      <c r="J86" s="15"/>
      <c r="K86" s="3">
        <f>IFERROR(MATCH("Application Layer Gateway (ALG) Security Requirements Guide (SRG) :: Version 1, Release: 2 Benchmark Date: 24 Jul 2015*"&amp;A86&amp;";*",SRGs!AA:AA,0),0)</f>
        <v>0</v>
      </c>
      <c r="L86" s="2">
        <f>IFERROR(MATCH("Application Server Security Requirements Guide :: Version 3, Release: 3 Benchmark Date: 27 Oct 2022*"&amp;A86&amp;";*",SRGs!AA:AA,0),0)</f>
        <v>0</v>
      </c>
      <c r="M86" s="2">
        <f>IFERROR(MATCH("Authentication, Authorization, and Accounting Services (AAA) Security Requirements Guide :: Version 1, Release: 2 Benchmark Date: 24 Jan 2020*"&amp;A86&amp;";*",SRGs!AA:AA,0),0)</f>
        <v>0</v>
      </c>
      <c r="N86" s="6">
        <f>IFERROR(MATCH("Central Log Server Security Requirements Guide :: Version 2, Release: 2 Benchmark Date: 27 Oct 2022*"&amp;A86&amp;";*",SRGs!AA:AA,0),0)</f>
        <v>0</v>
      </c>
      <c r="O86" s="6">
        <f>IFERROR(MATCH("Database Security Requirements Guide :: Version 3, Release: 3 Benchmark Date: 27 Jul 2022*"&amp;A86&amp;";*",SRGs!AA:AA,0),0)</f>
        <v>0</v>
      </c>
      <c r="P86" s="2">
        <f>IFERROR(MATCH("Container Platform Security Requirements Guide :: Version 1, Release: 3 Benchmark Date: 27 Jan 2022*"&amp;A86&amp;";*",SRGs!AA:AA,0),0)</f>
        <v>0</v>
      </c>
      <c r="Q86" s="2">
        <f>IFERROR(MATCH("Domain Name System (DNS) Security Requirements Guide :: Version 2, Release: 4 Benchmark Date: 23 Oct 2015*"&amp;A86&amp;";*",SRGs!AA:AA,0),0)</f>
        <v>0</v>
      </c>
      <c r="R86" s="2">
        <f>IFERROR(MATCH("Firewall Security Requirements Guide :: Version 2, Release: 3 Benchmark Date: 27 Oct 2022*"&amp;A86&amp;";*",SRGs!AA:AA,0),0)</f>
        <v>0</v>
      </c>
      <c r="S86" s="2">
        <f>IFERROR(MATCH("General Purpose Operating System Security Requirements Guide :: Version 2, Release: 4 Benchmark Date: 27 Jul 2022*"&amp;A86&amp;";*",SRGs!AA:AA,0),0)</f>
        <v>0</v>
      </c>
      <c r="T86" s="2">
        <f>IFERROR(MATCH("Intrusion Detection and Prevention Systems (IDPS) Security Requirements Guide :: Version 2, Release: 6 Benchmark Date: 24 Jul 2020*"&amp;A86&amp;";*",SRGs!AA:AA,0),0)</f>
        <v>0</v>
      </c>
      <c r="U86" s="2">
        <f>IFERROR(MATCH("Layer 2 Switch Security Requirements Guide :: Version 2, Release: 1 Benchmark Date: 18 May 2021*"&amp;A86&amp;";*",SRGs!AA:AA,0),0)</f>
        <v>0</v>
      </c>
      <c r="V86" s="2">
        <f>IFERROR(MATCH("Mainframe Product Security Requirements Guide :: Version 2, Release: 1 Benchmark Date: 27 Oct 2022*"&amp;A86&amp;";*",SRGs!AA:AA,0),0)</f>
        <v>0</v>
      </c>
      <c r="W86" s="2">
        <f>IFERROR(MATCH("Network Device Management Security Requirements Guide :: Version 4, Release: 1 Benchmark Date: 23 Apr 2021*"&amp;A86&amp;";*",SRGs!AA:AA,0),0)</f>
        <v>270</v>
      </c>
      <c r="X86" s="2">
        <f>IFERROR(MATCH("Router Security Requirements Guide :: Version 4, Release: 2 Benchmark Date: 23 Apr 2021*"&amp;A86&amp;";*",SRGs!AA:AA,0),0)</f>
        <v>0</v>
      </c>
      <c r="Y86" s="2">
        <f>IFERROR(MATCH("SDN Controller Security Requirements Guide :: Version 1, Release: 2 Benchmark Date: 24 Apr 2020*"&amp;A86&amp;";*",SRGs!AA:AA,0),0)</f>
        <v>0</v>
      </c>
      <c r="Z86" s="2">
        <f>IFERROR(MATCH("Unified Endpoint Management Agent Security Requirements Guide :: Version 1, Release: 1 Benchmark Date: 20 Nov 2020*"&amp;A86&amp;";*",SRGs!AA:AA,0),0)</f>
        <v>0</v>
      </c>
      <c r="AA86" s="2">
        <f>IFERROR(MATCH("Unified Endpoint Management Server Security Requirements Guide :: Version 1, Release: 1 Benchmark Date: 20 Nov 2020*"&amp;A86&amp;";*",SRGs!AA:AA,0),0)</f>
        <v>0</v>
      </c>
      <c r="AB86" s="2">
        <f>IFERROR(MATCH("Virtual Private Network (VPN) Security Requirements Guide :: Version 2, Release: 4 Benchmark Date: 27 Oct 2021*"&amp;A86&amp;";*",SRGs!AA:AA,0),0)</f>
        <v>0</v>
      </c>
      <c r="AC86" s="2">
        <f>IFERROR(MATCH("Web Server Security Requirements Guide :: Version 3, Release: 1 Benchmark Date: 27 Oct 2022*"&amp;A86&amp;";*",SRGs!AA:AA,0),0)</f>
        <v>0</v>
      </c>
      <c r="AD86" s="22"/>
      <c r="AE86" s="3" t="str">
        <f t="shared" si="8"/>
        <v/>
      </c>
      <c r="AF86" s="2" t="str">
        <f t="shared" si="9"/>
        <v/>
      </c>
      <c r="AG86" s="2" t="str">
        <f t="shared" si="10"/>
        <v/>
      </c>
      <c r="AH86" s="2" t="str">
        <f t="shared" si="11"/>
        <v>Network Device</v>
      </c>
      <c r="AI86" s="2" t="str">
        <f t="shared" si="12"/>
        <v/>
      </c>
      <c r="AJ86" s="2" t="str">
        <f t="shared" si="13"/>
        <v/>
      </c>
      <c r="AK86" s="2" t="str">
        <f t="shared" si="14"/>
        <v/>
      </c>
      <c r="AM86" s="5" t="str">
        <f t="shared" si="15"/>
        <v>Network Device</v>
      </c>
    </row>
    <row r="87" spans="1:39" ht="240">
      <c r="A87" s="1" t="s">
        <v>22000</v>
      </c>
      <c r="B87" s="1" t="s">
        <v>4299</v>
      </c>
      <c r="C87" s="1" t="s">
        <v>341</v>
      </c>
      <c r="D87" s="1" t="s">
        <v>1487</v>
      </c>
      <c r="E87" s="1" t="s">
        <v>2494</v>
      </c>
      <c r="F87" s="2" t="s">
        <v>2591</v>
      </c>
      <c r="G87" s="2"/>
      <c r="H87" s="2"/>
      <c r="I87" s="2"/>
      <c r="J87" s="15"/>
      <c r="K87" s="3">
        <f>IFERROR(MATCH("Application Layer Gateway (ALG) Security Requirements Guide (SRG) :: Version 1, Release: 2 Benchmark Date: 24 Jul 2015*"&amp;A87&amp;";*",SRGs!AA:AA,0),0)</f>
        <v>0</v>
      </c>
      <c r="L87" s="2">
        <f>IFERROR(MATCH("Application Server Security Requirements Guide :: Version 3, Release: 3 Benchmark Date: 27 Oct 2022*"&amp;A87&amp;";*",SRGs!AA:AA,0),0)</f>
        <v>0</v>
      </c>
      <c r="M87" s="2">
        <f>IFERROR(MATCH("Authentication, Authorization, and Accounting Services (AAA) Security Requirements Guide :: Version 1, Release: 2 Benchmark Date: 24 Jan 2020*"&amp;A87&amp;";*",SRGs!AA:AA,0),0)</f>
        <v>0</v>
      </c>
      <c r="N87" s="2">
        <f>IFERROR(MATCH("Central Log Server Security Requirements Guide :: Version 2, Release: 2 Benchmark Date: 27 Oct 2022*"&amp;A87&amp;";*",SRGs!AA:AA,0),0)</f>
        <v>0</v>
      </c>
      <c r="O87" s="2">
        <f>IFERROR(MATCH("Database Security Requirements Guide :: Version 3, Release: 3 Benchmark Date: 27 Jul 2022*"&amp;A87&amp;";*",SRGs!AA:AA,0),0)</f>
        <v>271</v>
      </c>
      <c r="P87" s="2">
        <f>IFERROR(MATCH("Container Platform Security Requirements Guide :: Version 1, Release: 3 Benchmark Date: 27 Jan 2022*"&amp;A87&amp;";*",SRGs!AA:AA,0),0)</f>
        <v>0</v>
      </c>
      <c r="Q87" s="2">
        <f>IFERROR(MATCH("Domain Name System (DNS) Security Requirements Guide :: Version 2, Release: 4 Benchmark Date: 23 Oct 2015*"&amp;A87&amp;";*",SRGs!AA:AA,0),0)</f>
        <v>0</v>
      </c>
      <c r="R87" s="2">
        <f>IFERROR(MATCH("Firewall Security Requirements Guide :: Version 2, Release: 3 Benchmark Date: 27 Oct 2022*"&amp;A87&amp;";*",SRGs!AA:AA,0),0)</f>
        <v>0</v>
      </c>
      <c r="S87" s="2">
        <f>IFERROR(MATCH("General Purpose Operating System Security Requirements Guide :: Version 2, Release: 4 Benchmark Date: 27 Jul 2022*"&amp;A87&amp;";*",SRGs!AA:AA,0),0)</f>
        <v>272</v>
      </c>
      <c r="T87" s="2">
        <f>IFERROR(MATCH("Intrusion Detection and Prevention Systems (IDPS) Security Requirements Guide :: Version 2, Release: 6 Benchmark Date: 24 Jul 2020*"&amp;A87&amp;";*",SRGs!AA:AA,0),0)</f>
        <v>0</v>
      </c>
      <c r="U87" s="2">
        <f>IFERROR(MATCH("Layer 2 Switch Security Requirements Guide :: Version 2, Release: 1 Benchmark Date: 18 May 2021*"&amp;A87&amp;";*",SRGs!AA:AA,0),0)</f>
        <v>0</v>
      </c>
      <c r="V87" s="2">
        <f>IFERROR(MATCH("Mainframe Product Security Requirements Guide :: Version 2, Release: 1 Benchmark Date: 27 Oct 2022*"&amp;A87&amp;";*",SRGs!AA:AA,0),0)</f>
        <v>275</v>
      </c>
      <c r="W87" s="2">
        <f>IFERROR(MATCH("Network Device Management Security Requirements Guide :: Version 4, Release: 1 Benchmark Date: 23 Apr 2021*"&amp;A87&amp;";*",SRGs!AA:AA,0),0)</f>
        <v>276</v>
      </c>
      <c r="X87" s="2">
        <f>IFERROR(MATCH("Router Security Requirements Guide :: Version 4, Release: 2 Benchmark Date: 23 Apr 2021*"&amp;A87&amp;";*",SRGs!AA:AA,0),0)</f>
        <v>0</v>
      </c>
      <c r="Y87" s="2">
        <f>IFERROR(MATCH("SDN Controller Security Requirements Guide :: Version 1, Release: 2 Benchmark Date: 24 Apr 2020*"&amp;A87&amp;";*",SRGs!AA:AA,0),0)</f>
        <v>0</v>
      </c>
      <c r="Z87" s="2">
        <f>IFERROR(MATCH("Unified Endpoint Management Agent Security Requirements Guide :: Version 1, Release: 1 Benchmark Date: 20 Nov 2020*"&amp;A87&amp;";*",SRGs!AA:AA,0),0)</f>
        <v>0</v>
      </c>
      <c r="AA87" s="2">
        <f>IFERROR(MATCH("Unified Endpoint Management Server Security Requirements Guide :: Version 1, Release: 1 Benchmark Date: 20 Nov 2020*"&amp;A87&amp;";*",SRGs!AA:AA,0),0)</f>
        <v>0</v>
      </c>
      <c r="AB87" s="2">
        <f>IFERROR(MATCH("Virtual Private Network (VPN) Security Requirements Guide :: Version 2, Release: 4 Benchmark Date: 27 Oct 2021*"&amp;A87&amp;";*",SRGs!AA:AA,0),0)</f>
        <v>0</v>
      </c>
      <c r="AC87" s="2">
        <f>IFERROR(MATCH("Web Server Security Requirements Guide :: Version 3, Release: 1 Benchmark Date: 27 Oct 2022*"&amp;A87&amp;";*",SRGs!AA:AA,0),0)</f>
        <v>0</v>
      </c>
      <c r="AD87" s="22"/>
      <c r="AE87" s="3" t="str">
        <f t="shared" si="8"/>
        <v/>
      </c>
      <c r="AF87" s="2" t="str">
        <f t="shared" si="9"/>
        <v>Server</v>
      </c>
      <c r="AG87" s="2" t="str">
        <f t="shared" si="10"/>
        <v>Laptops/Desktops</v>
      </c>
      <c r="AH87" s="2" t="str">
        <f t="shared" si="11"/>
        <v>Network Device</v>
      </c>
      <c r="AI87" s="2" t="str">
        <f t="shared" si="12"/>
        <v>Database</v>
      </c>
      <c r="AJ87" s="2" t="str">
        <f t="shared" si="13"/>
        <v/>
      </c>
      <c r="AK87" s="2" t="str">
        <f t="shared" si="14"/>
        <v/>
      </c>
      <c r="AM87" s="5" t="str">
        <f t="shared" si="15"/>
        <v>Server; Laptops/Desktops; Network Device; Database</v>
      </c>
    </row>
    <row r="88" spans="1:39" ht="135">
      <c r="A88" s="1" t="s">
        <v>22001</v>
      </c>
      <c r="B88" s="1" t="s">
        <v>4299</v>
      </c>
      <c r="C88" s="1" t="s">
        <v>342</v>
      </c>
      <c r="D88" s="1" t="s">
        <v>1488</v>
      </c>
      <c r="E88" s="1" t="s">
        <v>2495</v>
      </c>
      <c r="F88" s="2" t="s">
        <v>3621</v>
      </c>
      <c r="G88" s="2"/>
      <c r="H88" s="2"/>
      <c r="I88" s="2"/>
      <c r="J88" s="15"/>
      <c r="K88" s="3">
        <f>IFERROR(MATCH("Application Layer Gateway (ALG) Security Requirements Guide (SRG) :: Version 1, Release: 2 Benchmark Date: 24 Jul 2015*"&amp;A88&amp;";*",SRGs!AA:AA,0),0)</f>
        <v>0</v>
      </c>
      <c r="L88" s="2">
        <f>IFERROR(MATCH("Application Server Security Requirements Guide :: Version 3, Release: 3 Benchmark Date: 27 Oct 2022*"&amp;A88&amp;";*",SRGs!AA:AA,0),0)</f>
        <v>0</v>
      </c>
      <c r="M88" s="2">
        <f>IFERROR(MATCH("Authentication, Authorization, and Accounting Services (AAA) Security Requirements Guide :: Version 1, Release: 2 Benchmark Date: 24 Jan 2020*"&amp;A88&amp;";*",SRGs!AA:AA,0),0)</f>
        <v>0</v>
      </c>
      <c r="N88" s="6">
        <f>IFERROR(MATCH("Central Log Server Security Requirements Guide :: Version 2, Release: 2 Benchmark Date: 27 Oct 2022*"&amp;A88&amp;";*",SRGs!AA:AA,0),0)</f>
        <v>0</v>
      </c>
      <c r="O88" s="6">
        <f>IFERROR(MATCH("Database Security Requirements Guide :: Version 3, Release: 3 Benchmark Date: 27 Jul 2022*"&amp;A88&amp;";*",SRGs!AA:AA,0),0)</f>
        <v>0</v>
      </c>
      <c r="P88" s="2">
        <f>IFERROR(MATCH("Container Platform Security Requirements Guide :: Version 1, Release: 3 Benchmark Date: 27 Jan 2022*"&amp;A88&amp;";*",SRGs!AA:AA,0),0)</f>
        <v>0</v>
      </c>
      <c r="Q88" s="2">
        <f>IFERROR(MATCH("Domain Name System (DNS) Security Requirements Guide :: Version 2, Release: 4 Benchmark Date: 23 Oct 2015*"&amp;A88&amp;";*",SRGs!AA:AA,0),0)</f>
        <v>0</v>
      </c>
      <c r="R88" s="2">
        <f>IFERROR(MATCH("Firewall Security Requirements Guide :: Version 2, Release: 3 Benchmark Date: 27 Oct 2022*"&amp;A88&amp;";*",SRGs!AA:AA,0),0)</f>
        <v>0</v>
      </c>
      <c r="S88" s="2">
        <f>IFERROR(MATCH("General Purpose Operating System Security Requirements Guide :: Version 2, Release: 4 Benchmark Date: 27 Jul 2022*"&amp;A88&amp;";*",SRGs!AA:AA,0),0)</f>
        <v>0</v>
      </c>
      <c r="T88" s="2">
        <f>IFERROR(MATCH("Intrusion Detection and Prevention Systems (IDPS) Security Requirements Guide :: Version 2, Release: 6 Benchmark Date: 24 Jul 2020*"&amp;A88&amp;";*",SRGs!AA:AA,0),0)</f>
        <v>0</v>
      </c>
      <c r="U88" s="2">
        <f>IFERROR(MATCH("Layer 2 Switch Security Requirements Guide :: Version 2, Release: 1 Benchmark Date: 18 May 2021*"&amp;A88&amp;";*",SRGs!AA:AA,0),0)</f>
        <v>0</v>
      </c>
      <c r="V88" s="2">
        <f>IFERROR(MATCH("Mainframe Product Security Requirements Guide :: Version 2, Release: 1 Benchmark Date: 27 Oct 2022*"&amp;A88&amp;";*",SRGs!AA:AA,0),0)</f>
        <v>0</v>
      </c>
      <c r="W88" s="2">
        <f>IFERROR(MATCH("Network Device Management Security Requirements Guide :: Version 4, Release: 1 Benchmark Date: 23 Apr 2021*"&amp;A88&amp;";*",SRGs!AA:AA,0),0)</f>
        <v>0</v>
      </c>
      <c r="X88" s="2">
        <f>IFERROR(MATCH("Router Security Requirements Guide :: Version 4, Release: 2 Benchmark Date: 23 Apr 2021*"&amp;A88&amp;";*",SRGs!AA:AA,0),0)</f>
        <v>0</v>
      </c>
      <c r="Y88" s="2">
        <f>IFERROR(MATCH("SDN Controller Security Requirements Guide :: Version 1, Release: 2 Benchmark Date: 24 Apr 2020*"&amp;A88&amp;";*",SRGs!AA:AA,0),0)</f>
        <v>0</v>
      </c>
      <c r="Z88" s="2">
        <f>IFERROR(MATCH("Unified Endpoint Management Agent Security Requirements Guide :: Version 1, Release: 1 Benchmark Date: 20 Nov 2020*"&amp;A88&amp;";*",SRGs!AA:AA,0),0)</f>
        <v>0</v>
      </c>
      <c r="AA88" s="2">
        <f>IFERROR(MATCH("Unified Endpoint Management Server Security Requirements Guide :: Version 1, Release: 1 Benchmark Date: 20 Nov 2020*"&amp;A88&amp;";*",SRGs!AA:AA,0),0)</f>
        <v>0</v>
      </c>
      <c r="AB88" s="2">
        <f>IFERROR(MATCH("Virtual Private Network (VPN) Security Requirements Guide :: Version 2, Release: 4 Benchmark Date: 27 Oct 2021*"&amp;A88&amp;";*",SRGs!AA:AA,0),0)</f>
        <v>0</v>
      </c>
      <c r="AC88" s="2">
        <f>IFERROR(MATCH("Web Server Security Requirements Guide :: Version 3, Release: 1 Benchmark Date: 27 Oct 2022*"&amp;A88&amp;";*",SRGs!AA:AA,0),0)</f>
        <v>0</v>
      </c>
      <c r="AD88" s="22"/>
      <c r="AE88" s="3" t="str">
        <f t="shared" si="8"/>
        <v/>
      </c>
      <c r="AF88" s="2" t="str">
        <f t="shared" si="9"/>
        <v/>
      </c>
      <c r="AG88" s="2" t="str">
        <f t="shared" si="10"/>
        <v/>
      </c>
      <c r="AH88" s="2" t="str">
        <f t="shared" si="11"/>
        <v/>
      </c>
      <c r="AI88" s="2" t="str">
        <f t="shared" si="12"/>
        <v/>
      </c>
      <c r="AJ88" s="2" t="str">
        <f t="shared" si="13"/>
        <v/>
      </c>
      <c r="AK88" s="2" t="str">
        <f t="shared" si="14"/>
        <v/>
      </c>
      <c r="AM88" s="5" t="str">
        <f t="shared" si="15"/>
        <v/>
      </c>
    </row>
    <row r="89" spans="1:39" s="5" customFormat="1" ht="30">
      <c r="A89" s="1" t="s">
        <v>22002</v>
      </c>
      <c r="B89" s="1" t="s">
        <v>4299</v>
      </c>
      <c r="C89" s="1" t="s">
        <v>343</v>
      </c>
      <c r="D89" s="1" t="s">
        <v>3469</v>
      </c>
      <c r="E89" s="1"/>
      <c r="F89" s="2"/>
      <c r="G89" s="2"/>
      <c r="H89" s="2"/>
      <c r="I89" s="2"/>
      <c r="J89" s="15"/>
      <c r="K89" s="3">
        <f>IFERROR(MATCH("Application Layer Gateway (ALG) Security Requirements Guide (SRG) :: Version 1, Release: 2 Benchmark Date: 24 Jul 2015*"&amp;A89&amp;";*",SRGs!AA:AA,0),0)</f>
        <v>0</v>
      </c>
      <c r="L89" s="2">
        <f>IFERROR(MATCH("Application Server Security Requirements Guide :: Version 3, Release: 3 Benchmark Date: 27 Oct 2022*"&amp;A89&amp;";*",SRGs!AA:AA,0),0)</f>
        <v>0</v>
      </c>
      <c r="M89" s="2">
        <f>IFERROR(MATCH("Authentication, Authorization, and Accounting Services (AAA) Security Requirements Guide :: Version 1, Release: 2 Benchmark Date: 24 Jan 2020*"&amp;A89&amp;";*",SRGs!AA:AA,0),0)</f>
        <v>0</v>
      </c>
      <c r="N89" s="2">
        <f>IFERROR(MATCH("Central Log Server Security Requirements Guide :: Version 2, Release: 2 Benchmark Date: 27 Oct 2022*"&amp;A89&amp;";*",SRGs!AA:AA,0),0)</f>
        <v>0</v>
      </c>
      <c r="O89" s="2">
        <f>IFERROR(MATCH("Database Security Requirements Guide :: Version 3, Release: 3 Benchmark Date: 27 Jul 2022*"&amp;A89&amp;";*",SRGs!AA:AA,0),0)</f>
        <v>0</v>
      </c>
      <c r="P89" s="6">
        <f>IFERROR(MATCH("Container Platform Security Requirements Guide :: Version 1, Release: 3 Benchmark Date: 27 Jan 2022*"&amp;A89&amp;";*",SRGs!AA:AA,0),0)</f>
        <v>0</v>
      </c>
      <c r="Q89" s="6">
        <f>IFERROR(MATCH("Domain Name System (DNS) Security Requirements Guide :: Version 2, Release: 4 Benchmark Date: 23 Oct 2015*"&amp;A89&amp;";*",SRGs!AA:AA,0),0)</f>
        <v>0</v>
      </c>
      <c r="R89" s="6">
        <f>IFERROR(MATCH("Firewall Security Requirements Guide :: Version 2, Release: 3 Benchmark Date: 27 Oct 2022*"&amp;A89&amp;";*",SRGs!AA:AA,0),0)</f>
        <v>0</v>
      </c>
      <c r="S89" s="6">
        <f>IFERROR(MATCH("General Purpose Operating System Security Requirements Guide :: Version 2, Release: 4 Benchmark Date: 27 Jul 2022*"&amp;A89&amp;";*",SRGs!AA:AA,0),0)</f>
        <v>0</v>
      </c>
      <c r="T89" s="6">
        <f>IFERROR(MATCH("Intrusion Detection and Prevention Systems (IDPS) Security Requirements Guide :: Version 2, Release: 6 Benchmark Date: 24 Jul 2020*"&amp;A89&amp;";*",SRGs!AA:AA,0),0)</f>
        <v>0</v>
      </c>
      <c r="U89" s="6">
        <f>IFERROR(MATCH("Layer 2 Switch Security Requirements Guide :: Version 2, Release: 1 Benchmark Date: 18 May 2021*"&amp;A89&amp;";*",SRGs!AA:AA,0),0)</f>
        <v>0</v>
      </c>
      <c r="V89" s="6">
        <f>IFERROR(MATCH("Mainframe Product Security Requirements Guide :: Version 2, Release: 1 Benchmark Date: 27 Oct 2022*"&amp;A89&amp;";*",SRGs!AA:AA,0),0)</f>
        <v>0</v>
      </c>
      <c r="W89" s="6">
        <f>IFERROR(MATCH("Network Device Management Security Requirements Guide :: Version 4, Release: 1 Benchmark Date: 23 Apr 2021*"&amp;A89&amp;";*",SRGs!AA:AA,0),0)</f>
        <v>0</v>
      </c>
      <c r="X89" s="6">
        <f>IFERROR(MATCH("Router Security Requirements Guide :: Version 4, Release: 2 Benchmark Date: 23 Apr 2021*"&amp;A89&amp;";*",SRGs!AA:AA,0),0)</f>
        <v>0</v>
      </c>
      <c r="Y89" s="6">
        <f>IFERROR(MATCH("SDN Controller Security Requirements Guide :: Version 1, Release: 2 Benchmark Date: 24 Apr 2020*"&amp;A89&amp;";*",SRGs!AA:AA,0),0)</f>
        <v>0</v>
      </c>
      <c r="Z89" s="6">
        <f>IFERROR(MATCH("Unified Endpoint Management Agent Security Requirements Guide :: Version 1, Release: 1 Benchmark Date: 20 Nov 2020*"&amp;A89&amp;";*",SRGs!AA:AA,0),0)</f>
        <v>0</v>
      </c>
      <c r="AA89" s="6">
        <f>IFERROR(MATCH("Unified Endpoint Management Server Security Requirements Guide :: Version 1, Release: 1 Benchmark Date: 20 Nov 2020*"&amp;A89&amp;";*",SRGs!AA:AA,0),0)</f>
        <v>0</v>
      </c>
      <c r="AB89" s="6">
        <f>IFERROR(MATCH("Virtual Private Network (VPN) Security Requirements Guide :: Version 2, Release: 4 Benchmark Date: 27 Oct 2021*"&amp;A89&amp;";*",SRGs!AA:AA,0),0)</f>
        <v>0</v>
      </c>
      <c r="AC89" s="6">
        <f>IFERROR(MATCH("Web Server Security Requirements Guide :: Version 3, Release: 1 Benchmark Date: 27 Oct 2022*"&amp;A89&amp;";*",SRGs!AA:AA,0),0)</f>
        <v>0</v>
      </c>
      <c r="AD89" s="21"/>
      <c r="AE89" s="3" t="str">
        <f t="shared" si="8"/>
        <v/>
      </c>
      <c r="AF89" s="2" t="str">
        <f t="shared" si="9"/>
        <v/>
      </c>
      <c r="AG89" s="2" t="str">
        <f t="shared" si="10"/>
        <v/>
      </c>
      <c r="AH89" s="2" t="str">
        <f t="shared" si="11"/>
        <v/>
      </c>
      <c r="AI89" s="2" t="str">
        <f t="shared" si="12"/>
        <v/>
      </c>
      <c r="AJ89" s="2" t="str">
        <f t="shared" si="13"/>
        <v/>
      </c>
      <c r="AK89" s="2" t="str">
        <f t="shared" si="14"/>
        <v/>
      </c>
      <c r="AL89" s="27"/>
      <c r="AM89" s="5" t="str">
        <f t="shared" si="15"/>
        <v/>
      </c>
    </row>
    <row r="90" spans="1:39" s="5" customFormat="1" ht="210">
      <c r="A90" s="1" t="s">
        <v>22003</v>
      </c>
      <c r="B90" s="1" t="s">
        <v>4299</v>
      </c>
      <c r="C90" s="1" t="s">
        <v>344</v>
      </c>
      <c r="D90" s="1" t="s">
        <v>1489</v>
      </c>
      <c r="E90" s="1" t="s">
        <v>2496</v>
      </c>
      <c r="F90" s="2" t="s">
        <v>2591</v>
      </c>
      <c r="G90" s="2"/>
      <c r="H90" s="2"/>
      <c r="I90" s="2"/>
      <c r="J90" s="15"/>
      <c r="K90" s="3">
        <f>IFERROR(MATCH("Application Layer Gateway (ALG) Security Requirements Guide (SRG) :: Version 1, Release: 2 Benchmark Date: 24 Jul 2015*"&amp;A90&amp;";*",SRGs!AA:AA,0),0)</f>
        <v>0</v>
      </c>
      <c r="L90" s="2">
        <f>IFERROR(MATCH("Application Server Security Requirements Guide :: Version 3, Release: 3 Benchmark Date: 27 Oct 2022*"&amp;A90&amp;";*",SRGs!AA:AA,0),0)</f>
        <v>0</v>
      </c>
      <c r="M90" s="2">
        <f>IFERROR(MATCH("Authentication, Authorization, and Accounting Services (AAA) Security Requirements Guide :: Version 1, Release: 2 Benchmark Date: 24 Jan 2020*"&amp;A90&amp;";*",SRGs!AA:AA,0),0)</f>
        <v>279</v>
      </c>
      <c r="N90" s="2">
        <f>IFERROR(MATCH("Central Log Server Security Requirements Guide :: Version 2, Release: 2 Benchmark Date: 27 Oct 2022*"&amp;A90&amp;";*",SRGs!AA:AA,0),0)</f>
        <v>0</v>
      </c>
      <c r="O90" s="2">
        <f>IFERROR(MATCH("Database Security Requirements Guide :: Version 3, Release: 3 Benchmark Date: 27 Jul 2022*"&amp;A90&amp;";*",SRGs!AA:AA,0),0)</f>
        <v>0</v>
      </c>
      <c r="P90" s="6">
        <f>IFERROR(MATCH("Container Platform Security Requirements Guide :: Version 1, Release: 3 Benchmark Date: 27 Jan 2022*"&amp;A90&amp;";*",SRGs!AA:AA,0),0)</f>
        <v>0</v>
      </c>
      <c r="Q90" s="6">
        <f>IFERROR(MATCH("Domain Name System (DNS) Security Requirements Guide :: Version 2, Release: 4 Benchmark Date: 23 Oct 2015*"&amp;A90&amp;";*",SRGs!AA:AA,0),0)</f>
        <v>0</v>
      </c>
      <c r="R90" s="6">
        <f>IFERROR(MATCH("Firewall Security Requirements Guide :: Version 2, Release: 3 Benchmark Date: 27 Oct 2022*"&amp;A90&amp;";*",SRGs!AA:AA,0),0)</f>
        <v>0</v>
      </c>
      <c r="S90" s="6">
        <f>IFERROR(MATCH("General Purpose Operating System Security Requirements Guide :: Version 2, Release: 4 Benchmark Date: 27 Jul 2022*"&amp;A90&amp;";*",SRGs!AA:AA,0),0)</f>
        <v>0</v>
      </c>
      <c r="T90" s="6">
        <f>IFERROR(MATCH("Intrusion Detection and Prevention Systems (IDPS) Security Requirements Guide :: Version 2, Release: 6 Benchmark Date: 24 Jul 2020*"&amp;A90&amp;";*",SRGs!AA:AA,0),0)</f>
        <v>0</v>
      </c>
      <c r="U90" s="6">
        <f>IFERROR(MATCH("Layer 2 Switch Security Requirements Guide :: Version 2, Release: 1 Benchmark Date: 18 May 2021*"&amp;A90&amp;";*",SRGs!AA:AA,0),0)</f>
        <v>0</v>
      </c>
      <c r="V90" s="6">
        <f>IFERROR(MATCH("Mainframe Product Security Requirements Guide :: Version 2, Release: 1 Benchmark Date: 27 Oct 2022*"&amp;A90&amp;";*",SRGs!AA:AA,0),0)</f>
        <v>0</v>
      </c>
      <c r="W90" s="6">
        <f>IFERROR(MATCH("Network Device Management Security Requirements Guide :: Version 4, Release: 1 Benchmark Date: 23 Apr 2021*"&amp;A90&amp;";*",SRGs!AA:AA,0),0)</f>
        <v>280</v>
      </c>
      <c r="X90" s="6">
        <f>IFERROR(MATCH("Router Security Requirements Guide :: Version 4, Release: 2 Benchmark Date: 23 Apr 2021*"&amp;A90&amp;";*",SRGs!AA:AA,0),0)</f>
        <v>0</v>
      </c>
      <c r="Y90" s="6">
        <f>IFERROR(MATCH("SDN Controller Security Requirements Guide :: Version 1, Release: 2 Benchmark Date: 24 Apr 2020*"&amp;A90&amp;";*",SRGs!AA:AA,0),0)</f>
        <v>0</v>
      </c>
      <c r="Z90" s="6">
        <f>IFERROR(MATCH("Unified Endpoint Management Agent Security Requirements Guide :: Version 1, Release: 1 Benchmark Date: 20 Nov 2020*"&amp;A90&amp;";*",SRGs!AA:AA,0),0)</f>
        <v>0</v>
      </c>
      <c r="AA90" s="6">
        <f>IFERROR(MATCH("Unified Endpoint Management Server Security Requirements Guide :: Version 1, Release: 1 Benchmark Date: 20 Nov 2020*"&amp;A90&amp;";*",SRGs!AA:AA,0),0)</f>
        <v>278</v>
      </c>
      <c r="AB90" s="6">
        <f>IFERROR(MATCH("Virtual Private Network (VPN) Security Requirements Guide :: Version 2, Release: 4 Benchmark Date: 27 Oct 2021*"&amp;A90&amp;";*",SRGs!AA:AA,0),0)</f>
        <v>0</v>
      </c>
      <c r="AC90" s="6">
        <f>IFERROR(MATCH("Web Server Security Requirements Guide :: Version 3, Release: 1 Benchmark Date: 27 Oct 2022*"&amp;A90&amp;";*",SRGs!AA:AA,0),0)</f>
        <v>0</v>
      </c>
      <c r="AD90" s="21"/>
      <c r="AE90" s="3" t="str">
        <f t="shared" si="8"/>
        <v/>
      </c>
      <c r="AF90" s="2" t="str">
        <f t="shared" si="9"/>
        <v/>
      </c>
      <c r="AG90" s="2" t="str">
        <f t="shared" si="10"/>
        <v/>
      </c>
      <c r="AH90" s="2" t="str">
        <f t="shared" si="11"/>
        <v>Network Device</v>
      </c>
      <c r="AI90" s="2" t="str">
        <f t="shared" si="12"/>
        <v/>
      </c>
      <c r="AJ90" s="2" t="str">
        <f t="shared" si="13"/>
        <v/>
      </c>
      <c r="AK90" s="2" t="str">
        <f t="shared" si="14"/>
        <v>Unified Endpoint Mangement</v>
      </c>
      <c r="AL90" s="27"/>
      <c r="AM90" s="5" t="str">
        <f t="shared" si="15"/>
        <v>Network Device; Unified Endpoint Mangement</v>
      </c>
    </row>
    <row r="91" spans="1:39" ht="105">
      <c r="A91" s="1" t="s">
        <v>22004</v>
      </c>
      <c r="B91" s="1" t="s">
        <v>4299</v>
      </c>
      <c r="C91" s="1" t="s">
        <v>345</v>
      </c>
      <c r="D91" s="1" t="s">
        <v>1490</v>
      </c>
      <c r="E91" s="1" t="s">
        <v>2497</v>
      </c>
      <c r="F91" s="2" t="s">
        <v>2591</v>
      </c>
      <c r="G91" s="2"/>
      <c r="H91" s="2"/>
      <c r="I91" s="2"/>
      <c r="J91" s="15"/>
      <c r="K91" s="3">
        <f>IFERROR(MATCH("Application Layer Gateway (ALG) Security Requirements Guide (SRG) :: Version 1, Release: 2 Benchmark Date: 24 Jul 2015*"&amp;A91&amp;";*",SRGs!AA:AA,0),0)</f>
        <v>0</v>
      </c>
      <c r="L91" s="2">
        <f>IFERROR(MATCH("Application Server Security Requirements Guide :: Version 3, Release: 3 Benchmark Date: 27 Oct 2022*"&amp;A91&amp;";*",SRGs!AA:AA,0),0)</f>
        <v>0</v>
      </c>
      <c r="M91" s="2">
        <f>IFERROR(MATCH("Authentication, Authorization, and Accounting Services (AAA) Security Requirements Guide :: Version 1, Release: 2 Benchmark Date: 24 Jan 2020*"&amp;A91&amp;";*",SRGs!AA:AA,0),0)</f>
        <v>0</v>
      </c>
      <c r="N91" s="2">
        <f>IFERROR(MATCH("Central Log Server Security Requirements Guide :: Version 2, Release: 2 Benchmark Date: 27 Oct 2022*"&amp;A91&amp;";*",SRGs!AA:AA,0),0)</f>
        <v>0</v>
      </c>
      <c r="O91" s="2">
        <f>IFERROR(MATCH("Database Security Requirements Guide :: Version 3, Release: 3 Benchmark Date: 27 Jul 2022*"&amp;A91&amp;";*",SRGs!AA:AA,0),0)</f>
        <v>0</v>
      </c>
      <c r="P91" s="2">
        <f>IFERROR(MATCH("Container Platform Security Requirements Guide :: Version 1, Release: 3 Benchmark Date: 27 Jan 2022*"&amp;A91&amp;";*",SRGs!AA:AA,0),0)</f>
        <v>0</v>
      </c>
      <c r="Q91" s="2">
        <f>IFERROR(MATCH("Domain Name System (DNS) Security Requirements Guide :: Version 2, Release: 4 Benchmark Date: 23 Oct 2015*"&amp;A91&amp;";*",SRGs!AA:AA,0),0)</f>
        <v>0</v>
      </c>
      <c r="R91" s="2">
        <f>IFERROR(MATCH("Firewall Security Requirements Guide :: Version 2, Release: 3 Benchmark Date: 27 Oct 2022*"&amp;A91&amp;";*",SRGs!AA:AA,0),0)</f>
        <v>0</v>
      </c>
      <c r="S91" s="2">
        <f>IFERROR(MATCH("General Purpose Operating System Security Requirements Guide :: Version 2, Release: 4 Benchmark Date: 27 Jul 2022*"&amp;A91&amp;";*",SRGs!AA:AA,0),0)</f>
        <v>0</v>
      </c>
      <c r="T91" s="2">
        <f>IFERROR(MATCH("Intrusion Detection and Prevention Systems (IDPS) Security Requirements Guide :: Version 2, Release: 6 Benchmark Date: 24 Jul 2020*"&amp;A91&amp;";*",SRGs!AA:AA,0),0)</f>
        <v>0</v>
      </c>
      <c r="U91" s="2">
        <f>IFERROR(MATCH("Layer 2 Switch Security Requirements Guide :: Version 2, Release: 1 Benchmark Date: 18 May 2021*"&amp;A91&amp;";*",SRGs!AA:AA,0),0)</f>
        <v>0</v>
      </c>
      <c r="V91" s="2">
        <f>IFERROR(MATCH("Mainframe Product Security Requirements Guide :: Version 2, Release: 1 Benchmark Date: 27 Oct 2022*"&amp;A91&amp;";*",SRGs!AA:AA,0),0)</f>
        <v>0</v>
      </c>
      <c r="W91" s="2">
        <f>IFERROR(MATCH("Network Device Management Security Requirements Guide :: Version 4, Release: 1 Benchmark Date: 23 Apr 2021*"&amp;A91&amp;";*",SRGs!AA:AA,0),0)</f>
        <v>0</v>
      </c>
      <c r="X91" s="2">
        <f>IFERROR(MATCH("Router Security Requirements Guide :: Version 4, Release: 2 Benchmark Date: 23 Apr 2021*"&amp;A91&amp;";*",SRGs!AA:AA,0),0)</f>
        <v>0</v>
      </c>
      <c r="Y91" s="2">
        <f>IFERROR(MATCH("SDN Controller Security Requirements Guide :: Version 1, Release: 2 Benchmark Date: 24 Apr 2020*"&amp;A91&amp;";*",SRGs!AA:AA,0),0)</f>
        <v>0</v>
      </c>
      <c r="Z91" s="2">
        <f>IFERROR(MATCH("Unified Endpoint Management Agent Security Requirements Guide :: Version 1, Release: 1 Benchmark Date: 20 Nov 2020*"&amp;A91&amp;";*",SRGs!AA:AA,0),0)</f>
        <v>0</v>
      </c>
      <c r="AA91" s="2">
        <f>IFERROR(MATCH("Unified Endpoint Management Server Security Requirements Guide :: Version 1, Release: 1 Benchmark Date: 20 Nov 2020*"&amp;A91&amp;";*",SRGs!AA:AA,0),0)</f>
        <v>0</v>
      </c>
      <c r="AB91" s="2">
        <f>IFERROR(MATCH("Virtual Private Network (VPN) Security Requirements Guide :: Version 2, Release: 4 Benchmark Date: 27 Oct 2021*"&amp;A91&amp;";*",SRGs!AA:AA,0),0)</f>
        <v>0</v>
      </c>
      <c r="AC91" s="2">
        <f>IFERROR(MATCH("Web Server Security Requirements Guide :: Version 3, Release: 1 Benchmark Date: 27 Oct 2022*"&amp;A91&amp;";*",SRGs!AA:AA,0),0)</f>
        <v>0</v>
      </c>
      <c r="AD91" s="22"/>
      <c r="AE91" s="3" t="str">
        <f t="shared" si="8"/>
        <v/>
      </c>
      <c r="AF91" s="2" t="str">
        <f t="shared" si="9"/>
        <v/>
      </c>
      <c r="AG91" s="2" t="str">
        <f t="shared" si="10"/>
        <v/>
      </c>
      <c r="AH91" s="2" t="str">
        <f t="shared" si="11"/>
        <v/>
      </c>
      <c r="AI91" s="2" t="str">
        <f t="shared" si="12"/>
        <v/>
      </c>
      <c r="AJ91" s="2" t="str">
        <f t="shared" si="13"/>
        <v/>
      </c>
      <c r="AK91" s="2" t="str">
        <f t="shared" si="14"/>
        <v/>
      </c>
      <c r="AM91" s="5" t="str">
        <f t="shared" si="15"/>
        <v/>
      </c>
    </row>
    <row r="92" spans="1:39" s="5" customFormat="1" ht="300">
      <c r="A92" s="1" t="s">
        <v>22005</v>
      </c>
      <c r="B92" s="1" t="s">
        <v>4299</v>
      </c>
      <c r="C92" s="1" t="s">
        <v>346</v>
      </c>
      <c r="D92" s="1" t="s">
        <v>1491</v>
      </c>
      <c r="E92" s="1" t="s">
        <v>2498</v>
      </c>
      <c r="F92" s="2" t="s">
        <v>3622</v>
      </c>
      <c r="G92" s="2"/>
      <c r="H92" s="2"/>
      <c r="I92" s="2"/>
      <c r="J92" s="15"/>
      <c r="K92" s="3">
        <f>IFERROR(MATCH("Application Layer Gateway (ALG) Security Requirements Guide (SRG) :: Version 1, Release: 2 Benchmark Date: 24 Jul 2015*"&amp;A92&amp;";*",SRGs!AA:AA,0),0)</f>
        <v>0</v>
      </c>
      <c r="L92" s="2">
        <f>IFERROR(MATCH("Application Server Security Requirements Guide :: Version 3, Release: 3 Benchmark Date: 27 Oct 2022*"&amp;A92&amp;";*",SRGs!AA:AA,0),0)</f>
        <v>0</v>
      </c>
      <c r="M92" s="2">
        <f>IFERROR(MATCH("Authentication, Authorization, and Accounting Services (AAA) Security Requirements Guide :: Version 1, Release: 2 Benchmark Date: 24 Jan 2020*"&amp;A92&amp;";*",SRGs!AA:AA,0),0)</f>
        <v>0</v>
      </c>
      <c r="N92" s="6">
        <f>IFERROR(MATCH("Central Log Server Security Requirements Guide :: Version 2, Release: 2 Benchmark Date: 27 Oct 2022*"&amp;A92&amp;";*",SRGs!AA:AA,0),0)</f>
        <v>0</v>
      </c>
      <c r="O92" s="6">
        <f>IFERROR(MATCH("Database Security Requirements Guide :: Version 3, Release: 3 Benchmark Date: 27 Jul 2022*"&amp;A92&amp;";*",SRGs!AA:AA,0),0)</f>
        <v>0</v>
      </c>
      <c r="P92" s="6">
        <f>IFERROR(MATCH("Container Platform Security Requirements Guide :: Version 1, Release: 3 Benchmark Date: 27 Jan 2022*"&amp;A92&amp;";*",SRGs!AA:AA,0),0)</f>
        <v>0</v>
      </c>
      <c r="Q92" s="6">
        <f>IFERROR(MATCH("Domain Name System (DNS) Security Requirements Guide :: Version 2, Release: 4 Benchmark Date: 23 Oct 2015*"&amp;A92&amp;";*",SRGs!AA:AA,0),0)</f>
        <v>0</v>
      </c>
      <c r="R92" s="6">
        <f>IFERROR(MATCH("Firewall Security Requirements Guide :: Version 2, Release: 3 Benchmark Date: 27 Oct 2022*"&amp;A92&amp;";*",SRGs!AA:AA,0),0)</f>
        <v>0</v>
      </c>
      <c r="S92" s="6">
        <f>IFERROR(MATCH("General Purpose Operating System Security Requirements Guide :: Version 2, Release: 4 Benchmark Date: 27 Jul 2022*"&amp;A92&amp;";*",SRGs!AA:AA,0),0)</f>
        <v>0</v>
      </c>
      <c r="T92" s="6">
        <f>IFERROR(MATCH("Intrusion Detection and Prevention Systems (IDPS) Security Requirements Guide :: Version 2, Release: 6 Benchmark Date: 24 Jul 2020*"&amp;A92&amp;";*",SRGs!AA:AA,0),0)</f>
        <v>0</v>
      </c>
      <c r="U92" s="6">
        <f>IFERROR(MATCH("Layer 2 Switch Security Requirements Guide :: Version 2, Release: 1 Benchmark Date: 18 May 2021*"&amp;A92&amp;";*",SRGs!AA:AA,0),0)</f>
        <v>0</v>
      </c>
      <c r="V92" s="6">
        <f>IFERROR(MATCH("Mainframe Product Security Requirements Guide :: Version 2, Release: 1 Benchmark Date: 27 Oct 2022*"&amp;A92&amp;";*",SRGs!AA:AA,0),0)</f>
        <v>0</v>
      </c>
      <c r="W92" s="6">
        <f>IFERROR(MATCH("Network Device Management Security Requirements Guide :: Version 4, Release: 1 Benchmark Date: 23 Apr 2021*"&amp;A92&amp;";*",SRGs!AA:AA,0),0)</f>
        <v>0</v>
      </c>
      <c r="X92" s="6">
        <f>IFERROR(MATCH("Router Security Requirements Guide :: Version 4, Release: 2 Benchmark Date: 23 Apr 2021*"&amp;A92&amp;";*",SRGs!AA:AA,0),0)</f>
        <v>0</v>
      </c>
      <c r="Y92" s="6">
        <f>IFERROR(MATCH("SDN Controller Security Requirements Guide :: Version 1, Release: 2 Benchmark Date: 24 Apr 2020*"&amp;A92&amp;";*",SRGs!AA:AA,0),0)</f>
        <v>0</v>
      </c>
      <c r="Z92" s="6">
        <f>IFERROR(MATCH("Unified Endpoint Management Agent Security Requirements Guide :: Version 1, Release: 1 Benchmark Date: 20 Nov 2020*"&amp;A92&amp;";*",SRGs!AA:AA,0),0)</f>
        <v>0</v>
      </c>
      <c r="AA92" s="6">
        <f>IFERROR(MATCH("Unified Endpoint Management Server Security Requirements Guide :: Version 1, Release: 1 Benchmark Date: 20 Nov 2020*"&amp;A92&amp;";*",SRGs!AA:AA,0),0)</f>
        <v>0</v>
      </c>
      <c r="AB92" s="6">
        <f>IFERROR(MATCH("Virtual Private Network (VPN) Security Requirements Guide :: Version 2, Release: 4 Benchmark Date: 27 Oct 2021*"&amp;A92&amp;";*",SRGs!AA:AA,0),0)</f>
        <v>0</v>
      </c>
      <c r="AC92" s="6">
        <f>IFERROR(MATCH("Web Server Security Requirements Guide :: Version 3, Release: 1 Benchmark Date: 27 Oct 2022*"&amp;A92&amp;";*",SRGs!AA:AA,0),0)</f>
        <v>0</v>
      </c>
      <c r="AD92" s="21"/>
      <c r="AE92" s="3" t="str">
        <f t="shared" si="8"/>
        <v/>
      </c>
      <c r="AF92" s="2" t="str">
        <f t="shared" si="9"/>
        <v/>
      </c>
      <c r="AG92" s="2" t="str">
        <f t="shared" si="10"/>
        <v/>
      </c>
      <c r="AH92" s="2" t="str">
        <f t="shared" si="11"/>
        <v/>
      </c>
      <c r="AI92" s="2" t="str">
        <f t="shared" si="12"/>
        <v/>
      </c>
      <c r="AJ92" s="2" t="str">
        <f t="shared" si="13"/>
        <v/>
      </c>
      <c r="AK92" s="2" t="str">
        <f t="shared" si="14"/>
        <v/>
      </c>
      <c r="AL92" s="27"/>
      <c r="AM92" s="5" t="str">
        <f t="shared" si="15"/>
        <v/>
      </c>
    </row>
    <row r="93" spans="1:39" ht="409.5">
      <c r="A93" s="1" t="s">
        <v>3</v>
      </c>
      <c r="B93" s="1" t="s">
        <v>4299</v>
      </c>
      <c r="C93" s="1" t="s">
        <v>353</v>
      </c>
      <c r="D93" s="1" t="s">
        <v>1498</v>
      </c>
      <c r="E93" s="1" t="s">
        <v>2505</v>
      </c>
      <c r="F93" s="2" t="s">
        <v>3628</v>
      </c>
      <c r="G93" s="2" t="s">
        <v>4172</v>
      </c>
      <c r="H93" s="2" t="s">
        <v>4289</v>
      </c>
      <c r="I93" s="10">
        <v>1</v>
      </c>
      <c r="J93" s="13"/>
      <c r="K93" s="3">
        <f>IFERROR(MATCH("Application Layer Gateway (ALG) Security Requirements Guide (SRG) :: Version 1, Release: 2 Benchmark Date: 24 Jul 2015*"&amp;A93&amp;";*",SRGs!AA:AA,0),0)</f>
        <v>341</v>
      </c>
      <c r="L93" s="2">
        <f>IFERROR(MATCH("Application Server Security Requirements Guide :: Version 3, Release: 3 Benchmark Date: 27 Oct 2022*"&amp;A93&amp;";*",SRGs!AA:AA,0),0)</f>
        <v>0</v>
      </c>
      <c r="M93" s="2">
        <f>IFERROR(MATCH("Authentication, Authorization, and Accounting Services (AAA) Security Requirements Guide :: Version 1, Release: 2 Benchmark Date: 24 Jan 2020*"&amp;A93&amp;";*",SRGs!AA:AA,0),0)</f>
        <v>0</v>
      </c>
      <c r="N93" s="6">
        <f>IFERROR(MATCH("Central Log Server Security Requirements Guide :: Version 2, Release: 2 Benchmark Date: 27 Oct 2022*"&amp;A93&amp;";*",SRGs!AA:AA,0),0)</f>
        <v>0</v>
      </c>
      <c r="O93" s="6">
        <f>IFERROR(MATCH("Database Security Requirements Guide :: Version 3, Release: 3 Benchmark Date: 27 Jul 2022*"&amp;A93&amp;";*",SRGs!AA:AA,0),0)</f>
        <v>0</v>
      </c>
      <c r="P93" s="2">
        <f>IFERROR(MATCH("Container Platform Security Requirements Guide :: Version 1, Release: 3 Benchmark Date: 27 Jan 2022*"&amp;A93&amp;";*",SRGs!AA:AA,0),0)</f>
        <v>282</v>
      </c>
      <c r="Q93" s="2">
        <f>IFERROR(MATCH("Domain Name System (DNS) Security Requirements Guide :: Version 2, Release: 4 Benchmark Date: 23 Oct 2015*"&amp;A93&amp;";*",SRGs!AA:AA,0),0)</f>
        <v>0</v>
      </c>
      <c r="R93" s="2">
        <f>IFERROR(MATCH("Firewall Security Requirements Guide :: Version 2, Release: 3 Benchmark Date: 27 Oct 2022*"&amp;A93&amp;";*",SRGs!AA:AA,0),0)</f>
        <v>284</v>
      </c>
      <c r="S93" s="2">
        <f>IFERROR(MATCH("General Purpose Operating System Security Requirements Guide :: Version 2, Release: 4 Benchmark Date: 27 Jul 2022*"&amp;A93&amp;";*",SRGs!AA:AA,0),0)</f>
        <v>0</v>
      </c>
      <c r="T93" s="2">
        <f>IFERROR(MATCH("Intrusion Detection and Prevention Systems (IDPS) Security Requirements Guide :: Version 2, Release: 6 Benchmark Date: 24 Jul 2020*"&amp;A93&amp;";*",SRGs!AA:AA,0),0)</f>
        <v>286</v>
      </c>
      <c r="U93" s="2">
        <f>IFERROR(MATCH("Layer 2 Switch Security Requirements Guide :: Version 2, Release: 1 Benchmark Date: 18 May 2021*"&amp;A93&amp;";*",SRGs!AA:AA,0),0)</f>
        <v>0</v>
      </c>
      <c r="V93" s="2">
        <f>IFERROR(MATCH("Mainframe Product Security Requirements Guide :: Version 2, Release: 1 Benchmark Date: 27 Oct 2022*"&amp;A93&amp;";*",SRGs!AA:AA,0),0)</f>
        <v>289</v>
      </c>
      <c r="W93" s="2">
        <f>IFERROR(MATCH("Network Device Management Security Requirements Guide :: Version 4, Release: 1 Benchmark Date: 23 Apr 2021*"&amp;A93&amp;";*",SRGs!AA:AA,0),0)</f>
        <v>290</v>
      </c>
      <c r="X93" s="2">
        <f>IFERROR(MATCH("Router Security Requirements Guide :: Version 4, Release: 2 Benchmark Date: 23 Apr 2021*"&amp;A93&amp;";*",SRGs!AA:AA,0),0)</f>
        <v>291</v>
      </c>
      <c r="Y93" s="2">
        <f>IFERROR(MATCH("SDN Controller Security Requirements Guide :: Version 1, Release: 2 Benchmark Date: 24 Apr 2020*"&amp;A93&amp;";*",SRGs!AA:AA,0),0)</f>
        <v>312</v>
      </c>
      <c r="Z93" s="2">
        <f>IFERROR(MATCH("Unified Endpoint Management Agent Security Requirements Guide :: Version 1, Release: 1 Benchmark Date: 20 Nov 2020*"&amp;A93&amp;";*",SRGs!AA:AA,0),0)</f>
        <v>0</v>
      </c>
      <c r="AA93" s="2">
        <f>IFERROR(MATCH("Unified Endpoint Management Server Security Requirements Guide :: Version 1, Release: 1 Benchmark Date: 20 Nov 2020*"&amp;A93&amp;";*",SRGs!AA:AA,0),0)</f>
        <v>0</v>
      </c>
      <c r="AB93" s="2">
        <f>IFERROR(MATCH("Virtual Private Network (VPN) Security Requirements Guide :: Version 2, Release: 4 Benchmark Date: 27 Oct 2021*"&amp;A93&amp;";*",SRGs!AA:AA,0),0)</f>
        <v>313</v>
      </c>
      <c r="AC93" s="2">
        <f>IFERROR(MATCH("Web Server Security Requirements Guide :: Version 3, Release: 1 Benchmark Date: 27 Oct 2022*"&amp;A93&amp;";*",SRGs!AA:AA,0),0)</f>
        <v>0</v>
      </c>
      <c r="AD93" s="22"/>
      <c r="AE93" s="3" t="str">
        <f t="shared" si="8"/>
        <v>Application</v>
      </c>
      <c r="AF93" s="2" t="str">
        <f t="shared" si="9"/>
        <v>Server</v>
      </c>
      <c r="AG93" s="2" t="str">
        <f t="shared" si="10"/>
        <v/>
      </c>
      <c r="AH93" s="2" t="str">
        <f t="shared" si="11"/>
        <v>Network Device</v>
      </c>
      <c r="AI93" s="2" t="str">
        <f t="shared" si="12"/>
        <v/>
      </c>
      <c r="AJ93" s="2" t="str">
        <f t="shared" si="13"/>
        <v>Container</v>
      </c>
      <c r="AK93" s="2" t="str">
        <f t="shared" si="14"/>
        <v/>
      </c>
      <c r="AM93" s="5" t="str">
        <f t="shared" si="15"/>
        <v>Application; Server; Network Device; Container</v>
      </c>
    </row>
    <row r="94" spans="1:39" ht="195">
      <c r="A94" s="1" t="s">
        <v>22006</v>
      </c>
      <c r="B94" s="1" t="s">
        <v>4299</v>
      </c>
      <c r="C94" s="1" t="s">
        <v>354</v>
      </c>
      <c r="D94" s="1" t="s">
        <v>1499</v>
      </c>
      <c r="E94" s="1" t="s">
        <v>2506</v>
      </c>
      <c r="F94" s="2" t="s">
        <v>2591</v>
      </c>
      <c r="G94" s="2"/>
      <c r="H94" s="2" t="s">
        <v>4256</v>
      </c>
      <c r="I94" s="10">
        <v>3</v>
      </c>
      <c r="J94" s="13"/>
      <c r="K94" s="3">
        <f>IFERROR(MATCH("Application Layer Gateway (ALG) Security Requirements Guide (SRG) :: Version 1, Release: 2 Benchmark Date: 24 Jul 2015*"&amp;A94&amp;";*",SRGs!AA:AA,0),0)</f>
        <v>316</v>
      </c>
      <c r="L94" s="2">
        <f>IFERROR(MATCH("Application Server Security Requirements Guide :: Version 3, Release: 3 Benchmark Date: 27 Oct 2022*"&amp;A94&amp;";*",SRGs!AA:AA,0),0)</f>
        <v>0</v>
      </c>
      <c r="M94" s="2">
        <f>IFERROR(MATCH("Authentication, Authorization, and Accounting Services (AAA) Security Requirements Guide :: Version 1, Release: 2 Benchmark Date: 24 Jan 2020*"&amp;A94&amp;";*",SRGs!AA:AA,0),0)</f>
        <v>0</v>
      </c>
      <c r="N94" s="2">
        <f>IFERROR(MATCH("Central Log Server Security Requirements Guide :: Version 2, Release: 2 Benchmark Date: 27 Oct 2022*"&amp;A94&amp;";*",SRGs!AA:AA,0),0)</f>
        <v>0</v>
      </c>
      <c r="O94" s="2">
        <f>IFERROR(MATCH("Database Security Requirements Guide :: Version 3, Release: 3 Benchmark Date: 27 Jul 2022*"&amp;A94&amp;";*",SRGs!AA:AA,0),0)</f>
        <v>0</v>
      </c>
      <c r="P94" s="2">
        <f>IFERROR(MATCH("Container Platform Security Requirements Guide :: Version 1, Release: 3 Benchmark Date: 27 Jan 2022*"&amp;A94&amp;";*",SRGs!AA:AA,0),0)</f>
        <v>0</v>
      </c>
      <c r="Q94" s="2">
        <f>IFERROR(MATCH("Domain Name System (DNS) Security Requirements Guide :: Version 2, Release: 4 Benchmark Date: 23 Oct 2015*"&amp;A94&amp;";*",SRGs!AA:AA,0),0)</f>
        <v>0</v>
      </c>
      <c r="R94" s="2">
        <f>IFERROR(MATCH("Firewall Security Requirements Guide :: Version 2, Release: 3 Benchmark Date: 27 Oct 2022*"&amp;A94&amp;";*",SRGs!AA:AA,0),0)</f>
        <v>0</v>
      </c>
      <c r="S94" s="2">
        <f>IFERROR(MATCH("General Purpose Operating System Security Requirements Guide :: Version 2, Release: 4 Benchmark Date: 27 Jul 2022*"&amp;A94&amp;";*",SRGs!AA:AA,0),0)</f>
        <v>0</v>
      </c>
      <c r="T94" s="2">
        <f>IFERROR(MATCH("Intrusion Detection and Prevention Systems (IDPS) Security Requirements Guide :: Version 2, Release: 6 Benchmark Date: 24 Jul 2020*"&amp;A94&amp;";*",SRGs!AA:AA,0),0)</f>
        <v>0</v>
      </c>
      <c r="U94" s="2">
        <f>IFERROR(MATCH("Layer 2 Switch Security Requirements Guide :: Version 2, Release: 1 Benchmark Date: 18 May 2021*"&amp;A94&amp;";*",SRGs!AA:AA,0),0)</f>
        <v>0</v>
      </c>
      <c r="V94" s="2">
        <f>IFERROR(MATCH("Mainframe Product Security Requirements Guide :: Version 2, Release: 1 Benchmark Date: 27 Oct 2022*"&amp;A94&amp;";*",SRGs!AA:AA,0),0)</f>
        <v>0</v>
      </c>
      <c r="W94" s="2">
        <f>IFERROR(MATCH("Network Device Management Security Requirements Guide :: Version 4, Release: 1 Benchmark Date: 23 Apr 2021*"&amp;A94&amp;";*",SRGs!AA:AA,0),0)</f>
        <v>0</v>
      </c>
      <c r="X94" s="2">
        <f>IFERROR(MATCH("Router Security Requirements Guide :: Version 4, Release: 2 Benchmark Date: 23 Apr 2021*"&amp;A94&amp;";*",SRGs!AA:AA,0),0)</f>
        <v>0</v>
      </c>
      <c r="Y94" s="2">
        <f>IFERROR(MATCH("SDN Controller Security Requirements Guide :: Version 1, Release: 2 Benchmark Date: 24 Apr 2020*"&amp;A94&amp;";*",SRGs!AA:AA,0),0)</f>
        <v>0</v>
      </c>
      <c r="Z94" s="2">
        <f>IFERROR(MATCH("Unified Endpoint Management Agent Security Requirements Guide :: Version 1, Release: 1 Benchmark Date: 20 Nov 2020*"&amp;A94&amp;";*",SRGs!AA:AA,0),0)</f>
        <v>0</v>
      </c>
      <c r="AA94" s="2">
        <f>IFERROR(MATCH("Unified Endpoint Management Server Security Requirements Guide :: Version 1, Release: 1 Benchmark Date: 20 Nov 2020*"&amp;A94&amp;";*",SRGs!AA:AA,0),0)</f>
        <v>0</v>
      </c>
      <c r="AB94" s="2">
        <f>IFERROR(MATCH("Virtual Private Network (VPN) Security Requirements Guide :: Version 2, Release: 4 Benchmark Date: 27 Oct 2021*"&amp;A94&amp;";*",SRGs!AA:AA,0),0)</f>
        <v>0</v>
      </c>
      <c r="AC94" s="2">
        <f>IFERROR(MATCH("Web Server Security Requirements Guide :: Version 3, Release: 1 Benchmark Date: 27 Oct 2022*"&amp;A94&amp;";*",SRGs!AA:AA,0),0)</f>
        <v>0</v>
      </c>
      <c r="AD94" s="22"/>
      <c r="AE94" s="3" t="str">
        <f t="shared" si="8"/>
        <v>Application</v>
      </c>
      <c r="AF94" s="2" t="str">
        <f t="shared" si="9"/>
        <v/>
      </c>
      <c r="AG94" s="2" t="str">
        <f t="shared" si="10"/>
        <v/>
      </c>
      <c r="AH94" s="2" t="str">
        <f t="shared" si="11"/>
        <v/>
      </c>
      <c r="AI94" s="2" t="str">
        <f t="shared" si="12"/>
        <v/>
      </c>
      <c r="AJ94" s="2" t="str">
        <f t="shared" si="13"/>
        <v/>
      </c>
      <c r="AK94" s="2" t="str">
        <f t="shared" si="14"/>
        <v/>
      </c>
      <c r="AM94" s="5" t="str">
        <f t="shared" si="15"/>
        <v>Application</v>
      </c>
    </row>
    <row r="95" spans="1:39" ht="75">
      <c r="A95" s="1" t="s">
        <v>22007</v>
      </c>
      <c r="B95" s="1" t="s">
        <v>4299</v>
      </c>
      <c r="C95" s="1" t="s">
        <v>363</v>
      </c>
      <c r="D95" s="1" t="s">
        <v>1508</v>
      </c>
      <c r="E95" s="1" t="s">
        <v>2515</v>
      </c>
      <c r="F95" s="2" t="s">
        <v>2591</v>
      </c>
      <c r="G95" s="2"/>
      <c r="H95" s="2"/>
      <c r="I95" s="2"/>
      <c r="J95" s="15"/>
      <c r="K95" s="3">
        <f>IFERROR(MATCH("Application Layer Gateway (ALG) Security Requirements Guide (SRG) :: Version 1, Release: 2 Benchmark Date: 24 Jul 2015*"&amp;A95&amp;";*",SRGs!AA:AA,0),0)</f>
        <v>317</v>
      </c>
      <c r="L95" s="2">
        <f>IFERROR(MATCH("Application Server Security Requirements Guide :: Version 3, Release: 3 Benchmark Date: 27 Oct 2022*"&amp;A95&amp;";*",SRGs!AA:AA,0),0)</f>
        <v>0</v>
      </c>
      <c r="M95" s="2">
        <f>IFERROR(MATCH("Authentication, Authorization, and Accounting Services (AAA) Security Requirements Guide :: Version 1, Release: 2 Benchmark Date: 24 Jan 2020*"&amp;A95&amp;";*",SRGs!AA:AA,0),0)</f>
        <v>0</v>
      </c>
      <c r="N95" s="2">
        <f>IFERROR(MATCH("Central Log Server Security Requirements Guide :: Version 2, Release: 2 Benchmark Date: 27 Oct 2022*"&amp;A95&amp;";*",SRGs!AA:AA,0),0)</f>
        <v>0</v>
      </c>
      <c r="O95" s="2">
        <f>IFERROR(MATCH("Database Security Requirements Guide :: Version 3, Release: 3 Benchmark Date: 27 Jul 2022*"&amp;A95&amp;";*",SRGs!AA:AA,0),0)</f>
        <v>0</v>
      </c>
      <c r="P95" s="2">
        <f>IFERROR(MATCH("Container Platform Security Requirements Guide :: Version 1, Release: 3 Benchmark Date: 27 Jan 2022*"&amp;A95&amp;";*",SRGs!AA:AA,0),0)</f>
        <v>0</v>
      </c>
      <c r="Q95" s="2">
        <f>IFERROR(MATCH("Domain Name System (DNS) Security Requirements Guide :: Version 2, Release: 4 Benchmark Date: 23 Oct 2015*"&amp;A95&amp;";*",SRGs!AA:AA,0),0)</f>
        <v>0</v>
      </c>
      <c r="R95" s="2">
        <f>IFERROR(MATCH("Firewall Security Requirements Guide :: Version 2, Release: 3 Benchmark Date: 27 Oct 2022*"&amp;A95&amp;";*",SRGs!AA:AA,0),0)</f>
        <v>0</v>
      </c>
      <c r="S95" s="2">
        <f>IFERROR(MATCH("General Purpose Operating System Security Requirements Guide :: Version 2, Release: 4 Benchmark Date: 27 Jul 2022*"&amp;A95&amp;";*",SRGs!AA:AA,0),0)</f>
        <v>0</v>
      </c>
      <c r="T95" s="2">
        <f>IFERROR(MATCH("Intrusion Detection and Prevention Systems (IDPS) Security Requirements Guide :: Version 2, Release: 6 Benchmark Date: 24 Jul 2020*"&amp;A95&amp;";*",SRGs!AA:AA,0),0)</f>
        <v>0</v>
      </c>
      <c r="U95" s="2">
        <f>IFERROR(MATCH("Layer 2 Switch Security Requirements Guide :: Version 2, Release: 1 Benchmark Date: 18 May 2021*"&amp;A95&amp;";*",SRGs!AA:AA,0),0)</f>
        <v>0</v>
      </c>
      <c r="V95" s="2">
        <f>IFERROR(MATCH("Mainframe Product Security Requirements Guide :: Version 2, Release: 1 Benchmark Date: 27 Oct 2022*"&amp;A95&amp;";*",SRGs!AA:AA,0),0)</f>
        <v>0</v>
      </c>
      <c r="W95" s="2">
        <f>IFERROR(MATCH("Network Device Management Security Requirements Guide :: Version 4, Release: 1 Benchmark Date: 23 Apr 2021*"&amp;A95&amp;";*",SRGs!AA:AA,0),0)</f>
        <v>0</v>
      </c>
      <c r="X95" s="2">
        <f>IFERROR(MATCH("Router Security Requirements Guide :: Version 4, Release: 2 Benchmark Date: 23 Apr 2021*"&amp;A95&amp;";*",SRGs!AA:AA,0),0)</f>
        <v>0</v>
      </c>
      <c r="Y95" s="2">
        <f>IFERROR(MATCH("SDN Controller Security Requirements Guide :: Version 1, Release: 2 Benchmark Date: 24 Apr 2020*"&amp;A95&amp;";*",SRGs!AA:AA,0),0)</f>
        <v>0</v>
      </c>
      <c r="Z95" s="2">
        <f>IFERROR(MATCH("Unified Endpoint Management Agent Security Requirements Guide :: Version 1, Release: 1 Benchmark Date: 20 Nov 2020*"&amp;A95&amp;";*",SRGs!AA:AA,0),0)</f>
        <v>0</v>
      </c>
      <c r="AA95" s="2">
        <f>IFERROR(MATCH("Unified Endpoint Management Server Security Requirements Guide :: Version 1, Release: 1 Benchmark Date: 20 Nov 2020*"&amp;A95&amp;";*",SRGs!AA:AA,0),0)</f>
        <v>0</v>
      </c>
      <c r="AB95" s="2">
        <f>IFERROR(MATCH("Virtual Private Network (VPN) Security Requirements Guide :: Version 2, Release: 4 Benchmark Date: 27 Oct 2021*"&amp;A95&amp;";*",SRGs!AA:AA,0),0)</f>
        <v>0</v>
      </c>
      <c r="AC95" s="2">
        <f>IFERROR(MATCH("Web Server Security Requirements Guide :: Version 3, Release: 1 Benchmark Date: 27 Oct 2022*"&amp;A95&amp;";*",SRGs!AA:AA,0),0)</f>
        <v>0</v>
      </c>
      <c r="AD95" s="22"/>
      <c r="AE95" s="3" t="str">
        <f t="shared" si="8"/>
        <v>Application</v>
      </c>
      <c r="AF95" s="2" t="str">
        <f t="shared" si="9"/>
        <v/>
      </c>
      <c r="AG95" s="2" t="str">
        <f t="shared" si="10"/>
        <v/>
      </c>
      <c r="AH95" s="2" t="str">
        <f t="shared" si="11"/>
        <v/>
      </c>
      <c r="AI95" s="2" t="str">
        <f t="shared" si="12"/>
        <v/>
      </c>
      <c r="AJ95" s="2" t="str">
        <f t="shared" si="13"/>
        <v/>
      </c>
      <c r="AK95" s="2" t="str">
        <f t="shared" si="14"/>
        <v/>
      </c>
      <c r="AM95" s="5" t="str">
        <f t="shared" si="15"/>
        <v>Application</v>
      </c>
    </row>
    <row r="96" spans="1:39" ht="60">
      <c r="A96" s="1" t="s">
        <v>22008</v>
      </c>
      <c r="B96" s="1" t="s">
        <v>4299</v>
      </c>
      <c r="C96" s="1" t="s">
        <v>364</v>
      </c>
      <c r="D96" s="1" t="s">
        <v>1509</v>
      </c>
      <c r="E96" s="1" t="s">
        <v>2516</v>
      </c>
      <c r="F96" s="2" t="s">
        <v>2591</v>
      </c>
      <c r="G96" s="2"/>
      <c r="H96" s="2"/>
      <c r="I96" s="2"/>
      <c r="J96" s="15"/>
      <c r="K96" s="3">
        <f>IFERROR(MATCH("Application Layer Gateway (ALG) Security Requirements Guide (SRG) :: Version 1, Release: 2 Benchmark Date: 24 Jul 2015*"&amp;A96&amp;";*",SRGs!AA:AA,0),0)</f>
        <v>318</v>
      </c>
      <c r="L96" s="2">
        <f>IFERROR(MATCH("Application Server Security Requirements Guide :: Version 3, Release: 3 Benchmark Date: 27 Oct 2022*"&amp;A96&amp;";*",SRGs!AA:AA,0),0)</f>
        <v>0</v>
      </c>
      <c r="M96" s="2">
        <f>IFERROR(MATCH("Authentication, Authorization, and Accounting Services (AAA) Security Requirements Guide :: Version 1, Release: 2 Benchmark Date: 24 Jan 2020*"&amp;A96&amp;";*",SRGs!AA:AA,0),0)</f>
        <v>0</v>
      </c>
      <c r="N96" s="2">
        <f>IFERROR(MATCH("Central Log Server Security Requirements Guide :: Version 2, Release: 2 Benchmark Date: 27 Oct 2022*"&amp;A96&amp;";*",SRGs!AA:AA,0),0)</f>
        <v>0</v>
      </c>
      <c r="O96" s="2">
        <f>IFERROR(MATCH("Database Security Requirements Guide :: Version 3, Release: 3 Benchmark Date: 27 Jul 2022*"&amp;A96&amp;";*",SRGs!AA:AA,0),0)</f>
        <v>0</v>
      </c>
      <c r="P96" s="2">
        <f>IFERROR(MATCH("Container Platform Security Requirements Guide :: Version 1, Release: 3 Benchmark Date: 27 Jan 2022*"&amp;A96&amp;";*",SRGs!AA:AA,0),0)</f>
        <v>0</v>
      </c>
      <c r="Q96" s="2">
        <f>IFERROR(MATCH("Domain Name System (DNS) Security Requirements Guide :: Version 2, Release: 4 Benchmark Date: 23 Oct 2015*"&amp;A96&amp;";*",SRGs!AA:AA,0),0)</f>
        <v>0</v>
      </c>
      <c r="R96" s="2">
        <f>IFERROR(MATCH("Firewall Security Requirements Guide :: Version 2, Release: 3 Benchmark Date: 27 Oct 2022*"&amp;A96&amp;";*",SRGs!AA:AA,0),0)</f>
        <v>0</v>
      </c>
      <c r="S96" s="2">
        <f>IFERROR(MATCH("General Purpose Operating System Security Requirements Guide :: Version 2, Release: 4 Benchmark Date: 27 Jul 2022*"&amp;A96&amp;";*",SRGs!AA:AA,0),0)</f>
        <v>0</v>
      </c>
      <c r="T96" s="2">
        <f>IFERROR(MATCH("Intrusion Detection and Prevention Systems (IDPS) Security Requirements Guide :: Version 2, Release: 6 Benchmark Date: 24 Jul 2020*"&amp;A96&amp;";*",SRGs!AA:AA,0),0)</f>
        <v>0</v>
      </c>
      <c r="U96" s="2">
        <f>IFERROR(MATCH("Layer 2 Switch Security Requirements Guide :: Version 2, Release: 1 Benchmark Date: 18 May 2021*"&amp;A96&amp;";*",SRGs!AA:AA,0),0)</f>
        <v>0</v>
      </c>
      <c r="V96" s="2">
        <f>IFERROR(MATCH("Mainframe Product Security Requirements Guide :: Version 2, Release: 1 Benchmark Date: 27 Oct 2022*"&amp;A96&amp;";*",SRGs!AA:AA,0),0)</f>
        <v>0</v>
      </c>
      <c r="W96" s="2">
        <f>IFERROR(MATCH("Network Device Management Security Requirements Guide :: Version 4, Release: 1 Benchmark Date: 23 Apr 2021*"&amp;A96&amp;";*",SRGs!AA:AA,0),0)</f>
        <v>0</v>
      </c>
      <c r="X96" s="2">
        <f>IFERROR(MATCH("Router Security Requirements Guide :: Version 4, Release: 2 Benchmark Date: 23 Apr 2021*"&amp;A96&amp;";*",SRGs!AA:AA,0),0)</f>
        <v>0</v>
      </c>
      <c r="Y96" s="2">
        <f>IFERROR(MATCH("SDN Controller Security Requirements Guide :: Version 1, Release: 2 Benchmark Date: 24 Apr 2020*"&amp;A96&amp;";*",SRGs!AA:AA,0),0)</f>
        <v>0</v>
      </c>
      <c r="Z96" s="2">
        <f>IFERROR(MATCH("Unified Endpoint Management Agent Security Requirements Guide :: Version 1, Release: 1 Benchmark Date: 20 Nov 2020*"&amp;A96&amp;";*",SRGs!AA:AA,0),0)</f>
        <v>0</v>
      </c>
      <c r="AA96" s="2">
        <f>IFERROR(MATCH("Unified Endpoint Management Server Security Requirements Guide :: Version 1, Release: 1 Benchmark Date: 20 Nov 2020*"&amp;A96&amp;";*",SRGs!AA:AA,0),0)</f>
        <v>0</v>
      </c>
      <c r="AB96" s="2">
        <f>IFERROR(MATCH("Virtual Private Network (VPN) Security Requirements Guide :: Version 2, Release: 4 Benchmark Date: 27 Oct 2021*"&amp;A96&amp;";*",SRGs!AA:AA,0),0)</f>
        <v>0</v>
      </c>
      <c r="AC96" s="2">
        <f>IFERROR(MATCH("Web Server Security Requirements Guide :: Version 3, Release: 1 Benchmark Date: 27 Oct 2022*"&amp;A96&amp;";*",SRGs!AA:AA,0),0)</f>
        <v>0</v>
      </c>
      <c r="AD96" s="22"/>
      <c r="AE96" s="3" t="str">
        <f t="shared" si="8"/>
        <v>Application</v>
      </c>
      <c r="AF96" s="2" t="str">
        <f t="shared" si="9"/>
        <v/>
      </c>
      <c r="AG96" s="2" t="str">
        <f t="shared" si="10"/>
        <v/>
      </c>
      <c r="AH96" s="2" t="str">
        <f t="shared" si="11"/>
        <v/>
      </c>
      <c r="AI96" s="2" t="str">
        <f t="shared" si="12"/>
        <v/>
      </c>
      <c r="AJ96" s="2" t="str">
        <f t="shared" si="13"/>
        <v/>
      </c>
      <c r="AK96" s="2" t="str">
        <f t="shared" si="14"/>
        <v/>
      </c>
      <c r="AM96" s="5" t="str">
        <f t="shared" si="15"/>
        <v>Application</v>
      </c>
    </row>
    <row r="97" spans="1:39" s="5" customFormat="1" ht="105">
      <c r="A97" s="1" t="s">
        <v>15706</v>
      </c>
      <c r="B97" s="1" t="s">
        <v>4299</v>
      </c>
      <c r="C97" s="1" t="s">
        <v>365</v>
      </c>
      <c r="D97" s="1" t="s">
        <v>1510</v>
      </c>
      <c r="E97" s="1" t="s">
        <v>2517</v>
      </c>
      <c r="F97" s="2" t="s">
        <v>2591</v>
      </c>
      <c r="G97" s="2"/>
      <c r="H97" s="2" t="s">
        <v>4256</v>
      </c>
      <c r="I97" s="10">
        <v>3</v>
      </c>
      <c r="J97" s="13"/>
      <c r="K97" s="3">
        <f>IFERROR(MATCH("Application Layer Gateway (ALG) Security Requirements Guide (SRG) :: Version 1, Release: 2 Benchmark Date: 24 Jul 2015*"&amp;A97&amp;";*",SRGs!AA:AA,0),0)</f>
        <v>321</v>
      </c>
      <c r="L97" s="2">
        <f>IFERROR(MATCH("Application Server Security Requirements Guide :: Version 3, Release: 3 Benchmark Date: 27 Oct 2022*"&amp;A97&amp;";*",SRGs!AA:AA,0),0)</f>
        <v>0</v>
      </c>
      <c r="M97" s="2">
        <f>IFERROR(MATCH("Authentication, Authorization, and Accounting Services (AAA) Security Requirements Guide :: Version 1, Release: 2 Benchmark Date: 24 Jan 2020*"&amp;A97&amp;";*",SRGs!AA:AA,0),0)</f>
        <v>0</v>
      </c>
      <c r="N97" s="2">
        <f>IFERROR(MATCH("Central Log Server Security Requirements Guide :: Version 2, Release: 2 Benchmark Date: 27 Oct 2022*"&amp;A97&amp;";*",SRGs!AA:AA,0),0)</f>
        <v>0</v>
      </c>
      <c r="O97" s="2">
        <f>IFERROR(MATCH("Database Security Requirements Guide :: Version 3, Release: 3 Benchmark Date: 27 Jul 2022*"&amp;A97&amp;";*",SRGs!AA:AA,0),0)</f>
        <v>0</v>
      </c>
      <c r="P97" s="6">
        <f>IFERROR(MATCH("Container Platform Security Requirements Guide :: Version 1, Release: 3 Benchmark Date: 27 Jan 2022*"&amp;A97&amp;";*",SRGs!AA:AA,0),0)</f>
        <v>0</v>
      </c>
      <c r="Q97" s="6">
        <f>IFERROR(MATCH("Domain Name System (DNS) Security Requirements Guide :: Version 2, Release: 4 Benchmark Date: 23 Oct 2015*"&amp;A97&amp;";*",SRGs!AA:AA,0),0)</f>
        <v>319</v>
      </c>
      <c r="R97" s="6">
        <f>IFERROR(MATCH("Firewall Security Requirements Guide :: Version 2, Release: 3 Benchmark Date: 27 Oct 2022*"&amp;A97&amp;";*",SRGs!AA:AA,0),0)</f>
        <v>0</v>
      </c>
      <c r="S97" s="6">
        <f>IFERROR(MATCH("General Purpose Operating System Security Requirements Guide :: Version 2, Release: 4 Benchmark Date: 27 Jul 2022*"&amp;A97&amp;";*",SRGs!AA:AA,0),0)</f>
        <v>0</v>
      </c>
      <c r="T97" s="6">
        <f>IFERROR(MATCH("Intrusion Detection and Prevention Systems (IDPS) Security Requirements Guide :: Version 2, Release: 6 Benchmark Date: 24 Jul 2020*"&amp;A97&amp;";*",SRGs!AA:AA,0),0)</f>
        <v>0</v>
      </c>
      <c r="U97" s="6">
        <f>IFERROR(MATCH("Layer 2 Switch Security Requirements Guide :: Version 2, Release: 1 Benchmark Date: 18 May 2021*"&amp;A97&amp;";*",SRGs!AA:AA,0),0)</f>
        <v>0</v>
      </c>
      <c r="V97" s="6">
        <f>IFERROR(MATCH("Mainframe Product Security Requirements Guide :: Version 2, Release: 1 Benchmark Date: 27 Oct 2022*"&amp;A97&amp;";*",SRGs!AA:AA,0),0)</f>
        <v>0</v>
      </c>
      <c r="W97" s="6">
        <f>IFERROR(MATCH("Network Device Management Security Requirements Guide :: Version 4, Release: 1 Benchmark Date: 23 Apr 2021*"&amp;A97&amp;";*",SRGs!AA:AA,0),0)</f>
        <v>0</v>
      </c>
      <c r="X97" s="6">
        <f>IFERROR(MATCH("Router Security Requirements Guide :: Version 4, Release: 2 Benchmark Date: 23 Apr 2021*"&amp;A97&amp;";*",SRGs!AA:AA,0),0)</f>
        <v>0</v>
      </c>
      <c r="Y97" s="6">
        <f>IFERROR(MATCH("SDN Controller Security Requirements Guide :: Version 1, Release: 2 Benchmark Date: 24 Apr 2020*"&amp;A97&amp;";*",SRGs!AA:AA,0),0)</f>
        <v>0</v>
      </c>
      <c r="Z97" s="6">
        <f>IFERROR(MATCH("Unified Endpoint Management Agent Security Requirements Guide :: Version 1, Release: 1 Benchmark Date: 20 Nov 2020*"&amp;A97&amp;";*",SRGs!AA:AA,0),0)</f>
        <v>0</v>
      </c>
      <c r="AA97" s="6">
        <f>IFERROR(MATCH("Unified Endpoint Management Server Security Requirements Guide :: Version 1, Release: 1 Benchmark Date: 20 Nov 2020*"&amp;A97&amp;";*",SRGs!AA:AA,0),0)</f>
        <v>0</v>
      </c>
      <c r="AB97" s="6">
        <f>IFERROR(MATCH("Virtual Private Network (VPN) Security Requirements Guide :: Version 2, Release: 4 Benchmark Date: 27 Oct 2021*"&amp;A97&amp;";*",SRGs!AA:AA,0),0)</f>
        <v>0</v>
      </c>
      <c r="AC97" s="6">
        <f>IFERROR(MATCH("Web Server Security Requirements Guide :: Version 3, Release: 1 Benchmark Date: 27 Oct 2022*"&amp;A97&amp;";*",SRGs!AA:AA,0),0)</f>
        <v>0</v>
      </c>
      <c r="AD97" s="21"/>
      <c r="AE97" s="3" t="str">
        <f t="shared" si="8"/>
        <v>Application</v>
      </c>
      <c r="AF97" s="2" t="str">
        <f t="shared" si="9"/>
        <v/>
      </c>
      <c r="AG97" s="2" t="str">
        <f t="shared" si="10"/>
        <v/>
      </c>
      <c r="AH97" s="2" t="str">
        <f t="shared" si="11"/>
        <v>Network Device</v>
      </c>
      <c r="AI97" s="2" t="str">
        <f t="shared" si="12"/>
        <v/>
      </c>
      <c r="AJ97" s="2" t="str">
        <f t="shared" si="13"/>
        <v/>
      </c>
      <c r="AK97" s="2" t="str">
        <f t="shared" si="14"/>
        <v/>
      </c>
      <c r="AL97" s="27"/>
      <c r="AM97" s="5" t="str">
        <f t="shared" si="15"/>
        <v>Application; Network Device</v>
      </c>
    </row>
    <row r="98" spans="1:39" ht="90">
      <c r="A98" s="1" t="s">
        <v>22009</v>
      </c>
      <c r="B98" s="1" t="s">
        <v>4299</v>
      </c>
      <c r="C98" s="1" t="s">
        <v>366</v>
      </c>
      <c r="D98" s="1" t="s">
        <v>1511</v>
      </c>
      <c r="E98" s="1" t="s">
        <v>2518</v>
      </c>
      <c r="F98" s="2" t="s">
        <v>2591</v>
      </c>
      <c r="G98" s="2"/>
      <c r="H98" s="2" t="s">
        <v>4256</v>
      </c>
      <c r="I98" s="10">
        <v>3</v>
      </c>
      <c r="J98" s="13"/>
      <c r="K98" s="3">
        <f>IFERROR(MATCH("Application Layer Gateway (ALG) Security Requirements Guide (SRG) :: Version 1, Release: 2 Benchmark Date: 24 Jul 2015*"&amp;A98&amp;";*",SRGs!AA:AA,0),0)</f>
        <v>322</v>
      </c>
      <c r="L98" s="2">
        <f>IFERROR(MATCH("Application Server Security Requirements Guide :: Version 3, Release: 3 Benchmark Date: 27 Oct 2022*"&amp;A98&amp;";*",SRGs!AA:AA,0),0)</f>
        <v>0</v>
      </c>
      <c r="M98" s="2">
        <f>IFERROR(MATCH("Authentication, Authorization, and Accounting Services (AAA) Security Requirements Guide :: Version 1, Release: 2 Benchmark Date: 24 Jan 2020*"&amp;A98&amp;";*",SRGs!AA:AA,0),0)</f>
        <v>0</v>
      </c>
      <c r="N98" s="2">
        <f>IFERROR(MATCH("Central Log Server Security Requirements Guide :: Version 2, Release: 2 Benchmark Date: 27 Oct 2022*"&amp;A98&amp;";*",SRGs!AA:AA,0),0)</f>
        <v>0</v>
      </c>
      <c r="O98" s="2">
        <f>IFERROR(MATCH("Database Security Requirements Guide :: Version 3, Release: 3 Benchmark Date: 27 Jul 2022*"&amp;A98&amp;";*",SRGs!AA:AA,0),0)</f>
        <v>0</v>
      </c>
      <c r="P98" s="2">
        <f>IFERROR(MATCH("Container Platform Security Requirements Guide :: Version 1, Release: 3 Benchmark Date: 27 Jan 2022*"&amp;A98&amp;";*",SRGs!AA:AA,0),0)</f>
        <v>0</v>
      </c>
      <c r="Q98" s="2">
        <f>IFERROR(MATCH("Domain Name System (DNS) Security Requirements Guide :: Version 2, Release: 4 Benchmark Date: 23 Oct 2015*"&amp;A98&amp;";*",SRGs!AA:AA,0),0)</f>
        <v>0</v>
      </c>
      <c r="R98" s="2">
        <f>IFERROR(MATCH("Firewall Security Requirements Guide :: Version 2, Release: 3 Benchmark Date: 27 Oct 2022*"&amp;A98&amp;";*",SRGs!AA:AA,0),0)</f>
        <v>0</v>
      </c>
      <c r="S98" s="2">
        <f>IFERROR(MATCH("General Purpose Operating System Security Requirements Guide :: Version 2, Release: 4 Benchmark Date: 27 Jul 2022*"&amp;A98&amp;";*",SRGs!AA:AA,0),0)</f>
        <v>0</v>
      </c>
      <c r="T98" s="2">
        <f>IFERROR(MATCH("Intrusion Detection and Prevention Systems (IDPS) Security Requirements Guide :: Version 2, Release: 6 Benchmark Date: 24 Jul 2020*"&amp;A98&amp;";*",SRGs!AA:AA,0),0)</f>
        <v>0</v>
      </c>
      <c r="U98" s="2">
        <f>IFERROR(MATCH("Layer 2 Switch Security Requirements Guide :: Version 2, Release: 1 Benchmark Date: 18 May 2021*"&amp;A98&amp;";*",SRGs!AA:AA,0),0)</f>
        <v>0</v>
      </c>
      <c r="V98" s="2">
        <f>IFERROR(MATCH("Mainframe Product Security Requirements Guide :: Version 2, Release: 1 Benchmark Date: 27 Oct 2022*"&amp;A98&amp;";*",SRGs!AA:AA,0),0)</f>
        <v>0</v>
      </c>
      <c r="W98" s="2">
        <f>IFERROR(MATCH("Network Device Management Security Requirements Guide :: Version 4, Release: 1 Benchmark Date: 23 Apr 2021*"&amp;A98&amp;";*",SRGs!AA:AA,0),0)</f>
        <v>0</v>
      </c>
      <c r="X98" s="2">
        <f>IFERROR(MATCH("Router Security Requirements Guide :: Version 4, Release: 2 Benchmark Date: 23 Apr 2021*"&amp;A98&amp;";*",SRGs!AA:AA,0),0)</f>
        <v>0</v>
      </c>
      <c r="Y98" s="2">
        <f>IFERROR(MATCH("SDN Controller Security Requirements Guide :: Version 1, Release: 2 Benchmark Date: 24 Apr 2020*"&amp;A98&amp;";*",SRGs!AA:AA,0),0)</f>
        <v>0</v>
      </c>
      <c r="Z98" s="2">
        <f>IFERROR(MATCH("Unified Endpoint Management Agent Security Requirements Guide :: Version 1, Release: 1 Benchmark Date: 20 Nov 2020*"&amp;A98&amp;";*",SRGs!AA:AA,0),0)</f>
        <v>0</v>
      </c>
      <c r="AA98" s="2">
        <f>IFERROR(MATCH("Unified Endpoint Management Server Security Requirements Guide :: Version 1, Release: 1 Benchmark Date: 20 Nov 2020*"&amp;A98&amp;";*",SRGs!AA:AA,0),0)</f>
        <v>0</v>
      </c>
      <c r="AB98" s="2">
        <f>IFERROR(MATCH("Virtual Private Network (VPN) Security Requirements Guide :: Version 2, Release: 4 Benchmark Date: 27 Oct 2021*"&amp;A98&amp;";*",SRGs!AA:AA,0),0)</f>
        <v>0</v>
      </c>
      <c r="AC98" s="2">
        <f>IFERROR(MATCH("Web Server Security Requirements Guide :: Version 3, Release: 1 Benchmark Date: 27 Oct 2022*"&amp;A98&amp;";*",SRGs!AA:AA,0),0)</f>
        <v>0</v>
      </c>
      <c r="AD98" s="22"/>
      <c r="AE98" s="3" t="str">
        <f t="shared" si="8"/>
        <v>Application</v>
      </c>
      <c r="AF98" s="2" t="str">
        <f t="shared" si="9"/>
        <v/>
      </c>
      <c r="AG98" s="2" t="str">
        <f t="shared" si="10"/>
        <v/>
      </c>
      <c r="AH98" s="2" t="str">
        <f t="shared" si="11"/>
        <v/>
      </c>
      <c r="AI98" s="2" t="str">
        <f t="shared" si="12"/>
        <v/>
      </c>
      <c r="AJ98" s="2" t="str">
        <f t="shared" si="13"/>
        <v/>
      </c>
      <c r="AK98" s="2" t="str">
        <f t="shared" si="14"/>
        <v/>
      </c>
      <c r="AM98" s="5" t="str">
        <f t="shared" si="15"/>
        <v>Application</v>
      </c>
    </row>
    <row r="99" spans="1:39" ht="90">
      <c r="A99" s="1" t="s">
        <v>22010</v>
      </c>
      <c r="B99" s="1" t="s">
        <v>4299</v>
      </c>
      <c r="C99" s="1" t="s">
        <v>367</v>
      </c>
      <c r="D99" s="1" t="s">
        <v>1512</v>
      </c>
      <c r="E99" s="1" t="s">
        <v>2519</v>
      </c>
      <c r="F99" s="2" t="s">
        <v>2591</v>
      </c>
      <c r="G99" s="2"/>
      <c r="H99" s="2"/>
      <c r="I99" s="2"/>
      <c r="J99" s="15"/>
      <c r="K99" s="3">
        <f>IFERROR(MATCH("Application Layer Gateway (ALG) Security Requirements Guide (SRG) :: Version 1, Release: 2 Benchmark Date: 24 Jul 2015*"&amp;A99&amp;";*",SRGs!AA:AA,0),0)</f>
        <v>323</v>
      </c>
      <c r="L99" s="2">
        <f>IFERROR(MATCH("Application Server Security Requirements Guide :: Version 3, Release: 3 Benchmark Date: 27 Oct 2022*"&amp;A99&amp;";*",SRGs!AA:AA,0),0)</f>
        <v>0</v>
      </c>
      <c r="M99" s="2">
        <f>IFERROR(MATCH("Authentication, Authorization, and Accounting Services (AAA) Security Requirements Guide :: Version 1, Release: 2 Benchmark Date: 24 Jan 2020*"&amp;A99&amp;";*",SRGs!AA:AA,0),0)</f>
        <v>0</v>
      </c>
      <c r="N99" s="2">
        <f>IFERROR(MATCH("Central Log Server Security Requirements Guide :: Version 2, Release: 2 Benchmark Date: 27 Oct 2022*"&amp;A99&amp;";*",SRGs!AA:AA,0),0)</f>
        <v>0</v>
      </c>
      <c r="O99" s="2">
        <f>IFERROR(MATCH("Database Security Requirements Guide :: Version 3, Release: 3 Benchmark Date: 27 Jul 2022*"&amp;A99&amp;";*",SRGs!AA:AA,0),0)</f>
        <v>0</v>
      </c>
      <c r="P99" s="2">
        <f>IFERROR(MATCH("Container Platform Security Requirements Guide :: Version 1, Release: 3 Benchmark Date: 27 Jan 2022*"&amp;A99&amp;";*",SRGs!AA:AA,0),0)</f>
        <v>0</v>
      </c>
      <c r="Q99" s="2">
        <f>IFERROR(MATCH("Domain Name System (DNS) Security Requirements Guide :: Version 2, Release: 4 Benchmark Date: 23 Oct 2015*"&amp;A99&amp;";*",SRGs!AA:AA,0),0)</f>
        <v>0</v>
      </c>
      <c r="R99" s="2">
        <f>IFERROR(MATCH("Firewall Security Requirements Guide :: Version 2, Release: 3 Benchmark Date: 27 Oct 2022*"&amp;A99&amp;";*",SRGs!AA:AA,0),0)</f>
        <v>0</v>
      </c>
      <c r="S99" s="2">
        <f>IFERROR(MATCH("General Purpose Operating System Security Requirements Guide :: Version 2, Release: 4 Benchmark Date: 27 Jul 2022*"&amp;A99&amp;";*",SRGs!AA:AA,0),0)</f>
        <v>0</v>
      </c>
      <c r="T99" s="2">
        <f>IFERROR(MATCH("Intrusion Detection and Prevention Systems (IDPS) Security Requirements Guide :: Version 2, Release: 6 Benchmark Date: 24 Jul 2020*"&amp;A99&amp;";*",SRGs!AA:AA,0),0)</f>
        <v>0</v>
      </c>
      <c r="U99" s="2">
        <f>IFERROR(MATCH("Layer 2 Switch Security Requirements Guide :: Version 2, Release: 1 Benchmark Date: 18 May 2021*"&amp;A99&amp;";*",SRGs!AA:AA,0),0)</f>
        <v>0</v>
      </c>
      <c r="V99" s="2">
        <f>IFERROR(MATCH("Mainframe Product Security Requirements Guide :: Version 2, Release: 1 Benchmark Date: 27 Oct 2022*"&amp;A99&amp;";*",SRGs!AA:AA,0),0)</f>
        <v>0</v>
      </c>
      <c r="W99" s="2">
        <f>IFERROR(MATCH("Network Device Management Security Requirements Guide :: Version 4, Release: 1 Benchmark Date: 23 Apr 2021*"&amp;A99&amp;";*",SRGs!AA:AA,0),0)</f>
        <v>0</v>
      </c>
      <c r="X99" s="2">
        <f>IFERROR(MATCH("Router Security Requirements Guide :: Version 4, Release: 2 Benchmark Date: 23 Apr 2021*"&amp;A99&amp;";*",SRGs!AA:AA,0),0)</f>
        <v>0</v>
      </c>
      <c r="Y99" s="2">
        <f>IFERROR(MATCH("SDN Controller Security Requirements Guide :: Version 1, Release: 2 Benchmark Date: 24 Apr 2020*"&amp;A99&amp;";*",SRGs!AA:AA,0),0)</f>
        <v>0</v>
      </c>
      <c r="Z99" s="2">
        <f>IFERROR(MATCH("Unified Endpoint Management Agent Security Requirements Guide :: Version 1, Release: 1 Benchmark Date: 20 Nov 2020*"&amp;A99&amp;";*",SRGs!AA:AA,0),0)</f>
        <v>0</v>
      </c>
      <c r="AA99" s="2">
        <f>IFERROR(MATCH("Unified Endpoint Management Server Security Requirements Guide :: Version 1, Release: 1 Benchmark Date: 20 Nov 2020*"&amp;A99&amp;";*",SRGs!AA:AA,0),0)</f>
        <v>0</v>
      </c>
      <c r="AB99" s="2">
        <f>IFERROR(MATCH("Virtual Private Network (VPN) Security Requirements Guide :: Version 2, Release: 4 Benchmark Date: 27 Oct 2021*"&amp;A99&amp;";*",SRGs!AA:AA,0),0)</f>
        <v>0</v>
      </c>
      <c r="AC99" s="2">
        <f>IFERROR(MATCH("Web Server Security Requirements Guide :: Version 3, Release: 1 Benchmark Date: 27 Oct 2022*"&amp;A99&amp;";*",SRGs!AA:AA,0),0)</f>
        <v>0</v>
      </c>
      <c r="AD99" s="22"/>
      <c r="AE99" s="3" t="str">
        <f t="shared" si="8"/>
        <v>Application</v>
      </c>
      <c r="AF99" s="2" t="str">
        <f t="shared" si="9"/>
        <v/>
      </c>
      <c r="AG99" s="2" t="str">
        <f t="shared" si="10"/>
        <v/>
      </c>
      <c r="AH99" s="2" t="str">
        <f t="shared" si="11"/>
        <v/>
      </c>
      <c r="AI99" s="2" t="str">
        <f t="shared" si="12"/>
        <v/>
      </c>
      <c r="AJ99" s="2" t="str">
        <f t="shared" si="13"/>
        <v/>
      </c>
      <c r="AK99" s="2" t="str">
        <f t="shared" si="14"/>
        <v/>
      </c>
      <c r="AM99" s="5" t="str">
        <f t="shared" si="15"/>
        <v>Application</v>
      </c>
    </row>
    <row r="100" spans="1:39" s="5" customFormat="1" ht="60">
      <c r="A100" s="1" t="s">
        <v>22011</v>
      </c>
      <c r="B100" s="1" t="s">
        <v>4299</v>
      </c>
      <c r="C100" s="1" t="s">
        <v>368</v>
      </c>
      <c r="D100" s="1" t="s">
        <v>1513</v>
      </c>
      <c r="E100" s="1" t="s">
        <v>2520</v>
      </c>
      <c r="F100" s="2" t="s">
        <v>3632</v>
      </c>
      <c r="G100" s="2"/>
      <c r="H100" s="2" t="s">
        <v>4256</v>
      </c>
      <c r="I100" s="10">
        <v>3</v>
      </c>
      <c r="J100" s="13"/>
      <c r="K100" s="3">
        <f>IFERROR(MATCH("Application Layer Gateway (ALG) Security Requirements Guide (SRG) :: Version 1, Release: 2 Benchmark Date: 24 Jul 2015*"&amp;A100&amp;";*",SRGs!AA:AA,0),0)</f>
        <v>324</v>
      </c>
      <c r="L100" s="2">
        <f>IFERROR(MATCH("Application Server Security Requirements Guide :: Version 3, Release: 3 Benchmark Date: 27 Oct 2022*"&amp;A100&amp;";*",SRGs!AA:AA,0),0)</f>
        <v>0</v>
      </c>
      <c r="M100" s="2">
        <f>IFERROR(MATCH("Authentication, Authorization, and Accounting Services (AAA) Security Requirements Guide :: Version 1, Release: 2 Benchmark Date: 24 Jan 2020*"&amp;A100&amp;";*",SRGs!AA:AA,0),0)</f>
        <v>0</v>
      </c>
      <c r="N100" s="6">
        <f>IFERROR(MATCH("Central Log Server Security Requirements Guide :: Version 2, Release: 2 Benchmark Date: 27 Oct 2022*"&amp;A100&amp;";*",SRGs!AA:AA,0),0)</f>
        <v>0</v>
      </c>
      <c r="O100" s="6">
        <f>IFERROR(MATCH("Database Security Requirements Guide :: Version 3, Release: 3 Benchmark Date: 27 Jul 2022*"&amp;A100&amp;";*",SRGs!AA:AA,0),0)</f>
        <v>0</v>
      </c>
      <c r="P100" s="6">
        <f>IFERROR(MATCH("Container Platform Security Requirements Guide :: Version 1, Release: 3 Benchmark Date: 27 Jan 2022*"&amp;A100&amp;";*",SRGs!AA:AA,0),0)</f>
        <v>0</v>
      </c>
      <c r="Q100" s="6">
        <f>IFERROR(MATCH("Domain Name System (DNS) Security Requirements Guide :: Version 2, Release: 4 Benchmark Date: 23 Oct 2015*"&amp;A100&amp;";*",SRGs!AA:AA,0),0)</f>
        <v>0</v>
      </c>
      <c r="R100" s="6">
        <f>IFERROR(MATCH("Firewall Security Requirements Guide :: Version 2, Release: 3 Benchmark Date: 27 Oct 2022*"&amp;A100&amp;";*",SRGs!AA:AA,0),0)</f>
        <v>0</v>
      </c>
      <c r="S100" s="6">
        <f>IFERROR(MATCH("General Purpose Operating System Security Requirements Guide :: Version 2, Release: 4 Benchmark Date: 27 Jul 2022*"&amp;A100&amp;";*",SRGs!AA:AA,0),0)</f>
        <v>0</v>
      </c>
      <c r="T100" s="6">
        <f>IFERROR(MATCH("Intrusion Detection and Prevention Systems (IDPS) Security Requirements Guide :: Version 2, Release: 6 Benchmark Date: 24 Jul 2020*"&amp;A100&amp;";*",SRGs!AA:AA,0),0)</f>
        <v>0</v>
      </c>
      <c r="U100" s="6">
        <f>IFERROR(MATCH("Layer 2 Switch Security Requirements Guide :: Version 2, Release: 1 Benchmark Date: 18 May 2021*"&amp;A100&amp;";*",SRGs!AA:AA,0),0)</f>
        <v>0</v>
      </c>
      <c r="V100" s="6">
        <f>IFERROR(MATCH("Mainframe Product Security Requirements Guide :: Version 2, Release: 1 Benchmark Date: 27 Oct 2022*"&amp;A100&amp;";*",SRGs!AA:AA,0),0)</f>
        <v>0</v>
      </c>
      <c r="W100" s="6">
        <f>IFERROR(MATCH("Network Device Management Security Requirements Guide :: Version 4, Release: 1 Benchmark Date: 23 Apr 2021*"&amp;A100&amp;";*",SRGs!AA:AA,0),0)</f>
        <v>0</v>
      </c>
      <c r="X100" s="6">
        <f>IFERROR(MATCH("Router Security Requirements Guide :: Version 4, Release: 2 Benchmark Date: 23 Apr 2021*"&amp;A100&amp;";*",SRGs!AA:AA,0),0)</f>
        <v>0</v>
      </c>
      <c r="Y100" s="6">
        <f>IFERROR(MATCH("SDN Controller Security Requirements Guide :: Version 1, Release: 2 Benchmark Date: 24 Apr 2020*"&amp;A100&amp;";*",SRGs!AA:AA,0),0)</f>
        <v>0</v>
      </c>
      <c r="Z100" s="6">
        <f>IFERROR(MATCH("Unified Endpoint Management Agent Security Requirements Guide :: Version 1, Release: 1 Benchmark Date: 20 Nov 2020*"&amp;A100&amp;";*",SRGs!AA:AA,0),0)</f>
        <v>0</v>
      </c>
      <c r="AA100" s="6">
        <f>IFERROR(MATCH("Unified Endpoint Management Server Security Requirements Guide :: Version 1, Release: 1 Benchmark Date: 20 Nov 2020*"&amp;A100&amp;";*",SRGs!AA:AA,0),0)</f>
        <v>0</v>
      </c>
      <c r="AB100" s="6">
        <f>IFERROR(MATCH("Virtual Private Network (VPN) Security Requirements Guide :: Version 2, Release: 4 Benchmark Date: 27 Oct 2021*"&amp;A100&amp;";*",SRGs!AA:AA,0),0)</f>
        <v>0</v>
      </c>
      <c r="AC100" s="6">
        <f>IFERROR(MATCH("Web Server Security Requirements Guide :: Version 3, Release: 1 Benchmark Date: 27 Oct 2022*"&amp;A100&amp;";*",SRGs!AA:AA,0),0)</f>
        <v>0</v>
      </c>
      <c r="AD100" s="21"/>
      <c r="AE100" s="3" t="str">
        <f t="shared" si="8"/>
        <v>Application</v>
      </c>
      <c r="AF100" s="2" t="str">
        <f t="shared" si="9"/>
        <v/>
      </c>
      <c r="AG100" s="2" t="str">
        <f t="shared" si="10"/>
        <v/>
      </c>
      <c r="AH100" s="2" t="str">
        <f t="shared" si="11"/>
        <v/>
      </c>
      <c r="AI100" s="2" t="str">
        <f t="shared" si="12"/>
        <v/>
      </c>
      <c r="AJ100" s="2" t="str">
        <f t="shared" si="13"/>
        <v/>
      </c>
      <c r="AK100" s="2" t="str">
        <f t="shared" si="14"/>
        <v/>
      </c>
      <c r="AL100" s="27"/>
      <c r="AM100" s="5" t="str">
        <f t="shared" si="15"/>
        <v>Application</v>
      </c>
    </row>
    <row r="101" spans="1:39" ht="45">
      <c r="A101" s="1" t="s">
        <v>22012</v>
      </c>
      <c r="B101" s="1" t="s">
        <v>4299</v>
      </c>
      <c r="C101" s="1" t="s">
        <v>369</v>
      </c>
      <c r="D101" s="1" t="s">
        <v>3471</v>
      </c>
      <c r="E101" s="1"/>
      <c r="F101" s="2"/>
      <c r="G101" s="2"/>
      <c r="H101" s="2"/>
      <c r="I101" s="2"/>
      <c r="J101" s="15"/>
      <c r="K101" s="3">
        <f>IFERROR(MATCH("Application Layer Gateway (ALG) Security Requirements Guide (SRG) :: Version 1, Release: 2 Benchmark Date: 24 Jul 2015*"&amp;A101&amp;";*",SRGs!AA:AA,0),0)</f>
        <v>0</v>
      </c>
      <c r="L101" s="2">
        <f>IFERROR(MATCH("Application Server Security Requirements Guide :: Version 3, Release: 3 Benchmark Date: 27 Oct 2022*"&amp;A101&amp;";*",SRGs!AA:AA,0),0)</f>
        <v>0</v>
      </c>
      <c r="M101" s="2">
        <f>IFERROR(MATCH("Authentication, Authorization, and Accounting Services (AAA) Security Requirements Guide :: Version 1, Release: 2 Benchmark Date: 24 Jan 2020*"&amp;A101&amp;";*",SRGs!AA:AA,0),0)</f>
        <v>0</v>
      </c>
      <c r="N101" s="2">
        <f>IFERROR(MATCH("Central Log Server Security Requirements Guide :: Version 2, Release: 2 Benchmark Date: 27 Oct 2022*"&amp;A101&amp;";*",SRGs!AA:AA,0),0)</f>
        <v>0</v>
      </c>
      <c r="O101" s="2">
        <f>IFERROR(MATCH("Database Security Requirements Guide :: Version 3, Release: 3 Benchmark Date: 27 Jul 2022*"&amp;A101&amp;";*",SRGs!AA:AA,0),0)</f>
        <v>0</v>
      </c>
      <c r="P101" s="2">
        <f>IFERROR(MATCH("Container Platform Security Requirements Guide :: Version 1, Release: 3 Benchmark Date: 27 Jan 2022*"&amp;A101&amp;";*",SRGs!AA:AA,0),0)</f>
        <v>0</v>
      </c>
      <c r="Q101" s="2">
        <f>IFERROR(MATCH("Domain Name System (DNS) Security Requirements Guide :: Version 2, Release: 4 Benchmark Date: 23 Oct 2015*"&amp;A101&amp;";*",SRGs!AA:AA,0),0)</f>
        <v>0</v>
      </c>
      <c r="R101" s="2">
        <f>IFERROR(MATCH("Firewall Security Requirements Guide :: Version 2, Release: 3 Benchmark Date: 27 Oct 2022*"&amp;A101&amp;";*",SRGs!AA:AA,0),0)</f>
        <v>0</v>
      </c>
      <c r="S101" s="2">
        <f>IFERROR(MATCH("General Purpose Operating System Security Requirements Guide :: Version 2, Release: 4 Benchmark Date: 27 Jul 2022*"&amp;A101&amp;";*",SRGs!AA:AA,0),0)</f>
        <v>0</v>
      </c>
      <c r="T101" s="2">
        <f>IFERROR(MATCH("Intrusion Detection and Prevention Systems (IDPS) Security Requirements Guide :: Version 2, Release: 6 Benchmark Date: 24 Jul 2020*"&amp;A101&amp;";*",SRGs!AA:AA,0),0)</f>
        <v>0</v>
      </c>
      <c r="U101" s="2">
        <f>IFERROR(MATCH("Layer 2 Switch Security Requirements Guide :: Version 2, Release: 1 Benchmark Date: 18 May 2021*"&amp;A101&amp;";*",SRGs!AA:AA,0),0)</f>
        <v>0</v>
      </c>
      <c r="V101" s="2">
        <f>IFERROR(MATCH("Mainframe Product Security Requirements Guide :: Version 2, Release: 1 Benchmark Date: 27 Oct 2022*"&amp;A101&amp;";*",SRGs!AA:AA,0),0)</f>
        <v>0</v>
      </c>
      <c r="W101" s="2">
        <f>IFERROR(MATCH("Network Device Management Security Requirements Guide :: Version 4, Release: 1 Benchmark Date: 23 Apr 2021*"&amp;A101&amp;";*",SRGs!AA:AA,0),0)</f>
        <v>0</v>
      </c>
      <c r="X101" s="2">
        <f>IFERROR(MATCH("Router Security Requirements Guide :: Version 4, Release: 2 Benchmark Date: 23 Apr 2021*"&amp;A101&amp;";*",SRGs!AA:AA,0),0)</f>
        <v>0</v>
      </c>
      <c r="Y101" s="2">
        <f>IFERROR(MATCH("SDN Controller Security Requirements Guide :: Version 1, Release: 2 Benchmark Date: 24 Apr 2020*"&amp;A101&amp;";*",SRGs!AA:AA,0),0)</f>
        <v>0</v>
      </c>
      <c r="Z101" s="2">
        <f>IFERROR(MATCH("Unified Endpoint Management Agent Security Requirements Guide :: Version 1, Release: 1 Benchmark Date: 20 Nov 2020*"&amp;A101&amp;";*",SRGs!AA:AA,0),0)</f>
        <v>0</v>
      </c>
      <c r="AA101" s="2">
        <f>IFERROR(MATCH("Unified Endpoint Management Server Security Requirements Guide :: Version 1, Release: 1 Benchmark Date: 20 Nov 2020*"&amp;A101&amp;";*",SRGs!AA:AA,0),0)</f>
        <v>0</v>
      </c>
      <c r="AB101" s="2">
        <f>IFERROR(MATCH("Virtual Private Network (VPN) Security Requirements Guide :: Version 2, Release: 4 Benchmark Date: 27 Oct 2021*"&amp;A101&amp;";*",SRGs!AA:AA,0),0)</f>
        <v>0</v>
      </c>
      <c r="AC101" s="2">
        <f>IFERROR(MATCH("Web Server Security Requirements Guide :: Version 3, Release: 1 Benchmark Date: 27 Oct 2022*"&amp;A101&amp;";*",SRGs!AA:AA,0),0)</f>
        <v>0</v>
      </c>
      <c r="AD101" s="22"/>
      <c r="AE101" s="3" t="str">
        <f t="shared" si="8"/>
        <v/>
      </c>
      <c r="AF101" s="2" t="str">
        <f t="shared" si="9"/>
        <v/>
      </c>
      <c r="AG101" s="2" t="str">
        <f t="shared" si="10"/>
        <v/>
      </c>
      <c r="AH101" s="2" t="str">
        <f t="shared" si="11"/>
        <v/>
      </c>
      <c r="AI101" s="2" t="str">
        <f t="shared" si="12"/>
        <v/>
      </c>
      <c r="AJ101" s="2" t="str">
        <f t="shared" si="13"/>
        <v/>
      </c>
      <c r="AK101" s="2" t="str">
        <f t="shared" si="14"/>
        <v/>
      </c>
      <c r="AM101" s="5" t="str">
        <f t="shared" si="15"/>
        <v/>
      </c>
    </row>
    <row r="102" spans="1:39" ht="135">
      <c r="A102" s="1" t="s">
        <v>22013</v>
      </c>
      <c r="B102" s="1" t="s">
        <v>4299</v>
      </c>
      <c r="C102" s="1" t="s">
        <v>370</v>
      </c>
      <c r="D102" s="1" t="s">
        <v>1514</v>
      </c>
      <c r="E102" s="1" t="s">
        <v>2521</v>
      </c>
      <c r="F102" s="2" t="s">
        <v>3633</v>
      </c>
      <c r="G102" s="2"/>
      <c r="H102" s="2"/>
      <c r="I102" s="2"/>
      <c r="J102" s="15"/>
      <c r="K102" s="3">
        <f>IFERROR(MATCH("Application Layer Gateway (ALG) Security Requirements Guide (SRG) :: Version 1, Release: 2 Benchmark Date: 24 Jul 2015*"&amp;A102&amp;";*",SRGs!AA:AA,0),0)</f>
        <v>329</v>
      </c>
      <c r="L102" s="2">
        <f>IFERROR(MATCH("Application Server Security Requirements Guide :: Version 3, Release: 3 Benchmark Date: 27 Oct 2022*"&amp;A102&amp;";*",SRGs!AA:AA,0),0)</f>
        <v>0</v>
      </c>
      <c r="M102" s="2">
        <f>IFERROR(MATCH("Authentication, Authorization, and Accounting Services (AAA) Security Requirements Guide :: Version 1, Release: 2 Benchmark Date: 24 Jan 2020*"&amp;A102&amp;";*",SRGs!AA:AA,0),0)</f>
        <v>0</v>
      </c>
      <c r="N102" s="6">
        <f>IFERROR(MATCH("Central Log Server Security Requirements Guide :: Version 2, Release: 2 Benchmark Date: 27 Oct 2022*"&amp;A102&amp;";*",SRGs!AA:AA,0),0)</f>
        <v>0</v>
      </c>
      <c r="O102" s="6">
        <f>IFERROR(MATCH("Database Security Requirements Guide :: Version 3, Release: 3 Benchmark Date: 27 Jul 2022*"&amp;A102&amp;";*",SRGs!AA:AA,0),0)</f>
        <v>0</v>
      </c>
      <c r="P102" s="2">
        <f>IFERROR(MATCH("Container Platform Security Requirements Guide :: Version 1, Release: 3 Benchmark Date: 27 Jan 2022*"&amp;A102&amp;";*",SRGs!AA:AA,0),0)</f>
        <v>0</v>
      </c>
      <c r="Q102" s="2">
        <f>IFERROR(MATCH("Domain Name System (DNS) Security Requirements Guide :: Version 2, Release: 4 Benchmark Date: 23 Oct 2015*"&amp;A102&amp;";*",SRGs!AA:AA,0),0)</f>
        <v>0</v>
      </c>
      <c r="R102" s="2">
        <f>IFERROR(MATCH("Firewall Security Requirements Guide :: Version 2, Release: 3 Benchmark Date: 27 Oct 2022*"&amp;A102&amp;";*",SRGs!AA:AA,0),0)</f>
        <v>0</v>
      </c>
      <c r="S102" s="2">
        <f>IFERROR(MATCH("General Purpose Operating System Security Requirements Guide :: Version 2, Release: 4 Benchmark Date: 27 Jul 2022*"&amp;A102&amp;";*",SRGs!AA:AA,0),0)</f>
        <v>0</v>
      </c>
      <c r="T102" s="2">
        <f>IFERROR(MATCH("Intrusion Detection and Prevention Systems (IDPS) Security Requirements Guide :: Version 2, Release: 6 Benchmark Date: 24 Jul 2020*"&amp;A102&amp;";*",SRGs!AA:AA,0),0)</f>
        <v>0</v>
      </c>
      <c r="U102" s="2">
        <f>IFERROR(MATCH("Layer 2 Switch Security Requirements Guide :: Version 2, Release: 1 Benchmark Date: 18 May 2021*"&amp;A102&amp;";*",SRGs!AA:AA,0),0)</f>
        <v>0</v>
      </c>
      <c r="V102" s="2">
        <f>IFERROR(MATCH("Mainframe Product Security Requirements Guide :: Version 2, Release: 1 Benchmark Date: 27 Oct 2022*"&amp;A102&amp;";*",SRGs!AA:AA,0),0)</f>
        <v>0</v>
      </c>
      <c r="W102" s="2">
        <f>IFERROR(MATCH("Network Device Management Security Requirements Guide :: Version 4, Release: 1 Benchmark Date: 23 Apr 2021*"&amp;A102&amp;";*",SRGs!AA:AA,0),0)</f>
        <v>0</v>
      </c>
      <c r="X102" s="2">
        <f>IFERROR(MATCH("Router Security Requirements Guide :: Version 4, Release: 2 Benchmark Date: 23 Apr 2021*"&amp;A102&amp;";*",SRGs!AA:AA,0),0)</f>
        <v>326</v>
      </c>
      <c r="Y102" s="2">
        <f>IFERROR(MATCH("SDN Controller Security Requirements Guide :: Version 1, Release: 2 Benchmark Date: 24 Apr 2020*"&amp;A102&amp;";*",SRGs!AA:AA,0),0)</f>
        <v>0</v>
      </c>
      <c r="Z102" s="2">
        <f>IFERROR(MATCH("Unified Endpoint Management Agent Security Requirements Guide :: Version 1, Release: 1 Benchmark Date: 20 Nov 2020*"&amp;A102&amp;";*",SRGs!AA:AA,0),0)</f>
        <v>0</v>
      </c>
      <c r="AA102" s="2">
        <f>IFERROR(MATCH("Unified Endpoint Management Server Security Requirements Guide :: Version 1, Release: 1 Benchmark Date: 20 Nov 2020*"&amp;A102&amp;";*",SRGs!AA:AA,0),0)</f>
        <v>0</v>
      </c>
      <c r="AB102" s="2">
        <f>IFERROR(MATCH("Virtual Private Network (VPN) Security Requirements Guide :: Version 2, Release: 4 Benchmark Date: 27 Oct 2021*"&amp;A102&amp;";*",SRGs!AA:AA,0),0)</f>
        <v>0</v>
      </c>
      <c r="AC102" s="2">
        <f>IFERROR(MATCH("Web Server Security Requirements Guide :: Version 3, Release: 1 Benchmark Date: 27 Oct 2022*"&amp;A102&amp;";*",SRGs!AA:AA,0),0)</f>
        <v>0</v>
      </c>
      <c r="AD102" s="22"/>
      <c r="AE102" s="3" t="str">
        <f t="shared" si="8"/>
        <v>Application</v>
      </c>
      <c r="AF102" s="2" t="str">
        <f t="shared" si="9"/>
        <v/>
      </c>
      <c r="AG102" s="2" t="str">
        <f t="shared" si="10"/>
        <v/>
      </c>
      <c r="AH102" s="2" t="str">
        <f t="shared" si="11"/>
        <v>Network Device</v>
      </c>
      <c r="AI102" s="2" t="str">
        <f t="shared" si="12"/>
        <v/>
      </c>
      <c r="AJ102" s="2" t="str">
        <f t="shared" si="13"/>
        <v/>
      </c>
      <c r="AK102" s="2" t="str">
        <f t="shared" si="14"/>
        <v/>
      </c>
      <c r="AM102" s="5" t="str">
        <f t="shared" si="15"/>
        <v>Application; Network Device</v>
      </c>
    </row>
    <row r="103" spans="1:39" ht="30">
      <c r="A103" s="1" t="s">
        <v>22014</v>
      </c>
      <c r="B103" s="1" t="s">
        <v>4299</v>
      </c>
      <c r="C103" s="1" t="s">
        <v>371</v>
      </c>
      <c r="D103" s="1" t="s">
        <v>3472</v>
      </c>
      <c r="E103" s="1"/>
      <c r="F103" s="2"/>
      <c r="G103" s="2"/>
      <c r="H103" s="2"/>
      <c r="I103" s="2"/>
      <c r="J103" s="15"/>
      <c r="K103" s="3">
        <f>IFERROR(MATCH("Application Layer Gateway (ALG) Security Requirements Guide (SRG) :: Version 1, Release: 2 Benchmark Date: 24 Jul 2015*"&amp;A103&amp;";*",SRGs!AA:AA,0),0)</f>
        <v>331</v>
      </c>
      <c r="L103" s="2">
        <f>IFERROR(MATCH("Application Server Security Requirements Guide :: Version 3, Release: 3 Benchmark Date: 27 Oct 2022*"&amp;A103&amp;";*",SRGs!AA:AA,0),0)</f>
        <v>0</v>
      </c>
      <c r="M103" s="2">
        <f>IFERROR(MATCH("Authentication, Authorization, and Accounting Services (AAA) Security Requirements Guide :: Version 1, Release: 2 Benchmark Date: 24 Jan 2020*"&amp;A103&amp;";*",SRGs!AA:AA,0),0)</f>
        <v>0</v>
      </c>
      <c r="N103" s="2">
        <f>IFERROR(MATCH("Central Log Server Security Requirements Guide :: Version 2, Release: 2 Benchmark Date: 27 Oct 2022*"&amp;A103&amp;";*",SRGs!AA:AA,0),0)</f>
        <v>0</v>
      </c>
      <c r="O103" s="2">
        <f>IFERROR(MATCH("Database Security Requirements Guide :: Version 3, Release: 3 Benchmark Date: 27 Jul 2022*"&amp;A103&amp;";*",SRGs!AA:AA,0),0)</f>
        <v>0</v>
      </c>
      <c r="P103" s="2">
        <f>IFERROR(MATCH("Container Platform Security Requirements Guide :: Version 1, Release: 3 Benchmark Date: 27 Jan 2022*"&amp;A103&amp;";*",SRGs!AA:AA,0),0)</f>
        <v>0</v>
      </c>
      <c r="Q103" s="2">
        <f>IFERROR(MATCH("Domain Name System (DNS) Security Requirements Guide :: Version 2, Release: 4 Benchmark Date: 23 Oct 2015*"&amp;A103&amp;";*",SRGs!AA:AA,0),0)</f>
        <v>0</v>
      </c>
      <c r="R103" s="2">
        <f>IFERROR(MATCH("Firewall Security Requirements Guide :: Version 2, Release: 3 Benchmark Date: 27 Oct 2022*"&amp;A103&amp;";*",SRGs!AA:AA,0),0)</f>
        <v>0</v>
      </c>
      <c r="S103" s="2">
        <f>IFERROR(MATCH("General Purpose Operating System Security Requirements Guide :: Version 2, Release: 4 Benchmark Date: 27 Jul 2022*"&amp;A103&amp;";*",SRGs!AA:AA,0),0)</f>
        <v>0</v>
      </c>
      <c r="T103" s="2">
        <f>IFERROR(MATCH("Intrusion Detection and Prevention Systems (IDPS) Security Requirements Guide :: Version 2, Release: 6 Benchmark Date: 24 Jul 2020*"&amp;A103&amp;";*",SRGs!AA:AA,0),0)</f>
        <v>0</v>
      </c>
      <c r="U103" s="2">
        <f>IFERROR(MATCH("Layer 2 Switch Security Requirements Guide :: Version 2, Release: 1 Benchmark Date: 18 May 2021*"&amp;A103&amp;";*",SRGs!AA:AA,0),0)</f>
        <v>0</v>
      </c>
      <c r="V103" s="2">
        <f>IFERROR(MATCH("Mainframe Product Security Requirements Guide :: Version 2, Release: 1 Benchmark Date: 27 Oct 2022*"&amp;A103&amp;";*",SRGs!AA:AA,0),0)</f>
        <v>0</v>
      </c>
      <c r="W103" s="2">
        <f>IFERROR(MATCH("Network Device Management Security Requirements Guide :: Version 4, Release: 1 Benchmark Date: 23 Apr 2021*"&amp;A103&amp;";*",SRGs!AA:AA,0),0)</f>
        <v>0</v>
      </c>
      <c r="X103" s="2">
        <f>IFERROR(MATCH("Router Security Requirements Guide :: Version 4, Release: 2 Benchmark Date: 23 Apr 2021*"&amp;A103&amp;";*",SRGs!AA:AA,0),0)</f>
        <v>0</v>
      </c>
      <c r="Y103" s="2">
        <f>IFERROR(MATCH("SDN Controller Security Requirements Guide :: Version 1, Release: 2 Benchmark Date: 24 Apr 2020*"&amp;A103&amp;";*",SRGs!AA:AA,0),0)</f>
        <v>0</v>
      </c>
      <c r="Z103" s="2">
        <f>IFERROR(MATCH("Unified Endpoint Management Agent Security Requirements Guide :: Version 1, Release: 1 Benchmark Date: 20 Nov 2020*"&amp;A103&amp;";*",SRGs!AA:AA,0),0)</f>
        <v>0</v>
      </c>
      <c r="AA103" s="2">
        <f>IFERROR(MATCH("Unified Endpoint Management Server Security Requirements Guide :: Version 1, Release: 1 Benchmark Date: 20 Nov 2020*"&amp;A103&amp;";*",SRGs!AA:AA,0),0)</f>
        <v>0</v>
      </c>
      <c r="AB103" s="2">
        <f>IFERROR(MATCH("Virtual Private Network (VPN) Security Requirements Guide :: Version 2, Release: 4 Benchmark Date: 27 Oct 2021*"&amp;A103&amp;";*",SRGs!AA:AA,0),0)</f>
        <v>0</v>
      </c>
      <c r="AC103" s="2">
        <f>IFERROR(MATCH("Web Server Security Requirements Guide :: Version 3, Release: 1 Benchmark Date: 27 Oct 2022*"&amp;A103&amp;";*",SRGs!AA:AA,0),0)</f>
        <v>0</v>
      </c>
      <c r="AD103" s="22"/>
      <c r="AE103" s="3" t="str">
        <f t="shared" si="8"/>
        <v>Application</v>
      </c>
      <c r="AF103" s="2" t="str">
        <f t="shared" si="9"/>
        <v/>
      </c>
      <c r="AG103" s="2" t="str">
        <f t="shared" si="10"/>
        <v/>
      </c>
      <c r="AH103" s="2" t="str">
        <f t="shared" si="11"/>
        <v/>
      </c>
      <c r="AI103" s="2" t="str">
        <f t="shared" si="12"/>
        <v/>
      </c>
      <c r="AJ103" s="2" t="str">
        <f t="shared" si="13"/>
        <v/>
      </c>
      <c r="AK103" s="2" t="str">
        <f t="shared" si="14"/>
        <v/>
      </c>
      <c r="AM103" s="5" t="str">
        <f t="shared" si="15"/>
        <v>Application</v>
      </c>
    </row>
    <row r="104" spans="1:39" ht="75">
      <c r="A104" s="1" t="s">
        <v>22015</v>
      </c>
      <c r="B104" s="1" t="s">
        <v>4299</v>
      </c>
      <c r="C104" s="1" t="s">
        <v>372</v>
      </c>
      <c r="D104" s="1" t="s">
        <v>1515</v>
      </c>
      <c r="E104" s="1" t="s">
        <v>2522</v>
      </c>
      <c r="F104" s="2" t="s">
        <v>2591</v>
      </c>
      <c r="G104" s="2"/>
      <c r="H104" s="2"/>
      <c r="I104" s="2"/>
      <c r="J104" s="15"/>
      <c r="K104" s="3">
        <f>IFERROR(MATCH("Application Layer Gateway (ALG) Security Requirements Guide (SRG) :: Version 1, Release: 2 Benchmark Date: 24 Jul 2015*"&amp;A104&amp;";*",SRGs!AA:AA,0),0)</f>
        <v>332</v>
      </c>
      <c r="L104" s="2">
        <f>IFERROR(MATCH("Application Server Security Requirements Guide :: Version 3, Release: 3 Benchmark Date: 27 Oct 2022*"&amp;A104&amp;";*",SRGs!AA:AA,0),0)</f>
        <v>0</v>
      </c>
      <c r="M104" s="2">
        <f>IFERROR(MATCH("Authentication, Authorization, and Accounting Services (AAA) Security Requirements Guide :: Version 1, Release: 2 Benchmark Date: 24 Jan 2020*"&amp;A104&amp;";*",SRGs!AA:AA,0),0)</f>
        <v>0</v>
      </c>
      <c r="N104" s="2">
        <f>IFERROR(MATCH("Central Log Server Security Requirements Guide :: Version 2, Release: 2 Benchmark Date: 27 Oct 2022*"&amp;A104&amp;";*",SRGs!AA:AA,0),0)</f>
        <v>0</v>
      </c>
      <c r="O104" s="2">
        <f>IFERROR(MATCH("Database Security Requirements Guide :: Version 3, Release: 3 Benchmark Date: 27 Jul 2022*"&amp;A104&amp;";*",SRGs!AA:AA,0),0)</f>
        <v>0</v>
      </c>
      <c r="P104" s="2">
        <f>IFERROR(MATCH("Container Platform Security Requirements Guide :: Version 1, Release: 3 Benchmark Date: 27 Jan 2022*"&amp;A104&amp;";*",SRGs!AA:AA,0),0)</f>
        <v>0</v>
      </c>
      <c r="Q104" s="2">
        <f>IFERROR(MATCH("Domain Name System (DNS) Security Requirements Guide :: Version 2, Release: 4 Benchmark Date: 23 Oct 2015*"&amp;A104&amp;";*",SRGs!AA:AA,0),0)</f>
        <v>0</v>
      </c>
      <c r="R104" s="2">
        <f>IFERROR(MATCH("Firewall Security Requirements Guide :: Version 2, Release: 3 Benchmark Date: 27 Oct 2022*"&amp;A104&amp;";*",SRGs!AA:AA,0),0)</f>
        <v>0</v>
      </c>
      <c r="S104" s="2">
        <f>IFERROR(MATCH("General Purpose Operating System Security Requirements Guide :: Version 2, Release: 4 Benchmark Date: 27 Jul 2022*"&amp;A104&amp;";*",SRGs!AA:AA,0),0)</f>
        <v>0</v>
      </c>
      <c r="T104" s="2">
        <f>IFERROR(MATCH("Intrusion Detection and Prevention Systems (IDPS) Security Requirements Guide :: Version 2, Release: 6 Benchmark Date: 24 Jul 2020*"&amp;A104&amp;";*",SRGs!AA:AA,0),0)</f>
        <v>0</v>
      </c>
      <c r="U104" s="2">
        <f>IFERROR(MATCH("Layer 2 Switch Security Requirements Guide :: Version 2, Release: 1 Benchmark Date: 18 May 2021*"&amp;A104&amp;";*",SRGs!AA:AA,0),0)</f>
        <v>0</v>
      </c>
      <c r="V104" s="2">
        <f>IFERROR(MATCH("Mainframe Product Security Requirements Guide :: Version 2, Release: 1 Benchmark Date: 27 Oct 2022*"&amp;A104&amp;";*",SRGs!AA:AA,0),0)</f>
        <v>0</v>
      </c>
      <c r="W104" s="2">
        <f>IFERROR(MATCH("Network Device Management Security Requirements Guide :: Version 4, Release: 1 Benchmark Date: 23 Apr 2021*"&amp;A104&amp;";*",SRGs!AA:AA,0),0)</f>
        <v>0</v>
      </c>
      <c r="X104" s="2">
        <f>IFERROR(MATCH("Router Security Requirements Guide :: Version 4, Release: 2 Benchmark Date: 23 Apr 2021*"&amp;A104&amp;";*",SRGs!AA:AA,0),0)</f>
        <v>0</v>
      </c>
      <c r="Y104" s="2">
        <f>IFERROR(MATCH("SDN Controller Security Requirements Guide :: Version 1, Release: 2 Benchmark Date: 24 Apr 2020*"&amp;A104&amp;";*",SRGs!AA:AA,0),0)</f>
        <v>0</v>
      </c>
      <c r="Z104" s="2">
        <f>IFERROR(MATCH("Unified Endpoint Management Agent Security Requirements Guide :: Version 1, Release: 1 Benchmark Date: 20 Nov 2020*"&amp;A104&amp;";*",SRGs!AA:AA,0),0)</f>
        <v>0</v>
      </c>
      <c r="AA104" s="2">
        <f>IFERROR(MATCH("Unified Endpoint Management Server Security Requirements Guide :: Version 1, Release: 1 Benchmark Date: 20 Nov 2020*"&amp;A104&amp;";*",SRGs!AA:AA,0),0)</f>
        <v>0</v>
      </c>
      <c r="AB104" s="2">
        <f>IFERROR(MATCH("Virtual Private Network (VPN) Security Requirements Guide :: Version 2, Release: 4 Benchmark Date: 27 Oct 2021*"&amp;A104&amp;";*",SRGs!AA:AA,0),0)</f>
        <v>0</v>
      </c>
      <c r="AC104" s="2">
        <f>IFERROR(MATCH("Web Server Security Requirements Guide :: Version 3, Release: 1 Benchmark Date: 27 Oct 2022*"&amp;A104&amp;";*",SRGs!AA:AA,0),0)</f>
        <v>0</v>
      </c>
      <c r="AD104" s="22"/>
      <c r="AE104" s="3" t="str">
        <f t="shared" si="8"/>
        <v>Application</v>
      </c>
      <c r="AF104" s="2" t="str">
        <f t="shared" si="9"/>
        <v/>
      </c>
      <c r="AG104" s="2" t="str">
        <f t="shared" si="10"/>
        <v/>
      </c>
      <c r="AH104" s="2" t="str">
        <f t="shared" si="11"/>
        <v/>
      </c>
      <c r="AI104" s="2" t="str">
        <f t="shared" si="12"/>
        <v/>
      </c>
      <c r="AJ104" s="2" t="str">
        <f t="shared" si="13"/>
        <v/>
      </c>
      <c r="AK104" s="2" t="str">
        <f t="shared" si="14"/>
        <v/>
      </c>
      <c r="AM104" s="5" t="str">
        <f t="shared" si="15"/>
        <v>Application</v>
      </c>
    </row>
    <row r="105" spans="1:39" ht="120">
      <c r="A105" s="1" t="s">
        <v>22016</v>
      </c>
      <c r="B105" s="1" t="s">
        <v>4299</v>
      </c>
      <c r="C105" s="1" t="s">
        <v>355</v>
      </c>
      <c r="D105" s="1" t="s">
        <v>1500</v>
      </c>
      <c r="E105" s="1" t="s">
        <v>2507</v>
      </c>
      <c r="F105" s="2" t="s">
        <v>3629</v>
      </c>
      <c r="G105" s="2"/>
      <c r="H105" s="2"/>
      <c r="I105" s="2"/>
      <c r="J105" s="15"/>
      <c r="K105" s="3">
        <f>IFERROR(MATCH("Application Layer Gateway (ALG) Security Requirements Guide (SRG) :: Version 1, Release: 2 Benchmark Date: 24 Jul 2015*"&amp;A105&amp;";*",SRGs!AA:AA,0),0)</f>
        <v>0</v>
      </c>
      <c r="L105" s="2">
        <f>IFERROR(MATCH("Application Server Security Requirements Guide :: Version 3, Release: 3 Benchmark Date: 27 Oct 2022*"&amp;A105&amp;";*",SRGs!AA:AA,0),0)</f>
        <v>0</v>
      </c>
      <c r="M105" s="2">
        <f>IFERROR(MATCH("Authentication, Authorization, and Accounting Services (AAA) Security Requirements Guide :: Version 1, Release: 2 Benchmark Date: 24 Jan 2020*"&amp;A105&amp;";*",SRGs!AA:AA,0),0)</f>
        <v>0</v>
      </c>
      <c r="N105" s="6">
        <f>IFERROR(MATCH("Central Log Server Security Requirements Guide :: Version 2, Release: 2 Benchmark Date: 27 Oct 2022*"&amp;A105&amp;";*",SRGs!AA:AA,0),0)</f>
        <v>0</v>
      </c>
      <c r="O105" s="6">
        <f>IFERROR(MATCH("Database Security Requirements Guide :: Version 3, Release: 3 Benchmark Date: 27 Jul 2022*"&amp;A105&amp;";*",SRGs!AA:AA,0),0)</f>
        <v>0</v>
      </c>
      <c r="P105" s="2">
        <f>IFERROR(MATCH("Container Platform Security Requirements Guide :: Version 1, Release: 3 Benchmark Date: 27 Jan 2022*"&amp;A105&amp;";*",SRGs!AA:AA,0),0)</f>
        <v>0</v>
      </c>
      <c r="Q105" s="2">
        <f>IFERROR(MATCH("Domain Name System (DNS) Security Requirements Guide :: Version 2, Release: 4 Benchmark Date: 23 Oct 2015*"&amp;A105&amp;";*",SRGs!AA:AA,0),0)</f>
        <v>0</v>
      </c>
      <c r="R105" s="2">
        <f>IFERROR(MATCH("Firewall Security Requirements Guide :: Version 2, Release: 3 Benchmark Date: 27 Oct 2022*"&amp;A105&amp;";*",SRGs!AA:AA,0),0)</f>
        <v>0</v>
      </c>
      <c r="S105" s="2">
        <f>IFERROR(MATCH("General Purpose Operating System Security Requirements Guide :: Version 2, Release: 4 Benchmark Date: 27 Jul 2022*"&amp;A105&amp;";*",SRGs!AA:AA,0),0)</f>
        <v>0</v>
      </c>
      <c r="T105" s="2">
        <f>IFERROR(MATCH("Intrusion Detection and Prevention Systems (IDPS) Security Requirements Guide :: Version 2, Release: 6 Benchmark Date: 24 Jul 2020*"&amp;A105&amp;";*",SRGs!AA:AA,0),0)</f>
        <v>0</v>
      </c>
      <c r="U105" s="2">
        <f>IFERROR(MATCH("Layer 2 Switch Security Requirements Guide :: Version 2, Release: 1 Benchmark Date: 18 May 2021*"&amp;A105&amp;";*",SRGs!AA:AA,0),0)</f>
        <v>0</v>
      </c>
      <c r="V105" s="2">
        <f>IFERROR(MATCH("Mainframe Product Security Requirements Guide :: Version 2, Release: 1 Benchmark Date: 27 Oct 2022*"&amp;A105&amp;";*",SRGs!AA:AA,0),0)</f>
        <v>0</v>
      </c>
      <c r="W105" s="2">
        <f>IFERROR(MATCH("Network Device Management Security Requirements Guide :: Version 4, Release: 1 Benchmark Date: 23 Apr 2021*"&amp;A105&amp;";*",SRGs!AA:AA,0),0)</f>
        <v>0</v>
      </c>
      <c r="X105" s="2">
        <f>IFERROR(MATCH("Router Security Requirements Guide :: Version 4, Release: 2 Benchmark Date: 23 Apr 2021*"&amp;A105&amp;";*",SRGs!AA:AA,0),0)</f>
        <v>0</v>
      </c>
      <c r="Y105" s="2">
        <f>IFERROR(MATCH("SDN Controller Security Requirements Guide :: Version 1, Release: 2 Benchmark Date: 24 Apr 2020*"&amp;A105&amp;";*",SRGs!AA:AA,0),0)</f>
        <v>0</v>
      </c>
      <c r="Z105" s="2">
        <f>IFERROR(MATCH("Unified Endpoint Management Agent Security Requirements Guide :: Version 1, Release: 1 Benchmark Date: 20 Nov 2020*"&amp;A105&amp;";*",SRGs!AA:AA,0),0)</f>
        <v>0</v>
      </c>
      <c r="AA105" s="2">
        <f>IFERROR(MATCH("Unified Endpoint Management Server Security Requirements Guide :: Version 1, Release: 1 Benchmark Date: 20 Nov 2020*"&amp;A105&amp;";*",SRGs!AA:AA,0),0)</f>
        <v>0</v>
      </c>
      <c r="AB105" s="2">
        <f>IFERROR(MATCH("Virtual Private Network (VPN) Security Requirements Guide :: Version 2, Release: 4 Benchmark Date: 27 Oct 2021*"&amp;A105&amp;";*",SRGs!AA:AA,0),0)</f>
        <v>0</v>
      </c>
      <c r="AC105" s="2">
        <f>IFERROR(MATCH("Web Server Security Requirements Guide :: Version 3, Release: 1 Benchmark Date: 27 Oct 2022*"&amp;A105&amp;";*",SRGs!AA:AA,0),0)</f>
        <v>0</v>
      </c>
      <c r="AD105" s="22"/>
      <c r="AE105" s="3" t="str">
        <f t="shared" si="8"/>
        <v/>
      </c>
      <c r="AF105" s="2" t="str">
        <f t="shared" si="9"/>
        <v/>
      </c>
      <c r="AG105" s="2" t="str">
        <f t="shared" si="10"/>
        <v/>
      </c>
      <c r="AH105" s="2" t="str">
        <f t="shared" si="11"/>
        <v/>
      </c>
      <c r="AI105" s="2" t="str">
        <f t="shared" si="12"/>
        <v/>
      </c>
      <c r="AJ105" s="2" t="str">
        <f t="shared" si="13"/>
        <v/>
      </c>
      <c r="AK105" s="2" t="str">
        <f t="shared" si="14"/>
        <v/>
      </c>
      <c r="AM105" s="5" t="str">
        <f t="shared" si="15"/>
        <v/>
      </c>
    </row>
    <row r="106" spans="1:39" ht="75">
      <c r="A106" s="1" t="s">
        <v>22017</v>
      </c>
      <c r="B106" s="1" t="s">
        <v>4299</v>
      </c>
      <c r="C106" s="1" t="s">
        <v>373</v>
      </c>
      <c r="D106" s="1" t="s">
        <v>1516</v>
      </c>
      <c r="E106" s="1" t="s">
        <v>2523</v>
      </c>
      <c r="F106" s="2" t="s">
        <v>2591</v>
      </c>
      <c r="G106" s="2"/>
      <c r="H106" s="2"/>
      <c r="I106" s="2"/>
      <c r="J106" s="15"/>
      <c r="K106" s="3">
        <f>IFERROR(MATCH("Application Layer Gateway (ALG) Security Requirements Guide (SRG) :: Version 1, Release: 2 Benchmark Date: 24 Jul 2015*"&amp;A106&amp;";*",SRGs!AA:AA,0),0)</f>
        <v>0</v>
      </c>
      <c r="L106" s="2">
        <f>IFERROR(MATCH("Application Server Security Requirements Guide :: Version 3, Release: 3 Benchmark Date: 27 Oct 2022*"&amp;A106&amp;";*",SRGs!AA:AA,0),0)</f>
        <v>0</v>
      </c>
      <c r="M106" s="2">
        <f>IFERROR(MATCH("Authentication, Authorization, and Accounting Services (AAA) Security Requirements Guide :: Version 1, Release: 2 Benchmark Date: 24 Jan 2020*"&amp;A106&amp;";*",SRGs!AA:AA,0),0)</f>
        <v>0</v>
      </c>
      <c r="N106" s="2">
        <f>IFERROR(MATCH("Central Log Server Security Requirements Guide :: Version 2, Release: 2 Benchmark Date: 27 Oct 2022*"&amp;A106&amp;";*",SRGs!AA:AA,0),0)</f>
        <v>0</v>
      </c>
      <c r="O106" s="2">
        <f>IFERROR(MATCH("Database Security Requirements Guide :: Version 3, Release: 3 Benchmark Date: 27 Jul 2022*"&amp;A106&amp;";*",SRGs!AA:AA,0),0)</f>
        <v>0</v>
      </c>
      <c r="P106" s="2">
        <f>IFERROR(MATCH("Container Platform Security Requirements Guide :: Version 1, Release: 3 Benchmark Date: 27 Jan 2022*"&amp;A106&amp;";*",SRGs!AA:AA,0),0)</f>
        <v>0</v>
      </c>
      <c r="Q106" s="2">
        <f>IFERROR(MATCH("Domain Name System (DNS) Security Requirements Guide :: Version 2, Release: 4 Benchmark Date: 23 Oct 2015*"&amp;A106&amp;";*",SRGs!AA:AA,0),0)</f>
        <v>0</v>
      </c>
      <c r="R106" s="2">
        <f>IFERROR(MATCH("Firewall Security Requirements Guide :: Version 2, Release: 3 Benchmark Date: 27 Oct 2022*"&amp;A106&amp;";*",SRGs!AA:AA,0),0)</f>
        <v>0</v>
      </c>
      <c r="S106" s="2">
        <f>IFERROR(MATCH("General Purpose Operating System Security Requirements Guide :: Version 2, Release: 4 Benchmark Date: 27 Jul 2022*"&amp;A106&amp;";*",SRGs!AA:AA,0),0)</f>
        <v>0</v>
      </c>
      <c r="T106" s="2">
        <f>IFERROR(MATCH("Intrusion Detection and Prevention Systems (IDPS) Security Requirements Guide :: Version 2, Release: 6 Benchmark Date: 24 Jul 2020*"&amp;A106&amp;";*",SRGs!AA:AA,0),0)</f>
        <v>0</v>
      </c>
      <c r="U106" s="2">
        <f>IFERROR(MATCH("Layer 2 Switch Security Requirements Guide :: Version 2, Release: 1 Benchmark Date: 18 May 2021*"&amp;A106&amp;";*",SRGs!AA:AA,0),0)</f>
        <v>0</v>
      </c>
      <c r="V106" s="2">
        <f>IFERROR(MATCH("Mainframe Product Security Requirements Guide :: Version 2, Release: 1 Benchmark Date: 27 Oct 2022*"&amp;A106&amp;";*",SRGs!AA:AA,0),0)</f>
        <v>0</v>
      </c>
      <c r="W106" s="2">
        <f>IFERROR(MATCH("Network Device Management Security Requirements Guide :: Version 4, Release: 1 Benchmark Date: 23 Apr 2021*"&amp;A106&amp;";*",SRGs!AA:AA,0),0)</f>
        <v>0</v>
      </c>
      <c r="X106" s="2">
        <f>IFERROR(MATCH("Router Security Requirements Guide :: Version 4, Release: 2 Benchmark Date: 23 Apr 2021*"&amp;A106&amp;";*",SRGs!AA:AA,0),0)</f>
        <v>0</v>
      </c>
      <c r="Y106" s="2">
        <f>IFERROR(MATCH("SDN Controller Security Requirements Guide :: Version 1, Release: 2 Benchmark Date: 24 Apr 2020*"&amp;A106&amp;";*",SRGs!AA:AA,0),0)</f>
        <v>0</v>
      </c>
      <c r="Z106" s="2">
        <f>IFERROR(MATCH("Unified Endpoint Management Agent Security Requirements Guide :: Version 1, Release: 1 Benchmark Date: 20 Nov 2020*"&amp;A106&amp;";*",SRGs!AA:AA,0),0)</f>
        <v>0</v>
      </c>
      <c r="AA106" s="2">
        <f>IFERROR(MATCH("Unified Endpoint Management Server Security Requirements Guide :: Version 1, Release: 1 Benchmark Date: 20 Nov 2020*"&amp;A106&amp;";*",SRGs!AA:AA,0),0)</f>
        <v>0</v>
      </c>
      <c r="AB106" s="2">
        <f>IFERROR(MATCH("Virtual Private Network (VPN) Security Requirements Guide :: Version 2, Release: 4 Benchmark Date: 27 Oct 2021*"&amp;A106&amp;";*",SRGs!AA:AA,0),0)</f>
        <v>0</v>
      </c>
      <c r="AC106" s="2">
        <f>IFERROR(MATCH("Web Server Security Requirements Guide :: Version 3, Release: 1 Benchmark Date: 27 Oct 2022*"&amp;A106&amp;";*",SRGs!AA:AA,0),0)</f>
        <v>0</v>
      </c>
      <c r="AD106" s="22"/>
      <c r="AE106" s="3" t="str">
        <f t="shared" si="8"/>
        <v/>
      </c>
      <c r="AF106" s="2" t="str">
        <f t="shared" si="9"/>
        <v/>
      </c>
      <c r="AG106" s="2" t="str">
        <f t="shared" si="10"/>
        <v/>
      </c>
      <c r="AH106" s="2" t="str">
        <f t="shared" si="11"/>
        <v/>
      </c>
      <c r="AI106" s="2" t="str">
        <f t="shared" si="12"/>
        <v/>
      </c>
      <c r="AJ106" s="2" t="str">
        <f t="shared" si="13"/>
        <v/>
      </c>
      <c r="AK106" s="2" t="str">
        <f t="shared" si="14"/>
        <v/>
      </c>
      <c r="AM106" s="5" t="str">
        <f t="shared" si="15"/>
        <v/>
      </c>
    </row>
    <row r="107" spans="1:39" ht="90">
      <c r="A107" s="1" t="s">
        <v>22018</v>
      </c>
      <c r="B107" s="1" t="s">
        <v>4299</v>
      </c>
      <c r="C107" s="1" t="s">
        <v>374</v>
      </c>
      <c r="D107" s="1" t="s">
        <v>1517</v>
      </c>
      <c r="E107" s="1" t="s">
        <v>2524</v>
      </c>
      <c r="F107" s="2" t="s">
        <v>3634</v>
      </c>
      <c r="G107" s="2"/>
      <c r="H107" s="2"/>
      <c r="I107" s="2"/>
      <c r="J107" s="15"/>
      <c r="K107" s="3">
        <f>IFERROR(MATCH("Application Layer Gateway (ALG) Security Requirements Guide (SRG) :: Version 1, Release: 2 Benchmark Date: 24 Jul 2015*"&amp;A107&amp;";*",SRGs!AA:AA,0),0)</f>
        <v>0</v>
      </c>
      <c r="L107" s="2">
        <f>IFERROR(MATCH("Application Server Security Requirements Guide :: Version 3, Release: 3 Benchmark Date: 27 Oct 2022*"&amp;A107&amp;";*",SRGs!AA:AA,0),0)</f>
        <v>0</v>
      </c>
      <c r="M107" s="2">
        <f>IFERROR(MATCH("Authentication, Authorization, and Accounting Services (AAA) Security Requirements Guide :: Version 1, Release: 2 Benchmark Date: 24 Jan 2020*"&amp;A107&amp;";*",SRGs!AA:AA,0),0)</f>
        <v>0</v>
      </c>
      <c r="N107" s="6">
        <f>IFERROR(MATCH("Central Log Server Security Requirements Guide :: Version 2, Release: 2 Benchmark Date: 27 Oct 2022*"&amp;A107&amp;";*",SRGs!AA:AA,0),0)</f>
        <v>0</v>
      </c>
      <c r="O107" s="6">
        <f>IFERROR(MATCH("Database Security Requirements Guide :: Version 3, Release: 3 Benchmark Date: 27 Jul 2022*"&amp;A107&amp;";*",SRGs!AA:AA,0),0)</f>
        <v>0</v>
      </c>
      <c r="P107" s="2">
        <f>IFERROR(MATCH("Container Platform Security Requirements Guide :: Version 1, Release: 3 Benchmark Date: 27 Jan 2022*"&amp;A107&amp;";*",SRGs!AA:AA,0),0)</f>
        <v>0</v>
      </c>
      <c r="Q107" s="2">
        <f>IFERROR(MATCH("Domain Name System (DNS) Security Requirements Guide :: Version 2, Release: 4 Benchmark Date: 23 Oct 2015*"&amp;A107&amp;";*",SRGs!AA:AA,0),0)</f>
        <v>0</v>
      </c>
      <c r="R107" s="2">
        <f>IFERROR(MATCH("Firewall Security Requirements Guide :: Version 2, Release: 3 Benchmark Date: 27 Oct 2022*"&amp;A107&amp;";*",SRGs!AA:AA,0),0)</f>
        <v>0</v>
      </c>
      <c r="S107" s="2">
        <f>IFERROR(MATCH("General Purpose Operating System Security Requirements Guide :: Version 2, Release: 4 Benchmark Date: 27 Jul 2022*"&amp;A107&amp;";*",SRGs!AA:AA,0),0)</f>
        <v>0</v>
      </c>
      <c r="T107" s="2">
        <f>IFERROR(MATCH("Intrusion Detection and Prevention Systems (IDPS) Security Requirements Guide :: Version 2, Release: 6 Benchmark Date: 24 Jul 2020*"&amp;A107&amp;";*",SRGs!AA:AA,0),0)</f>
        <v>0</v>
      </c>
      <c r="U107" s="2">
        <f>IFERROR(MATCH("Layer 2 Switch Security Requirements Guide :: Version 2, Release: 1 Benchmark Date: 18 May 2021*"&amp;A107&amp;";*",SRGs!AA:AA,0),0)</f>
        <v>0</v>
      </c>
      <c r="V107" s="2">
        <f>IFERROR(MATCH("Mainframe Product Security Requirements Guide :: Version 2, Release: 1 Benchmark Date: 27 Oct 2022*"&amp;A107&amp;";*",SRGs!AA:AA,0),0)</f>
        <v>0</v>
      </c>
      <c r="W107" s="2">
        <f>IFERROR(MATCH("Network Device Management Security Requirements Guide :: Version 4, Release: 1 Benchmark Date: 23 Apr 2021*"&amp;A107&amp;";*",SRGs!AA:AA,0),0)</f>
        <v>0</v>
      </c>
      <c r="X107" s="2">
        <f>IFERROR(MATCH("Router Security Requirements Guide :: Version 4, Release: 2 Benchmark Date: 23 Apr 2021*"&amp;A107&amp;";*",SRGs!AA:AA,0),0)</f>
        <v>0</v>
      </c>
      <c r="Y107" s="2">
        <f>IFERROR(MATCH("SDN Controller Security Requirements Guide :: Version 1, Release: 2 Benchmark Date: 24 Apr 2020*"&amp;A107&amp;";*",SRGs!AA:AA,0),0)</f>
        <v>0</v>
      </c>
      <c r="Z107" s="2">
        <f>IFERROR(MATCH("Unified Endpoint Management Agent Security Requirements Guide :: Version 1, Release: 1 Benchmark Date: 20 Nov 2020*"&amp;A107&amp;";*",SRGs!AA:AA,0),0)</f>
        <v>0</v>
      </c>
      <c r="AA107" s="2">
        <f>IFERROR(MATCH("Unified Endpoint Management Server Security Requirements Guide :: Version 1, Release: 1 Benchmark Date: 20 Nov 2020*"&amp;A107&amp;";*",SRGs!AA:AA,0),0)</f>
        <v>0</v>
      </c>
      <c r="AB107" s="2">
        <f>IFERROR(MATCH("Virtual Private Network (VPN) Security Requirements Guide :: Version 2, Release: 4 Benchmark Date: 27 Oct 2021*"&amp;A107&amp;";*",SRGs!AA:AA,0),0)</f>
        <v>0</v>
      </c>
      <c r="AC107" s="2">
        <f>IFERROR(MATCH("Web Server Security Requirements Guide :: Version 3, Release: 1 Benchmark Date: 27 Oct 2022*"&amp;A107&amp;";*",SRGs!AA:AA,0),0)</f>
        <v>0</v>
      </c>
      <c r="AD107" s="22"/>
      <c r="AE107" s="3" t="str">
        <f t="shared" si="8"/>
        <v/>
      </c>
      <c r="AF107" s="2" t="str">
        <f t="shared" si="9"/>
        <v/>
      </c>
      <c r="AG107" s="2" t="str">
        <f t="shared" si="10"/>
        <v/>
      </c>
      <c r="AH107" s="2" t="str">
        <f t="shared" si="11"/>
        <v/>
      </c>
      <c r="AI107" s="2" t="str">
        <f t="shared" si="12"/>
        <v/>
      </c>
      <c r="AJ107" s="2" t="str">
        <f t="shared" si="13"/>
        <v/>
      </c>
      <c r="AK107" s="2" t="str">
        <f t="shared" si="14"/>
        <v/>
      </c>
      <c r="AM107" s="5" t="str">
        <f t="shared" si="15"/>
        <v/>
      </c>
    </row>
    <row r="108" spans="1:39" s="5" customFormat="1" ht="75">
      <c r="A108" s="1" t="s">
        <v>22019</v>
      </c>
      <c r="B108" s="1" t="s">
        <v>4299</v>
      </c>
      <c r="C108" s="1" t="s">
        <v>375</v>
      </c>
      <c r="D108" s="1" t="s">
        <v>1518</v>
      </c>
      <c r="E108" s="1" t="s">
        <v>2525</v>
      </c>
      <c r="F108" s="2" t="s">
        <v>2591</v>
      </c>
      <c r="G108" s="2"/>
      <c r="H108" s="2"/>
      <c r="I108" s="2"/>
      <c r="J108" s="15"/>
      <c r="K108" s="3">
        <f>IFERROR(MATCH("Application Layer Gateway (ALG) Security Requirements Guide (SRG) :: Version 1, Release: 2 Benchmark Date: 24 Jul 2015*"&amp;A108&amp;";*",SRGs!AA:AA,0),0)</f>
        <v>0</v>
      </c>
      <c r="L108" s="2">
        <f>IFERROR(MATCH("Application Server Security Requirements Guide :: Version 3, Release: 3 Benchmark Date: 27 Oct 2022*"&amp;A108&amp;";*",SRGs!AA:AA,0),0)</f>
        <v>0</v>
      </c>
      <c r="M108" s="2">
        <f>IFERROR(MATCH("Authentication, Authorization, and Accounting Services (AAA) Security Requirements Guide :: Version 1, Release: 2 Benchmark Date: 24 Jan 2020*"&amp;A108&amp;";*",SRGs!AA:AA,0),0)</f>
        <v>0</v>
      </c>
      <c r="N108" s="2">
        <f>IFERROR(MATCH("Central Log Server Security Requirements Guide :: Version 2, Release: 2 Benchmark Date: 27 Oct 2022*"&amp;A108&amp;";*",SRGs!AA:AA,0),0)</f>
        <v>0</v>
      </c>
      <c r="O108" s="2">
        <f>IFERROR(MATCH("Database Security Requirements Guide :: Version 3, Release: 3 Benchmark Date: 27 Jul 2022*"&amp;A108&amp;";*",SRGs!AA:AA,0),0)</f>
        <v>0</v>
      </c>
      <c r="P108" s="6">
        <f>IFERROR(MATCH("Container Platform Security Requirements Guide :: Version 1, Release: 3 Benchmark Date: 27 Jan 2022*"&amp;A108&amp;";*",SRGs!AA:AA,0),0)</f>
        <v>0</v>
      </c>
      <c r="Q108" s="6">
        <f>IFERROR(MATCH("Domain Name System (DNS) Security Requirements Guide :: Version 2, Release: 4 Benchmark Date: 23 Oct 2015*"&amp;A108&amp;";*",SRGs!AA:AA,0),0)</f>
        <v>0</v>
      </c>
      <c r="R108" s="6">
        <f>IFERROR(MATCH("Firewall Security Requirements Guide :: Version 2, Release: 3 Benchmark Date: 27 Oct 2022*"&amp;A108&amp;";*",SRGs!AA:AA,0),0)</f>
        <v>0</v>
      </c>
      <c r="S108" s="6">
        <f>IFERROR(MATCH("General Purpose Operating System Security Requirements Guide :: Version 2, Release: 4 Benchmark Date: 27 Jul 2022*"&amp;A108&amp;";*",SRGs!AA:AA,0),0)</f>
        <v>0</v>
      </c>
      <c r="T108" s="6">
        <f>IFERROR(MATCH("Intrusion Detection and Prevention Systems (IDPS) Security Requirements Guide :: Version 2, Release: 6 Benchmark Date: 24 Jul 2020*"&amp;A108&amp;";*",SRGs!AA:AA,0),0)</f>
        <v>0</v>
      </c>
      <c r="U108" s="6">
        <f>IFERROR(MATCH("Layer 2 Switch Security Requirements Guide :: Version 2, Release: 1 Benchmark Date: 18 May 2021*"&amp;A108&amp;";*",SRGs!AA:AA,0),0)</f>
        <v>0</v>
      </c>
      <c r="V108" s="6">
        <f>IFERROR(MATCH("Mainframe Product Security Requirements Guide :: Version 2, Release: 1 Benchmark Date: 27 Oct 2022*"&amp;A108&amp;";*",SRGs!AA:AA,0),0)</f>
        <v>0</v>
      </c>
      <c r="W108" s="6">
        <f>IFERROR(MATCH("Network Device Management Security Requirements Guide :: Version 4, Release: 1 Benchmark Date: 23 Apr 2021*"&amp;A108&amp;";*",SRGs!AA:AA,0),0)</f>
        <v>0</v>
      </c>
      <c r="X108" s="6">
        <f>IFERROR(MATCH("Router Security Requirements Guide :: Version 4, Release: 2 Benchmark Date: 23 Apr 2021*"&amp;A108&amp;";*",SRGs!AA:AA,0),0)</f>
        <v>0</v>
      </c>
      <c r="Y108" s="6">
        <f>IFERROR(MATCH("SDN Controller Security Requirements Guide :: Version 1, Release: 2 Benchmark Date: 24 Apr 2020*"&amp;A108&amp;";*",SRGs!AA:AA,0),0)</f>
        <v>0</v>
      </c>
      <c r="Z108" s="6">
        <f>IFERROR(MATCH("Unified Endpoint Management Agent Security Requirements Guide :: Version 1, Release: 1 Benchmark Date: 20 Nov 2020*"&amp;A108&amp;";*",SRGs!AA:AA,0),0)</f>
        <v>0</v>
      </c>
      <c r="AA108" s="6">
        <f>IFERROR(MATCH("Unified Endpoint Management Server Security Requirements Guide :: Version 1, Release: 1 Benchmark Date: 20 Nov 2020*"&amp;A108&amp;";*",SRGs!AA:AA,0),0)</f>
        <v>0</v>
      </c>
      <c r="AB108" s="6">
        <f>IFERROR(MATCH("Virtual Private Network (VPN) Security Requirements Guide :: Version 2, Release: 4 Benchmark Date: 27 Oct 2021*"&amp;A108&amp;";*",SRGs!AA:AA,0),0)</f>
        <v>0</v>
      </c>
      <c r="AC108" s="6">
        <f>IFERROR(MATCH("Web Server Security Requirements Guide :: Version 3, Release: 1 Benchmark Date: 27 Oct 2022*"&amp;A108&amp;";*",SRGs!AA:AA,0),0)</f>
        <v>0</v>
      </c>
      <c r="AD108" s="21"/>
      <c r="AE108" s="3" t="str">
        <f t="shared" si="8"/>
        <v/>
      </c>
      <c r="AF108" s="2" t="str">
        <f t="shared" si="9"/>
        <v/>
      </c>
      <c r="AG108" s="2" t="str">
        <f t="shared" si="10"/>
        <v/>
      </c>
      <c r="AH108" s="2" t="str">
        <f t="shared" si="11"/>
        <v/>
      </c>
      <c r="AI108" s="2" t="str">
        <f t="shared" si="12"/>
        <v/>
      </c>
      <c r="AJ108" s="2" t="str">
        <f t="shared" si="13"/>
        <v/>
      </c>
      <c r="AK108" s="2" t="str">
        <f t="shared" si="14"/>
        <v/>
      </c>
      <c r="AL108" s="27"/>
      <c r="AM108" s="5" t="str">
        <f t="shared" si="15"/>
        <v/>
      </c>
    </row>
    <row r="109" spans="1:39" ht="45">
      <c r="A109" s="1" t="s">
        <v>22020</v>
      </c>
      <c r="B109" s="1" t="s">
        <v>4299</v>
      </c>
      <c r="C109" s="1" t="s">
        <v>376</v>
      </c>
      <c r="D109" s="1" t="s">
        <v>1519</v>
      </c>
      <c r="E109" s="1" t="s">
        <v>2526</v>
      </c>
      <c r="F109" s="2" t="s">
        <v>2591</v>
      </c>
      <c r="G109" s="2"/>
      <c r="H109" s="2"/>
      <c r="I109" s="2"/>
      <c r="J109" s="15"/>
      <c r="K109" s="3">
        <f>IFERROR(MATCH("Application Layer Gateway (ALG) Security Requirements Guide (SRG) :: Version 1, Release: 2 Benchmark Date: 24 Jul 2015*"&amp;A109&amp;";*",SRGs!AA:AA,0),0)</f>
        <v>0</v>
      </c>
      <c r="L109" s="2">
        <f>IFERROR(MATCH("Application Server Security Requirements Guide :: Version 3, Release: 3 Benchmark Date: 27 Oct 2022*"&amp;A109&amp;";*",SRGs!AA:AA,0),0)</f>
        <v>0</v>
      </c>
      <c r="M109" s="2">
        <f>IFERROR(MATCH("Authentication, Authorization, and Accounting Services (AAA) Security Requirements Guide :: Version 1, Release: 2 Benchmark Date: 24 Jan 2020*"&amp;A109&amp;";*",SRGs!AA:AA,0),0)</f>
        <v>0</v>
      </c>
      <c r="N109" s="2">
        <f>IFERROR(MATCH("Central Log Server Security Requirements Guide :: Version 2, Release: 2 Benchmark Date: 27 Oct 2022*"&amp;A109&amp;";*",SRGs!AA:AA,0),0)</f>
        <v>0</v>
      </c>
      <c r="O109" s="2">
        <f>IFERROR(MATCH("Database Security Requirements Guide :: Version 3, Release: 3 Benchmark Date: 27 Jul 2022*"&amp;A109&amp;";*",SRGs!AA:AA,0),0)</f>
        <v>0</v>
      </c>
      <c r="P109" s="2">
        <f>IFERROR(MATCH("Container Platform Security Requirements Guide :: Version 1, Release: 3 Benchmark Date: 27 Jan 2022*"&amp;A109&amp;";*",SRGs!AA:AA,0),0)</f>
        <v>0</v>
      </c>
      <c r="Q109" s="2">
        <f>IFERROR(MATCH("Domain Name System (DNS) Security Requirements Guide :: Version 2, Release: 4 Benchmark Date: 23 Oct 2015*"&amp;A109&amp;";*",SRGs!AA:AA,0),0)</f>
        <v>0</v>
      </c>
      <c r="R109" s="2">
        <f>IFERROR(MATCH("Firewall Security Requirements Guide :: Version 2, Release: 3 Benchmark Date: 27 Oct 2022*"&amp;A109&amp;";*",SRGs!AA:AA,0),0)</f>
        <v>0</v>
      </c>
      <c r="S109" s="2">
        <f>IFERROR(MATCH("General Purpose Operating System Security Requirements Guide :: Version 2, Release: 4 Benchmark Date: 27 Jul 2022*"&amp;A109&amp;";*",SRGs!AA:AA,0),0)</f>
        <v>0</v>
      </c>
      <c r="T109" s="2">
        <f>IFERROR(MATCH("Intrusion Detection and Prevention Systems (IDPS) Security Requirements Guide :: Version 2, Release: 6 Benchmark Date: 24 Jul 2020*"&amp;A109&amp;";*",SRGs!AA:AA,0),0)</f>
        <v>0</v>
      </c>
      <c r="U109" s="2">
        <f>IFERROR(MATCH("Layer 2 Switch Security Requirements Guide :: Version 2, Release: 1 Benchmark Date: 18 May 2021*"&amp;A109&amp;";*",SRGs!AA:AA,0),0)</f>
        <v>0</v>
      </c>
      <c r="V109" s="2">
        <f>IFERROR(MATCH("Mainframe Product Security Requirements Guide :: Version 2, Release: 1 Benchmark Date: 27 Oct 2022*"&amp;A109&amp;";*",SRGs!AA:AA,0),0)</f>
        <v>0</v>
      </c>
      <c r="W109" s="2">
        <f>IFERROR(MATCH("Network Device Management Security Requirements Guide :: Version 4, Release: 1 Benchmark Date: 23 Apr 2021*"&amp;A109&amp;";*",SRGs!AA:AA,0),0)</f>
        <v>0</v>
      </c>
      <c r="X109" s="2">
        <f>IFERROR(MATCH("Router Security Requirements Guide :: Version 4, Release: 2 Benchmark Date: 23 Apr 2021*"&amp;A109&amp;";*",SRGs!AA:AA,0),0)</f>
        <v>0</v>
      </c>
      <c r="Y109" s="2">
        <f>IFERROR(MATCH("SDN Controller Security Requirements Guide :: Version 1, Release: 2 Benchmark Date: 24 Apr 2020*"&amp;A109&amp;";*",SRGs!AA:AA,0),0)</f>
        <v>0</v>
      </c>
      <c r="Z109" s="2">
        <f>IFERROR(MATCH("Unified Endpoint Management Agent Security Requirements Guide :: Version 1, Release: 1 Benchmark Date: 20 Nov 2020*"&amp;A109&amp;";*",SRGs!AA:AA,0),0)</f>
        <v>0</v>
      </c>
      <c r="AA109" s="2">
        <f>IFERROR(MATCH("Unified Endpoint Management Server Security Requirements Guide :: Version 1, Release: 1 Benchmark Date: 20 Nov 2020*"&amp;A109&amp;";*",SRGs!AA:AA,0),0)</f>
        <v>0</v>
      </c>
      <c r="AB109" s="2">
        <f>IFERROR(MATCH("Virtual Private Network (VPN) Security Requirements Guide :: Version 2, Release: 4 Benchmark Date: 27 Oct 2021*"&amp;A109&amp;";*",SRGs!AA:AA,0),0)</f>
        <v>0</v>
      </c>
      <c r="AC109" s="2">
        <f>IFERROR(MATCH("Web Server Security Requirements Guide :: Version 3, Release: 1 Benchmark Date: 27 Oct 2022*"&amp;A109&amp;";*",SRGs!AA:AA,0),0)</f>
        <v>0</v>
      </c>
      <c r="AD109" s="22"/>
      <c r="AE109" s="3" t="str">
        <f t="shared" si="8"/>
        <v/>
      </c>
      <c r="AF109" s="2" t="str">
        <f t="shared" si="9"/>
        <v/>
      </c>
      <c r="AG109" s="2" t="str">
        <f t="shared" si="10"/>
        <v/>
      </c>
      <c r="AH109" s="2" t="str">
        <f t="shared" si="11"/>
        <v/>
      </c>
      <c r="AI109" s="2" t="str">
        <f t="shared" si="12"/>
        <v/>
      </c>
      <c r="AJ109" s="2" t="str">
        <f t="shared" si="13"/>
        <v/>
      </c>
      <c r="AK109" s="2" t="str">
        <f t="shared" si="14"/>
        <v/>
      </c>
      <c r="AM109" s="5" t="str">
        <f t="shared" si="15"/>
        <v/>
      </c>
    </row>
    <row r="110" spans="1:39" ht="45">
      <c r="A110" s="1" t="s">
        <v>22021</v>
      </c>
      <c r="B110" s="1" t="s">
        <v>4299</v>
      </c>
      <c r="C110" s="1" t="s">
        <v>377</v>
      </c>
      <c r="D110" s="1" t="s">
        <v>1520</v>
      </c>
      <c r="E110" s="1" t="s">
        <v>2527</v>
      </c>
      <c r="F110" s="2" t="s">
        <v>2591</v>
      </c>
      <c r="G110" s="2"/>
      <c r="H110" s="2"/>
      <c r="I110" s="2"/>
      <c r="J110" s="15"/>
      <c r="K110" s="3">
        <f>IFERROR(MATCH("Application Layer Gateway (ALG) Security Requirements Guide (SRG) :: Version 1, Release: 2 Benchmark Date: 24 Jul 2015*"&amp;A110&amp;";*",SRGs!AA:AA,0),0)</f>
        <v>0</v>
      </c>
      <c r="L110" s="2">
        <f>IFERROR(MATCH("Application Server Security Requirements Guide :: Version 3, Release: 3 Benchmark Date: 27 Oct 2022*"&amp;A110&amp;";*",SRGs!AA:AA,0),0)</f>
        <v>0</v>
      </c>
      <c r="M110" s="2">
        <f>IFERROR(MATCH("Authentication, Authorization, and Accounting Services (AAA) Security Requirements Guide :: Version 1, Release: 2 Benchmark Date: 24 Jan 2020*"&amp;A110&amp;";*",SRGs!AA:AA,0),0)</f>
        <v>0</v>
      </c>
      <c r="N110" s="2">
        <f>IFERROR(MATCH("Central Log Server Security Requirements Guide :: Version 2, Release: 2 Benchmark Date: 27 Oct 2022*"&amp;A110&amp;";*",SRGs!AA:AA,0),0)</f>
        <v>0</v>
      </c>
      <c r="O110" s="2">
        <f>IFERROR(MATCH("Database Security Requirements Guide :: Version 3, Release: 3 Benchmark Date: 27 Jul 2022*"&amp;A110&amp;";*",SRGs!AA:AA,0),0)</f>
        <v>0</v>
      </c>
      <c r="P110" s="2">
        <f>IFERROR(MATCH("Container Platform Security Requirements Guide :: Version 1, Release: 3 Benchmark Date: 27 Jan 2022*"&amp;A110&amp;";*",SRGs!AA:AA,0),0)</f>
        <v>0</v>
      </c>
      <c r="Q110" s="2">
        <f>IFERROR(MATCH("Domain Name System (DNS) Security Requirements Guide :: Version 2, Release: 4 Benchmark Date: 23 Oct 2015*"&amp;A110&amp;";*",SRGs!AA:AA,0),0)</f>
        <v>0</v>
      </c>
      <c r="R110" s="2">
        <f>IFERROR(MATCH("Firewall Security Requirements Guide :: Version 2, Release: 3 Benchmark Date: 27 Oct 2022*"&amp;A110&amp;";*",SRGs!AA:AA,0),0)</f>
        <v>0</v>
      </c>
      <c r="S110" s="2">
        <f>IFERROR(MATCH("General Purpose Operating System Security Requirements Guide :: Version 2, Release: 4 Benchmark Date: 27 Jul 2022*"&amp;A110&amp;";*",SRGs!AA:AA,0),0)</f>
        <v>0</v>
      </c>
      <c r="T110" s="2">
        <f>IFERROR(MATCH("Intrusion Detection and Prevention Systems (IDPS) Security Requirements Guide :: Version 2, Release: 6 Benchmark Date: 24 Jul 2020*"&amp;A110&amp;";*",SRGs!AA:AA,0),0)</f>
        <v>0</v>
      </c>
      <c r="U110" s="2">
        <f>IFERROR(MATCH("Layer 2 Switch Security Requirements Guide :: Version 2, Release: 1 Benchmark Date: 18 May 2021*"&amp;A110&amp;";*",SRGs!AA:AA,0),0)</f>
        <v>0</v>
      </c>
      <c r="V110" s="2">
        <f>IFERROR(MATCH("Mainframe Product Security Requirements Guide :: Version 2, Release: 1 Benchmark Date: 27 Oct 2022*"&amp;A110&amp;";*",SRGs!AA:AA,0),0)</f>
        <v>0</v>
      </c>
      <c r="W110" s="2">
        <f>IFERROR(MATCH("Network Device Management Security Requirements Guide :: Version 4, Release: 1 Benchmark Date: 23 Apr 2021*"&amp;A110&amp;";*",SRGs!AA:AA,0),0)</f>
        <v>0</v>
      </c>
      <c r="X110" s="2">
        <f>IFERROR(MATCH("Router Security Requirements Guide :: Version 4, Release: 2 Benchmark Date: 23 Apr 2021*"&amp;A110&amp;";*",SRGs!AA:AA,0),0)</f>
        <v>0</v>
      </c>
      <c r="Y110" s="2">
        <f>IFERROR(MATCH("SDN Controller Security Requirements Guide :: Version 1, Release: 2 Benchmark Date: 24 Apr 2020*"&amp;A110&amp;";*",SRGs!AA:AA,0),0)</f>
        <v>0</v>
      </c>
      <c r="Z110" s="2">
        <f>IFERROR(MATCH("Unified Endpoint Management Agent Security Requirements Guide :: Version 1, Release: 1 Benchmark Date: 20 Nov 2020*"&amp;A110&amp;";*",SRGs!AA:AA,0),0)</f>
        <v>0</v>
      </c>
      <c r="AA110" s="2">
        <f>IFERROR(MATCH("Unified Endpoint Management Server Security Requirements Guide :: Version 1, Release: 1 Benchmark Date: 20 Nov 2020*"&amp;A110&amp;";*",SRGs!AA:AA,0),0)</f>
        <v>0</v>
      </c>
      <c r="AB110" s="2">
        <f>IFERROR(MATCH("Virtual Private Network (VPN) Security Requirements Guide :: Version 2, Release: 4 Benchmark Date: 27 Oct 2021*"&amp;A110&amp;";*",SRGs!AA:AA,0),0)</f>
        <v>0</v>
      </c>
      <c r="AC110" s="2">
        <f>IFERROR(MATCH("Web Server Security Requirements Guide :: Version 3, Release: 1 Benchmark Date: 27 Oct 2022*"&amp;A110&amp;";*",SRGs!AA:AA,0),0)</f>
        <v>0</v>
      </c>
      <c r="AD110" s="22"/>
      <c r="AE110" s="3" t="str">
        <f t="shared" si="8"/>
        <v/>
      </c>
      <c r="AF110" s="2" t="str">
        <f t="shared" si="9"/>
        <v/>
      </c>
      <c r="AG110" s="2" t="str">
        <f t="shared" si="10"/>
        <v/>
      </c>
      <c r="AH110" s="2" t="str">
        <f t="shared" si="11"/>
        <v/>
      </c>
      <c r="AI110" s="2" t="str">
        <f t="shared" si="12"/>
        <v/>
      </c>
      <c r="AJ110" s="2" t="str">
        <f t="shared" si="13"/>
        <v/>
      </c>
      <c r="AK110" s="2" t="str">
        <f t="shared" si="14"/>
        <v/>
      </c>
      <c r="AM110" s="5" t="str">
        <f t="shared" si="15"/>
        <v/>
      </c>
    </row>
    <row r="111" spans="1:39" s="5" customFormat="1" ht="75">
      <c r="A111" s="1" t="s">
        <v>22022</v>
      </c>
      <c r="B111" s="1" t="s">
        <v>4299</v>
      </c>
      <c r="C111" s="1" t="s">
        <v>378</v>
      </c>
      <c r="D111" s="1" t="s">
        <v>1521</v>
      </c>
      <c r="E111" s="1" t="s">
        <v>2528</v>
      </c>
      <c r="F111" s="2" t="s">
        <v>3635</v>
      </c>
      <c r="G111" s="2"/>
      <c r="H111" s="2"/>
      <c r="I111" s="2"/>
      <c r="J111" s="15"/>
      <c r="K111" s="3">
        <f>IFERROR(MATCH("Application Layer Gateway (ALG) Security Requirements Guide (SRG) :: Version 1, Release: 2 Benchmark Date: 24 Jul 2015*"&amp;A111&amp;";*",SRGs!AA:AA,0),0)</f>
        <v>0</v>
      </c>
      <c r="L111" s="2">
        <f>IFERROR(MATCH("Application Server Security Requirements Guide :: Version 3, Release: 3 Benchmark Date: 27 Oct 2022*"&amp;A111&amp;";*",SRGs!AA:AA,0),0)</f>
        <v>0</v>
      </c>
      <c r="M111" s="2">
        <f>IFERROR(MATCH("Authentication, Authorization, and Accounting Services (AAA) Security Requirements Guide :: Version 1, Release: 2 Benchmark Date: 24 Jan 2020*"&amp;A111&amp;";*",SRGs!AA:AA,0),0)</f>
        <v>0</v>
      </c>
      <c r="N111" s="6">
        <f>IFERROR(MATCH("Central Log Server Security Requirements Guide :: Version 2, Release: 2 Benchmark Date: 27 Oct 2022*"&amp;A111&amp;";*",SRGs!AA:AA,0),0)</f>
        <v>0</v>
      </c>
      <c r="O111" s="6">
        <f>IFERROR(MATCH("Database Security Requirements Guide :: Version 3, Release: 3 Benchmark Date: 27 Jul 2022*"&amp;A111&amp;";*",SRGs!AA:AA,0),0)</f>
        <v>0</v>
      </c>
      <c r="P111" s="6">
        <f>IFERROR(MATCH("Container Platform Security Requirements Guide :: Version 1, Release: 3 Benchmark Date: 27 Jan 2022*"&amp;A111&amp;";*",SRGs!AA:AA,0),0)</f>
        <v>0</v>
      </c>
      <c r="Q111" s="6">
        <f>IFERROR(MATCH("Domain Name System (DNS) Security Requirements Guide :: Version 2, Release: 4 Benchmark Date: 23 Oct 2015*"&amp;A111&amp;";*",SRGs!AA:AA,0),0)</f>
        <v>0</v>
      </c>
      <c r="R111" s="6">
        <f>IFERROR(MATCH("Firewall Security Requirements Guide :: Version 2, Release: 3 Benchmark Date: 27 Oct 2022*"&amp;A111&amp;";*",SRGs!AA:AA,0),0)</f>
        <v>0</v>
      </c>
      <c r="S111" s="6">
        <f>IFERROR(MATCH("General Purpose Operating System Security Requirements Guide :: Version 2, Release: 4 Benchmark Date: 27 Jul 2022*"&amp;A111&amp;";*",SRGs!AA:AA,0),0)</f>
        <v>0</v>
      </c>
      <c r="T111" s="6">
        <f>IFERROR(MATCH("Intrusion Detection and Prevention Systems (IDPS) Security Requirements Guide :: Version 2, Release: 6 Benchmark Date: 24 Jul 2020*"&amp;A111&amp;";*",SRGs!AA:AA,0),0)</f>
        <v>0</v>
      </c>
      <c r="U111" s="6">
        <f>IFERROR(MATCH("Layer 2 Switch Security Requirements Guide :: Version 2, Release: 1 Benchmark Date: 18 May 2021*"&amp;A111&amp;";*",SRGs!AA:AA,0),0)</f>
        <v>0</v>
      </c>
      <c r="V111" s="6">
        <f>IFERROR(MATCH("Mainframe Product Security Requirements Guide :: Version 2, Release: 1 Benchmark Date: 27 Oct 2022*"&amp;A111&amp;";*",SRGs!AA:AA,0),0)</f>
        <v>0</v>
      </c>
      <c r="W111" s="6">
        <f>IFERROR(MATCH("Network Device Management Security Requirements Guide :: Version 4, Release: 1 Benchmark Date: 23 Apr 2021*"&amp;A111&amp;";*",SRGs!AA:AA,0),0)</f>
        <v>0</v>
      </c>
      <c r="X111" s="6">
        <f>IFERROR(MATCH("Router Security Requirements Guide :: Version 4, Release: 2 Benchmark Date: 23 Apr 2021*"&amp;A111&amp;";*",SRGs!AA:AA,0),0)</f>
        <v>0</v>
      </c>
      <c r="Y111" s="6">
        <f>IFERROR(MATCH("SDN Controller Security Requirements Guide :: Version 1, Release: 2 Benchmark Date: 24 Apr 2020*"&amp;A111&amp;";*",SRGs!AA:AA,0),0)</f>
        <v>0</v>
      </c>
      <c r="Z111" s="6">
        <f>IFERROR(MATCH("Unified Endpoint Management Agent Security Requirements Guide :: Version 1, Release: 1 Benchmark Date: 20 Nov 2020*"&amp;A111&amp;";*",SRGs!AA:AA,0),0)</f>
        <v>0</v>
      </c>
      <c r="AA111" s="6">
        <f>IFERROR(MATCH("Unified Endpoint Management Server Security Requirements Guide :: Version 1, Release: 1 Benchmark Date: 20 Nov 2020*"&amp;A111&amp;";*",SRGs!AA:AA,0),0)</f>
        <v>0</v>
      </c>
      <c r="AB111" s="6">
        <f>IFERROR(MATCH("Virtual Private Network (VPN) Security Requirements Guide :: Version 2, Release: 4 Benchmark Date: 27 Oct 2021*"&amp;A111&amp;";*",SRGs!AA:AA,0),0)</f>
        <v>0</v>
      </c>
      <c r="AC111" s="6">
        <f>IFERROR(MATCH("Web Server Security Requirements Guide :: Version 3, Release: 1 Benchmark Date: 27 Oct 2022*"&amp;A111&amp;";*",SRGs!AA:AA,0),0)</f>
        <v>0</v>
      </c>
      <c r="AD111" s="21"/>
      <c r="AE111" s="3" t="str">
        <f t="shared" si="8"/>
        <v/>
      </c>
      <c r="AF111" s="2" t="str">
        <f t="shared" si="9"/>
        <v/>
      </c>
      <c r="AG111" s="2" t="str">
        <f t="shared" si="10"/>
        <v/>
      </c>
      <c r="AH111" s="2" t="str">
        <f t="shared" si="11"/>
        <v/>
      </c>
      <c r="AI111" s="2" t="str">
        <f t="shared" si="12"/>
        <v/>
      </c>
      <c r="AJ111" s="2" t="str">
        <f t="shared" si="13"/>
        <v/>
      </c>
      <c r="AK111" s="2" t="str">
        <f t="shared" si="14"/>
        <v/>
      </c>
      <c r="AL111" s="27"/>
      <c r="AM111" s="5" t="str">
        <f t="shared" si="15"/>
        <v/>
      </c>
    </row>
    <row r="112" spans="1:39" s="5" customFormat="1" ht="105">
      <c r="A112" s="1" t="s">
        <v>22023</v>
      </c>
      <c r="B112" s="1" t="s">
        <v>4299</v>
      </c>
      <c r="C112" s="1" t="s">
        <v>379</v>
      </c>
      <c r="D112" s="1" t="s">
        <v>1522</v>
      </c>
      <c r="E112" s="1" t="s">
        <v>2529</v>
      </c>
      <c r="F112" s="2" t="s">
        <v>3636</v>
      </c>
      <c r="G112" s="2"/>
      <c r="H112" s="2"/>
      <c r="I112" s="2"/>
      <c r="J112" s="15"/>
      <c r="K112" s="3">
        <f>IFERROR(MATCH("Application Layer Gateway (ALG) Security Requirements Guide (SRG) :: Version 1, Release: 2 Benchmark Date: 24 Jul 2015*"&amp;A112&amp;";*",SRGs!AA:AA,0),0)</f>
        <v>0</v>
      </c>
      <c r="L112" s="2">
        <f>IFERROR(MATCH("Application Server Security Requirements Guide :: Version 3, Release: 3 Benchmark Date: 27 Oct 2022*"&amp;A112&amp;";*",SRGs!AA:AA,0),0)</f>
        <v>0</v>
      </c>
      <c r="M112" s="2">
        <f>IFERROR(MATCH("Authentication, Authorization, and Accounting Services (AAA) Security Requirements Guide :: Version 1, Release: 2 Benchmark Date: 24 Jan 2020*"&amp;A112&amp;";*",SRGs!AA:AA,0),0)</f>
        <v>0</v>
      </c>
      <c r="N112" s="6">
        <f>IFERROR(MATCH("Central Log Server Security Requirements Guide :: Version 2, Release: 2 Benchmark Date: 27 Oct 2022*"&amp;A112&amp;";*",SRGs!AA:AA,0),0)</f>
        <v>0</v>
      </c>
      <c r="O112" s="6">
        <f>IFERROR(MATCH("Database Security Requirements Guide :: Version 3, Release: 3 Benchmark Date: 27 Jul 2022*"&amp;A112&amp;";*",SRGs!AA:AA,0),0)</f>
        <v>0</v>
      </c>
      <c r="P112" s="6">
        <f>IFERROR(MATCH("Container Platform Security Requirements Guide :: Version 1, Release: 3 Benchmark Date: 27 Jan 2022*"&amp;A112&amp;";*",SRGs!AA:AA,0),0)</f>
        <v>0</v>
      </c>
      <c r="Q112" s="6">
        <f>IFERROR(MATCH("Domain Name System (DNS) Security Requirements Guide :: Version 2, Release: 4 Benchmark Date: 23 Oct 2015*"&amp;A112&amp;";*",SRGs!AA:AA,0),0)</f>
        <v>0</v>
      </c>
      <c r="R112" s="6">
        <f>IFERROR(MATCH("Firewall Security Requirements Guide :: Version 2, Release: 3 Benchmark Date: 27 Oct 2022*"&amp;A112&amp;";*",SRGs!AA:AA,0),0)</f>
        <v>0</v>
      </c>
      <c r="S112" s="6">
        <f>IFERROR(MATCH("General Purpose Operating System Security Requirements Guide :: Version 2, Release: 4 Benchmark Date: 27 Jul 2022*"&amp;A112&amp;";*",SRGs!AA:AA,0),0)</f>
        <v>0</v>
      </c>
      <c r="T112" s="6">
        <f>IFERROR(MATCH("Intrusion Detection and Prevention Systems (IDPS) Security Requirements Guide :: Version 2, Release: 6 Benchmark Date: 24 Jul 2020*"&amp;A112&amp;";*",SRGs!AA:AA,0),0)</f>
        <v>0</v>
      </c>
      <c r="U112" s="6">
        <f>IFERROR(MATCH("Layer 2 Switch Security Requirements Guide :: Version 2, Release: 1 Benchmark Date: 18 May 2021*"&amp;A112&amp;";*",SRGs!AA:AA,0),0)</f>
        <v>0</v>
      </c>
      <c r="V112" s="6">
        <f>IFERROR(MATCH("Mainframe Product Security Requirements Guide :: Version 2, Release: 1 Benchmark Date: 27 Oct 2022*"&amp;A112&amp;";*",SRGs!AA:AA,0),0)</f>
        <v>0</v>
      </c>
      <c r="W112" s="6">
        <f>IFERROR(MATCH("Network Device Management Security Requirements Guide :: Version 4, Release: 1 Benchmark Date: 23 Apr 2021*"&amp;A112&amp;";*",SRGs!AA:AA,0),0)</f>
        <v>0</v>
      </c>
      <c r="X112" s="6">
        <f>IFERROR(MATCH("Router Security Requirements Guide :: Version 4, Release: 2 Benchmark Date: 23 Apr 2021*"&amp;A112&amp;";*",SRGs!AA:AA,0),0)</f>
        <v>0</v>
      </c>
      <c r="Y112" s="6">
        <f>IFERROR(MATCH("SDN Controller Security Requirements Guide :: Version 1, Release: 2 Benchmark Date: 24 Apr 2020*"&amp;A112&amp;";*",SRGs!AA:AA,0),0)</f>
        <v>0</v>
      </c>
      <c r="Z112" s="6">
        <f>IFERROR(MATCH("Unified Endpoint Management Agent Security Requirements Guide :: Version 1, Release: 1 Benchmark Date: 20 Nov 2020*"&amp;A112&amp;";*",SRGs!AA:AA,0),0)</f>
        <v>0</v>
      </c>
      <c r="AA112" s="6">
        <f>IFERROR(MATCH("Unified Endpoint Management Server Security Requirements Guide :: Version 1, Release: 1 Benchmark Date: 20 Nov 2020*"&amp;A112&amp;";*",SRGs!AA:AA,0),0)</f>
        <v>0</v>
      </c>
      <c r="AB112" s="6">
        <f>IFERROR(MATCH("Virtual Private Network (VPN) Security Requirements Guide :: Version 2, Release: 4 Benchmark Date: 27 Oct 2021*"&amp;A112&amp;";*",SRGs!AA:AA,0),0)</f>
        <v>0</v>
      </c>
      <c r="AC112" s="6">
        <f>IFERROR(MATCH("Web Server Security Requirements Guide :: Version 3, Release: 1 Benchmark Date: 27 Oct 2022*"&amp;A112&amp;";*",SRGs!AA:AA,0),0)</f>
        <v>0</v>
      </c>
      <c r="AD112" s="21"/>
      <c r="AE112" s="3" t="str">
        <f t="shared" si="8"/>
        <v/>
      </c>
      <c r="AF112" s="2" t="str">
        <f t="shared" si="9"/>
        <v/>
      </c>
      <c r="AG112" s="2" t="str">
        <f t="shared" si="10"/>
        <v/>
      </c>
      <c r="AH112" s="2" t="str">
        <f t="shared" si="11"/>
        <v/>
      </c>
      <c r="AI112" s="2" t="str">
        <f t="shared" si="12"/>
        <v/>
      </c>
      <c r="AJ112" s="2" t="str">
        <f t="shared" si="13"/>
        <v/>
      </c>
      <c r="AK112" s="2" t="str">
        <f t="shared" si="14"/>
        <v/>
      </c>
      <c r="AL112" s="27"/>
      <c r="AM112" s="5" t="str">
        <f t="shared" si="15"/>
        <v/>
      </c>
    </row>
    <row r="113" spans="1:39" s="5" customFormat="1" ht="90">
      <c r="A113" s="1" t="s">
        <v>22024</v>
      </c>
      <c r="B113" s="1" t="s">
        <v>4299</v>
      </c>
      <c r="C113" s="1" t="s">
        <v>380</v>
      </c>
      <c r="D113" s="1" t="s">
        <v>1523</v>
      </c>
      <c r="E113" s="1" t="s">
        <v>2530</v>
      </c>
      <c r="F113" s="2" t="s">
        <v>2591</v>
      </c>
      <c r="G113" s="2"/>
      <c r="H113" s="2"/>
      <c r="I113" s="2"/>
      <c r="J113" s="15"/>
      <c r="K113" s="3">
        <f>IFERROR(MATCH("Application Layer Gateway (ALG) Security Requirements Guide (SRG) :: Version 1, Release: 2 Benchmark Date: 24 Jul 2015*"&amp;A113&amp;";*",SRGs!AA:AA,0),0)</f>
        <v>0</v>
      </c>
      <c r="L113" s="2">
        <f>IFERROR(MATCH("Application Server Security Requirements Guide :: Version 3, Release: 3 Benchmark Date: 27 Oct 2022*"&amp;A113&amp;";*",SRGs!AA:AA,0),0)</f>
        <v>0</v>
      </c>
      <c r="M113" s="2">
        <f>IFERROR(MATCH("Authentication, Authorization, and Accounting Services (AAA) Security Requirements Guide :: Version 1, Release: 2 Benchmark Date: 24 Jan 2020*"&amp;A113&amp;";*",SRGs!AA:AA,0),0)</f>
        <v>0</v>
      </c>
      <c r="N113" s="2">
        <f>IFERROR(MATCH("Central Log Server Security Requirements Guide :: Version 2, Release: 2 Benchmark Date: 27 Oct 2022*"&amp;A113&amp;";*",SRGs!AA:AA,0),0)</f>
        <v>0</v>
      </c>
      <c r="O113" s="2">
        <f>IFERROR(MATCH("Database Security Requirements Guide :: Version 3, Release: 3 Benchmark Date: 27 Jul 2022*"&amp;A113&amp;";*",SRGs!AA:AA,0),0)</f>
        <v>0</v>
      </c>
      <c r="P113" s="6">
        <f>IFERROR(MATCH("Container Platform Security Requirements Guide :: Version 1, Release: 3 Benchmark Date: 27 Jan 2022*"&amp;A113&amp;";*",SRGs!AA:AA,0),0)</f>
        <v>0</v>
      </c>
      <c r="Q113" s="6">
        <f>IFERROR(MATCH("Domain Name System (DNS) Security Requirements Guide :: Version 2, Release: 4 Benchmark Date: 23 Oct 2015*"&amp;A113&amp;";*",SRGs!AA:AA,0),0)</f>
        <v>0</v>
      </c>
      <c r="R113" s="6">
        <f>IFERROR(MATCH("Firewall Security Requirements Guide :: Version 2, Release: 3 Benchmark Date: 27 Oct 2022*"&amp;A113&amp;";*",SRGs!AA:AA,0),0)</f>
        <v>0</v>
      </c>
      <c r="S113" s="6">
        <f>IFERROR(MATCH("General Purpose Operating System Security Requirements Guide :: Version 2, Release: 4 Benchmark Date: 27 Jul 2022*"&amp;A113&amp;";*",SRGs!AA:AA,0),0)</f>
        <v>0</v>
      </c>
      <c r="T113" s="6">
        <f>IFERROR(MATCH("Intrusion Detection and Prevention Systems (IDPS) Security Requirements Guide :: Version 2, Release: 6 Benchmark Date: 24 Jul 2020*"&amp;A113&amp;";*",SRGs!AA:AA,0),0)</f>
        <v>0</v>
      </c>
      <c r="U113" s="6">
        <f>IFERROR(MATCH("Layer 2 Switch Security Requirements Guide :: Version 2, Release: 1 Benchmark Date: 18 May 2021*"&amp;A113&amp;";*",SRGs!AA:AA,0),0)</f>
        <v>0</v>
      </c>
      <c r="V113" s="6">
        <f>IFERROR(MATCH("Mainframe Product Security Requirements Guide :: Version 2, Release: 1 Benchmark Date: 27 Oct 2022*"&amp;A113&amp;";*",SRGs!AA:AA,0),0)</f>
        <v>0</v>
      </c>
      <c r="W113" s="6">
        <f>IFERROR(MATCH("Network Device Management Security Requirements Guide :: Version 4, Release: 1 Benchmark Date: 23 Apr 2021*"&amp;A113&amp;";*",SRGs!AA:AA,0),0)</f>
        <v>0</v>
      </c>
      <c r="X113" s="6">
        <f>IFERROR(MATCH("Router Security Requirements Guide :: Version 4, Release: 2 Benchmark Date: 23 Apr 2021*"&amp;A113&amp;";*",SRGs!AA:AA,0),0)</f>
        <v>0</v>
      </c>
      <c r="Y113" s="6">
        <f>IFERROR(MATCH("SDN Controller Security Requirements Guide :: Version 1, Release: 2 Benchmark Date: 24 Apr 2020*"&amp;A113&amp;";*",SRGs!AA:AA,0),0)</f>
        <v>0</v>
      </c>
      <c r="Z113" s="6">
        <f>IFERROR(MATCH("Unified Endpoint Management Agent Security Requirements Guide :: Version 1, Release: 1 Benchmark Date: 20 Nov 2020*"&amp;A113&amp;";*",SRGs!AA:AA,0),0)</f>
        <v>0</v>
      </c>
      <c r="AA113" s="6">
        <f>IFERROR(MATCH("Unified Endpoint Management Server Security Requirements Guide :: Version 1, Release: 1 Benchmark Date: 20 Nov 2020*"&amp;A113&amp;";*",SRGs!AA:AA,0),0)</f>
        <v>0</v>
      </c>
      <c r="AB113" s="6">
        <f>IFERROR(MATCH("Virtual Private Network (VPN) Security Requirements Guide :: Version 2, Release: 4 Benchmark Date: 27 Oct 2021*"&amp;A113&amp;";*",SRGs!AA:AA,0),0)</f>
        <v>0</v>
      </c>
      <c r="AC113" s="6">
        <f>IFERROR(MATCH("Web Server Security Requirements Guide :: Version 3, Release: 1 Benchmark Date: 27 Oct 2022*"&amp;A113&amp;";*",SRGs!AA:AA,0),0)</f>
        <v>0</v>
      </c>
      <c r="AD113" s="21"/>
      <c r="AE113" s="3" t="str">
        <f t="shared" si="8"/>
        <v/>
      </c>
      <c r="AF113" s="2" t="str">
        <f t="shared" si="9"/>
        <v/>
      </c>
      <c r="AG113" s="2" t="str">
        <f t="shared" si="10"/>
        <v/>
      </c>
      <c r="AH113" s="2" t="str">
        <f t="shared" si="11"/>
        <v/>
      </c>
      <c r="AI113" s="2" t="str">
        <f t="shared" si="12"/>
        <v/>
      </c>
      <c r="AJ113" s="2" t="str">
        <f t="shared" si="13"/>
        <v/>
      </c>
      <c r="AK113" s="2" t="str">
        <f t="shared" si="14"/>
        <v/>
      </c>
      <c r="AL113" s="27"/>
      <c r="AM113" s="5" t="str">
        <f t="shared" si="15"/>
        <v/>
      </c>
    </row>
    <row r="114" spans="1:39" s="5" customFormat="1" ht="75">
      <c r="A114" s="1" t="s">
        <v>22025</v>
      </c>
      <c r="B114" s="1" t="s">
        <v>4299</v>
      </c>
      <c r="C114" s="1" t="s">
        <v>381</v>
      </c>
      <c r="D114" s="1" t="s">
        <v>1524</v>
      </c>
      <c r="E114" s="1" t="s">
        <v>2531</v>
      </c>
      <c r="F114" s="2" t="s">
        <v>2591</v>
      </c>
      <c r="G114" s="2"/>
      <c r="H114" s="2"/>
      <c r="I114" s="2"/>
      <c r="J114" s="15"/>
      <c r="K114" s="3">
        <f>IFERROR(MATCH("Application Layer Gateway (ALG) Security Requirements Guide (SRG) :: Version 1, Release: 2 Benchmark Date: 24 Jul 2015*"&amp;A114&amp;";*",SRGs!AA:AA,0),0)</f>
        <v>0</v>
      </c>
      <c r="L114" s="2">
        <f>IFERROR(MATCH("Application Server Security Requirements Guide :: Version 3, Release: 3 Benchmark Date: 27 Oct 2022*"&amp;A114&amp;";*",SRGs!AA:AA,0),0)</f>
        <v>0</v>
      </c>
      <c r="M114" s="2">
        <f>IFERROR(MATCH("Authentication, Authorization, and Accounting Services (AAA) Security Requirements Guide :: Version 1, Release: 2 Benchmark Date: 24 Jan 2020*"&amp;A114&amp;";*",SRGs!AA:AA,0),0)</f>
        <v>0</v>
      </c>
      <c r="N114" s="2">
        <f>IFERROR(MATCH("Central Log Server Security Requirements Guide :: Version 2, Release: 2 Benchmark Date: 27 Oct 2022*"&amp;A114&amp;";*",SRGs!AA:AA,0),0)</f>
        <v>0</v>
      </c>
      <c r="O114" s="2">
        <f>IFERROR(MATCH("Database Security Requirements Guide :: Version 3, Release: 3 Benchmark Date: 27 Jul 2022*"&amp;A114&amp;";*",SRGs!AA:AA,0),0)</f>
        <v>0</v>
      </c>
      <c r="P114" s="6">
        <f>IFERROR(MATCH("Container Platform Security Requirements Guide :: Version 1, Release: 3 Benchmark Date: 27 Jan 2022*"&amp;A114&amp;";*",SRGs!AA:AA,0),0)</f>
        <v>0</v>
      </c>
      <c r="Q114" s="6">
        <f>IFERROR(MATCH("Domain Name System (DNS) Security Requirements Guide :: Version 2, Release: 4 Benchmark Date: 23 Oct 2015*"&amp;A114&amp;";*",SRGs!AA:AA,0),0)</f>
        <v>0</v>
      </c>
      <c r="R114" s="6">
        <f>IFERROR(MATCH("Firewall Security Requirements Guide :: Version 2, Release: 3 Benchmark Date: 27 Oct 2022*"&amp;A114&amp;";*",SRGs!AA:AA,0),0)</f>
        <v>0</v>
      </c>
      <c r="S114" s="6">
        <f>IFERROR(MATCH("General Purpose Operating System Security Requirements Guide :: Version 2, Release: 4 Benchmark Date: 27 Jul 2022*"&amp;A114&amp;";*",SRGs!AA:AA,0),0)</f>
        <v>0</v>
      </c>
      <c r="T114" s="6">
        <f>IFERROR(MATCH("Intrusion Detection and Prevention Systems (IDPS) Security Requirements Guide :: Version 2, Release: 6 Benchmark Date: 24 Jul 2020*"&amp;A114&amp;";*",SRGs!AA:AA,0),0)</f>
        <v>0</v>
      </c>
      <c r="U114" s="6">
        <f>IFERROR(MATCH("Layer 2 Switch Security Requirements Guide :: Version 2, Release: 1 Benchmark Date: 18 May 2021*"&amp;A114&amp;";*",SRGs!AA:AA,0),0)</f>
        <v>0</v>
      </c>
      <c r="V114" s="6">
        <f>IFERROR(MATCH("Mainframe Product Security Requirements Guide :: Version 2, Release: 1 Benchmark Date: 27 Oct 2022*"&amp;A114&amp;";*",SRGs!AA:AA,0),0)</f>
        <v>0</v>
      </c>
      <c r="W114" s="6">
        <f>IFERROR(MATCH("Network Device Management Security Requirements Guide :: Version 4, Release: 1 Benchmark Date: 23 Apr 2021*"&amp;A114&amp;";*",SRGs!AA:AA,0),0)</f>
        <v>0</v>
      </c>
      <c r="X114" s="6">
        <f>IFERROR(MATCH("Router Security Requirements Guide :: Version 4, Release: 2 Benchmark Date: 23 Apr 2021*"&amp;A114&amp;";*",SRGs!AA:AA,0),0)</f>
        <v>0</v>
      </c>
      <c r="Y114" s="6">
        <f>IFERROR(MATCH("SDN Controller Security Requirements Guide :: Version 1, Release: 2 Benchmark Date: 24 Apr 2020*"&amp;A114&amp;";*",SRGs!AA:AA,0),0)</f>
        <v>0</v>
      </c>
      <c r="Z114" s="6">
        <f>IFERROR(MATCH("Unified Endpoint Management Agent Security Requirements Guide :: Version 1, Release: 1 Benchmark Date: 20 Nov 2020*"&amp;A114&amp;";*",SRGs!AA:AA,0),0)</f>
        <v>0</v>
      </c>
      <c r="AA114" s="6">
        <f>IFERROR(MATCH("Unified Endpoint Management Server Security Requirements Guide :: Version 1, Release: 1 Benchmark Date: 20 Nov 2020*"&amp;A114&amp;";*",SRGs!AA:AA,0),0)</f>
        <v>0</v>
      </c>
      <c r="AB114" s="6">
        <f>IFERROR(MATCH("Virtual Private Network (VPN) Security Requirements Guide :: Version 2, Release: 4 Benchmark Date: 27 Oct 2021*"&amp;A114&amp;";*",SRGs!AA:AA,0),0)</f>
        <v>0</v>
      </c>
      <c r="AC114" s="6">
        <f>IFERROR(MATCH("Web Server Security Requirements Guide :: Version 3, Release: 1 Benchmark Date: 27 Oct 2022*"&amp;A114&amp;";*",SRGs!AA:AA,0),0)</f>
        <v>0</v>
      </c>
      <c r="AD114" s="21"/>
      <c r="AE114" s="3" t="str">
        <f t="shared" si="8"/>
        <v/>
      </c>
      <c r="AF114" s="2" t="str">
        <f t="shared" si="9"/>
        <v/>
      </c>
      <c r="AG114" s="2" t="str">
        <f t="shared" si="10"/>
        <v/>
      </c>
      <c r="AH114" s="2" t="str">
        <f t="shared" si="11"/>
        <v/>
      </c>
      <c r="AI114" s="2" t="str">
        <f t="shared" si="12"/>
        <v/>
      </c>
      <c r="AJ114" s="2" t="str">
        <f t="shared" si="13"/>
        <v/>
      </c>
      <c r="AK114" s="2" t="str">
        <f t="shared" si="14"/>
        <v/>
      </c>
      <c r="AL114" s="27"/>
      <c r="AM114" s="5" t="str">
        <f t="shared" si="15"/>
        <v/>
      </c>
    </row>
    <row r="115" spans="1:39" s="5" customFormat="1" ht="120">
      <c r="A115" s="1" t="s">
        <v>22026</v>
      </c>
      <c r="B115" s="1" t="s">
        <v>4299</v>
      </c>
      <c r="C115" s="1" t="s">
        <v>382</v>
      </c>
      <c r="D115" s="1" t="s">
        <v>1525</v>
      </c>
      <c r="E115" s="1" t="s">
        <v>2532</v>
      </c>
      <c r="F115" s="2" t="s">
        <v>2591</v>
      </c>
      <c r="G115" s="2"/>
      <c r="H115" s="2"/>
      <c r="I115" s="2"/>
      <c r="J115" s="15"/>
      <c r="K115" s="3">
        <f>IFERROR(MATCH("Application Layer Gateway (ALG) Security Requirements Guide (SRG) :: Version 1, Release: 2 Benchmark Date: 24 Jul 2015*"&amp;A115&amp;";*",SRGs!AA:AA,0),0)</f>
        <v>0</v>
      </c>
      <c r="L115" s="2">
        <f>IFERROR(MATCH("Application Server Security Requirements Guide :: Version 3, Release: 3 Benchmark Date: 27 Oct 2022*"&amp;A115&amp;";*",SRGs!AA:AA,0),0)</f>
        <v>0</v>
      </c>
      <c r="M115" s="2">
        <f>IFERROR(MATCH("Authentication, Authorization, and Accounting Services (AAA) Security Requirements Guide :: Version 1, Release: 2 Benchmark Date: 24 Jan 2020*"&amp;A115&amp;";*",SRGs!AA:AA,0),0)</f>
        <v>0</v>
      </c>
      <c r="N115" s="2">
        <f>IFERROR(MATCH("Central Log Server Security Requirements Guide :: Version 2, Release: 2 Benchmark Date: 27 Oct 2022*"&amp;A115&amp;";*",SRGs!AA:AA,0),0)</f>
        <v>0</v>
      </c>
      <c r="O115" s="2">
        <f>IFERROR(MATCH("Database Security Requirements Guide :: Version 3, Release: 3 Benchmark Date: 27 Jul 2022*"&amp;A115&amp;";*",SRGs!AA:AA,0),0)</f>
        <v>0</v>
      </c>
      <c r="P115" s="6">
        <f>IFERROR(MATCH("Container Platform Security Requirements Guide :: Version 1, Release: 3 Benchmark Date: 27 Jan 2022*"&amp;A115&amp;";*",SRGs!AA:AA,0),0)</f>
        <v>0</v>
      </c>
      <c r="Q115" s="6">
        <f>IFERROR(MATCH("Domain Name System (DNS) Security Requirements Guide :: Version 2, Release: 4 Benchmark Date: 23 Oct 2015*"&amp;A115&amp;";*",SRGs!AA:AA,0),0)</f>
        <v>0</v>
      </c>
      <c r="R115" s="6">
        <f>IFERROR(MATCH("Firewall Security Requirements Guide :: Version 2, Release: 3 Benchmark Date: 27 Oct 2022*"&amp;A115&amp;";*",SRGs!AA:AA,0),0)</f>
        <v>0</v>
      </c>
      <c r="S115" s="6">
        <f>IFERROR(MATCH("General Purpose Operating System Security Requirements Guide :: Version 2, Release: 4 Benchmark Date: 27 Jul 2022*"&amp;A115&amp;";*",SRGs!AA:AA,0),0)</f>
        <v>0</v>
      </c>
      <c r="T115" s="6">
        <f>IFERROR(MATCH("Intrusion Detection and Prevention Systems (IDPS) Security Requirements Guide :: Version 2, Release: 6 Benchmark Date: 24 Jul 2020*"&amp;A115&amp;";*",SRGs!AA:AA,0),0)</f>
        <v>0</v>
      </c>
      <c r="U115" s="6">
        <f>IFERROR(MATCH("Layer 2 Switch Security Requirements Guide :: Version 2, Release: 1 Benchmark Date: 18 May 2021*"&amp;A115&amp;";*",SRGs!AA:AA,0),0)</f>
        <v>0</v>
      </c>
      <c r="V115" s="6">
        <f>IFERROR(MATCH("Mainframe Product Security Requirements Guide :: Version 2, Release: 1 Benchmark Date: 27 Oct 2022*"&amp;A115&amp;";*",SRGs!AA:AA,0),0)</f>
        <v>0</v>
      </c>
      <c r="W115" s="6">
        <f>IFERROR(MATCH("Network Device Management Security Requirements Guide :: Version 4, Release: 1 Benchmark Date: 23 Apr 2021*"&amp;A115&amp;";*",SRGs!AA:AA,0),0)</f>
        <v>0</v>
      </c>
      <c r="X115" s="6">
        <f>IFERROR(MATCH("Router Security Requirements Guide :: Version 4, Release: 2 Benchmark Date: 23 Apr 2021*"&amp;A115&amp;";*",SRGs!AA:AA,0),0)</f>
        <v>0</v>
      </c>
      <c r="Y115" s="6">
        <f>IFERROR(MATCH("SDN Controller Security Requirements Guide :: Version 1, Release: 2 Benchmark Date: 24 Apr 2020*"&amp;A115&amp;";*",SRGs!AA:AA,0),0)</f>
        <v>0</v>
      </c>
      <c r="Z115" s="6">
        <f>IFERROR(MATCH("Unified Endpoint Management Agent Security Requirements Guide :: Version 1, Release: 1 Benchmark Date: 20 Nov 2020*"&amp;A115&amp;";*",SRGs!AA:AA,0),0)</f>
        <v>0</v>
      </c>
      <c r="AA115" s="6">
        <f>IFERROR(MATCH("Unified Endpoint Management Server Security Requirements Guide :: Version 1, Release: 1 Benchmark Date: 20 Nov 2020*"&amp;A115&amp;";*",SRGs!AA:AA,0),0)</f>
        <v>0</v>
      </c>
      <c r="AB115" s="6">
        <f>IFERROR(MATCH("Virtual Private Network (VPN) Security Requirements Guide :: Version 2, Release: 4 Benchmark Date: 27 Oct 2021*"&amp;A115&amp;";*",SRGs!AA:AA,0),0)</f>
        <v>0</v>
      </c>
      <c r="AC115" s="6">
        <f>IFERROR(MATCH("Web Server Security Requirements Guide :: Version 3, Release: 1 Benchmark Date: 27 Oct 2022*"&amp;A115&amp;";*",SRGs!AA:AA,0),0)</f>
        <v>0</v>
      </c>
      <c r="AD115" s="21"/>
      <c r="AE115" s="3" t="str">
        <f t="shared" si="8"/>
        <v/>
      </c>
      <c r="AF115" s="2" t="str">
        <f t="shared" si="9"/>
        <v/>
      </c>
      <c r="AG115" s="2" t="str">
        <f t="shared" si="10"/>
        <v/>
      </c>
      <c r="AH115" s="2" t="str">
        <f t="shared" si="11"/>
        <v/>
      </c>
      <c r="AI115" s="2" t="str">
        <f t="shared" si="12"/>
        <v/>
      </c>
      <c r="AJ115" s="2" t="str">
        <f t="shared" si="13"/>
        <v/>
      </c>
      <c r="AK115" s="2" t="str">
        <f t="shared" si="14"/>
        <v/>
      </c>
      <c r="AL115" s="27"/>
      <c r="AM115" s="5" t="str">
        <f t="shared" si="15"/>
        <v/>
      </c>
    </row>
    <row r="116" spans="1:39" ht="75">
      <c r="A116" s="1" t="s">
        <v>22027</v>
      </c>
      <c r="B116" s="1" t="s">
        <v>4299</v>
      </c>
      <c r="C116" s="1" t="s">
        <v>356</v>
      </c>
      <c r="D116" s="1" t="s">
        <v>1501</v>
      </c>
      <c r="E116" s="1" t="s">
        <v>2508</v>
      </c>
      <c r="F116" s="2" t="s">
        <v>3630</v>
      </c>
      <c r="G116" s="2"/>
      <c r="H116" s="2"/>
      <c r="I116" s="2"/>
      <c r="J116" s="15"/>
      <c r="K116" s="3">
        <f>IFERROR(MATCH("Application Layer Gateway (ALG) Security Requirements Guide (SRG) :: Version 1, Release: 2 Benchmark Date: 24 Jul 2015*"&amp;A116&amp;";*",SRGs!AA:AA,0),0)</f>
        <v>333</v>
      </c>
      <c r="L116" s="2">
        <f>IFERROR(MATCH("Application Server Security Requirements Guide :: Version 3, Release: 3 Benchmark Date: 27 Oct 2022*"&amp;A116&amp;";*",SRGs!AA:AA,0),0)</f>
        <v>0</v>
      </c>
      <c r="M116" s="2">
        <f>IFERROR(MATCH("Authentication, Authorization, and Accounting Services (AAA) Security Requirements Guide :: Version 1, Release: 2 Benchmark Date: 24 Jan 2020*"&amp;A116&amp;";*",SRGs!AA:AA,0),0)</f>
        <v>0</v>
      </c>
      <c r="N116" s="6">
        <f>IFERROR(MATCH("Central Log Server Security Requirements Guide :: Version 2, Release: 2 Benchmark Date: 27 Oct 2022*"&amp;A116&amp;";*",SRGs!AA:AA,0),0)</f>
        <v>0</v>
      </c>
      <c r="O116" s="6">
        <f>IFERROR(MATCH("Database Security Requirements Guide :: Version 3, Release: 3 Benchmark Date: 27 Jul 2022*"&amp;A116&amp;";*",SRGs!AA:AA,0),0)</f>
        <v>0</v>
      </c>
      <c r="P116" s="2">
        <f>IFERROR(MATCH("Container Platform Security Requirements Guide :: Version 1, Release: 3 Benchmark Date: 27 Jan 2022*"&amp;A116&amp;";*",SRGs!AA:AA,0),0)</f>
        <v>0</v>
      </c>
      <c r="Q116" s="2">
        <f>IFERROR(MATCH("Domain Name System (DNS) Security Requirements Guide :: Version 2, Release: 4 Benchmark Date: 23 Oct 2015*"&amp;A116&amp;";*",SRGs!AA:AA,0),0)</f>
        <v>0</v>
      </c>
      <c r="R116" s="2">
        <f>IFERROR(MATCH("Firewall Security Requirements Guide :: Version 2, Release: 3 Benchmark Date: 27 Oct 2022*"&amp;A116&amp;";*",SRGs!AA:AA,0),0)</f>
        <v>0</v>
      </c>
      <c r="S116" s="2">
        <f>IFERROR(MATCH("General Purpose Operating System Security Requirements Guide :: Version 2, Release: 4 Benchmark Date: 27 Jul 2022*"&amp;A116&amp;";*",SRGs!AA:AA,0),0)</f>
        <v>0</v>
      </c>
      <c r="T116" s="2">
        <f>IFERROR(MATCH("Intrusion Detection and Prevention Systems (IDPS) Security Requirements Guide :: Version 2, Release: 6 Benchmark Date: 24 Jul 2020*"&amp;A116&amp;";*",SRGs!AA:AA,0),0)</f>
        <v>0</v>
      </c>
      <c r="U116" s="2">
        <f>IFERROR(MATCH("Layer 2 Switch Security Requirements Guide :: Version 2, Release: 1 Benchmark Date: 18 May 2021*"&amp;A116&amp;";*",SRGs!AA:AA,0),0)</f>
        <v>0</v>
      </c>
      <c r="V116" s="2">
        <f>IFERROR(MATCH("Mainframe Product Security Requirements Guide :: Version 2, Release: 1 Benchmark Date: 27 Oct 2022*"&amp;A116&amp;";*",SRGs!AA:AA,0),0)</f>
        <v>0</v>
      </c>
      <c r="W116" s="2">
        <f>IFERROR(MATCH("Network Device Management Security Requirements Guide :: Version 4, Release: 1 Benchmark Date: 23 Apr 2021*"&amp;A116&amp;";*",SRGs!AA:AA,0),0)</f>
        <v>0</v>
      </c>
      <c r="X116" s="2">
        <f>IFERROR(MATCH("Router Security Requirements Guide :: Version 4, Release: 2 Benchmark Date: 23 Apr 2021*"&amp;A116&amp;";*",SRGs!AA:AA,0),0)</f>
        <v>0</v>
      </c>
      <c r="Y116" s="2">
        <f>IFERROR(MATCH("SDN Controller Security Requirements Guide :: Version 1, Release: 2 Benchmark Date: 24 Apr 2020*"&amp;A116&amp;";*",SRGs!AA:AA,0),0)</f>
        <v>0</v>
      </c>
      <c r="Z116" s="2">
        <f>IFERROR(MATCH("Unified Endpoint Management Agent Security Requirements Guide :: Version 1, Release: 1 Benchmark Date: 20 Nov 2020*"&amp;A116&amp;";*",SRGs!AA:AA,0),0)</f>
        <v>0</v>
      </c>
      <c r="AA116" s="2">
        <f>IFERROR(MATCH("Unified Endpoint Management Server Security Requirements Guide :: Version 1, Release: 1 Benchmark Date: 20 Nov 2020*"&amp;A116&amp;";*",SRGs!AA:AA,0),0)</f>
        <v>0</v>
      </c>
      <c r="AB116" s="2">
        <f>IFERROR(MATCH("Virtual Private Network (VPN) Security Requirements Guide :: Version 2, Release: 4 Benchmark Date: 27 Oct 2021*"&amp;A116&amp;";*",SRGs!AA:AA,0),0)</f>
        <v>0</v>
      </c>
      <c r="AC116" s="2">
        <f>IFERROR(MATCH("Web Server Security Requirements Guide :: Version 3, Release: 1 Benchmark Date: 27 Oct 2022*"&amp;A116&amp;";*",SRGs!AA:AA,0),0)</f>
        <v>0</v>
      </c>
      <c r="AD116" s="22"/>
      <c r="AE116" s="3" t="str">
        <f t="shared" si="8"/>
        <v>Application</v>
      </c>
      <c r="AF116" s="2" t="str">
        <f t="shared" si="9"/>
        <v/>
      </c>
      <c r="AG116" s="2" t="str">
        <f t="shared" si="10"/>
        <v/>
      </c>
      <c r="AH116" s="2" t="str">
        <f t="shared" si="11"/>
        <v/>
      </c>
      <c r="AI116" s="2" t="str">
        <f t="shared" si="12"/>
        <v/>
      </c>
      <c r="AJ116" s="2" t="str">
        <f t="shared" si="13"/>
        <v/>
      </c>
      <c r="AK116" s="2" t="str">
        <f t="shared" si="14"/>
        <v/>
      </c>
      <c r="AM116" s="5" t="str">
        <f t="shared" si="15"/>
        <v>Application</v>
      </c>
    </row>
    <row r="117" spans="1:39" s="5" customFormat="1" ht="30">
      <c r="A117" s="1" t="s">
        <v>22028</v>
      </c>
      <c r="B117" s="1" t="s">
        <v>4299</v>
      </c>
      <c r="C117" s="1" t="s">
        <v>383</v>
      </c>
      <c r="D117" s="1" t="s">
        <v>1526</v>
      </c>
      <c r="E117" s="1" t="s">
        <v>2533</v>
      </c>
      <c r="F117" s="2" t="s">
        <v>2591</v>
      </c>
      <c r="G117" s="2"/>
      <c r="H117" s="2"/>
      <c r="I117" s="2"/>
      <c r="J117" s="15"/>
      <c r="K117" s="3">
        <f>IFERROR(MATCH("Application Layer Gateway (ALG) Security Requirements Guide (SRG) :: Version 1, Release: 2 Benchmark Date: 24 Jul 2015*"&amp;A117&amp;";*",SRGs!AA:AA,0),0)</f>
        <v>0</v>
      </c>
      <c r="L117" s="2">
        <f>IFERROR(MATCH("Application Server Security Requirements Guide :: Version 3, Release: 3 Benchmark Date: 27 Oct 2022*"&amp;A117&amp;";*",SRGs!AA:AA,0),0)</f>
        <v>0</v>
      </c>
      <c r="M117" s="2">
        <f>IFERROR(MATCH("Authentication, Authorization, and Accounting Services (AAA) Security Requirements Guide :: Version 1, Release: 2 Benchmark Date: 24 Jan 2020*"&amp;A117&amp;";*",SRGs!AA:AA,0),0)</f>
        <v>0</v>
      </c>
      <c r="N117" s="2">
        <f>IFERROR(MATCH("Central Log Server Security Requirements Guide :: Version 2, Release: 2 Benchmark Date: 27 Oct 2022*"&amp;A117&amp;";*",SRGs!AA:AA,0),0)</f>
        <v>0</v>
      </c>
      <c r="O117" s="2">
        <f>IFERROR(MATCH("Database Security Requirements Guide :: Version 3, Release: 3 Benchmark Date: 27 Jul 2022*"&amp;A117&amp;";*",SRGs!AA:AA,0),0)</f>
        <v>0</v>
      </c>
      <c r="P117" s="6">
        <f>IFERROR(MATCH("Container Platform Security Requirements Guide :: Version 1, Release: 3 Benchmark Date: 27 Jan 2022*"&amp;A117&amp;";*",SRGs!AA:AA,0),0)</f>
        <v>0</v>
      </c>
      <c r="Q117" s="6">
        <f>IFERROR(MATCH("Domain Name System (DNS) Security Requirements Guide :: Version 2, Release: 4 Benchmark Date: 23 Oct 2015*"&amp;A117&amp;";*",SRGs!AA:AA,0),0)</f>
        <v>0</v>
      </c>
      <c r="R117" s="6">
        <f>IFERROR(MATCH("Firewall Security Requirements Guide :: Version 2, Release: 3 Benchmark Date: 27 Oct 2022*"&amp;A117&amp;";*",SRGs!AA:AA,0),0)</f>
        <v>0</v>
      </c>
      <c r="S117" s="6">
        <f>IFERROR(MATCH("General Purpose Operating System Security Requirements Guide :: Version 2, Release: 4 Benchmark Date: 27 Jul 2022*"&amp;A117&amp;";*",SRGs!AA:AA,0),0)</f>
        <v>0</v>
      </c>
      <c r="T117" s="6">
        <f>IFERROR(MATCH("Intrusion Detection and Prevention Systems (IDPS) Security Requirements Guide :: Version 2, Release: 6 Benchmark Date: 24 Jul 2020*"&amp;A117&amp;";*",SRGs!AA:AA,0),0)</f>
        <v>0</v>
      </c>
      <c r="U117" s="6">
        <f>IFERROR(MATCH("Layer 2 Switch Security Requirements Guide :: Version 2, Release: 1 Benchmark Date: 18 May 2021*"&amp;A117&amp;";*",SRGs!AA:AA,0),0)</f>
        <v>0</v>
      </c>
      <c r="V117" s="6">
        <f>IFERROR(MATCH("Mainframe Product Security Requirements Guide :: Version 2, Release: 1 Benchmark Date: 27 Oct 2022*"&amp;A117&amp;";*",SRGs!AA:AA,0),0)</f>
        <v>0</v>
      </c>
      <c r="W117" s="6">
        <f>IFERROR(MATCH("Network Device Management Security Requirements Guide :: Version 4, Release: 1 Benchmark Date: 23 Apr 2021*"&amp;A117&amp;";*",SRGs!AA:AA,0),0)</f>
        <v>0</v>
      </c>
      <c r="X117" s="6">
        <f>IFERROR(MATCH("Router Security Requirements Guide :: Version 4, Release: 2 Benchmark Date: 23 Apr 2021*"&amp;A117&amp;";*",SRGs!AA:AA,0),0)</f>
        <v>0</v>
      </c>
      <c r="Y117" s="6">
        <f>IFERROR(MATCH("SDN Controller Security Requirements Guide :: Version 1, Release: 2 Benchmark Date: 24 Apr 2020*"&amp;A117&amp;";*",SRGs!AA:AA,0),0)</f>
        <v>0</v>
      </c>
      <c r="Z117" s="6">
        <f>IFERROR(MATCH("Unified Endpoint Management Agent Security Requirements Guide :: Version 1, Release: 1 Benchmark Date: 20 Nov 2020*"&amp;A117&amp;";*",SRGs!AA:AA,0),0)</f>
        <v>0</v>
      </c>
      <c r="AA117" s="6">
        <f>IFERROR(MATCH("Unified Endpoint Management Server Security Requirements Guide :: Version 1, Release: 1 Benchmark Date: 20 Nov 2020*"&amp;A117&amp;";*",SRGs!AA:AA,0),0)</f>
        <v>0</v>
      </c>
      <c r="AB117" s="6">
        <f>IFERROR(MATCH("Virtual Private Network (VPN) Security Requirements Guide :: Version 2, Release: 4 Benchmark Date: 27 Oct 2021*"&amp;A117&amp;";*",SRGs!AA:AA,0),0)</f>
        <v>0</v>
      </c>
      <c r="AC117" s="6">
        <f>IFERROR(MATCH("Web Server Security Requirements Guide :: Version 3, Release: 1 Benchmark Date: 27 Oct 2022*"&amp;A117&amp;";*",SRGs!AA:AA,0),0)</f>
        <v>0</v>
      </c>
      <c r="AD117" s="21"/>
      <c r="AE117" s="3" t="str">
        <f t="shared" si="8"/>
        <v/>
      </c>
      <c r="AF117" s="2" t="str">
        <f t="shared" si="9"/>
        <v/>
      </c>
      <c r="AG117" s="2" t="str">
        <f t="shared" si="10"/>
        <v/>
      </c>
      <c r="AH117" s="2" t="str">
        <f t="shared" si="11"/>
        <v/>
      </c>
      <c r="AI117" s="2" t="str">
        <f t="shared" si="12"/>
        <v/>
      </c>
      <c r="AJ117" s="2" t="str">
        <f t="shared" si="13"/>
        <v/>
      </c>
      <c r="AK117" s="2" t="str">
        <f t="shared" si="14"/>
        <v/>
      </c>
      <c r="AL117" s="27"/>
      <c r="AM117" s="5" t="str">
        <f t="shared" si="15"/>
        <v/>
      </c>
    </row>
    <row r="118" spans="1:39" ht="30">
      <c r="A118" s="1" t="s">
        <v>22029</v>
      </c>
      <c r="B118" s="1" t="s">
        <v>4299</v>
      </c>
      <c r="C118" s="1" t="s">
        <v>384</v>
      </c>
      <c r="D118" s="1" t="s">
        <v>1527</v>
      </c>
      <c r="E118" s="1" t="s">
        <v>2534</v>
      </c>
      <c r="F118" s="2" t="s">
        <v>2591</v>
      </c>
      <c r="G118" s="2"/>
      <c r="H118" s="2"/>
      <c r="I118" s="2"/>
      <c r="J118" s="15"/>
      <c r="K118" s="3">
        <f>IFERROR(MATCH("Application Layer Gateway (ALG) Security Requirements Guide (SRG) :: Version 1, Release: 2 Benchmark Date: 24 Jul 2015*"&amp;A118&amp;";*",SRGs!AA:AA,0),0)</f>
        <v>0</v>
      </c>
      <c r="L118" s="2">
        <f>IFERROR(MATCH("Application Server Security Requirements Guide :: Version 3, Release: 3 Benchmark Date: 27 Oct 2022*"&amp;A118&amp;";*",SRGs!AA:AA,0),0)</f>
        <v>0</v>
      </c>
      <c r="M118" s="2">
        <f>IFERROR(MATCH("Authentication, Authorization, and Accounting Services (AAA) Security Requirements Guide :: Version 1, Release: 2 Benchmark Date: 24 Jan 2020*"&amp;A118&amp;";*",SRGs!AA:AA,0),0)</f>
        <v>0</v>
      </c>
      <c r="N118" s="2">
        <f>IFERROR(MATCH("Central Log Server Security Requirements Guide :: Version 2, Release: 2 Benchmark Date: 27 Oct 2022*"&amp;A118&amp;";*",SRGs!AA:AA,0),0)</f>
        <v>0</v>
      </c>
      <c r="O118" s="2">
        <f>IFERROR(MATCH("Database Security Requirements Guide :: Version 3, Release: 3 Benchmark Date: 27 Jul 2022*"&amp;A118&amp;";*",SRGs!AA:AA,0),0)</f>
        <v>0</v>
      </c>
      <c r="P118" s="2">
        <f>IFERROR(MATCH("Container Platform Security Requirements Guide :: Version 1, Release: 3 Benchmark Date: 27 Jan 2022*"&amp;A118&amp;";*",SRGs!AA:AA,0),0)</f>
        <v>0</v>
      </c>
      <c r="Q118" s="2">
        <f>IFERROR(MATCH("Domain Name System (DNS) Security Requirements Guide :: Version 2, Release: 4 Benchmark Date: 23 Oct 2015*"&amp;A118&amp;";*",SRGs!AA:AA,0),0)</f>
        <v>0</v>
      </c>
      <c r="R118" s="2">
        <f>IFERROR(MATCH("Firewall Security Requirements Guide :: Version 2, Release: 3 Benchmark Date: 27 Oct 2022*"&amp;A118&amp;";*",SRGs!AA:AA,0),0)</f>
        <v>0</v>
      </c>
      <c r="S118" s="2">
        <f>IFERROR(MATCH("General Purpose Operating System Security Requirements Guide :: Version 2, Release: 4 Benchmark Date: 27 Jul 2022*"&amp;A118&amp;";*",SRGs!AA:AA,0),0)</f>
        <v>0</v>
      </c>
      <c r="T118" s="2">
        <f>IFERROR(MATCH("Intrusion Detection and Prevention Systems (IDPS) Security Requirements Guide :: Version 2, Release: 6 Benchmark Date: 24 Jul 2020*"&amp;A118&amp;";*",SRGs!AA:AA,0),0)</f>
        <v>0</v>
      </c>
      <c r="U118" s="2">
        <f>IFERROR(MATCH("Layer 2 Switch Security Requirements Guide :: Version 2, Release: 1 Benchmark Date: 18 May 2021*"&amp;A118&amp;";*",SRGs!AA:AA,0),0)</f>
        <v>0</v>
      </c>
      <c r="V118" s="2">
        <f>IFERROR(MATCH("Mainframe Product Security Requirements Guide :: Version 2, Release: 1 Benchmark Date: 27 Oct 2022*"&amp;A118&amp;";*",SRGs!AA:AA,0),0)</f>
        <v>0</v>
      </c>
      <c r="W118" s="2">
        <f>IFERROR(MATCH("Network Device Management Security Requirements Guide :: Version 4, Release: 1 Benchmark Date: 23 Apr 2021*"&amp;A118&amp;";*",SRGs!AA:AA,0),0)</f>
        <v>0</v>
      </c>
      <c r="X118" s="2">
        <f>IFERROR(MATCH("Router Security Requirements Guide :: Version 4, Release: 2 Benchmark Date: 23 Apr 2021*"&amp;A118&amp;";*",SRGs!AA:AA,0),0)</f>
        <v>0</v>
      </c>
      <c r="Y118" s="2">
        <f>IFERROR(MATCH("SDN Controller Security Requirements Guide :: Version 1, Release: 2 Benchmark Date: 24 Apr 2020*"&amp;A118&amp;";*",SRGs!AA:AA,0),0)</f>
        <v>0</v>
      </c>
      <c r="Z118" s="2">
        <f>IFERROR(MATCH("Unified Endpoint Management Agent Security Requirements Guide :: Version 1, Release: 1 Benchmark Date: 20 Nov 2020*"&amp;A118&amp;";*",SRGs!AA:AA,0),0)</f>
        <v>0</v>
      </c>
      <c r="AA118" s="2">
        <f>IFERROR(MATCH("Unified Endpoint Management Server Security Requirements Guide :: Version 1, Release: 1 Benchmark Date: 20 Nov 2020*"&amp;A118&amp;";*",SRGs!AA:AA,0),0)</f>
        <v>0</v>
      </c>
      <c r="AB118" s="2">
        <f>IFERROR(MATCH("Virtual Private Network (VPN) Security Requirements Guide :: Version 2, Release: 4 Benchmark Date: 27 Oct 2021*"&amp;A118&amp;";*",SRGs!AA:AA,0),0)</f>
        <v>0</v>
      </c>
      <c r="AC118" s="2">
        <f>IFERROR(MATCH("Web Server Security Requirements Guide :: Version 3, Release: 1 Benchmark Date: 27 Oct 2022*"&amp;A118&amp;";*",SRGs!AA:AA,0),0)</f>
        <v>0</v>
      </c>
      <c r="AD118" s="22"/>
      <c r="AE118" s="3" t="str">
        <f t="shared" si="8"/>
        <v/>
      </c>
      <c r="AF118" s="2" t="str">
        <f t="shared" si="9"/>
        <v/>
      </c>
      <c r="AG118" s="2" t="str">
        <f t="shared" si="10"/>
        <v/>
      </c>
      <c r="AH118" s="2" t="str">
        <f t="shared" si="11"/>
        <v/>
      </c>
      <c r="AI118" s="2" t="str">
        <f t="shared" si="12"/>
        <v/>
      </c>
      <c r="AJ118" s="2" t="str">
        <f t="shared" si="13"/>
        <v/>
      </c>
      <c r="AK118" s="2" t="str">
        <f t="shared" si="14"/>
        <v/>
      </c>
      <c r="AM118" s="5" t="str">
        <f t="shared" si="15"/>
        <v/>
      </c>
    </row>
    <row r="119" spans="1:39" ht="105">
      <c r="A119" s="1" t="s">
        <v>22030</v>
      </c>
      <c r="B119" s="1" t="s">
        <v>4299</v>
      </c>
      <c r="C119" s="1" t="s">
        <v>385</v>
      </c>
      <c r="D119" s="1" t="s">
        <v>1528</v>
      </c>
      <c r="E119" s="1" t="s">
        <v>2535</v>
      </c>
      <c r="F119" s="2" t="s">
        <v>2591</v>
      </c>
      <c r="G119" s="2"/>
      <c r="H119" s="2"/>
      <c r="I119" s="2"/>
      <c r="J119" s="15"/>
      <c r="K119" s="3">
        <f>IFERROR(MATCH("Application Layer Gateway (ALG) Security Requirements Guide (SRG) :: Version 1, Release: 2 Benchmark Date: 24 Jul 2015*"&amp;A119&amp;";*",SRGs!AA:AA,0),0)</f>
        <v>0</v>
      </c>
      <c r="L119" s="2">
        <f>IFERROR(MATCH("Application Server Security Requirements Guide :: Version 3, Release: 3 Benchmark Date: 27 Oct 2022*"&amp;A119&amp;";*",SRGs!AA:AA,0),0)</f>
        <v>0</v>
      </c>
      <c r="M119" s="2">
        <f>IFERROR(MATCH("Authentication, Authorization, and Accounting Services (AAA) Security Requirements Guide :: Version 1, Release: 2 Benchmark Date: 24 Jan 2020*"&amp;A119&amp;";*",SRGs!AA:AA,0),0)</f>
        <v>0</v>
      </c>
      <c r="N119" s="2">
        <f>IFERROR(MATCH("Central Log Server Security Requirements Guide :: Version 2, Release: 2 Benchmark Date: 27 Oct 2022*"&amp;A119&amp;";*",SRGs!AA:AA,0),0)</f>
        <v>0</v>
      </c>
      <c r="O119" s="2">
        <f>IFERROR(MATCH("Database Security Requirements Guide :: Version 3, Release: 3 Benchmark Date: 27 Jul 2022*"&amp;A119&amp;";*",SRGs!AA:AA,0),0)</f>
        <v>0</v>
      </c>
      <c r="P119" s="2">
        <f>IFERROR(MATCH("Container Platform Security Requirements Guide :: Version 1, Release: 3 Benchmark Date: 27 Jan 2022*"&amp;A119&amp;";*",SRGs!AA:AA,0),0)</f>
        <v>0</v>
      </c>
      <c r="Q119" s="2">
        <f>IFERROR(MATCH("Domain Name System (DNS) Security Requirements Guide :: Version 2, Release: 4 Benchmark Date: 23 Oct 2015*"&amp;A119&amp;";*",SRGs!AA:AA,0),0)</f>
        <v>0</v>
      </c>
      <c r="R119" s="2">
        <f>IFERROR(MATCH("Firewall Security Requirements Guide :: Version 2, Release: 3 Benchmark Date: 27 Oct 2022*"&amp;A119&amp;";*",SRGs!AA:AA,0),0)</f>
        <v>0</v>
      </c>
      <c r="S119" s="2">
        <f>IFERROR(MATCH("General Purpose Operating System Security Requirements Guide :: Version 2, Release: 4 Benchmark Date: 27 Jul 2022*"&amp;A119&amp;";*",SRGs!AA:AA,0),0)</f>
        <v>0</v>
      </c>
      <c r="T119" s="2">
        <f>IFERROR(MATCH("Intrusion Detection and Prevention Systems (IDPS) Security Requirements Guide :: Version 2, Release: 6 Benchmark Date: 24 Jul 2020*"&amp;A119&amp;";*",SRGs!AA:AA,0),0)</f>
        <v>0</v>
      </c>
      <c r="U119" s="2">
        <f>IFERROR(MATCH("Layer 2 Switch Security Requirements Guide :: Version 2, Release: 1 Benchmark Date: 18 May 2021*"&amp;A119&amp;";*",SRGs!AA:AA,0),0)</f>
        <v>0</v>
      </c>
      <c r="V119" s="2">
        <f>IFERROR(MATCH("Mainframe Product Security Requirements Guide :: Version 2, Release: 1 Benchmark Date: 27 Oct 2022*"&amp;A119&amp;";*",SRGs!AA:AA,0),0)</f>
        <v>0</v>
      </c>
      <c r="W119" s="2">
        <f>IFERROR(MATCH("Network Device Management Security Requirements Guide :: Version 4, Release: 1 Benchmark Date: 23 Apr 2021*"&amp;A119&amp;";*",SRGs!AA:AA,0),0)</f>
        <v>0</v>
      </c>
      <c r="X119" s="2">
        <f>IFERROR(MATCH("Router Security Requirements Guide :: Version 4, Release: 2 Benchmark Date: 23 Apr 2021*"&amp;A119&amp;";*",SRGs!AA:AA,0),0)</f>
        <v>0</v>
      </c>
      <c r="Y119" s="2">
        <f>IFERROR(MATCH("SDN Controller Security Requirements Guide :: Version 1, Release: 2 Benchmark Date: 24 Apr 2020*"&amp;A119&amp;";*",SRGs!AA:AA,0),0)</f>
        <v>0</v>
      </c>
      <c r="Z119" s="2">
        <f>IFERROR(MATCH("Unified Endpoint Management Agent Security Requirements Guide :: Version 1, Release: 1 Benchmark Date: 20 Nov 2020*"&amp;A119&amp;";*",SRGs!AA:AA,0),0)</f>
        <v>0</v>
      </c>
      <c r="AA119" s="2">
        <f>IFERROR(MATCH("Unified Endpoint Management Server Security Requirements Guide :: Version 1, Release: 1 Benchmark Date: 20 Nov 2020*"&amp;A119&amp;";*",SRGs!AA:AA,0),0)</f>
        <v>0</v>
      </c>
      <c r="AB119" s="2">
        <f>IFERROR(MATCH("Virtual Private Network (VPN) Security Requirements Guide :: Version 2, Release: 4 Benchmark Date: 27 Oct 2021*"&amp;A119&amp;";*",SRGs!AA:AA,0),0)</f>
        <v>0</v>
      </c>
      <c r="AC119" s="2">
        <f>IFERROR(MATCH("Web Server Security Requirements Guide :: Version 3, Release: 1 Benchmark Date: 27 Oct 2022*"&amp;A119&amp;";*",SRGs!AA:AA,0),0)</f>
        <v>0</v>
      </c>
      <c r="AD119" s="22"/>
      <c r="AE119" s="3" t="str">
        <f t="shared" si="8"/>
        <v/>
      </c>
      <c r="AF119" s="2" t="str">
        <f t="shared" si="9"/>
        <v/>
      </c>
      <c r="AG119" s="2" t="str">
        <f t="shared" si="10"/>
        <v/>
      </c>
      <c r="AH119" s="2" t="str">
        <f t="shared" si="11"/>
        <v/>
      </c>
      <c r="AI119" s="2" t="str">
        <f t="shared" si="12"/>
        <v/>
      </c>
      <c r="AJ119" s="2" t="str">
        <f t="shared" si="13"/>
        <v/>
      </c>
      <c r="AK119" s="2" t="str">
        <f t="shared" si="14"/>
        <v/>
      </c>
      <c r="AM119" s="5" t="str">
        <f t="shared" si="15"/>
        <v/>
      </c>
    </row>
    <row r="120" spans="1:39" ht="75">
      <c r="A120" s="1" t="s">
        <v>22031</v>
      </c>
      <c r="B120" s="1" t="s">
        <v>4299</v>
      </c>
      <c r="C120" s="1" t="s">
        <v>357</v>
      </c>
      <c r="D120" s="1" t="s">
        <v>1502</v>
      </c>
      <c r="E120" s="1" t="s">
        <v>2509</v>
      </c>
      <c r="F120" s="2" t="s">
        <v>3630</v>
      </c>
      <c r="G120" s="2"/>
      <c r="H120" s="2"/>
      <c r="I120" s="2"/>
      <c r="J120" s="15"/>
      <c r="K120" s="3">
        <f>IFERROR(MATCH("Application Layer Gateway (ALG) Security Requirements Guide (SRG) :: Version 1, Release: 2 Benchmark Date: 24 Jul 2015*"&amp;A120&amp;";*",SRGs!AA:AA,0),0)</f>
        <v>0</v>
      </c>
      <c r="L120" s="2">
        <f>IFERROR(MATCH("Application Server Security Requirements Guide :: Version 3, Release: 3 Benchmark Date: 27 Oct 2022*"&amp;A120&amp;";*",SRGs!AA:AA,0),0)</f>
        <v>0</v>
      </c>
      <c r="M120" s="2">
        <f>IFERROR(MATCH("Authentication, Authorization, and Accounting Services (AAA) Security Requirements Guide :: Version 1, Release: 2 Benchmark Date: 24 Jan 2020*"&amp;A120&amp;";*",SRGs!AA:AA,0),0)</f>
        <v>0</v>
      </c>
      <c r="N120" s="6">
        <f>IFERROR(MATCH("Central Log Server Security Requirements Guide :: Version 2, Release: 2 Benchmark Date: 27 Oct 2022*"&amp;A120&amp;";*",SRGs!AA:AA,0),0)</f>
        <v>0</v>
      </c>
      <c r="O120" s="6">
        <f>IFERROR(MATCH("Database Security Requirements Guide :: Version 3, Release: 3 Benchmark Date: 27 Jul 2022*"&amp;A120&amp;";*",SRGs!AA:AA,0),0)</f>
        <v>0</v>
      </c>
      <c r="P120" s="2">
        <f>IFERROR(MATCH("Container Platform Security Requirements Guide :: Version 1, Release: 3 Benchmark Date: 27 Jan 2022*"&amp;A120&amp;";*",SRGs!AA:AA,0),0)</f>
        <v>0</v>
      </c>
      <c r="Q120" s="2">
        <f>IFERROR(MATCH("Domain Name System (DNS) Security Requirements Guide :: Version 2, Release: 4 Benchmark Date: 23 Oct 2015*"&amp;A120&amp;";*",SRGs!AA:AA,0),0)</f>
        <v>0</v>
      </c>
      <c r="R120" s="2">
        <f>IFERROR(MATCH("Firewall Security Requirements Guide :: Version 2, Release: 3 Benchmark Date: 27 Oct 2022*"&amp;A120&amp;";*",SRGs!AA:AA,0),0)</f>
        <v>0</v>
      </c>
      <c r="S120" s="2">
        <f>IFERROR(MATCH("General Purpose Operating System Security Requirements Guide :: Version 2, Release: 4 Benchmark Date: 27 Jul 2022*"&amp;A120&amp;";*",SRGs!AA:AA,0),0)</f>
        <v>0</v>
      </c>
      <c r="T120" s="2">
        <f>IFERROR(MATCH("Intrusion Detection and Prevention Systems (IDPS) Security Requirements Guide :: Version 2, Release: 6 Benchmark Date: 24 Jul 2020*"&amp;A120&amp;";*",SRGs!AA:AA,0),0)</f>
        <v>0</v>
      </c>
      <c r="U120" s="2">
        <f>IFERROR(MATCH("Layer 2 Switch Security Requirements Guide :: Version 2, Release: 1 Benchmark Date: 18 May 2021*"&amp;A120&amp;";*",SRGs!AA:AA,0),0)</f>
        <v>0</v>
      </c>
      <c r="V120" s="2">
        <f>IFERROR(MATCH("Mainframe Product Security Requirements Guide :: Version 2, Release: 1 Benchmark Date: 27 Oct 2022*"&amp;A120&amp;";*",SRGs!AA:AA,0),0)</f>
        <v>0</v>
      </c>
      <c r="W120" s="2">
        <f>IFERROR(MATCH("Network Device Management Security Requirements Guide :: Version 4, Release: 1 Benchmark Date: 23 Apr 2021*"&amp;A120&amp;";*",SRGs!AA:AA,0),0)</f>
        <v>0</v>
      </c>
      <c r="X120" s="2">
        <f>IFERROR(MATCH("Router Security Requirements Guide :: Version 4, Release: 2 Benchmark Date: 23 Apr 2021*"&amp;A120&amp;";*",SRGs!AA:AA,0),0)</f>
        <v>0</v>
      </c>
      <c r="Y120" s="2">
        <f>IFERROR(MATCH("SDN Controller Security Requirements Guide :: Version 1, Release: 2 Benchmark Date: 24 Apr 2020*"&amp;A120&amp;";*",SRGs!AA:AA,0),0)</f>
        <v>0</v>
      </c>
      <c r="Z120" s="2">
        <f>IFERROR(MATCH("Unified Endpoint Management Agent Security Requirements Guide :: Version 1, Release: 1 Benchmark Date: 20 Nov 2020*"&amp;A120&amp;";*",SRGs!AA:AA,0),0)</f>
        <v>0</v>
      </c>
      <c r="AA120" s="2">
        <f>IFERROR(MATCH("Unified Endpoint Management Server Security Requirements Guide :: Version 1, Release: 1 Benchmark Date: 20 Nov 2020*"&amp;A120&amp;";*",SRGs!AA:AA,0),0)</f>
        <v>0</v>
      </c>
      <c r="AB120" s="2">
        <f>IFERROR(MATCH("Virtual Private Network (VPN) Security Requirements Guide :: Version 2, Release: 4 Benchmark Date: 27 Oct 2021*"&amp;A120&amp;";*",SRGs!AA:AA,0),0)</f>
        <v>0</v>
      </c>
      <c r="AC120" s="2">
        <f>IFERROR(MATCH("Web Server Security Requirements Guide :: Version 3, Release: 1 Benchmark Date: 27 Oct 2022*"&amp;A120&amp;";*",SRGs!AA:AA,0),0)</f>
        <v>0</v>
      </c>
      <c r="AD120" s="22"/>
      <c r="AE120" s="3" t="str">
        <f t="shared" si="8"/>
        <v/>
      </c>
      <c r="AF120" s="2" t="str">
        <f t="shared" si="9"/>
        <v/>
      </c>
      <c r="AG120" s="2" t="str">
        <f t="shared" si="10"/>
        <v/>
      </c>
      <c r="AH120" s="2" t="str">
        <f t="shared" si="11"/>
        <v/>
      </c>
      <c r="AI120" s="2" t="str">
        <f t="shared" si="12"/>
        <v/>
      </c>
      <c r="AJ120" s="2" t="str">
        <f t="shared" si="13"/>
        <v/>
      </c>
      <c r="AK120" s="2" t="str">
        <f t="shared" si="14"/>
        <v/>
      </c>
      <c r="AM120" s="5" t="str">
        <f t="shared" si="15"/>
        <v/>
      </c>
    </row>
    <row r="121" spans="1:39" s="5" customFormat="1" ht="90">
      <c r="A121" s="1" t="s">
        <v>22032</v>
      </c>
      <c r="B121" s="1" t="s">
        <v>4299</v>
      </c>
      <c r="C121" s="1" t="s">
        <v>358</v>
      </c>
      <c r="D121" s="1" t="s">
        <v>1503</v>
      </c>
      <c r="E121" s="1" t="s">
        <v>2510</v>
      </c>
      <c r="F121" s="2" t="s">
        <v>2591</v>
      </c>
      <c r="G121" s="2"/>
      <c r="H121" s="2"/>
      <c r="I121" s="2"/>
      <c r="J121" s="15"/>
      <c r="K121" s="3">
        <f>IFERROR(MATCH("Application Layer Gateway (ALG) Security Requirements Guide (SRG) :: Version 1, Release: 2 Benchmark Date: 24 Jul 2015*"&amp;A121&amp;";*",SRGs!AA:AA,0),0)</f>
        <v>0</v>
      </c>
      <c r="L121" s="2">
        <f>IFERROR(MATCH("Application Server Security Requirements Guide :: Version 3, Release: 3 Benchmark Date: 27 Oct 2022*"&amp;A121&amp;";*",SRGs!AA:AA,0),0)</f>
        <v>0</v>
      </c>
      <c r="M121" s="2">
        <f>IFERROR(MATCH("Authentication, Authorization, and Accounting Services (AAA) Security Requirements Guide :: Version 1, Release: 2 Benchmark Date: 24 Jan 2020*"&amp;A121&amp;";*",SRGs!AA:AA,0),0)</f>
        <v>0</v>
      </c>
      <c r="N121" s="2">
        <f>IFERROR(MATCH("Central Log Server Security Requirements Guide :: Version 2, Release: 2 Benchmark Date: 27 Oct 2022*"&amp;A121&amp;";*",SRGs!AA:AA,0),0)</f>
        <v>0</v>
      </c>
      <c r="O121" s="2">
        <f>IFERROR(MATCH("Database Security Requirements Guide :: Version 3, Release: 3 Benchmark Date: 27 Jul 2022*"&amp;A121&amp;";*",SRGs!AA:AA,0),0)</f>
        <v>0</v>
      </c>
      <c r="P121" s="6">
        <f>IFERROR(MATCH("Container Platform Security Requirements Guide :: Version 1, Release: 3 Benchmark Date: 27 Jan 2022*"&amp;A121&amp;";*",SRGs!AA:AA,0),0)</f>
        <v>0</v>
      </c>
      <c r="Q121" s="6">
        <f>IFERROR(MATCH("Domain Name System (DNS) Security Requirements Guide :: Version 2, Release: 4 Benchmark Date: 23 Oct 2015*"&amp;A121&amp;";*",SRGs!AA:AA,0),0)</f>
        <v>0</v>
      </c>
      <c r="R121" s="6">
        <f>IFERROR(MATCH("Firewall Security Requirements Guide :: Version 2, Release: 3 Benchmark Date: 27 Oct 2022*"&amp;A121&amp;";*",SRGs!AA:AA,0),0)</f>
        <v>0</v>
      </c>
      <c r="S121" s="6">
        <f>IFERROR(MATCH("General Purpose Operating System Security Requirements Guide :: Version 2, Release: 4 Benchmark Date: 27 Jul 2022*"&amp;A121&amp;";*",SRGs!AA:AA,0),0)</f>
        <v>0</v>
      </c>
      <c r="T121" s="6">
        <f>IFERROR(MATCH("Intrusion Detection and Prevention Systems (IDPS) Security Requirements Guide :: Version 2, Release: 6 Benchmark Date: 24 Jul 2020*"&amp;A121&amp;";*",SRGs!AA:AA,0),0)</f>
        <v>0</v>
      </c>
      <c r="U121" s="6">
        <f>IFERROR(MATCH("Layer 2 Switch Security Requirements Guide :: Version 2, Release: 1 Benchmark Date: 18 May 2021*"&amp;A121&amp;";*",SRGs!AA:AA,0),0)</f>
        <v>0</v>
      </c>
      <c r="V121" s="6">
        <f>IFERROR(MATCH("Mainframe Product Security Requirements Guide :: Version 2, Release: 1 Benchmark Date: 27 Oct 2022*"&amp;A121&amp;";*",SRGs!AA:AA,0),0)</f>
        <v>0</v>
      </c>
      <c r="W121" s="6">
        <f>IFERROR(MATCH("Network Device Management Security Requirements Guide :: Version 4, Release: 1 Benchmark Date: 23 Apr 2021*"&amp;A121&amp;";*",SRGs!AA:AA,0),0)</f>
        <v>0</v>
      </c>
      <c r="X121" s="6">
        <f>IFERROR(MATCH("Router Security Requirements Guide :: Version 4, Release: 2 Benchmark Date: 23 Apr 2021*"&amp;A121&amp;";*",SRGs!AA:AA,0),0)</f>
        <v>0</v>
      </c>
      <c r="Y121" s="6">
        <f>IFERROR(MATCH("SDN Controller Security Requirements Guide :: Version 1, Release: 2 Benchmark Date: 24 Apr 2020*"&amp;A121&amp;";*",SRGs!AA:AA,0),0)</f>
        <v>0</v>
      </c>
      <c r="Z121" s="6">
        <f>IFERROR(MATCH("Unified Endpoint Management Agent Security Requirements Guide :: Version 1, Release: 1 Benchmark Date: 20 Nov 2020*"&amp;A121&amp;";*",SRGs!AA:AA,0),0)</f>
        <v>0</v>
      </c>
      <c r="AA121" s="6">
        <f>IFERROR(MATCH("Unified Endpoint Management Server Security Requirements Guide :: Version 1, Release: 1 Benchmark Date: 20 Nov 2020*"&amp;A121&amp;";*",SRGs!AA:AA,0),0)</f>
        <v>0</v>
      </c>
      <c r="AB121" s="6">
        <f>IFERROR(MATCH("Virtual Private Network (VPN) Security Requirements Guide :: Version 2, Release: 4 Benchmark Date: 27 Oct 2021*"&amp;A121&amp;";*",SRGs!AA:AA,0),0)</f>
        <v>0</v>
      </c>
      <c r="AC121" s="6">
        <f>IFERROR(MATCH("Web Server Security Requirements Guide :: Version 3, Release: 1 Benchmark Date: 27 Oct 2022*"&amp;A121&amp;";*",SRGs!AA:AA,0),0)</f>
        <v>0</v>
      </c>
      <c r="AD121" s="21"/>
      <c r="AE121" s="3" t="str">
        <f t="shared" si="8"/>
        <v/>
      </c>
      <c r="AF121" s="2" t="str">
        <f t="shared" si="9"/>
        <v/>
      </c>
      <c r="AG121" s="2" t="str">
        <f t="shared" si="10"/>
        <v/>
      </c>
      <c r="AH121" s="2" t="str">
        <f t="shared" si="11"/>
        <v/>
      </c>
      <c r="AI121" s="2" t="str">
        <f t="shared" si="12"/>
        <v/>
      </c>
      <c r="AJ121" s="2" t="str">
        <f t="shared" si="13"/>
        <v/>
      </c>
      <c r="AK121" s="2" t="str">
        <f t="shared" si="14"/>
        <v/>
      </c>
      <c r="AL121" s="27"/>
      <c r="AM121" s="5" t="str">
        <f t="shared" si="15"/>
        <v/>
      </c>
    </row>
    <row r="122" spans="1:39" s="5" customFormat="1" ht="120">
      <c r="A122" s="1" t="s">
        <v>22033</v>
      </c>
      <c r="B122" s="1" t="s">
        <v>4299</v>
      </c>
      <c r="C122" s="1" t="s">
        <v>359</v>
      </c>
      <c r="D122" s="1" t="s">
        <v>1504</v>
      </c>
      <c r="E122" s="1" t="s">
        <v>2511</v>
      </c>
      <c r="F122" s="2" t="s">
        <v>3631</v>
      </c>
      <c r="G122" s="2"/>
      <c r="H122" s="2" t="s">
        <v>4256</v>
      </c>
      <c r="I122" s="10">
        <v>3</v>
      </c>
      <c r="J122" s="13"/>
      <c r="K122" s="3">
        <f>IFERROR(MATCH("Application Layer Gateway (ALG) Security Requirements Guide (SRG) :: Version 1, Release: 2 Benchmark Date: 24 Jul 2015*"&amp;A122&amp;";*",SRGs!AA:AA,0),0)</f>
        <v>334</v>
      </c>
      <c r="L122" s="2">
        <f>IFERROR(MATCH("Application Server Security Requirements Guide :: Version 3, Release: 3 Benchmark Date: 27 Oct 2022*"&amp;A122&amp;";*",SRGs!AA:AA,0),0)</f>
        <v>0</v>
      </c>
      <c r="M122" s="2">
        <f>IFERROR(MATCH("Authentication, Authorization, and Accounting Services (AAA) Security Requirements Guide :: Version 1, Release: 2 Benchmark Date: 24 Jan 2020*"&amp;A122&amp;";*",SRGs!AA:AA,0),0)</f>
        <v>0</v>
      </c>
      <c r="N122" s="6">
        <f>IFERROR(MATCH("Central Log Server Security Requirements Guide :: Version 2, Release: 2 Benchmark Date: 27 Oct 2022*"&amp;A122&amp;";*",SRGs!AA:AA,0),0)</f>
        <v>0</v>
      </c>
      <c r="O122" s="6">
        <f>IFERROR(MATCH("Database Security Requirements Guide :: Version 3, Release: 3 Benchmark Date: 27 Jul 2022*"&amp;A122&amp;";*",SRGs!AA:AA,0),0)</f>
        <v>0</v>
      </c>
      <c r="P122" s="6">
        <f>IFERROR(MATCH("Container Platform Security Requirements Guide :: Version 1, Release: 3 Benchmark Date: 27 Jan 2022*"&amp;A122&amp;";*",SRGs!AA:AA,0),0)</f>
        <v>0</v>
      </c>
      <c r="Q122" s="6">
        <f>IFERROR(MATCH("Domain Name System (DNS) Security Requirements Guide :: Version 2, Release: 4 Benchmark Date: 23 Oct 2015*"&amp;A122&amp;";*",SRGs!AA:AA,0),0)</f>
        <v>0</v>
      </c>
      <c r="R122" s="6">
        <f>IFERROR(MATCH("Firewall Security Requirements Guide :: Version 2, Release: 3 Benchmark Date: 27 Oct 2022*"&amp;A122&amp;";*",SRGs!AA:AA,0),0)</f>
        <v>0</v>
      </c>
      <c r="S122" s="6">
        <f>IFERROR(MATCH("General Purpose Operating System Security Requirements Guide :: Version 2, Release: 4 Benchmark Date: 27 Jul 2022*"&amp;A122&amp;";*",SRGs!AA:AA,0),0)</f>
        <v>0</v>
      </c>
      <c r="T122" s="6">
        <f>IFERROR(MATCH("Intrusion Detection and Prevention Systems (IDPS) Security Requirements Guide :: Version 2, Release: 6 Benchmark Date: 24 Jul 2020*"&amp;A122&amp;";*",SRGs!AA:AA,0),0)</f>
        <v>0</v>
      </c>
      <c r="U122" s="6">
        <f>IFERROR(MATCH("Layer 2 Switch Security Requirements Guide :: Version 2, Release: 1 Benchmark Date: 18 May 2021*"&amp;A122&amp;";*",SRGs!AA:AA,0),0)</f>
        <v>0</v>
      </c>
      <c r="V122" s="6">
        <f>IFERROR(MATCH("Mainframe Product Security Requirements Guide :: Version 2, Release: 1 Benchmark Date: 27 Oct 2022*"&amp;A122&amp;";*",SRGs!AA:AA,0),0)</f>
        <v>0</v>
      </c>
      <c r="W122" s="6">
        <f>IFERROR(MATCH("Network Device Management Security Requirements Guide :: Version 4, Release: 1 Benchmark Date: 23 Apr 2021*"&amp;A122&amp;";*",SRGs!AA:AA,0),0)</f>
        <v>0</v>
      </c>
      <c r="X122" s="6">
        <f>IFERROR(MATCH("Router Security Requirements Guide :: Version 4, Release: 2 Benchmark Date: 23 Apr 2021*"&amp;A122&amp;";*",SRGs!AA:AA,0),0)</f>
        <v>0</v>
      </c>
      <c r="Y122" s="6">
        <f>IFERROR(MATCH("SDN Controller Security Requirements Guide :: Version 1, Release: 2 Benchmark Date: 24 Apr 2020*"&amp;A122&amp;";*",SRGs!AA:AA,0),0)</f>
        <v>0</v>
      </c>
      <c r="Z122" s="6">
        <f>IFERROR(MATCH("Unified Endpoint Management Agent Security Requirements Guide :: Version 1, Release: 1 Benchmark Date: 20 Nov 2020*"&amp;A122&amp;";*",SRGs!AA:AA,0),0)</f>
        <v>0</v>
      </c>
      <c r="AA122" s="6">
        <f>IFERROR(MATCH("Unified Endpoint Management Server Security Requirements Guide :: Version 1, Release: 1 Benchmark Date: 20 Nov 2020*"&amp;A122&amp;";*",SRGs!AA:AA,0),0)</f>
        <v>0</v>
      </c>
      <c r="AB122" s="6">
        <f>IFERROR(MATCH("Virtual Private Network (VPN) Security Requirements Guide :: Version 2, Release: 4 Benchmark Date: 27 Oct 2021*"&amp;A122&amp;";*",SRGs!AA:AA,0),0)</f>
        <v>0</v>
      </c>
      <c r="AC122" s="6">
        <f>IFERROR(MATCH("Web Server Security Requirements Guide :: Version 3, Release: 1 Benchmark Date: 27 Oct 2022*"&amp;A122&amp;";*",SRGs!AA:AA,0),0)</f>
        <v>0</v>
      </c>
      <c r="AD122" s="21"/>
      <c r="AE122" s="3" t="str">
        <f t="shared" si="8"/>
        <v>Application</v>
      </c>
      <c r="AF122" s="2" t="str">
        <f t="shared" si="9"/>
        <v/>
      </c>
      <c r="AG122" s="2" t="str">
        <f t="shared" si="10"/>
        <v/>
      </c>
      <c r="AH122" s="2" t="str">
        <f t="shared" si="11"/>
        <v/>
      </c>
      <c r="AI122" s="2" t="str">
        <f t="shared" si="12"/>
        <v/>
      </c>
      <c r="AJ122" s="2" t="str">
        <f t="shared" si="13"/>
        <v/>
      </c>
      <c r="AK122" s="2" t="str">
        <f t="shared" si="14"/>
        <v/>
      </c>
      <c r="AL122" s="27"/>
      <c r="AM122" s="5" t="str">
        <f t="shared" si="15"/>
        <v>Application</v>
      </c>
    </row>
    <row r="123" spans="1:39" s="5" customFormat="1" ht="75">
      <c r="A123" s="1" t="s">
        <v>22034</v>
      </c>
      <c r="B123" s="1" t="s">
        <v>4299</v>
      </c>
      <c r="C123" s="1" t="s">
        <v>360</v>
      </c>
      <c r="D123" s="1" t="s">
        <v>1505</v>
      </c>
      <c r="E123" s="1" t="s">
        <v>2512</v>
      </c>
      <c r="F123" s="2" t="s">
        <v>2591</v>
      </c>
      <c r="G123" s="2"/>
      <c r="H123" s="2"/>
      <c r="I123" s="2"/>
      <c r="J123" s="15"/>
      <c r="K123" s="3">
        <f>IFERROR(MATCH("Application Layer Gateway (ALG) Security Requirements Guide (SRG) :: Version 1, Release: 2 Benchmark Date: 24 Jul 2015*"&amp;A123&amp;";*",SRGs!AA:AA,0),0)</f>
        <v>336</v>
      </c>
      <c r="L123" s="2">
        <f>IFERROR(MATCH("Application Server Security Requirements Guide :: Version 3, Release: 3 Benchmark Date: 27 Oct 2022*"&amp;A123&amp;";*",SRGs!AA:AA,0),0)</f>
        <v>0</v>
      </c>
      <c r="M123" s="2">
        <f>IFERROR(MATCH("Authentication, Authorization, and Accounting Services (AAA) Security Requirements Guide :: Version 1, Release: 2 Benchmark Date: 24 Jan 2020*"&amp;A123&amp;";*",SRGs!AA:AA,0),0)</f>
        <v>0</v>
      </c>
      <c r="N123" s="2">
        <f>IFERROR(MATCH("Central Log Server Security Requirements Guide :: Version 2, Release: 2 Benchmark Date: 27 Oct 2022*"&amp;A123&amp;";*",SRGs!AA:AA,0),0)</f>
        <v>0</v>
      </c>
      <c r="O123" s="2">
        <f>IFERROR(MATCH("Database Security Requirements Guide :: Version 3, Release: 3 Benchmark Date: 27 Jul 2022*"&amp;A123&amp;";*",SRGs!AA:AA,0),0)</f>
        <v>0</v>
      </c>
      <c r="P123" s="6">
        <f>IFERROR(MATCH("Container Platform Security Requirements Guide :: Version 1, Release: 3 Benchmark Date: 27 Jan 2022*"&amp;A123&amp;";*",SRGs!AA:AA,0),0)</f>
        <v>0</v>
      </c>
      <c r="Q123" s="6">
        <f>IFERROR(MATCH("Domain Name System (DNS) Security Requirements Guide :: Version 2, Release: 4 Benchmark Date: 23 Oct 2015*"&amp;A123&amp;";*",SRGs!AA:AA,0),0)</f>
        <v>0</v>
      </c>
      <c r="R123" s="6">
        <f>IFERROR(MATCH("Firewall Security Requirements Guide :: Version 2, Release: 3 Benchmark Date: 27 Oct 2022*"&amp;A123&amp;";*",SRGs!AA:AA,0),0)</f>
        <v>0</v>
      </c>
      <c r="S123" s="6">
        <f>IFERROR(MATCH("General Purpose Operating System Security Requirements Guide :: Version 2, Release: 4 Benchmark Date: 27 Jul 2022*"&amp;A123&amp;";*",SRGs!AA:AA,0),0)</f>
        <v>0</v>
      </c>
      <c r="T123" s="6">
        <f>IFERROR(MATCH("Intrusion Detection and Prevention Systems (IDPS) Security Requirements Guide :: Version 2, Release: 6 Benchmark Date: 24 Jul 2020*"&amp;A123&amp;";*",SRGs!AA:AA,0),0)</f>
        <v>0</v>
      </c>
      <c r="U123" s="6">
        <f>IFERROR(MATCH("Layer 2 Switch Security Requirements Guide :: Version 2, Release: 1 Benchmark Date: 18 May 2021*"&amp;A123&amp;";*",SRGs!AA:AA,0),0)</f>
        <v>0</v>
      </c>
      <c r="V123" s="6">
        <f>IFERROR(MATCH("Mainframe Product Security Requirements Guide :: Version 2, Release: 1 Benchmark Date: 27 Oct 2022*"&amp;A123&amp;";*",SRGs!AA:AA,0),0)</f>
        <v>0</v>
      </c>
      <c r="W123" s="6">
        <f>IFERROR(MATCH("Network Device Management Security Requirements Guide :: Version 4, Release: 1 Benchmark Date: 23 Apr 2021*"&amp;A123&amp;";*",SRGs!AA:AA,0),0)</f>
        <v>0</v>
      </c>
      <c r="X123" s="6">
        <f>IFERROR(MATCH("Router Security Requirements Guide :: Version 4, Release: 2 Benchmark Date: 23 Apr 2021*"&amp;A123&amp;";*",SRGs!AA:AA,0),0)</f>
        <v>0</v>
      </c>
      <c r="Y123" s="6">
        <f>IFERROR(MATCH("SDN Controller Security Requirements Guide :: Version 1, Release: 2 Benchmark Date: 24 Apr 2020*"&amp;A123&amp;";*",SRGs!AA:AA,0),0)</f>
        <v>0</v>
      </c>
      <c r="Z123" s="6">
        <f>IFERROR(MATCH("Unified Endpoint Management Agent Security Requirements Guide :: Version 1, Release: 1 Benchmark Date: 20 Nov 2020*"&amp;A123&amp;";*",SRGs!AA:AA,0),0)</f>
        <v>0</v>
      </c>
      <c r="AA123" s="6">
        <f>IFERROR(MATCH("Unified Endpoint Management Server Security Requirements Guide :: Version 1, Release: 1 Benchmark Date: 20 Nov 2020*"&amp;A123&amp;";*",SRGs!AA:AA,0),0)</f>
        <v>0</v>
      </c>
      <c r="AB123" s="6">
        <f>IFERROR(MATCH("Virtual Private Network (VPN) Security Requirements Guide :: Version 2, Release: 4 Benchmark Date: 27 Oct 2021*"&amp;A123&amp;";*",SRGs!AA:AA,0),0)</f>
        <v>0</v>
      </c>
      <c r="AC123" s="6">
        <f>IFERROR(MATCH("Web Server Security Requirements Guide :: Version 3, Release: 1 Benchmark Date: 27 Oct 2022*"&amp;A123&amp;";*",SRGs!AA:AA,0),0)</f>
        <v>0</v>
      </c>
      <c r="AD123" s="21"/>
      <c r="AE123" s="3" t="str">
        <f t="shared" si="8"/>
        <v>Application</v>
      </c>
      <c r="AF123" s="2" t="str">
        <f t="shared" si="9"/>
        <v/>
      </c>
      <c r="AG123" s="2" t="str">
        <f t="shared" si="10"/>
        <v/>
      </c>
      <c r="AH123" s="2" t="str">
        <f t="shared" si="11"/>
        <v/>
      </c>
      <c r="AI123" s="2" t="str">
        <f t="shared" si="12"/>
        <v/>
      </c>
      <c r="AJ123" s="2" t="str">
        <f t="shared" si="13"/>
        <v/>
      </c>
      <c r="AK123" s="2" t="str">
        <f t="shared" si="14"/>
        <v/>
      </c>
      <c r="AL123" s="27"/>
      <c r="AM123" s="5" t="str">
        <f t="shared" si="15"/>
        <v>Application</v>
      </c>
    </row>
    <row r="124" spans="1:39" ht="195">
      <c r="A124" s="1" t="s">
        <v>22035</v>
      </c>
      <c r="B124" s="1" t="s">
        <v>4299</v>
      </c>
      <c r="C124" s="1" t="s">
        <v>361</v>
      </c>
      <c r="D124" s="1" t="s">
        <v>1506</v>
      </c>
      <c r="E124" s="1" t="s">
        <v>2513</v>
      </c>
      <c r="F124" s="2" t="s">
        <v>2591</v>
      </c>
      <c r="G124" s="2"/>
      <c r="H124" s="2" t="s">
        <v>4256</v>
      </c>
      <c r="I124" s="10">
        <v>3</v>
      </c>
      <c r="J124" s="13"/>
      <c r="K124" s="3">
        <f>IFERROR(MATCH("Application Layer Gateway (ALG) Security Requirements Guide (SRG) :: Version 1, Release: 2 Benchmark Date: 24 Jul 2015*"&amp;A124&amp;";*",SRGs!AA:AA,0),0)</f>
        <v>339</v>
      </c>
      <c r="L124" s="2">
        <f>IFERROR(MATCH("Application Server Security Requirements Guide :: Version 3, Release: 3 Benchmark Date: 27 Oct 2022*"&amp;A124&amp;";*",SRGs!AA:AA,0),0)</f>
        <v>0</v>
      </c>
      <c r="M124" s="2">
        <f>IFERROR(MATCH("Authentication, Authorization, and Accounting Services (AAA) Security Requirements Guide :: Version 1, Release: 2 Benchmark Date: 24 Jan 2020*"&amp;A124&amp;";*",SRGs!AA:AA,0),0)</f>
        <v>0</v>
      </c>
      <c r="N124" s="2">
        <f>IFERROR(MATCH("Central Log Server Security Requirements Guide :: Version 2, Release: 2 Benchmark Date: 27 Oct 2022*"&amp;A124&amp;";*",SRGs!AA:AA,0),0)</f>
        <v>0</v>
      </c>
      <c r="O124" s="2">
        <f>IFERROR(MATCH("Database Security Requirements Guide :: Version 3, Release: 3 Benchmark Date: 27 Jul 2022*"&amp;A124&amp;";*",SRGs!AA:AA,0),0)</f>
        <v>0</v>
      </c>
      <c r="P124" s="2">
        <f>IFERROR(MATCH("Container Platform Security Requirements Guide :: Version 1, Release: 3 Benchmark Date: 27 Jan 2022*"&amp;A124&amp;";*",SRGs!AA:AA,0),0)</f>
        <v>0</v>
      </c>
      <c r="Q124" s="2">
        <f>IFERROR(MATCH("Domain Name System (DNS) Security Requirements Guide :: Version 2, Release: 4 Benchmark Date: 23 Oct 2015*"&amp;A124&amp;";*",SRGs!AA:AA,0),0)</f>
        <v>0</v>
      </c>
      <c r="R124" s="2">
        <f>IFERROR(MATCH("Firewall Security Requirements Guide :: Version 2, Release: 3 Benchmark Date: 27 Oct 2022*"&amp;A124&amp;";*",SRGs!AA:AA,0),0)</f>
        <v>0</v>
      </c>
      <c r="S124" s="2">
        <f>IFERROR(MATCH("General Purpose Operating System Security Requirements Guide :: Version 2, Release: 4 Benchmark Date: 27 Jul 2022*"&amp;A124&amp;";*",SRGs!AA:AA,0),0)</f>
        <v>0</v>
      </c>
      <c r="T124" s="2">
        <f>IFERROR(MATCH("Intrusion Detection and Prevention Systems (IDPS) Security Requirements Guide :: Version 2, Release: 6 Benchmark Date: 24 Jul 2020*"&amp;A124&amp;";*",SRGs!AA:AA,0),0)</f>
        <v>0</v>
      </c>
      <c r="U124" s="2">
        <f>IFERROR(MATCH("Layer 2 Switch Security Requirements Guide :: Version 2, Release: 1 Benchmark Date: 18 May 2021*"&amp;A124&amp;";*",SRGs!AA:AA,0),0)</f>
        <v>0</v>
      </c>
      <c r="V124" s="2">
        <f>IFERROR(MATCH("Mainframe Product Security Requirements Guide :: Version 2, Release: 1 Benchmark Date: 27 Oct 2022*"&amp;A124&amp;";*",SRGs!AA:AA,0),0)</f>
        <v>0</v>
      </c>
      <c r="W124" s="2">
        <f>IFERROR(MATCH("Network Device Management Security Requirements Guide :: Version 4, Release: 1 Benchmark Date: 23 Apr 2021*"&amp;A124&amp;";*",SRGs!AA:AA,0),0)</f>
        <v>0</v>
      </c>
      <c r="X124" s="2">
        <f>IFERROR(MATCH("Router Security Requirements Guide :: Version 4, Release: 2 Benchmark Date: 23 Apr 2021*"&amp;A124&amp;";*",SRGs!AA:AA,0),0)</f>
        <v>337</v>
      </c>
      <c r="Y124" s="2">
        <f>IFERROR(MATCH("SDN Controller Security Requirements Guide :: Version 1, Release: 2 Benchmark Date: 24 Apr 2020*"&amp;A124&amp;";*",SRGs!AA:AA,0),0)</f>
        <v>0</v>
      </c>
      <c r="Z124" s="2">
        <f>IFERROR(MATCH("Unified Endpoint Management Agent Security Requirements Guide :: Version 1, Release: 1 Benchmark Date: 20 Nov 2020*"&amp;A124&amp;";*",SRGs!AA:AA,0),0)</f>
        <v>0</v>
      </c>
      <c r="AA124" s="2">
        <f>IFERROR(MATCH("Unified Endpoint Management Server Security Requirements Guide :: Version 1, Release: 1 Benchmark Date: 20 Nov 2020*"&amp;A124&amp;";*",SRGs!AA:AA,0),0)</f>
        <v>0</v>
      </c>
      <c r="AB124" s="2">
        <f>IFERROR(MATCH("Virtual Private Network (VPN) Security Requirements Guide :: Version 2, Release: 4 Benchmark Date: 27 Oct 2021*"&amp;A124&amp;";*",SRGs!AA:AA,0),0)</f>
        <v>0</v>
      </c>
      <c r="AC124" s="2">
        <f>IFERROR(MATCH("Web Server Security Requirements Guide :: Version 3, Release: 1 Benchmark Date: 27 Oct 2022*"&amp;A124&amp;";*",SRGs!AA:AA,0),0)</f>
        <v>0</v>
      </c>
      <c r="AD124" s="22"/>
      <c r="AE124" s="3" t="str">
        <f t="shared" si="8"/>
        <v>Application</v>
      </c>
      <c r="AF124" s="2" t="str">
        <f t="shared" si="9"/>
        <v/>
      </c>
      <c r="AG124" s="2" t="str">
        <f t="shared" si="10"/>
        <v/>
      </c>
      <c r="AH124" s="2" t="str">
        <f t="shared" si="11"/>
        <v>Network Device</v>
      </c>
      <c r="AI124" s="2" t="str">
        <f t="shared" si="12"/>
        <v/>
      </c>
      <c r="AJ124" s="2" t="str">
        <f t="shared" si="13"/>
        <v/>
      </c>
      <c r="AK124" s="2" t="str">
        <f t="shared" si="14"/>
        <v/>
      </c>
      <c r="AM124" s="5" t="str">
        <f t="shared" si="15"/>
        <v>Application; Network Device</v>
      </c>
    </row>
    <row r="125" spans="1:39" ht="75">
      <c r="A125" s="1" t="s">
        <v>22036</v>
      </c>
      <c r="B125" s="1" t="s">
        <v>4299</v>
      </c>
      <c r="C125" s="1" t="s">
        <v>362</v>
      </c>
      <c r="D125" s="1" t="s">
        <v>1507</v>
      </c>
      <c r="E125" s="1" t="s">
        <v>2514</v>
      </c>
      <c r="F125" s="2" t="s">
        <v>2591</v>
      </c>
      <c r="G125" s="2"/>
      <c r="H125" s="2"/>
      <c r="I125" s="2"/>
      <c r="J125" s="15"/>
      <c r="K125" s="3">
        <f>IFERROR(MATCH("Application Layer Gateway (ALG) Security Requirements Guide (SRG) :: Version 1, Release: 2 Benchmark Date: 24 Jul 2015*"&amp;A125&amp;";*",SRGs!AA:AA,0),0)</f>
        <v>340</v>
      </c>
      <c r="L125" s="2">
        <f>IFERROR(MATCH("Application Server Security Requirements Guide :: Version 3, Release: 3 Benchmark Date: 27 Oct 2022*"&amp;A125&amp;";*",SRGs!AA:AA,0),0)</f>
        <v>0</v>
      </c>
      <c r="M125" s="2">
        <f>IFERROR(MATCH("Authentication, Authorization, and Accounting Services (AAA) Security Requirements Guide :: Version 1, Release: 2 Benchmark Date: 24 Jan 2020*"&amp;A125&amp;";*",SRGs!AA:AA,0),0)</f>
        <v>0</v>
      </c>
      <c r="N125" s="2">
        <f>IFERROR(MATCH("Central Log Server Security Requirements Guide :: Version 2, Release: 2 Benchmark Date: 27 Oct 2022*"&amp;A125&amp;";*",SRGs!AA:AA,0),0)</f>
        <v>0</v>
      </c>
      <c r="O125" s="2">
        <f>IFERROR(MATCH("Database Security Requirements Guide :: Version 3, Release: 3 Benchmark Date: 27 Jul 2022*"&amp;A125&amp;";*",SRGs!AA:AA,0),0)</f>
        <v>0</v>
      </c>
      <c r="P125" s="2">
        <f>IFERROR(MATCH("Container Platform Security Requirements Guide :: Version 1, Release: 3 Benchmark Date: 27 Jan 2022*"&amp;A125&amp;";*",SRGs!AA:AA,0),0)</f>
        <v>0</v>
      </c>
      <c r="Q125" s="2">
        <f>IFERROR(MATCH("Domain Name System (DNS) Security Requirements Guide :: Version 2, Release: 4 Benchmark Date: 23 Oct 2015*"&amp;A125&amp;";*",SRGs!AA:AA,0),0)</f>
        <v>0</v>
      </c>
      <c r="R125" s="2">
        <f>IFERROR(MATCH("Firewall Security Requirements Guide :: Version 2, Release: 3 Benchmark Date: 27 Oct 2022*"&amp;A125&amp;";*",SRGs!AA:AA,0),0)</f>
        <v>0</v>
      </c>
      <c r="S125" s="2">
        <f>IFERROR(MATCH("General Purpose Operating System Security Requirements Guide :: Version 2, Release: 4 Benchmark Date: 27 Jul 2022*"&amp;A125&amp;";*",SRGs!AA:AA,0),0)</f>
        <v>0</v>
      </c>
      <c r="T125" s="2">
        <f>IFERROR(MATCH("Intrusion Detection and Prevention Systems (IDPS) Security Requirements Guide :: Version 2, Release: 6 Benchmark Date: 24 Jul 2020*"&amp;A125&amp;";*",SRGs!AA:AA,0),0)</f>
        <v>0</v>
      </c>
      <c r="U125" s="2">
        <f>IFERROR(MATCH("Layer 2 Switch Security Requirements Guide :: Version 2, Release: 1 Benchmark Date: 18 May 2021*"&amp;A125&amp;";*",SRGs!AA:AA,0),0)</f>
        <v>0</v>
      </c>
      <c r="V125" s="2">
        <f>IFERROR(MATCH("Mainframe Product Security Requirements Guide :: Version 2, Release: 1 Benchmark Date: 27 Oct 2022*"&amp;A125&amp;";*",SRGs!AA:AA,0),0)</f>
        <v>0</v>
      </c>
      <c r="W125" s="2">
        <f>IFERROR(MATCH("Network Device Management Security Requirements Guide :: Version 4, Release: 1 Benchmark Date: 23 Apr 2021*"&amp;A125&amp;";*",SRGs!AA:AA,0),0)</f>
        <v>0</v>
      </c>
      <c r="X125" s="2">
        <f>IFERROR(MATCH("Router Security Requirements Guide :: Version 4, Release: 2 Benchmark Date: 23 Apr 2021*"&amp;A125&amp;";*",SRGs!AA:AA,0),0)</f>
        <v>0</v>
      </c>
      <c r="Y125" s="2">
        <f>IFERROR(MATCH("SDN Controller Security Requirements Guide :: Version 1, Release: 2 Benchmark Date: 24 Apr 2020*"&amp;A125&amp;";*",SRGs!AA:AA,0),0)</f>
        <v>0</v>
      </c>
      <c r="Z125" s="2">
        <f>IFERROR(MATCH("Unified Endpoint Management Agent Security Requirements Guide :: Version 1, Release: 1 Benchmark Date: 20 Nov 2020*"&amp;A125&amp;";*",SRGs!AA:AA,0),0)</f>
        <v>0</v>
      </c>
      <c r="AA125" s="2">
        <f>IFERROR(MATCH("Unified Endpoint Management Server Security Requirements Guide :: Version 1, Release: 1 Benchmark Date: 20 Nov 2020*"&amp;A125&amp;";*",SRGs!AA:AA,0),0)</f>
        <v>0</v>
      </c>
      <c r="AB125" s="2">
        <f>IFERROR(MATCH("Virtual Private Network (VPN) Security Requirements Guide :: Version 2, Release: 4 Benchmark Date: 27 Oct 2021*"&amp;A125&amp;";*",SRGs!AA:AA,0),0)</f>
        <v>0</v>
      </c>
      <c r="AC125" s="2">
        <f>IFERROR(MATCH("Web Server Security Requirements Guide :: Version 3, Release: 1 Benchmark Date: 27 Oct 2022*"&amp;A125&amp;";*",SRGs!AA:AA,0),0)</f>
        <v>0</v>
      </c>
      <c r="AD125" s="22"/>
      <c r="AE125" s="3" t="str">
        <f t="shared" si="8"/>
        <v>Application</v>
      </c>
      <c r="AF125" s="2" t="str">
        <f t="shared" si="9"/>
        <v/>
      </c>
      <c r="AG125" s="2" t="str">
        <f t="shared" si="10"/>
        <v/>
      </c>
      <c r="AH125" s="2" t="str">
        <f t="shared" si="11"/>
        <v/>
      </c>
      <c r="AI125" s="2" t="str">
        <f t="shared" si="12"/>
        <v/>
      </c>
      <c r="AJ125" s="2" t="str">
        <f t="shared" si="13"/>
        <v/>
      </c>
      <c r="AK125" s="2" t="str">
        <f t="shared" si="14"/>
        <v/>
      </c>
      <c r="AM125" s="5" t="str">
        <f t="shared" si="15"/>
        <v>Application</v>
      </c>
    </row>
    <row r="126" spans="1:39" s="5" customFormat="1" ht="150">
      <c r="A126" s="1" t="s">
        <v>4</v>
      </c>
      <c r="B126" s="1" t="s">
        <v>4299</v>
      </c>
      <c r="C126" s="1" t="s">
        <v>386</v>
      </c>
      <c r="D126" s="1" t="s">
        <v>1529</v>
      </c>
      <c r="E126" s="1" t="s">
        <v>2536</v>
      </c>
      <c r="F126" s="2" t="s">
        <v>3637</v>
      </c>
      <c r="G126" s="2" t="s">
        <v>4173</v>
      </c>
      <c r="H126" s="2"/>
      <c r="I126" s="10">
        <v>1</v>
      </c>
      <c r="J126" s="13"/>
      <c r="K126" s="3">
        <f>IFERROR(MATCH("Application Layer Gateway (ALG) Security Requirements Guide (SRG) :: Version 1, Release: 2 Benchmark Date: 24 Jul 2015*"&amp;A126&amp;";*",SRGs!AA:AA,0),0)</f>
        <v>0</v>
      </c>
      <c r="L126" s="2">
        <f>IFERROR(MATCH("Application Server Security Requirements Guide :: Version 3, Release: 3 Benchmark Date: 27 Oct 2022*"&amp;A126&amp;";*",SRGs!AA:AA,0),0)</f>
        <v>0</v>
      </c>
      <c r="M126" s="2">
        <f>IFERROR(MATCH("Authentication, Authorization, and Accounting Services (AAA) Security Requirements Guide :: Version 1, Release: 2 Benchmark Date: 24 Jan 2020*"&amp;A126&amp;";*",SRGs!AA:AA,0),0)</f>
        <v>0</v>
      </c>
      <c r="N126" s="6">
        <f>IFERROR(MATCH("Central Log Server Security Requirements Guide :: Version 2, Release: 2 Benchmark Date: 27 Oct 2022*"&amp;A126&amp;";*",SRGs!AA:AA,0),0)</f>
        <v>0</v>
      </c>
      <c r="O126" s="6">
        <f>IFERROR(MATCH("Database Security Requirements Guide :: Version 3, Release: 3 Benchmark Date: 27 Jul 2022*"&amp;A126&amp;";*",SRGs!AA:AA,0),0)</f>
        <v>0</v>
      </c>
      <c r="P126" s="6">
        <f>IFERROR(MATCH("Container Platform Security Requirements Guide :: Version 1, Release: 3 Benchmark Date: 27 Jan 2022*"&amp;A126&amp;";*",SRGs!AA:AA,0),0)</f>
        <v>0</v>
      </c>
      <c r="Q126" s="6">
        <f>IFERROR(MATCH("Domain Name System (DNS) Security Requirements Guide :: Version 2, Release: 4 Benchmark Date: 23 Oct 2015*"&amp;A126&amp;";*",SRGs!AA:AA,0),0)</f>
        <v>0</v>
      </c>
      <c r="R126" s="6">
        <f>IFERROR(MATCH("Firewall Security Requirements Guide :: Version 2, Release: 3 Benchmark Date: 27 Oct 2022*"&amp;A126&amp;";*",SRGs!AA:AA,0),0)</f>
        <v>0</v>
      </c>
      <c r="S126" s="6">
        <f>IFERROR(MATCH("General Purpose Operating System Security Requirements Guide :: Version 2, Release: 4 Benchmark Date: 27 Jul 2022*"&amp;A126&amp;";*",SRGs!AA:AA,0),0)</f>
        <v>0</v>
      </c>
      <c r="T126" s="6">
        <f>IFERROR(MATCH("Intrusion Detection and Prevention Systems (IDPS) Security Requirements Guide :: Version 2, Release: 6 Benchmark Date: 24 Jul 2020*"&amp;A126&amp;";*",SRGs!AA:AA,0),0)</f>
        <v>0</v>
      </c>
      <c r="U126" s="6">
        <f>IFERROR(MATCH("Layer 2 Switch Security Requirements Guide :: Version 2, Release: 1 Benchmark Date: 18 May 2021*"&amp;A126&amp;";*",SRGs!AA:AA,0),0)</f>
        <v>0</v>
      </c>
      <c r="V126" s="6">
        <f>IFERROR(MATCH("Mainframe Product Security Requirements Guide :: Version 2, Release: 1 Benchmark Date: 27 Oct 2022*"&amp;A126&amp;";*",SRGs!AA:AA,0),0)</f>
        <v>0</v>
      </c>
      <c r="W126" s="6">
        <f>IFERROR(MATCH("Network Device Management Security Requirements Guide :: Version 4, Release: 1 Benchmark Date: 23 Apr 2021*"&amp;A126&amp;";*",SRGs!AA:AA,0),0)</f>
        <v>0</v>
      </c>
      <c r="X126" s="6">
        <f>IFERROR(MATCH("Router Security Requirements Guide :: Version 4, Release: 2 Benchmark Date: 23 Apr 2021*"&amp;A126&amp;";*",SRGs!AA:AA,0),0)</f>
        <v>0</v>
      </c>
      <c r="Y126" s="6">
        <f>IFERROR(MATCH("SDN Controller Security Requirements Guide :: Version 1, Release: 2 Benchmark Date: 24 Apr 2020*"&amp;A126&amp;";*",SRGs!AA:AA,0),0)</f>
        <v>0</v>
      </c>
      <c r="Z126" s="6">
        <f>IFERROR(MATCH("Unified Endpoint Management Agent Security Requirements Guide :: Version 1, Release: 1 Benchmark Date: 20 Nov 2020*"&amp;A126&amp;";*",SRGs!AA:AA,0),0)</f>
        <v>0</v>
      </c>
      <c r="AA126" s="6">
        <f>IFERROR(MATCH("Unified Endpoint Management Server Security Requirements Guide :: Version 1, Release: 1 Benchmark Date: 20 Nov 2020*"&amp;A126&amp;";*",SRGs!AA:AA,0),0)</f>
        <v>0</v>
      </c>
      <c r="AB126" s="6">
        <f>IFERROR(MATCH("Virtual Private Network (VPN) Security Requirements Guide :: Version 2, Release: 4 Benchmark Date: 27 Oct 2021*"&amp;A126&amp;";*",SRGs!AA:AA,0),0)</f>
        <v>0</v>
      </c>
      <c r="AC126" s="6">
        <f>IFERROR(MATCH("Web Server Security Requirements Guide :: Version 3, Release: 1 Benchmark Date: 27 Oct 2022*"&amp;A126&amp;";*",SRGs!AA:AA,0),0)</f>
        <v>0</v>
      </c>
      <c r="AD126" s="21"/>
      <c r="AE126" s="3" t="str">
        <f t="shared" si="8"/>
        <v/>
      </c>
      <c r="AF126" s="2" t="str">
        <f t="shared" si="9"/>
        <v/>
      </c>
      <c r="AG126" s="2" t="str">
        <f t="shared" si="10"/>
        <v/>
      </c>
      <c r="AH126" s="2" t="str">
        <f t="shared" si="11"/>
        <v/>
      </c>
      <c r="AI126" s="2" t="str">
        <f t="shared" si="12"/>
        <v/>
      </c>
      <c r="AJ126" s="2" t="str">
        <f t="shared" si="13"/>
        <v/>
      </c>
      <c r="AK126" s="2" t="str">
        <f t="shared" si="14"/>
        <v/>
      </c>
      <c r="AL126" s="27"/>
      <c r="AM126" s="5" t="str">
        <f t="shared" si="15"/>
        <v/>
      </c>
    </row>
    <row r="127" spans="1:39" s="5" customFormat="1" ht="105">
      <c r="A127" s="1" t="s">
        <v>5</v>
      </c>
      <c r="B127" s="1" t="s">
        <v>4299</v>
      </c>
      <c r="C127" s="1" t="s">
        <v>387</v>
      </c>
      <c r="D127" s="1" t="s">
        <v>1530</v>
      </c>
      <c r="E127" s="1" t="s">
        <v>2537</v>
      </c>
      <c r="F127" s="2" t="s">
        <v>3638</v>
      </c>
      <c r="G127" s="2" t="s">
        <v>4174</v>
      </c>
      <c r="H127" s="2"/>
      <c r="I127" s="10">
        <v>1</v>
      </c>
      <c r="J127" s="13"/>
      <c r="K127" s="3">
        <f>IFERROR(MATCH("Application Layer Gateway (ALG) Security Requirements Guide (SRG) :: Version 1, Release: 2 Benchmark Date: 24 Jul 2015*"&amp;A127&amp;";*",SRGs!AA:AA,0),0)</f>
        <v>0</v>
      </c>
      <c r="L127" s="2">
        <f>IFERROR(MATCH("Application Server Security Requirements Guide :: Version 3, Release: 3 Benchmark Date: 27 Oct 2022*"&amp;A127&amp;";*",SRGs!AA:AA,0),0)</f>
        <v>0</v>
      </c>
      <c r="M127" s="2">
        <f>IFERROR(MATCH("Authentication, Authorization, and Accounting Services (AAA) Security Requirements Guide :: Version 1, Release: 2 Benchmark Date: 24 Jan 2020*"&amp;A127&amp;";*",SRGs!AA:AA,0),0)</f>
        <v>0</v>
      </c>
      <c r="N127" s="6">
        <f>IFERROR(MATCH("Central Log Server Security Requirements Guide :: Version 2, Release: 2 Benchmark Date: 27 Oct 2022*"&amp;A127&amp;";*",SRGs!AA:AA,0),0)</f>
        <v>0</v>
      </c>
      <c r="O127" s="6">
        <f>IFERROR(MATCH("Database Security Requirements Guide :: Version 3, Release: 3 Benchmark Date: 27 Jul 2022*"&amp;A127&amp;";*",SRGs!AA:AA,0),0)</f>
        <v>0</v>
      </c>
      <c r="P127" s="6">
        <f>IFERROR(MATCH("Container Platform Security Requirements Guide :: Version 1, Release: 3 Benchmark Date: 27 Jan 2022*"&amp;A127&amp;";*",SRGs!AA:AA,0),0)</f>
        <v>0</v>
      </c>
      <c r="Q127" s="6">
        <f>IFERROR(MATCH("Domain Name System (DNS) Security Requirements Guide :: Version 2, Release: 4 Benchmark Date: 23 Oct 2015*"&amp;A127&amp;";*",SRGs!AA:AA,0),0)</f>
        <v>0</v>
      </c>
      <c r="R127" s="6">
        <f>IFERROR(MATCH("Firewall Security Requirements Guide :: Version 2, Release: 3 Benchmark Date: 27 Oct 2022*"&amp;A127&amp;";*",SRGs!AA:AA,0),0)</f>
        <v>0</v>
      </c>
      <c r="S127" s="6">
        <f>IFERROR(MATCH("General Purpose Operating System Security Requirements Guide :: Version 2, Release: 4 Benchmark Date: 27 Jul 2022*"&amp;A127&amp;";*",SRGs!AA:AA,0),0)</f>
        <v>0</v>
      </c>
      <c r="T127" s="6">
        <f>IFERROR(MATCH("Intrusion Detection and Prevention Systems (IDPS) Security Requirements Guide :: Version 2, Release: 6 Benchmark Date: 24 Jul 2020*"&amp;A127&amp;";*",SRGs!AA:AA,0),0)</f>
        <v>0</v>
      </c>
      <c r="U127" s="6">
        <f>IFERROR(MATCH("Layer 2 Switch Security Requirements Guide :: Version 2, Release: 1 Benchmark Date: 18 May 2021*"&amp;A127&amp;";*",SRGs!AA:AA,0),0)</f>
        <v>0</v>
      </c>
      <c r="V127" s="6">
        <f>IFERROR(MATCH("Mainframe Product Security Requirements Guide :: Version 2, Release: 1 Benchmark Date: 27 Oct 2022*"&amp;A127&amp;";*",SRGs!AA:AA,0),0)</f>
        <v>0</v>
      </c>
      <c r="W127" s="6">
        <f>IFERROR(MATCH("Network Device Management Security Requirements Guide :: Version 4, Release: 1 Benchmark Date: 23 Apr 2021*"&amp;A127&amp;";*",SRGs!AA:AA,0),0)</f>
        <v>0</v>
      </c>
      <c r="X127" s="6">
        <f>IFERROR(MATCH("Router Security Requirements Guide :: Version 4, Release: 2 Benchmark Date: 23 Apr 2021*"&amp;A127&amp;";*",SRGs!AA:AA,0),0)</f>
        <v>0</v>
      </c>
      <c r="Y127" s="6">
        <f>IFERROR(MATCH("SDN Controller Security Requirements Guide :: Version 1, Release: 2 Benchmark Date: 24 Apr 2020*"&amp;A127&amp;";*",SRGs!AA:AA,0),0)</f>
        <v>0</v>
      </c>
      <c r="Z127" s="6">
        <f>IFERROR(MATCH("Unified Endpoint Management Agent Security Requirements Guide :: Version 1, Release: 1 Benchmark Date: 20 Nov 2020*"&amp;A127&amp;";*",SRGs!AA:AA,0),0)</f>
        <v>0</v>
      </c>
      <c r="AA127" s="6">
        <f>IFERROR(MATCH("Unified Endpoint Management Server Security Requirements Guide :: Version 1, Release: 1 Benchmark Date: 20 Nov 2020*"&amp;A127&amp;";*",SRGs!AA:AA,0),0)</f>
        <v>0</v>
      </c>
      <c r="AB127" s="6">
        <f>IFERROR(MATCH("Virtual Private Network (VPN) Security Requirements Guide :: Version 2, Release: 4 Benchmark Date: 27 Oct 2021*"&amp;A127&amp;";*",SRGs!AA:AA,0),0)</f>
        <v>0</v>
      </c>
      <c r="AC127" s="6">
        <f>IFERROR(MATCH("Web Server Security Requirements Guide :: Version 3, Release: 1 Benchmark Date: 27 Oct 2022*"&amp;A127&amp;";*",SRGs!AA:AA,0),0)</f>
        <v>0</v>
      </c>
      <c r="AD127" s="21"/>
      <c r="AE127" s="3" t="str">
        <f t="shared" si="8"/>
        <v/>
      </c>
      <c r="AF127" s="2" t="str">
        <f t="shared" si="9"/>
        <v/>
      </c>
      <c r="AG127" s="2" t="str">
        <f t="shared" si="10"/>
        <v/>
      </c>
      <c r="AH127" s="2" t="str">
        <f t="shared" si="11"/>
        <v/>
      </c>
      <c r="AI127" s="2" t="str">
        <f t="shared" si="12"/>
        <v/>
      </c>
      <c r="AJ127" s="2" t="str">
        <f t="shared" si="13"/>
        <v/>
      </c>
      <c r="AK127" s="2" t="str">
        <f t="shared" si="14"/>
        <v/>
      </c>
      <c r="AL127" s="27"/>
      <c r="AM127" s="5" t="str">
        <f t="shared" si="15"/>
        <v/>
      </c>
    </row>
    <row r="128" spans="1:39" s="5" customFormat="1" ht="105">
      <c r="A128" s="1" t="s">
        <v>22037</v>
      </c>
      <c r="B128" s="1" t="s">
        <v>4299</v>
      </c>
      <c r="C128" s="1" t="s">
        <v>388</v>
      </c>
      <c r="D128" s="1" t="s">
        <v>1531</v>
      </c>
      <c r="E128" s="1" t="s">
        <v>2538</v>
      </c>
      <c r="F128" s="2" t="s">
        <v>3639</v>
      </c>
      <c r="G128" s="2" t="s">
        <v>4174</v>
      </c>
      <c r="H128" s="2"/>
      <c r="I128" s="10">
        <v>1</v>
      </c>
      <c r="J128" s="13"/>
      <c r="K128" s="3">
        <f>IFERROR(MATCH("Application Layer Gateway (ALG) Security Requirements Guide (SRG) :: Version 1, Release: 2 Benchmark Date: 24 Jul 2015*"&amp;A128&amp;";*",SRGs!AA:AA,0),0)</f>
        <v>0</v>
      </c>
      <c r="L128" s="2">
        <f>IFERROR(MATCH("Application Server Security Requirements Guide :: Version 3, Release: 3 Benchmark Date: 27 Oct 2022*"&amp;A128&amp;";*",SRGs!AA:AA,0),0)</f>
        <v>0</v>
      </c>
      <c r="M128" s="2">
        <f>IFERROR(MATCH("Authentication, Authorization, and Accounting Services (AAA) Security Requirements Guide :: Version 1, Release: 2 Benchmark Date: 24 Jan 2020*"&amp;A128&amp;";*",SRGs!AA:AA,0),0)</f>
        <v>0</v>
      </c>
      <c r="N128" s="6">
        <f>IFERROR(MATCH("Central Log Server Security Requirements Guide :: Version 2, Release: 2 Benchmark Date: 27 Oct 2022*"&amp;A128&amp;";*",SRGs!AA:AA,0),0)</f>
        <v>0</v>
      </c>
      <c r="O128" s="6">
        <f>IFERROR(MATCH("Database Security Requirements Guide :: Version 3, Release: 3 Benchmark Date: 27 Jul 2022*"&amp;A128&amp;";*",SRGs!AA:AA,0),0)</f>
        <v>0</v>
      </c>
      <c r="P128" s="6">
        <f>IFERROR(MATCH("Container Platform Security Requirements Guide :: Version 1, Release: 3 Benchmark Date: 27 Jan 2022*"&amp;A128&amp;";*",SRGs!AA:AA,0),0)</f>
        <v>0</v>
      </c>
      <c r="Q128" s="6">
        <f>IFERROR(MATCH("Domain Name System (DNS) Security Requirements Guide :: Version 2, Release: 4 Benchmark Date: 23 Oct 2015*"&amp;A128&amp;";*",SRGs!AA:AA,0),0)</f>
        <v>0</v>
      </c>
      <c r="R128" s="6">
        <f>IFERROR(MATCH("Firewall Security Requirements Guide :: Version 2, Release: 3 Benchmark Date: 27 Oct 2022*"&amp;A128&amp;";*",SRGs!AA:AA,0),0)</f>
        <v>0</v>
      </c>
      <c r="S128" s="6">
        <f>IFERROR(MATCH("General Purpose Operating System Security Requirements Guide :: Version 2, Release: 4 Benchmark Date: 27 Jul 2022*"&amp;A128&amp;";*",SRGs!AA:AA,0),0)</f>
        <v>0</v>
      </c>
      <c r="T128" s="6">
        <f>IFERROR(MATCH("Intrusion Detection and Prevention Systems (IDPS) Security Requirements Guide :: Version 2, Release: 6 Benchmark Date: 24 Jul 2020*"&amp;A128&amp;";*",SRGs!AA:AA,0),0)</f>
        <v>0</v>
      </c>
      <c r="U128" s="6">
        <f>IFERROR(MATCH("Layer 2 Switch Security Requirements Guide :: Version 2, Release: 1 Benchmark Date: 18 May 2021*"&amp;A128&amp;";*",SRGs!AA:AA,0),0)</f>
        <v>0</v>
      </c>
      <c r="V128" s="6">
        <f>IFERROR(MATCH("Mainframe Product Security Requirements Guide :: Version 2, Release: 1 Benchmark Date: 27 Oct 2022*"&amp;A128&amp;";*",SRGs!AA:AA,0),0)</f>
        <v>0</v>
      </c>
      <c r="W128" s="6">
        <f>IFERROR(MATCH("Network Device Management Security Requirements Guide :: Version 4, Release: 1 Benchmark Date: 23 Apr 2021*"&amp;A128&amp;";*",SRGs!AA:AA,0),0)</f>
        <v>0</v>
      </c>
      <c r="X128" s="6">
        <f>IFERROR(MATCH("Router Security Requirements Guide :: Version 4, Release: 2 Benchmark Date: 23 Apr 2021*"&amp;A128&amp;";*",SRGs!AA:AA,0),0)</f>
        <v>0</v>
      </c>
      <c r="Y128" s="6">
        <f>IFERROR(MATCH("SDN Controller Security Requirements Guide :: Version 1, Release: 2 Benchmark Date: 24 Apr 2020*"&amp;A128&amp;";*",SRGs!AA:AA,0),0)</f>
        <v>0</v>
      </c>
      <c r="Z128" s="6">
        <f>IFERROR(MATCH("Unified Endpoint Management Agent Security Requirements Guide :: Version 1, Release: 1 Benchmark Date: 20 Nov 2020*"&amp;A128&amp;";*",SRGs!AA:AA,0),0)</f>
        <v>0</v>
      </c>
      <c r="AA128" s="6">
        <f>IFERROR(MATCH("Unified Endpoint Management Server Security Requirements Guide :: Version 1, Release: 1 Benchmark Date: 20 Nov 2020*"&amp;A128&amp;";*",SRGs!AA:AA,0),0)</f>
        <v>0</v>
      </c>
      <c r="AB128" s="6">
        <f>IFERROR(MATCH("Virtual Private Network (VPN) Security Requirements Guide :: Version 2, Release: 4 Benchmark Date: 27 Oct 2021*"&amp;A128&amp;";*",SRGs!AA:AA,0),0)</f>
        <v>0</v>
      </c>
      <c r="AC128" s="6">
        <f>IFERROR(MATCH("Web Server Security Requirements Guide :: Version 3, Release: 1 Benchmark Date: 27 Oct 2022*"&amp;A128&amp;";*",SRGs!AA:AA,0),0)</f>
        <v>0</v>
      </c>
      <c r="AD128" s="21"/>
      <c r="AE128" s="3" t="str">
        <f t="shared" si="8"/>
        <v/>
      </c>
      <c r="AF128" s="2" t="str">
        <f t="shared" si="9"/>
        <v/>
      </c>
      <c r="AG128" s="2" t="str">
        <f t="shared" si="10"/>
        <v/>
      </c>
      <c r="AH128" s="2" t="str">
        <f t="shared" si="11"/>
        <v/>
      </c>
      <c r="AI128" s="2" t="str">
        <f t="shared" si="12"/>
        <v/>
      </c>
      <c r="AJ128" s="2" t="str">
        <f t="shared" si="13"/>
        <v/>
      </c>
      <c r="AK128" s="2" t="str">
        <f t="shared" si="14"/>
        <v/>
      </c>
      <c r="AL128" s="27"/>
      <c r="AM128" s="5" t="str">
        <f t="shared" si="15"/>
        <v/>
      </c>
    </row>
    <row r="129" spans="1:39" ht="105">
      <c r="A129" s="1" t="s">
        <v>22038</v>
      </c>
      <c r="B129" s="1" t="s">
        <v>4299</v>
      </c>
      <c r="C129" s="1" t="s">
        <v>397</v>
      </c>
      <c r="D129" s="1" t="s">
        <v>1540</v>
      </c>
      <c r="E129" s="1" t="s">
        <v>2547</v>
      </c>
      <c r="F129" s="2" t="s">
        <v>2591</v>
      </c>
      <c r="G129" s="2" t="s">
        <v>4176</v>
      </c>
      <c r="H129" s="2"/>
      <c r="I129" s="10">
        <v>1</v>
      </c>
      <c r="J129" s="13"/>
      <c r="K129" s="3">
        <f>IFERROR(MATCH("Application Layer Gateway (ALG) Security Requirements Guide (SRG) :: Version 1, Release: 2 Benchmark Date: 24 Jul 2015*"&amp;A129&amp;";*",SRGs!AA:AA,0),0)</f>
        <v>0</v>
      </c>
      <c r="L129" s="2">
        <f>IFERROR(MATCH("Application Server Security Requirements Guide :: Version 3, Release: 3 Benchmark Date: 27 Oct 2022*"&amp;A129&amp;";*",SRGs!AA:AA,0),0)</f>
        <v>345</v>
      </c>
      <c r="M129" s="2">
        <f>IFERROR(MATCH("Authentication, Authorization, and Accounting Services (AAA) Security Requirements Guide :: Version 1, Release: 2 Benchmark Date: 24 Jan 2020*"&amp;A129&amp;";*",SRGs!AA:AA,0),0)</f>
        <v>0</v>
      </c>
      <c r="N129" s="2">
        <f>IFERROR(MATCH("Central Log Server Security Requirements Guide :: Version 2, Release: 2 Benchmark Date: 27 Oct 2022*"&amp;A129&amp;";*",SRGs!AA:AA,0),0)</f>
        <v>0</v>
      </c>
      <c r="O129" s="2">
        <f>IFERROR(MATCH("Database Security Requirements Guide :: Version 3, Release: 3 Benchmark Date: 27 Jul 2022*"&amp;A129&amp;";*",SRGs!AA:AA,0),0)</f>
        <v>347</v>
      </c>
      <c r="P129" s="2">
        <f>IFERROR(MATCH("Container Platform Security Requirements Guide :: Version 1, Release: 3 Benchmark Date: 27 Jan 2022*"&amp;A129&amp;";*",SRGs!AA:AA,0),0)</f>
        <v>346</v>
      </c>
      <c r="Q129" s="2">
        <f>IFERROR(MATCH("Domain Name System (DNS) Security Requirements Guide :: Version 2, Release: 4 Benchmark Date: 23 Oct 2015*"&amp;A129&amp;";*",SRGs!AA:AA,0),0)</f>
        <v>0</v>
      </c>
      <c r="R129" s="2">
        <f>IFERROR(MATCH("Firewall Security Requirements Guide :: Version 2, Release: 3 Benchmark Date: 27 Oct 2022*"&amp;A129&amp;";*",SRGs!AA:AA,0),0)</f>
        <v>0</v>
      </c>
      <c r="S129" s="2">
        <f>IFERROR(MATCH("General Purpose Operating System Security Requirements Guide :: Version 2, Release: 4 Benchmark Date: 27 Jul 2022*"&amp;A129&amp;";*",SRGs!AA:AA,0),0)</f>
        <v>348</v>
      </c>
      <c r="T129" s="2">
        <f>IFERROR(MATCH("Intrusion Detection and Prevention Systems (IDPS) Security Requirements Guide :: Version 2, Release: 6 Benchmark Date: 24 Jul 2020*"&amp;A129&amp;";*",SRGs!AA:AA,0),0)</f>
        <v>0</v>
      </c>
      <c r="U129" s="2">
        <f>IFERROR(MATCH("Layer 2 Switch Security Requirements Guide :: Version 2, Release: 1 Benchmark Date: 18 May 2021*"&amp;A129&amp;";*",SRGs!AA:AA,0),0)</f>
        <v>0</v>
      </c>
      <c r="V129" s="2">
        <f>IFERROR(MATCH("Mainframe Product Security Requirements Guide :: Version 2, Release: 1 Benchmark Date: 27 Oct 2022*"&amp;A129&amp;";*",SRGs!AA:AA,0),0)</f>
        <v>349</v>
      </c>
      <c r="W129" s="2">
        <f>IFERROR(MATCH("Network Device Management Security Requirements Guide :: Version 4, Release: 1 Benchmark Date: 23 Apr 2021*"&amp;A129&amp;";*",SRGs!AA:AA,0),0)</f>
        <v>350</v>
      </c>
      <c r="X129" s="2">
        <f>IFERROR(MATCH("Router Security Requirements Guide :: Version 4, Release: 2 Benchmark Date: 23 Apr 2021*"&amp;A129&amp;";*",SRGs!AA:AA,0),0)</f>
        <v>0</v>
      </c>
      <c r="Y129" s="2">
        <f>IFERROR(MATCH("SDN Controller Security Requirements Guide :: Version 1, Release: 2 Benchmark Date: 24 Apr 2020*"&amp;A129&amp;";*",SRGs!AA:AA,0),0)</f>
        <v>0</v>
      </c>
      <c r="Z129" s="2">
        <f>IFERROR(MATCH("Unified Endpoint Management Agent Security Requirements Guide :: Version 1, Release: 1 Benchmark Date: 20 Nov 2020*"&amp;A129&amp;";*",SRGs!AA:AA,0),0)</f>
        <v>0</v>
      </c>
      <c r="AA129" s="2">
        <f>IFERROR(MATCH("Unified Endpoint Management Server Security Requirements Guide :: Version 1, Release: 1 Benchmark Date: 20 Nov 2020*"&amp;A129&amp;";*",SRGs!AA:AA,0),0)</f>
        <v>0</v>
      </c>
      <c r="AB129" s="2">
        <f>IFERROR(MATCH("Virtual Private Network (VPN) Security Requirements Guide :: Version 2, Release: 4 Benchmark Date: 27 Oct 2021*"&amp;A129&amp;";*",SRGs!AA:AA,0),0)</f>
        <v>0</v>
      </c>
      <c r="AC129" s="2">
        <f>IFERROR(MATCH("Web Server Security Requirements Guide :: Version 3, Release: 1 Benchmark Date: 27 Oct 2022*"&amp;A129&amp;";*",SRGs!AA:AA,0),0)</f>
        <v>352</v>
      </c>
      <c r="AD129" s="22"/>
      <c r="AE129" s="3" t="str">
        <f t="shared" si="8"/>
        <v>Application</v>
      </c>
      <c r="AF129" s="2" t="str">
        <f t="shared" si="9"/>
        <v>Server</v>
      </c>
      <c r="AG129" s="2" t="str">
        <f t="shared" si="10"/>
        <v>Laptops/Desktops</v>
      </c>
      <c r="AH129" s="2" t="str">
        <f t="shared" si="11"/>
        <v>Network Device</v>
      </c>
      <c r="AI129" s="2" t="str">
        <f t="shared" si="12"/>
        <v>Database</v>
      </c>
      <c r="AJ129" s="2" t="str">
        <f t="shared" si="13"/>
        <v>Container</v>
      </c>
      <c r="AK129" s="2" t="str">
        <f t="shared" si="14"/>
        <v/>
      </c>
      <c r="AM129" s="5" t="str">
        <f t="shared" si="15"/>
        <v>Application; Server; Laptops/Desktops; Network Device; Database; Container</v>
      </c>
    </row>
    <row r="130" spans="1:39" ht="105">
      <c r="A130" s="1" t="s">
        <v>22039</v>
      </c>
      <c r="B130" s="1" t="s">
        <v>4299</v>
      </c>
      <c r="C130" s="1" t="s">
        <v>389</v>
      </c>
      <c r="D130" s="1" t="s">
        <v>1532</v>
      </c>
      <c r="E130" s="1" t="s">
        <v>2539</v>
      </c>
      <c r="F130" s="2" t="s">
        <v>3640</v>
      </c>
      <c r="G130" s="2" t="s">
        <v>4175</v>
      </c>
      <c r="H130" s="2"/>
      <c r="I130" s="10">
        <v>1</v>
      </c>
      <c r="J130" s="13"/>
      <c r="K130" s="3">
        <f>IFERROR(MATCH("Application Layer Gateway (ALG) Security Requirements Guide (SRG) :: Version 1, Release: 2 Benchmark Date: 24 Jul 2015*"&amp;A130&amp;";*",SRGs!AA:AA,0),0)</f>
        <v>0</v>
      </c>
      <c r="L130" s="2">
        <f>IFERROR(MATCH("Application Server Security Requirements Guide :: Version 3, Release: 3 Benchmark Date: 27 Oct 2022*"&amp;A130&amp;";*",SRGs!AA:AA,0),0)</f>
        <v>0</v>
      </c>
      <c r="M130" s="2">
        <f>IFERROR(MATCH("Authentication, Authorization, and Accounting Services (AAA) Security Requirements Guide :: Version 1, Release: 2 Benchmark Date: 24 Jan 2020*"&amp;A130&amp;";*",SRGs!AA:AA,0),0)</f>
        <v>0</v>
      </c>
      <c r="N130" s="6">
        <f>IFERROR(MATCH("Central Log Server Security Requirements Guide :: Version 2, Release: 2 Benchmark Date: 27 Oct 2022*"&amp;A130&amp;";*",SRGs!AA:AA,0),0)</f>
        <v>0</v>
      </c>
      <c r="O130" s="6">
        <f>IFERROR(MATCH("Database Security Requirements Guide :: Version 3, Release: 3 Benchmark Date: 27 Jul 2022*"&amp;A130&amp;";*",SRGs!AA:AA,0),0)</f>
        <v>0</v>
      </c>
      <c r="P130" s="2">
        <f>IFERROR(MATCH("Container Platform Security Requirements Guide :: Version 1, Release: 3 Benchmark Date: 27 Jan 2022*"&amp;A130&amp;";*",SRGs!AA:AA,0),0)</f>
        <v>0</v>
      </c>
      <c r="Q130" s="2">
        <f>IFERROR(MATCH("Domain Name System (DNS) Security Requirements Guide :: Version 2, Release: 4 Benchmark Date: 23 Oct 2015*"&amp;A130&amp;";*",SRGs!AA:AA,0),0)</f>
        <v>0</v>
      </c>
      <c r="R130" s="2">
        <f>IFERROR(MATCH("Firewall Security Requirements Guide :: Version 2, Release: 3 Benchmark Date: 27 Oct 2022*"&amp;A130&amp;";*",SRGs!AA:AA,0),0)</f>
        <v>0</v>
      </c>
      <c r="S130" s="2">
        <f>IFERROR(MATCH("General Purpose Operating System Security Requirements Guide :: Version 2, Release: 4 Benchmark Date: 27 Jul 2022*"&amp;A130&amp;";*",SRGs!AA:AA,0),0)</f>
        <v>0</v>
      </c>
      <c r="T130" s="2">
        <f>IFERROR(MATCH("Intrusion Detection and Prevention Systems (IDPS) Security Requirements Guide :: Version 2, Release: 6 Benchmark Date: 24 Jul 2020*"&amp;A130&amp;";*",SRGs!AA:AA,0),0)</f>
        <v>0</v>
      </c>
      <c r="U130" s="2">
        <f>IFERROR(MATCH("Layer 2 Switch Security Requirements Guide :: Version 2, Release: 1 Benchmark Date: 18 May 2021*"&amp;A130&amp;";*",SRGs!AA:AA,0),0)</f>
        <v>0</v>
      </c>
      <c r="V130" s="2">
        <f>IFERROR(MATCH("Mainframe Product Security Requirements Guide :: Version 2, Release: 1 Benchmark Date: 27 Oct 2022*"&amp;A130&amp;";*",SRGs!AA:AA,0),0)</f>
        <v>0</v>
      </c>
      <c r="W130" s="2">
        <f>IFERROR(MATCH("Network Device Management Security Requirements Guide :: Version 4, Release: 1 Benchmark Date: 23 Apr 2021*"&amp;A130&amp;";*",SRGs!AA:AA,0),0)</f>
        <v>0</v>
      </c>
      <c r="X130" s="2">
        <f>IFERROR(MATCH("Router Security Requirements Guide :: Version 4, Release: 2 Benchmark Date: 23 Apr 2021*"&amp;A130&amp;";*",SRGs!AA:AA,0),0)</f>
        <v>0</v>
      </c>
      <c r="Y130" s="2">
        <f>IFERROR(MATCH("SDN Controller Security Requirements Guide :: Version 1, Release: 2 Benchmark Date: 24 Apr 2020*"&amp;A130&amp;";*",SRGs!AA:AA,0),0)</f>
        <v>0</v>
      </c>
      <c r="Z130" s="2">
        <f>IFERROR(MATCH("Unified Endpoint Management Agent Security Requirements Guide :: Version 1, Release: 1 Benchmark Date: 20 Nov 2020*"&amp;A130&amp;";*",SRGs!AA:AA,0),0)</f>
        <v>0</v>
      </c>
      <c r="AA130" s="2">
        <f>IFERROR(MATCH("Unified Endpoint Management Server Security Requirements Guide :: Version 1, Release: 1 Benchmark Date: 20 Nov 2020*"&amp;A130&amp;";*",SRGs!AA:AA,0),0)</f>
        <v>0</v>
      </c>
      <c r="AB130" s="2">
        <f>IFERROR(MATCH("Virtual Private Network (VPN) Security Requirements Guide :: Version 2, Release: 4 Benchmark Date: 27 Oct 2021*"&amp;A130&amp;";*",SRGs!AA:AA,0),0)</f>
        <v>0</v>
      </c>
      <c r="AC130" s="2">
        <f>IFERROR(MATCH("Web Server Security Requirements Guide :: Version 3, Release: 1 Benchmark Date: 27 Oct 2022*"&amp;A130&amp;";*",SRGs!AA:AA,0),0)</f>
        <v>0</v>
      </c>
      <c r="AD130" s="22"/>
      <c r="AE130" s="3" t="str">
        <f t="shared" ref="AE130:AE193" si="16">IF(OR(K130&gt;0,L130&gt;0,AC130&gt;0),"Application","")</f>
        <v/>
      </c>
      <c r="AF130" s="2" t="str">
        <f t="shared" ref="AF130:AF193" si="17">IF(OR(V130&gt;0,S130&gt;0,N130&gt;0),"Server","")</f>
        <v/>
      </c>
      <c r="AG130" s="2" t="str">
        <f t="shared" ref="AG130:AG193" si="18">IF(S130&gt;0,"Laptops/Desktops","")</f>
        <v/>
      </c>
      <c r="AH130" s="2" t="str">
        <f t="shared" ref="AH130:AH193" si="19">IF(OR(M130&gt;0,Q130&gt;0,R130&gt;0,T130&gt;0,U130&gt;0,W130&gt;0,X130&gt;0,Y130&gt;0,AB130&gt;0),"Network Device","")</f>
        <v/>
      </c>
      <c r="AI130" s="2" t="str">
        <f t="shared" ref="AI130:AI193" si="20">IF(O130&gt;0,"Database","")</f>
        <v/>
      </c>
      <c r="AJ130" s="2" t="str">
        <f t="shared" ref="AJ130:AJ193" si="21">IF(P130&gt;0,"Container","")</f>
        <v/>
      </c>
      <c r="AK130" s="2" t="str">
        <f t="shared" ref="AK130:AK193" si="22">IF(OR(Z130&gt;0,AA130&gt;0),"Unified Endpoint Mangement","")</f>
        <v/>
      </c>
      <c r="AM130" s="5" t="str">
        <f t="shared" si="15"/>
        <v/>
      </c>
    </row>
    <row r="131" spans="1:39" ht="45">
      <c r="A131" s="1" t="s">
        <v>22040</v>
      </c>
      <c r="B131" s="1" t="s">
        <v>4299</v>
      </c>
      <c r="C131" s="1" t="s">
        <v>390</v>
      </c>
      <c r="D131" s="1" t="s">
        <v>1533</v>
      </c>
      <c r="E131" s="1" t="s">
        <v>2540</v>
      </c>
      <c r="F131" s="2" t="s">
        <v>3641</v>
      </c>
      <c r="G131" s="2"/>
      <c r="H131" s="2"/>
      <c r="I131" s="2"/>
      <c r="J131" s="15"/>
      <c r="K131" s="3">
        <f>IFERROR(MATCH("Application Layer Gateway (ALG) Security Requirements Guide (SRG) :: Version 1, Release: 2 Benchmark Date: 24 Jul 2015*"&amp;A131&amp;";*",SRGs!AA:AA,0),0)</f>
        <v>0</v>
      </c>
      <c r="L131" s="2">
        <f>IFERROR(MATCH("Application Server Security Requirements Guide :: Version 3, Release: 3 Benchmark Date: 27 Oct 2022*"&amp;A131&amp;";*",SRGs!AA:AA,0),0)</f>
        <v>0</v>
      </c>
      <c r="M131" s="2">
        <f>IFERROR(MATCH("Authentication, Authorization, and Accounting Services (AAA) Security Requirements Guide :: Version 1, Release: 2 Benchmark Date: 24 Jan 2020*"&amp;A131&amp;";*",SRGs!AA:AA,0),0)</f>
        <v>0</v>
      </c>
      <c r="N131" s="6">
        <f>IFERROR(MATCH("Central Log Server Security Requirements Guide :: Version 2, Release: 2 Benchmark Date: 27 Oct 2022*"&amp;A131&amp;";*",SRGs!AA:AA,0),0)</f>
        <v>0</v>
      </c>
      <c r="O131" s="6">
        <f>IFERROR(MATCH("Database Security Requirements Guide :: Version 3, Release: 3 Benchmark Date: 27 Jul 2022*"&amp;A131&amp;";*",SRGs!AA:AA,0),0)</f>
        <v>0</v>
      </c>
      <c r="P131" s="2">
        <f>IFERROR(MATCH("Container Platform Security Requirements Guide :: Version 1, Release: 3 Benchmark Date: 27 Jan 2022*"&amp;A131&amp;";*",SRGs!AA:AA,0),0)</f>
        <v>0</v>
      </c>
      <c r="Q131" s="2">
        <f>IFERROR(MATCH("Domain Name System (DNS) Security Requirements Guide :: Version 2, Release: 4 Benchmark Date: 23 Oct 2015*"&amp;A131&amp;";*",SRGs!AA:AA,0),0)</f>
        <v>0</v>
      </c>
      <c r="R131" s="2">
        <f>IFERROR(MATCH("Firewall Security Requirements Guide :: Version 2, Release: 3 Benchmark Date: 27 Oct 2022*"&amp;A131&amp;";*",SRGs!AA:AA,0),0)</f>
        <v>0</v>
      </c>
      <c r="S131" s="2">
        <f>IFERROR(MATCH("General Purpose Operating System Security Requirements Guide :: Version 2, Release: 4 Benchmark Date: 27 Jul 2022*"&amp;A131&amp;";*",SRGs!AA:AA,0),0)</f>
        <v>0</v>
      </c>
      <c r="T131" s="2">
        <f>IFERROR(MATCH("Intrusion Detection and Prevention Systems (IDPS) Security Requirements Guide :: Version 2, Release: 6 Benchmark Date: 24 Jul 2020*"&amp;A131&amp;";*",SRGs!AA:AA,0),0)</f>
        <v>0</v>
      </c>
      <c r="U131" s="2">
        <f>IFERROR(MATCH("Layer 2 Switch Security Requirements Guide :: Version 2, Release: 1 Benchmark Date: 18 May 2021*"&amp;A131&amp;";*",SRGs!AA:AA,0),0)</f>
        <v>0</v>
      </c>
      <c r="V131" s="2">
        <f>IFERROR(MATCH("Mainframe Product Security Requirements Guide :: Version 2, Release: 1 Benchmark Date: 27 Oct 2022*"&amp;A131&amp;";*",SRGs!AA:AA,0),0)</f>
        <v>0</v>
      </c>
      <c r="W131" s="2">
        <f>IFERROR(MATCH("Network Device Management Security Requirements Guide :: Version 4, Release: 1 Benchmark Date: 23 Apr 2021*"&amp;A131&amp;";*",SRGs!AA:AA,0),0)</f>
        <v>0</v>
      </c>
      <c r="X131" s="2">
        <f>IFERROR(MATCH("Router Security Requirements Guide :: Version 4, Release: 2 Benchmark Date: 23 Apr 2021*"&amp;A131&amp;";*",SRGs!AA:AA,0),0)</f>
        <v>0</v>
      </c>
      <c r="Y131" s="2">
        <f>IFERROR(MATCH("SDN Controller Security Requirements Guide :: Version 1, Release: 2 Benchmark Date: 24 Apr 2020*"&amp;A131&amp;";*",SRGs!AA:AA,0),0)</f>
        <v>0</v>
      </c>
      <c r="Z131" s="2">
        <f>IFERROR(MATCH("Unified Endpoint Management Agent Security Requirements Guide :: Version 1, Release: 1 Benchmark Date: 20 Nov 2020*"&amp;A131&amp;";*",SRGs!AA:AA,0),0)</f>
        <v>0</v>
      </c>
      <c r="AA131" s="2">
        <f>IFERROR(MATCH("Unified Endpoint Management Server Security Requirements Guide :: Version 1, Release: 1 Benchmark Date: 20 Nov 2020*"&amp;A131&amp;";*",SRGs!AA:AA,0),0)</f>
        <v>0</v>
      </c>
      <c r="AB131" s="2">
        <f>IFERROR(MATCH("Virtual Private Network (VPN) Security Requirements Guide :: Version 2, Release: 4 Benchmark Date: 27 Oct 2021*"&amp;A131&amp;";*",SRGs!AA:AA,0),0)</f>
        <v>0</v>
      </c>
      <c r="AC131" s="2">
        <f>IFERROR(MATCH("Web Server Security Requirements Guide :: Version 3, Release: 1 Benchmark Date: 27 Oct 2022*"&amp;A131&amp;";*",SRGs!AA:AA,0),0)</f>
        <v>0</v>
      </c>
      <c r="AD131" s="22"/>
      <c r="AE131" s="3" t="str">
        <f t="shared" si="16"/>
        <v/>
      </c>
      <c r="AF131" s="2" t="str">
        <f t="shared" si="17"/>
        <v/>
      </c>
      <c r="AG131" s="2" t="str">
        <f t="shared" si="18"/>
        <v/>
      </c>
      <c r="AH131" s="2" t="str">
        <f t="shared" si="19"/>
        <v/>
      </c>
      <c r="AI131" s="2" t="str">
        <f t="shared" si="20"/>
        <v/>
      </c>
      <c r="AJ131" s="2" t="str">
        <f t="shared" si="21"/>
        <v/>
      </c>
      <c r="AK131" s="2" t="str">
        <f t="shared" si="22"/>
        <v/>
      </c>
      <c r="AM131" s="5" t="str">
        <f t="shared" ref="AM131:AM194" si="23">_xlfn.TEXTJOIN("; ",TRUE,AE131:AK131)</f>
        <v/>
      </c>
    </row>
    <row r="132" spans="1:39" s="5" customFormat="1" ht="75">
      <c r="A132" s="1" t="s">
        <v>22041</v>
      </c>
      <c r="B132" s="1" t="s">
        <v>4299</v>
      </c>
      <c r="C132" s="1" t="s">
        <v>391</v>
      </c>
      <c r="D132" s="1" t="s">
        <v>1534</v>
      </c>
      <c r="E132" s="1" t="s">
        <v>2541</v>
      </c>
      <c r="F132" s="2" t="s">
        <v>3642</v>
      </c>
      <c r="G132" s="2"/>
      <c r="H132" s="2"/>
      <c r="I132" s="2"/>
      <c r="J132" s="15"/>
      <c r="K132" s="3">
        <f>IFERROR(MATCH("Application Layer Gateway (ALG) Security Requirements Guide (SRG) :: Version 1, Release: 2 Benchmark Date: 24 Jul 2015*"&amp;A132&amp;";*",SRGs!AA:AA,0),0)</f>
        <v>0</v>
      </c>
      <c r="L132" s="2">
        <f>IFERROR(MATCH("Application Server Security Requirements Guide :: Version 3, Release: 3 Benchmark Date: 27 Oct 2022*"&amp;A132&amp;";*",SRGs!AA:AA,0),0)</f>
        <v>0</v>
      </c>
      <c r="M132" s="2">
        <f>IFERROR(MATCH("Authentication, Authorization, and Accounting Services (AAA) Security Requirements Guide :: Version 1, Release: 2 Benchmark Date: 24 Jan 2020*"&amp;A132&amp;";*",SRGs!AA:AA,0),0)</f>
        <v>0</v>
      </c>
      <c r="N132" s="6">
        <f>IFERROR(MATCH("Central Log Server Security Requirements Guide :: Version 2, Release: 2 Benchmark Date: 27 Oct 2022*"&amp;A132&amp;";*",SRGs!AA:AA,0),0)</f>
        <v>0</v>
      </c>
      <c r="O132" s="6">
        <f>IFERROR(MATCH("Database Security Requirements Guide :: Version 3, Release: 3 Benchmark Date: 27 Jul 2022*"&amp;A132&amp;";*",SRGs!AA:AA,0),0)</f>
        <v>0</v>
      </c>
      <c r="P132" s="6">
        <f>IFERROR(MATCH("Container Platform Security Requirements Guide :: Version 1, Release: 3 Benchmark Date: 27 Jan 2022*"&amp;A132&amp;";*",SRGs!AA:AA,0),0)</f>
        <v>0</v>
      </c>
      <c r="Q132" s="6">
        <f>IFERROR(MATCH("Domain Name System (DNS) Security Requirements Guide :: Version 2, Release: 4 Benchmark Date: 23 Oct 2015*"&amp;A132&amp;";*",SRGs!AA:AA,0),0)</f>
        <v>0</v>
      </c>
      <c r="R132" s="6">
        <f>IFERROR(MATCH("Firewall Security Requirements Guide :: Version 2, Release: 3 Benchmark Date: 27 Oct 2022*"&amp;A132&amp;";*",SRGs!AA:AA,0),0)</f>
        <v>0</v>
      </c>
      <c r="S132" s="6">
        <f>IFERROR(MATCH("General Purpose Operating System Security Requirements Guide :: Version 2, Release: 4 Benchmark Date: 27 Jul 2022*"&amp;A132&amp;";*",SRGs!AA:AA,0),0)</f>
        <v>0</v>
      </c>
      <c r="T132" s="6">
        <f>IFERROR(MATCH("Intrusion Detection and Prevention Systems (IDPS) Security Requirements Guide :: Version 2, Release: 6 Benchmark Date: 24 Jul 2020*"&amp;A132&amp;";*",SRGs!AA:AA,0),0)</f>
        <v>0</v>
      </c>
      <c r="U132" s="6">
        <f>IFERROR(MATCH("Layer 2 Switch Security Requirements Guide :: Version 2, Release: 1 Benchmark Date: 18 May 2021*"&amp;A132&amp;";*",SRGs!AA:AA,0),0)</f>
        <v>0</v>
      </c>
      <c r="V132" s="6">
        <f>IFERROR(MATCH("Mainframe Product Security Requirements Guide :: Version 2, Release: 1 Benchmark Date: 27 Oct 2022*"&amp;A132&amp;";*",SRGs!AA:AA,0),0)</f>
        <v>0</v>
      </c>
      <c r="W132" s="6">
        <f>IFERROR(MATCH("Network Device Management Security Requirements Guide :: Version 4, Release: 1 Benchmark Date: 23 Apr 2021*"&amp;A132&amp;";*",SRGs!AA:AA,0),0)</f>
        <v>0</v>
      </c>
      <c r="X132" s="6">
        <f>IFERROR(MATCH("Router Security Requirements Guide :: Version 4, Release: 2 Benchmark Date: 23 Apr 2021*"&amp;A132&amp;";*",SRGs!AA:AA,0),0)</f>
        <v>0</v>
      </c>
      <c r="Y132" s="6">
        <f>IFERROR(MATCH("SDN Controller Security Requirements Guide :: Version 1, Release: 2 Benchmark Date: 24 Apr 2020*"&amp;A132&amp;";*",SRGs!AA:AA,0),0)</f>
        <v>0</v>
      </c>
      <c r="Z132" s="6">
        <f>IFERROR(MATCH("Unified Endpoint Management Agent Security Requirements Guide :: Version 1, Release: 1 Benchmark Date: 20 Nov 2020*"&amp;A132&amp;";*",SRGs!AA:AA,0),0)</f>
        <v>0</v>
      </c>
      <c r="AA132" s="6">
        <f>IFERROR(MATCH("Unified Endpoint Management Server Security Requirements Guide :: Version 1, Release: 1 Benchmark Date: 20 Nov 2020*"&amp;A132&amp;";*",SRGs!AA:AA,0),0)</f>
        <v>0</v>
      </c>
      <c r="AB132" s="6">
        <f>IFERROR(MATCH("Virtual Private Network (VPN) Security Requirements Guide :: Version 2, Release: 4 Benchmark Date: 27 Oct 2021*"&amp;A132&amp;";*",SRGs!AA:AA,0),0)</f>
        <v>0</v>
      </c>
      <c r="AC132" s="6">
        <f>IFERROR(MATCH("Web Server Security Requirements Guide :: Version 3, Release: 1 Benchmark Date: 27 Oct 2022*"&amp;A132&amp;";*",SRGs!AA:AA,0),0)</f>
        <v>0</v>
      </c>
      <c r="AD132" s="21"/>
      <c r="AE132" s="3" t="str">
        <f t="shared" si="16"/>
        <v/>
      </c>
      <c r="AF132" s="2" t="str">
        <f t="shared" si="17"/>
        <v/>
      </c>
      <c r="AG132" s="2" t="str">
        <f t="shared" si="18"/>
        <v/>
      </c>
      <c r="AH132" s="2" t="str">
        <f t="shared" si="19"/>
        <v/>
      </c>
      <c r="AI132" s="2" t="str">
        <f t="shared" si="20"/>
        <v/>
      </c>
      <c r="AJ132" s="2" t="str">
        <f t="shared" si="21"/>
        <v/>
      </c>
      <c r="AK132" s="2" t="str">
        <f t="shared" si="22"/>
        <v/>
      </c>
      <c r="AL132" s="27"/>
      <c r="AM132" s="5" t="str">
        <f t="shared" si="23"/>
        <v/>
      </c>
    </row>
    <row r="133" spans="1:39" s="5" customFormat="1" ht="120">
      <c r="A133" s="1" t="s">
        <v>22042</v>
      </c>
      <c r="B133" s="1" t="s">
        <v>4299</v>
      </c>
      <c r="C133" s="1" t="s">
        <v>392</v>
      </c>
      <c r="D133" s="1" t="s">
        <v>1535</v>
      </c>
      <c r="E133" s="1" t="s">
        <v>2542</v>
      </c>
      <c r="F133" s="2" t="s">
        <v>3643</v>
      </c>
      <c r="G133" s="2" t="s">
        <v>4174</v>
      </c>
      <c r="H133" s="2"/>
      <c r="I133" s="10">
        <v>1</v>
      </c>
      <c r="J133" s="13"/>
      <c r="K133" s="3">
        <f>IFERROR(MATCH("Application Layer Gateway (ALG) Security Requirements Guide (SRG) :: Version 1, Release: 2 Benchmark Date: 24 Jul 2015*"&amp;A133&amp;";*",SRGs!AA:AA,0),0)</f>
        <v>0</v>
      </c>
      <c r="L133" s="2">
        <f>IFERROR(MATCH("Application Server Security Requirements Guide :: Version 3, Release: 3 Benchmark Date: 27 Oct 2022*"&amp;A133&amp;";*",SRGs!AA:AA,0),0)</f>
        <v>0</v>
      </c>
      <c r="M133" s="2">
        <f>IFERROR(MATCH("Authentication, Authorization, and Accounting Services (AAA) Security Requirements Guide :: Version 1, Release: 2 Benchmark Date: 24 Jan 2020*"&amp;A133&amp;";*",SRGs!AA:AA,0),0)</f>
        <v>0</v>
      </c>
      <c r="N133" s="6">
        <f>IFERROR(MATCH("Central Log Server Security Requirements Guide :: Version 2, Release: 2 Benchmark Date: 27 Oct 2022*"&amp;A133&amp;";*",SRGs!AA:AA,0),0)</f>
        <v>0</v>
      </c>
      <c r="O133" s="6">
        <f>IFERROR(MATCH("Database Security Requirements Guide :: Version 3, Release: 3 Benchmark Date: 27 Jul 2022*"&amp;A133&amp;";*",SRGs!AA:AA,0),0)</f>
        <v>0</v>
      </c>
      <c r="P133" s="6">
        <f>IFERROR(MATCH("Container Platform Security Requirements Guide :: Version 1, Release: 3 Benchmark Date: 27 Jan 2022*"&amp;A133&amp;";*",SRGs!AA:AA,0),0)</f>
        <v>0</v>
      </c>
      <c r="Q133" s="6">
        <f>IFERROR(MATCH("Domain Name System (DNS) Security Requirements Guide :: Version 2, Release: 4 Benchmark Date: 23 Oct 2015*"&amp;A133&amp;";*",SRGs!AA:AA,0),0)</f>
        <v>0</v>
      </c>
      <c r="R133" s="6">
        <f>IFERROR(MATCH("Firewall Security Requirements Guide :: Version 2, Release: 3 Benchmark Date: 27 Oct 2022*"&amp;A133&amp;";*",SRGs!AA:AA,0),0)</f>
        <v>0</v>
      </c>
      <c r="S133" s="6">
        <f>IFERROR(MATCH("General Purpose Operating System Security Requirements Guide :: Version 2, Release: 4 Benchmark Date: 27 Jul 2022*"&amp;A133&amp;";*",SRGs!AA:AA,0),0)</f>
        <v>0</v>
      </c>
      <c r="T133" s="6">
        <f>IFERROR(MATCH("Intrusion Detection and Prevention Systems (IDPS) Security Requirements Guide :: Version 2, Release: 6 Benchmark Date: 24 Jul 2020*"&amp;A133&amp;";*",SRGs!AA:AA,0),0)</f>
        <v>0</v>
      </c>
      <c r="U133" s="6">
        <f>IFERROR(MATCH("Layer 2 Switch Security Requirements Guide :: Version 2, Release: 1 Benchmark Date: 18 May 2021*"&amp;A133&amp;";*",SRGs!AA:AA,0),0)</f>
        <v>0</v>
      </c>
      <c r="V133" s="6">
        <f>IFERROR(MATCH("Mainframe Product Security Requirements Guide :: Version 2, Release: 1 Benchmark Date: 27 Oct 2022*"&amp;A133&amp;";*",SRGs!AA:AA,0),0)</f>
        <v>0</v>
      </c>
      <c r="W133" s="6">
        <f>IFERROR(MATCH("Network Device Management Security Requirements Guide :: Version 4, Release: 1 Benchmark Date: 23 Apr 2021*"&amp;A133&amp;";*",SRGs!AA:AA,0),0)</f>
        <v>0</v>
      </c>
      <c r="X133" s="6">
        <f>IFERROR(MATCH("Router Security Requirements Guide :: Version 4, Release: 2 Benchmark Date: 23 Apr 2021*"&amp;A133&amp;";*",SRGs!AA:AA,0),0)</f>
        <v>0</v>
      </c>
      <c r="Y133" s="6">
        <f>IFERROR(MATCH("SDN Controller Security Requirements Guide :: Version 1, Release: 2 Benchmark Date: 24 Apr 2020*"&amp;A133&amp;";*",SRGs!AA:AA,0),0)</f>
        <v>0</v>
      </c>
      <c r="Z133" s="6">
        <f>IFERROR(MATCH("Unified Endpoint Management Agent Security Requirements Guide :: Version 1, Release: 1 Benchmark Date: 20 Nov 2020*"&amp;A133&amp;";*",SRGs!AA:AA,0),0)</f>
        <v>0</v>
      </c>
      <c r="AA133" s="6">
        <f>IFERROR(MATCH("Unified Endpoint Management Server Security Requirements Guide :: Version 1, Release: 1 Benchmark Date: 20 Nov 2020*"&amp;A133&amp;";*",SRGs!AA:AA,0),0)</f>
        <v>0</v>
      </c>
      <c r="AB133" s="6">
        <f>IFERROR(MATCH("Virtual Private Network (VPN) Security Requirements Guide :: Version 2, Release: 4 Benchmark Date: 27 Oct 2021*"&amp;A133&amp;";*",SRGs!AA:AA,0),0)</f>
        <v>0</v>
      </c>
      <c r="AC133" s="6">
        <f>IFERROR(MATCH("Web Server Security Requirements Guide :: Version 3, Release: 1 Benchmark Date: 27 Oct 2022*"&amp;A133&amp;";*",SRGs!AA:AA,0),0)</f>
        <v>0</v>
      </c>
      <c r="AD133" s="21"/>
      <c r="AE133" s="3" t="str">
        <f t="shared" si="16"/>
        <v/>
      </c>
      <c r="AF133" s="2" t="str">
        <f t="shared" si="17"/>
        <v/>
      </c>
      <c r="AG133" s="2" t="str">
        <f t="shared" si="18"/>
        <v/>
      </c>
      <c r="AH133" s="2" t="str">
        <f t="shared" si="19"/>
        <v/>
      </c>
      <c r="AI133" s="2" t="str">
        <f t="shared" si="20"/>
        <v/>
      </c>
      <c r="AJ133" s="2" t="str">
        <f t="shared" si="21"/>
        <v/>
      </c>
      <c r="AK133" s="2" t="str">
        <f t="shared" si="22"/>
        <v/>
      </c>
      <c r="AL133" s="27"/>
      <c r="AM133" s="5" t="str">
        <f t="shared" si="23"/>
        <v/>
      </c>
    </row>
    <row r="134" spans="1:39" s="5" customFormat="1" ht="90">
      <c r="A134" s="1" t="s">
        <v>22043</v>
      </c>
      <c r="B134" s="1" t="s">
        <v>4299</v>
      </c>
      <c r="C134" s="1" t="s">
        <v>393</v>
      </c>
      <c r="D134" s="1" t="s">
        <v>1536</v>
      </c>
      <c r="E134" s="1" t="s">
        <v>2543</v>
      </c>
      <c r="F134" s="2" t="s">
        <v>3644</v>
      </c>
      <c r="G134" s="2"/>
      <c r="H134" s="2"/>
      <c r="I134" s="2"/>
      <c r="J134" s="15"/>
      <c r="K134" s="3">
        <f>IFERROR(MATCH("Application Layer Gateway (ALG) Security Requirements Guide (SRG) :: Version 1, Release: 2 Benchmark Date: 24 Jul 2015*"&amp;A134&amp;";*",SRGs!AA:AA,0),0)</f>
        <v>0</v>
      </c>
      <c r="L134" s="2">
        <f>IFERROR(MATCH("Application Server Security Requirements Guide :: Version 3, Release: 3 Benchmark Date: 27 Oct 2022*"&amp;A134&amp;";*",SRGs!AA:AA,0),0)</f>
        <v>0</v>
      </c>
      <c r="M134" s="2">
        <f>IFERROR(MATCH("Authentication, Authorization, and Accounting Services (AAA) Security Requirements Guide :: Version 1, Release: 2 Benchmark Date: 24 Jan 2020*"&amp;A134&amp;";*",SRGs!AA:AA,0),0)</f>
        <v>0</v>
      </c>
      <c r="N134" s="6">
        <f>IFERROR(MATCH("Central Log Server Security Requirements Guide :: Version 2, Release: 2 Benchmark Date: 27 Oct 2022*"&amp;A134&amp;";*",SRGs!AA:AA,0),0)</f>
        <v>0</v>
      </c>
      <c r="O134" s="6">
        <f>IFERROR(MATCH("Database Security Requirements Guide :: Version 3, Release: 3 Benchmark Date: 27 Jul 2022*"&amp;A134&amp;";*",SRGs!AA:AA,0),0)</f>
        <v>0</v>
      </c>
      <c r="P134" s="6">
        <f>IFERROR(MATCH("Container Platform Security Requirements Guide :: Version 1, Release: 3 Benchmark Date: 27 Jan 2022*"&amp;A134&amp;";*",SRGs!AA:AA,0),0)</f>
        <v>0</v>
      </c>
      <c r="Q134" s="6">
        <f>IFERROR(MATCH("Domain Name System (DNS) Security Requirements Guide :: Version 2, Release: 4 Benchmark Date: 23 Oct 2015*"&amp;A134&amp;";*",SRGs!AA:AA,0),0)</f>
        <v>0</v>
      </c>
      <c r="R134" s="6">
        <f>IFERROR(MATCH("Firewall Security Requirements Guide :: Version 2, Release: 3 Benchmark Date: 27 Oct 2022*"&amp;A134&amp;";*",SRGs!AA:AA,0),0)</f>
        <v>0</v>
      </c>
      <c r="S134" s="6">
        <f>IFERROR(MATCH("General Purpose Operating System Security Requirements Guide :: Version 2, Release: 4 Benchmark Date: 27 Jul 2022*"&amp;A134&amp;";*",SRGs!AA:AA,0),0)</f>
        <v>0</v>
      </c>
      <c r="T134" s="6">
        <f>IFERROR(MATCH("Intrusion Detection and Prevention Systems (IDPS) Security Requirements Guide :: Version 2, Release: 6 Benchmark Date: 24 Jul 2020*"&amp;A134&amp;";*",SRGs!AA:AA,0),0)</f>
        <v>0</v>
      </c>
      <c r="U134" s="6">
        <f>IFERROR(MATCH("Layer 2 Switch Security Requirements Guide :: Version 2, Release: 1 Benchmark Date: 18 May 2021*"&amp;A134&amp;";*",SRGs!AA:AA,0),0)</f>
        <v>0</v>
      </c>
      <c r="V134" s="6">
        <f>IFERROR(MATCH("Mainframe Product Security Requirements Guide :: Version 2, Release: 1 Benchmark Date: 27 Oct 2022*"&amp;A134&amp;";*",SRGs!AA:AA,0),0)</f>
        <v>0</v>
      </c>
      <c r="W134" s="6">
        <f>IFERROR(MATCH("Network Device Management Security Requirements Guide :: Version 4, Release: 1 Benchmark Date: 23 Apr 2021*"&amp;A134&amp;";*",SRGs!AA:AA,0),0)</f>
        <v>0</v>
      </c>
      <c r="X134" s="6">
        <f>IFERROR(MATCH("Router Security Requirements Guide :: Version 4, Release: 2 Benchmark Date: 23 Apr 2021*"&amp;A134&amp;";*",SRGs!AA:AA,0),0)</f>
        <v>0</v>
      </c>
      <c r="Y134" s="6">
        <f>IFERROR(MATCH("SDN Controller Security Requirements Guide :: Version 1, Release: 2 Benchmark Date: 24 Apr 2020*"&amp;A134&amp;";*",SRGs!AA:AA,0),0)</f>
        <v>0</v>
      </c>
      <c r="Z134" s="6">
        <f>IFERROR(MATCH("Unified Endpoint Management Agent Security Requirements Guide :: Version 1, Release: 1 Benchmark Date: 20 Nov 2020*"&amp;A134&amp;";*",SRGs!AA:AA,0),0)</f>
        <v>0</v>
      </c>
      <c r="AA134" s="6">
        <f>IFERROR(MATCH("Unified Endpoint Management Server Security Requirements Guide :: Version 1, Release: 1 Benchmark Date: 20 Nov 2020*"&amp;A134&amp;";*",SRGs!AA:AA,0),0)</f>
        <v>0</v>
      </c>
      <c r="AB134" s="6">
        <f>IFERROR(MATCH("Virtual Private Network (VPN) Security Requirements Guide :: Version 2, Release: 4 Benchmark Date: 27 Oct 2021*"&amp;A134&amp;";*",SRGs!AA:AA,0),0)</f>
        <v>0</v>
      </c>
      <c r="AC134" s="6">
        <f>IFERROR(MATCH("Web Server Security Requirements Guide :: Version 3, Release: 1 Benchmark Date: 27 Oct 2022*"&amp;A134&amp;";*",SRGs!AA:AA,0),0)</f>
        <v>0</v>
      </c>
      <c r="AD134" s="21"/>
      <c r="AE134" s="3" t="str">
        <f t="shared" si="16"/>
        <v/>
      </c>
      <c r="AF134" s="2" t="str">
        <f t="shared" si="17"/>
        <v/>
      </c>
      <c r="AG134" s="2" t="str">
        <f t="shared" si="18"/>
        <v/>
      </c>
      <c r="AH134" s="2" t="str">
        <f t="shared" si="19"/>
        <v/>
      </c>
      <c r="AI134" s="2" t="str">
        <f t="shared" si="20"/>
        <v/>
      </c>
      <c r="AJ134" s="2" t="str">
        <f t="shared" si="21"/>
        <v/>
      </c>
      <c r="AK134" s="2" t="str">
        <f t="shared" si="22"/>
        <v/>
      </c>
      <c r="AL134" s="27"/>
      <c r="AM134" s="5" t="str">
        <f t="shared" si="23"/>
        <v/>
      </c>
    </row>
    <row r="135" spans="1:39" s="5" customFormat="1" ht="75">
      <c r="A135" s="1" t="s">
        <v>22044</v>
      </c>
      <c r="B135" s="1" t="s">
        <v>4299</v>
      </c>
      <c r="C135" s="1" t="s">
        <v>394</v>
      </c>
      <c r="D135" s="1" t="s">
        <v>1537</v>
      </c>
      <c r="E135" s="1" t="s">
        <v>2544</v>
      </c>
      <c r="F135" s="2" t="s">
        <v>3645</v>
      </c>
      <c r="G135" s="2"/>
      <c r="H135" s="2"/>
      <c r="I135" s="2"/>
      <c r="J135" s="15"/>
      <c r="K135" s="3">
        <f>IFERROR(MATCH("Application Layer Gateway (ALG) Security Requirements Guide (SRG) :: Version 1, Release: 2 Benchmark Date: 24 Jul 2015*"&amp;A135&amp;";*",SRGs!AA:AA,0),0)</f>
        <v>0</v>
      </c>
      <c r="L135" s="2">
        <f>IFERROR(MATCH("Application Server Security Requirements Guide :: Version 3, Release: 3 Benchmark Date: 27 Oct 2022*"&amp;A135&amp;";*",SRGs!AA:AA,0),0)</f>
        <v>0</v>
      </c>
      <c r="M135" s="2">
        <f>IFERROR(MATCH("Authentication, Authorization, and Accounting Services (AAA) Security Requirements Guide :: Version 1, Release: 2 Benchmark Date: 24 Jan 2020*"&amp;A135&amp;";*",SRGs!AA:AA,0),0)</f>
        <v>0</v>
      </c>
      <c r="N135" s="6">
        <f>IFERROR(MATCH("Central Log Server Security Requirements Guide :: Version 2, Release: 2 Benchmark Date: 27 Oct 2022*"&amp;A135&amp;";*",SRGs!AA:AA,0),0)</f>
        <v>0</v>
      </c>
      <c r="O135" s="6">
        <f>IFERROR(MATCH("Database Security Requirements Guide :: Version 3, Release: 3 Benchmark Date: 27 Jul 2022*"&amp;A135&amp;";*",SRGs!AA:AA,0),0)</f>
        <v>0</v>
      </c>
      <c r="P135" s="6">
        <f>IFERROR(MATCH("Container Platform Security Requirements Guide :: Version 1, Release: 3 Benchmark Date: 27 Jan 2022*"&amp;A135&amp;";*",SRGs!AA:AA,0),0)</f>
        <v>0</v>
      </c>
      <c r="Q135" s="6">
        <f>IFERROR(MATCH("Domain Name System (DNS) Security Requirements Guide :: Version 2, Release: 4 Benchmark Date: 23 Oct 2015*"&amp;A135&amp;";*",SRGs!AA:AA,0),0)</f>
        <v>0</v>
      </c>
      <c r="R135" s="6">
        <f>IFERROR(MATCH("Firewall Security Requirements Guide :: Version 2, Release: 3 Benchmark Date: 27 Oct 2022*"&amp;A135&amp;";*",SRGs!AA:AA,0),0)</f>
        <v>0</v>
      </c>
      <c r="S135" s="6">
        <f>IFERROR(MATCH("General Purpose Operating System Security Requirements Guide :: Version 2, Release: 4 Benchmark Date: 27 Jul 2022*"&amp;A135&amp;";*",SRGs!AA:AA,0),0)</f>
        <v>0</v>
      </c>
      <c r="T135" s="6">
        <f>IFERROR(MATCH("Intrusion Detection and Prevention Systems (IDPS) Security Requirements Guide :: Version 2, Release: 6 Benchmark Date: 24 Jul 2020*"&amp;A135&amp;";*",SRGs!AA:AA,0),0)</f>
        <v>0</v>
      </c>
      <c r="U135" s="6">
        <f>IFERROR(MATCH("Layer 2 Switch Security Requirements Guide :: Version 2, Release: 1 Benchmark Date: 18 May 2021*"&amp;A135&amp;";*",SRGs!AA:AA,0),0)</f>
        <v>0</v>
      </c>
      <c r="V135" s="6">
        <f>IFERROR(MATCH("Mainframe Product Security Requirements Guide :: Version 2, Release: 1 Benchmark Date: 27 Oct 2022*"&amp;A135&amp;";*",SRGs!AA:AA,0),0)</f>
        <v>0</v>
      </c>
      <c r="W135" s="6">
        <f>IFERROR(MATCH("Network Device Management Security Requirements Guide :: Version 4, Release: 1 Benchmark Date: 23 Apr 2021*"&amp;A135&amp;";*",SRGs!AA:AA,0),0)</f>
        <v>0</v>
      </c>
      <c r="X135" s="6">
        <f>IFERROR(MATCH("Router Security Requirements Guide :: Version 4, Release: 2 Benchmark Date: 23 Apr 2021*"&amp;A135&amp;";*",SRGs!AA:AA,0),0)</f>
        <v>0</v>
      </c>
      <c r="Y135" s="6">
        <f>IFERROR(MATCH("SDN Controller Security Requirements Guide :: Version 1, Release: 2 Benchmark Date: 24 Apr 2020*"&amp;A135&amp;";*",SRGs!AA:AA,0),0)</f>
        <v>0</v>
      </c>
      <c r="Z135" s="6">
        <f>IFERROR(MATCH("Unified Endpoint Management Agent Security Requirements Guide :: Version 1, Release: 1 Benchmark Date: 20 Nov 2020*"&amp;A135&amp;";*",SRGs!AA:AA,0),0)</f>
        <v>0</v>
      </c>
      <c r="AA135" s="6">
        <f>IFERROR(MATCH("Unified Endpoint Management Server Security Requirements Guide :: Version 1, Release: 1 Benchmark Date: 20 Nov 2020*"&amp;A135&amp;";*",SRGs!AA:AA,0),0)</f>
        <v>0</v>
      </c>
      <c r="AB135" s="6">
        <f>IFERROR(MATCH("Virtual Private Network (VPN) Security Requirements Guide :: Version 2, Release: 4 Benchmark Date: 27 Oct 2021*"&amp;A135&amp;";*",SRGs!AA:AA,0),0)</f>
        <v>0</v>
      </c>
      <c r="AC135" s="6">
        <f>IFERROR(MATCH("Web Server Security Requirements Guide :: Version 3, Release: 1 Benchmark Date: 27 Oct 2022*"&amp;A135&amp;";*",SRGs!AA:AA,0),0)</f>
        <v>0</v>
      </c>
      <c r="AD135" s="21"/>
      <c r="AE135" s="3" t="str">
        <f t="shared" si="16"/>
        <v/>
      </c>
      <c r="AF135" s="2" t="str">
        <f t="shared" si="17"/>
        <v/>
      </c>
      <c r="AG135" s="2" t="str">
        <f t="shared" si="18"/>
        <v/>
      </c>
      <c r="AH135" s="2" t="str">
        <f t="shared" si="19"/>
        <v/>
      </c>
      <c r="AI135" s="2" t="str">
        <f t="shared" si="20"/>
        <v/>
      </c>
      <c r="AJ135" s="2" t="str">
        <f t="shared" si="21"/>
        <v/>
      </c>
      <c r="AK135" s="2" t="str">
        <f t="shared" si="22"/>
        <v/>
      </c>
      <c r="AL135" s="27"/>
      <c r="AM135" s="5" t="str">
        <f t="shared" si="23"/>
        <v/>
      </c>
    </row>
    <row r="136" spans="1:39" s="5" customFormat="1" ht="75">
      <c r="A136" s="1" t="s">
        <v>22045</v>
      </c>
      <c r="B136" s="1" t="s">
        <v>4299</v>
      </c>
      <c r="C136" s="1" t="s">
        <v>395</v>
      </c>
      <c r="D136" s="1" t="s">
        <v>1538</v>
      </c>
      <c r="E136" s="1" t="s">
        <v>2545</v>
      </c>
      <c r="F136" s="2" t="s">
        <v>2591</v>
      </c>
      <c r="G136" s="2"/>
      <c r="H136" s="2"/>
      <c r="I136" s="2"/>
      <c r="J136" s="15"/>
      <c r="K136" s="3">
        <f>IFERROR(MATCH("Application Layer Gateway (ALG) Security Requirements Guide (SRG) :: Version 1, Release: 2 Benchmark Date: 24 Jul 2015*"&amp;A136&amp;";*",SRGs!AA:AA,0),0)</f>
        <v>0</v>
      </c>
      <c r="L136" s="2">
        <f>IFERROR(MATCH("Application Server Security Requirements Guide :: Version 3, Release: 3 Benchmark Date: 27 Oct 2022*"&amp;A136&amp;";*",SRGs!AA:AA,0),0)</f>
        <v>0</v>
      </c>
      <c r="M136" s="2">
        <f>IFERROR(MATCH("Authentication, Authorization, and Accounting Services (AAA) Security Requirements Guide :: Version 1, Release: 2 Benchmark Date: 24 Jan 2020*"&amp;A136&amp;";*",SRGs!AA:AA,0),0)</f>
        <v>0</v>
      </c>
      <c r="N136" s="2">
        <f>IFERROR(MATCH("Central Log Server Security Requirements Guide :: Version 2, Release: 2 Benchmark Date: 27 Oct 2022*"&amp;A136&amp;";*",SRGs!AA:AA,0),0)</f>
        <v>0</v>
      </c>
      <c r="O136" s="2">
        <f>IFERROR(MATCH("Database Security Requirements Guide :: Version 3, Release: 3 Benchmark Date: 27 Jul 2022*"&amp;A136&amp;";*",SRGs!AA:AA,0),0)</f>
        <v>355</v>
      </c>
      <c r="P136" s="6">
        <f>IFERROR(MATCH("Container Platform Security Requirements Guide :: Version 1, Release: 3 Benchmark Date: 27 Jan 2022*"&amp;A136&amp;";*",SRGs!AA:AA,0),0)</f>
        <v>354</v>
      </c>
      <c r="Q136" s="6">
        <f>IFERROR(MATCH("Domain Name System (DNS) Security Requirements Guide :: Version 2, Release: 4 Benchmark Date: 23 Oct 2015*"&amp;A136&amp;";*",SRGs!AA:AA,0),0)</f>
        <v>0</v>
      </c>
      <c r="R136" s="6">
        <f>IFERROR(MATCH("Firewall Security Requirements Guide :: Version 2, Release: 3 Benchmark Date: 27 Oct 2022*"&amp;A136&amp;";*",SRGs!AA:AA,0),0)</f>
        <v>0</v>
      </c>
      <c r="S136" s="6">
        <f>IFERROR(MATCH("General Purpose Operating System Security Requirements Guide :: Version 2, Release: 4 Benchmark Date: 27 Jul 2022*"&amp;A136&amp;";*",SRGs!AA:AA,0),0)</f>
        <v>356</v>
      </c>
      <c r="T136" s="6">
        <f>IFERROR(MATCH("Intrusion Detection and Prevention Systems (IDPS) Security Requirements Guide :: Version 2, Release: 6 Benchmark Date: 24 Jul 2020*"&amp;A136&amp;";*",SRGs!AA:AA,0),0)</f>
        <v>0</v>
      </c>
      <c r="U136" s="6">
        <f>IFERROR(MATCH("Layer 2 Switch Security Requirements Guide :: Version 2, Release: 1 Benchmark Date: 18 May 2021*"&amp;A136&amp;";*",SRGs!AA:AA,0),0)</f>
        <v>0</v>
      </c>
      <c r="V136" s="6">
        <f>IFERROR(MATCH("Mainframe Product Security Requirements Guide :: Version 2, Release: 1 Benchmark Date: 27 Oct 2022*"&amp;A136&amp;";*",SRGs!AA:AA,0),0)</f>
        <v>357</v>
      </c>
      <c r="W136" s="6">
        <f>IFERROR(MATCH("Network Device Management Security Requirements Guide :: Version 4, Release: 1 Benchmark Date: 23 Apr 2021*"&amp;A136&amp;";*",SRGs!AA:AA,0),0)</f>
        <v>0</v>
      </c>
      <c r="X136" s="6">
        <f>IFERROR(MATCH("Router Security Requirements Guide :: Version 4, Release: 2 Benchmark Date: 23 Apr 2021*"&amp;A136&amp;";*",SRGs!AA:AA,0),0)</f>
        <v>0</v>
      </c>
      <c r="Y136" s="6">
        <f>IFERROR(MATCH("SDN Controller Security Requirements Guide :: Version 1, Release: 2 Benchmark Date: 24 Apr 2020*"&amp;A136&amp;";*",SRGs!AA:AA,0),0)</f>
        <v>0</v>
      </c>
      <c r="Z136" s="6">
        <f>IFERROR(MATCH("Unified Endpoint Management Agent Security Requirements Guide :: Version 1, Release: 1 Benchmark Date: 20 Nov 2020*"&amp;A136&amp;";*",SRGs!AA:AA,0),0)</f>
        <v>0</v>
      </c>
      <c r="AA136" s="6">
        <f>IFERROR(MATCH("Unified Endpoint Management Server Security Requirements Guide :: Version 1, Release: 1 Benchmark Date: 20 Nov 2020*"&amp;A136&amp;";*",SRGs!AA:AA,0),0)</f>
        <v>0</v>
      </c>
      <c r="AB136" s="6">
        <f>IFERROR(MATCH("Virtual Private Network (VPN) Security Requirements Guide :: Version 2, Release: 4 Benchmark Date: 27 Oct 2021*"&amp;A136&amp;";*",SRGs!AA:AA,0),0)</f>
        <v>0</v>
      </c>
      <c r="AC136" s="6">
        <f>IFERROR(MATCH("Web Server Security Requirements Guide :: Version 3, Release: 1 Benchmark Date: 27 Oct 2022*"&amp;A136&amp;";*",SRGs!AA:AA,0),0)</f>
        <v>0</v>
      </c>
      <c r="AD136" s="21"/>
      <c r="AE136" s="3" t="str">
        <f t="shared" si="16"/>
        <v/>
      </c>
      <c r="AF136" s="2" t="str">
        <f t="shared" si="17"/>
        <v>Server</v>
      </c>
      <c r="AG136" s="2" t="str">
        <f t="shared" si="18"/>
        <v>Laptops/Desktops</v>
      </c>
      <c r="AH136" s="2" t="str">
        <f t="shared" si="19"/>
        <v/>
      </c>
      <c r="AI136" s="2" t="str">
        <f t="shared" si="20"/>
        <v>Database</v>
      </c>
      <c r="AJ136" s="2" t="str">
        <f t="shared" si="21"/>
        <v>Container</v>
      </c>
      <c r="AK136" s="2" t="str">
        <f t="shared" si="22"/>
        <v/>
      </c>
      <c r="AL136" s="27"/>
      <c r="AM136" s="5" t="str">
        <f t="shared" si="23"/>
        <v>Server; Laptops/Desktops; Database; Container</v>
      </c>
    </row>
    <row r="137" spans="1:39" ht="90">
      <c r="A137" s="1" t="s">
        <v>22046</v>
      </c>
      <c r="B137" s="1" t="s">
        <v>4299</v>
      </c>
      <c r="C137" s="1" t="s">
        <v>396</v>
      </c>
      <c r="D137" s="1" t="s">
        <v>1539</v>
      </c>
      <c r="E137" s="1" t="s">
        <v>2546</v>
      </c>
      <c r="F137" s="2" t="s">
        <v>3636</v>
      </c>
      <c r="G137" s="2" t="s">
        <v>4176</v>
      </c>
      <c r="H137" s="2"/>
      <c r="I137" s="10">
        <v>1</v>
      </c>
      <c r="J137" s="13"/>
      <c r="K137" s="3">
        <f>IFERROR(MATCH("Application Layer Gateway (ALG) Security Requirements Guide (SRG) :: Version 1, Release: 2 Benchmark Date: 24 Jul 2015*"&amp;A137&amp;";*",SRGs!AA:AA,0),0)</f>
        <v>0</v>
      </c>
      <c r="L137" s="2">
        <f>IFERROR(MATCH("Application Server Security Requirements Guide :: Version 3, Release: 3 Benchmark Date: 27 Oct 2022*"&amp;A137&amp;";*",SRGs!AA:AA,0),0)</f>
        <v>359</v>
      </c>
      <c r="M137" s="2">
        <f>IFERROR(MATCH("Authentication, Authorization, and Accounting Services (AAA) Security Requirements Guide :: Version 1, Release: 2 Benchmark Date: 24 Jan 2020*"&amp;A137&amp;";*",SRGs!AA:AA,0),0)</f>
        <v>0</v>
      </c>
      <c r="N137" s="6">
        <f>IFERROR(MATCH("Central Log Server Security Requirements Guide :: Version 2, Release: 2 Benchmark Date: 27 Oct 2022*"&amp;A137&amp;";*",SRGs!AA:AA,0),0)</f>
        <v>0</v>
      </c>
      <c r="O137" s="6">
        <f>IFERROR(MATCH("Database Security Requirements Guide :: Version 3, Release: 3 Benchmark Date: 27 Jul 2022*"&amp;A137&amp;";*",SRGs!AA:AA,0),0)</f>
        <v>0</v>
      </c>
      <c r="P137" s="2">
        <f>IFERROR(MATCH("Container Platform Security Requirements Guide :: Version 1, Release: 3 Benchmark Date: 27 Jan 2022*"&amp;A137&amp;";*",SRGs!AA:AA,0),0)</f>
        <v>360</v>
      </c>
      <c r="Q137" s="2">
        <f>IFERROR(MATCH("Domain Name System (DNS) Security Requirements Guide :: Version 2, Release: 4 Benchmark Date: 23 Oct 2015*"&amp;A137&amp;";*",SRGs!AA:AA,0),0)</f>
        <v>0</v>
      </c>
      <c r="R137" s="2">
        <f>IFERROR(MATCH("Firewall Security Requirements Guide :: Version 2, Release: 3 Benchmark Date: 27 Oct 2022*"&amp;A137&amp;";*",SRGs!AA:AA,0),0)</f>
        <v>0</v>
      </c>
      <c r="S137" s="2">
        <f>IFERROR(MATCH("General Purpose Operating System Security Requirements Guide :: Version 2, Release: 4 Benchmark Date: 27 Jul 2022*"&amp;A137&amp;";*",SRGs!AA:AA,0),0)</f>
        <v>361</v>
      </c>
      <c r="T137" s="2">
        <f>IFERROR(MATCH("Intrusion Detection and Prevention Systems (IDPS) Security Requirements Guide :: Version 2, Release: 6 Benchmark Date: 24 Jul 2020*"&amp;A137&amp;";*",SRGs!AA:AA,0),0)</f>
        <v>0</v>
      </c>
      <c r="U137" s="2">
        <f>IFERROR(MATCH("Layer 2 Switch Security Requirements Guide :: Version 2, Release: 1 Benchmark Date: 18 May 2021*"&amp;A137&amp;";*",SRGs!AA:AA,0),0)</f>
        <v>0</v>
      </c>
      <c r="V137" s="2">
        <f>IFERROR(MATCH("Mainframe Product Security Requirements Guide :: Version 2, Release: 1 Benchmark Date: 27 Oct 2022*"&amp;A137&amp;";*",SRGs!AA:AA,0),0)</f>
        <v>362</v>
      </c>
      <c r="W137" s="2">
        <f>IFERROR(MATCH("Network Device Management Security Requirements Guide :: Version 4, Release: 1 Benchmark Date: 23 Apr 2021*"&amp;A137&amp;";*",SRGs!AA:AA,0),0)</f>
        <v>363</v>
      </c>
      <c r="X137" s="2">
        <f>IFERROR(MATCH("Router Security Requirements Guide :: Version 4, Release: 2 Benchmark Date: 23 Apr 2021*"&amp;A137&amp;";*",SRGs!AA:AA,0),0)</f>
        <v>0</v>
      </c>
      <c r="Y137" s="2">
        <f>IFERROR(MATCH("SDN Controller Security Requirements Guide :: Version 1, Release: 2 Benchmark Date: 24 Apr 2020*"&amp;A137&amp;";*",SRGs!AA:AA,0),0)</f>
        <v>0</v>
      </c>
      <c r="Z137" s="2">
        <f>IFERROR(MATCH("Unified Endpoint Management Agent Security Requirements Guide :: Version 1, Release: 1 Benchmark Date: 20 Nov 2020*"&amp;A137&amp;";*",SRGs!AA:AA,0),0)</f>
        <v>0</v>
      </c>
      <c r="AA137" s="2">
        <f>IFERROR(MATCH("Unified Endpoint Management Server Security Requirements Guide :: Version 1, Release: 1 Benchmark Date: 20 Nov 2020*"&amp;A137&amp;";*",SRGs!AA:AA,0),0)</f>
        <v>364</v>
      </c>
      <c r="AB137" s="2">
        <f>IFERROR(MATCH("Virtual Private Network (VPN) Security Requirements Guide :: Version 2, Release: 4 Benchmark Date: 27 Oct 2021*"&amp;A137&amp;";*",SRGs!AA:AA,0),0)</f>
        <v>0</v>
      </c>
      <c r="AC137" s="2">
        <f>IFERROR(MATCH("Web Server Security Requirements Guide :: Version 3, Release: 1 Benchmark Date: 27 Oct 2022*"&amp;A137&amp;";*",SRGs!AA:AA,0),0)</f>
        <v>0</v>
      </c>
      <c r="AD137" s="22"/>
      <c r="AE137" s="3" t="str">
        <f t="shared" si="16"/>
        <v>Application</v>
      </c>
      <c r="AF137" s="2" t="str">
        <f t="shared" si="17"/>
        <v>Server</v>
      </c>
      <c r="AG137" s="2" t="str">
        <f t="shared" si="18"/>
        <v>Laptops/Desktops</v>
      </c>
      <c r="AH137" s="2" t="str">
        <f t="shared" si="19"/>
        <v>Network Device</v>
      </c>
      <c r="AI137" s="2" t="str">
        <f t="shared" si="20"/>
        <v/>
      </c>
      <c r="AJ137" s="2" t="str">
        <f t="shared" si="21"/>
        <v>Container</v>
      </c>
      <c r="AK137" s="2" t="str">
        <f t="shared" si="22"/>
        <v>Unified Endpoint Mangement</v>
      </c>
      <c r="AM137" s="5" t="str">
        <f t="shared" si="23"/>
        <v>Application; Server; Laptops/Desktops; Network Device; Container; Unified Endpoint Mangement</v>
      </c>
    </row>
    <row r="138" spans="1:39" ht="330">
      <c r="A138" s="1" t="s">
        <v>6</v>
      </c>
      <c r="B138" s="1" t="s">
        <v>4299</v>
      </c>
      <c r="C138" s="1" t="s">
        <v>398</v>
      </c>
      <c r="D138" s="1" t="s">
        <v>1541</v>
      </c>
      <c r="E138" s="1" t="s">
        <v>2548</v>
      </c>
      <c r="F138" s="2" t="s">
        <v>3646</v>
      </c>
      <c r="G138" s="2"/>
      <c r="H138" s="2"/>
      <c r="I138" s="2"/>
      <c r="J138" s="15"/>
      <c r="K138" s="3">
        <f>IFERROR(MATCH("Application Layer Gateway (ALG) Security Requirements Guide (SRG) :: Version 1, Release: 2 Benchmark Date: 24 Jul 2015*"&amp;A138&amp;";*",SRGs!AA:AA,0),0)</f>
        <v>0</v>
      </c>
      <c r="L138" s="2">
        <f>IFERROR(MATCH("Application Server Security Requirements Guide :: Version 3, Release: 3 Benchmark Date: 27 Oct 2022*"&amp;A138&amp;";*",SRGs!AA:AA,0),0)</f>
        <v>0</v>
      </c>
      <c r="M138" s="2">
        <f>IFERROR(MATCH("Authentication, Authorization, and Accounting Services (AAA) Security Requirements Guide :: Version 1, Release: 2 Benchmark Date: 24 Jan 2020*"&amp;A138&amp;";*",SRGs!AA:AA,0),0)</f>
        <v>366</v>
      </c>
      <c r="N138" s="6">
        <f>IFERROR(MATCH("Central Log Server Security Requirements Guide :: Version 2, Release: 2 Benchmark Date: 27 Oct 2022*"&amp;A138&amp;";*",SRGs!AA:AA,0),0)</f>
        <v>368</v>
      </c>
      <c r="O138" s="6">
        <f>IFERROR(MATCH("Database Security Requirements Guide :: Version 3, Release: 3 Benchmark Date: 27 Jul 2022*"&amp;A138&amp;";*",SRGs!AA:AA,0),0)</f>
        <v>0</v>
      </c>
      <c r="P138" s="2">
        <f>IFERROR(MATCH("Container Platform Security Requirements Guide :: Version 1, Release: 3 Benchmark Date: 27 Jan 2022*"&amp;A138&amp;";*",SRGs!AA:AA,0),0)</f>
        <v>370</v>
      </c>
      <c r="Q138" s="2">
        <f>IFERROR(MATCH("Domain Name System (DNS) Security Requirements Guide :: Version 2, Release: 4 Benchmark Date: 23 Oct 2015*"&amp;A138&amp;";*",SRGs!AA:AA,0),0)</f>
        <v>0</v>
      </c>
      <c r="R138" s="2">
        <f>IFERROR(MATCH("Firewall Security Requirements Guide :: Version 2, Release: 3 Benchmark Date: 27 Oct 2022*"&amp;A138&amp;";*",SRGs!AA:AA,0),0)</f>
        <v>0</v>
      </c>
      <c r="S138" s="2">
        <f>IFERROR(MATCH("General Purpose Operating System Security Requirements Guide :: Version 2, Release: 4 Benchmark Date: 27 Jul 2022*"&amp;A138&amp;";*",SRGs!AA:AA,0),0)</f>
        <v>372</v>
      </c>
      <c r="T138" s="2">
        <f>IFERROR(MATCH("Intrusion Detection and Prevention Systems (IDPS) Security Requirements Guide :: Version 2, Release: 6 Benchmark Date: 24 Jul 2020*"&amp;A138&amp;";*",SRGs!AA:AA,0),0)</f>
        <v>0</v>
      </c>
      <c r="U138" s="2">
        <f>IFERROR(MATCH("Layer 2 Switch Security Requirements Guide :: Version 2, Release: 1 Benchmark Date: 18 May 2021*"&amp;A138&amp;";*",SRGs!AA:AA,0),0)</f>
        <v>0</v>
      </c>
      <c r="V138" s="2">
        <f>IFERROR(MATCH("Mainframe Product Security Requirements Guide :: Version 2, Release: 1 Benchmark Date: 27 Oct 2022*"&amp;A138&amp;";*",SRGs!AA:AA,0),0)</f>
        <v>374</v>
      </c>
      <c r="W138" s="2">
        <f>IFERROR(MATCH("Network Device Management Security Requirements Guide :: Version 4, Release: 1 Benchmark Date: 23 Apr 2021*"&amp;A138&amp;";*",SRGs!AA:AA,0),0)</f>
        <v>376</v>
      </c>
      <c r="X138" s="2">
        <f>IFERROR(MATCH("Router Security Requirements Guide :: Version 4, Release: 2 Benchmark Date: 23 Apr 2021*"&amp;A138&amp;";*",SRGs!AA:AA,0),0)</f>
        <v>0</v>
      </c>
      <c r="Y138" s="2">
        <f>IFERROR(MATCH("SDN Controller Security Requirements Guide :: Version 1, Release: 2 Benchmark Date: 24 Apr 2020*"&amp;A138&amp;";*",SRGs!AA:AA,0),0)</f>
        <v>0</v>
      </c>
      <c r="Z138" s="2">
        <f>IFERROR(MATCH("Unified Endpoint Management Agent Security Requirements Guide :: Version 1, Release: 1 Benchmark Date: 20 Nov 2020*"&amp;A138&amp;";*",SRGs!AA:AA,0),0)</f>
        <v>0</v>
      </c>
      <c r="AA138" s="2">
        <f>IFERROR(MATCH("Unified Endpoint Management Server Security Requirements Guide :: Version 1, Release: 1 Benchmark Date: 20 Nov 2020*"&amp;A138&amp;";*",SRGs!AA:AA,0),0)</f>
        <v>377</v>
      </c>
      <c r="AB138" s="2">
        <f>IFERROR(MATCH("Virtual Private Network (VPN) Security Requirements Guide :: Version 2, Release: 4 Benchmark Date: 27 Oct 2021*"&amp;A138&amp;";*",SRGs!AA:AA,0),0)</f>
        <v>0</v>
      </c>
      <c r="AC138" s="2">
        <f>IFERROR(MATCH("Web Server Security Requirements Guide :: Version 3, Release: 1 Benchmark Date: 27 Oct 2022*"&amp;A138&amp;";*",SRGs!AA:AA,0),0)</f>
        <v>0</v>
      </c>
      <c r="AD138" s="22"/>
      <c r="AE138" s="3" t="str">
        <f t="shared" si="16"/>
        <v/>
      </c>
      <c r="AF138" s="2" t="str">
        <f t="shared" si="17"/>
        <v>Server</v>
      </c>
      <c r="AG138" s="2" t="str">
        <f t="shared" si="18"/>
        <v>Laptops/Desktops</v>
      </c>
      <c r="AH138" s="2" t="str">
        <f t="shared" si="19"/>
        <v>Network Device</v>
      </c>
      <c r="AI138" s="2" t="str">
        <f t="shared" si="20"/>
        <v/>
      </c>
      <c r="AJ138" s="2" t="str">
        <f t="shared" si="21"/>
        <v>Container</v>
      </c>
      <c r="AK138" s="2" t="str">
        <f t="shared" si="22"/>
        <v>Unified Endpoint Mangement</v>
      </c>
      <c r="AM138" s="5" t="str">
        <f t="shared" si="23"/>
        <v>Server; Laptops/Desktops; Network Device; Container; Unified Endpoint Mangement</v>
      </c>
    </row>
    <row r="139" spans="1:39" s="5" customFormat="1" ht="30">
      <c r="A139" s="1" t="s">
        <v>22047</v>
      </c>
      <c r="B139" s="1" t="s">
        <v>4299</v>
      </c>
      <c r="C139" s="1" t="s">
        <v>399</v>
      </c>
      <c r="D139" s="1" t="s">
        <v>3473</v>
      </c>
      <c r="E139" s="1"/>
      <c r="F139" s="2"/>
      <c r="G139" s="2"/>
      <c r="H139" s="2"/>
      <c r="I139" s="2"/>
      <c r="J139" s="15"/>
      <c r="K139" s="3">
        <f>IFERROR(MATCH("Application Layer Gateway (ALG) Security Requirements Guide (SRG) :: Version 1, Release: 2 Benchmark Date: 24 Jul 2015*"&amp;A139&amp;";*",SRGs!AA:AA,0),0)</f>
        <v>0</v>
      </c>
      <c r="L139" s="2">
        <f>IFERROR(MATCH("Application Server Security Requirements Guide :: Version 3, Release: 3 Benchmark Date: 27 Oct 2022*"&amp;A139&amp;";*",SRGs!AA:AA,0),0)</f>
        <v>0</v>
      </c>
      <c r="M139" s="2">
        <f>IFERROR(MATCH("Authentication, Authorization, and Accounting Services (AAA) Security Requirements Guide :: Version 1, Release: 2 Benchmark Date: 24 Jan 2020*"&amp;A139&amp;";*",SRGs!AA:AA,0),0)</f>
        <v>0</v>
      </c>
      <c r="N139" s="2">
        <f>IFERROR(MATCH("Central Log Server Security Requirements Guide :: Version 2, Release: 2 Benchmark Date: 27 Oct 2022*"&amp;A139&amp;";*",SRGs!AA:AA,0),0)</f>
        <v>0</v>
      </c>
      <c r="O139" s="2">
        <f>IFERROR(MATCH("Database Security Requirements Guide :: Version 3, Release: 3 Benchmark Date: 27 Jul 2022*"&amp;A139&amp;";*",SRGs!AA:AA,0),0)</f>
        <v>0</v>
      </c>
      <c r="P139" s="6">
        <f>IFERROR(MATCH("Container Platform Security Requirements Guide :: Version 1, Release: 3 Benchmark Date: 27 Jan 2022*"&amp;A139&amp;";*",SRGs!AA:AA,0),0)</f>
        <v>0</v>
      </c>
      <c r="Q139" s="6">
        <f>IFERROR(MATCH("Domain Name System (DNS) Security Requirements Guide :: Version 2, Release: 4 Benchmark Date: 23 Oct 2015*"&amp;A139&amp;";*",SRGs!AA:AA,0),0)</f>
        <v>0</v>
      </c>
      <c r="R139" s="6">
        <f>IFERROR(MATCH("Firewall Security Requirements Guide :: Version 2, Release: 3 Benchmark Date: 27 Oct 2022*"&amp;A139&amp;";*",SRGs!AA:AA,0),0)</f>
        <v>0</v>
      </c>
      <c r="S139" s="6">
        <f>IFERROR(MATCH("General Purpose Operating System Security Requirements Guide :: Version 2, Release: 4 Benchmark Date: 27 Jul 2022*"&amp;A139&amp;";*",SRGs!AA:AA,0),0)</f>
        <v>0</v>
      </c>
      <c r="T139" s="6">
        <f>IFERROR(MATCH("Intrusion Detection and Prevention Systems (IDPS) Security Requirements Guide :: Version 2, Release: 6 Benchmark Date: 24 Jul 2020*"&amp;A139&amp;";*",SRGs!AA:AA,0),0)</f>
        <v>0</v>
      </c>
      <c r="U139" s="6">
        <f>IFERROR(MATCH("Layer 2 Switch Security Requirements Guide :: Version 2, Release: 1 Benchmark Date: 18 May 2021*"&amp;A139&amp;";*",SRGs!AA:AA,0),0)</f>
        <v>0</v>
      </c>
      <c r="V139" s="6">
        <f>IFERROR(MATCH("Mainframe Product Security Requirements Guide :: Version 2, Release: 1 Benchmark Date: 27 Oct 2022*"&amp;A139&amp;";*",SRGs!AA:AA,0),0)</f>
        <v>0</v>
      </c>
      <c r="W139" s="6">
        <f>IFERROR(MATCH("Network Device Management Security Requirements Guide :: Version 4, Release: 1 Benchmark Date: 23 Apr 2021*"&amp;A139&amp;";*",SRGs!AA:AA,0),0)</f>
        <v>0</v>
      </c>
      <c r="X139" s="6">
        <f>IFERROR(MATCH("Router Security Requirements Guide :: Version 4, Release: 2 Benchmark Date: 23 Apr 2021*"&amp;A139&amp;";*",SRGs!AA:AA,0),0)</f>
        <v>0</v>
      </c>
      <c r="Y139" s="6">
        <f>IFERROR(MATCH("SDN Controller Security Requirements Guide :: Version 1, Release: 2 Benchmark Date: 24 Apr 2020*"&amp;A139&amp;";*",SRGs!AA:AA,0),0)</f>
        <v>0</v>
      </c>
      <c r="Z139" s="6">
        <f>IFERROR(MATCH("Unified Endpoint Management Agent Security Requirements Guide :: Version 1, Release: 1 Benchmark Date: 20 Nov 2020*"&amp;A139&amp;";*",SRGs!AA:AA,0),0)</f>
        <v>0</v>
      </c>
      <c r="AA139" s="6">
        <f>IFERROR(MATCH("Unified Endpoint Management Server Security Requirements Guide :: Version 1, Release: 1 Benchmark Date: 20 Nov 2020*"&amp;A139&amp;";*",SRGs!AA:AA,0),0)</f>
        <v>0</v>
      </c>
      <c r="AB139" s="6">
        <f>IFERROR(MATCH("Virtual Private Network (VPN) Security Requirements Guide :: Version 2, Release: 4 Benchmark Date: 27 Oct 2021*"&amp;A139&amp;";*",SRGs!AA:AA,0),0)</f>
        <v>0</v>
      </c>
      <c r="AC139" s="6">
        <f>IFERROR(MATCH("Web Server Security Requirements Guide :: Version 3, Release: 1 Benchmark Date: 27 Oct 2022*"&amp;A139&amp;";*",SRGs!AA:AA,0),0)</f>
        <v>0</v>
      </c>
      <c r="AD139" s="21"/>
      <c r="AE139" s="3" t="str">
        <f t="shared" si="16"/>
        <v/>
      </c>
      <c r="AF139" s="2" t="str">
        <f t="shared" si="17"/>
        <v/>
      </c>
      <c r="AG139" s="2" t="str">
        <f t="shared" si="18"/>
        <v/>
      </c>
      <c r="AH139" s="2" t="str">
        <f t="shared" si="19"/>
        <v/>
      </c>
      <c r="AI139" s="2" t="str">
        <f t="shared" si="20"/>
        <v/>
      </c>
      <c r="AJ139" s="2" t="str">
        <f t="shared" si="21"/>
        <v/>
      </c>
      <c r="AK139" s="2" t="str">
        <f t="shared" si="22"/>
        <v/>
      </c>
      <c r="AL139" s="27"/>
      <c r="AM139" s="5" t="str">
        <f t="shared" si="23"/>
        <v/>
      </c>
    </row>
    <row r="140" spans="1:39" s="5" customFormat="1" ht="135">
      <c r="A140" s="1" t="s">
        <v>22048</v>
      </c>
      <c r="B140" s="1" t="s">
        <v>4299</v>
      </c>
      <c r="C140" s="1" t="s">
        <v>400</v>
      </c>
      <c r="D140" s="1" t="s">
        <v>1542</v>
      </c>
      <c r="E140" s="1" t="s">
        <v>2549</v>
      </c>
      <c r="F140" s="2" t="s">
        <v>3647</v>
      </c>
      <c r="G140" s="2"/>
      <c r="H140" s="2"/>
      <c r="I140" s="2"/>
      <c r="J140" s="15"/>
      <c r="K140" s="3">
        <f>IFERROR(MATCH("Application Layer Gateway (ALG) Security Requirements Guide (SRG) :: Version 1, Release: 2 Benchmark Date: 24 Jul 2015*"&amp;A140&amp;";*",SRGs!AA:AA,0),0)</f>
        <v>0</v>
      </c>
      <c r="L140" s="2">
        <f>IFERROR(MATCH("Application Server Security Requirements Guide :: Version 3, Release: 3 Benchmark Date: 27 Oct 2022*"&amp;A140&amp;";*",SRGs!AA:AA,0),0)</f>
        <v>0</v>
      </c>
      <c r="M140" s="2">
        <f>IFERROR(MATCH("Authentication, Authorization, and Accounting Services (AAA) Security Requirements Guide :: Version 1, Release: 2 Benchmark Date: 24 Jan 2020*"&amp;A140&amp;";*",SRGs!AA:AA,0),0)</f>
        <v>0</v>
      </c>
      <c r="N140" s="6">
        <f>IFERROR(MATCH("Central Log Server Security Requirements Guide :: Version 2, Release: 2 Benchmark Date: 27 Oct 2022*"&amp;A140&amp;";*",SRGs!AA:AA,0),0)</f>
        <v>0</v>
      </c>
      <c r="O140" s="6">
        <f>IFERROR(MATCH("Database Security Requirements Guide :: Version 3, Release: 3 Benchmark Date: 27 Jul 2022*"&amp;A140&amp;";*",SRGs!AA:AA,0),0)</f>
        <v>0</v>
      </c>
      <c r="P140" s="6">
        <f>IFERROR(MATCH("Container Platform Security Requirements Guide :: Version 1, Release: 3 Benchmark Date: 27 Jan 2022*"&amp;A140&amp;";*",SRGs!AA:AA,0),0)</f>
        <v>0</v>
      </c>
      <c r="Q140" s="6">
        <f>IFERROR(MATCH("Domain Name System (DNS) Security Requirements Guide :: Version 2, Release: 4 Benchmark Date: 23 Oct 2015*"&amp;A140&amp;";*",SRGs!AA:AA,0),0)</f>
        <v>0</v>
      </c>
      <c r="R140" s="6">
        <f>IFERROR(MATCH("Firewall Security Requirements Guide :: Version 2, Release: 3 Benchmark Date: 27 Oct 2022*"&amp;A140&amp;";*",SRGs!AA:AA,0),0)</f>
        <v>0</v>
      </c>
      <c r="S140" s="6">
        <f>IFERROR(MATCH("General Purpose Operating System Security Requirements Guide :: Version 2, Release: 4 Benchmark Date: 27 Jul 2022*"&amp;A140&amp;";*",SRGs!AA:AA,0),0)</f>
        <v>0</v>
      </c>
      <c r="T140" s="6">
        <f>IFERROR(MATCH("Intrusion Detection and Prevention Systems (IDPS) Security Requirements Guide :: Version 2, Release: 6 Benchmark Date: 24 Jul 2020*"&amp;A140&amp;";*",SRGs!AA:AA,0),0)</f>
        <v>0</v>
      </c>
      <c r="U140" s="6">
        <f>IFERROR(MATCH("Layer 2 Switch Security Requirements Guide :: Version 2, Release: 1 Benchmark Date: 18 May 2021*"&amp;A140&amp;";*",SRGs!AA:AA,0),0)</f>
        <v>0</v>
      </c>
      <c r="V140" s="6">
        <f>IFERROR(MATCH("Mainframe Product Security Requirements Guide :: Version 2, Release: 1 Benchmark Date: 27 Oct 2022*"&amp;A140&amp;";*",SRGs!AA:AA,0),0)</f>
        <v>0</v>
      </c>
      <c r="W140" s="6">
        <f>IFERROR(MATCH("Network Device Management Security Requirements Guide :: Version 4, Release: 1 Benchmark Date: 23 Apr 2021*"&amp;A140&amp;";*",SRGs!AA:AA,0),0)</f>
        <v>0</v>
      </c>
      <c r="X140" s="6">
        <f>IFERROR(MATCH("Router Security Requirements Guide :: Version 4, Release: 2 Benchmark Date: 23 Apr 2021*"&amp;A140&amp;";*",SRGs!AA:AA,0),0)</f>
        <v>0</v>
      </c>
      <c r="Y140" s="6">
        <f>IFERROR(MATCH("SDN Controller Security Requirements Guide :: Version 1, Release: 2 Benchmark Date: 24 Apr 2020*"&amp;A140&amp;";*",SRGs!AA:AA,0),0)</f>
        <v>0</v>
      </c>
      <c r="Z140" s="6">
        <f>IFERROR(MATCH("Unified Endpoint Management Agent Security Requirements Guide :: Version 1, Release: 1 Benchmark Date: 20 Nov 2020*"&amp;A140&amp;";*",SRGs!AA:AA,0),0)</f>
        <v>0</v>
      </c>
      <c r="AA140" s="6">
        <f>IFERROR(MATCH("Unified Endpoint Management Server Security Requirements Guide :: Version 1, Release: 1 Benchmark Date: 20 Nov 2020*"&amp;A140&amp;";*",SRGs!AA:AA,0),0)</f>
        <v>0</v>
      </c>
      <c r="AB140" s="6">
        <f>IFERROR(MATCH("Virtual Private Network (VPN) Security Requirements Guide :: Version 2, Release: 4 Benchmark Date: 27 Oct 2021*"&amp;A140&amp;";*",SRGs!AA:AA,0),0)</f>
        <v>0</v>
      </c>
      <c r="AC140" s="6">
        <f>IFERROR(MATCH("Web Server Security Requirements Guide :: Version 3, Release: 1 Benchmark Date: 27 Oct 2022*"&amp;A140&amp;";*",SRGs!AA:AA,0),0)</f>
        <v>0</v>
      </c>
      <c r="AD140" s="21"/>
      <c r="AE140" s="3" t="str">
        <f t="shared" si="16"/>
        <v/>
      </c>
      <c r="AF140" s="2" t="str">
        <f t="shared" si="17"/>
        <v/>
      </c>
      <c r="AG140" s="2" t="str">
        <f t="shared" si="18"/>
        <v/>
      </c>
      <c r="AH140" s="2" t="str">
        <f t="shared" si="19"/>
        <v/>
      </c>
      <c r="AI140" s="2" t="str">
        <f t="shared" si="20"/>
        <v/>
      </c>
      <c r="AJ140" s="2" t="str">
        <f t="shared" si="21"/>
        <v/>
      </c>
      <c r="AK140" s="2" t="str">
        <f t="shared" si="22"/>
        <v/>
      </c>
      <c r="AL140" s="27"/>
      <c r="AM140" s="5" t="str">
        <f t="shared" si="23"/>
        <v/>
      </c>
    </row>
    <row r="141" spans="1:39" ht="60">
      <c r="A141" s="1" t="s">
        <v>22049</v>
      </c>
      <c r="B141" s="1" t="s">
        <v>4299</v>
      </c>
      <c r="C141" s="1" t="s">
        <v>401</v>
      </c>
      <c r="D141" s="1" t="s">
        <v>1543</v>
      </c>
      <c r="E141" s="1" t="s">
        <v>2550</v>
      </c>
      <c r="F141" s="2" t="s">
        <v>3648</v>
      </c>
      <c r="G141" s="2"/>
      <c r="H141" s="2"/>
      <c r="I141" s="2"/>
      <c r="J141" s="15"/>
      <c r="K141" s="3">
        <f>IFERROR(MATCH("Application Layer Gateway (ALG) Security Requirements Guide (SRG) :: Version 1, Release: 2 Benchmark Date: 24 Jul 2015*"&amp;A141&amp;";*",SRGs!AA:AA,0),0)</f>
        <v>0</v>
      </c>
      <c r="L141" s="2">
        <f>IFERROR(MATCH("Application Server Security Requirements Guide :: Version 3, Release: 3 Benchmark Date: 27 Oct 2022*"&amp;A141&amp;";*",SRGs!AA:AA,0),0)</f>
        <v>0</v>
      </c>
      <c r="M141" s="2">
        <f>IFERROR(MATCH("Authentication, Authorization, and Accounting Services (AAA) Security Requirements Guide :: Version 1, Release: 2 Benchmark Date: 24 Jan 2020*"&amp;A141&amp;";*",SRGs!AA:AA,0),0)</f>
        <v>0</v>
      </c>
      <c r="N141" s="6">
        <f>IFERROR(MATCH("Central Log Server Security Requirements Guide :: Version 2, Release: 2 Benchmark Date: 27 Oct 2022*"&amp;A141&amp;";*",SRGs!AA:AA,0),0)</f>
        <v>0</v>
      </c>
      <c r="O141" s="6">
        <f>IFERROR(MATCH("Database Security Requirements Guide :: Version 3, Release: 3 Benchmark Date: 27 Jul 2022*"&amp;A141&amp;";*",SRGs!AA:AA,0),0)</f>
        <v>0</v>
      </c>
      <c r="P141" s="2">
        <f>IFERROR(MATCH("Container Platform Security Requirements Guide :: Version 1, Release: 3 Benchmark Date: 27 Jan 2022*"&amp;A141&amp;";*",SRGs!AA:AA,0),0)</f>
        <v>0</v>
      </c>
      <c r="Q141" s="2">
        <f>IFERROR(MATCH("Domain Name System (DNS) Security Requirements Guide :: Version 2, Release: 4 Benchmark Date: 23 Oct 2015*"&amp;A141&amp;";*",SRGs!AA:AA,0),0)</f>
        <v>0</v>
      </c>
      <c r="R141" s="2">
        <f>IFERROR(MATCH("Firewall Security Requirements Guide :: Version 2, Release: 3 Benchmark Date: 27 Oct 2022*"&amp;A141&amp;";*",SRGs!AA:AA,0),0)</f>
        <v>0</v>
      </c>
      <c r="S141" s="2">
        <f>IFERROR(MATCH("General Purpose Operating System Security Requirements Guide :: Version 2, Release: 4 Benchmark Date: 27 Jul 2022*"&amp;A141&amp;";*",SRGs!AA:AA,0),0)</f>
        <v>0</v>
      </c>
      <c r="T141" s="2">
        <f>IFERROR(MATCH("Intrusion Detection and Prevention Systems (IDPS) Security Requirements Guide :: Version 2, Release: 6 Benchmark Date: 24 Jul 2020*"&amp;A141&amp;";*",SRGs!AA:AA,0),0)</f>
        <v>0</v>
      </c>
      <c r="U141" s="2">
        <f>IFERROR(MATCH("Layer 2 Switch Security Requirements Guide :: Version 2, Release: 1 Benchmark Date: 18 May 2021*"&amp;A141&amp;";*",SRGs!AA:AA,0),0)</f>
        <v>0</v>
      </c>
      <c r="V141" s="2">
        <f>IFERROR(MATCH("Mainframe Product Security Requirements Guide :: Version 2, Release: 1 Benchmark Date: 27 Oct 2022*"&amp;A141&amp;";*",SRGs!AA:AA,0),0)</f>
        <v>0</v>
      </c>
      <c r="W141" s="2">
        <f>IFERROR(MATCH("Network Device Management Security Requirements Guide :: Version 4, Release: 1 Benchmark Date: 23 Apr 2021*"&amp;A141&amp;";*",SRGs!AA:AA,0),0)</f>
        <v>0</v>
      </c>
      <c r="X141" s="2">
        <f>IFERROR(MATCH("Router Security Requirements Guide :: Version 4, Release: 2 Benchmark Date: 23 Apr 2021*"&amp;A141&amp;";*",SRGs!AA:AA,0),0)</f>
        <v>0</v>
      </c>
      <c r="Y141" s="2">
        <f>IFERROR(MATCH("SDN Controller Security Requirements Guide :: Version 1, Release: 2 Benchmark Date: 24 Apr 2020*"&amp;A141&amp;";*",SRGs!AA:AA,0),0)</f>
        <v>0</v>
      </c>
      <c r="Z141" s="2">
        <f>IFERROR(MATCH("Unified Endpoint Management Agent Security Requirements Guide :: Version 1, Release: 1 Benchmark Date: 20 Nov 2020*"&amp;A141&amp;";*",SRGs!AA:AA,0),0)</f>
        <v>0</v>
      </c>
      <c r="AA141" s="2">
        <f>IFERROR(MATCH("Unified Endpoint Management Server Security Requirements Guide :: Version 1, Release: 1 Benchmark Date: 20 Nov 2020*"&amp;A141&amp;";*",SRGs!AA:AA,0),0)</f>
        <v>0</v>
      </c>
      <c r="AB141" s="2">
        <f>IFERROR(MATCH("Virtual Private Network (VPN) Security Requirements Guide :: Version 2, Release: 4 Benchmark Date: 27 Oct 2021*"&amp;A141&amp;";*",SRGs!AA:AA,0),0)</f>
        <v>0</v>
      </c>
      <c r="AC141" s="2">
        <f>IFERROR(MATCH("Web Server Security Requirements Guide :: Version 3, Release: 1 Benchmark Date: 27 Oct 2022*"&amp;A141&amp;";*",SRGs!AA:AA,0),0)</f>
        <v>0</v>
      </c>
      <c r="AD141" s="22"/>
      <c r="AE141" s="3" t="str">
        <f t="shared" si="16"/>
        <v/>
      </c>
      <c r="AF141" s="2" t="str">
        <f t="shared" si="17"/>
        <v/>
      </c>
      <c r="AG141" s="2" t="str">
        <f t="shared" si="18"/>
        <v/>
      </c>
      <c r="AH141" s="2" t="str">
        <f t="shared" si="19"/>
        <v/>
      </c>
      <c r="AI141" s="2" t="str">
        <f t="shared" si="20"/>
        <v/>
      </c>
      <c r="AJ141" s="2" t="str">
        <f t="shared" si="21"/>
        <v/>
      </c>
      <c r="AK141" s="2" t="str">
        <f t="shared" si="22"/>
        <v/>
      </c>
      <c r="AM141" s="5" t="str">
        <f t="shared" si="23"/>
        <v/>
      </c>
    </row>
    <row r="142" spans="1:39" ht="90">
      <c r="A142" s="1" t="s">
        <v>22050</v>
      </c>
      <c r="B142" s="1" t="s">
        <v>4299</v>
      </c>
      <c r="C142" s="1" t="s">
        <v>402</v>
      </c>
      <c r="D142" s="1" t="s">
        <v>1544</v>
      </c>
      <c r="E142" s="1" t="s">
        <v>2551</v>
      </c>
      <c r="F142" s="2" t="s">
        <v>3648</v>
      </c>
      <c r="G142" s="2"/>
      <c r="H142" s="2"/>
      <c r="I142" s="2"/>
      <c r="J142" s="15"/>
      <c r="K142" s="3">
        <f>IFERROR(MATCH("Application Layer Gateway (ALG) Security Requirements Guide (SRG) :: Version 1, Release: 2 Benchmark Date: 24 Jul 2015*"&amp;A142&amp;";*",SRGs!AA:AA,0),0)</f>
        <v>0</v>
      </c>
      <c r="L142" s="2">
        <f>IFERROR(MATCH("Application Server Security Requirements Guide :: Version 3, Release: 3 Benchmark Date: 27 Oct 2022*"&amp;A142&amp;";*",SRGs!AA:AA,0),0)</f>
        <v>0</v>
      </c>
      <c r="M142" s="2">
        <f>IFERROR(MATCH("Authentication, Authorization, and Accounting Services (AAA) Security Requirements Guide :: Version 1, Release: 2 Benchmark Date: 24 Jan 2020*"&amp;A142&amp;";*",SRGs!AA:AA,0),0)</f>
        <v>0</v>
      </c>
      <c r="N142" s="6">
        <f>IFERROR(MATCH("Central Log Server Security Requirements Guide :: Version 2, Release: 2 Benchmark Date: 27 Oct 2022*"&amp;A142&amp;";*",SRGs!AA:AA,0),0)</f>
        <v>0</v>
      </c>
      <c r="O142" s="6">
        <f>IFERROR(MATCH("Database Security Requirements Guide :: Version 3, Release: 3 Benchmark Date: 27 Jul 2022*"&amp;A142&amp;";*",SRGs!AA:AA,0),0)</f>
        <v>0</v>
      </c>
      <c r="P142" s="2">
        <f>IFERROR(MATCH("Container Platform Security Requirements Guide :: Version 1, Release: 3 Benchmark Date: 27 Jan 2022*"&amp;A142&amp;";*",SRGs!AA:AA,0),0)</f>
        <v>0</v>
      </c>
      <c r="Q142" s="2">
        <f>IFERROR(MATCH("Domain Name System (DNS) Security Requirements Guide :: Version 2, Release: 4 Benchmark Date: 23 Oct 2015*"&amp;A142&amp;";*",SRGs!AA:AA,0),0)</f>
        <v>0</v>
      </c>
      <c r="R142" s="2">
        <f>IFERROR(MATCH("Firewall Security Requirements Guide :: Version 2, Release: 3 Benchmark Date: 27 Oct 2022*"&amp;A142&amp;";*",SRGs!AA:AA,0),0)</f>
        <v>0</v>
      </c>
      <c r="S142" s="2">
        <f>IFERROR(MATCH("General Purpose Operating System Security Requirements Guide :: Version 2, Release: 4 Benchmark Date: 27 Jul 2022*"&amp;A142&amp;";*",SRGs!AA:AA,0),0)</f>
        <v>0</v>
      </c>
      <c r="T142" s="2">
        <f>IFERROR(MATCH("Intrusion Detection and Prevention Systems (IDPS) Security Requirements Guide :: Version 2, Release: 6 Benchmark Date: 24 Jul 2020*"&amp;A142&amp;";*",SRGs!AA:AA,0),0)</f>
        <v>0</v>
      </c>
      <c r="U142" s="2">
        <f>IFERROR(MATCH("Layer 2 Switch Security Requirements Guide :: Version 2, Release: 1 Benchmark Date: 18 May 2021*"&amp;A142&amp;";*",SRGs!AA:AA,0),0)</f>
        <v>0</v>
      </c>
      <c r="V142" s="2">
        <f>IFERROR(MATCH("Mainframe Product Security Requirements Guide :: Version 2, Release: 1 Benchmark Date: 27 Oct 2022*"&amp;A142&amp;";*",SRGs!AA:AA,0),0)</f>
        <v>0</v>
      </c>
      <c r="W142" s="2">
        <f>IFERROR(MATCH("Network Device Management Security Requirements Guide :: Version 4, Release: 1 Benchmark Date: 23 Apr 2021*"&amp;A142&amp;";*",SRGs!AA:AA,0),0)</f>
        <v>0</v>
      </c>
      <c r="X142" s="2">
        <f>IFERROR(MATCH("Router Security Requirements Guide :: Version 4, Release: 2 Benchmark Date: 23 Apr 2021*"&amp;A142&amp;";*",SRGs!AA:AA,0),0)</f>
        <v>0</v>
      </c>
      <c r="Y142" s="2">
        <f>IFERROR(MATCH("SDN Controller Security Requirements Guide :: Version 1, Release: 2 Benchmark Date: 24 Apr 2020*"&amp;A142&amp;";*",SRGs!AA:AA,0),0)</f>
        <v>0</v>
      </c>
      <c r="Z142" s="2">
        <f>IFERROR(MATCH("Unified Endpoint Management Agent Security Requirements Guide :: Version 1, Release: 1 Benchmark Date: 20 Nov 2020*"&amp;A142&amp;";*",SRGs!AA:AA,0),0)</f>
        <v>0</v>
      </c>
      <c r="AA142" s="2">
        <f>IFERROR(MATCH("Unified Endpoint Management Server Security Requirements Guide :: Version 1, Release: 1 Benchmark Date: 20 Nov 2020*"&amp;A142&amp;";*",SRGs!AA:AA,0),0)</f>
        <v>0</v>
      </c>
      <c r="AB142" s="2">
        <f>IFERROR(MATCH("Virtual Private Network (VPN) Security Requirements Guide :: Version 2, Release: 4 Benchmark Date: 27 Oct 2021*"&amp;A142&amp;";*",SRGs!AA:AA,0),0)</f>
        <v>0</v>
      </c>
      <c r="AC142" s="2">
        <f>IFERROR(MATCH("Web Server Security Requirements Guide :: Version 3, Release: 1 Benchmark Date: 27 Oct 2022*"&amp;A142&amp;";*",SRGs!AA:AA,0),0)</f>
        <v>0</v>
      </c>
      <c r="AD142" s="22"/>
      <c r="AE142" s="3" t="str">
        <f t="shared" si="16"/>
        <v/>
      </c>
      <c r="AF142" s="2" t="str">
        <f t="shared" si="17"/>
        <v/>
      </c>
      <c r="AG142" s="2" t="str">
        <f t="shared" si="18"/>
        <v/>
      </c>
      <c r="AH142" s="2" t="str">
        <f t="shared" si="19"/>
        <v/>
      </c>
      <c r="AI142" s="2" t="str">
        <f t="shared" si="20"/>
        <v/>
      </c>
      <c r="AJ142" s="2" t="str">
        <f t="shared" si="21"/>
        <v/>
      </c>
      <c r="AK142" s="2" t="str">
        <f t="shared" si="22"/>
        <v/>
      </c>
      <c r="AM142" s="5" t="str">
        <f t="shared" si="23"/>
        <v/>
      </c>
    </row>
    <row r="143" spans="1:39" s="5" customFormat="1" ht="270">
      <c r="A143" s="1" t="s">
        <v>7</v>
      </c>
      <c r="B143" s="1" t="s">
        <v>4299</v>
      </c>
      <c r="C143" s="1" t="s">
        <v>403</v>
      </c>
      <c r="D143" s="1" t="s">
        <v>1545</v>
      </c>
      <c r="E143" s="1" t="s">
        <v>2552</v>
      </c>
      <c r="F143" s="2" t="s">
        <v>3649</v>
      </c>
      <c r="G143" s="2"/>
      <c r="H143" s="2"/>
      <c r="I143" s="2"/>
      <c r="J143" s="15"/>
      <c r="K143" s="3">
        <f>IFERROR(MATCH("Application Layer Gateway (ALG) Security Requirements Guide (SRG) :: Version 1, Release: 2 Benchmark Date: 24 Jul 2015*"&amp;A143&amp;";*",SRGs!AA:AA,0),0)</f>
        <v>400</v>
      </c>
      <c r="L143" s="2">
        <f>IFERROR(MATCH("Application Server Security Requirements Guide :: Version 3, Release: 3 Benchmark Date: 27 Oct 2022*"&amp;A143&amp;";*",SRGs!AA:AA,0),0)</f>
        <v>381</v>
      </c>
      <c r="M143" s="2">
        <f>IFERROR(MATCH("Authentication, Authorization, and Accounting Services (AAA) Security Requirements Guide :: Version 1, Release: 2 Benchmark Date: 24 Jan 2020*"&amp;A143&amp;";*",SRGs!AA:AA,0),0)</f>
        <v>0</v>
      </c>
      <c r="N143" s="6">
        <f>IFERROR(MATCH("Central Log Server Security Requirements Guide :: Version 2, Release: 2 Benchmark Date: 27 Oct 2022*"&amp;A143&amp;";*",SRGs!AA:AA,0),0)</f>
        <v>382</v>
      </c>
      <c r="O143" s="6">
        <f>IFERROR(MATCH("Database Security Requirements Guide :: Version 3, Release: 3 Benchmark Date: 27 Jul 2022*"&amp;A143&amp;";*",SRGs!AA:AA,0),0)</f>
        <v>0</v>
      </c>
      <c r="P143" s="6">
        <f>IFERROR(MATCH("Container Platform Security Requirements Guide :: Version 1, Release: 3 Benchmark Date: 27 Jan 2022*"&amp;A143&amp;";*",SRGs!AA:AA,0),0)</f>
        <v>383</v>
      </c>
      <c r="Q143" s="6">
        <f>IFERROR(MATCH("Domain Name System (DNS) Security Requirements Guide :: Version 2, Release: 4 Benchmark Date: 23 Oct 2015*"&amp;A143&amp;";*",SRGs!AA:AA,0),0)</f>
        <v>0</v>
      </c>
      <c r="R143" s="6">
        <f>IFERROR(MATCH("Firewall Security Requirements Guide :: Version 2, Release: 3 Benchmark Date: 27 Oct 2022*"&amp;A143&amp;";*",SRGs!AA:AA,0),0)</f>
        <v>0</v>
      </c>
      <c r="S143" s="6">
        <f>IFERROR(MATCH("General Purpose Operating System Security Requirements Guide :: Version 2, Release: 4 Benchmark Date: 27 Jul 2022*"&amp;A143&amp;";*",SRGs!AA:AA,0),0)</f>
        <v>384</v>
      </c>
      <c r="T143" s="6">
        <f>IFERROR(MATCH("Intrusion Detection and Prevention Systems (IDPS) Security Requirements Guide :: Version 2, Release: 6 Benchmark Date: 24 Jul 2020*"&amp;A143&amp;";*",SRGs!AA:AA,0),0)</f>
        <v>0</v>
      </c>
      <c r="U143" s="6">
        <f>IFERROR(MATCH("Layer 2 Switch Security Requirements Guide :: Version 2, Release: 1 Benchmark Date: 18 May 2021*"&amp;A143&amp;";*",SRGs!AA:AA,0),0)</f>
        <v>0</v>
      </c>
      <c r="V143" s="6">
        <f>IFERROR(MATCH("Mainframe Product Security Requirements Guide :: Version 2, Release: 1 Benchmark Date: 27 Oct 2022*"&amp;A143&amp;";*",SRGs!AA:AA,0),0)</f>
        <v>0</v>
      </c>
      <c r="W143" s="6">
        <f>IFERROR(MATCH("Network Device Management Security Requirements Guide :: Version 4, Release: 1 Benchmark Date: 23 Apr 2021*"&amp;A143&amp;";*",SRGs!AA:AA,0),0)</f>
        <v>385</v>
      </c>
      <c r="X143" s="6">
        <f>IFERROR(MATCH("Router Security Requirements Guide :: Version 4, Release: 2 Benchmark Date: 23 Apr 2021*"&amp;A143&amp;";*",SRGs!AA:AA,0),0)</f>
        <v>0</v>
      </c>
      <c r="Y143" s="6">
        <f>IFERROR(MATCH("SDN Controller Security Requirements Guide :: Version 1, Release: 2 Benchmark Date: 24 Apr 2020*"&amp;A143&amp;";*",SRGs!AA:AA,0),0)</f>
        <v>0</v>
      </c>
      <c r="Z143" s="6">
        <f>IFERROR(MATCH("Unified Endpoint Management Agent Security Requirements Guide :: Version 1, Release: 1 Benchmark Date: 20 Nov 2020*"&amp;A143&amp;";*",SRGs!AA:AA,0),0)</f>
        <v>0</v>
      </c>
      <c r="AA143" s="6">
        <f>IFERROR(MATCH("Unified Endpoint Management Server Security Requirements Guide :: Version 1, Release: 1 Benchmark Date: 20 Nov 2020*"&amp;A143&amp;";*",SRGs!AA:AA,0),0)</f>
        <v>386</v>
      </c>
      <c r="AB143" s="6">
        <f>IFERROR(MATCH("Virtual Private Network (VPN) Security Requirements Guide :: Version 2, Release: 4 Benchmark Date: 27 Oct 2021*"&amp;A143&amp;";*",SRGs!AA:AA,0),0)</f>
        <v>387</v>
      </c>
      <c r="AC143" s="6">
        <f>IFERROR(MATCH("Web Server Security Requirements Guide :: Version 3, Release: 1 Benchmark Date: 27 Oct 2022*"&amp;A143&amp;";*",SRGs!AA:AA,0),0)</f>
        <v>0</v>
      </c>
      <c r="AD143" s="21"/>
      <c r="AE143" s="3" t="str">
        <f t="shared" si="16"/>
        <v>Application</v>
      </c>
      <c r="AF143" s="2" t="str">
        <f t="shared" si="17"/>
        <v>Server</v>
      </c>
      <c r="AG143" s="2" t="str">
        <f t="shared" si="18"/>
        <v>Laptops/Desktops</v>
      </c>
      <c r="AH143" s="2" t="str">
        <f t="shared" si="19"/>
        <v>Network Device</v>
      </c>
      <c r="AI143" s="2" t="str">
        <f t="shared" si="20"/>
        <v/>
      </c>
      <c r="AJ143" s="2" t="str">
        <f t="shared" si="21"/>
        <v>Container</v>
      </c>
      <c r="AK143" s="2" t="str">
        <f t="shared" si="22"/>
        <v>Unified Endpoint Mangement</v>
      </c>
      <c r="AL143" s="27"/>
      <c r="AM143" s="5" t="str">
        <f t="shared" si="23"/>
        <v>Application; Server; Laptops/Desktops; Network Device; Container; Unified Endpoint Mangement</v>
      </c>
    </row>
    <row r="144" spans="1:39" s="5" customFormat="1" ht="60">
      <c r="A144" s="1" t="s">
        <v>8</v>
      </c>
      <c r="B144" s="1" t="s">
        <v>4299</v>
      </c>
      <c r="C144" s="1" t="s">
        <v>404</v>
      </c>
      <c r="D144" s="1" t="s">
        <v>1546</v>
      </c>
      <c r="E144" s="1" t="s">
        <v>2553</v>
      </c>
      <c r="F144" s="2" t="s">
        <v>3650</v>
      </c>
      <c r="G144" s="2"/>
      <c r="H144" s="2"/>
      <c r="I144" s="2"/>
      <c r="J144" s="15"/>
      <c r="K144" s="3">
        <f>IFERROR(MATCH("Application Layer Gateway (ALG) Security Requirements Guide (SRG) :: Version 1, Release: 2 Benchmark Date: 24 Jul 2015*"&amp;A144&amp;";*",SRGs!AA:AA,0),0)</f>
        <v>0</v>
      </c>
      <c r="L144" s="2">
        <f>IFERROR(MATCH("Application Server Security Requirements Guide :: Version 3, Release: 3 Benchmark Date: 27 Oct 2022*"&amp;A144&amp;";*",SRGs!AA:AA,0),0)</f>
        <v>0</v>
      </c>
      <c r="M144" s="2">
        <f>IFERROR(MATCH("Authentication, Authorization, and Accounting Services (AAA) Security Requirements Guide :: Version 1, Release: 2 Benchmark Date: 24 Jan 2020*"&amp;A144&amp;";*",SRGs!AA:AA,0),0)</f>
        <v>0</v>
      </c>
      <c r="N144" s="6">
        <f>IFERROR(MATCH("Central Log Server Security Requirements Guide :: Version 2, Release: 2 Benchmark Date: 27 Oct 2022*"&amp;A144&amp;";*",SRGs!AA:AA,0),0)</f>
        <v>0</v>
      </c>
      <c r="O144" s="6">
        <f>IFERROR(MATCH("Database Security Requirements Guide :: Version 3, Release: 3 Benchmark Date: 27 Jul 2022*"&amp;A144&amp;";*",SRGs!AA:AA,0),0)</f>
        <v>0</v>
      </c>
      <c r="P144" s="6">
        <f>IFERROR(MATCH("Container Platform Security Requirements Guide :: Version 1, Release: 3 Benchmark Date: 27 Jan 2022*"&amp;A144&amp;";*",SRGs!AA:AA,0),0)</f>
        <v>0</v>
      </c>
      <c r="Q144" s="6">
        <f>IFERROR(MATCH("Domain Name System (DNS) Security Requirements Guide :: Version 2, Release: 4 Benchmark Date: 23 Oct 2015*"&amp;A144&amp;";*",SRGs!AA:AA,0),0)</f>
        <v>0</v>
      </c>
      <c r="R144" s="6">
        <f>IFERROR(MATCH("Firewall Security Requirements Guide :: Version 2, Release: 3 Benchmark Date: 27 Oct 2022*"&amp;A144&amp;";*",SRGs!AA:AA,0),0)</f>
        <v>0</v>
      </c>
      <c r="S144" s="6">
        <f>IFERROR(MATCH("General Purpose Operating System Security Requirements Guide :: Version 2, Release: 4 Benchmark Date: 27 Jul 2022*"&amp;A144&amp;";*",SRGs!AA:AA,0),0)</f>
        <v>0</v>
      </c>
      <c r="T144" s="6">
        <f>IFERROR(MATCH("Intrusion Detection and Prevention Systems (IDPS) Security Requirements Guide :: Version 2, Release: 6 Benchmark Date: 24 Jul 2020*"&amp;A144&amp;";*",SRGs!AA:AA,0),0)</f>
        <v>0</v>
      </c>
      <c r="U144" s="6">
        <f>IFERROR(MATCH("Layer 2 Switch Security Requirements Guide :: Version 2, Release: 1 Benchmark Date: 18 May 2021*"&amp;A144&amp;";*",SRGs!AA:AA,0),0)</f>
        <v>0</v>
      </c>
      <c r="V144" s="6">
        <f>IFERROR(MATCH("Mainframe Product Security Requirements Guide :: Version 2, Release: 1 Benchmark Date: 27 Oct 2022*"&amp;A144&amp;";*",SRGs!AA:AA,0),0)</f>
        <v>0</v>
      </c>
      <c r="W144" s="6">
        <f>IFERROR(MATCH("Network Device Management Security Requirements Guide :: Version 4, Release: 1 Benchmark Date: 23 Apr 2021*"&amp;A144&amp;";*",SRGs!AA:AA,0),0)</f>
        <v>0</v>
      </c>
      <c r="X144" s="6">
        <f>IFERROR(MATCH("Router Security Requirements Guide :: Version 4, Release: 2 Benchmark Date: 23 Apr 2021*"&amp;A144&amp;";*",SRGs!AA:AA,0),0)</f>
        <v>0</v>
      </c>
      <c r="Y144" s="6">
        <f>IFERROR(MATCH("SDN Controller Security Requirements Guide :: Version 1, Release: 2 Benchmark Date: 24 Apr 2020*"&amp;A144&amp;";*",SRGs!AA:AA,0),0)</f>
        <v>0</v>
      </c>
      <c r="Z144" s="6">
        <f>IFERROR(MATCH("Unified Endpoint Management Agent Security Requirements Guide :: Version 1, Release: 1 Benchmark Date: 20 Nov 2020*"&amp;A144&amp;";*",SRGs!AA:AA,0),0)</f>
        <v>0</v>
      </c>
      <c r="AA144" s="6">
        <f>IFERROR(MATCH("Unified Endpoint Management Server Security Requirements Guide :: Version 1, Release: 1 Benchmark Date: 20 Nov 2020*"&amp;A144&amp;";*",SRGs!AA:AA,0),0)</f>
        <v>403</v>
      </c>
      <c r="AB144" s="6">
        <f>IFERROR(MATCH("Virtual Private Network (VPN) Security Requirements Guide :: Version 2, Release: 4 Benchmark Date: 27 Oct 2021*"&amp;A144&amp;";*",SRGs!AA:AA,0),0)</f>
        <v>0</v>
      </c>
      <c r="AC144" s="6">
        <f>IFERROR(MATCH("Web Server Security Requirements Guide :: Version 3, Release: 1 Benchmark Date: 27 Oct 2022*"&amp;A144&amp;";*",SRGs!AA:AA,0),0)</f>
        <v>0</v>
      </c>
      <c r="AD144" s="21"/>
      <c r="AE144" s="3" t="str">
        <f t="shared" si="16"/>
        <v/>
      </c>
      <c r="AF144" s="2" t="str">
        <f t="shared" si="17"/>
        <v/>
      </c>
      <c r="AG144" s="2" t="str">
        <f t="shared" si="18"/>
        <v/>
      </c>
      <c r="AH144" s="2" t="str">
        <f t="shared" si="19"/>
        <v/>
      </c>
      <c r="AI144" s="2" t="str">
        <f t="shared" si="20"/>
        <v/>
      </c>
      <c r="AJ144" s="2" t="str">
        <f t="shared" si="21"/>
        <v/>
      </c>
      <c r="AK144" s="2" t="str">
        <f t="shared" si="22"/>
        <v>Unified Endpoint Mangement</v>
      </c>
      <c r="AL144" s="27"/>
      <c r="AM144" s="5" t="str">
        <f t="shared" si="23"/>
        <v>Unified Endpoint Mangement</v>
      </c>
    </row>
    <row r="145" spans="1:39" s="5" customFormat="1" ht="45">
      <c r="A145" s="1" t="s">
        <v>22051</v>
      </c>
      <c r="B145" s="1" t="s">
        <v>4299</v>
      </c>
      <c r="C145" s="1" t="s">
        <v>405</v>
      </c>
      <c r="D145" s="1" t="s">
        <v>1547</v>
      </c>
      <c r="E145" s="1" t="s">
        <v>2554</v>
      </c>
      <c r="F145" s="2" t="s">
        <v>2591</v>
      </c>
      <c r="G145" s="2"/>
      <c r="H145" s="2"/>
      <c r="I145" s="2"/>
      <c r="J145" s="15"/>
      <c r="K145" s="3">
        <f>IFERROR(MATCH("Application Layer Gateway (ALG) Security Requirements Guide (SRG) :: Version 1, Release: 2 Benchmark Date: 24 Jul 2015*"&amp;A145&amp;";*",SRGs!AA:AA,0),0)</f>
        <v>0</v>
      </c>
      <c r="L145" s="2">
        <f>IFERROR(MATCH("Application Server Security Requirements Guide :: Version 3, Release: 3 Benchmark Date: 27 Oct 2022*"&amp;A145&amp;";*",SRGs!AA:AA,0),0)</f>
        <v>0</v>
      </c>
      <c r="M145" s="2">
        <f>IFERROR(MATCH("Authentication, Authorization, and Accounting Services (AAA) Security Requirements Guide :: Version 1, Release: 2 Benchmark Date: 24 Jan 2020*"&amp;A145&amp;";*",SRGs!AA:AA,0),0)</f>
        <v>0</v>
      </c>
      <c r="N145" s="2">
        <f>IFERROR(MATCH("Central Log Server Security Requirements Guide :: Version 2, Release: 2 Benchmark Date: 27 Oct 2022*"&amp;A145&amp;";*",SRGs!AA:AA,0),0)</f>
        <v>0</v>
      </c>
      <c r="O145" s="2">
        <f>IFERROR(MATCH("Database Security Requirements Guide :: Version 3, Release: 3 Benchmark Date: 27 Jul 2022*"&amp;A145&amp;";*",SRGs!AA:AA,0),0)</f>
        <v>0</v>
      </c>
      <c r="P145" s="6">
        <f>IFERROR(MATCH("Container Platform Security Requirements Guide :: Version 1, Release: 3 Benchmark Date: 27 Jan 2022*"&amp;A145&amp;";*",SRGs!AA:AA,0),0)</f>
        <v>0</v>
      </c>
      <c r="Q145" s="6">
        <f>IFERROR(MATCH("Domain Name System (DNS) Security Requirements Guide :: Version 2, Release: 4 Benchmark Date: 23 Oct 2015*"&amp;A145&amp;";*",SRGs!AA:AA,0),0)</f>
        <v>0</v>
      </c>
      <c r="R145" s="6">
        <f>IFERROR(MATCH("Firewall Security Requirements Guide :: Version 2, Release: 3 Benchmark Date: 27 Oct 2022*"&amp;A145&amp;";*",SRGs!AA:AA,0),0)</f>
        <v>0</v>
      </c>
      <c r="S145" s="6">
        <f>IFERROR(MATCH("General Purpose Operating System Security Requirements Guide :: Version 2, Release: 4 Benchmark Date: 27 Jul 2022*"&amp;A145&amp;";*",SRGs!AA:AA,0),0)</f>
        <v>0</v>
      </c>
      <c r="T145" s="6">
        <f>IFERROR(MATCH("Intrusion Detection and Prevention Systems (IDPS) Security Requirements Guide :: Version 2, Release: 6 Benchmark Date: 24 Jul 2020*"&amp;A145&amp;";*",SRGs!AA:AA,0),0)</f>
        <v>0</v>
      </c>
      <c r="U145" s="6">
        <f>IFERROR(MATCH("Layer 2 Switch Security Requirements Guide :: Version 2, Release: 1 Benchmark Date: 18 May 2021*"&amp;A145&amp;";*",SRGs!AA:AA,0),0)</f>
        <v>0</v>
      </c>
      <c r="V145" s="6">
        <f>IFERROR(MATCH("Mainframe Product Security Requirements Guide :: Version 2, Release: 1 Benchmark Date: 27 Oct 2022*"&amp;A145&amp;";*",SRGs!AA:AA,0),0)</f>
        <v>0</v>
      </c>
      <c r="W145" s="6">
        <f>IFERROR(MATCH("Network Device Management Security Requirements Guide :: Version 4, Release: 1 Benchmark Date: 23 Apr 2021*"&amp;A145&amp;";*",SRGs!AA:AA,0),0)</f>
        <v>0</v>
      </c>
      <c r="X145" s="6">
        <f>IFERROR(MATCH("Router Security Requirements Guide :: Version 4, Release: 2 Benchmark Date: 23 Apr 2021*"&amp;A145&amp;";*",SRGs!AA:AA,0),0)</f>
        <v>0</v>
      </c>
      <c r="Y145" s="6">
        <f>IFERROR(MATCH("SDN Controller Security Requirements Guide :: Version 1, Release: 2 Benchmark Date: 24 Apr 2020*"&amp;A145&amp;";*",SRGs!AA:AA,0),0)</f>
        <v>0</v>
      </c>
      <c r="Z145" s="6">
        <f>IFERROR(MATCH("Unified Endpoint Management Agent Security Requirements Guide :: Version 1, Release: 1 Benchmark Date: 20 Nov 2020*"&amp;A145&amp;";*",SRGs!AA:AA,0),0)</f>
        <v>0</v>
      </c>
      <c r="AA145" s="6">
        <f>IFERROR(MATCH("Unified Endpoint Management Server Security Requirements Guide :: Version 1, Release: 1 Benchmark Date: 20 Nov 2020*"&amp;A145&amp;";*",SRGs!AA:AA,0),0)</f>
        <v>405</v>
      </c>
      <c r="AB145" s="6">
        <f>IFERROR(MATCH("Virtual Private Network (VPN) Security Requirements Guide :: Version 2, Release: 4 Benchmark Date: 27 Oct 2021*"&amp;A145&amp;";*",SRGs!AA:AA,0),0)</f>
        <v>406</v>
      </c>
      <c r="AC145" s="6">
        <f>IFERROR(MATCH("Web Server Security Requirements Guide :: Version 3, Release: 1 Benchmark Date: 27 Oct 2022*"&amp;A145&amp;";*",SRGs!AA:AA,0),0)</f>
        <v>0</v>
      </c>
      <c r="AD145" s="21"/>
      <c r="AE145" s="3" t="str">
        <f t="shared" si="16"/>
        <v/>
      </c>
      <c r="AF145" s="2" t="str">
        <f t="shared" si="17"/>
        <v/>
      </c>
      <c r="AG145" s="2" t="str">
        <f t="shared" si="18"/>
        <v/>
      </c>
      <c r="AH145" s="2" t="str">
        <f t="shared" si="19"/>
        <v>Network Device</v>
      </c>
      <c r="AI145" s="2" t="str">
        <f t="shared" si="20"/>
        <v/>
      </c>
      <c r="AJ145" s="2" t="str">
        <f t="shared" si="21"/>
        <v/>
      </c>
      <c r="AK145" s="2" t="str">
        <f t="shared" si="22"/>
        <v>Unified Endpoint Mangement</v>
      </c>
      <c r="AL145" s="27"/>
      <c r="AM145" s="5" t="str">
        <f t="shared" si="23"/>
        <v>Network Device; Unified Endpoint Mangement</v>
      </c>
    </row>
    <row r="146" spans="1:39" s="5" customFormat="1" ht="45">
      <c r="A146" s="1" t="s">
        <v>22052</v>
      </c>
      <c r="B146" s="1" t="s">
        <v>4299</v>
      </c>
      <c r="C146" s="1" t="s">
        <v>406</v>
      </c>
      <c r="D146" s="1" t="s">
        <v>1548</v>
      </c>
      <c r="E146" s="1" t="s">
        <v>2555</v>
      </c>
      <c r="F146" s="2" t="s">
        <v>2591</v>
      </c>
      <c r="G146" s="2"/>
      <c r="H146" s="2"/>
      <c r="I146" s="2"/>
      <c r="J146" s="15"/>
      <c r="K146" s="3">
        <f>IFERROR(MATCH("Application Layer Gateway (ALG) Security Requirements Guide (SRG) :: Version 1, Release: 2 Benchmark Date: 24 Jul 2015*"&amp;A146&amp;";*",SRGs!AA:AA,0),0)</f>
        <v>0</v>
      </c>
      <c r="L146" s="2">
        <f>IFERROR(MATCH("Application Server Security Requirements Guide :: Version 3, Release: 3 Benchmark Date: 27 Oct 2022*"&amp;A146&amp;";*",SRGs!AA:AA,0),0)</f>
        <v>0</v>
      </c>
      <c r="M146" s="2">
        <f>IFERROR(MATCH("Authentication, Authorization, and Accounting Services (AAA) Security Requirements Guide :: Version 1, Release: 2 Benchmark Date: 24 Jan 2020*"&amp;A146&amp;";*",SRGs!AA:AA,0),0)</f>
        <v>0</v>
      </c>
      <c r="N146" s="2">
        <f>IFERROR(MATCH("Central Log Server Security Requirements Guide :: Version 2, Release: 2 Benchmark Date: 27 Oct 2022*"&amp;A146&amp;";*",SRGs!AA:AA,0),0)</f>
        <v>0</v>
      </c>
      <c r="O146" s="2">
        <f>IFERROR(MATCH("Database Security Requirements Guide :: Version 3, Release: 3 Benchmark Date: 27 Jul 2022*"&amp;A146&amp;";*",SRGs!AA:AA,0),0)</f>
        <v>0</v>
      </c>
      <c r="P146" s="6">
        <f>IFERROR(MATCH("Container Platform Security Requirements Guide :: Version 1, Release: 3 Benchmark Date: 27 Jan 2022*"&amp;A146&amp;";*",SRGs!AA:AA,0),0)</f>
        <v>0</v>
      </c>
      <c r="Q146" s="6">
        <f>IFERROR(MATCH("Domain Name System (DNS) Security Requirements Guide :: Version 2, Release: 4 Benchmark Date: 23 Oct 2015*"&amp;A146&amp;";*",SRGs!AA:AA,0),0)</f>
        <v>0</v>
      </c>
      <c r="R146" s="6">
        <f>IFERROR(MATCH("Firewall Security Requirements Guide :: Version 2, Release: 3 Benchmark Date: 27 Oct 2022*"&amp;A146&amp;";*",SRGs!AA:AA,0),0)</f>
        <v>0</v>
      </c>
      <c r="S146" s="6">
        <f>IFERROR(MATCH("General Purpose Operating System Security Requirements Guide :: Version 2, Release: 4 Benchmark Date: 27 Jul 2022*"&amp;A146&amp;";*",SRGs!AA:AA,0),0)</f>
        <v>0</v>
      </c>
      <c r="T146" s="6">
        <f>IFERROR(MATCH("Intrusion Detection and Prevention Systems (IDPS) Security Requirements Guide :: Version 2, Release: 6 Benchmark Date: 24 Jul 2020*"&amp;A146&amp;";*",SRGs!AA:AA,0),0)</f>
        <v>0</v>
      </c>
      <c r="U146" s="6">
        <f>IFERROR(MATCH("Layer 2 Switch Security Requirements Guide :: Version 2, Release: 1 Benchmark Date: 18 May 2021*"&amp;A146&amp;";*",SRGs!AA:AA,0),0)</f>
        <v>0</v>
      </c>
      <c r="V146" s="6">
        <f>IFERROR(MATCH("Mainframe Product Security Requirements Guide :: Version 2, Release: 1 Benchmark Date: 27 Oct 2022*"&amp;A146&amp;";*",SRGs!AA:AA,0),0)</f>
        <v>0</v>
      </c>
      <c r="W146" s="6">
        <f>IFERROR(MATCH("Network Device Management Security Requirements Guide :: Version 4, Release: 1 Benchmark Date: 23 Apr 2021*"&amp;A146&amp;";*",SRGs!AA:AA,0),0)</f>
        <v>0</v>
      </c>
      <c r="X146" s="6">
        <f>IFERROR(MATCH("Router Security Requirements Guide :: Version 4, Release: 2 Benchmark Date: 23 Apr 2021*"&amp;A146&amp;";*",SRGs!AA:AA,0),0)</f>
        <v>0</v>
      </c>
      <c r="Y146" s="6">
        <f>IFERROR(MATCH("SDN Controller Security Requirements Guide :: Version 1, Release: 2 Benchmark Date: 24 Apr 2020*"&amp;A146&amp;";*",SRGs!AA:AA,0),0)</f>
        <v>0</v>
      </c>
      <c r="Z146" s="6">
        <f>IFERROR(MATCH("Unified Endpoint Management Agent Security Requirements Guide :: Version 1, Release: 1 Benchmark Date: 20 Nov 2020*"&amp;A146&amp;";*",SRGs!AA:AA,0),0)</f>
        <v>0</v>
      </c>
      <c r="AA146" s="6">
        <f>IFERROR(MATCH("Unified Endpoint Management Server Security Requirements Guide :: Version 1, Release: 1 Benchmark Date: 20 Nov 2020*"&amp;A146&amp;";*",SRGs!AA:AA,0),0)</f>
        <v>0</v>
      </c>
      <c r="AB146" s="6">
        <f>IFERROR(MATCH("Virtual Private Network (VPN) Security Requirements Guide :: Version 2, Release: 4 Benchmark Date: 27 Oct 2021*"&amp;A146&amp;";*",SRGs!AA:AA,0),0)</f>
        <v>0</v>
      </c>
      <c r="AC146" s="6">
        <f>IFERROR(MATCH("Web Server Security Requirements Guide :: Version 3, Release: 1 Benchmark Date: 27 Oct 2022*"&amp;A146&amp;";*",SRGs!AA:AA,0),0)</f>
        <v>0</v>
      </c>
      <c r="AD146" s="21"/>
      <c r="AE146" s="3" t="str">
        <f t="shared" si="16"/>
        <v/>
      </c>
      <c r="AF146" s="2" t="str">
        <f t="shared" si="17"/>
        <v/>
      </c>
      <c r="AG146" s="2" t="str">
        <f t="shared" si="18"/>
        <v/>
      </c>
      <c r="AH146" s="2" t="str">
        <f t="shared" si="19"/>
        <v/>
      </c>
      <c r="AI146" s="2" t="str">
        <f t="shared" si="20"/>
        <v/>
      </c>
      <c r="AJ146" s="2" t="str">
        <f t="shared" si="21"/>
        <v/>
      </c>
      <c r="AK146" s="2" t="str">
        <f t="shared" si="22"/>
        <v/>
      </c>
      <c r="AL146" s="27"/>
      <c r="AM146" s="5" t="str">
        <f t="shared" si="23"/>
        <v/>
      </c>
    </row>
    <row r="147" spans="1:39" ht="45">
      <c r="A147" s="1" t="s">
        <v>22053</v>
      </c>
      <c r="B147" s="1" t="s">
        <v>4299</v>
      </c>
      <c r="C147" s="1" t="s">
        <v>407</v>
      </c>
      <c r="D147" s="1" t="s">
        <v>1549</v>
      </c>
      <c r="E147" s="1" t="s">
        <v>2556</v>
      </c>
      <c r="F147" s="2" t="s">
        <v>2591</v>
      </c>
      <c r="G147" s="2"/>
      <c r="H147" s="2"/>
      <c r="I147" s="2"/>
      <c r="J147" s="15"/>
      <c r="K147" s="3">
        <f>IFERROR(MATCH("Application Layer Gateway (ALG) Security Requirements Guide (SRG) :: Version 1, Release: 2 Benchmark Date: 24 Jul 2015*"&amp;A147&amp;";*",SRGs!AA:AA,0),0)</f>
        <v>0</v>
      </c>
      <c r="L147" s="2">
        <f>IFERROR(MATCH("Application Server Security Requirements Guide :: Version 3, Release: 3 Benchmark Date: 27 Oct 2022*"&amp;A147&amp;";*",SRGs!AA:AA,0),0)</f>
        <v>0</v>
      </c>
      <c r="M147" s="2">
        <f>IFERROR(MATCH("Authentication, Authorization, and Accounting Services (AAA) Security Requirements Guide :: Version 1, Release: 2 Benchmark Date: 24 Jan 2020*"&amp;A147&amp;";*",SRGs!AA:AA,0),0)</f>
        <v>0</v>
      </c>
      <c r="N147" s="2">
        <f>IFERROR(MATCH("Central Log Server Security Requirements Guide :: Version 2, Release: 2 Benchmark Date: 27 Oct 2022*"&amp;A147&amp;";*",SRGs!AA:AA,0),0)</f>
        <v>0</v>
      </c>
      <c r="O147" s="2">
        <f>IFERROR(MATCH("Database Security Requirements Guide :: Version 3, Release: 3 Benchmark Date: 27 Jul 2022*"&amp;A147&amp;";*",SRGs!AA:AA,0),0)</f>
        <v>0</v>
      </c>
      <c r="P147" s="2">
        <f>IFERROR(MATCH("Container Platform Security Requirements Guide :: Version 1, Release: 3 Benchmark Date: 27 Jan 2022*"&amp;A147&amp;";*",SRGs!AA:AA,0),0)</f>
        <v>0</v>
      </c>
      <c r="Q147" s="2">
        <f>IFERROR(MATCH("Domain Name System (DNS) Security Requirements Guide :: Version 2, Release: 4 Benchmark Date: 23 Oct 2015*"&amp;A147&amp;";*",SRGs!AA:AA,0),0)</f>
        <v>0</v>
      </c>
      <c r="R147" s="2">
        <f>IFERROR(MATCH("Firewall Security Requirements Guide :: Version 2, Release: 3 Benchmark Date: 27 Oct 2022*"&amp;A147&amp;";*",SRGs!AA:AA,0),0)</f>
        <v>0</v>
      </c>
      <c r="S147" s="2">
        <f>IFERROR(MATCH("General Purpose Operating System Security Requirements Guide :: Version 2, Release: 4 Benchmark Date: 27 Jul 2022*"&amp;A147&amp;";*",SRGs!AA:AA,0),0)</f>
        <v>0</v>
      </c>
      <c r="T147" s="2">
        <f>IFERROR(MATCH("Intrusion Detection and Prevention Systems (IDPS) Security Requirements Guide :: Version 2, Release: 6 Benchmark Date: 24 Jul 2020*"&amp;A147&amp;";*",SRGs!AA:AA,0),0)</f>
        <v>0</v>
      </c>
      <c r="U147" s="2">
        <f>IFERROR(MATCH("Layer 2 Switch Security Requirements Guide :: Version 2, Release: 1 Benchmark Date: 18 May 2021*"&amp;A147&amp;";*",SRGs!AA:AA,0),0)</f>
        <v>0</v>
      </c>
      <c r="V147" s="2">
        <f>IFERROR(MATCH("Mainframe Product Security Requirements Guide :: Version 2, Release: 1 Benchmark Date: 27 Oct 2022*"&amp;A147&amp;";*",SRGs!AA:AA,0),0)</f>
        <v>0</v>
      </c>
      <c r="W147" s="2">
        <f>IFERROR(MATCH("Network Device Management Security Requirements Guide :: Version 4, Release: 1 Benchmark Date: 23 Apr 2021*"&amp;A147&amp;";*",SRGs!AA:AA,0),0)</f>
        <v>0</v>
      </c>
      <c r="X147" s="2">
        <f>IFERROR(MATCH("Router Security Requirements Guide :: Version 4, Release: 2 Benchmark Date: 23 Apr 2021*"&amp;A147&amp;";*",SRGs!AA:AA,0),0)</f>
        <v>0</v>
      </c>
      <c r="Y147" s="2">
        <f>IFERROR(MATCH("SDN Controller Security Requirements Guide :: Version 1, Release: 2 Benchmark Date: 24 Apr 2020*"&amp;A147&amp;";*",SRGs!AA:AA,0),0)</f>
        <v>0</v>
      </c>
      <c r="Z147" s="2">
        <f>IFERROR(MATCH("Unified Endpoint Management Agent Security Requirements Guide :: Version 1, Release: 1 Benchmark Date: 20 Nov 2020*"&amp;A147&amp;";*",SRGs!AA:AA,0),0)</f>
        <v>0</v>
      </c>
      <c r="AA147" s="2">
        <f>IFERROR(MATCH("Unified Endpoint Management Server Security Requirements Guide :: Version 1, Release: 1 Benchmark Date: 20 Nov 2020*"&amp;A147&amp;";*",SRGs!AA:AA,0),0)</f>
        <v>0</v>
      </c>
      <c r="AB147" s="2">
        <f>IFERROR(MATCH("Virtual Private Network (VPN) Security Requirements Guide :: Version 2, Release: 4 Benchmark Date: 27 Oct 2021*"&amp;A147&amp;";*",SRGs!AA:AA,0),0)</f>
        <v>0</v>
      </c>
      <c r="AC147" s="2">
        <f>IFERROR(MATCH("Web Server Security Requirements Guide :: Version 3, Release: 1 Benchmark Date: 27 Oct 2022*"&amp;A147&amp;";*",SRGs!AA:AA,0),0)</f>
        <v>0</v>
      </c>
      <c r="AD147" s="22"/>
      <c r="AE147" s="3" t="str">
        <f t="shared" si="16"/>
        <v/>
      </c>
      <c r="AF147" s="2" t="str">
        <f t="shared" si="17"/>
        <v/>
      </c>
      <c r="AG147" s="2" t="str">
        <f t="shared" si="18"/>
        <v/>
      </c>
      <c r="AH147" s="2" t="str">
        <f t="shared" si="19"/>
        <v/>
      </c>
      <c r="AI147" s="2" t="str">
        <f t="shared" si="20"/>
        <v/>
      </c>
      <c r="AJ147" s="2" t="str">
        <f t="shared" si="21"/>
        <v/>
      </c>
      <c r="AK147" s="2" t="str">
        <f t="shared" si="22"/>
        <v/>
      </c>
      <c r="AM147" s="5" t="str">
        <f t="shared" si="23"/>
        <v/>
      </c>
    </row>
    <row r="148" spans="1:39" s="5" customFormat="1" ht="60">
      <c r="A148" s="1" t="s">
        <v>22054</v>
      </c>
      <c r="B148" s="1" t="s">
        <v>4299</v>
      </c>
      <c r="C148" s="1" t="s">
        <v>408</v>
      </c>
      <c r="D148" s="1" t="s">
        <v>1550</v>
      </c>
      <c r="E148" s="1" t="s">
        <v>2557</v>
      </c>
      <c r="F148" s="2" t="s">
        <v>2591</v>
      </c>
      <c r="G148" s="2"/>
      <c r="H148" s="2"/>
      <c r="I148" s="2"/>
      <c r="J148" s="15"/>
      <c r="K148" s="3">
        <f>IFERROR(MATCH("Application Layer Gateway (ALG) Security Requirements Guide (SRG) :: Version 1, Release: 2 Benchmark Date: 24 Jul 2015*"&amp;A148&amp;";*",SRGs!AA:AA,0),0)</f>
        <v>0</v>
      </c>
      <c r="L148" s="2">
        <f>IFERROR(MATCH("Application Server Security Requirements Guide :: Version 3, Release: 3 Benchmark Date: 27 Oct 2022*"&amp;A148&amp;";*",SRGs!AA:AA,0),0)</f>
        <v>0</v>
      </c>
      <c r="M148" s="2">
        <f>IFERROR(MATCH("Authentication, Authorization, and Accounting Services (AAA) Security Requirements Guide :: Version 1, Release: 2 Benchmark Date: 24 Jan 2020*"&amp;A148&amp;";*",SRGs!AA:AA,0),0)</f>
        <v>0</v>
      </c>
      <c r="N148" s="2">
        <f>IFERROR(MATCH("Central Log Server Security Requirements Guide :: Version 2, Release: 2 Benchmark Date: 27 Oct 2022*"&amp;A148&amp;";*",SRGs!AA:AA,0),0)</f>
        <v>0</v>
      </c>
      <c r="O148" s="2">
        <f>IFERROR(MATCH("Database Security Requirements Guide :: Version 3, Release: 3 Benchmark Date: 27 Jul 2022*"&amp;A148&amp;";*",SRGs!AA:AA,0),0)</f>
        <v>0</v>
      </c>
      <c r="P148" s="6">
        <f>IFERROR(MATCH("Container Platform Security Requirements Guide :: Version 1, Release: 3 Benchmark Date: 27 Jan 2022*"&amp;A148&amp;";*",SRGs!AA:AA,0),0)</f>
        <v>0</v>
      </c>
      <c r="Q148" s="6">
        <f>IFERROR(MATCH("Domain Name System (DNS) Security Requirements Guide :: Version 2, Release: 4 Benchmark Date: 23 Oct 2015*"&amp;A148&amp;";*",SRGs!AA:AA,0),0)</f>
        <v>0</v>
      </c>
      <c r="R148" s="6">
        <f>IFERROR(MATCH("Firewall Security Requirements Guide :: Version 2, Release: 3 Benchmark Date: 27 Oct 2022*"&amp;A148&amp;";*",SRGs!AA:AA,0),0)</f>
        <v>0</v>
      </c>
      <c r="S148" s="6">
        <f>IFERROR(MATCH("General Purpose Operating System Security Requirements Guide :: Version 2, Release: 4 Benchmark Date: 27 Jul 2022*"&amp;A148&amp;";*",SRGs!AA:AA,0),0)</f>
        <v>0</v>
      </c>
      <c r="T148" s="6">
        <f>IFERROR(MATCH("Intrusion Detection and Prevention Systems (IDPS) Security Requirements Guide :: Version 2, Release: 6 Benchmark Date: 24 Jul 2020*"&amp;A148&amp;";*",SRGs!AA:AA,0),0)</f>
        <v>0</v>
      </c>
      <c r="U148" s="6">
        <f>IFERROR(MATCH("Layer 2 Switch Security Requirements Guide :: Version 2, Release: 1 Benchmark Date: 18 May 2021*"&amp;A148&amp;";*",SRGs!AA:AA,0),0)</f>
        <v>0</v>
      </c>
      <c r="V148" s="6">
        <f>IFERROR(MATCH("Mainframe Product Security Requirements Guide :: Version 2, Release: 1 Benchmark Date: 27 Oct 2022*"&amp;A148&amp;";*",SRGs!AA:AA,0),0)</f>
        <v>0</v>
      </c>
      <c r="W148" s="6">
        <f>IFERROR(MATCH("Network Device Management Security Requirements Guide :: Version 4, Release: 1 Benchmark Date: 23 Apr 2021*"&amp;A148&amp;";*",SRGs!AA:AA,0),0)</f>
        <v>0</v>
      </c>
      <c r="X148" s="6">
        <f>IFERROR(MATCH("Router Security Requirements Guide :: Version 4, Release: 2 Benchmark Date: 23 Apr 2021*"&amp;A148&amp;";*",SRGs!AA:AA,0),0)</f>
        <v>0</v>
      </c>
      <c r="Y148" s="6">
        <f>IFERROR(MATCH("SDN Controller Security Requirements Guide :: Version 1, Release: 2 Benchmark Date: 24 Apr 2020*"&amp;A148&amp;";*",SRGs!AA:AA,0),0)</f>
        <v>0</v>
      </c>
      <c r="Z148" s="6">
        <f>IFERROR(MATCH("Unified Endpoint Management Agent Security Requirements Guide :: Version 1, Release: 1 Benchmark Date: 20 Nov 2020*"&amp;A148&amp;";*",SRGs!AA:AA,0),0)</f>
        <v>0</v>
      </c>
      <c r="AA148" s="6">
        <f>IFERROR(MATCH("Unified Endpoint Management Server Security Requirements Guide :: Version 1, Release: 1 Benchmark Date: 20 Nov 2020*"&amp;A148&amp;";*",SRGs!AA:AA,0),0)</f>
        <v>0</v>
      </c>
      <c r="AB148" s="6">
        <f>IFERROR(MATCH("Virtual Private Network (VPN) Security Requirements Guide :: Version 2, Release: 4 Benchmark Date: 27 Oct 2021*"&amp;A148&amp;";*",SRGs!AA:AA,0),0)</f>
        <v>407</v>
      </c>
      <c r="AC148" s="6">
        <f>IFERROR(MATCH("Web Server Security Requirements Guide :: Version 3, Release: 1 Benchmark Date: 27 Oct 2022*"&amp;A148&amp;";*",SRGs!AA:AA,0),0)</f>
        <v>0</v>
      </c>
      <c r="AD148" s="21"/>
      <c r="AE148" s="3" t="str">
        <f t="shared" si="16"/>
        <v/>
      </c>
      <c r="AF148" s="2" t="str">
        <f t="shared" si="17"/>
        <v/>
      </c>
      <c r="AG148" s="2" t="str">
        <f t="shared" si="18"/>
        <v/>
      </c>
      <c r="AH148" s="2" t="str">
        <f t="shared" si="19"/>
        <v>Network Device</v>
      </c>
      <c r="AI148" s="2" t="str">
        <f t="shared" si="20"/>
        <v/>
      </c>
      <c r="AJ148" s="2" t="str">
        <f t="shared" si="21"/>
        <v/>
      </c>
      <c r="AK148" s="2" t="str">
        <f t="shared" si="22"/>
        <v/>
      </c>
      <c r="AL148" s="27"/>
      <c r="AM148" s="5" t="str">
        <f t="shared" si="23"/>
        <v>Network Device</v>
      </c>
    </row>
    <row r="149" spans="1:39" s="5" customFormat="1" ht="270">
      <c r="A149" s="1" t="s">
        <v>25</v>
      </c>
      <c r="B149" s="1" t="s">
        <v>4300</v>
      </c>
      <c r="C149" s="1" t="s">
        <v>322</v>
      </c>
      <c r="D149" s="1" t="s">
        <v>1601</v>
      </c>
      <c r="E149" s="1" t="s">
        <v>2608</v>
      </c>
      <c r="F149" s="2" t="s">
        <v>3679</v>
      </c>
      <c r="G149" s="2"/>
      <c r="H149" s="2"/>
      <c r="I149" s="2"/>
      <c r="J149" s="15"/>
      <c r="K149" s="3">
        <f>IFERROR(MATCH("Application Layer Gateway (ALG) Security Requirements Guide (SRG) :: Version 1, Release: 2 Benchmark Date: 24 Jul 2015*"&amp;A149&amp;";*",SRGs!AA:AA,0),0)</f>
        <v>0</v>
      </c>
      <c r="L149" s="2">
        <f>IFERROR(MATCH("Application Server Security Requirements Guide :: Version 3, Release: 3 Benchmark Date: 27 Oct 2022*"&amp;A149&amp;";*",SRGs!AA:AA,0),0)</f>
        <v>0</v>
      </c>
      <c r="M149" s="2">
        <f>IFERROR(MATCH("Authentication, Authorization, and Accounting Services (AAA) Security Requirements Guide :: Version 1, Release: 2 Benchmark Date: 24 Jan 2020*"&amp;A149&amp;";*",SRGs!AA:AA,0),0)</f>
        <v>0</v>
      </c>
      <c r="N149" s="6">
        <f>IFERROR(MATCH("Central Log Server Security Requirements Guide :: Version 2, Release: 2 Benchmark Date: 27 Oct 2022*"&amp;A149&amp;";*",SRGs!AA:AA,0),0)</f>
        <v>0</v>
      </c>
      <c r="O149" s="6">
        <f>IFERROR(MATCH("Database Security Requirements Guide :: Version 3, Release: 3 Benchmark Date: 27 Jul 2022*"&amp;A149&amp;";*",SRGs!AA:AA,0),0)</f>
        <v>0</v>
      </c>
      <c r="P149" s="6">
        <f>IFERROR(MATCH("Container Platform Security Requirements Guide :: Version 1, Release: 3 Benchmark Date: 27 Jan 2022*"&amp;A149&amp;";*",SRGs!AA:AA,0),0)</f>
        <v>0</v>
      </c>
      <c r="Q149" s="6">
        <f>IFERROR(MATCH("Domain Name System (DNS) Security Requirements Guide :: Version 2, Release: 4 Benchmark Date: 23 Oct 2015*"&amp;A149&amp;";*",SRGs!AA:AA,0),0)</f>
        <v>0</v>
      </c>
      <c r="R149" s="6">
        <f>IFERROR(MATCH("Firewall Security Requirements Guide :: Version 2, Release: 3 Benchmark Date: 27 Oct 2022*"&amp;A149&amp;";*",SRGs!AA:AA,0),0)</f>
        <v>0</v>
      </c>
      <c r="S149" s="6">
        <f>IFERROR(MATCH("General Purpose Operating System Security Requirements Guide :: Version 2, Release: 4 Benchmark Date: 27 Jul 2022*"&amp;A149&amp;";*",SRGs!AA:AA,0),0)</f>
        <v>0</v>
      </c>
      <c r="T149" s="6">
        <f>IFERROR(MATCH("Intrusion Detection and Prevention Systems (IDPS) Security Requirements Guide :: Version 2, Release: 6 Benchmark Date: 24 Jul 2020*"&amp;A149&amp;";*",SRGs!AA:AA,0),0)</f>
        <v>0</v>
      </c>
      <c r="U149" s="6">
        <f>IFERROR(MATCH("Layer 2 Switch Security Requirements Guide :: Version 2, Release: 1 Benchmark Date: 18 May 2021*"&amp;A149&amp;";*",SRGs!AA:AA,0),0)</f>
        <v>0</v>
      </c>
      <c r="V149" s="6">
        <f>IFERROR(MATCH("Mainframe Product Security Requirements Guide :: Version 2, Release: 1 Benchmark Date: 27 Oct 2022*"&amp;A149&amp;";*",SRGs!AA:AA,0),0)</f>
        <v>0</v>
      </c>
      <c r="W149" s="6">
        <f>IFERROR(MATCH("Network Device Management Security Requirements Guide :: Version 4, Release: 1 Benchmark Date: 23 Apr 2021*"&amp;A149&amp;";*",SRGs!AA:AA,0),0)</f>
        <v>0</v>
      </c>
      <c r="X149" s="6">
        <f>IFERROR(MATCH("Router Security Requirements Guide :: Version 4, Release: 2 Benchmark Date: 23 Apr 2021*"&amp;A149&amp;";*",SRGs!AA:AA,0),0)</f>
        <v>0</v>
      </c>
      <c r="Y149" s="6">
        <f>IFERROR(MATCH("SDN Controller Security Requirements Guide :: Version 1, Release: 2 Benchmark Date: 24 Apr 2020*"&amp;A149&amp;";*",SRGs!AA:AA,0),0)</f>
        <v>0</v>
      </c>
      <c r="Z149" s="6">
        <f>IFERROR(MATCH("Unified Endpoint Management Agent Security Requirements Guide :: Version 1, Release: 1 Benchmark Date: 20 Nov 2020*"&amp;A149&amp;";*",SRGs!AA:AA,0),0)</f>
        <v>0</v>
      </c>
      <c r="AA149" s="6">
        <f>IFERROR(MATCH("Unified Endpoint Management Server Security Requirements Guide :: Version 1, Release: 1 Benchmark Date: 20 Nov 2020*"&amp;A149&amp;";*",SRGs!AA:AA,0),0)</f>
        <v>0</v>
      </c>
      <c r="AB149" s="6">
        <f>IFERROR(MATCH("Virtual Private Network (VPN) Security Requirements Guide :: Version 2, Release: 4 Benchmark Date: 27 Oct 2021*"&amp;A149&amp;";*",SRGs!AA:AA,0),0)</f>
        <v>0</v>
      </c>
      <c r="AC149" s="6">
        <f>IFERROR(MATCH("Web Server Security Requirements Guide :: Version 3, Release: 1 Benchmark Date: 27 Oct 2022*"&amp;A149&amp;";*",SRGs!AA:AA,0),0)</f>
        <v>0</v>
      </c>
      <c r="AD149" s="21"/>
      <c r="AE149" s="3" t="str">
        <f t="shared" si="16"/>
        <v/>
      </c>
      <c r="AF149" s="2" t="str">
        <f t="shared" si="17"/>
        <v/>
      </c>
      <c r="AG149" s="2" t="str">
        <f t="shared" si="18"/>
        <v/>
      </c>
      <c r="AH149" s="2" t="str">
        <f t="shared" si="19"/>
        <v/>
      </c>
      <c r="AI149" s="2" t="str">
        <f t="shared" si="20"/>
        <v/>
      </c>
      <c r="AJ149" s="2" t="str">
        <f t="shared" si="21"/>
        <v/>
      </c>
      <c r="AK149" s="2" t="str">
        <f t="shared" si="22"/>
        <v/>
      </c>
      <c r="AL149" s="27"/>
      <c r="AM149" s="5" t="str">
        <f t="shared" si="23"/>
        <v/>
      </c>
    </row>
    <row r="150" spans="1:39" s="5" customFormat="1" ht="315">
      <c r="A150" s="1" t="s">
        <v>26</v>
      </c>
      <c r="B150" s="1" t="s">
        <v>4300</v>
      </c>
      <c r="C150" s="1" t="s">
        <v>469</v>
      </c>
      <c r="D150" s="1" t="s">
        <v>1602</v>
      </c>
      <c r="E150" s="1" t="s">
        <v>2609</v>
      </c>
      <c r="F150" s="2" t="s">
        <v>3680</v>
      </c>
      <c r="G150" s="2" t="s">
        <v>4189</v>
      </c>
      <c r="H150" s="2" t="s">
        <v>4257</v>
      </c>
      <c r="I150" s="10">
        <v>2</v>
      </c>
      <c r="J150" s="13"/>
      <c r="K150" s="3">
        <f>IFERROR(MATCH("Application Layer Gateway (ALG) Security Requirements Guide (SRG) :: Version 1, Release: 2 Benchmark Date: 24 Jul 2015*"&amp;A150&amp;";*",SRGs!AA:AA,0),0)</f>
        <v>0</v>
      </c>
      <c r="L150" s="2">
        <f>IFERROR(MATCH("Application Server Security Requirements Guide :: Version 3, Release: 3 Benchmark Date: 27 Oct 2022*"&amp;A150&amp;";*",SRGs!AA:AA,0),0)</f>
        <v>0</v>
      </c>
      <c r="M150" s="2">
        <f>IFERROR(MATCH("Authentication, Authorization, and Accounting Services (AAA) Security Requirements Guide :: Version 1, Release: 2 Benchmark Date: 24 Jan 2020*"&amp;A150&amp;";*",SRGs!AA:AA,0),0)</f>
        <v>0</v>
      </c>
      <c r="N150" s="6">
        <f>IFERROR(MATCH("Central Log Server Security Requirements Guide :: Version 2, Release: 2 Benchmark Date: 27 Oct 2022*"&amp;A150&amp;";*",SRGs!AA:AA,0),0)</f>
        <v>0</v>
      </c>
      <c r="O150" s="6">
        <f>IFERROR(MATCH("Database Security Requirements Guide :: Version 3, Release: 3 Benchmark Date: 27 Jul 2022*"&amp;A150&amp;";*",SRGs!AA:AA,0),0)</f>
        <v>0</v>
      </c>
      <c r="P150" s="6">
        <f>IFERROR(MATCH("Container Platform Security Requirements Guide :: Version 1, Release: 3 Benchmark Date: 27 Jan 2022*"&amp;A150&amp;";*",SRGs!AA:AA,0),0)</f>
        <v>0</v>
      </c>
      <c r="Q150" s="6">
        <f>IFERROR(MATCH("Domain Name System (DNS) Security Requirements Guide :: Version 2, Release: 4 Benchmark Date: 23 Oct 2015*"&amp;A150&amp;";*",SRGs!AA:AA,0),0)</f>
        <v>0</v>
      </c>
      <c r="R150" s="6">
        <f>IFERROR(MATCH("Firewall Security Requirements Guide :: Version 2, Release: 3 Benchmark Date: 27 Oct 2022*"&amp;A150&amp;";*",SRGs!AA:AA,0),0)</f>
        <v>0</v>
      </c>
      <c r="S150" s="6">
        <f>IFERROR(MATCH("General Purpose Operating System Security Requirements Guide :: Version 2, Release: 4 Benchmark Date: 27 Jul 2022*"&amp;A150&amp;";*",SRGs!AA:AA,0),0)</f>
        <v>0</v>
      </c>
      <c r="T150" s="6">
        <f>IFERROR(MATCH("Intrusion Detection and Prevention Systems (IDPS) Security Requirements Guide :: Version 2, Release: 6 Benchmark Date: 24 Jul 2020*"&amp;A150&amp;";*",SRGs!AA:AA,0),0)</f>
        <v>0</v>
      </c>
      <c r="U150" s="6">
        <f>IFERROR(MATCH("Layer 2 Switch Security Requirements Guide :: Version 2, Release: 1 Benchmark Date: 18 May 2021*"&amp;A150&amp;";*",SRGs!AA:AA,0),0)</f>
        <v>0</v>
      </c>
      <c r="V150" s="6">
        <f>IFERROR(MATCH("Mainframe Product Security Requirements Guide :: Version 2, Release: 1 Benchmark Date: 27 Oct 2022*"&amp;A150&amp;";*",SRGs!AA:AA,0),0)</f>
        <v>0</v>
      </c>
      <c r="W150" s="6">
        <f>IFERROR(MATCH("Network Device Management Security Requirements Guide :: Version 4, Release: 1 Benchmark Date: 23 Apr 2021*"&amp;A150&amp;";*",SRGs!AA:AA,0),0)</f>
        <v>0</v>
      </c>
      <c r="X150" s="6">
        <f>IFERROR(MATCH("Router Security Requirements Guide :: Version 4, Release: 2 Benchmark Date: 23 Apr 2021*"&amp;A150&amp;";*",SRGs!AA:AA,0),0)</f>
        <v>0</v>
      </c>
      <c r="Y150" s="6">
        <f>IFERROR(MATCH("SDN Controller Security Requirements Guide :: Version 1, Release: 2 Benchmark Date: 24 Apr 2020*"&amp;A150&amp;";*",SRGs!AA:AA,0),0)</f>
        <v>0</v>
      </c>
      <c r="Z150" s="6">
        <f>IFERROR(MATCH("Unified Endpoint Management Agent Security Requirements Guide :: Version 1, Release: 1 Benchmark Date: 20 Nov 2020*"&amp;A150&amp;";*",SRGs!AA:AA,0),0)</f>
        <v>0</v>
      </c>
      <c r="AA150" s="6">
        <f>IFERROR(MATCH("Unified Endpoint Management Server Security Requirements Guide :: Version 1, Release: 1 Benchmark Date: 20 Nov 2020*"&amp;A150&amp;";*",SRGs!AA:AA,0),0)</f>
        <v>0</v>
      </c>
      <c r="AB150" s="6">
        <f>IFERROR(MATCH("Virtual Private Network (VPN) Security Requirements Guide :: Version 2, Release: 4 Benchmark Date: 27 Oct 2021*"&amp;A150&amp;";*",SRGs!AA:AA,0),0)</f>
        <v>0</v>
      </c>
      <c r="AC150" s="6">
        <f>IFERROR(MATCH("Web Server Security Requirements Guide :: Version 3, Release: 1 Benchmark Date: 27 Oct 2022*"&amp;A150&amp;";*",SRGs!AA:AA,0),0)</f>
        <v>0</v>
      </c>
      <c r="AD150" s="21"/>
      <c r="AE150" s="3" t="str">
        <f t="shared" si="16"/>
        <v/>
      </c>
      <c r="AF150" s="2" t="str">
        <f t="shared" si="17"/>
        <v/>
      </c>
      <c r="AG150" s="2" t="str">
        <f t="shared" si="18"/>
        <v/>
      </c>
      <c r="AH150" s="2" t="str">
        <f t="shared" si="19"/>
        <v/>
      </c>
      <c r="AI150" s="2" t="str">
        <f t="shared" si="20"/>
        <v/>
      </c>
      <c r="AJ150" s="2" t="str">
        <f t="shared" si="21"/>
        <v/>
      </c>
      <c r="AK150" s="2" t="str">
        <f t="shared" si="22"/>
        <v/>
      </c>
      <c r="AL150" s="27"/>
      <c r="AM150" s="5" t="str">
        <f t="shared" si="23"/>
        <v/>
      </c>
    </row>
    <row r="151" spans="1:39" s="5" customFormat="1" ht="45">
      <c r="A151" s="1" t="s">
        <v>22055</v>
      </c>
      <c r="B151" s="1" t="s">
        <v>4300</v>
      </c>
      <c r="C151" s="1" t="s">
        <v>470</v>
      </c>
      <c r="D151" s="1" t="s">
        <v>1603</v>
      </c>
      <c r="E151" s="1" t="s">
        <v>2610</v>
      </c>
      <c r="F151" s="2" t="s">
        <v>3681</v>
      </c>
      <c r="G151" s="2"/>
      <c r="H151" s="2" t="s">
        <v>4258</v>
      </c>
      <c r="I151" s="10">
        <v>3</v>
      </c>
      <c r="J151" s="13"/>
      <c r="K151" s="3">
        <f>IFERROR(MATCH("Application Layer Gateway (ALG) Security Requirements Guide (SRG) :: Version 1, Release: 2 Benchmark Date: 24 Jul 2015*"&amp;A151&amp;";*",SRGs!AA:AA,0),0)</f>
        <v>0</v>
      </c>
      <c r="L151" s="2">
        <f>IFERROR(MATCH("Application Server Security Requirements Guide :: Version 3, Release: 3 Benchmark Date: 27 Oct 2022*"&amp;A151&amp;";*",SRGs!AA:AA,0),0)</f>
        <v>0</v>
      </c>
      <c r="M151" s="2">
        <f>IFERROR(MATCH("Authentication, Authorization, and Accounting Services (AAA) Security Requirements Guide :: Version 1, Release: 2 Benchmark Date: 24 Jan 2020*"&amp;A151&amp;";*",SRGs!AA:AA,0),0)</f>
        <v>0</v>
      </c>
      <c r="N151" s="6">
        <f>IFERROR(MATCH("Central Log Server Security Requirements Guide :: Version 2, Release: 2 Benchmark Date: 27 Oct 2022*"&amp;A151&amp;";*",SRGs!AA:AA,0),0)</f>
        <v>0</v>
      </c>
      <c r="O151" s="6">
        <f>IFERROR(MATCH("Database Security Requirements Guide :: Version 3, Release: 3 Benchmark Date: 27 Jul 2022*"&amp;A151&amp;";*",SRGs!AA:AA,0),0)</f>
        <v>0</v>
      </c>
      <c r="P151" s="6">
        <f>IFERROR(MATCH("Container Platform Security Requirements Guide :: Version 1, Release: 3 Benchmark Date: 27 Jan 2022*"&amp;A151&amp;";*",SRGs!AA:AA,0),0)</f>
        <v>0</v>
      </c>
      <c r="Q151" s="6">
        <f>IFERROR(MATCH("Domain Name System (DNS) Security Requirements Guide :: Version 2, Release: 4 Benchmark Date: 23 Oct 2015*"&amp;A151&amp;";*",SRGs!AA:AA,0),0)</f>
        <v>0</v>
      </c>
      <c r="R151" s="6">
        <f>IFERROR(MATCH("Firewall Security Requirements Guide :: Version 2, Release: 3 Benchmark Date: 27 Oct 2022*"&amp;A151&amp;";*",SRGs!AA:AA,0),0)</f>
        <v>0</v>
      </c>
      <c r="S151" s="6">
        <f>IFERROR(MATCH("General Purpose Operating System Security Requirements Guide :: Version 2, Release: 4 Benchmark Date: 27 Jul 2022*"&amp;A151&amp;";*",SRGs!AA:AA,0),0)</f>
        <v>0</v>
      </c>
      <c r="T151" s="6">
        <f>IFERROR(MATCH("Intrusion Detection and Prevention Systems (IDPS) Security Requirements Guide :: Version 2, Release: 6 Benchmark Date: 24 Jul 2020*"&amp;A151&amp;";*",SRGs!AA:AA,0),0)</f>
        <v>0</v>
      </c>
      <c r="U151" s="6">
        <f>IFERROR(MATCH("Layer 2 Switch Security Requirements Guide :: Version 2, Release: 1 Benchmark Date: 18 May 2021*"&amp;A151&amp;";*",SRGs!AA:AA,0),0)</f>
        <v>0</v>
      </c>
      <c r="V151" s="6">
        <f>IFERROR(MATCH("Mainframe Product Security Requirements Guide :: Version 2, Release: 1 Benchmark Date: 27 Oct 2022*"&amp;A151&amp;";*",SRGs!AA:AA,0),0)</f>
        <v>0</v>
      </c>
      <c r="W151" s="6">
        <f>IFERROR(MATCH("Network Device Management Security Requirements Guide :: Version 4, Release: 1 Benchmark Date: 23 Apr 2021*"&amp;A151&amp;";*",SRGs!AA:AA,0),0)</f>
        <v>0</v>
      </c>
      <c r="X151" s="6">
        <f>IFERROR(MATCH("Router Security Requirements Guide :: Version 4, Release: 2 Benchmark Date: 23 Apr 2021*"&amp;A151&amp;";*",SRGs!AA:AA,0),0)</f>
        <v>0</v>
      </c>
      <c r="Y151" s="6">
        <f>IFERROR(MATCH("SDN Controller Security Requirements Guide :: Version 1, Release: 2 Benchmark Date: 24 Apr 2020*"&amp;A151&amp;";*",SRGs!AA:AA,0),0)</f>
        <v>0</v>
      </c>
      <c r="Z151" s="6">
        <f>IFERROR(MATCH("Unified Endpoint Management Agent Security Requirements Guide :: Version 1, Release: 1 Benchmark Date: 20 Nov 2020*"&amp;A151&amp;";*",SRGs!AA:AA,0),0)</f>
        <v>0</v>
      </c>
      <c r="AA151" s="6">
        <f>IFERROR(MATCH("Unified Endpoint Management Server Security Requirements Guide :: Version 1, Release: 1 Benchmark Date: 20 Nov 2020*"&amp;A151&amp;";*",SRGs!AA:AA,0),0)</f>
        <v>0</v>
      </c>
      <c r="AB151" s="6">
        <f>IFERROR(MATCH("Virtual Private Network (VPN) Security Requirements Guide :: Version 2, Release: 4 Benchmark Date: 27 Oct 2021*"&amp;A151&amp;";*",SRGs!AA:AA,0),0)</f>
        <v>0</v>
      </c>
      <c r="AC151" s="6">
        <f>IFERROR(MATCH("Web Server Security Requirements Guide :: Version 3, Release: 1 Benchmark Date: 27 Oct 2022*"&amp;A151&amp;";*",SRGs!AA:AA,0),0)</f>
        <v>0</v>
      </c>
      <c r="AD151" s="21"/>
      <c r="AE151" s="3" t="str">
        <f t="shared" si="16"/>
        <v/>
      </c>
      <c r="AF151" s="2" t="str">
        <f t="shared" si="17"/>
        <v/>
      </c>
      <c r="AG151" s="2" t="str">
        <f t="shared" si="18"/>
        <v/>
      </c>
      <c r="AH151" s="2" t="str">
        <f t="shared" si="19"/>
        <v/>
      </c>
      <c r="AI151" s="2" t="str">
        <f t="shared" si="20"/>
        <v/>
      </c>
      <c r="AJ151" s="2" t="str">
        <f t="shared" si="21"/>
        <v/>
      </c>
      <c r="AK151" s="2" t="str">
        <f t="shared" si="22"/>
        <v/>
      </c>
      <c r="AL151" s="27"/>
      <c r="AM151" s="5" t="str">
        <f t="shared" si="23"/>
        <v/>
      </c>
    </row>
    <row r="152" spans="1:39" s="5" customFormat="1" ht="165">
      <c r="A152" s="1" t="s">
        <v>22056</v>
      </c>
      <c r="B152" s="1" t="s">
        <v>4300</v>
      </c>
      <c r="C152" s="1" t="s">
        <v>471</v>
      </c>
      <c r="D152" s="1" t="s">
        <v>1604</v>
      </c>
      <c r="E152" s="1" t="s">
        <v>2611</v>
      </c>
      <c r="F152" s="2" t="s">
        <v>3682</v>
      </c>
      <c r="G152" s="2" t="s">
        <v>4190</v>
      </c>
      <c r="H152" s="2"/>
      <c r="I152" s="10">
        <v>2</v>
      </c>
      <c r="J152" s="13"/>
      <c r="K152" s="3">
        <f>IFERROR(MATCH("Application Layer Gateway (ALG) Security Requirements Guide (SRG) :: Version 1, Release: 2 Benchmark Date: 24 Jul 2015*"&amp;A152&amp;";*",SRGs!AA:AA,0),0)</f>
        <v>0</v>
      </c>
      <c r="L152" s="2">
        <f>IFERROR(MATCH("Application Server Security Requirements Guide :: Version 3, Release: 3 Benchmark Date: 27 Oct 2022*"&amp;A152&amp;";*",SRGs!AA:AA,0),0)</f>
        <v>0</v>
      </c>
      <c r="M152" s="2">
        <f>IFERROR(MATCH("Authentication, Authorization, and Accounting Services (AAA) Security Requirements Guide :: Version 1, Release: 2 Benchmark Date: 24 Jan 2020*"&amp;A152&amp;";*",SRGs!AA:AA,0),0)</f>
        <v>0</v>
      </c>
      <c r="N152" s="6">
        <f>IFERROR(MATCH("Central Log Server Security Requirements Guide :: Version 2, Release: 2 Benchmark Date: 27 Oct 2022*"&amp;A152&amp;";*",SRGs!AA:AA,0),0)</f>
        <v>0</v>
      </c>
      <c r="O152" s="6">
        <f>IFERROR(MATCH("Database Security Requirements Guide :: Version 3, Release: 3 Benchmark Date: 27 Jul 2022*"&amp;A152&amp;";*",SRGs!AA:AA,0),0)</f>
        <v>0</v>
      </c>
      <c r="P152" s="6">
        <f>IFERROR(MATCH("Container Platform Security Requirements Guide :: Version 1, Release: 3 Benchmark Date: 27 Jan 2022*"&amp;A152&amp;";*",SRGs!AA:AA,0),0)</f>
        <v>0</v>
      </c>
      <c r="Q152" s="6">
        <f>IFERROR(MATCH("Domain Name System (DNS) Security Requirements Guide :: Version 2, Release: 4 Benchmark Date: 23 Oct 2015*"&amp;A152&amp;";*",SRGs!AA:AA,0),0)</f>
        <v>0</v>
      </c>
      <c r="R152" s="6">
        <f>IFERROR(MATCH("Firewall Security Requirements Guide :: Version 2, Release: 3 Benchmark Date: 27 Oct 2022*"&amp;A152&amp;";*",SRGs!AA:AA,0),0)</f>
        <v>0</v>
      </c>
      <c r="S152" s="6">
        <f>IFERROR(MATCH("General Purpose Operating System Security Requirements Guide :: Version 2, Release: 4 Benchmark Date: 27 Jul 2022*"&amp;A152&amp;";*",SRGs!AA:AA,0),0)</f>
        <v>0</v>
      </c>
      <c r="T152" s="6">
        <f>IFERROR(MATCH("Intrusion Detection and Prevention Systems (IDPS) Security Requirements Guide :: Version 2, Release: 6 Benchmark Date: 24 Jul 2020*"&amp;A152&amp;";*",SRGs!AA:AA,0),0)</f>
        <v>0</v>
      </c>
      <c r="U152" s="6">
        <f>IFERROR(MATCH("Layer 2 Switch Security Requirements Guide :: Version 2, Release: 1 Benchmark Date: 18 May 2021*"&amp;A152&amp;";*",SRGs!AA:AA,0),0)</f>
        <v>0</v>
      </c>
      <c r="V152" s="6">
        <f>IFERROR(MATCH("Mainframe Product Security Requirements Guide :: Version 2, Release: 1 Benchmark Date: 27 Oct 2022*"&amp;A152&amp;";*",SRGs!AA:AA,0),0)</f>
        <v>0</v>
      </c>
      <c r="W152" s="6">
        <f>IFERROR(MATCH("Network Device Management Security Requirements Guide :: Version 4, Release: 1 Benchmark Date: 23 Apr 2021*"&amp;A152&amp;";*",SRGs!AA:AA,0),0)</f>
        <v>0</v>
      </c>
      <c r="X152" s="6">
        <f>IFERROR(MATCH("Router Security Requirements Guide :: Version 4, Release: 2 Benchmark Date: 23 Apr 2021*"&amp;A152&amp;";*",SRGs!AA:AA,0),0)</f>
        <v>0</v>
      </c>
      <c r="Y152" s="6">
        <f>IFERROR(MATCH("SDN Controller Security Requirements Guide :: Version 1, Release: 2 Benchmark Date: 24 Apr 2020*"&amp;A152&amp;";*",SRGs!AA:AA,0),0)</f>
        <v>0</v>
      </c>
      <c r="Z152" s="6">
        <f>IFERROR(MATCH("Unified Endpoint Management Agent Security Requirements Guide :: Version 1, Release: 1 Benchmark Date: 20 Nov 2020*"&amp;A152&amp;";*",SRGs!AA:AA,0),0)</f>
        <v>0</v>
      </c>
      <c r="AA152" s="6">
        <f>IFERROR(MATCH("Unified Endpoint Management Server Security Requirements Guide :: Version 1, Release: 1 Benchmark Date: 20 Nov 2020*"&amp;A152&amp;";*",SRGs!AA:AA,0),0)</f>
        <v>0</v>
      </c>
      <c r="AB152" s="6">
        <f>IFERROR(MATCH("Virtual Private Network (VPN) Security Requirements Guide :: Version 2, Release: 4 Benchmark Date: 27 Oct 2021*"&amp;A152&amp;";*",SRGs!AA:AA,0),0)</f>
        <v>0</v>
      </c>
      <c r="AC152" s="6">
        <f>IFERROR(MATCH("Web Server Security Requirements Guide :: Version 3, Release: 1 Benchmark Date: 27 Oct 2022*"&amp;A152&amp;";*",SRGs!AA:AA,0),0)</f>
        <v>0</v>
      </c>
      <c r="AD152" s="21"/>
      <c r="AE152" s="3" t="str">
        <f t="shared" si="16"/>
        <v/>
      </c>
      <c r="AF152" s="2" t="str">
        <f t="shared" si="17"/>
        <v/>
      </c>
      <c r="AG152" s="2" t="str">
        <f t="shared" si="18"/>
        <v/>
      </c>
      <c r="AH152" s="2" t="str">
        <f t="shared" si="19"/>
        <v/>
      </c>
      <c r="AI152" s="2" t="str">
        <f t="shared" si="20"/>
        <v/>
      </c>
      <c r="AJ152" s="2" t="str">
        <f t="shared" si="21"/>
        <v/>
      </c>
      <c r="AK152" s="2" t="str">
        <f t="shared" si="22"/>
        <v/>
      </c>
      <c r="AL152" s="27"/>
      <c r="AM152" s="5" t="str">
        <f t="shared" si="23"/>
        <v/>
      </c>
    </row>
    <row r="153" spans="1:39" ht="135">
      <c r="A153" s="1" t="s">
        <v>22057</v>
      </c>
      <c r="B153" s="1" t="s">
        <v>4300</v>
      </c>
      <c r="C153" s="1" t="s">
        <v>472</v>
      </c>
      <c r="D153" s="1" t="s">
        <v>1605</v>
      </c>
      <c r="E153" s="1" t="s">
        <v>2612</v>
      </c>
      <c r="F153" s="2" t="s">
        <v>2591</v>
      </c>
      <c r="G153" s="2"/>
      <c r="H153" s="2" t="s">
        <v>4257</v>
      </c>
      <c r="I153" s="10">
        <v>3</v>
      </c>
      <c r="J153" s="13"/>
      <c r="K153" s="3">
        <f>IFERROR(MATCH("Application Layer Gateway (ALG) Security Requirements Guide (SRG) :: Version 1, Release: 2 Benchmark Date: 24 Jul 2015*"&amp;A153&amp;";*",SRGs!AA:AA,0),0)</f>
        <v>0</v>
      </c>
      <c r="L153" s="2">
        <f>IFERROR(MATCH("Application Server Security Requirements Guide :: Version 3, Release: 3 Benchmark Date: 27 Oct 2022*"&amp;A153&amp;";*",SRGs!AA:AA,0),0)</f>
        <v>0</v>
      </c>
      <c r="M153" s="2">
        <f>IFERROR(MATCH("Authentication, Authorization, and Accounting Services (AAA) Security Requirements Guide :: Version 1, Release: 2 Benchmark Date: 24 Jan 2020*"&amp;A153&amp;";*",SRGs!AA:AA,0),0)</f>
        <v>0</v>
      </c>
      <c r="N153" s="2">
        <f>IFERROR(MATCH("Central Log Server Security Requirements Guide :: Version 2, Release: 2 Benchmark Date: 27 Oct 2022*"&amp;A153&amp;";*",SRGs!AA:AA,0),0)</f>
        <v>0</v>
      </c>
      <c r="O153" s="2">
        <f>IFERROR(MATCH("Database Security Requirements Guide :: Version 3, Release: 3 Benchmark Date: 27 Jul 2022*"&amp;A153&amp;";*",SRGs!AA:AA,0),0)</f>
        <v>0</v>
      </c>
      <c r="P153" s="2">
        <f>IFERROR(MATCH("Container Platform Security Requirements Guide :: Version 1, Release: 3 Benchmark Date: 27 Jan 2022*"&amp;A153&amp;";*",SRGs!AA:AA,0),0)</f>
        <v>0</v>
      </c>
      <c r="Q153" s="2">
        <f>IFERROR(MATCH("Domain Name System (DNS) Security Requirements Guide :: Version 2, Release: 4 Benchmark Date: 23 Oct 2015*"&amp;A153&amp;";*",SRGs!AA:AA,0),0)</f>
        <v>0</v>
      </c>
      <c r="R153" s="2">
        <f>IFERROR(MATCH("Firewall Security Requirements Guide :: Version 2, Release: 3 Benchmark Date: 27 Oct 2022*"&amp;A153&amp;";*",SRGs!AA:AA,0),0)</f>
        <v>0</v>
      </c>
      <c r="S153" s="2">
        <f>IFERROR(MATCH("General Purpose Operating System Security Requirements Guide :: Version 2, Release: 4 Benchmark Date: 27 Jul 2022*"&amp;A153&amp;";*",SRGs!AA:AA,0),0)</f>
        <v>0</v>
      </c>
      <c r="T153" s="2">
        <f>IFERROR(MATCH("Intrusion Detection and Prevention Systems (IDPS) Security Requirements Guide :: Version 2, Release: 6 Benchmark Date: 24 Jul 2020*"&amp;A153&amp;";*",SRGs!AA:AA,0),0)</f>
        <v>0</v>
      </c>
      <c r="U153" s="2">
        <f>IFERROR(MATCH("Layer 2 Switch Security Requirements Guide :: Version 2, Release: 1 Benchmark Date: 18 May 2021*"&amp;A153&amp;";*",SRGs!AA:AA,0),0)</f>
        <v>0</v>
      </c>
      <c r="V153" s="2">
        <f>IFERROR(MATCH("Mainframe Product Security Requirements Guide :: Version 2, Release: 1 Benchmark Date: 27 Oct 2022*"&amp;A153&amp;";*",SRGs!AA:AA,0),0)</f>
        <v>0</v>
      </c>
      <c r="W153" s="2">
        <f>IFERROR(MATCH("Network Device Management Security Requirements Guide :: Version 4, Release: 1 Benchmark Date: 23 Apr 2021*"&amp;A153&amp;";*",SRGs!AA:AA,0),0)</f>
        <v>0</v>
      </c>
      <c r="X153" s="2">
        <f>IFERROR(MATCH("Router Security Requirements Guide :: Version 4, Release: 2 Benchmark Date: 23 Apr 2021*"&amp;A153&amp;";*",SRGs!AA:AA,0),0)</f>
        <v>0</v>
      </c>
      <c r="Y153" s="2">
        <f>IFERROR(MATCH("SDN Controller Security Requirements Guide :: Version 1, Release: 2 Benchmark Date: 24 Apr 2020*"&amp;A153&amp;";*",SRGs!AA:AA,0),0)</f>
        <v>0</v>
      </c>
      <c r="Z153" s="2">
        <f>IFERROR(MATCH("Unified Endpoint Management Agent Security Requirements Guide :: Version 1, Release: 1 Benchmark Date: 20 Nov 2020*"&amp;A153&amp;";*",SRGs!AA:AA,0),0)</f>
        <v>0</v>
      </c>
      <c r="AA153" s="2">
        <f>IFERROR(MATCH("Unified Endpoint Management Server Security Requirements Guide :: Version 1, Release: 1 Benchmark Date: 20 Nov 2020*"&amp;A153&amp;";*",SRGs!AA:AA,0),0)</f>
        <v>0</v>
      </c>
      <c r="AB153" s="2">
        <f>IFERROR(MATCH("Virtual Private Network (VPN) Security Requirements Guide :: Version 2, Release: 4 Benchmark Date: 27 Oct 2021*"&amp;A153&amp;";*",SRGs!AA:AA,0),0)</f>
        <v>0</v>
      </c>
      <c r="AC153" s="2">
        <f>IFERROR(MATCH("Web Server Security Requirements Guide :: Version 3, Release: 1 Benchmark Date: 27 Oct 2022*"&amp;A153&amp;";*",SRGs!AA:AA,0),0)</f>
        <v>0</v>
      </c>
      <c r="AD153" s="22"/>
      <c r="AE153" s="3" t="str">
        <f t="shared" si="16"/>
        <v/>
      </c>
      <c r="AF153" s="2" t="str">
        <f t="shared" si="17"/>
        <v/>
      </c>
      <c r="AG153" s="2" t="str">
        <f t="shared" si="18"/>
        <v/>
      </c>
      <c r="AH153" s="2" t="str">
        <f t="shared" si="19"/>
        <v/>
      </c>
      <c r="AI153" s="2" t="str">
        <f t="shared" si="20"/>
        <v/>
      </c>
      <c r="AJ153" s="2" t="str">
        <f t="shared" si="21"/>
        <v/>
      </c>
      <c r="AK153" s="2" t="str">
        <f t="shared" si="22"/>
        <v/>
      </c>
      <c r="AM153" s="5" t="str">
        <f t="shared" si="23"/>
        <v/>
      </c>
    </row>
    <row r="154" spans="1:39" ht="195">
      <c r="A154" s="1" t="s">
        <v>22058</v>
      </c>
      <c r="B154" s="1" t="s">
        <v>4300</v>
      </c>
      <c r="C154" s="1" t="s">
        <v>473</v>
      </c>
      <c r="D154" s="1" t="s">
        <v>1606</v>
      </c>
      <c r="E154" s="1" t="s">
        <v>2613</v>
      </c>
      <c r="F154" s="2" t="s">
        <v>2591</v>
      </c>
      <c r="G154" s="2"/>
      <c r="H154" s="2" t="s">
        <v>4257</v>
      </c>
      <c r="I154" s="10">
        <v>3</v>
      </c>
      <c r="J154" s="13"/>
      <c r="K154" s="3">
        <f>IFERROR(MATCH("Application Layer Gateway (ALG) Security Requirements Guide (SRG) :: Version 1, Release: 2 Benchmark Date: 24 Jul 2015*"&amp;A154&amp;";*",SRGs!AA:AA,0),0)</f>
        <v>0</v>
      </c>
      <c r="L154" s="2">
        <f>IFERROR(MATCH("Application Server Security Requirements Guide :: Version 3, Release: 3 Benchmark Date: 27 Oct 2022*"&amp;A154&amp;";*",SRGs!AA:AA,0),0)</f>
        <v>0</v>
      </c>
      <c r="M154" s="2">
        <f>IFERROR(MATCH("Authentication, Authorization, and Accounting Services (AAA) Security Requirements Guide :: Version 1, Release: 2 Benchmark Date: 24 Jan 2020*"&amp;A154&amp;";*",SRGs!AA:AA,0),0)</f>
        <v>0</v>
      </c>
      <c r="N154" s="2">
        <f>IFERROR(MATCH("Central Log Server Security Requirements Guide :: Version 2, Release: 2 Benchmark Date: 27 Oct 2022*"&amp;A154&amp;";*",SRGs!AA:AA,0),0)</f>
        <v>0</v>
      </c>
      <c r="O154" s="2">
        <f>IFERROR(MATCH("Database Security Requirements Guide :: Version 3, Release: 3 Benchmark Date: 27 Jul 2022*"&amp;A154&amp;";*",SRGs!AA:AA,0),0)</f>
        <v>0</v>
      </c>
      <c r="P154" s="2">
        <f>IFERROR(MATCH("Container Platform Security Requirements Guide :: Version 1, Release: 3 Benchmark Date: 27 Jan 2022*"&amp;A154&amp;";*",SRGs!AA:AA,0),0)</f>
        <v>0</v>
      </c>
      <c r="Q154" s="2">
        <f>IFERROR(MATCH("Domain Name System (DNS) Security Requirements Guide :: Version 2, Release: 4 Benchmark Date: 23 Oct 2015*"&amp;A154&amp;";*",SRGs!AA:AA,0),0)</f>
        <v>0</v>
      </c>
      <c r="R154" s="2">
        <f>IFERROR(MATCH("Firewall Security Requirements Guide :: Version 2, Release: 3 Benchmark Date: 27 Oct 2022*"&amp;A154&amp;";*",SRGs!AA:AA,0),0)</f>
        <v>0</v>
      </c>
      <c r="S154" s="2">
        <f>IFERROR(MATCH("General Purpose Operating System Security Requirements Guide :: Version 2, Release: 4 Benchmark Date: 27 Jul 2022*"&amp;A154&amp;";*",SRGs!AA:AA,0),0)</f>
        <v>0</v>
      </c>
      <c r="T154" s="2">
        <f>IFERROR(MATCH("Intrusion Detection and Prevention Systems (IDPS) Security Requirements Guide :: Version 2, Release: 6 Benchmark Date: 24 Jul 2020*"&amp;A154&amp;";*",SRGs!AA:AA,0),0)</f>
        <v>0</v>
      </c>
      <c r="U154" s="2">
        <f>IFERROR(MATCH("Layer 2 Switch Security Requirements Guide :: Version 2, Release: 1 Benchmark Date: 18 May 2021*"&amp;A154&amp;";*",SRGs!AA:AA,0),0)</f>
        <v>0</v>
      </c>
      <c r="V154" s="2">
        <f>IFERROR(MATCH("Mainframe Product Security Requirements Guide :: Version 2, Release: 1 Benchmark Date: 27 Oct 2022*"&amp;A154&amp;";*",SRGs!AA:AA,0),0)</f>
        <v>0</v>
      </c>
      <c r="W154" s="2">
        <f>IFERROR(MATCH("Network Device Management Security Requirements Guide :: Version 4, Release: 1 Benchmark Date: 23 Apr 2021*"&amp;A154&amp;";*",SRGs!AA:AA,0),0)</f>
        <v>0</v>
      </c>
      <c r="X154" s="2">
        <f>IFERROR(MATCH("Router Security Requirements Guide :: Version 4, Release: 2 Benchmark Date: 23 Apr 2021*"&amp;A154&amp;";*",SRGs!AA:AA,0),0)</f>
        <v>0</v>
      </c>
      <c r="Y154" s="2">
        <f>IFERROR(MATCH("SDN Controller Security Requirements Guide :: Version 1, Release: 2 Benchmark Date: 24 Apr 2020*"&amp;A154&amp;";*",SRGs!AA:AA,0),0)</f>
        <v>0</v>
      </c>
      <c r="Z154" s="2">
        <f>IFERROR(MATCH("Unified Endpoint Management Agent Security Requirements Guide :: Version 1, Release: 1 Benchmark Date: 20 Nov 2020*"&amp;A154&amp;";*",SRGs!AA:AA,0),0)</f>
        <v>0</v>
      </c>
      <c r="AA154" s="2">
        <f>IFERROR(MATCH("Unified Endpoint Management Server Security Requirements Guide :: Version 1, Release: 1 Benchmark Date: 20 Nov 2020*"&amp;A154&amp;";*",SRGs!AA:AA,0),0)</f>
        <v>0</v>
      </c>
      <c r="AB154" s="2">
        <f>IFERROR(MATCH("Virtual Private Network (VPN) Security Requirements Guide :: Version 2, Release: 4 Benchmark Date: 27 Oct 2021*"&amp;A154&amp;";*",SRGs!AA:AA,0),0)</f>
        <v>0</v>
      </c>
      <c r="AC154" s="2">
        <f>IFERROR(MATCH("Web Server Security Requirements Guide :: Version 3, Release: 1 Benchmark Date: 27 Oct 2022*"&amp;A154&amp;";*",SRGs!AA:AA,0),0)</f>
        <v>0</v>
      </c>
      <c r="AD154" s="22"/>
      <c r="AE154" s="3" t="str">
        <f t="shared" si="16"/>
        <v/>
      </c>
      <c r="AF154" s="2" t="str">
        <f t="shared" si="17"/>
        <v/>
      </c>
      <c r="AG154" s="2" t="str">
        <f t="shared" si="18"/>
        <v/>
      </c>
      <c r="AH154" s="2" t="str">
        <f t="shared" si="19"/>
        <v/>
      </c>
      <c r="AI154" s="2" t="str">
        <f t="shared" si="20"/>
        <v/>
      </c>
      <c r="AJ154" s="2" t="str">
        <f t="shared" si="21"/>
        <v/>
      </c>
      <c r="AK154" s="2" t="str">
        <f t="shared" si="22"/>
        <v/>
      </c>
      <c r="AM154" s="5" t="str">
        <f t="shared" si="23"/>
        <v/>
      </c>
    </row>
    <row r="155" spans="1:39" ht="105">
      <c r="A155" s="1" t="s">
        <v>22059</v>
      </c>
      <c r="B155" s="1" t="s">
        <v>4300</v>
      </c>
      <c r="C155" s="1" t="s">
        <v>474</v>
      </c>
      <c r="D155" s="1" t="s">
        <v>1607</v>
      </c>
      <c r="E155" s="1" t="s">
        <v>2614</v>
      </c>
      <c r="F155" s="2" t="s">
        <v>2591</v>
      </c>
      <c r="G155" s="2"/>
      <c r="H155" s="2" t="s">
        <v>4257</v>
      </c>
      <c r="I155" s="10">
        <v>3</v>
      </c>
      <c r="J155" s="13"/>
      <c r="K155" s="3">
        <f>IFERROR(MATCH("Application Layer Gateway (ALG) Security Requirements Guide (SRG) :: Version 1, Release: 2 Benchmark Date: 24 Jul 2015*"&amp;A155&amp;";*",SRGs!AA:AA,0),0)</f>
        <v>0</v>
      </c>
      <c r="L155" s="2">
        <f>IFERROR(MATCH("Application Server Security Requirements Guide :: Version 3, Release: 3 Benchmark Date: 27 Oct 2022*"&amp;A155&amp;";*",SRGs!AA:AA,0),0)</f>
        <v>0</v>
      </c>
      <c r="M155" s="2">
        <f>IFERROR(MATCH("Authentication, Authorization, and Accounting Services (AAA) Security Requirements Guide :: Version 1, Release: 2 Benchmark Date: 24 Jan 2020*"&amp;A155&amp;";*",SRGs!AA:AA,0),0)</f>
        <v>0</v>
      </c>
      <c r="N155" s="2">
        <f>IFERROR(MATCH("Central Log Server Security Requirements Guide :: Version 2, Release: 2 Benchmark Date: 27 Oct 2022*"&amp;A155&amp;";*",SRGs!AA:AA,0),0)</f>
        <v>0</v>
      </c>
      <c r="O155" s="2">
        <f>IFERROR(MATCH("Database Security Requirements Guide :: Version 3, Release: 3 Benchmark Date: 27 Jul 2022*"&amp;A155&amp;";*",SRGs!AA:AA,0),0)</f>
        <v>0</v>
      </c>
      <c r="P155" s="2">
        <f>IFERROR(MATCH("Container Platform Security Requirements Guide :: Version 1, Release: 3 Benchmark Date: 27 Jan 2022*"&amp;A155&amp;";*",SRGs!AA:AA,0),0)</f>
        <v>0</v>
      </c>
      <c r="Q155" s="2">
        <f>IFERROR(MATCH("Domain Name System (DNS) Security Requirements Guide :: Version 2, Release: 4 Benchmark Date: 23 Oct 2015*"&amp;A155&amp;";*",SRGs!AA:AA,0),0)</f>
        <v>0</v>
      </c>
      <c r="R155" s="2">
        <f>IFERROR(MATCH("Firewall Security Requirements Guide :: Version 2, Release: 3 Benchmark Date: 27 Oct 2022*"&amp;A155&amp;";*",SRGs!AA:AA,0),0)</f>
        <v>0</v>
      </c>
      <c r="S155" s="2">
        <f>IFERROR(MATCH("General Purpose Operating System Security Requirements Guide :: Version 2, Release: 4 Benchmark Date: 27 Jul 2022*"&amp;A155&amp;";*",SRGs!AA:AA,0),0)</f>
        <v>0</v>
      </c>
      <c r="T155" s="2">
        <f>IFERROR(MATCH("Intrusion Detection and Prevention Systems (IDPS) Security Requirements Guide :: Version 2, Release: 6 Benchmark Date: 24 Jul 2020*"&amp;A155&amp;";*",SRGs!AA:AA,0),0)</f>
        <v>0</v>
      </c>
      <c r="U155" s="2">
        <f>IFERROR(MATCH("Layer 2 Switch Security Requirements Guide :: Version 2, Release: 1 Benchmark Date: 18 May 2021*"&amp;A155&amp;";*",SRGs!AA:AA,0),0)</f>
        <v>0</v>
      </c>
      <c r="V155" s="2">
        <f>IFERROR(MATCH("Mainframe Product Security Requirements Guide :: Version 2, Release: 1 Benchmark Date: 27 Oct 2022*"&amp;A155&amp;";*",SRGs!AA:AA,0),0)</f>
        <v>0</v>
      </c>
      <c r="W155" s="2">
        <f>IFERROR(MATCH("Network Device Management Security Requirements Guide :: Version 4, Release: 1 Benchmark Date: 23 Apr 2021*"&amp;A155&amp;";*",SRGs!AA:AA,0),0)</f>
        <v>0</v>
      </c>
      <c r="X155" s="2">
        <f>IFERROR(MATCH("Router Security Requirements Guide :: Version 4, Release: 2 Benchmark Date: 23 Apr 2021*"&amp;A155&amp;";*",SRGs!AA:AA,0),0)</f>
        <v>0</v>
      </c>
      <c r="Y155" s="2">
        <f>IFERROR(MATCH("SDN Controller Security Requirements Guide :: Version 1, Release: 2 Benchmark Date: 24 Apr 2020*"&amp;A155&amp;";*",SRGs!AA:AA,0),0)</f>
        <v>0</v>
      </c>
      <c r="Z155" s="2">
        <f>IFERROR(MATCH("Unified Endpoint Management Agent Security Requirements Guide :: Version 1, Release: 1 Benchmark Date: 20 Nov 2020*"&amp;A155&amp;";*",SRGs!AA:AA,0),0)</f>
        <v>0</v>
      </c>
      <c r="AA155" s="2">
        <f>IFERROR(MATCH("Unified Endpoint Management Server Security Requirements Guide :: Version 1, Release: 1 Benchmark Date: 20 Nov 2020*"&amp;A155&amp;";*",SRGs!AA:AA,0),0)</f>
        <v>0</v>
      </c>
      <c r="AB155" s="2">
        <f>IFERROR(MATCH("Virtual Private Network (VPN) Security Requirements Guide :: Version 2, Release: 4 Benchmark Date: 27 Oct 2021*"&amp;A155&amp;";*",SRGs!AA:AA,0),0)</f>
        <v>0</v>
      </c>
      <c r="AC155" s="2">
        <f>IFERROR(MATCH("Web Server Security Requirements Guide :: Version 3, Release: 1 Benchmark Date: 27 Oct 2022*"&amp;A155&amp;";*",SRGs!AA:AA,0),0)</f>
        <v>0</v>
      </c>
      <c r="AD155" s="22"/>
      <c r="AE155" s="3" t="str">
        <f t="shared" si="16"/>
        <v/>
      </c>
      <c r="AF155" s="2" t="str">
        <f t="shared" si="17"/>
        <v/>
      </c>
      <c r="AG155" s="2" t="str">
        <f t="shared" si="18"/>
        <v/>
      </c>
      <c r="AH155" s="2" t="str">
        <f t="shared" si="19"/>
        <v/>
      </c>
      <c r="AI155" s="2" t="str">
        <f t="shared" si="20"/>
        <v/>
      </c>
      <c r="AJ155" s="2" t="str">
        <f t="shared" si="21"/>
        <v/>
      </c>
      <c r="AK155" s="2" t="str">
        <f t="shared" si="22"/>
        <v/>
      </c>
      <c r="AM155" s="5" t="str">
        <f t="shared" si="23"/>
        <v/>
      </c>
    </row>
    <row r="156" spans="1:39" s="5" customFormat="1" ht="45">
      <c r="A156" s="1" t="s">
        <v>22060</v>
      </c>
      <c r="B156" s="1" t="s">
        <v>4300</v>
      </c>
      <c r="C156" s="1" t="s">
        <v>475</v>
      </c>
      <c r="D156" s="1" t="s">
        <v>1608</v>
      </c>
      <c r="E156" s="1" t="s">
        <v>2615</v>
      </c>
      <c r="F156" s="2" t="s">
        <v>3683</v>
      </c>
      <c r="G156" s="2"/>
      <c r="H156" s="2" t="s">
        <v>4257</v>
      </c>
      <c r="I156" s="10">
        <v>3</v>
      </c>
      <c r="J156" s="13"/>
      <c r="K156" s="3">
        <f>IFERROR(MATCH("Application Layer Gateway (ALG) Security Requirements Guide (SRG) :: Version 1, Release: 2 Benchmark Date: 24 Jul 2015*"&amp;A156&amp;";*",SRGs!AA:AA,0),0)</f>
        <v>0</v>
      </c>
      <c r="L156" s="2">
        <f>IFERROR(MATCH("Application Server Security Requirements Guide :: Version 3, Release: 3 Benchmark Date: 27 Oct 2022*"&amp;A156&amp;";*",SRGs!AA:AA,0),0)</f>
        <v>0</v>
      </c>
      <c r="M156" s="2">
        <f>IFERROR(MATCH("Authentication, Authorization, and Accounting Services (AAA) Security Requirements Guide :: Version 1, Release: 2 Benchmark Date: 24 Jan 2020*"&amp;A156&amp;";*",SRGs!AA:AA,0),0)</f>
        <v>0</v>
      </c>
      <c r="N156" s="6">
        <f>IFERROR(MATCH("Central Log Server Security Requirements Guide :: Version 2, Release: 2 Benchmark Date: 27 Oct 2022*"&amp;A156&amp;";*",SRGs!AA:AA,0),0)</f>
        <v>0</v>
      </c>
      <c r="O156" s="6">
        <f>IFERROR(MATCH("Database Security Requirements Guide :: Version 3, Release: 3 Benchmark Date: 27 Jul 2022*"&amp;A156&amp;";*",SRGs!AA:AA,0),0)</f>
        <v>0</v>
      </c>
      <c r="P156" s="6">
        <f>IFERROR(MATCH("Container Platform Security Requirements Guide :: Version 1, Release: 3 Benchmark Date: 27 Jan 2022*"&amp;A156&amp;";*",SRGs!AA:AA,0),0)</f>
        <v>0</v>
      </c>
      <c r="Q156" s="6">
        <f>IFERROR(MATCH("Domain Name System (DNS) Security Requirements Guide :: Version 2, Release: 4 Benchmark Date: 23 Oct 2015*"&amp;A156&amp;";*",SRGs!AA:AA,0),0)</f>
        <v>0</v>
      </c>
      <c r="R156" s="6">
        <f>IFERROR(MATCH("Firewall Security Requirements Guide :: Version 2, Release: 3 Benchmark Date: 27 Oct 2022*"&amp;A156&amp;";*",SRGs!AA:AA,0),0)</f>
        <v>0</v>
      </c>
      <c r="S156" s="6">
        <f>IFERROR(MATCH("General Purpose Operating System Security Requirements Guide :: Version 2, Release: 4 Benchmark Date: 27 Jul 2022*"&amp;A156&amp;";*",SRGs!AA:AA,0),0)</f>
        <v>0</v>
      </c>
      <c r="T156" s="6">
        <f>IFERROR(MATCH("Intrusion Detection and Prevention Systems (IDPS) Security Requirements Guide :: Version 2, Release: 6 Benchmark Date: 24 Jul 2020*"&amp;A156&amp;";*",SRGs!AA:AA,0),0)</f>
        <v>0</v>
      </c>
      <c r="U156" s="6">
        <f>IFERROR(MATCH("Layer 2 Switch Security Requirements Guide :: Version 2, Release: 1 Benchmark Date: 18 May 2021*"&amp;A156&amp;";*",SRGs!AA:AA,0),0)</f>
        <v>0</v>
      </c>
      <c r="V156" s="6">
        <f>IFERROR(MATCH("Mainframe Product Security Requirements Guide :: Version 2, Release: 1 Benchmark Date: 27 Oct 2022*"&amp;A156&amp;";*",SRGs!AA:AA,0),0)</f>
        <v>0</v>
      </c>
      <c r="W156" s="6">
        <f>IFERROR(MATCH("Network Device Management Security Requirements Guide :: Version 4, Release: 1 Benchmark Date: 23 Apr 2021*"&amp;A156&amp;";*",SRGs!AA:AA,0),0)</f>
        <v>0</v>
      </c>
      <c r="X156" s="6">
        <f>IFERROR(MATCH("Router Security Requirements Guide :: Version 4, Release: 2 Benchmark Date: 23 Apr 2021*"&amp;A156&amp;";*",SRGs!AA:AA,0),0)</f>
        <v>0</v>
      </c>
      <c r="Y156" s="6">
        <f>IFERROR(MATCH("SDN Controller Security Requirements Guide :: Version 1, Release: 2 Benchmark Date: 24 Apr 2020*"&amp;A156&amp;";*",SRGs!AA:AA,0),0)</f>
        <v>0</v>
      </c>
      <c r="Z156" s="6">
        <f>IFERROR(MATCH("Unified Endpoint Management Agent Security Requirements Guide :: Version 1, Release: 1 Benchmark Date: 20 Nov 2020*"&amp;A156&amp;";*",SRGs!AA:AA,0),0)</f>
        <v>0</v>
      </c>
      <c r="AA156" s="6">
        <f>IFERROR(MATCH("Unified Endpoint Management Server Security Requirements Guide :: Version 1, Release: 1 Benchmark Date: 20 Nov 2020*"&amp;A156&amp;";*",SRGs!AA:AA,0),0)</f>
        <v>0</v>
      </c>
      <c r="AB156" s="6">
        <f>IFERROR(MATCH("Virtual Private Network (VPN) Security Requirements Guide :: Version 2, Release: 4 Benchmark Date: 27 Oct 2021*"&amp;A156&amp;";*",SRGs!AA:AA,0),0)</f>
        <v>0</v>
      </c>
      <c r="AC156" s="6">
        <f>IFERROR(MATCH("Web Server Security Requirements Guide :: Version 3, Release: 1 Benchmark Date: 27 Oct 2022*"&amp;A156&amp;";*",SRGs!AA:AA,0),0)</f>
        <v>0</v>
      </c>
      <c r="AD156" s="21"/>
      <c r="AE156" s="3" t="str">
        <f t="shared" si="16"/>
        <v/>
      </c>
      <c r="AF156" s="2" t="str">
        <f t="shared" si="17"/>
        <v/>
      </c>
      <c r="AG156" s="2" t="str">
        <f t="shared" si="18"/>
        <v/>
      </c>
      <c r="AH156" s="2" t="str">
        <f t="shared" si="19"/>
        <v/>
      </c>
      <c r="AI156" s="2" t="str">
        <f t="shared" si="20"/>
        <v/>
      </c>
      <c r="AJ156" s="2" t="str">
        <f t="shared" si="21"/>
        <v/>
      </c>
      <c r="AK156" s="2" t="str">
        <f t="shared" si="22"/>
        <v/>
      </c>
      <c r="AL156" s="27"/>
      <c r="AM156" s="5" t="str">
        <f t="shared" si="23"/>
        <v/>
      </c>
    </row>
    <row r="157" spans="1:39" s="5" customFormat="1" ht="409.5">
      <c r="A157" s="1" t="s">
        <v>27</v>
      </c>
      <c r="B157" s="1" t="s">
        <v>4300</v>
      </c>
      <c r="C157" s="1" t="s">
        <v>476</v>
      </c>
      <c r="D157" s="1" t="s">
        <v>1609</v>
      </c>
      <c r="E157" s="1" t="s">
        <v>2616</v>
      </c>
      <c r="F157" s="2" t="s">
        <v>3684</v>
      </c>
      <c r="G157" s="2" t="s">
        <v>4189</v>
      </c>
      <c r="H157" s="2"/>
      <c r="I157" s="10">
        <v>2</v>
      </c>
      <c r="J157" s="13"/>
      <c r="K157" s="3">
        <f>IFERROR(MATCH("Application Layer Gateway (ALG) Security Requirements Guide (SRG) :: Version 1, Release: 2 Benchmark Date: 24 Jul 2015*"&amp;A157&amp;";*",SRGs!AA:AA,0),0)</f>
        <v>0</v>
      </c>
      <c r="L157" s="2">
        <f>IFERROR(MATCH("Application Server Security Requirements Guide :: Version 3, Release: 3 Benchmark Date: 27 Oct 2022*"&amp;A157&amp;";*",SRGs!AA:AA,0),0)</f>
        <v>0</v>
      </c>
      <c r="M157" s="2">
        <f>IFERROR(MATCH("Authentication, Authorization, and Accounting Services (AAA) Security Requirements Guide :: Version 1, Release: 2 Benchmark Date: 24 Jan 2020*"&amp;A157&amp;";*",SRGs!AA:AA,0),0)</f>
        <v>0</v>
      </c>
      <c r="N157" s="6">
        <f>IFERROR(MATCH("Central Log Server Security Requirements Guide :: Version 2, Release: 2 Benchmark Date: 27 Oct 2022*"&amp;A157&amp;";*",SRGs!AA:AA,0),0)</f>
        <v>0</v>
      </c>
      <c r="O157" s="6">
        <f>IFERROR(MATCH("Database Security Requirements Guide :: Version 3, Release: 3 Benchmark Date: 27 Jul 2022*"&amp;A157&amp;";*",SRGs!AA:AA,0),0)</f>
        <v>0</v>
      </c>
      <c r="P157" s="6">
        <f>IFERROR(MATCH("Container Platform Security Requirements Guide :: Version 1, Release: 3 Benchmark Date: 27 Jan 2022*"&amp;A157&amp;";*",SRGs!AA:AA,0),0)</f>
        <v>0</v>
      </c>
      <c r="Q157" s="6">
        <f>IFERROR(MATCH("Domain Name System (DNS) Security Requirements Guide :: Version 2, Release: 4 Benchmark Date: 23 Oct 2015*"&amp;A157&amp;";*",SRGs!AA:AA,0),0)</f>
        <v>0</v>
      </c>
      <c r="R157" s="6">
        <f>IFERROR(MATCH("Firewall Security Requirements Guide :: Version 2, Release: 3 Benchmark Date: 27 Oct 2022*"&amp;A157&amp;";*",SRGs!AA:AA,0),0)</f>
        <v>0</v>
      </c>
      <c r="S157" s="6">
        <f>IFERROR(MATCH("General Purpose Operating System Security Requirements Guide :: Version 2, Release: 4 Benchmark Date: 27 Jul 2022*"&amp;A157&amp;";*",SRGs!AA:AA,0),0)</f>
        <v>0</v>
      </c>
      <c r="T157" s="6">
        <f>IFERROR(MATCH("Intrusion Detection and Prevention Systems (IDPS) Security Requirements Guide :: Version 2, Release: 6 Benchmark Date: 24 Jul 2020*"&amp;A157&amp;";*",SRGs!AA:AA,0),0)</f>
        <v>0</v>
      </c>
      <c r="U157" s="6">
        <f>IFERROR(MATCH("Layer 2 Switch Security Requirements Guide :: Version 2, Release: 1 Benchmark Date: 18 May 2021*"&amp;A157&amp;";*",SRGs!AA:AA,0),0)</f>
        <v>0</v>
      </c>
      <c r="V157" s="6">
        <f>IFERROR(MATCH("Mainframe Product Security Requirements Guide :: Version 2, Release: 1 Benchmark Date: 27 Oct 2022*"&amp;A157&amp;";*",SRGs!AA:AA,0),0)</f>
        <v>0</v>
      </c>
      <c r="W157" s="6">
        <f>IFERROR(MATCH("Network Device Management Security Requirements Guide :: Version 4, Release: 1 Benchmark Date: 23 Apr 2021*"&amp;A157&amp;";*",SRGs!AA:AA,0),0)</f>
        <v>0</v>
      </c>
      <c r="X157" s="6">
        <f>IFERROR(MATCH("Router Security Requirements Guide :: Version 4, Release: 2 Benchmark Date: 23 Apr 2021*"&amp;A157&amp;";*",SRGs!AA:AA,0),0)</f>
        <v>0</v>
      </c>
      <c r="Y157" s="6">
        <f>IFERROR(MATCH("SDN Controller Security Requirements Guide :: Version 1, Release: 2 Benchmark Date: 24 Apr 2020*"&amp;A157&amp;";*",SRGs!AA:AA,0),0)</f>
        <v>0</v>
      </c>
      <c r="Z157" s="6">
        <f>IFERROR(MATCH("Unified Endpoint Management Agent Security Requirements Guide :: Version 1, Release: 1 Benchmark Date: 20 Nov 2020*"&amp;A157&amp;";*",SRGs!AA:AA,0),0)</f>
        <v>0</v>
      </c>
      <c r="AA157" s="6">
        <f>IFERROR(MATCH("Unified Endpoint Management Server Security Requirements Guide :: Version 1, Release: 1 Benchmark Date: 20 Nov 2020*"&amp;A157&amp;";*",SRGs!AA:AA,0),0)</f>
        <v>0</v>
      </c>
      <c r="AB157" s="6">
        <f>IFERROR(MATCH("Virtual Private Network (VPN) Security Requirements Guide :: Version 2, Release: 4 Benchmark Date: 27 Oct 2021*"&amp;A157&amp;";*",SRGs!AA:AA,0),0)</f>
        <v>0</v>
      </c>
      <c r="AC157" s="6">
        <f>IFERROR(MATCH("Web Server Security Requirements Guide :: Version 3, Release: 1 Benchmark Date: 27 Oct 2022*"&amp;A157&amp;";*",SRGs!AA:AA,0),0)</f>
        <v>0</v>
      </c>
      <c r="AD157" s="21"/>
      <c r="AE157" s="3" t="str">
        <f t="shared" si="16"/>
        <v/>
      </c>
      <c r="AF157" s="2" t="str">
        <f t="shared" si="17"/>
        <v/>
      </c>
      <c r="AG157" s="2" t="str">
        <f t="shared" si="18"/>
        <v/>
      </c>
      <c r="AH157" s="2" t="str">
        <f t="shared" si="19"/>
        <v/>
      </c>
      <c r="AI157" s="2" t="str">
        <f t="shared" si="20"/>
        <v/>
      </c>
      <c r="AJ157" s="2" t="str">
        <f t="shared" si="21"/>
        <v/>
      </c>
      <c r="AK157" s="2" t="str">
        <f t="shared" si="22"/>
        <v/>
      </c>
      <c r="AL157" s="27"/>
      <c r="AM157" s="5" t="str">
        <f t="shared" si="23"/>
        <v/>
      </c>
    </row>
    <row r="158" spans="1:39" s="5" customFormat="1" ht="60">
      <c r="A158" s="1" t="s">
        <v>22061</v>
      </c>
      <c r="B158" s="1" t="s">
        <v>4300</v>
      </c>
      <c r="C158" s="1" t="s">
        <v>477</v>
      </c>
      <c r="D158" s="1" t="s">
        <v>1610</v>
      </c>
      <c r="E158" s="1" t="s">
        <v>2617</v>
      </c>
      <c r="F158" s="2" t="s">
        <v>3685</v>
      </c>
      <c r="G158" s="2"/>
      <c r="H158" s="2"/>
      <c r="I158" s="2"/>
      <c r="J158" s="15"/>
      <c r="K158" s="3">
        <f>IFERROR(MATCH("Application Layer Gateway (ALG) Security Requirements Guide (SRG) :: Version 1, Release: 2 Benchmark Date: 24 Jul 2015*"&amp;A158&amp;";*",SRGs!AA:AA,0),0)</f>
        <v>0</v>
      </c>
      <c r="L158" s="2">
        <f>IFERROR(MATCH("Application Server Security Requirements Guide :: Version 3, Release: 3 Benchmark Date: 27 Oct 2022*"&amp;A158&amp;";*",SRGs!AA:AA,0),0)</f>
        <v>0</v>
      </c>
      <c r="M158" s="2">
        <f>IFERROR(MATCH("Authentication, Authorization, and Accounting Services (AAA) Security Requirements Guide :: Version 1, Release: 2 Benchmark Date: 24 Jan 2020*"&amp;A158&amp;";*",SRGs!AA:AA,0),0)</f>
        <v>0</v>
      </c>
      <c r="N158" s="6">
        <f>IFERROR(MATCH("Central Log Server Security Requirements Guide :: Version 2, Release: 2 Benchmark Date: 27 Oct 2022*"&amp;A158&amp;";*",SRGs!AA:AA,0),0)</f>
        <v>0</v>
      </c>
      <c r="O158" s="6">
        <f>IFERROR(MATCH("Database Security Requirements Guide :: Version 3, Release: 3 Benchmark Date: 27 Jul 2022*"&amp;A158&amp;";*",SRGs!AA:AA,0),0)</f>
        <v>0</v>
      </c>
      <c r="P158" s="6">
        <f>IFERROR(MATCH("Container Platform Security Requirements Guide :: Version 1, Release: 3 Benchmark Date: 27 Jan 2022*"&amp;A158&amp;";*",SRGs!AA:AA,0),0)</f>
        <v>0</v>
      </c>
      <c r="Q158" s="6">
        <f>IFERROR(MATCH("Domain Name System (DNS) Security Requirements Guide :: Version 2, Release: 4 Benchmark Date: 23 Oct 2015*"&amp;A158&amp;";*",SRGs!AA:AA,0),0)</f>
        <v>0</v>
      </c>
      <c r="R158" s="6">
        <f>IFERROR(MATCH("Firewall Security Requirements Guide :: Version 2, Release: 3 Benchmark Date: 27 Oct 2022*"&amp;A158&amp;";*",SRGs!AA:AA,0),0)</f>
        <v>0</v>
      </c>
      <c r="S158" s="6">
        <f>IFERROR(MATCH("General Purpose Operating System Security Requirements Guide :: Version 2, Release: 4 Benchmark Date: 27 Jul 2022*"&amp;A158&amp;";*",SRGs!AA:AA,0),0)</f>
        <v>0</v>
      </c>
      <c r="T158" s="6">
        <f>IFERROR(MATCH("Intrusion Detection and Prevention Systems (IDPS) Security Requirements Guide :: Version 2, Release: 6 Benchmark Date: 24 Jul 2020*"&amp;A158&amp;";*",SRGs!AA:AA,0),0)</f>
        <v>0</v>
      </c>
      <c r="U158" s="6">
        <f>IFERROR(MATCH("Layer 2 Switch Security Requirements Guide :: Version 2, Release: 1 Benchmark Date: 18 May 2021*"&amp;A158&amp;";*",SRGs!AA:AA,0),0)</f>
        <v>0</v>
      </c>
      <c r="V158" s="6">
        <f>IFERROR(MATCH("Mainframe Product Security Requirements Guide :: Version 2, Release: 1 Benchmark Date: 27 Oct 2022*"&amp;A158&amp;";*",SRGs!AA:AA,0),0)</f>
        <v>0</v>
      </c>
      <c r="W158" s="6">
        <f>IFERROR(MATCH("Network Device Management Security Requirements Guide :: Version 4, Release: 1 Benchmark Date: 23 Apr 2021*"&amp;A158&amp;";*",SRGs!AA:AA,0),0)</f>
        <v>0</v>
      </c>
      <c r="X158" s="6">
        <f>IFERROR(MATCH("Router Security Requirements Guide :: Version 4, Release: 2 Benchmark Date: 23 Apr 2021*"&amp;A158&amp;";*",SRGs!AA:AA,0),0)</f>
        <v>0</v>
      </c>
      <c r="Y158" s="6">
        <f>IFERROR(MATCH("SDN Controller Security Requirements Guide :: Version 1, Release: 2 Benchmark Date: 24 Apr 2020*"&amp;A158&amp;";*",SRGs!AA:AA,0),0)</f>
        <v>0</v>
      </c>
      <c r="Z158" s="6">
        <f>IFERROR(MATCH("Unified Endpoint Management Agent Security Requirements Guide :: Version 1, Release: 1 Benchmark Date: 20 Nov 2020*"&amp;A158&amp;";*",SRGs!AA:AA,0),0)</f>
        <v>0</v>
      </c>
      <c r="AA158" s="6">
        <f>IFERROR(MATCH("Unified Endpoint Management Server Security Requirements Guide :: Version 1, Release: 1 Benchmark Date: 20 Nov 2020*"&amp;A158&amp;";*",SRGs!AA:AA,0),0)</f>
        <v>0</v>
      </c>
      <c r="AB158" s="6">
        <f>IFERROR(MATCH("Virtual Private Network (VPN) Security Requirements Guide :: Version 2, Release: 4 Benchmark Date: 27 Oct 2021*"&amp;A158&amp;";*",SRGs!AA:AA,0),0)</f>
        <v>0</v>
      </c>
      <c r="AC158" s="6">
        <f>IFERROR(MATCH("Web Server Security Requirements Guide :: Version 3, Release: 1 Benchmark Date: 27 Oct 2022*"&amp;A158&amp;";*",SRGs!AA:AA,0),0)</f>
        <v>0</v>
      </c>
      <c r="AD158" s="21"/>
      <c r="AE158" s="3" t="str">
        <f t="shared" si="16"/>
        <v/>
      </c>
      <c r="AF158" s="2" t="str">
        <f t="shared" si="17"/>
        <v/>
      </c>
      <c r="AG158" s="2" t="str">
        <f t="shared" si="18"/>
        <v/>
      </c>
      <c r="AH158" s="2" t="str">
        <f t="shared" si="19"/>
        <v/>
      </c>
      <c r="AI158" s="2" t="str">
        <f t="shared" si="20"/>
        <v/>
      </c>
      <c r="AJ158" s="2" t="str">
        <f t="shared" si="21"/>
        <v/>
      </c>
      <c r="AK158" s="2" t="str">
        <f t="shared" si="22"/>
        <v/>
      </c>
      <c r="AL158" s="27"/>
      <c r="AM158" s="5" t="str">
        <f t="shared" si="23"/>
        <v/>
      </c>
    </row>
    <row r="159" spans="1:39" s="5" customFormat="1" ht="45">
      <c r="A159" s="1" t="s">
        <v>22062</v>
      </c>
      <c r="B159" s="1" t="s">
        <v>4300</v>
      </c>
      <c r="C159" s="1" t="s">
        <v>478</v>
      </c>
      <c r="D159" s="1" t="s">
        <v>1611</v>
      </c>
      <c r="E159" s="1" t="s">
        <v>2618</v>
      </c>
      <c r="F159" s="2" t="s">
        <v>3686</v>
      </c>
      <c r="G159" s="2"/>
      <c r="H159" s="2"/>
      <c r="I159" s="2"/>
      <c r="J159" s="15"/>
      <c r="K159" s="3">
        <f>IFERROR(MATCH("Application Layer Gateway (ALG) Security Requirements Guide (SRG) :: Version 1, Release: 2 Benchmark Date: 24 Jul 2015*"&amp;A159&amp;";*",SRGs!AA:AA,0),0)</f>
        <v>0</v>
      </c>
      <c r="L159" s="2">
        <f>IFERROR(MATCH("Application Server Security Requirements Guide :: Version 3, Release: 3 Benchmark Date: 27 Oct 2022*"&amp;A159&amp;";*",SRGs!AA:AA,0),0)</f>
        <v>0</v>
      </c>
      <c r="M159" s="2">
        <f>IFERROR(MATCH("Authentication, Authorization, and Accounting Services (AAA) Security Requirements Guide :: Version 1, Release: 2 Benchmark Date: 24 Jan 2020*"&amp;A159&amp;";*",SRGs!AA:AA,0),0)</f>
        <v>0</v>
      </c>
      <c r="N159" s="6">
        <f>IFERROR(MATCH("Central Log Server Security Requirements Guide :: Version 2, Release: 2 Benchmark Date: 27 Oct 2022*"&amp;A159&amp;";*",SRGs!AA:AA,0),0)</f>
        <v>0</v>
      </c>
      <c r="O159" s="6">
        <f>IFERROR(MATCH("Database Security Requirements Guide :: Version 3, Release: 3 Benchmark Date: 27 Jul 2022*"&amp;A159&amp;";*",SRGs!AA:AA,0),0)</f>
        <v>0</v>
      </c>
      <c r="P159" s="6">
        <f>IFERROR(MATCH("Container Platform Security Requirements Guide :: Version 1, Release: 3 Benchmark Date: 27 Jan 2022*"&amp;A159&amp;";*",SRGs!AA:AA,0),0)</f>
        <v>0</v>
      </c>
      <c r="Q159" s="6">
        <f>IFERROR(MATCH("Domain Name System (DNS) Security Requirements Guide :: Version 2, Release: 4 Benchmark Date: 23 Oct 2015*"&amp;A159&amp;";*",SRGs!AA:AA,0),0)</f>
        <v>0</v>
      </c>
      <c r="R159" s="6">
        <f>IFERROR(MATCH("Firewall Security Requirements Guide :: Version 2, Release: 3 Benchmark Date: 27 Oct 2022*"&amp;A159&amp;";*",SRGs!AA:AA,0),0)</f>
        <v>0</v>
      </c>
      <c r="S159" s="6">
        <f>IFERROR(MATCH("General Purpose Operating System Security Requirements Guide :: Version 2, Release: 4 Benchmark Date: 27 Jul 2022*"&amp;A159&amp;";*",SRGs!AA:AA,0),0)</f>
        <v>0</v>
      </c>
      <c r="T159" s="6">
        <f>IFERROR(MATCH("Intrusion Detection and Prevention Systems (IDPS) Security Requirements Guide :: Version 2, Release: 6 Benchmark Date: 24 Jul 2020*"&amp;A159&amp;";*",SRGs!AA:AA,0),0)</f>
        <v>0</v>
      </c>
      <c r="U159" s="6">
        <f>IFERROR(MATCH("Layer 2 Switch Security Requirements Guide :: Version 2, Release: 1 Benchmark Date: 18 May 2021*"&amp;A159&amp;";*",SRGs!AA:AA,0),0)</f>
        <v>0</v>
      </c>
      <c r="V159" s="6">
        <f>IFERROR(MATCH("Mainframe Product Security Requirements Guide :: Version 2, Release: 1 Benchmark Date: 27 Oct 2022*"&amp;A159&amp;";*",SRGs!AA:AA,0),0)</f>
        <v>0</v>
      </c>
      <c r="W159" s="6">
        <f>IFERROR(MATCH("Network Device Management Security Requirements Guide :: Version 4, Release: 1 Benchmark Date: 23 Apr 2021*"&amp;A159&amp;";*",SRGs!AA:AA,0),0)</f>
        <v>0</v>
      </c>
      <c r="X159" s="6">
        <f>IFERROR(MATCH("Router Security Requirements Guide :: Version 4, Release: 2 Benchmark Date: 23 Apr 2021*"&amp;A159&amp;";*",SRGs!AA:AA,0),0)</f>
        <v>0</v>
      </c>
      <c r="Y159" s="6">
        <f>IFERROR(MATCH("SDN Controller Security Requirements Guide :: Version 1, Release: 2 Benchmark Date: 24 Apr 2020*"&amp;A159&amp;";*",SRGs!AA:AA,0),0)</f>
        <v>0</v>
      </c>
      <c r="Z159" s="6">
        <f>IFERROR(MATCH("Unified Endpoint Management Agent Security Requirements Guide :: Version 1, Release: 1 Benchmark Date: 20 Nov 2020*"&amp;A159&amp;";*",SRGs!AA:AA,0),0)</f>
        <v>0</v>
      </c>
      <c r="AA159" s="6">
        <f>IFERROR(MATCH("Unified Endpoint Management Server Security Requirements Guide :: Version 1, Release: 1 Benchmark Date: 20 Nov 2020*"&amp;A159&amp;";*",SRGs!AA:AA,0),0)</f>
        <v>0</v>
      </c>
      <c r="AB159" s="6">
        <f>IFERROR(MATCH("Virtual Private Network (VPN) Security Requirements Guide :: Version 2, Release: 4 Benchmark Date: 27 Oct 2021*"&amp;A159&amp;";*",SRGs!AA:AA,0),0)</f>
        <v>0</v>
      </c>
      <c r="AC159" s="6">
        <f>IFERROR(MATCH("Web Server Security Requirements Guide :: Version 3, Release: 1 Benchmark Date: 27 Oct 2022*"&amp;A159&amp;";*",SRGs!AA:AA,0),0)</f>
        <v>0</v>
      </c>
      <c r="AD159" s="21"/>
      <c r="AE159" s="3" t="str">
        <f t="shared" si="16"/>
        <v/>
      </c>
      <c r="AF159" s="2" t="str">
        <f t="shared" si="17"/>
        <v/>
      </c>
      <c r="AG159" s="2" t="str">
        <f t="shared" si="18"/>
        <v/>
      </c>
      <c r="AH159" s="2" t="str">
        <f t="shared" si="19"/>
        <v/>
      </c>
      <c r="AI159" s="2" t="str">
        <f t="shared" si="20"/>
        <v/>
      </c>
      <c r="AJ159" s="2" t="str">
        <f t="shared" si="21"/>
        <v/>
      </c>
      <c r="AK159" s="2" t="str">
        <f t="shared" si="22"/>
        <v/>
      </c>
      <c r="AL159" s="27"/>
      <c r="AM159" s="5" t="str">
        <f t="shared" si="23"/>
        <v/>
      </c>
    </row>
    <row r="160" spans="1:39" ht="75">
      <c r="A160" s="1" t="s">
        <v>22063</v>
      </c>
      <c r="B160" s="1" t="s">
        <v>4300</v>
      </c>
      <c r="C160" s="1" t="s">
        <v>479</v>
      </c>
      <c r="D160" s="1" t="s">
        <v>1612</v>
      </c>
      <c r="E160" s="1" t="s">
        <v>2619</v>
      </c>
      <c r="F160" s="2" t="s">
        <v>2591</v>
      </c>
      <c r="G160" s="2"/>
      <c r="H160" s="2"/>
      <c r="I160" s="2"/>
      <c r="J160" s="15"/>
      <c r="K160" s="3">
        <f>IFERROR(MATCH("Application Layer Gateway (ALG) Security Requirements Guide (SRG) :: Version 1, Release: 2 Benchmark Date: 24 Jul 2015*"&amp;A160&amp;";*",SRGs!AA:AA,0),0)</f>
        <v>0</v>
      </c>
      <c r="L160" s="2">
        <f>IFERROR(MATCH("Application Server Security Requirements Guide :: Version 3, Release: 3 Benchmark Date: 27 Oct 2022*"&amp;A160&amp;";*",SRGs!AA:AA,0),0)</f>
        <v>0</v>
      </c>
      <c r="M160" s="2">
        <f>IFERROR(MATCH("Authentication, Authorization, and Accounting Services (AAA) Security Requirements Guide :: Version 1, Release: 2 Benchmark Date: 24 Jan 2020*"&amp;A160&amp;";*",SRGs!AA:AA,0),0)</f>
        <v>0</v>
      </c>
      <c r="N160" s="2">
        <f>IFERROR(MATCH("Central Log Server Security Requirements Guide :: Version 2, Release: 2 Benchmark Date: 27 Oct 2022*"&amp;A160&amp;";*",SRGs!AA:AA,0),0)</f>
        <v>0</v>
      </c>
      <c r="O160" s="2">
        <f>IFERROR(MATCH("Database Security Requirements Guide :: Version 3, Release: 3 Benchmark Date: 27 Jul 2022*"&amp;A160&amp;";*",SRGs!AA:AA,0),0)</f>
        <v>0</v>
      </c>
      <c r="P160" s="2">
        <f>IFERROR(MATCH("Container Platform Security Requirements Guide :: Version 1, Release: 3 Benchmark Date: 27 Jan 2022*"&amp;A160&amp;";*",SRGs!AA:AA,0),0)</f>
        <v>0</v>
      </c>
      <c r="Q160" s="2">
        <f>IFERROR(MATCH("Domain Name System (DNS) Security Requirements Guide :: Version 2, Release: 4 Benchmark Date: 23 Oct 2015*"&amp;A160&amp;";*",SRGs!AA:AA,0),0)</f>
        <v>0</v>
      </c>
      <c r="R160" s="2">
        <f>IFERROR(MATCH("Firewall Security Requirements Guide :: Version 2, Release: 3 Benchmark Date: 27 Oct 2022*"&amp;A160&amp;";*",SRGs!AA:AA,0),0)</f>
        <v>0</v>
      </c>
      <c r="S160" s="2">
        <f>IFERROR(MATCH("General Purpose Operating System Security Requirements Guide :: Version 2, Release: 4 Benchmark Date: 27 Jul 2022*"&amp;A160&amp;";*",SRGs!AA:AA,0),0)</f>
        <v>0</v>
      </c>
      <c r="T160" s="2">
        <f>IFERROR(MATCH("Intrusion Detection and Prevention Systems (IDPS) Security Requirements Guide :: Version 2, Release: 6 Benchmark Date: 24 Jul 2020*"&amp;A160&amp;";*",SRGs!AA:AA,0),0)</f>
        <v>0</v>
      </c>
      <c r="U160" s="2">
        <f>IFERROR(MATCH("Layer 2 Switch Security Requirements Guide :: Version 2, Release: 1 Benchmark Date: 18 May 2021*"&amp;A160&amp;";*",SRGs!AA:AA,0),0)</f>
        <v>0</v>
      </c>
      <c r="V160" s="2">
        <f>IFERROR(MATCH("Mainframe Product Security Requirements Guide :: Version 2, Release: 1 Benchmark Date: 27 Oct 2022*"&amp;A160&amp;";*",SRGs!AA:AA,0),0)</f>
        <v>0</v>
      </c>
      <c r="W160" s="2">
        <f>IFERROR(MATCH("Network Device Management Security Requirements Guide :: Version 4, Release: 1 Benchmark Date: 23 Apr 2021*"&amp;A160&amp;";*",SRGs!AA:AA,0),0)</f>
        <v>0</v>
      </c>
      <c r="X160" s="2">
        <f>IFERROR(MATCH("Router Security Requirements Guide :: Version 4, Release: 2 Benchmark Date: 23 Apr 2021*"&amp;A160&amp;";*",SRGs!AA:AA,0),0)</f>
        <v>0</v>
      </c>
      <c r="Y160" s="2">
        <f>IFERROR(MATCH("SDN Controller Security Requirements Guide :: Version 1, Release: 2 Benchmark Date: 24 Apr 2020*"&amp;A160&amp;";*",SRGs!AA:AA,0),0)</f>
        <v>0</v>
      </c>
      <c r="Z160" s="2">
        <f>IFERROR(MATCH("Unified Endpoint Management Agent Security Requirements Guide :: Version 1, Release: 1 Benchmark Date: 20 Nov 2020*"&amp;A160&amp;";*",SRGs!AA:AA,0),0)</f>
        <v>0</v>
      </c>
      <c r="AA160" s="2">
        <f>IFERROR(MATCH("Unified Endpoint Management Server Security Requirements Guide :: Version 1, Release: 1 Benchmark Date: 20 Nov 2020*"&amp;A160&amp;";*",SRGs!AA:AA,0),0)</f>
        <v>0</v>
      </c>
      <c r="AB160" s="2">
        <f>IFERROR(MATCH("Virtual Private Network (VPN) Security Requirements Guide :: Version 2, Release: 4 Benchmark Date: 27 Oct 2021*"&amp;A160&amp;";*",SRGs!AA:AA,0),0)</f>
        <v>0</v>
      </c>
      <c r="AC160" s="2">
        <f>IFERROR(MATCH("Web Server Security Requirements Guide :: Version 3, Release: 1 Benchmark Date: 27 Oct 2022*"&amp;A160&amp;";*",SRGs!AA:AA,0),0)</f>
        <v>0</v>
      </c>
      <c r="AD160" s="22"/>
      <c r="AE160" s="3" t="str">
        <f t="shared" si="16"/>
        <v/>
      </c>
      <c r="AF160" s="2" t="str">
        <f t="shared" si="17"/>
        <v/>
      </c>
      <c r="AG160" s="2" t="str">
        <f t="shared" si="18"/>
        <v/>
      </c>
      <c r="AH160" s="2" t="str">
        <f t="shared" si="19"/>
        <v/>
      </c>
      <c r="AI160" s="2" t="str">
        <f t="shared" si="20"/>
        <v/>
      </c>
      <c r="AJ160" s="2" t="str">
        <f t="shared" si="21"/>
        <v/>
      </c>
      <c r="AK160" s="2" t="str">
        <f t="shared" si="22"/>
        <v/>
      </c>
      <c r="AM160" s="5" t="str">
        <f t="shared" si="23"/>
        <v/>
      </c>
    </row>
    <row r="161" spans="1:39" ht="45">
      <c r="A161" s="1" t="s">
        <v>22064</v>
      </c>
      <c r="B161" s="1" t="s">
        <v>4300</v>
      </c>
      <c r="C161" s="1" t="s">
        <v>480</v>
      </c>
      <c r="D161" s="1" t="s">
        <v>3481</v>
      </c>
      <c r="E161" s="1"/>
      <c r="F161" s="2"/>
      <c r="G161" s="2"/>
      <c r="H161" s="2"/>
      <c r="I161" s="2"/>
      <c r="J161" s="15"/>
      <c r="K161" s="3">
        <f>IFERROR(MATCH("Application Layer Gateway (ALG) Security Requirements Guide (SRG) :: Version 1, Release: 2 Benchmark Date: 24 Jul 2015*"&amp;A161&amp;";*",SRGs!AA:AA,0),0)</f>
        <v>0</v>
      </c>
      <c r="L161" s="2">
        <f>IFERROR(MATCH("Application Server Security Requirements Guide :: Version 3, Release: 3 Benchmark Date: 27 Oct 2022*"&amp;A161&amp;";*",SRGs!AA:AA,0),0)</f>
        <v>0</v>
      </c>
      <c r="M161" s="2">
        <f>IFERROR(MATCH("Authentication, Authorization, and Accounting Services (AAA) Security Requirements Guide :: Version 1, Release: 2 Benchmark Date: 24 Jan 2020*"&amp;A161&amp;";*",SRGs!AA:AA,0),0)</f>
        <v>0</v>
      </c>
      <c r="N161" s="2">
        <f>IFERROR(MATCH("Central Log Server Security Requirements Guide :: Version 2, Release: 2 Benchmark Date: 27 Oct 2022*"&amp;A161&amp;";*",SRGs!AA:AA,0),0)</f>
        <v>0</v>
      </c>
      <c r="O161" s="2">
        <f>IFERROR(MATCH("Database Security Requirements Guide :: Version 3, Release: 3 Benchmark Date: 27 Jul 2022*"&amp;A161&amp;";*",SRGs!AA:AA,0),0)</f>
        <v>0</v>
      </c>
      <c r="P161" s="2">
        <f>IFERROR(MATCH("Container Platform Security Requirements Guide :: Version 1, Release: 3 Benchmark Date: 27 Jan 2022*"&amp;A161&amp;";*",SRGs!AA:AA,0),0)</f>
        <v>0</v>
      </c>
      <c r="Q161" s="2">
        <f>IFERROR(MATCH("Domain Name System (DNS) Security Requirements Guide :: Version 2, Release: 4 Benchmark Date: 23 Oct 2015*"&amp;A161&amp;";*",SRGs!AA:AA,0),0)</f>
        <v>0</v>
      </c>
      <c r="R161" s="2">
        <f>IFERROR(MATCH("Firewall Security Requirements Guide :: Version 2, Release: 3 Benchmark Date: 27 Oct 2022*"&amp;A161&amp;";*",SRGs!AA:AA,0),0)</f>
        <v>0</v>
      </c>
      <c r="S161" s="2">
        <f>IFERROR(MATCH("General Purpose Operating System Security Requirements Guide :: Version 2, Release: 4 Benchmark Date: 27 Jul 2022*"&amp;A161&amp;";*",SRGs!AA:AA,0),0)</f>
        <v>0</v>
      </c>
      <c r="T161" s="2">
        <f>IFERROR(MATCH("Intrusion Detection and Prevention Systems (IDPS) Security Requirements Guide :: Version 2, Release: 6 Benchmark Date: 24 Jul 2020*"&amp;A161&amp;";*",SRGs!AA:AA,0),0)</f>
        <v>0</v>
      </c>
      <c r="U161" s="2">
        <f>IFERROR(MATCH("Layer 2 Switch Security Requirements Guide :: Version 2, Release: 1 Benchmark Date: 18 May 2021*"&amp;A161&amp;";*",SRGs!AA:AA,0),0)</f>
        <v>0</v>
      </c>
      <c r="V161" s="2">
        <f>IFERROR(MATCH("Mainframe Product Security Requirements Guide :: Version 2, Release: 1 Benchmark Date: 27 Oct 2022*"&amp;A161&amp;";*",SRGs!AA:AA,0),0)</f>
        <v>0</v>
      </c>
      <c r="W161" s="2">
        <f>IFERROR(MATCH("Network Device Management Security Requirements Guide :: Version 4, Release: 1 Benchmark Date: 23 Apr 2021*"&amp;A161&amp;";*",SRGs!AA:AA,0),0)</f>
        <v>0</v>
      </c>
      <c r="X161" s="2">
        <f>IFERROR(MATCH("Router Security Requirements Guide :: Version 4, Release: 2 Benchmark Date: 23 Apr 2021*"&amp;A161&amp;";*",SRGs!AA:AA,0),0)</f>
        <v>0</v>
      </c>
      <c r="Y161" s="2">
        <f>IFERROR(MATCH("SDN Controller Security Requirements Guide :: Version 1, Release: 2 Benchmark Date: 24 Apr 2020*"&amp;A161&amp;";*",SRGs!AA:AA,0),0)</f>
        <v>0</v>
      </c>
      <c r="Z161" s="2">
        <f>IFERROR(MATCH("Unified Endpoint Management Agent Security Requirements Guide :: Version 1, Release: 1 Benchmark Date: 20 Nov 2020*"&amp;A161&amp;";*",SRGs!AA:AA,0),0)</f>
        <v>0</v>
      </c>
      <c r="AA161" s="2">
        <f>IFERROR(MATCH("Unified Endpoint Management Server Security Requirements Guide :: Version 1, Release: 1 Benchmark Date: 20 Nov 2020*"&amp;A161&amp;";*",SRGs!AA:AA,0),0)</f>
        <v>0</v>
      </c>
      <c r="AB161" s="2">
        <f>IFERROR(MATCH("Virtual Private Network (VPN) Security Requirements Guide :: Version 2, Release: 4 Benchmark Date: 27 Oct 2021*"&amp;A161&amp;";*",SRGs!AA:AA,0),0)</f>
        <v>0</v>
      </c>
      <c r="AC161" s="2">
        <f>IFERROR(MATCH("Web Server Security Requirements Guide :: Version 3, Release: 1 Benchmark Date: 27 Oct 2022*"&amp;A161&amp;";*",SRGs!AA:AA,0),0)</f>
        <v>0</v>
      </c>
      <c r="AD161" s="22"/>
      <c r="AE161" s="3" t="str">
        <f t="shared" si="16"/>
        <v/>
      </c>
      <c r="AF161" s="2" t="str">
        <f t="shared" si="17"/>
        <v/>
      </c>
      <c r="AG161" s="2" t="str">
        <f t="shared" si="18"/>
        <v/>
      </c>
      <c r="AH161" s="2" t="str">
        <f t="shared" si="19"/>
        <v/>
      </c>
      <c r="AI161" s="2" t="str">
        <f t="shared" si="20"/>
        <v/>
      </c>
      <c r="AJ161" s="2" t="str">
        <f t="shared" si="21"/>
        <v/>
      </c>
      <c r="AK161" s="2" t="str">
        <f t="shared" si="22"/>
        <v/>
      </c>
      <c r="AM161" s="5" t="str">
        <f t="shared" si="23"/>
        <v/>
      </c>
    </row>
    <row r="162" spans="1:39" s="5" customFormat="1" ht="150">
      <c r="A162" s="1" t="s">
        <v>22065</v>
      </c>
      <c r="B162" s="1" t="s">
        <v>4300</v>
      </c>
      <c r="C162" s="1" t="s">
        <v>481</v>
      </c>
      <c r="D162" s="1" t="s">
        <v>1613</v>
      </c>
      <c r="E162" s="1" t="s">
        <v>2620</v>
      </c>
      <c r="F162" s="2" t="s">
        <v>3687</v>
      </c>
      <c r="G162" s="2"/>
      <c r="H162" s="2"/>
      <c r="I162" s="2"/>
      <c r="J162" s="15"/>
      <c r="K162" s="3">
        <f>IFERROR(MATCH("Application Layer Gateway (ALG) Security Requirements Guide (SRG) :: Version 1, Release: 2 Benchmark Date: 24 Jul 2015*"&amp;A162&amp;";*",SRGs!AA:AA,0),0)</f>
        <v>0</v>
      </c>
      <c r="L162" s="2">
        <f>IFERROR(MATCH("Application Server Security Requirements Guide :: Version 3, Release: 3 Benchmark Date: 27 Oct 2022*"&amp;A162&amp;";*",SRGs!AA:AA,0),0)</f>
        <v>0</v>
      </c>
      <c r="M162" s="2">
        <f>IFERROR(MATCH("Authentication, Authorization, and Accounting Services (AAA) Security Requirements Guide :: Version 1, Release: 2 Benchmark Date: 24 Jan 2020*"&amp;A162&amp;";*",SRGs!AA:AA,0),0)</f>
        <v>0</v>
      </c>
      <c r="N162" s="6">
        <f>IFERROR(MATCH("Central Log Server Security Requirements Guide :: Version 2, Release: 2 Benchmark Date: 27 Oct 2022*"&amp;A162&amp;";*",SRGs!AA:AA,0),0)</f>
        <v>0</v>
      </c>
      <c r="O162" s="6">
        <f>IFERROR(MATCH("Database Security Requirements Guide :: Version 3, Release: 3 Benchmark Date: 27 Jul 2022*"&amp;A162&amp;";*",SRGs!AA:AA,0),0)</f>
        <v>0</v>
      </c>
      <c r="P162" s="6">
        <f>IFERROR(MATCH("Container Platform Security Requirements Guide :: Version 1, Release: 3 Benchmark Date: 27 Jan 2022*"&amp;A162&amp;";*",SRGs!AA:AA,0),0)</f>
        <v>0</v>
      </c>
      <c r="Q162" s="6">
        <f>IFERROR(MATCH("Domain Name System (DNS) Security Requirements Guide :: Version 2, Release: 4 Benchmark Date: 23 Oct 2015*"&amp;A162&amp;";*",SRGs!AA:AA,0),0)</f>
        <v>0</v>
      </c>
      <c r="R162" s="6">
        <f>IFERROR(MATCH("Firewall Security Requirements Guide :: Version 2, Release: 3 Benchmark Date: 27 Oct 2022*"&amp;A162&amp;";*",SRGs!AA:AA,0),0)</f>
        <v>0</v>
      </c>
      <c r="S162" s="6">
        <f>IFERROR(MATCH("General Purpose Operating System Security Requirements Guide :: Version 2, Release: 4 Benchmark Date: 27 Jul 2022*"&amp;A162&amp;";*",SRGs!AA:AA,0),0)</f>
        <v>0</v>
      </c>
      <c r="T162" s="6">
        <f>IFERROR(MATCH("Intrusion Detection and Prevention Systems (IDPS) Security Requirements Guide :: Version 2, Release: 6 Benchmark Date: 24 Jul 2020*"&amp;A162&amp;";*",SRGs!AA:AA,0),0)</f>
        <v>0</v>
      </c>
      <c r="U162" s="6">
        <f>IFERROR(MATCH("Layer 2 Switch Security Requirements Guide :: Version 2, Release: 1 Benchmark Date: 18 May 2021*"&amp;A162&amp;";*",SRGs!AA:AA,0),0)</f>
        <v>0</v>
      </c>
      <c r="V162" s="6">
        <f>IFERROR(MATCH("Mainframe Product Security Requirements Guide :: Version 2, Release: 1 Benchmark Date: 27 Oct 2022*"&amp;A162&amp;";*",SRGs!AA:AA,0),0)</f>
        <v>0</v>
      </c>
      <c r="W162" s="6">
        <f>IFERROR(MATCH("Network Device Management Security Requirements Guide :: Version 4, Release: 1 Benchmark Date: 23 Apr 2021*"&amp;A162&amp;";*",SRGs!AA:AA,0),0)</f>
        <v>0</v>
      </c>
      <c r="X162" s="6">
        <f>IFERROR(MATCH("Router Security Requirements Guide :: Version 4, Release: 2 Benchmark Date: 23 Apr 2021*"&amp;A162&amp;";*",SRGs!AA:AA,0),0)</f>
        <v>0</v>
      </c>
      <c r="Y162" s="6">
        <f>IFERROR(MATCH("SDN Controller Security Requirements Guide :: Version 1, Release: 2 Benchmark Date: 24 Apr 2020*"&amp;A162&amp;";*",SRGs!AA:AA,0),0)</f>
        <v>0</v>
      </c>
      <c r="Z162" s="6">
        <f>IFERROR(MATCH("Unified Endpoint Management Agent Security Requirements Guide :: Version 1, Release: 1 Benchmark Date: 20 Nov 2020*"&amp;A162&amp;";*",SRGs!AA:AA,0),0)</f>
        <v>0</v>
      </c>
      <c r="AA162" s="6">
        <f>IFERROR(MATCH("Unified Endpoint Management Server Security Requirements Guide :: Version 1, Release: 1 Benchmark Date: 20 Nov 2020*"&amp;A162&amp;";*",SRGs!AA:AA,0),0)</f>
        <v>0</v>
      </c>
      <c r="AB162" s="6">
        <f>IFERROR(MATCH("Virtual Private Network (VPN) Security Requirements Guide :: Version 2, Release: 4 Benchmark Date: 27 Oct 2021*"&amp;A162&amp;";*",SRGs!AA:AA,0),0)</f>
        <v>0</v>
      </c>
      <c r="AC162" s="6">
        <f>IFERROR(MATCH("Web Server Security Requirements Guide :: Version 3, Release: 1 Benchmark Date: 27 Oct 2022*"&amp;A162&amp;";*",SRGs!AA:AA,0),0)</f>
        <v>0</v>
      </c>
      <c r="AD162" s="21"/>
      <c r="AE162" s="3" t="str">
        <f t="shared" si="16"/>
        <v/>
      </c>
      <c r="AF162" s="2" t="str">
        <f t="shared" si="17"/>
        <v/>
      </c>
      <c r="AG162" s="2" t="str">
        <f t="shared" si="18"/>
        <v/>
      </c>
      <c r="AH162" s="2" t="str">
        <f t="shared" si="19"/>
        <v/>
      </c>
      <c r="AI162" s="2" t="str">
        <f t="shared" si="20"/>
        <v/>
      </c>
      <c r="AJ162" s="2" t="str">
        <f t="shared" si="21"/>
        <v/>
      </c>
      <c r="AK162" s="2" t="str">
        <f t="shared" si="22"/>
        <v/>
      </c>
      <c r="AL162" s="27"/>
      <c r="AM162" s="5" t="str">
        <f t="shared" si="23"/>
        <v/>
      </c>
    </row>
    <row r="163" spans="1:39" s="5" customFormat="1" ht="75">
      <c r="A163" s="1" t="s">
        <v>28</v>
      </c>
      <c r="B163" s="1" t="s">
        <v>4300</v>
      </c>
      <c r="C163" s="1" t="s">
        <v>482</v>
      </c>
      <c r="D163" s="1" t="s">
        <v>1614</v>
      </c>
      <c r="E163" s="1" t="s">
        <v>2621</v>
      </c>
      <c r="F163" s="2" t="s">
        <v>3688</v>
      </c>
      <c r="G163" s="2"/>
      <c r="H163" s="2"/>
      <c r="I163" s="2"/>
      <c r="J163" s="15"/>
      <c r="K163" s="3">
        <f>IFERROR(MATCH("Application Layer Gateway (ALG) Security Requirements Guide (SRG) :: Version 1, Release: 2 Benchmark Date: 24 Jul 2015*"&amp;A163&amp;";*",SRGs!AA:AA,0),0)</f>
        <v>0</v>
      </c>
      <c r="L163" s="2">
        <f>IFERROR(MATCH("Application Server Security Requirements Guide :: Version 3, Release: 3 Benchmark Date: 27 Oct 2022*"&amp;A163&amp;";*",SRGs!AA:AA,0),0)</f>
        <v>0</v>
      </c>
      <c r="M163" s="2">
        <f>IFERROR(MATCH("Authentication, Authorization, and Accounting Services (AAA) Security Requirements Guide :: Version 1, Release: 2 Benchmark Date: 24 Jan 2020*"&amp;A163&amp;";*",SRGs!AA:AA,0),0)</f>
        <v>0</v>
      </c>
      <c r="N163" s="6">
        <f>IFERROR(MATCH("Central Log Server Security Requirements Guide :: Version 2, Release: 2 Benchmark Date: 27 Oct 2022*"&amp;A163&amp;";*",SRGs!AA:AA,0),0)</f>
        <v>0</v>
      </c>
      <c r="O163" s="6">
        <f>IFERROR(MATCH("Database Security Requirements Guide :: Version 3, Release: 3 Benchmark Date: 27 Jul 2022*"&amp;A163&amp;";*",SRGs!AA:AA,0),0)</f>
        <v>0</v>
      </c>
      <c r="P163" s="6">
        <f>IFERROR(MATCH("Container Platform Security Requirements Guide :: Version 1, Release: 3 Benchmark Date: 27 Jan 2022*"&amp;A163&amp;";*",SRGs!AA:AA,0),0)</f>
        <v>0</v>
      </c>
      <c r="Q163" s="6">
        <f>IFERROR(MATCH("Domain Name System (DNS) Security Requirements Guide :: Version 2, Release: 4 Benchmark Date: 23 Oct 2015*"&amp;A163&amp;";*",SRGs!AA:AA,0),0)</f>
        <v>0</v>
      </c>
      <c r="R163" s="6">
        <f>IFERROR(MATCH("Firewall Security Requirements Guide :: Version 2, Release: 3 Benchmark Date: 27 Oct 2022*"&amp;A163&amp;";*",SRGs!AA:AA,0),0)</f>
        <v>0</v>
      </c>
      <c r="S163" s="6">
        <f>IFERROR(MATCH("General Purpose Operating System Security Requirements Guide :: Version 2, Release: 4 Benchmark Date: 27 Jul 2022*"&amp;A163&amp;";*",SRGs!AA:AA,0),0)</f>
        <v>0</v>
      </c>
      <c r="T163" s="6">
        <f>IFERROR(MATCH("Intrusion Detection and Prevention Systems (IDPS) Security Requirements Guide :: Version 2, Release: 6 Benchmark Date: 24 Jul 2020*"&amp;A163&amp;";*",SRGs!AA:AA,0),0)</f>
        <v>0</v>
      </c>
      <c r="U163" s="6">
        <f>IFERROR(MATCH("Layer 2 Switch Security Requirements Guide :: Version 2, Release: 1 Benchmark Date: 18 May 2021*"&amp;A163&amp;";*",SRGs!AA:AA,0),0)</f>
        <v>0</v>
      </c>
      <c r="V163" s="6">
        <f>IFERROR(MATCH("Mainframe Product Security Requirements Guide :: Version 2, Release: 1 Benchmark Date: 27 Oct 2022*"&amp;A163&amp;";*",SRGs!AA:AA,0),0)</f>
        <v>0</v>
      </c>
      <c r="W163" s="6">
        <f>IFERROR(MATCH("Network Device Management Security Requirements Guide :: Version 4, Release: 1 Benchmark Date: 23 Apr 2021*"&amp;A163&amp;";*",SRGs!AA:AA,0),0)</f>
        <v>0</v>
      </c>
      <c r="X163" s="6">
        <f>IFERROR(MATCH("Router Security Requirements Guide :: Version 4, Release: 2 Benchmark Date: 23 Apr 2021*"&amp;A163&amp;";*",SRGs!AA:AA,0),0)</f>
        <v>0</v>
      </c>
      <c r="Y163" s="6">
        <f>IFERROR(MATCH("SDN Controller Security Requirements Guide :: Version 1, Release: 2 Benchmark Date: 24 Apr 2020*"&amp;A163&amp;";*",SRGs!AA:AA,0),0)</f>
        <v>0</v>
      </c>
      <c r="Z163" s="6">
        <f>IFERROR(MATCH("Unified Endpoint Management Agent Security Requirements Guide :: Version 1, Release: 1 Benchmark Date: 20 Nov 2020*"&amp;A163&amp;";*",SRGs!AA:AA,0),0)</f>
        <v>0</v>
      </c>
      <c r="AA163" s="6">
        <f>IFERROR(MATCH("Unified Endpoint Management Server Security Requirements Guide :: Version 1, Release: 1 Benchmark Date: 20 Nov 2020*"&amp;A163&amp;";*",SRGs!AA:AA,0),0)</f>
        <v>0</v>
      </c>
      <c r="AB163" s="6">
        <f>IFERROR(MATCH("Virtual Private Network (VPN) Security Requirements Guide :: Version 2, Release: 4 Benchmark Date: 27 Oct 2021*"&amp;A163&amp;";*",SRGs!AA:AA,0),0)</f>
        <v>0</v>
      </c>
      <c r="AC163" s="6">
        <f>IFERROR(MATCH("Web Server Security Requirements Guide :: Version 3, Release: 1 Benchmark Date: 27 Oct 2022*"&amp;A163&amp;";*",SRGs!AA:AA,0),0)</f>
        <v>0</v>
      </c>
      <c r="AD163" s="21"/>
      <c r="AE163" s="3" t="str">
        <f t="shared" si="16"/>
        <v/>
      </c>
      <c r="AF163" s="2" t="str">
        <f t="shared" si="17"/>
        <v/>
      </c>
      <c r="AG163" s="2" t="str">
        <f t="shared" si="18"/>
        <v/>
      </c>
      <c r="AH163" s="2" t="str">
        <f t="shared" si="19"/>
        <v/>
      </c>
      <c r="AI163" s="2" t="str">
        <f t="shared" si="20"/>
        <v/>
      </c>
      <c r="AJ163" s="2" t="str">
        <f t="shared" si="21"/>
        <v/>
      </c>
      <c r="AK163" s="2" t="str">
        <f t="shared" si="22"/>
        <v/>
      </c>
      <c r="AL163" s="27"/>
      <c r="AM163" s="5" t="str">
        <f t="shared" si="23"/>
        <v/>
      </c>
    </row>
    <row r="164" spans="1:39" ht="30">
      <c r="A164" s="1" t="s">
        <v>29</v>
      </c>
      <c r="B164" s="1" t="s">
        <v>4300</v>
      </c>
      <c r="C164" s="1" t="s">
        <v>483</v>
      </c>
      <c r="D164" s="1" t="s">
        <v>3482</v>
      </c>
      <c r="E164" s="1"/>
      <c r="F164" s="2"/>
      <c r="G164" s="2"/>
      <c r="H164" s="2"/>
      <c r="I164" s="2"/>
      <c r="J164" s="15"/>
      <c r="K164" s="3">
        <f>IFERROR(MATCH("Application Layer Gateway (ALG) Security Requirements Guide (SRG) :: Version 1, Release: 2 Benchmark Date: 24 Jul 2015*"&amp;A164&amp;";*",SRGs!AA:AA,0),0)</f>
        <v>0</v>
      </c>
      <c r="L164" s="2">
        <f>IFERROR(MATCH("Application Server Security Requirements Guide :: Version 3, Release: 3 Benchmark Date: 27 Oct 2022*"&amp;A164&amp;";*",SRGs!AA:AA,0),0)</f>
        <v>0</v>
      </c>
      <c r="M164" s="2">
        <f>IFERROR(MATCH("Authentication, Authorization, and Accounting Services (AAA) Security Requirements Guide :: Version 1, Release: 2 Benchmark Date: 24 Jan 2020*"&amp;A164&amp;";*",SRGs!AA:AA,0),0)</f>
        <v>0</v>
      </c>
      <c r="N164" s="2">
        <f>IFERROR(MATCH("Central Log Server Security Requirements Guide :: Version 2, Release: 2 Benchmark Date: 27 Oct 2022*"&amp;A164&amp;";*",SRGs!AA:AA,0),0)</f>
        <v>0</v>
      </c>
      <c r="O164" s="2">
        <f>IFERROR(MATCH("Database Security Requirements Guide :: Version 3, Release: 3 Benchmark Date: 27 Jul 2022*"&amp;A164&amp;";*",SRGs!AA:AA,0),0)</f>
        <v>0</v>
      </c>
      <c r="P164" s="2">
        <f>IFERROR(MATCH("Container Platform Security Requirements Guide :: Version 1, Release: 3 Benchmark Date: 27 Jan 2022*"&amp;A164&amp;";*",SRGs!AA:AA,0),0)</f>
        <v>0</v>
      </c>
      <c r="Q164" s="2">
        <f>IFERROR(MATCH("Domain Name System (DNS) Security Requirements Guide :: Version 2, Release: 4 Benchmark Date: 23 Oct 2015*"&amp;A164&amp;";*",SRGs!AA:AA,0),0)</f>
        <v>0</v>
      </c>
      <c r="R164" s="2">
        <f>IFERROR(MATCH("Firewall Security Requirements Guide :: Version 2, Release: 3 Benchmark Date: 27 Oct 2022*"&amp;A164&amp;";*",SRGs!AA:AA,0),0)</f>
        <v>0</v>
      </c>
      <c r="S164" s="2">
        <f>IFERROR(MATCH("General Purpose Operating System Security Requirements Guide :: Version 2, Release: 4 Benchmark Date: 27 Jul 2022*"&amp;A164&amp;";*",SRGs!AA:AA,0),0)</f>
        <v>0</v>
      </c>
      <c r="T164" s="2">
        <f>IFERROR(MATCH("Intrusion Detection and Prevention Systems (IDPS) Security Requirements Guide :: Version 2, Release: 6 Benchmark Date: 24 Jul 2020*"&amp;A164&amp;";*",SRGs!AA:AA,0),0)</f>
        <v>0</v>
      </c>
      <c r="U164" s="2">
        <f>IFERROR(MATCH("Layer 2 Switch Security Requirements Guide :: Version 2, Release: 1 Benchmark Date: 18 May 2021*"&amp;A164&amp;";*",SRGs!AA:AA,0),0)</f>
        <v>0</v>
      </c>
      <c r="V164" s="2">
        <f>IFERROR(MATCH("Mainframe Product Security Requirements Guide :: Version 2, Release: 1 Benchmark Date: 27 Oct 2022*"&amp;A164&amp;";*",SRGs!AA:AA,0),0)</f>
        <v>0</v>
      </c>
      <c r="W164" s="2">
        <f>IFERROR(MATCH("Network Device Management Security Requirements Guide :: Version 4, Release: 1 Benchmark Date: 23 Apr 2021*"&amp;A164&amp;";*",SRGs!AA:AA,0),0)</f>
        <v>0</v>
      </c>
      <c r="X164" s="2">
        <f>IFERROR(MATCH("Router Security Requirements Guide :: Version 4, Release: 2 Benchmark Date: 23 Apr 2021*"&amp;A164&amp;";*",SRGs!AA:AA,0),0)</f>
        <v>0</v>
      </c>
      <c r="Y164" s="2">
        <f>IFERROR(MATCH("SDN Controller Security Requirements Guide :: Version 1, Release: 2 Benchmark Date: 24 Apr 2020*"&amp;A164&amp;";*",SRGs!AA:AA,0),0)</f>
        <v>0</v>
      </c>
      <c r="Z164" s="2">
        <f>IFERROR(MATCH("Unified Endpoint Management Agent Security Requirements Guide :: Version 1, Release: 1 Benchmark Date: 20 Nov 2020*"&amp;A164&amp;";*",SRGs!AA:AA,0),0)</f>
        <v>0</v>
      </c>
      <c r="AA164" s="2">
        <f>IFERROR(MATCH("Unified Endpoint Management Server Security Requirements Guide :: Version 1, Release: 1 Benchmark Date: 20 Nov 2020*"&amp;A164&amp;";*",SRGs!AA:AA,0),0)</f>
        <v>0</v>
      </c>
      <c r="AB164" s="2">
        <f>IFERROR(MATCH("Virtual Private Network (VPN) Security Requirements Guide :: Version 2, Release: 4 Benchmark Date: 27 Oct 2021*"&amp;A164&amp;";*",SRGs!AA:AA,0),0)</f>
        <v>0</v>
      </c>
      <c r="AC164" s="2">
        <f>IFERROR(MATCH("Web Server Security Requirements Guide :: Version 3, Release: 1 Benchmark Date: 27 Oct 2022*"&amp;A164&amp;";*",SRGs!AA:AA,0),0)</f>
        <v>0</v>
      </c>
      <c r="AD164" s="22"/>
      <c r="AE164" s="3" t="str">
        <f t="shared" si="16"/>
        <v/>
      </c>
      <c r="AF164" s="2" t="str">
        <f t="shared" si="17"/>
        <v/>
      </c>
      <c r="AG164" s="2" t="str">
        <f t="shared" si="18"/>
        <v/>
      </c>
      <c r="AH164" s="2" t="str">
        <f t="shared" si="19"/>
        <v/>
      </c>
      <c r="AI164" s="2" t="str">
        <f t="shared" si="20"/>
        <v/>
      </c>
      <c r="AJ164" s="2" t="str">
        <f t="shared" si="21"/>
        <v/>
      </c>
      <c r="AK164" s="2" t="str">
        <f t="shared" si="22"/>
        <v/>
      </c>
      <c r="AM164" s="5" t="str">
        <f t="shared" si="23"/>
        <v/>
      </c>
    </row>
    <row r="165" spans="1:39" ht="90">
      <c r="A165" s="1" t="s">
        <v>30</v>
      </c>
      <c r="B165" s="1" t="s">
        <v>4300</v>
      </c>
      <c r="C165" s="1" t="s">
        <v>484</v>
      </c>
      <c r="D165" s="1" t="s">
        <v>1615</v>
      </c>
      <c r="E165" s="1" t="s">
        <v>2622</v>
      </c>
      <c r="F165" s="2" t="s">
        <v>2591</v>
      </c>
      <c r="G165" s="2"/>
      <c r="H165" s="2" t="s">
        <v>4258</v>
      </c>
      <c r="I165" s="10">
        <v>3</v>
      </c>
      <c r="J165" s="13"/>
      <c r="K165" s="3">
        <f>IFERROR(MATCH("Application Layer Gateway (ALG) Security Requirements Guide (SRG) :: Version 1, Release: 2 Benchmark Date: 24 Jul 2015*"&amp;A165&amp;";*",SRGs!AA:AA,0),0)</f>
        <v>0</v>
      </c>
      <c r="L165" s="2">
        <f>IFERROR(MATCH("Application Server Security Requirements Guide :: Version 3, Release: 3 Benchmark Date: 27 Oct 2022*"&amp;A165&amp;";*",SRGs!AA:AA,0),0)</f>
        <v>0</v>
      </c>
      <c r="M165" s="2">
        <f>IFERROR(MATCH("Authentication, Authorization, and Accounting Services (AAA) Security Requirements Guide :: Version 1, Release: 2 Benchmark Date: 24 Jan 2020*"&amp;A165&amp;";*",SRGs!AA:AA,0),0)</f>
        <v>0</v>
      </c>
      <c r="N165" s="2">
        <f>IFERROR(MATCH("Central Log Server Security Requirements Guide :: Version 2, Release: 2 Benchmark Date: 27 Oct 2022*"&amp;A165&amp;";*",SRGs!AA:AA,0),0)</f>
        <v>0</v>
      </c>
      <c r="O165" s="2">
        <f>IFERROR(MATCH("Database Security Requirements Guide :: Version 3, Release: 3 Benchmark Date: 27 Jul 2022*"&amp;A165&amp;";*",SRGs!AA:AA,0),0)</f>
        <v>0</v>
      </c>
      <c r="P165" s="2">
        <f>IFERROR(MATCH("Container Platform Security Requirements Guide :: Version 1, Release: 3 Benchmark Date: 27 Jan 2022*"&amp;A165&amp;";*",SRGs!AA:AA,0),0)</f>
        <v>0</v>
      </c>
      <c r="Q165" s="2">
        <f>IFERROR(MATCH("Domain Name System (DNS) Security Requirements Guide :: Version 2, Release: 4 Benchmark Date: 23 Oct 2015*"&amp;A165&amp;";*",SRGs!AA:AA,0),0)</f>
        <v>0</v>
      </c>
      <c r="R165" s="2">
        <f>IFERROR(MATCH("Firewall Security Requirements Guide :: Version 2, Release: 3 Benchmark Date: 27 Oct 2022*"&amp;A165&amp;";*",SRGs!AA:AA,0),0)</f>
        <v>0</v>
      </c>
      <c r="S165" s="2">
        <f>IFERROR(MATCH("General Purpose Operating System Security Requirements Guide :: Version 2, Release: 4 Benchmark Date: 27 Jul 2022*"&amp;A165&amp;";*",SRGs!AA:AA,0),0)</f>
        <v>0</v>
      </c>
      <c r="T165" s="2">
        <f>IFERROR(MATCH("Intrusion Detection and Prevention Systems (IDPS) Security Requirements Guide :: Version 2, Release: 6 Benchmark Date: 24 Jul 2020*"&amp;A165&amp;";*",SRGs!AA:AA,0),0)</f>
        <v>0</v>
      </c>
      <c r="U165" s="2">
        <f>IFERROR(MATCH("Layer 2 Switch Security Requirements Guide :: Version 2, Release: 1 Benchmark Date: 18 May 2021*"&amp;A165&amp;";*",SRGs!AA:AA,0),0)</f>
        <v>0</v>
      </c>
      <c r="V165" s="2">
        <f>IFERROR(MATCH("Mainframe Product Security Requirements Guide :: Version 2, Release: 1 Benchmark Date: 27 Oct 2022*"&amp;A165&amp;";*",SRGs!AA:AA,0),0)</f>
        <v>0</v>
      </c>
      <c r="W165" s="2">
        <f>IFERROR(MATCH("Network Device Management Security Requirements Guide :: Version 4, Release: 1 Benchmark Date: 23 Apr 2021*"&amp;A165&amp;";*",SRGs!AA:AA,0),0)</f>
        <v>0</v>
      </c>
      <c r="X165" s="2">
        <f>IFERROR(MATCH("Router Security Requirements Guide :: Version 4, Release: 2 Benchmark Date: 23 Apr 2021*"&amp;A165&amp;";*",SRGs!AA:AA,0),0)</f>
        <v>0</v>
      </c>
      <c r="Y165" s="2">
        <f>IFERROR(MATCH("SDN Controller Security Requirements Guide :: Version 1, Release: 2 Benchmark Date: 24 Apr 2020*"&amp;A165&amp;";*",SRGs!AA:AA,0),0)</f>
        <v>0</v>
      </c>
      <c r="Z165" s="2">
        <f>IFERROR(MATCH("Unified Endpoint Management Agent Security Requirements Guide :: Version 1, Release: 1 Benchmark Date: 20 Nov 2020*"&amp;A165&amp;";*",SRGs!AA:AA,0),0)</f>
        <v>0</v>
      </c>
      <c r="AA165" s="2">
        <f>IFERROR(MATCH("Unified Endpoint Management Server Security Requirements Guide :: Version 1, Release: 1 Benchmark Date: 20 Nov 2020*"&amp;A165&amp;";*",SRGs!AA:AA,0),0)</f>
        <v>0</v>
      </c>
      <c r="AB165" s="2">
        <f>IFERROR(MATCH("Virtual Private Network (VPN) Security Requirements Guide :: Version 2, Release: 4 Benchmark Date: 27 Oct 2021*"&amp;A165&amp;";*",SRGs!AA:AA,0),0)</f>
        <v>0</v>
      </c>
      <c r="AC165" s="2">
        <f>IFERROR(MATCH("Web Server Security Requirements Guide :: Version 3, Release: 1 Benchmark Date: 27 Oct 2022*"&amp;A165&amp;";*",SRGs!AA:AA,0),0)</f>
        <v>0</v>
      </c>
      <c r="AD165" s="22"/>
      <c r="AE165" s="3" t="str">
        <f t="shared" si="16"/>
        <v/>
      </c>
      <c r="AF165" s="2" t="str">
        <f t="shared" si="17"/>
        <v/>
      </c>
      <c r="AG165" s="2" t="str">
        <f t="shared" si="18"/>
        <v/>
      </c>
      <c r="AH165" s="2" t="str">
        <f t="shared" si="19"/>
        <v/>
      </c>
      <c r="AI165" s="2" t="str">
        <f t="shared" si="20"/>
        <v/>
      </c>
      <c r="AJ165" s="2" t="str">
        <f t="shared" si="21"/>
        <v/>
      </c>
      <c r="AK165" s="2" t="str">
        <f t="shared" si="22"/>
        <v/>
      </c>
      <c r="AM165" s="5" t="str">
        <f t="shared" si="23"/>
        <v/>
      </c>
    </row>
    <row r="166" spans="1:39" s="5" customFormat="1" ht="285">
      <c r="A166" s="1" t="s">
        <v>31</v>
      </c>
      <c r="B166" s="1" t="s">
        <v>4301</v>
      </c>
      <c r="C166" s="1" t="s">
        <v>322</v>
      </c>
      <c r="D166" s="1" t="s">
        <v>1616</v>
      </c>
      <c r="E166" s="1" t="s">
        <v>2623</v>
      </c>
      <c r="F166" s="2" t="s">
        <v>3679</v>
      </c>
      <c r="G166" s="2"/>
      <c r="H166" s="2"/>
      <c r="I166" s="2"/>
      <c r="J166" s="15"/>
      <c r="K166" s="3">
        <f>IFERROR(MATCH("Application Layer Gateway (ALG) Security Requirements Guide (SRG) :: Version 1, Release: 2 Benchmark Date: 24 Jul 2015*"&amp;A166&amp;";*",SRGs!AA:AA,0),0)</f>
        <v>0</v>
      </c>
      <c r="L166" s="2">
        <f>IFERROR(MATCH("Application Server Security Requirements Guide :: Version 3, Release: 3 Benchmark Date: 27 Oct 2022*"&amp;A166&amp;";*",SRGs!AA:AA,0),0)</f>
        <v>0</v>
      </c>
      <c r="M166" s="2">
        <f>IFERROR(MATCH("Authentication, Authorization, and Accounting Services (AAA) Security Requirements Guide :: Version 1, Release: 2 Benchmark Date: 24 Jan 2020*"&amp;A166&amp;";*",SRGs!AA:AA,0),0)</f>
        <v>0</v>
      </c>
      <c r="N166" s="6">
        <f>IFERROR(MATCH("Central Log Server Security Requirements Guide :: Version 2, Release: 2 Benchmark Date: 27 Oct 2022*"&amp;A166&amp;";*",SRGs!AA:AA,0),0)</f>
        <v>0</v>
      </c>
      <c r="O166" s="6">
        <f>IFERROR(MATCH("Database Security Requirements Guide :: Version 3, Release: 3 Benchmark Date: 27 Jul 2022*"&amp;A166&amp;";*",SRGs!AA:AA,0),0)</f>
        <v>0</v>
      </c>
      <c r="P166" s="6">
        <f>IFERROR(MATCH("Container Platform Security Requirements Guide :: Version 1, Release: 3 Benchmark Date: 27 Jan 2022*"&amp;A166&amp;";*",SRGs!AA:AA,0),0)</f>
        <v>0</v>
      </c>
      <c r="Q166" s="6">
        <f>IFERROR(MATCH("Domain Name System (DNS) Security Requirements Guide :: Version 2, Release: 4 Benchmark Date: 23 Oct 2015*"&amp;A166&amp;";*",SRGs!AA:AA,0),0)</f>
        <v>0</v>
      </c>
      <c r="R166" s="6">
        <f>IFERROR(MATCH("Firewall Security Requirements Guide :: Version 2, Release: 3 Benchmark Date: 27 Oct 2022*"&amp;A166&amp;";*",SRGs!AA:AA,0),0)</f>
        <v>0</v>
      </c>
      <c r="S166" s="6">
        <f>IFERROR(MATCH("General Purpose Operating System Security Requirements Guide :: Version 2, Release: 4 Benchmark Date: 27 Jul 2022*"&amp;A166&amp;";*",SRGs!AA:AA,0),0)</f>
        <v>0</v>
      </c>
      <c r="T166" s="6">
        <f>IFERROR(MATCH("Intrusion Detection and Prevention Systems (IDPS) Security Requirements Guide :: Version 2, Release: 6 Benchmark Date: 24 Jul 2020*"&amp;A166&amp;";*",SRGs!AA:AA,0),0)</f>
        <v>0</v>
      </c>
      <c r="U166" s="6">
        <f>IFERROR(MATCH("Layer 2 Switch Security Requirements Guide :: Version 2, Release: 1 Benchmark Date: 18 May 2021*"&amp;A166&amp;";*",SRGs!AA:AA,0),0)</f>
        <v>0</v>
      </c>
      <c r="V166" s="6">
        <f>IFERROR(MATCH("Mainframe Product Security Requirements Guide :: Version 2, Release: 1 Benchmark Date: 27 Oct 2022*"&amp;A166&amp;";*",SRGs!AA:AA,0),0)</f>
        <v>0</v>
      </c>
      <c r="W166" s="6">
        <f>IFERROR(MATCH("Network Device Management Security Requirements Guide :: Version 4, Release: 1 Benchmark Date: 23 Apr 2021*"&amp;A166&amp;";*",SRGs!AA:AA,0),0)</f>
        <v>0</v>
      </c>
      <c r="X166" s="6">
        <f>IFERROR(MATCH("Router Security Requirements Guide :: Version 4, Release: 2 Benchmark Date: 23 Apr 2021*"&amp;A166&amp;";*",SRGs!AA:AA,0),0)</f>
        <v>0</v>
      </c>
      <c r="Y166" s="6">
        <f>IFERROR(MATCH("SDN Controller Security Requirements Guide :: Version 1, Release: 2 Benchmark Date: 24 Apr 2020*"&amp;A166&amp;";*",SRGs!AA:AA,0),0)</f>
        <v>0</v>
      </c>
      <c r="Z166" s="6">
        <f>IFERROR(MATCH("Unified Endpoint Management Agent Security Requirements Guide :: Version 1, Release: 1 Benchmark Date: 20 Nov 2020*"&amp;A166&amp;";*",SRGs!AA:AA,0),0)</f>
        <v>0</v>
      </c>
      <c r="AA166" s="6">
        <f>IFERROR(MATCH("Unified Endpoint Management Server Security Requirements Guide :: Version 1, Release: 1 Benchmark Date: 20 Nov 2020*"&amp;A166&amp;";*",SRGs!AA:AA,0),0)</f>
        <v>0</v>
      </c>
      <c r="AB166" s="6">
        <f>IFERROR(MATCH("Virtual Private Network (VPN) Security Requirements Guide :: Version 2, Release: 4 Benchmark Date: 27 Oct 2021*"&amp;A166&amp;";*",SRGs!AA:AA,0),0)</f>
        <v>0</v>
      </c>
      <c r="AC166" s="6">
        <f>IFERROR(MATCH("Web Server Security Requirements Guide :: Version 3, Release: 1 Benchmark Date: 27 Oct 2022*"&amp;A166&amp;";*",SRGs!AA:AA,0),0)</f>
        <v>0</v>
      </c>
      <c r="AD166" s="21"/>
      <c r="AE166" s="3" t="str">
        <f t="shared" si="16"/>
        <v/>
      </c>
      <c r="AF166" s="2" t="str">
        <f t="shared" si="17"/>
        <v/>
      </c>
      <c r="AG166" s="2" t="str">
        <f t="shared" si="18"/>
        <v/>
      </c>
      <c r="AH166" s="2" t="str">
        <f t="shared" si="19"/>
        <v/>
      </c>
      <c r="AI166" s="2" t="str">
        <f t="shared" si="20"/>
        <v/>
      </c>
      <c r="AJ166" s="2" t="str">
        <f t="shared" si="21"/>
        <v/>
      </c>
      <c r="AK166" s="2" t="str">
        <f t="shared" si="22"/>
        <v/>
      </c>
      <c r="AL166" s="27"/>
      <c r="AM166" s="5" t="str">
        <f t="shared" si="23"/>
        <v/>
      </c>
    </row>
    <row r="167" spans="1:39" s="5" customFormat="1" ht="150">
      <c r="A167" s="1" t="s">
        <v>40</v>
      </c>
      <c r="B167" s="1" t="s">
        <v>4301</v>
      </c>
      <c r="C167" s="1" t="s">
        <v>527</v>
      </c>
      <c r="D167" s="1" t="s">
        <v>1649</v>
      </c>
      <c r="E167" s="1" t="s">
        <v>2656</v>
      </c>
      <c r="F167" s="2" t="s">
        <v>3708</v>
      </c>
      <c r="G167" s="2"/>
      <c r="H167" s="2"/>
      <c r="I167" s="2"/>
      <c r="J167" s="15"/>
      <c r="K167" s="3">
        <f>IFERROR(MATCH("Application Layer Gateway (ALG) Security Requirements Guide (SRG) :: Version 1, Release: 2 Benchmark Date: 24 Jul 2015*"&amp;A167&amp;";*",SRGs!AA:AA,0),0)</f>
        <v>0</v>
      </c>
      <c r="L167" s="2">
        <f>IFERROR(MATCH("Application Server Security Requirements Guide :: Version 3, Release: 3 Benchmark Date: 27 Oct 2022*"&amp;A167&amp;";*",SRGs!AA:AA,0),0)</f>
        <v>409</v>
      </c>
      <c r="M167" s="2">
        <f>IFERROR(MATCH("Authentication, Authorization, and Accounting Services (AAA) Security Requirements Guide :: Version 1, Release: 2 Benchmark Date: 24 Jan 2020*"&amp;A167&amp;";*",SRGs!AA:AA,0),0)</f>
        <v>0</v>
      </c>
      <c r="N167" s="6">
        <f>IFERROR(MATCH("Central Log Server Security Requirements Guide :: Version 2, Release: 2 Benchmark Date: 27 Oct 2022*"&amp;A167&amp;";*",SRGs!AA:AA,0),0)</f>
        <v>410</v>
      </c>
      <c r="O167" s="6">
        <f>IFERROR(MATCH("Database Security Requirements Guide :: Version 3, Release: 3 Benchmark Date: 27 Jul 2022*"&amp;A167&amp;";*",SRGs!AA:AA,0),0)</f>
        <v>411</v>
      </c>
      <c r="P167" s="6">
        <f>IFERROR(MATCH("Container Platform Security Requirements Guide :: Version 1, Release: 3 Benchmark Date: 27 Jan 2022*"&amp;A167&amp;";*",SRGs!AA:AA,0),0)</f>
        <v>0</v>
      </c>
      <c r="Q167" s="6">
        <f>IFERROR(MATCH("Domain Name System (DNS) Security Requirements Guide :: Version 2, Release: 4 Benchmark Date: 23 Oct 2015*"&amp;A167&amp;";*",SRGs!AA:AA,0),0)</f>
        <v>0</v>
      </c>
      <c r="R167" s="6">
        <f>IFERROR(MATCH("Firewall Security Requirements Guide :: Version 2, Release: 3 Benchmark Date: 27 Oct 2022*"&amp;A167&amp;";*",SRGs!AA:AA,0),0)</f>
        <v>0</v>
      </c>
      <c r="S167" s="6">
        <f>IFERROR(MATCH("General Purpose Operating System Security Requirements Guide :: Version 2, Release: 4 Benchmark Date: 27 Jul 2022*"&amp;A167&amp;";*",SRGs!AA:AA,0),0)</f>
        <v>0</v>
      </c>
      <c r="T167" s="6">
        <f>IFERROR(MATCH("Intrusion Detection and Prevention Systems (IDPS) Security Requirements Guide :: Version 2, Release: 6 Benchmark Date: 24 Jul 2020*"&amp;A167&amp;";*",SRGs!AA:AA,0),0)</f>
        <v>0</v>
      </c>
      <c r="U167" s="6">
        <f>IFERROR(MATCH("Layer 2 Switch Security Requirements Guide :: Version 2, Release: 1 Benchmark Date: 18 May 2021*"&amp;A167&amp;";*",SRGs!AA:AA,0),0)</f>
        <v>0</v>
      </c>
      <c r="V167" s="6">
        <f>IFERROR(MATCH("Mainframe Product Security Requirements Guide :: Version 2, Release: 1 Benchmark Date: 27 Oct 2022*"&amp;A167&amp;";*",SRGs!AA:AA,0),0)</f>
        <v>412</v>
      </c>
      <c r="W167" s="6">
        <f>IFERROR(MATCH("Network Device Management Security Requirements Guide :: Version 4, Release: 1 Benchmark Date: 23 Apr 2021*"&amp;A167&amp;";*",SRGs!AA:AA,0),0)</f>
        <v>413</v>
      </c>
      <c r="X167" s="6">
        <f>IFERROR(MATCH("Router Security Requirements Guide :: Version 4, Release: 2 Benchmark Date: 23 Apr 2021*"&amp;A167&amp;";*",SRGs!AA:AA,0),0)</f>
        <v>0</v>
      </c>
      <c r="Y167" s="6">
        <f>IFERROR(MATCH("SDN Controller Security Requirements Guide :: Version 1, Release: 2 Benchmark Date: 24 Apr 2020*"&amp;A167&amp;";*",SRGs!AA:AA,0),0)</f>
        <v>0</v>
      </c>
      <c r="Z167" s="6">
        <f>IFERROR(MATCH("Unified Endpoint Management Agent Security Requirements Guide :: Version 1, Release: 1 Benchmark Date: 20 Nov 2020*"&amp;A167&amp;";*",SRGs!AA:AA,0),0)</f>
        <v>0</v>
      </c>
      <c r="AA167" s="6">
        <f>IFERROR(MATCH("Unified Endpoint Management Server Security Requirements Guide :: Version 1, Release: 1 Benchmark Date: 20 Nov 2020*"&amp;A167&amp;";*",SRGs!AA:AA,0),0)</f>
        <v>414</v>
      </c>
      <c r="AB167" s="6">
        <f>IFERROR(MATCH("Virtual Private Network (VPN) Security Requirements Guide :: Version 2, Release: 4 Benchmark Date: 27 Oct 2021*"&amp;A167&amp;";*",SRGs!AA:AA,0),0)</f>
        <v>0</v>
      </c>
      <c r="AC167" s="6">
        <f>IFERROR(MATCH("Web Server Security Requirements Guide :: Version 3, Release: 1 Benchmark Date: 27 Oct 2022*"&amp;A167&amp;";*",SRGs!AA:AA,0),0)</f>
        <v>0</v>
      </c>
      <c r="AD167" s="21"/>
      <c r="AE167" s="3" t="str">
        <f t="shared" si="16"/>
        <v>Application</v>
      </c>
      <c r="AF167" s="2" t="str">
        <f t="shared" si="17"/>
        <v>Server</v>
      </c>
      <c r="AG167" s="2" t="str">
        <f t="shared" si="18"/>
        <v/>
      </c>
      <c r="AH167" s="2" t="str">
        <f t="shared" si="19"/>
        <v>Network Device</v>
      </c>
      <c r="AI167" s="2" t="str">
        <f t="shared" si="20"/>
        <v>Database</v>
      </c>
      <c r="AJ167" s="2" t="str">
        <f t="shared" si="21"/>
        <v/>
      </c>
      <c r="AK167" s="2" t="str">
        <f t="shared" si="22"/>
        <v>Unified Endpoint Mangement</v>
      </c>
      <c r="AL167" s="27"/>
      <c r="AM167" s="5" t="str">
        <f t="shared" si="23"/>
        <v>Application; Server; Network Device; Database; Unified Endpoint Mangement</v>
      </c>
    </row>
    <row r="168" spans="1:39" ht="75">
      <c r="A168" s="1" t="s">
        <v>22066</v>
      </c>
      <c r="B168" s="1" t="s">
        <v>4301</v>
      </c>
      <c r="C168" s="1" t="s">
        <v>528</v>
      </c>
      <c r="D168" s="1" t="s">
        <v>1650</v>
      </c>
      <c r="E168" s="1" t="s">
        <v>2657</v>
      </c>
      <c r="F168" s="2" t="s">
        <v>3709</v>
      </c>
      <c r="G168" s="2"/>
      <c r="H168" s="2"/>
      <c r="I168" s="2"/>
      <c r="J168" s="15"/>
      <c r="K168" s="3">
        <f>IFERROR(MATCH("Application Layer Gateway (ALG) Security Requirements Guide (SRG) :: Version 1, Release: 2 Benchmark Date: 24 Jul 2015*"&amp;A168&amp;";*",SRGs!AA:AA,0),0)</f>
        <v>0</v>
      </c>
      <c r="L168" s="2">
        <f>IFERROR(MATCH("Application Server Security Requirements Guide :: Version 3, Release: 3 Benchmark Date: 27 Oct 2022*"&amp;A168&amp;";*",SRGs!AA:AA,0),0)</f>
        <v>0</v>
      </c>
      <c r="M168" s="2">
        <f>IFERROR(MATCH("Authentication, Authorization, and Accounting Services (AAA) Security Requirements Guide :: Version 1, Release: 2 Benchmark Date: 24 Jan 2020*"&amp;A168&amp;";*",SRGs!AA:AA,0),0)</f>
        <v>0</v>
      </c>
      <c r="N168" s="6">
        <f>IFERROR(MATCH("Central Log Server Security Requirements Guide :: Version 2, Release: 2 Benchmark Date: 27 Oct 2022*"&amp;A168&amp;";*",SRGs!AA:AA,0),0)</f>
        <v>0</v>
      </c>
      <c r="O168" s="6">
        <f>IFERROR(MATCH("Database Security Requirements Guide :: Version 3, Release: 3 Benchmark Date: 27 Jul 2022*"&amp;A168&amp;";*",SRGs!AA:AA,0),0)</f>
        <v>0</v>
      </c>
      <c r="P168" s="2">
        <f>IFERROR(MATCH("Container Platform Security Requirements Guide :: Version 1, Release: 3 Benchmark Date: 27 Jan 2022*"&amp;A168&amp;";*",SRGs!AA:AA,0),0)</f>
        <v>0</v>
      </c>
      <c r="Q168" s="2">
        <f>IFERROR(MATCH("Domain Name System (DNS) Security Requirements Guide :: Version 2, Release: 4 Benchmark Date: 23 Oct 2015*"&amp;A168&amp;";*",SRGs!AA:AA,0),0)</f>
        <v>416</v>
      </c>
      <c r="R168" s="2">
        <f>IFERROR(MATCH("Firewall Security Requirements Guide :: Version 2, Release: 3 Benchmark Date: 27 Oct 2022*"&amp;A168&amp;";*",SRGs!AA:AA,0),0)</f>
        <v>0</v>
      </c>
      <c r="S168" s="2">
        <f>IFERROR(MATCH("General Purpose Operating System Security Requirements Guide :: Version 2, Release: 4 Benchmark Date: 27 Jul 2022*"&amp;A168&amp;";*",SRGs!AA:AA,0),0)</f>
        <v>0</v>
      </c>
      <c r="T168" s="2">
        <f>IFERROR(MATCH("Intrusion Detection and Prevention Systems (IDPS) Security Requirements Guide :: Version 2, Release: 6 Benchmark Date: 24 Jul 2020*"&amp;A168&amp;";*",SRGs!AA:AA,0),0)</f>
        <v>0</v>
      </c>
      <c r="U168" s="2">
        <f>IFERROR(MATCH("Layer 2 Switch Security Requirements Guide :: Version 2, Release: 1 Benchmark Date: 18 May 2021*"&amp;A168&amp;";*",SRGs!AA:AA,0),0)</f>
        <v>0</v>
      </c>
      <c r="V168" s="2">
        <f>IFERROR(MATCH("Mainframe Product Security Requirements Guide :: Version 2, Release: 1 Benchmark Date: 27 Oct 2022*"&amp;A168&amp;";*",SRGs!AA:AA,0),0)</f>
        <v>0</v>
      </c>
      <c r="W168" s="2">
        <f>IFERROR(MATCH("Network Device Management Security Requirements Guide :: Version 4, Release: 1 Benchmark Date: 23 Apr 2021*"&amp;A168&amp;";*",SRGs!AA:AA,0),0)</f>
        <v>0</v>
      </c>
      <c r="X168" s="2">
        <f>IFERROR(MATCH("Router Security Requirements Guide :: Version 4, Release: 2 Benchmark Date: 23 Apr 2021*"&amp;A168&amp;";*",SRGs!AA:AA,0),0)</f>
        <v>0</v>
      </c>
      <c r="Y168" s="2">
        <f>IFERROR(MATCH("SDN Controller Security Requirements Guide :: Version 1, Release: 2 Benchmark Date: 24 Apr 2020*"&amp;A168&amp;";*",SRGs!AA:AA,0),0)</f>
        <v>0</v>
      </c>
      <c r="Z168" s="2">
        <f>IFERROR(MATCH("Unified Endpoint Management Agent Security Requirements Guide :: Version 1, Release: 1 Benchmark Date: 20 Nov 2020*"&amp;A168&amp;";*",SRGs!AA:AA,0),0)</f>
        <v>0</v>
      </c>
      <c r="AA168" s="2">
        <f>IFERROR(MATCH("Unified Endpoint Management Server Security Requirements Guide :: Version 1, Release: 1 Benchmark Date: 20 Nov 2020*"&amp;A168&amp;";*",SRGs!AA:AA,0),0)</f>
        <v>0</v>
      </c>
      <c r="AB168" s="2">
        <f>IFERROR(MATCH("Virtual Private Network (VPN) Security Requirements Guide :: Version 2, Release: 4 Benchmark Date: 27 Oct 2021*"&amp;A168&amp;";*",SRGs!AA:AA,0),0)</f>
        <v>0</v>
      </c>
      <c r="AC168" s="2">
        <f>IFERROR(MATCH("Web Server Security Requirements Guide :: Version 3, Release: 1 Benchmark Date: 27 Oct 2022*"&amp;A168&amp;";*",SRGs!AA:AA,0),0)</f>
        <v>0</v>
      </c>
      <c r="AD168" s="22"/>
      <c r="AE168" s="3" t="str">
        <f t="shared" si="16"/>
        <v/>
      </c>
      <c r="AF168" s="2" t="str">
        <f t="shared" si="17"/>
        <v/>
      </c>
      <c r="AG168" s="2" t="str">
        <f t="shared" si="18"/>
        <v/>
      </c>
      <c r="AH168" s="2" t="str">
        <f t="shared" si="19"/>
        <v>Network Device</v>
      </c>
      <c r="AI168" s="2" t="str">
        <f t="shared" si="20"/>
        <v/>
      </c>
      <c r="AJ168" s="2" t="str">
        <f t="shared" si="21"/>
        <v/>
      </c>
      <c r="AK168" s="2" t="str">
        <f t="shared" si="22"/>
        <v/>
      </c>
      <c r="AM168" s="5" t="str">
        <f t="shared" si="23"/>
        <v>Network Device</v>
      </c>
    </row>
    <row r="169" spans="1:39" ht="60">
      <c r="A169" s="1" t="s">
        <v>22067</v>
      </c>
      <c r="B169" s="1" t="s">
        <v>4301</v>
      </c>
      <c r="C169" s="1" t="s">
        <v>529</v>
      </c>
      <c r="D169" s="1" t="s">
        <v>1651</v>
      </c>
      <c r="E169" s="1" t="s">
        <v>2658</v>
      </c>
      <c r="F169" s="2" t="s">
        <v>3710</v>
      </c>
      <c r="G169" s="2"/>
      <c r="H169" s="2"/>
      <c r="I169" s="2"/>
      <c r="J169" s="15"/>
      <c r="K169" s="3">
        <f>IFERROR(MATCH("Application Layer Gateway (ALG) Security Requirements Guide (SRG) :: Version 1, Release: 2 Benchmark Date: 24 Jul 2015*"&amp;A169&amp;";*",SRGs!AA:AA,0),0)</f>
        <v>0</v>
      </c>
      <c r="L169" s="2">
        <f>IFERROR(MATCH("Application Server Security Requirements Guide :: Version 3, Release: 3 Benchmark Date: 27 Oct 2022*"&amp;A169&amp;";*",SRGs!AA:AA,0),0)</f>
        <v>0</v>
      </c>
      <c r="M169" s="2">
        <f>IFERROR(MATCH("Authentication, Authorization, and Accounting Services (AAA) Security Requirements Guide :: Version 1, Release: 2 Benchmark Date: 24 Jan 2020*"&amp;A169&amp;";*",SRGs!AA:AA,0),0)</f>
        <v>0</v>
      </c>
      <c r="N169" s="6">
        <f>IFERROR(MATCH("Central Log Server Security Requirements Guide :: Version 2, Release: 2 Benchmark Date: 27 Oct 2022*"&amp;A169&amp;";*",SRGs!AA:AA,0),0)</f>
        <v>0</v>
      </c>
      <c r="O169" s="6">
        <f>IFERROR(MATCH("Database Security Requirements Guide :: Version 3, Release: 3 Benchmark Date: 27 Jul 2022*"&amp;A169&amp;";*",SRGs!AA:AA,0),0)</f>
        <v>0</v>
      </c>
      <c r="P169" s="2">
        <f>IFERROR(MATCH("Container Platform Security Requirements Guide :: Version 1, Release: 3 Benchmark Date: 27 Jan 2022*"&amp;A169&amp;";*",SRGs!AA:AA,0),0)</f>
        <v>0</v>
      </c>
      <c r="Q169" s="2">
        <f>IFERROR(MATCH("Domain Name System (DNS) Security Requirements Guide :: Version 2, Release: 4 Benchmark Date: 23 Oct 2015*"&amp;A169&amp;";*",SRGs!AA:AA,0),0)</f>
        <v>419</v>
      </c>
      <c r="R169" s="2">
        <f>IFERROR(MATCH("Firewall Security Requirements Guide :: Version 2, Release: 3 Benchmark Date: 27 Oct 2022*"&amp;A169&amp;";*",SRGs!AA:AA,0),0)</f>
        <v>0</v>
      </c>
      <c r="S169" s="2">
        <f>IFERROR(MATCH("General Purpose Operating System Security Requirements Guide :: Version 2, Release: 4 Benchmark Date: 27 Jul 2022*"&amp;A169&amp;";*",SRGs!AA:AA,0),0)</f>
        <v>0</v>
      </c>
      <c r="T169" s="2">
        <f>IFERROR(MATCH("Intrusion Detection and Prevention Systems (IDPS) Security Requirements Guide :: Version 2, Release: 6 Benchmark Date: 24 Jul 2020*"&amp;A169&amp;";*",SRGs!AA:AA,0),0)</f>
        <v>0</v>
      </c>
      <c r="U169" s="2">
        <f>IFERROR(MATCH("Layer 2 Switch Security Requirements Guide :: Version 2, Release: 1 Benchmark Date: 18 May 2021*"&amp;A169&amp;";*",SRGs!AA:AA,0),0)</f>
        <v>0</v>
      </c>
      <c r="V169" s="2">
        <f>IFERROR(MATCH("Mainframe Product Security Requirements Guide :: Version 2, Release: 1 Benchmark Date: 27 Oct 2022*"&amp;A169&amp;";*",SRGs!AA:AA,0),0)</f>
        <v>0</v>
      </c>
      <c r="W169" s="2">
        <f>IFERROR(MATCH("Network Device Management Security Requirements Guide :: Version 4, Release: 1 Benchmark Date: 23 Apr 2021*"&amp;A169&amp;";*",SRGs!AA:AA,0),0)</f>
        <v>0</v>
      </c>
      <c r="X169" s="2">
        <f>IFERROR(MATCH("Router Security Requirements Guide :: Version 4, Release: 2 Benchmark Date: 23 Apr 2021*"&amp;A169&amp;";*",SRGs!AA:AA,0),0)</f>
        <v>0</v>
      </c>
      <c r="Y169" s="2">
        <f>IFERROR(MATCH("SDN Controller Security Requirements Guide :: Version 1, Release: 2 Benchmark Date: 24 Apr 2020*"&amp;A169&amp;";*",SRGs!AA:AA,0),0)</f>
        <v>0</v>
      </c>
      <c r="Z169" s="2">
        <f>IFERROR(MATCH("Unified Endpoint Management Agent Security Requirements Guide :: Version 1, Release: 1 Benchmark Date: 20 Nov 2020*"&amp;A169&amp;";*",SRGs!AA:AA,0),0)</f>
        <v>0</v>
      </c>
      <c r="AA169" s="2">
        <f>IFERROR(MATCH("Unified Endpoint Management Server Security Requirements Guide :: Version 1, Release: 1 Benchmark Date: 20 Nov 2020*"&amp;A169&amp;";*",SRGs!AA:AA,0),0)</f>
        <v>0</v>
      </c>
      <c r="AB169" s="2">
        <f>IFERROR(MATCH("Virtual Private Network (VPN) Security Requirements Guide :: Version 2, Release: 4 Benchmark Date: 27 Oct 2021*"&amp;A169&amp;";*",SRGs!AA:AA,0),0)</f>
        <v>0</v>
      </c>
      <c r="AC169" s="2">
        <f>IFERROR(MATCH("Web Server Security Requirements Guide :: Version 3, Release: 1 Benchmark Date: 27 Oct 2022*"&amp;A169&amp;";*",SRGs!AA:AA,0),0)</f>
        <v>0</v>
      </c>
      <c r="AD169" s="22"/>
      <c r="AE169" s="3" t="str">
        <f t="shared" si="16"/>
        <v/>
      </c>
      <c r="AF169" s="2" t="str">
        <f t="shared" si="17"/>
        <v/>
      </c>
      <c r="AG169" s="2" t="str">
        <f t="shared" si="18"/>
        <v/>
      </c>
      <c r="AH169" s="2" t="str">
        <f t="shared" si="19"/>
        <v>Network Device</v>
      </c>
      <c r="AI169" s="2" t="str">
        <f t="shared" si="20"/>
        <v/>
      </c>
      <c r="AJ169" s="2" t="str">
        <f t="shared" si="21"/>
        <v/>
      </c>
      <c r="AK169" s="2" t="str">
        <f t="shared" si="22"/>
        <v/>
      </c>
      <c r="AM169" s="5" t="str">
        <f t="shared" si="23"/>
        <v>Network Device</v>
      </c>
    </row>
    <row r="170" spans="1:39" ht="150">
      <c r="A170" s="1" t="s">
        <v>22068</v>
      </c>
      <c r="B170" s="1" t="s">
        <v>4301</v>
      </c>
      <c r="C170" s="1" t="s">
        <v>530</v>
      </c>
      <c r="D170" s="1" t="s">
        <v>1652</v>
      </c>
      <c r="E170" s="1" t="s">
        <v>2659</v>
      </c>
      <c r="F170" s="2" t="s">
        <v>3709</v>
      </c>
      <c r="G170" s="2"/>
      <c r="H170" s="2"/>
      <c r="I170" s="2"/>
      <c r="J170" s="15"/>
      <c r="K170" s="3">
        <f>IFERROR(MATCH("Application Layer Gateway (ALG) Security Requirements Guide (SRG) :: Version 1, Release: 2 Benchmark Date: 24 Jul 2015*"&amp;A170&amp;";*",SRGs!AA:AA,0),0)</f>
        <v>0</v>
      </c>
      <c r="L170" s="2">
        <f>IFERROR(MATCH("Application Server Security Requirements Guide :: Version 3, Release: 3 Benchmark Date: 27 Oct 2022*"&amp;A170&amp;";*",SRGs!AA:AA,0),0)</f>
        <v>0</v>
      </c>
      <c r="M170" s="2">
        <f>IFERROR(MATCH("Authentication, Authorization, and Accounting Services (AAA) Security Requirements Guide :: Version 1, Release: 2 Benchmark Date: 24 Jan 2020*"&amp;A170&amp;";*",SRGs!AA:AA,0),0)</f>
        <v>0</v>
      </c>
      <c r="N170" s="6">
        <f>IFERROR(MATCH("Central Log Server Security Requirements Guide :: Version 2, Release: 2 Benchmark Date: 27 Oct 2022*"&amp;A170&amp;";*",SRGs!AA:AA,0),0)</f>
        <v>0</v>
      </c>
      <c r="O170" s="6">
        <f>IFERROR(MATCH("Database Security Requirements Guide :: Version 3, Release: 3 Benchmark Date: 27 Jul 2022*"&amp;A170&amp;";*",SRGs!AA:AA,0),0)</f>
        <v>0</v>
      </c>
      <c r="P170" s="2">
        <f>IFERROR(MATCH("Container Platform Security Requirements Guide :: Version 1, Release: 3 Benchmark Date: 27 Jan 2022*"&amp;A170&amp;";*",SRGs!AA:AA,0),0)</f>
        <v>0</v>
      </c>
      <c r="Q170" s="2">
        <f>IFERROR(MATCH("Domain Name System (DNS) Security Requirements Guide :: Version 2, Release: 4 Benchmark Date: 23 Oct 2015*"&amp;A170&amp;";*",SRGs!AA:AA,0),0)</f>
        <v>0</v>
      </c>
      <c r="R170" s="2">
        <f>IFERROR(MATCH("Firewall Security Requirements Guide :: Version 2, Release: 3 Benchmark Date: 27 Oct 2022*"&amp;A170&amp;";*",SRGs!AA:AA,0),0)</f>
        <v>0</v>
      </c>
      <c r="S170" s="2">
        <f>IFERROR(MATCH("General Purpose Operating System Security Requirements Guide :: Version 2, Release: 4 Benchmark Date: 27 Jul 2022*"&amp;A170&amp;";*",SRGs!AA:AA,0),0)</f>
        <v>0</v>
      </c>
      <c r="T170" s="2">
        <f>IFERROR(MATCH("Intrusion Detection and Prevention Systems (IDPS) Security Requirements Guide :: Version 2, Release: 6 Benchmark Date: 24 Jul 2020*"&amp;A170&amp;";*",SRGs!AA:AA,0),0)</f>
        <v>0</v>
      </c>
      <c r="U170" s="2">
        <f>IFERROR(MATCH("Layer 2 Switch Security Requirements Guide :: Version 2, Release: 1 Benchmark Date: 18 May 2021*"&amp;A170&amp;";*",SRGs!AA:AA,0),0)</f>
        <v>0</v>
      </c>
      <c r="V170" s="2">
        <f>IFERROR(MATCH("Mainframe Product Security Requirements Guide :: Version 2, Release: 1 Benchmark Date: 27 Oct 2022*"&amp;A170&amp;";*",SRGs!AA:AA,0),0)</f>
        <v>0</v>
      </c>
      <c r="W170" s="2">
        <f>IFERROR(MATCH("Network Device Management Security Requirements Guide :: Version 4, Release: 1 Benchmark Date: 23 Apr 2021*"&amp;A170&amp;";*",SRGs!AA:AA,0),0)</f>
        <v>0</v>
      </c>
      <c r="X170" s="2">
        <f>IFERROR(MATCH("Router Security Requirements Guide :: Version 4, Release: 2 Benchmark Date: 23 Apr 2021*"&amp;A170&amp;";*",SRGs!AA:AA,0),0)</f>
        <v>0</v>
      </c>
      <c r="Y170" s="2">
        <f>IFERROR(MATCH("SDN Controller Security Requirements Guide :: Version 1, Release: 2 Benchmark Date: 24 Apr 2020*"&amp;A170&amp;";*",SRGs!AA:AA,0),0)</f>
        <v>0</v>
      </c>
      <c r="Z170" s="2">
        <f>IFERROR(MATCH("Unified Endpoint Management Agent Security Requirements Guide :: Version 1, Release: 1 Benchmark Date: 20 Nov 2020*"&amp;A170&amp;";*",SRGs!AA:AA,0),0)</f>
        <v>0</v>
      </c>
      <c r="AA170" s="2">
        <f>IFERROR(MATCH("Unified Endpoint Management Server Security Requirements Guide :: Version 1, Release: 1 Benchmark Date: 20 Nov 2020*"&amp;A170&amp;";*",SRGs!AA:AA,0),0)</f>
        <v>0</v>
      </c>
      <c r="AB170" s="2">
        <f>IFERROR(MATCH("Virtual Private Network (VPN) Security Requirements Guide :: Version 2, Release: 4 Benchmark Date: 27 Oct 2021*"&amp;A170&amp;";*",SRGs!AA:AA,0),0)</f>
        <v>0</v>
      </c>
      <c r="AC170" s="2">
        <f>IFERROR(MATCH("Web Server Security Requirements Guide :: Version 3, Release: 1 Benchmark Date: 27 Oct 2022*"&amp;A170&amp;";*",SRGs!AA:AA,0),0)</f>
        <v>0</v>
      </c>
      <c r="AD170" s="22"/>
      <c r="AE170" s="3" t="str">
        <f t="shared" si="16"/>
        <v/>
      </c>
      <c r="AF170" s="2" t="str">
        <f t="shared" si="17"/>
        <v/>
      </c>
      <c r="AG170" s="2" t="str">
        <f t="shared" si="18"/>
        <v/>
      </c>
      <c r="AH170" s="2" t="str">
        <f t="shared" si="19"/>
        <v/>
      </c>
      <c r="AI170" s="2" t="str">
        <f t="shared" si="20"/>
        <v/>
      </c>
      <c r="AJ170" s="2" t="str">
        <f t="shared" si="21"/>
        <v/>
      </c>
      <c r="AK170" s="2" t="str">
        <f t="shared" si="22"/>
        <v/>
      </c>
      <c r="AM170" s="5" t="str">
        <f t="shared" si="23"/>
        <v/>
      </c>
    </row>
    <row r="171" spans="1:39" ht="75">
      <c r="A171" s="1" t="s">
        <v>22069</v>
      </c>
      <c r="B171" s="1" t="s">
        <v>4301</v>
      </c>
      <c r="C171" s="1" t="s">
        <v>531</v>
      </c>
      <c r="D171" s="1" t="s">
        <v>1653</v>
      </c>
      <c r="E171" s="1" t="s">
        <v>2660</v>
      </c>
      <c r="F171" s="2" t="s">
        <v>3709</v>
      </c>
      <c r="G171" s="2"/>
      <c r="H171" s="2"/>
      <c r="I171" s="2"/>
      <c r="J171" s="15"/>
      <c r="K171" s="3">
        <f>IFERROR(MATCH("Application Layer Gateway (ALG) Security Requirements Guide (SRG) :: Version 1, Release: 2 Benchmark Date: 24 Jul 2015*"&amp;A171&amp;";*",SRGs!AA:AA,0),0)</f>
        <v>0</v>
      </c>
      <c r="L171" s="2">
        <f>IFERROR(MATCH("Application Server Security Requirements Guide :: Version 3, Release: 3 Benchmark Date: 27 Oct 2022*"&amp;A171&amp;";*",SRGs!AA:AA,0),0)</f>
        <v>0</v>
      </c>
      <c r="M171" s="2">
        <f>IFERROR(MATCH("Authentication, Authorization, and Accounting Services (AAA) Security Requirements Guide :: Version 1, Release: 2 Benchmark Date: 24 Jan 2020*"&amp;A171&amp;";*",SRGs!AA:AA,0),0)</f>
        <v>0</v>
      </c>
      <c r="N171" s="6">
        <f>IFERROR(MATCH("Central Log Server Security Requirements Guide :: Version 2, Release: 2 Benchmark Date: 27 Oct 2022*"&amp;A171&amp;";*",SRGs!AA:AA,0),0)</f>
        <v>0</v>
      </c>
      <c r="O171" s="6">
        <f>IFERROR(MATCH("Database Security Requirements Guide :: Version 3, Release: 3 Benchmark Date: 27 Jul 2022*"&amp;A171&amp;";*",SRGs!AA:AA,0),0)</f>
        <v>0</v>
      </c>
      <c r="P171" s="2">
        <f>IFERROR(MATCH("Container Platform Security Requirements Guide :: Version 1, Release: 3 Benchmark Date: 27 Jan 2022*"&amp;A171&amp;";*",SRGs!AA:AA,0),0)</f>
        <v>0</v>
      </c>
      <c r="Q171" s="2">
        <f>IFERROR(MATCH("Domain Name System (DNS) Security Requirements Guide :: Version 2, Release: 4 Benchmark Date: 23 Oct 2015*"&amp;A171&amp;";*",SRGs!AA:AA,0),0)</f>
        <v>0</v>
      </c>
      <c r="R171" s="2">
        <f>IFERROR(MATCH("Firewall Security Requirements Guide :: Version 2, Release: 3 Benchmark Date: 27 Oct 2022*"&amp;A171&amp;";*",SRGs!AA:AA,0),0)</f>
        <v>0</v>
      </c>
      <c r="S171" s="2">
        <f>IFERROR(MATCH("General Purpose Operating System Security Requirements Guide :: Version 2, Release: 4 Benchmark Date: 27 Jul 2022*"&amp;A171&amp;";*",SRGs!AA:AA,0),0)</f>
        <v>0</v>
      </c>
      <c r="T171" s="2">
        <f>IFERROR(MATCH("Intrusion Detection and Prevention Systems (IDPS) Security Requirements Guide :: Version 2, Release: 6 Benchmark Date: 24 Jul 2020*"&amp;A171&amp;";*",SRGs!AA:AA,0),0)</f>
        <v>0</v>
      </c>
      <c r="U171" s="2">
        <f>IFERROR(MATCH("Layer 2 Switch Security Requirements Guide :: Version 2, Release: 1 Benchmark Date: 18 May 2021*"&amp;A171&amp;";*",SRGs!AA:AA,0),0)</f>
        <v>0</v>
      </c>
      <c r="V171" s="2">
        <f>IFERROR(MATCH("Mainframe Product Security Requirements Guide :: Version 2, Release: 1 Benchmark Date: 27 Oct 2022*"&amp;A171&amp;";*",SRGs!AA:AA,0),0)</f>
        <v>0</v>
      </c>
      <c r="W171" s="2">
        <f>IFERROR(MATCH("Network Device Management Security Requirements Guide :: Version 4, Release: 1 Benchmark Date: 23 Apr 2021*"&amp;A171&amp;";*",SRGs!AA:AA,0),0)</f>
        <v>0</v>
      </c>
      <c r="X171" s="2">
        <f>IFERROR(MATCH("Router Security Requirements Guide :: Version 4, Release: 2 Benchmark Date: 23 Apr 2021*"&amp;A171&amp;";*",SRGs!AA:AA,0),0)</f>
        <v>0</v>
      </c>
      <c r="Y171" s="2">
        <f>IFERROR(MATCH("SDN Controller Security Requirements Guide :: Version 1, Release: 2 Benchmark Date: 24 Apr 2020*"&amp;A171&amp;";*",SRGs!AA:AA,0),0)</f>
        <v>0</v>
      </c>
      <c r="Z171" s="2">
        <f>IFERROR(MATCH("Unified Endpoint Management Agent Security Requirements Guide :: Version 1, Release: 1 Benchmark Date: 20 Nov 2020*"&amp;A171&amp;";*",SRGs!AA:AA,0),0)</f>
        <v>0</v>
      </c>
      <c r="AA171" s="2">
        <f>IFERROR(MATCH("Unified Endpoint Management Server Security Requirements Guide :: Version 1, Release: 1 Benchmark Date: 20 Nov 2020*"&amp;A171&amp;";*",SRGs!AA:AA,0),0)</f>
        <v>0</v>
      </c>
      <c r="AB171" s="2">
        <f>IFERROR(MATCH("Virtual Private Network (VPN) Security Requirements Guide :: Version 2, Release: 4 Benchmark Date: 27 Oct 2021*"&amp;A171&amp;";*",SRGs!AA:AA,0),0)</f>
        <v>0</v>
      </c>
      <c r="AC171" s="2">
        <f>IFERROR(MATCH("Web Server Security Requirements Guide :: Version 3, Release: 1 Benchmark Date: 27 Oct 2022*"&amp;A171&amp;";*",SRGs!AA:AA,0),0)</f>
        <v>0</v>
      </c>
      <c r="AD171" s="22"/>
      <c r="AE171" s="3" t="str">
        <f t="shared" si="16"/>
        <v/>
      </c>
      <c r="AF171" s="2" t="str">
        <f t="shared" si="17"/>
        <v/>
      </c>
      <c r="AG171" s="2" t="str">
        <f t="shared" si="18"/>
        <v/>
      </c>
      <c r="AH171" s="2" t="str">
        <f t="shared" si="19"/>
        <v/>
      </c>
      <c r="AI171" s="2" t="str">
        <f t="shared" si="20"/>
        <v/>
      </c>
      <c r="AJ171" s="2" t="str">
        <f t="shared" si="21"/>
        <v/>
      </c>
      <c r="AK171" s="2" t="str">
        <f t="shared" si="22"/>
        <v/>
      </c>
      <c r="AM171" s="5" t="str">
        <f t="shared" si="23"/>
        <v/>
      </c>
    </row>
    <row r="172" spans="1:39" s="5" customFormat="1" ht="30">
      <c r="A172" s="1" t="s">
        <v>22070</v>
      </c>
      <c r="B172" s="1" t="s">
        <v>4301</v>
      </c>
      <c r="C172" s="1" t="s">
        <v>532</v>
      </c>
      <c r="D172" s="1" t="s">
        <v>3491</v>
      </c>
      <c r="E172" s="1"/>
      <c r="F172" s="2"/>
      <c r="G172" s="2"/>
      <c r="H172" s="2"/>
      <c r="I172" s="2"/>
      <c r="J172" s="15"/>
      <c r="K172" s="3">
        <f>IFERROR(MATCH("Application Layer Gateway (ALG) Security Requirements Guide (SRG) :: Version 1, Release: 2 Benchmark Date: 24 Jul 2015*"&amp;A172&amp;";*",SRGs!AA:AA,0),0)</f>
        <v>0</v>
      </c>
      <c r="L172" s="2">
        <f>IFERROR(MATCH("Application Server Security Requirements Guide :: Version 3, Release: 3 Benchmark Date: 27 Oct 2022*"&amp;A172&amp;";*",SRGs!AA:AA,0),0)</f>
        <v>0</v>
      </c>
      <c r="M172" s="2">
        <f>IFERROR(MATCH("Authentication, Authorization, and Accounting Services (AAA) Security Requirements Guide :: Version 1, Release: 2 Benchmark Date: 24 Jan 2020*"&amp;A172&amp;";*",SRGs!AA:AA,0),0)</f>
        <v>0</v>
      </c>
      <c r="N172" s="2">
        <f>IFERROR(MATCH("Central Log Server Security Requirements Guide :: Version 2, Release: 2 Benchmark Date: 27 Oct 2022*"&amp;A172&amp;";*",SRGs!AA:AA,0),0)</f>
        <v>0</v>
      </c>
      <c r="O172" s="2">
        <f>IFERROR(MATCH("Database Security Requirements Guide :: Version 3, Release: 3 Benchmark Date: 27 Jul 2022*"&amp;A172&amp;";*",SRGs!AA:AA,0),0)</f>
        <v>0</v>
      </c>
      <c r="P172" s="6">
        <f>IFERROR(MATCH("Container Platform Security Requirements Guide :: Version 1, Release: 3 Benchmark Date: 27 Jan 2022*"&amp;A172&amp;";*",SRGs!AA:AA,0),0)</f>
        <v>0</v>
      </c>
      <c r="Q172" s="6">
        <f>IFERROR(MATCH("Domain Name System (DNS) Security Requirements Guide :: Version 2, Release: 4 Benchmark Date: 23 Oct 2015*"&amp;A172&amp;";*",SRGs!AA:AA,0),0)</f>
        <v>0</v>
      </c>
      <c r="R172" s="6">
        <f>IFERROR(MATCH("Firewall Security Requirements Guide :: Version 2, Release: 3 Benchmark Date: 27 Oct 2022*"&amp;A172&amp;";*",SRGs!AA:AA,0),0)</f>
        <v>0</v>
      </c>
      <c r="S172" s="6">
        <f>IFERROR(MATCH("General Purpose Operating System Security Requirements Guide :: Version 2, Release: 4 Benchmark Date: 27 Jul 2022*"&amp;A172&amp;";*",SRGs!AA:AA,0),0)</f>
        <v>0</v>
      </c>
      <c r="T172" s="6">
        <f>IFERROR(MATCH("Intrusion Detection and Prevention Systems (IDPS) Security Requirements Guide :: Version 2, Release: 6 Benchmark Date: 24 Jul 2020*"&amp;A172&amp;";*",SRGs!AA:AA,0),0)</f>
        <v>0</v>
      </c>
      <c r="U172" s="6">
        <f>IFERROR(MATCH("Layer 2 Switch Security Requirements Guide :: Version 2, Release: 1 Benchmark Date: 18 May 2021*"&amp;A172&amp;";*",SRGs!AA:AA,0),0)</f>
        <v>0</v>
      </c>
      <c r="V172" s="6">
        <f>IFERROR(MATCH("Mainframe Product Security Requirements Guide :: Version 2, Release: 1 Benchmark Date: 27 Oct 2022*"&amp;A172&amp;";*",SRGs!AA:AA,0),0)</f>
        <v>0</v>
      </c>
      <c r="W172" s="6">
        <f>IFERROR(MATCH("Network Device Management Security Requirements Guide :: Version 4, Release: 1 Benchmark Date: 23 Apr 2021*"&amp;A172&amp;";*",SRGs!AA:AA,0),0)</f>
        <v>0</v>
      </c>
      <c r="X172" s="6">
        <f>IFERROR(MATCH("Router Security Requirements Guide :: Version 4, Release: 2 Benchmark Date: 23 Apr 2021*"&amp;A172&amp;";*",SRGs!AA:AA,0),0)</f>
        <v>0</v>
      </c>
      <c r="Y172" s="6">
        <f>IFERROR(MATCH("SDN Controller Security Requirements Guide :: Version 1, Release: 2 Benchmark Date: 24 Apr 2020*"&amp;A172&amp;";*",SRGs!AA:AA,0),0)</f>
        <v>0</v>
      </c>
      <c r="Z172" s="6">
        <f>IFERROR(MATCH("Unified Endpoint Management Agent Security Requirements Guide :: Version 1, Release: 1 Benchmark Date: 20 Nov 2020*"&amp;A172&amp;";*",SRGs!AA:AA,0),0)</f>
        <v>0</v>
      </c>
      <c r="AA172" s="6">
        <f>IFERROR(MATCH("Unified Endpoint Management Server Security Requirements Guide :: Version 1, Release: 1 Benchmark Date: 20 Nov 2020*"&amp;A172&amp;";*",SRGs!AA:AA,0),0)</f>
        <v>0</v>
      </c>
      <c r="AB172" s="6">
        <f>IFERROR(MATCH("Virtual Private Network (VPN) Security Requirements Guide :: Version 2, Release: 4 Benchmark Date: 27 Oct 2021*"&amp;A172&amp;";*",SRGs!AA:AA,0),0)</f>
        <v>0</v>
      </c>
      <c r="AC172" s="6">
        <f>IFERROR(MATCH("Web Server Security Requirements Guide :: Version 3, Release: 1 Benchmark Date: 27 Oct 2022*"&amp;A172&amp;";*",SRGs!AA:AA,0),0)</f>
        <v>0</v>
      </c>
      <c r="AD172" s="21"/>
      <c r="AE172" s="3" t="str">
        <f t="shared" si="16"/>
        <v/>
      </c>
      <c r="AF172" s="2" t="str">
        <f t="shared" si="17"/>
        <v/>
      </c>
      <c r="AG172" s="2" t="str">
        <f t="shared" si="18"/>
        <v/>
      </c>
      <c r="AH172" s="2" t="str">
        <f t="shared" si="19"/>
        <v/>
      </c>
      <c r="AI172" s="2" t="str">
        <f t="shared" si="20"/>
        <v/>
      </c>
      <c r="AJ172" s="2" t="str">
        <f t="shared" si="21"/>
        <v/>
      </c>
      <c r="AK172" s="2" t="str">
        <f t="shared" si="22"/>
        <v/>
      </c>
      <c r="AL172" s="27"/>
      <c r="AM172" s="5" t="str">
        <f t="shared" si="23"/>
        <v/>
      </c>
    </row>
    <row r="173" spans="1:39" ht="105">
      <c r="A173" s="1" t="s">
        <v>41</v>
      </c>
      <c r="B173" s="1" t="s">
        <v>4301</v>
      </c>
      <c r="C173" s="1" t="s">
        <v>533</v>
      </c>
      <c r="D173" s="1" t="s">
        <v>1654</v>
      </c>
      <c r="E173" s="1" t="s">
        <v>2661</v>
      </c>
      <c r="F173" s="2" t="s">
        <v>3711</v>
      </c>
      <c r="G173" s="2"/>
      <c r="H173" s="2"/>
      <c r="I173" s="2"/>
      <c r="J173" s="15"/>
      <c r="K173" s="3">
        <f>IFERROR(MATCH("Application Layer Gateway (ALG) Security Requirements Guide (SRG) :: Version 1, Release: 2 Benchmark Date: 24 Jul 2015*"&amp;A173&amp;";*",SRGs!AA:AA,0),0)</f>
        <v>0</v>
      </c>
      <c r="L173" s="2">
        <f>IFERROR(MATCH("Application Server Security Requirements Guide :: Version 3, Release: 3 Benchmark Date: 27 Oct 2022*"&amp;A173&amp;";*",SRGs!AA:AA,0),0)</f>
        <v>0</v>
      </c>
      <c r="M173" s="2">
        <f>IFERROR(MATCH("Authentication, Authorization, and Accounting Services (AAA) Security Requirements Guide :: Version 1, Release: 2 Benchmark Date: 24 Jan 2020*"&amp;A173&amp;";*",SRGs!AA:AA,0),0)</f>
        <v>0</v>
      </c>
      <c r="N173" s="6">
        <f>IFERROR(MATCH("Central Log Server Security Requirements Guide :: Version 2, Release: 2 Benchmark Date: 27 Oct 2022*"&amp;A173&amp;";*",SRGs!AA:AA,0),0)</f>
        <v>0</v>
      </c>
      <c r="O173" s="6">
        <f>IFERROR(MATCH("Database Security Requirements Guide :: Version 3, Release: 3 Benchmark Date: 27 Jul 2022*"&amp;A173&amp;";*",SRGs!AA:AA,0),0)</f>
        <v>0</v>
      </c>
      <c r="P173" s="2">
        <f>IFERROR(MATCH("Container Platform Security Requirements Guide :: Version 1, Release: 3 Benchmark Date: 27 Jan 2022*"&amp;A173&amp;";*",SRGs!AA:AA,0),0)</f>
        <v>0</v>
      </c>
      <c r="Q173" s="2">
        <f>IFERROR(MATCH("Domain Name System (DNS) Security Requirements Guide :: Version 2, Release: 4 Benchmark Date: 23 Oct 2015*"&amp;A173&amp;";*",SRGs!AA:AA,0),0)</f>
        <v>0</v>
      </c>
      <c r="R173" s="2">
        <f>IFERROR(MATCH("Firewall Security Requirements Guide :: Version 2, Release: 3 Benchmark Date: 27 Oct 2022*"&amp;A173&amp;";*",SRGs!AA:AA,0),0)</f>
        <v>0</v>
      </c>
      <c r="S173" s="2">
        <f>IFERROR(MATCH("General Purpose Operating System Security Requirements Guide :: Version 2, Release: 4 Benchmark Date: 27 Jul 2022*"&amp;A173&amp;";*",SRGs!AA:AA,0),0)</f>
        <v>0</v>
      </c>
      <c r="T173" s="2">
        <f>IFERROR(MATCH("Intrusion Detection and Prevention Systems (IDPS) Security Requirements Guide :: Version 2, Release: 6 Benchmark Date: 24 Jul 2020*"&amp;A173&amp;";*",SRGs!AA:AA,0),0)</f>
        <v>0</v>
      </c>
      <c r="U173" s="2">
        <f>IFERROR(MATCH("Layer 2 Switch Security Requirements Guide :: Version 2, Release: 1 Benchmark Date: 18 May 2021*"&amp;A173&amp;";*",SRGs!AA:AA,0),0)</f>
        <v>0</v>
      </c>
      <c r="V173" s="2">
        <f>IFERROR(MATCH("Mainframe Product Security Requirements Guide :: Version 2, Release: 1 Benchmark Date: 27 Oct 2022*"&amp;A173&amp;";*",SRGs!AA:AA,0),0)</f>
        <v>0</v>
      </c>
      <c r="W173" s="2">
        <f>IFERROR(MATCH("Network Device Management Security Requirements Guide :: Version 4, Release: 1 Benchmark Date: 23 Apr 2021*"&amp;A173&amp;";*",SRGs!AA:AA,0),0)</f>
        <v>0</v>
      </c>
      <c r="X173" s="2">
        <f>IFERROR(MATCH("Router Security Requirements Guide :: Version 4, Release: 2 Benchmark Date: 23 Apr 2021*"&amp;A173&amp;";*",SRGs!AA:AA,0),0)</f>
        <v>0</v>
      </c>
      <c r="Y173" s="2">
        <f>IFERROR(MATCH("SDN Controller Security Requirements Guide :: Version 1, Release: 2 Benchmark Date: 24 Apr 2020*"&amp;A173&amp;";*",SRGs!AA:AA,0),0)</f>
        <v>0</v>
      </c>
      <c r="Z173" s="2">
        <f>IFERROR(MATCH("Unified Endpoint Management Agent Security Requirements Guide :: Version 1, Release: 1 Benchmark Date: 20 Nov 2020*"&amp;A173&amp;";*",SRGs!AA:AA,0),0)</f>
        <v>0</v>
      </c>
      <c r="AA173" s="2">
        <f>IFERROR(MATCH("Unified Endpoint Management Server Security Requirements Guide :: Version 1, Release: 1 Benchmark Date: 20 Nov 2020*"&amp;A173&amp;";*",SRGs!AA:AA,0),0)</f>
        <v>0</v>
      </c>
      <c r="AB173" s="2">
        <f>IFERROR(MATCH("Virtual Private Network (VPN) Security Requirements Guide :: Version 2, Release: 4 Benchmark Date: 27 Oct 2021*"&amp;A173&amp;";*",SRGs!AA:AA,0),0)</f>
        <v>0</v>
      </c>
      <c r="AC173" s="2">
        <f>IFERROR(MATCH("Web Server Security Requirements Guide :: Version 3, Release: 1 Benchmark Date: 27 Oct 2022*"&amp;A173&amp;";*",SRGs!AA:AA,0),0)</f>
        <v>0</v>
      </c>
      <c r="AD173" s="22"/>
      <c r="AE173" s="3" t="str">
        <f t="shared" si="16"/>
        <v/>
      </c>
      <c r="AF173" s="2" t="str">
        <f t="shared" si="17"/>
        <v/>
      </c>
      <c r="AG173" s="2" t="str">
        <f t="shared" si="18"/>
        <v/>
      </c>
      <c r="AH173" s="2" t="str">
        <f t="shared" si="19"/>
        <v/>
      </c>
      <c r="AI173" s="2" t="str">
        <f t="shared" si="20"/>
        <v/>
      </c>
      <c r="AJ173" s="2" t="str">
        <f t="shared" si="21"/>
        <v/>
      </c>
      <c r="AK173" s="2" t="str">
        <f t="shared" si="22"/>
        <v/>
      </c>
      <c r="AM173" s="5" t="str">
        <f t="shared" si="23"/>
        <v/>
      </c>
    </row>
    <row r="174" spans="1:39" ht="75">
      <c r="A174" s="1" t="s">
        <v>22071</v>
      </c>
      <c r="B174" s="1" t="s">
        <v>4301</v>
      </c>
      <c r="C174" s="1" t="s">
        <v>534</v>
      </c>
      <c r="D174" s="1" t="s">
        <v>1655</v>
      </c>
      <c r="E174" s="1" t="s">
        <v>2662</v>
      </c>
      <c r="F174" s="2" t="s">
        <v>2591</v>
      </c>
      <c r="G174" s="2"/>
      <c r="H174" s="2"/>
      <c r="I174" s="2"/>
      <c r="J174" s="15"/>
      <c r="K174" s="3">
        <f>IFERROR(MATCH("Application Layer Gateway (ALG) Security Requirements Guide (SRG) :: Version 1, Release: 2 Benchmark Date: 24 Jul 2015*"&amp;A174&amp;";*",SRGs!AA:AA,0),0)</f>
        <v>0</v>
      </c>
      <c r="L174" s="2">
        <f>IFERROR(MATCH("Application Server Security Requirements Guide :: Version 3, Release: 3 Benchmark Date: 27 Oct 2022*"&amp;A174&amp;";*",SRGs!AA:AA,0),0)</f>
        <v>0</v>
      </c>
      <c r="M174" s="2">
        <f>IFERROR(MATCH("Authentication, Authorization, and Accounting Services (AAA) Security Requirements Guide :: Version 1, Release: 2 Benchmark Date: 24 Jan 2020*"&amp;A174&amp;";*",SRGs!AA:AA,0),0)</f>
        <v>0</v>
      </c>
      <c r="N174" s="2">
        <f>IFERROR(MATCH("Central Log Server Security Requirements Guide :: Version 2, Release: 2 Benchmark Date: 27 Oct 2022*"&amp;A174&amp;";*",SRGs!AA:AA,0),0)</f>
        <v>0</v>
      </c>
      <c r="O174" s="2">
        <f>IFERROR(MATCH("Database Security Requirements Guide :: Version 3, Release: 3 Benchmark Date: 27 Jul 2022*"&amp;A174&amp;";*",SRGs!AA:AA,0),0)</f>
        <v>0</v>
      </c>
      <c r="P174" s="2">
        <f>IFERROR(MATCH("Container Platform Security Requirements Guide :: Version 1, Release: 3 Benchmark Date: 27 Jan 2022*"&amp;A174&amp;";*",SRGs!AA:AA,0),0)</f>
        <v>0</v>
      </c>
      <c r="Q174" s="2">
        <f>IFERROR(MATCH("Domain Name System (DNS) Security Requirements Guide :: Version 2, Release: 4 Benchmark Date: 23 Oct 2015*"&amp;A174&amp;";*",SRGs!AA:AA,0),0)</f>
        <v>0</v>
      </c>
      <c r="R174" s="2">
        <f>IFERROR(MATCH("Firewall Security Requirements Guide :: Version 2, Release: 3 Benchmark Date: 27 Oct 2022*"&amp;A174&amp;";*",SRGs!AA:AA,0),0)</f>
        <v>0</v>
      </c>
      <c r="S174" s="2">
        <f>IFERROR(MATCH("General Purpose Operating System Security Requirements Guide :: Version 2, Release: 4 Benchmark Date: 27 Jul 2022*"&amp;A174&amp;";*",SRGs!AA:AA,0),0)</f>
        <v>0</v>
      </c>
      <c r="T174" s="2">
        <f>IFERROR(MATCH("Intrusion Detection and Prevention Systems (IDPS) Security Requirements Guide :: Version 2, Release: 6 Benchmark Date: 24 Jul 2020*"&amp;A174&amp;";*",SRGs!AA:AA,0),0)</f>
        <v>0</v>
      </c>
      <c r="U174" s="2">
        <f>IFERROR(MATCH("Layer 2 Switch Security Requirements Guide :: Version 2, Release: 1 Benchmark Date: 18 May 2021*"&amp;A174&amp;";*",SRGs!AA:AA,0),0)</f>
        <v>0</v>
      </c>
      <c r="V174" s="2">
        <f>IFERROR(MATCH("Mainframe Product Security Requirements Guide :: Version 2, Release: 1 Benchmark Date: 27 Oct 2022*"&amp;A174&amp;";*",SRGs!AA:AA,0),0)</f>
        <v>0</v>
      </c>
      <c r="W174" s="2">
        <f>IFERROR(MATCH("Network Device Management Security Requirements Guide :: Version 4, Release: 1 Benchmark Date: 23 Apr 2021*"&amp;A174&amp;";*",SRGs!AA:AA,0),0)</f>
        <v>0</v>
      </c>
      <c r="X174" s="2">
        <f>IFERROR(MATCH("Router Security Requirements Guide :: Version 4, Release: 2 Benchmark Date: 23 Apr 2021*"&amp;A174&amp;";*",SRGs!AA:AA,0),0)</f>
        <v>0</v>
      </c>
      <c r="Y174" s="2">
        <f>IFERROR(MATCH("SDN Controller Security Requirements Guide :: Version 1, Release: 2 Benchmark Date: 24 Apr 2020*"&amp;A174&amp;";*",SRGs!AA:AA,0),0)</f>
        <v>0</v>
      </c>
      <c r="Z174" s="2">
        <f>IFERROR(MATCH("Unified Endpoint Management Agent Security Requirements Guide :: Version 1, Release: 1 Benchmark Date: 20 Nov 2020*"&amp;A174&amp;";*",SRGs!AA:AA,0),0)</f>
        <v>0</v>
      </c>
      <c r="AA174" s="2">
        <f>IFERROR(MATCH("Unified Endpoint Management Server Security Requirements Guide :: Version 1, Release: 1 Benchmark Date: 20 Nov 2020*"&amp;A174&amp;";*",SRGs!AA:AA,0),0)</f>
        <v>0</v>
      </c>
      <c r="AB174" s="2">
        <f>IFERROR(MATCH("Virtual Private Network (VPN) Security Requirements Guide :: Version 2, Release: 4 Benchmark Date: 27 Oct 2021*"&amp;A174&amp;";*",SRGs!AA:AA,0),0)</f>
        <v>0</v>
      </c>
      <c r="AC174" s="2">
        <f>IFERROR(MATCH("Web Server Security Requirements Guide :: Version 3, Release: 1 Benchmark Date: 27 Oct 2022*"&amp;A174&amp;";*",SRGs!AA:AA,0),0)</f>
        <v>0</v>
      </c>
      <c r="AD174" s="22"/>
      <c r="AE174" s="3" t="str">
        <f t="shared" si="16"/>
        <v/>
      </c>
      <c r="AF174" s="2" t="str">
        <f t="shared" si="17"/>
        <v/>
      </c>
      <c r="AG174" s="2" t="str">
        <f t="shared" si="18"/>
        <v/>
      </c>
      <c r="AH174" s="2" t="str">
        <f t="shared" si="19"/>
        <v/>
      </c>
      <c r="AI174" s="2" t="str">
        <f t="shared" si="20"/>
        <v/>
      </c>
      <c r="AJ174" s="2" t="str">
        <f t="shared" si="21"/>
        <v/>
      </c>
      <c r="AK174" s="2" t="str">
        <f t="shared" si="22"/>
        <v/>
      </c>
      <c r="AM174" s="5" t="str">
        <f t="shared" si="23"/>
        <v/>
      </c>
    </row>
    <row r="175" spans="1:39" s="5" customFormat="1" ht="105">
      <c r="A175" s="1" t="s">
        <v>42</v>
      </c>
      <c r="B175" s="1" t="s">
        <v>4301</v>
      </c>
      <c r="C175" s="1" t="s">
        <v>535</v>
      </c>
      <c r="D175" s="1" t="s">
        <v>1656</v>
      </c>
      <c r="E175" s="1" t="s">
        <v>2663</v>
      </c>
      <c r="F175" s="2" t="s">
        <v>3712</v>
      </c>
      <c r="G175" s="2"/>
      <c r="H175" s="2"/>
      <c r="I175" s="2"/>
      <c r="J175" s="15"/>
      <c r="K175" s="3">
        <f>IFERROR(MATCH("Application Layer Gateway (ALG) Security Requirements Guide (SRG) :: Version 1, Release: 2 Benchmark Date: 24 Jul 2015*"&amp;A175&amp;";*",SRGs!AA:AA,0),0)</f>
        <v>467</v>
      </c>
      <c r="L175" s="2">
        <f>IFERROR(MATCH("Application Server Security Requirements Guide :: Version 3, Release: 3 Benchmark Date: 27 Oct 2022*"&amp;A175&amp;";*",SRGs!AA:AA,0),0)</f>
        <v>433</v>
      </c>
      <c r="M175" s="2">
        <f>IFERROR(MATCH("Authentication, Authorization, and Accounting Services (AAA) Security Requirements Guide :: Version 1, Release: 2 Benchmark Date: 24 Jan 2020*"&amp;A175&amp;";*",SRGs!AA:AA,0),0)</f>
        <v>432</v>
      </c>
      <c r="N175" s="6">
        <f>IFERROR(MATCH("Central Log Server Security Requirements Guide :: Version 2, Release: 2 Benchmark Date: 27 Oct 2022*"&amp;A175&amp;";*",SRGs!AA:AA,0),0)</f>
        <v>434</v>
      </c>
      <c r="O175" s="6">
        <f>IFERROR(MATCH("Database Security Requirements Guide :: Version 3, Release: 3 Benchmark Date: 27 Jul 2022*"&amp;A175&amp;";*",SRGs!AA:AA,0),0)</f>
        <v>436</v>
      </c>
      <c r="P175" s="6">
        <f>IFERROR(MATCH("Container Platform Security Requirements Guide :: Version 1, Release: 3 Benchmark Date: 27 Jan 2022*"&amp;A175&amp;";*",SRGs!AA:AA,0),0)</f>
        <v>435</v>
      </c>
      <c r="Q175" s="6">
        <f>IFERROR(MATCH("Domain Name System (DNS) Security Requirements Guide :: Version 2, Release: 4 Benchmark Date: 23 Oct 2015*"&amp;A175&amp;";*",SRGs!AA:AA,0),0)</f>
        <v>437</v>
      </c>
      <c r="R175" s="6">
        <f>IFERROR(MATCH("Firewall Security Requirements Guide :: Version 2, Release: 3 Benchmark Date: 27 Oct 2022*"&amp;A175&amp;";*",SRGs!AA:AA,0),0)</f>
        <v>530</v>
      </c>
      <c r="S175" s="6">
        <f>IFERROR(MATCH("General Purpose Operating System Security Requirements Guide :: Version 2, Release: 4 Benchmark Date: 27 Jul 2022*"&amp;A175&amp;";*",SRGs!AA:AA,0),0)</f>
        <v>439</v>
      </c>
      <c r="T175" s="6">
        <f>IFERROR(MATCH("Intrusion Detection and Prevention Systems (IDPS) Security Requirements Guide :: Version 2, Release: 6 Benchmark Date: 24 Jul 2020*"&amp;A175&amp;";*",SRGs!AA:AA,0),0)</f>
        <v>440</v>
      </c>
      <c r="U175" s="6">
        <f>IFERROR(MATCH("Layer 2 Switch Security Requirements Guide :: Version 2, Release: 1 Benchmark Date: 18 May 2021*"&amp;A175&amp;";*",SRGs!AA:AA,0),0)</f>
        <v>0</v>
      </c>
      <c r="V175" s="6">
        <f>IFERROR(MATCH("Mainframe Product Security Requirements Guide :: Version 2, Release: 1 Benchmark Date: 27 Oct 2022*"&amp;A175&amp;";*",SRGs!AA:AA,0),0)</f>
        <v>443</v>
      </c>
      <c r="W175" s="6">
        <f>IFERROR(MATCH("Network Device Management Security Requirements Guide :: Version 4, Release: 1 Benchmark Date: 23 Apr 2021*"&amp;A175&amp;";*",SRGs!AA:AA,0),0)</f>
        <v>459</v>
      </c>
      <c r="X175" s="6">
        <f>IFERROR(MATCH("Router Security Requirements Guide :: Version 4, Release: 2 Benchmark Date: 23 Apr 2021*"&amp;A175&amp;";*",SRGs!AA:AA,0),0)</f>
        <v>0</v>
      </c>
      <c r="Y175" s="6">
        <f>IFERROR(MATCH("SDN Controller Security Requirements Guide :: Version 1, Release: 2 Benchmark Date: 24 Apr 2020*"&amp;A175&amp;";*",SRGs!AA:AA,0),0)</f>
        <v>0</v>
      </c>
      <c r="Z175" s="6">
        <f>IFERROR(MATCH("Unified Endpoint Management Agent Security Requirements Guide :: Version 1, Release: 1 Benchmark Date: 20 Nov 2020*"&amp;A175&amp;";*",SRGs!AA:AA,0),0)</f>
        <v>444</v>
      </c>
      <c r="AA175" s="6">
        <f>IFERROR(MATCH("Unified Endpoint Management Server Security Requirements Guide :: Version 1, Release: 1 Benchmark Date: 20 Nov 2020*"&amp;A175&amp;";*",SRGs!AA:AA,0),0)</f>
        <v>447</v>
      </c>
      <c r="AB175" s="6">
        <f>IFERROR(MATCH("Virtual Private Network (VPN) Security Requirements Guide :: Version 2, Release: 4 Benchmark Date: 27 Oct 2021*"&amp;A175&amp;";*",SRGs!AA:AA,0),0)</f>
        <v>590</v>
      </c>
      <c r="AC175" s="6">
        <f>IFERROR(MATCH("Web Server Security Requirements Guide :: Version 3, Release: 1 Benchmark Date: 27 Oct 2022*"&amp;A175&amp;";*",SRGs!AA:AA,0),0)</f>
        <v>458</v>
      </c>
      <c r="AD175" s="21"/>
      <c r="AE175" s="3" t="str">
        <f t="shared" si="16"/>
        <v>Application</v>
      </c>
      <c r="AF175" s="2" t="str">
        <f t="shared" si="17"/>
        <v>Server</v>
      </c>
      <c r="AG175" s="2" t="str">
        <f t="shared" si="18"/>
        <v>Laptops/Desktops</v>
      </c>
      <c r="AH175" s="2" t="str">
        <f t="shared" si="19"/>
        <v>Network Device</v>
      </c>
      <c r="AI175" s="2" t="str">
        <f t="shared" si="20"/>
        <v>Database</v>
      </c>
      <c r="AJ175" s="2" t="str">
        <f t="shared" si="21"/>
        <v>Container</v>
      </c>
      <c r="AK175" s="2" t="str">
        <f t="shared" si="22"/>
        <v>Unified Endpoint Mangement</v>
      </c>
      <c r="AL175" s="27"/>
      <c r="AM175" s="5" t="str">
        <f t="shared" si="23"/>
        <v>Application; Server; Laptops/Desktops; Network Device; Database; Container; Unified Endpoint Mangement</v>
      </c>
    </row>
    <row r="176" spans="1:39" s="5" customFormat="1" ht="60">
      <c r="A176" s="1" t="s">
        <v>22072</v>
      </c>
      <c r="B176" s="1" t="s">
        <v>4301</v>
      </c>
      <c r="C176" s="1" t="s">
        <v>536</v>
      </c>
      <c r="D176" s="1" t="s">
        <v>1657</v>
      </c>
      <c r="E176" s="1" t="s">
        <v>2664</v>
      </c>
      <c r="F176" s="2" t="s">
        <v>3713</v>
      </c>
      <c r="G176" s="2"/>
      <c r="H176" s="2"/>
      <c r="I176" s="2"/>
      <c r="J176" s="15"/>
      <c r="K176" s="3">
        <f>IFERROR(MATCH("Application Layer Gateway (ALG) Security Requirements Guide (SRG) :: Version 1, Release: 2 Benchmark Date: 24 Jul 2015*"&amp;A176&amp;";*",SRGs!AA:AA,0),0)</f>
        <v>0</v>
      </c>
      <c r="L176" s="2">
        <f>IFERROR(MATCH("Application Server Security Requirements Guide :: Version 3, Release: 3 Benchmark Date: 27 Oct 2022*"&amp;A176&amp;";*",SRGs!AA:AA,0),0)</f>
        <v>422</v>
      </c>
      <c r="M176" s="2">
        <f>IFERROR(MATCH("Authentication, Authorization, and Accounting Services (AAA) Security Requirements Guide :: Version 1, Release: 2 Benchmark Date: 24 Jan 2020*"&amp;A176&amp;";*",SRGs!AA:AA,0),0)</f>
        <v>0</v>
      </c>
      <c r="N176" s="6">
        <f>IFERROR(MATCH("Central Log Server Security Requirements Guide :: Version 2, Release: 2 Benchmark Date: 27 Oct 2022*"&amp;A176&amp;";*",SRGs!AA:AA,0),0)</f>
        <v>423</v>
      </c>
      <c r="O176" s="6">
        <f>IFERROR(MATCH("Database Security Requirements Guide :: Version 3, Release: 3 Benchmark Date: 27 Jul 2022*"&amp;A176&amp;";*",SRGs!AA:AA,0),0)</f>
        <v>0</v>
      </c>
      <c r="P176" s="6">
        <f>IFERROR(MATCH("Container Platform Security Requirements Guide :: Version 1, Release: 3 Benchmark Date: 27 Jan 2022*"&amp;A176&amp;";*",SRGs!AA:AA,0),0)</f>
        <v>0</v>
      </c>
      <c r="Q176" s="6">
        <f>IFERROR(MATCH("Domain Name System (DNS) Security Requirements Guide :: Version 2, Release: 4 Benchmark Date: 23 Oct 2015*"&amp;A176&amp;";*",SRGs!AA:AA,0),0)</f>
        <v>0</v>
      </c>
      <c r="R176" s="6">
        <f>IFERROR(MATCH("Firewall Security Requirements Guide :: Version 2, Release: 3 Benchmark Date: 27 Oct 2022*"&amp;A176&amp;";*",SRGs!AA:AA,0),0)</f>
        <v>0</v>
      </c>
      <c r="S176" s="6">
        <f>IFERROR(MATCH("General Purpose Operating System Security Requirements Guide :: Version 2, Release: 4 Benchmark Date: 27 Jul 2022*"&amp;A176&amp;";*",SRGs!AA:AA,0),0)</f>
        <v>0</v>
      </c>
      <c r="T176" s="6">
        <f>IFERROR(MATCH("Intrusion Detection and Prevention Systems (IDPS) Security Requirements Guide :: Version 2, Release: 6 Benchmark Date: 24 Jul 2020*"&amp;A176&amp;";*",SRGs!AA:AA,0),0)</f>
        <v>0</v>
      </c>
      <c r="U176" s="6">
        <f>IFERROR(MATCH("Layer 2 Switch Security Requirements Guide :: Version 2, Release: 1 Benchmark Date: 18 May 2021*"&amp;A176&amp;";*",SRGs!AA:AA,0),0)</f>
        <v>0</v>
      </c>
      <c r="V176" s="6">
        <f>IFERROR(MATCH("Mainframe Product Security Requirements Guide :: Version 2, Release: 1 Benchmark Date: 27 Oct 2022*"&amp;A176&amp;";*",SRGs!AA:AA,0),0)</f>
        <v>426</v>
      </c>
      <c r="W176" s="6">
        <f>IFERROR(MATCH("Network Device Management Security Requirements Guide :: Version 4, Release: 1 Benchmark Date: 23 Apr 2021*"&amp;A176&amp;";*",SRGs!AA:AA,0),0)</f>
        <v>0</v>
      </c>
      <c r="X176" s="6">
        <f>IFERROR(MATCH("Router Security Requirements Guide :: Version 4, Release: 2 Benchmark Date: 23 Apr 2021*"&amp;A176&amp;";*",SRGs!AA:AA,0),0)</f>
        <v>0</v>
      </c>
      <c r="Y176" s="6">
        <f>IFERROR(MATCH("SDN Controller Security Requirements Guide :: Version 1, Release: 2 Benchmark Date: 24 Apr 2020*"&amp;A176&amp;";*",SRGs!AA:AA,0),0)</f>
        <v>0</v>
      </c>
      <c r="Z176" s="6">
        <f>IFERROR(MATCH("Unified Endpoint Management Agent Security Requirements Guide :: Version 1, Release: 1 Benchmark Date: 20 Nov 2020*"&amp;A176&amp;";*",SRGs!AA:AA,0),0)</f>
        <v>0</v>
      </c>
      <c r="AA176" s="6">
        <f>IFERROR(MATCH("Unified Endpoint Management Server Security Requirements Guide :: Version 1, Release: 1 Benchmark Date: 20 Nov 2020*"&amp;A176&amp;";*",SRGs!AA:AA,0),0)</f>
        <v>0</v>
      </c>
      <c r="AB176" s="6">
        <f>IFERROR(MATCH("Virtual Private Network (VPN) Security Requirements Guide :: Version 2, Release: 4 Benchmark Date: 27 Oct 2021*"&amp;A176&amp;";*",SRGs!AA:AA,0),0)</f>
        <v>0</v>
      </c>
      <c r="AC176" s="6">
        <f>IFERROR(MATCH("Web Server Security Requirements Guide :: Version 3, Release: 1 Benchmark Date: 27 Oct 2022*"&amp;A176&amp;";*",SRGs!AA:AA,0),0)</f>
        <v>0</v>
      </c>
      <c r="AD176" s="21"/>
      <c r="AE176" s="3" t="str">
        <f t="shared" si="16"/>
        <v>Application</v>
      </c>
      <c r="AF176" s="2" t="str">
        <f t="shared" si="17"/>
        <v>Server</v>
      </c>
      <c r="AG176" s="2" t="str">
        <f t="shared" si="18"/>
        <v/>
      </c>
      <c r="AH176" s="2" t="str">
        <f t="shared" si="19"/>
        <v/>
      </c>
      <c r="AI176" s="2" t="str">
        <f t="shared" si="20"/>
        <v/>
      </c>
      <c r="AJ176" s="2" t="str">
        <f t="shared" si="21"/>
        <v/>
      </c>
      <c r="AK176" s="2" t="str">
        <f t="shared" si="22"/>
        <v/>
      </c>
      <c r="AL176" s="27"/>
      <c r="AM176" s="5" t="str">
        <f t="shared" si="23"/>
        <v>Application; Server</v>
      </c>
    </row>
    <row r="177" spans="1:39" ht="90">
      <c r="A177" s="1" t="s">
        <v>22073</v>
      </c>
      <c r="B177" s="1" t="s">
        <v>4301</v>
      </c>
      <c r="C177" s="1" t="s">
        <v>537</v>
      </c>
      <c r="D177" s="1" t="s">
        <v>1658</v>
      </c>
      <c r="E177" s="1" t="s">
        <v>2665</v>
      </c>
      <c r="F177" s="2" t="s">
        <v>2591</v>
      </c>
      <c r="G177" s="2"/>
      <c r="H177" s="2"/>
      <c r="I177" s="2"/>
      <c r="J177" s="15"/>
      <c r="K177" s="3">
        <f>IFERROR(MATCH("Application Layer Gateway (ALG) Security Requirements Guide (SRG) :: Version 1, Release: 2 Benchmark Date: 24 Jul 2015*"&amp;A177&amp;";*",SRGs!AA:AA,0),0)</f>
        <v>0</v>
      </c>
      <c r="L177" s="2">
        <f>IFERROR(MATCH("Application Server Security Requirements Guide :: Version 3, Release: 3 Benchmark Date: 27 Oct 2022*"&amp;A177&amp;";*",SRGs!AA:AA,0),0)</f>
        <v>0</v>
      </c>
      <c r="M177" s="2">
        <f>IFERROR(MATCH("Authentication, Authorization, and Accounting Services (AAA) Security Requirements Guide :: Version 1, Release: 2 Benchmark Date: 24 Jan 2020*"&amp;A177&amp;";*",SRGs!AA:AA,0),0)</f>
        <v>0</v>
      </c>
      <c r="N177" s="2">
        <f>IFERROR(MATCH("Central Log Server Security Requirements Guide :: Version 2, Release: 2 Benchmark Date: 27 Oct 2022*"&amp;A177&amp;";*",SRGs!AA:AA,0),0)</f>
        <v>428</v>
      </c>
      <c r="O177" s="2">
        <f>IFERROR(MATCH("Database Security Requirements Guide :: Version 3, Release: 3 Benchmark Date: 27 Jul 2022*"&amp;A177&amp;";*",SRGs!AA:AA,0),0)</f>
        <v>0</v>
      </c>
      <c r="P177" s="2">
        <f>IFERROR(MATCH("Container Platform Security Requirements Guide :: Version 1, Release: 3 Benchmark Date: 27 Jan 2022*"&amp;A177&amp;";*",SRGs!AA:AA,0),0)</f>
        <v>0</v>
      </c>
      <c r="Q177" s="2">
        <f>IFERROR(MATCH("Domain Name System (DNS) Security Requirements Guide :: Version 2, Release: 4 Benchmark Date: 23 Oct 2015*"&amp;A177&amp;";*",SRGs!AA:AA,0),0)</f>
        <v>0</v>
      </c>
      <c r="R177" s="2">
        <f>IFERROR(MATCH("Firewall Security Requirements Guide :: Version 2, Release: 3 Benchmark Date: 27 Oct 2022*"&amp;A177&amp;";*",SRGs!AA:AA,0),0)</f>
        <v>0</v>
      </c>
      <c r="S177" s="2">
        <f>IFERROR(MATCH("General Purpose Operating System Security Requirements Guide :: Version 2, Release: 4 Benchmark Date: 27 Jul 2022*"&amp;A177&amp;";*",SRGs!AA:AA,0),0)</f>
        <v>0</v>
      </c>
      <c r="T177" s="2">
        <f>IFERROR(MATCH("Intrusion Detection and Prevention Systems (IDPS) Security Requirements Guide :: Version 2, Release: 6 Benchmark Date: 24 Jul 2020*"&amp;A177&amp;";*",SRGs!AA:AA,0),0)</f>
        <v>0</v>
      </c>
      <c r="U177" s="2">
        <f>IFERROR(MATCH("Layer 2 Switch Security Requirements Guide :: Version 2, Release: 1 Benchmark Date: 18 May 2021*"&amp;A177&amp;";*",SRGs!AA:AA,0),0)</f>
        <v>0</v>
      </c>
      <c r="V177" s="2">
        <f>IFERROR(MATCH("Mainframe Product Security Requirements Guide :: Version 2, Release: 1 Benchmark Date: 27 Oct 2022*"&amp;A177&amp;";*",SRGs!AA:AA,0),0)</f>
        <v>0</v>
      </c>
      <c r="W177" s="2">
        <f>IFERROR(MATCH("Network Device Management Security Requirements Guide :: Version 4, Release: 1 Benchmark Date: 23 Apr 2021*"&amp;A177&amp;";*",SRGs!AA:AA,0),0)</f>
        <v>0</v>
      </c>
      <c r="X177" s="2">
        <f>IFERROR(MATCH("Router Security Requirements Guide :: Version 4, Release: 2 Benchmark Date: 23 Apr 2021*"&amp;A177&amp;";*",SRGs!AA:AA,0),0)</f>
        <v>0</v>
      </c>
      <c r="Y177" s="2">
        <f>IFERROR(MATCH("SDN Controller Security Requirements Guide :: Version 1, Release: 2 Benchmark Date: 24 Apr 2020*"&amp;A177&amp;";*",SRGs!AA:AA,0),0)</f>
        <v>0</v>
      </c>
      <c r="Z177" s="2">
        <f>IFERROR(MATCH("Unified Endpoint Management Agent Security Requirements Guide :: Version 1, Release: 1 Benchmark Date: 20 Nov 2020*"&amp;A177&amp;";*",SRGs!AA:AA,0),0)</f>
        <v>0</v>
      </c>
      <c r="AA177" s="2">
        <f>IFERROR(MATCH("Unified Endpoint Management Server Security Requirements Guide :: Version 1, Release: 1 Benchmark Date: 20 Nov 2020*"&amp;A177&amp;";*",SRGs!AA:AA,0),0)</f>
        <v>0</v>
      </c>
      <c r="AB177" s="2">
        <f>IFERROR(MATCH("Virtual Private Network (VPN) Security Requirements Guide :: Version 2, Release: 4 Benchmark Date: 27 Oct 2021*"&amp;A177&amp;";*",SRGs!AA:AA,0),0)</f>
        <v>0</v>
      </c>
      <c r="AC177" s="2">
        <f>IFERROR(MATCH("Web Server Security Requirements Guide :: Version 3, Release: 1 Benchmark Date: 27 Oct 2022*"&amp;A177&amp;";*",SRGs!AA:AA,0),0)</f>
        <v>0</v>
      </c>
      <c r="AD177" s="22"/>
      <c r="AE177" s="3" t="str">
        <f t="shared" si="16"/>
        <v/>
      </c>
      <c r="AF177" s="2" t="str">
        <f t="shared" si="17"/>
        <v>Server</v>
      </c>
      <c r="AG177" s="2" t="str">
        <f t="shared" si="18"/>
        <v/>
      </c>
      <c r="AH177" s="2" t="str">
        <f t="shared" si="19"/>
        <v/>
      </c>
      <c r="AI177" s="2" t="str">
        <f t="shared" si="20"/>
        <v/>
      </c>
      <c r="AJ177" s="2" t="str">
        <f t="shared" si="21"/>
        <v/>
      </c>
      <c r="AK177" s="2" t="str">
        <f t="shared" si="22"/>
        <v/>
      </c>
      <c r="AM177" s="5" t="str">
        <f t="shared" si="23"/>
        <v>Server</v>
      </c>
    </row>
    <row r="178" spans="1:39" s="5" customFormat="1" ht="105">
      <c r="A178" s="1" t="s">
        <v>22074</v>
      </c>
      <c r="B178" s="1" t="s">
        <v>4301</v>
      </c>
      <c r="C178" s="1" t="s">
        <v>538</v>
      </c>
      <c r="D178" s="1" t="s">
        <v>1659</v>
      </c>
      <c r="E178" s="1" t="s">
        <v>2666</v>
      </c>
      <c r="F178" s="2" t="s">
        <v>3706</v>
      </c>
      <c r="G178" s="2"/>
      <c r="H178" s="2"/>
      <c r="I178" s="2"/>
      <c r="J178" s="15"/>
      <c r="K178" s="3">
        <f>IFERROR(MATCH("Application Layer Gateway (ALG) Security Requirements Guide (SRG) :: Version 1, Release: 2 Benchmark Date: 24 Jul 2015*"&amp;A178&amp;";*",SRGs!AA:AA,0),0)</f>
        <v>0</v>
      </c>
      <c r="L178" s="2">
        <f>IFERROR(MATCH("Application Server Security Requirements Guide :: Version 3, Release: 3 Benchmark Date: 27 Oct 2022*"&amp;A178&amp;";*",SRGs!AA:AA,0),0)</f>
        <v>0</v>
      </c>
      <c r="M178" s="2">
        <f>IFERROR(MATCH("Authentication, Authorization, and Accounting Services (AAA) Security Requirements Guide :: Version 1, Release: 2 Benchmark Date: 24 Jan 2020*"&amp;A178&amp;";*",SRGs!AA:AA,0),0)</f>
        <v>0</v>
      </c>
      <c r="N178" s="6">
        <f>IFERROR(MATCH("Central Log Server Security Requirements Guide :: Version 2, Release: 2 Benchmark Date: 27 Oct 2022*"&amp;A178&amp;";*",SRGs!AA:AA,0),0)</f>
        <v>431</v>
      </c>
      <c r="O178" s="6">
        <f>IFERROR(MATCH("Database Security Requirements Guide :: Version 3, Release: 3 Benchmark Date: 27 Jul 2022*"&amp;A178&amp;";*",SRGs!AA:AA,0),0)</f>
        <v>0</v>
      </c>
      <c r="P178" s="6">
        <f>IFERROR(MATCH("Container Platform Security Requirements Guide :: Version 1, Release: 3 Benchmark Date: 27 Jan 2022*"&amp;A178&amp;";*",SRGs!AA:AA,0),0)</f>
        <v>0</v>
      </c>
      <c r="Q178" s="6">
        <f>IFERROR(MATCH("Domain Name System (DNS) Security Requirements Guide :: Version 2, Release: 4 Benchmark Date: 23 Oct 2015*"&amp;A178&amp;";*",SRGs!AA:AA,0),0)</f>
        <v>429</v>
      </c>
      <c r="R178" s="6">
        <f>IFERROR(MATCH("Firewall Security Requirements Guide :: Version 2, Release: 3 Benchmark Date: 27 Oct 2022*"&amp;A178&amp;";*",SRGs!AA:AA,0),0)</f>
        <v>0</v>
      </c>
      <c r="S178" s="6">
        <f>IFERROR(MATCH("General Purpose Operating System Security Requirements Guide :: Version 2, Release: 4 Benchmark Date: 27 Jul 2022*"&amp;A178&amp;";*",SRGs!AA:AA,0),0)</f>
        <v>430</v>
      </c>
      <c r="T178" s="6">
        <f>IFERROR(MATCH("Intrusion Detection and Prevention Systems (IDPS) Security Requirements Guide :: Version 2, Release: 6 Benchmark Date: 24 Jul 2020*"&amp;A178&amp;";*",SRGs!AA:AA,0),0)</f>
        <v>0</v>
      </c>
      <c r="U178" s="6">
        <f>IFERROR(MATCH("Layer 2 Switch Security Requirements Guide :: Version 2, Release: 1 Benchmark Date: 18 May 2021*"&amp;A178&amp;";*",SRGs!AA:AA,0),0)</f>
        <v>0</v>
      </c>
      <c r="V178" s="6">
        <f>IFERROR(MATCH("Mainframe Product Security Requirements Guide :: Version 2, Release: 1 Benchmark Date: 27 Oct 2022*"&amp;A178&amp;";*",SRGs!AA:AA,0),0)</f>
        <v>0</v>
      </c>
      <c r="W178" s="6">
        <f>IFERROR(MATCH("Network Device Management Security Requirements Guide :: Version 4, Release: 1 Benchmark Date: 23 Apr 2021*"&amp;A178&amp;";*",SRGs!AA:AA,0),0)</f>
        <v>0</v>
      </c>
      <c r="X178" s="6">
        <f>IFERROR(MATCH("Router Security Requirements Guide :: Version 4, Release: 2 Benchmark Date: 23 Apr 2021*"&amp;A178&amp;";*",SRGs!AA:AA,0),0)</f>
        <v>0</v>
      </c>
      <c r="Y178" s="6">
        <f>IFERROR(MATCH("SDN Controller Security Requirements Guide :: Version 1, Release: 2 Benchmark Date: 24 Apr 2020*"&amp;A178&amp;";*",SRGs!AA:AA,0),0)</f>
        <v>0</v>
      </c>
      <c r="Z178" s="6">
        <f>IFERROR(MATCH("Unified Endpoint Management Agent Security Requirements Guide :: Version 1, Release: 1 Benchmark Date: 20 Nov 2020*"&amp;A178&amp;";*",SRGs!AA:AA,0),0)</f>
        <v>0</v>
      </c>
      <c r="AA178" s="6">
        <f>IFERROR(MATCH("Unified Endpoint Management Server Security Requirements Guide :: Version 1, Release: 1 Benchmark Date: 20 Nov 2020*"&amp;A178&amp;";*",SRGs!AA:AA,0),0)</f>
        <v>0</v>
      </c>
      <c r="AB178" s="6">
        <f>IFERROR(MATCH("Virtual Private Network (VPN) Security Requirements Guide :: Version 2, Release: 4 Benchmark Date: 27 Oct 2021*"&amp;A178&amp;";*",SRGs!AA:AA,0),0)</f>
        <v>0</v>
      </c>
      <c r="AC178" s="6">
        <f>IFERROR(MATCH("Web Server Security Requirements Guide :: Version 3, Release: 1 Benchmark Date: 27 Oct 2022*"&amp;A178&amp;";*",SRGs!AA:AA,0),0)</f>
        <v>0</v>
      </c>
      <c r="AD178" s="21"/>
      <c r="AE178" s="3" t="str">
        <f t="shared" si="16"/>
        <v/>
      </c>
      <c r="AF178" s="2" t="str">
        <f t="shared" si="17"/>
        <v>Server</v>
      </c>
      <c r="AG178" s="2" t="str">
        <f t="shared" si="18"/>
        <v>Laptops/Desktops</v>
      </c>
      <c r="AH178" s="2" t="str">
        <f t="shared" si="19"/>
        <v>Network Device</v>
      </c>
      <c r="AI178" s="2" t="str">
        <f t="shared" si="20"/>
        <v/>
      </c>
      <c r="AJ178" s="2" t="str">
        <f t="shared" si="21"/>
        <v/>
      </c>
      <c r="AK178" s="2" t="str">
        <f t="shared" si="22"/>
        <v/>
      </c>
      <c r="AL178" s="27"/>
      <c r="AM178" s="5" t="str">
        <f t="shared" si="23"/>
        <v>Server; Laptops/Desktops; Network Device</v>
      </c>
    </row>
    <row r="179" spans="1:39" ht="75">
      <c r="A179" s="1" t="s">
        <v>22075</v>
      </c>
      <c r="B179" s="1" t="s">
        <v>4301</v>
      </c>
      <c r="C179" s="1" t="s">
        <v>539</v>
      </c>
      <c r="D179" s="1" t="s">
        <v>1660</v>
      </c>
      <c r="E179" s="1" t="s">
        <v>2667</v>
      </c>
      <c r="F179" s="2" t="s">
        <v>2591</v>
      </c>
      <c r="G179" s="2"/>
      <c r="H179" s="2"/>
      <c r="I179" s="2"/>
      <c r="J179" s="15"/>
      <c r="K179" s="3">
        <f>IFERROR(MATCH("Application Layer Gateway (ALG) Security Requirements Guide (SRG) :: Version 1, Release: 2 Benchmark Date: 24 Jul 2015*"&amp;A179&amp;";*",SRGs!AA:AA,0),0)</f>
        <v>0</v>
      </c>
      <c r="L179" s="2">
        <f>IFERROR(MATCH("Application Server Security Requirements Guide :: Version 3, Release: 3 Benchmark Date: 27 Oct 2022*"&amp;A179&amp;";*",SRGs!AA:AA,0),0)</f>
        <v>0</v>
      </c>
      <c r="M179" s="2">
        <f>IFERROR(MATCH("Authentication, Authorization, and Accounting Services (AAA) Security Requirements Guide :: Version 1, Release: 2 Benchmark Date: 24 Jan 2020*"&amp;A179&amp;";*",SRGs!AA:AA,0),0)</f>
        <v>0</v>
      </c>
      <c r="N179" s="2">
        <f>IFERROR(MATCH("Central Log Server Security Requirements Guide :: Version 2, Release: 2 Benchmark Date: 27 Oct 2022*"&amp;A179&amp;";*",SRGs!AA:AA,0),0)</f>
        <v>0</v>
      </c>
      <c r="O179" s="2">
        <f>IFERROR(MATCH("Database Security Requirements Guide :: Version 3, Release: 3 Benchmark Date: 27 Jul 2022*"&amp;A179&amp;";*",SRGs!AA:AA,0),0)</f>
        <v>0</v>
      </c>
      <c r="P179" s="2">
        <f>IFERROR(MATCH("Container Platform Security Requirements Guide :: Version 1, Release: 3 Benchmark Date: 27 Jan 2022*"&amp;A179&amp;";*",SRGs!AA:AA,0),0)</f>
        <v>0</v>
      </c>
      <c r="Q179" s="2">
        <f>IFERROR(MATCH("Domain Name System (DNS) Security Requirements Guide :: Version 2, Release: 4 Benchmark Date: 23 Oct 2015*"&amp;A179&amp;";*",SRGs!AA:AA,0),0)</f>
        <v>0</v>
      </c>
      <c r="R179" s="2">
        <f>IFERROR(MATCH("Firewall Security Requirements Guide :: Version 2, Release: 3 Benchmark Date: 27 Oct 2022*"&amp;A179&amp;";*",SRGs!AA:AA,0),0)</f>
        <v>0</v>
      </c>
      <c r="S179" s="2">
        <f>IFERROR(MATCH("General Purpose Operating System Security Requirements Guide :: Version 2, Release: 4 Benchmark Date: 27 Jul 2022*"&amp;A179&amp;";*",SRGs!AA:AA,0),0)</f>
        <v>0</v>
      </c>
      <c r="T179" s="2">
        <f>IFERROR(MATCH("Intrusion Detection and Prevention Systems (IDPS) Security Requirements Guide :: Version 2, Release: 6 Benchmark Date: 24 Jul 2020*"&amp;A179&amp;";*",SRGs!AA:AA,0),0)</f>
        <v>0</v>
      </c>
      <c r="U179" s="2">
        <f>IFERROR(MATCH("Layer 2 Switch Security Requirements Guide :: Version 2, Release: 1 Benchmark Date: 18 May 2021*"&amp;A179&amp;";*",SRGs!AA:AA,0),0)</f>
        <v>0</v>
      </c>
      <c r="V179" s="2">
        <f>IFERROR(MATCH("Mainframe Product Security Requirements Guide :: Version 2, Release: 1 Benchmark Date: 27 Oct 2022*"&amp;A179&amp;";*",SRGs!AA:AA,0),0)</f>
        <v>0</v>
      </c>
      <c r="W179" s="2">
        <f>IFERROR(MATCH("Network Device Management Security Requirements Guide :: Version 4, Release: 1 Benchmark Date: 23 Apr 2021*"&amp;A179&amp;";*",SRGs!AA:AA,0),0)</f>
        <v>0</v>
      </c>
      <c r="X179" s="2">
        <f>IFERROR(MATCH("Router Security Requirements Guide :: Version 4, Release: 2 Benchmark Date: 23 Apr 2021*"&amp;A179&amp;";*",SRGs!AA:AA,0),0)</f>
        <v>0</v>
      </c>
      <c r="Y179" s="2">
        <f>IFERROR(MATCH("SDN Controller Security Requirements Guide :: Version 1, Release: 2 Benchmark Date: 24 Apr 2020*"&amp;A179&amp;";*",SRGs!AA:AA,0),0)</f>
        <v>0</v>
      </c>
      <c r="Z179" s="2">
        <f>IFERROR(MATCH("Unified Endpoint Management Agent Security Requirements Guide :: Version 1, Release: 1 Benchmark Date: 20 Nov 2020*"&amp;A179&amp;";*",SRGs!AA:AA,0),0)</f>
        <v>0</v>
      </c>
      <c r="AA179" s="2">
        <f>IFERROR(MATCH("Unified Endpoint Management Server Security Requirements Guide :: Version 1, Release: 1 Benchmark Date: 20 Nov 2020*"&amp;A179&amp;";*",SRGs!AA:AA,0),0)</f>
        <v>0</v>
      </c>
      <c r="AB179" s="2">
        <f>IFERROR(MATCH("Virtual Private Network (VPN) Security Requirements Guide :: Version 2, Release: 4 Benchmark Date: 27 Oct 2021*"&amp;A179&amp;";*",SRGs!AA:AA,0),0)</f>
        <v>0</v>
      </c>
      <c r="AC179" s="2">
        <f>IFERROR(MATCH("Web Server Security Requirements Guide :: Version 3, Release: 1 Benchmark Date: 27 Oct 2022*"&amp;A179&amp;";*",SRGs!AA:AA,0),0)</f>
        <v>0</v>
      </c>
      <c r="AD179" s="22"/>
      <c r="AE179" s="3" t="str">
        <f t="shared" si="16"/>
        <v/>
      </c>
      <c r="AF179" s="2" t="str">
        <f t="shared" si="17"/>
        <v/>
      </c>
      <c r="AG179" s="2" t="str">
        <f t="shared" si="18"/>
        <v/>
      </c>
      <c r="AH179" s="2" t="str">
        <f t="shared" si="19"/>
        <v/>
      </c>
      <c r="AI179" s="2" t="str">
        <f t="shared" si="20"/>
        <v/>
      </c>
      <c r="AJ179" s="2" t="str">
        <f t="shared" si="21"/>
        <v/>
      </c>
      <c r="AK179" s="2" t="str">
        <f t="shared" si="22"/>
        <v/>
      </c>
      <c r="AM179" s="5" t="str">
        <f t="shared" si="23"/>
        <v/>
      </c>
    </row>
    <row r="180" spans="1:39" ht="105">
      <c r="A180" s="1" t="s">
        <v>43</v>
      </c>
      <c r="B180" s="1" t="s">
        <v>4301</v>
      </c>
      <c r="C180" s="1" t="s">
        <v>540</v>
      </c>
      <c r="D180" s="1" t="s">
        <v>1661</v>
      </c>
      <c r="E180" s="1" t="s">
        <v>2668</v>
      </c>
      <c r="F180" s="2" t="s">
        <v>3714</v>
      </c>
      <c r="G180" s="2"/>
      <c r="H180" s="2"/>
      <c r="I180" s="2"/>
      <c r="J180" s="15"/>
      <c r="K180" s="3">
        <f>IFERROR(MATCH("Application Layer Gateway (ALG) Security Requirements Guide (SRG) :: Version 1, Release: 2 Benchmark Date: 24 Jul 2015*"&amp;A180&amp;";*",SRGs!AA:AA,0),0)</f>
        <v>0</v>
      </c>
      <c r="L180" s="2">
        <f>IFERROR(MATCH("Application Server Security Requirements Guide :: Version 3, Release: 3 Benchmark Date: 27 Oct 2022*"&amp;A180&amp;";*",SRGs!AA:AA,0),0)</f>
        <v>0</v>
      </c>
      <c r="M180" s="2">
        <f>IFERROR(MATCH("Authentication, Authorization, and Accounting Services (AAA) Security Requirements Guide :: Version 1, Release: 2 Benchmark Date: 24 Jan 2020*"&amp;A180&amp;";*",SRGs!AA:AA,0),0)</f>
        <v>0</v>
      </c>
      <c r="N180" s="6">
        <f>IFERROR(MATCH("Central Log Server Security Requirements Guide :: Version 2, Release: 2 Benchmark Date: 27 Oct 2022*"&amp;A180&amp;";*",SRGs!AA:AA,0),0)</f>
        <v>0</v>
      </c>
      <c r="O180" s="6">
        <f>IFERROR(MATCH("Database Security Requirements Guide :: Version 3, Release: 3 Benchmark Date: 27 Jul 2022*"&amp;A180&amp;";*",SRGs!AA:AA,0),0)</f>
        <v>0</v>
      </c>
      <c r="P180" s="2">
        <f>IFERROR(MATCH("Container Platform Security Requirements Guide :: Version 1, Release: 3 Benchmark Date: 27 Jan 2022*"&amp;A180&amp;";*",SRGs!AA:AA,0),0)</f>
        <v>0</v>
      </c>
      <c r="Q180" s="2">
        <f>IFERROR(MATCH("Domain Name System (DNS) Security Requirements Guide :: Version 2, Release: 4 Benchmark Date: 23 Oct 2015*"&amp;A180&amp;";*",SRGs!AA:AA,0),0)</f>
        <v>0</v>
      </c>
      <c r="R180" s="2">
        <f>IFERROR(MATCH("Firewall Security Requirements Guide :: Version 2, Release: 3 Benchmark Date: 27 Oct 2022*"&amp;A180&amp;";*",SRGs!AA:AA,0),0)</f>
        <v>0</v>
      </c>
      <c r="S180" s="2">
        <f>IFERROR(MATCH("General Purpose Operating System Security Requirements Guide :: Version 2, Release: 4 Benchmark Date: 27 Jul 2022*"&amp;A180&amp;";*",SRGs!AA:AA,0),0)</f>
        <v>0</v>
      </c>
      <c r="T180" s="2">
        <f>IFERROR(MATCH("Intrusion Detection and Prevention Systems (IDPS) Security Requirements Guide :: Version 2, Release: 6 Benchmark Date: 24 Jul 2020*"&amp;A180&amp;";*",SRGs!AA:AA,0),0)</f>
        <v>0</v>
      </c>
      <c r="U180" s="2">
        <f>IFERROR(MATCH("Layer 2 Switch Security Requirements Guide :: Version 2, Release: 1 Benchmark Date: 18 May 2021*"&amp;A180&amp;";*",SRGs!AA:AA,0),0)</f>
        <v>0</v>
      </c>
      <c r="V180" s="2">
        <f>IFERROR(MATCH("Mainframe Product Security Requirements Guide :: Version 2, Release: 1 Benchmark Date: 27 Oct 2022*"&amp;A180&amp;";*",SRGs!AA:AA,0),0)</f>
        <v>0</v>
      </c>
      <c r="W180" s="2">
        <f>IFERROR(MATCH("Network Device Management Security Requirements Guide :: Version 4, Release: 1 Benchmark Date: 23 Apr 2021*"&amp;A180&amp;";*",SRGs!AA:AA,0),0)</f>
        <v>0</v>
      </c>
      <c r="X180" s="2">
        <f>IFERROR(MATCH("Router Security Requirements Guide :: Version 4, Release: 2 Benchmark Date: 23 Apr 2021*"&amp;A180&amp;";*",SRGs!AA:AA,0),0)</f>
        <v>0</v>
      </c>
      <c r="Y180" s="2">
        <f>IFERROR(MATCH("SDN Controller Security Requirements Guide :: Version 1, Release: 2 Benchmark Date: 24 Apr 2020*"&amp;A180&amp;";*",SRGs!AA:AA,0),0)</f>
        <v>0</v>
      </c>
      <c r="Z180" s="2">
        <f>IFERROR(MATCH("Unified Endpoint Management Agent Security Requirements Guide :: Version 1, Release: 1 Benchmark Date: 20 Nov 2020*"&amp;A180&amp;";*",SRGs!AA:AA,0),0)</f>
        <v>0</v>
      </c>
      <c r="AA180" s="2">
        <f>IFERROR(MATCH("Unified Endpoint Management Server Security Requirements Guide :: Version 1, Release: 1 Benchmark Date: 20 Nov 2020*"&amp;A180&amp;";*",SRGs!AA:AA,0),0)</f>
        <v>0</v>
      </c>
      <c r="AB180" s="2">
        <f>IFERROR(MATCH("Virtual Private Network (VPN) Security Requirements Guide :: Version 2, Release: 4 Benchmark Date: 27 Oct 2021*"&amp;A180&amp;";*",SRGs!AA:AA,0),0)</f>
        <v>0</v>
      </c>
      <c r="AC180" s="2">
        <f>IFERROR(MATCH("Web Server Security Requirements Guide :: Version 3, Release: 1 Benchmark Date: 27 Oct 2022*"&amp;A180&amp;";*",SRGs!AA:AA,0),0)</f>
        <v>0</v>
      </c>
      <c r="AD180" s="22"/>
      <c r="AE180" s="3" t="str">
        <f t="shared" si="16"/>
        <v/>
      </c>
      <c r="AF180" s="2" t="str">
        <f t="shared" si="17"/>
        <v/>
      </c>
      <c r="AG180" s="2" t="str">
        <f t="shared" si="18"/>
        <v/>
      </c>
      <c r="AH180" s="2" t="str">
        <f t="shared" si="19"/>
        <v/>
      </c>
      <c r="AI180" s="2" t="str">
        <f t="shared" si="20"/>
        <v/>
      </c>
      <c r="AJ180" s="2" t="str">
        <f t="shared" si="21"/>
        <v/>
      </c>
      <c r="AK180" s="2" t="str">
        <f t="shared" si="22"/>
        <v/>
      </c>
      <c r="AM180" s="5" t="str">
        <f t="shared" si="23"/>
        <v/>
      </c>
    </row>
    <row r="181" spans="1:39" ht="30">
      <c r="A181" s="1" t="s">
        <v>22076</v>
      </c>
      <c r="B181" s="1" t="s">
        <v>4301</v>
      </c>
      <c r="C181" s="1" t="s">
        <v>541</v>
      </c>
      <c r="D181" s="1" t="s">
        <v>1662</v>
      </c>
      <c r="E181" s="1" t="s">
        <v>2669</v>
      </c>
      <c r="F181" s="2" t="s">
        <v>2591</v>
      </c>
      <c r="G181" s="2"/>
      <c r="H181" s="2"/>
      <c r="I181" s="2"/>
      <c r="J181" s="15"/>
      <c r="K181" s="3">
        <f>IFERROR(MATCH("Application Layer Gateway (ALG) Security Requirements Guide (SRG) :: Version 1, Release: 2 Benchmark Date: 24 Jul 2015*"&amp;A181&amp;";*",SRGs!AA:AA,0),0)</f>
        <v>0</v>
      </c>
      <c r="L181" s="2">
        <f>IFERROR(MATCH("Application Server Security Requirements Guide :: Version 3, Release: 3 Benchmark Date: 27 Oct 2022*"&amp;A181&amp;";*",SRGs!AA:AA,0),0)</f>
        <v>0</v>
      </c>
      <c r="M181" s="2">
        <f>IFERROR(MATCH("Authentication, Authorization, and Accounting Services (AAA) Security Requirements Guide :: Version 1, Release: 2 Benchmark Date: 24 Jan 2020*"&amp;A181&amp;";*",SRGs!AA:AA,0),0)</f>
        <v>0</v>
      </c>
      <c r="N181" s="2">
        <f>IFERROR(MATCH("Central Log Server Security Requirements Guide :: Version 2, Release: 2 Benchmark Date: 27 Oct 2022*"&amp;A181&amp;";*",SRGs!AA:AA,0),0)</f>
        <v>0</v>
      </c>
      <c r="O181" s="2">
        <f>IFERROR(MATCH("Database Security Requirements Guide :: Version 3, Release: 3 Benchmark Date: 27 Jul 2022*"&amp;A181&amp;";*",SRGs!AA:AA,0),0)</f>
        <v>0</v>
      </c>
      <c r="P181" s="2">
        <f>IFERROR(MATCH("Container Platform Security Requirements Guide :: Version 1, Release: 3 Benchmark Date: 27 Jan 2022*"&amp;A181&amp;";*",SRGs!AA:AA,0),0)</f>
        <v>0</v>
      </c>
      <c r="Q181" s="2">
        <f>IFERROR(MATCH("Domain Name System (DNS) Security Requirements Guide :: Version 2, Release: 4 Benchmark Date: 23 Oct 2015*"&amp;A181&amp;";*",SRGs!AA:AA,0),0)</f>
        <v>0</v>
      </c>
      <c r="R181" s="2">
        <f>IFERROR(MATCH("Firewall Security Requirements Guide :: Version 2, Release: 3 Benchmark Date: 27 Oct 2022*"&amp;A181&amp;";*",SRGs!AA:AA,0),0)</f>
        <v>0</v>
      </c>
      <c r="S181" s="2">
        <f>IFERROR(MATCH("General Purpose Operating System Security Requirements Guide :: Version 2, Release: 4 Benchmark Date: 27 Jul 2022*"&amp;A181&amp;";*",SRGs!AA:AA,0),0)</f>
        <v>0</v>
      </c>
      <c r="T181" s="2">
        <f>IFERROR(MATCH("Intrusion Detection and Prevention Systems (IDPS) Security Requirements Guide :: Version 2, Release: 6 Benchmark Date: 24 Jul 2020*"&amp;A181&amp;";*",SRGs!AA:AA,0),0)</f>
        <v>0</v>
      </c>
      <c r="U181" s="2">
        <f>IFERROR(MATCH("Layer 2 Switch Security Requirements Guide :: Version 2, Release: 1 Benchmark Date: 18 May 2021*"&amp;A181&amp;";*",SRGs!AA:AA,0),0)</f>
        <v>0</v>
      </c>
      <c r="V181" s="2">
        <f>IFERROR(MATCH("Mainframe Product Security Requirements Guide :: Version 2, Release: 1 Benchmark Date: 27 Oct 2022*"&amp;A181&amp;";*",SRGs!AA:AA,0),0)</f>
        <v>0</v>
      </c>
      <c r="W181" s="2">
        <f>IFERROR(MATCH("Network Device Management Security Requirements Guide :: Version 4, Release: 1 Benchmark Date: 23 Apr 2021*"&amp;A181&amp;";*",SRGs!AA:AA,0),0)</f>
        <v>0</v>
      </c>
      <c r="X181" s="2">
        <f>IFERROR(MATCH("Router Security Requirements Guide :: Version 4, Release: 2 Benchmark Date: 23 Apr 2021*"&amp;A181&amp;";*",SRGs!AA:AA,0),0)</f>
        <v>0</v>
      </c>
      <c r="Y181" s="2">
        <f>IFERROR(MATCH("SDN Controller Security Requirements Guide :: Version 1, Release: 2 Benchmark Date: 24 Apr 2020*"&amp;A181&amp;";*",SRGs!AA:AA,0),0)</f>
        <v>0</v>
      </c>
      <c r="Z181" s="2">
        <f>IFERROR(MATCH("Unified Endpoint Management Agent Security Requirements Guide :: Version 1, Release: 1 Benchmark Date: 20 Nov 2020*"&amp;A181&amp;";*",SRGs!AA:AA,0),0)</f>
        <v>0</v>
      </c>
      <c r="AA181" s="2">
        <f>IFERROR(MATCH("Unified Endpoint Management Server Security Requirements Guide :: Version 1, Release: 1 Benchmark Date: 20 Nov 2020*"&amp;A181&amp;";*",SRGs!AA:AA,0),0)</f>
        <v>0</v>
      </c>
      <c r="AB181" s="2">
        <f>IFERROR(MATCH("Virtual Private Network (VPN) Security Requirements Guide :: Version 2, Release: 4 Benchmark Date: 27 Oct 2021*"&amp;A181&amp;";*",SRGs!AA:AA,0),0)</f>
        <v>0</v>
      </c>
      <c r="AC181" s="2">
        <f>IFERROR(MATCH("Web Server Security Requirements Guide :: Version 3, Release: 1 Benchmark Date: 27 Oct 2022*"&amp;A181&amp;";*",SRGs!AA:AA,0),0)</f>
        <v>0</v>
      </c>
      <c r="AD181" s="22"/>
      <c r="AE181" s="3" t="str">
        <f t="shared" si="16"/>
        <v/>
      </c>
      <c r="AF181" s="2" t="str">
        <f t="shared" si="17"/>
        <v/>
      </c>
      <c r="AG181" s="2" t="str">
        <f t="shared" si="18"/>
        <v/>
      </c>
      <c r="AH181" s="2" t="str">
        <f t="shared" si="19"/>
        <v/>
      </c>
      <c r="AI181" s="2" t="str">
        <f t="shared" si="20"/>
        <v/>
      </c>
      <c r="AJ181" s="2" t="str">
        <f t="shared" si="21"/>
        <v/>
      </c>
      <c r="AK181" s="2" t="str">
        <f t="shared" si="22"/>
        <v/>
      </c>
      <c r="AM181" s="5" t="str">
        <f t="shared" si="23"/>
        <v/>
      </c>
    </row>
    <row r="182" spans="1:39" s="5" customFormat="1" ht="90">
      <c r="A182" s="1" t="s">
        <v>22077</v>
      </c>
      <c r="B182" s="1" t="s">
        <v>4301</v>
      </c>
      <c r="C182" s="1" t="s">
        <v>542</v>
      </c>
      <c r="D182" s="1" t="s">
        <v>1663</v>
      </c>
      <c r="E182" s="1" t="s">
        <v>2670</v>
      </c>
      <c r="F182" s="2" t="s">
        <v>2591</v>
      </c>
      <c r="G182" s="2"/>
      <c r="H182" s="2"/>
      <c r="I182" s="2"/>
      <c r="J182" s="15"/>
      <c r="K182" s="3">
        <f>IFERROR(MATCH("Application Layer Gateway (ALG) Security Requirements Guide (SRG) :: Version 1, Release: 2 Benchmark Date: 24 Jul 2015*"&amp;A182&amp;";*",SRGs!AA:AA,0),0)</f>
        <v>0</v>
      </c>
      <c r="L182" s="2">
        <f>IFERROR(MATCH("Application Server Security Requirements Guide :: Version 3, Release: 3 Benchmark Date: 27 Oct 2022*"&amp;A182&amp;";*",SRGs!AA:AA,0),0)</f>
        <v>0</v>
      </c>
      <c r="M182" s="2">
        <f>IFERROR(MATCH("Authentication, Authorization, and Accounting Services (AAA) Security Requirements Guide :: Version 1, Release: 2 Benchmark Date: 24 Jan 2020*"&amp;A182&amp;";*",SRGs!AA:AA,0),0)</f>
        <v>0</v>
      </c>
      <c r="N182" s="2">
        <f>IFERROR(MATCH("Central Log Server Security Requirements Guide :: Version 2, Release: 2 Benchmark Date: 27 Oct 2022*"&amp;A182&amp;";*",SRGs!AA:AA,0),0)</f>
        <v>0</v>
      </c>
      <c r="O182" s="2">
        <f>IFERROR(MATCH("Database Security Requirements Guide :: Version 3, Release: 3 Benchmark Date: 27 Jul 2022*"&amp;A182&amp;";*",SRGs!AA:AA,0),0)</f>
        <v>0</v>
      </c>
      <c r="P182" s="6">
        <f>IFERROR(MATCH("Container Platform Security Requirements Guide :: Version 1, Release: 3 Benchmark Date: 27 Jan 2022*"&amp;A182&amp;";*",SRGs!AA:AA,0),0)</f>
        <v>0</v>
      </c>
      <c r="Q182" s="6">
        <f>IFERROR(MATCH("Domain Name System (DNS) Security Requirements Guide :: Version 2, Release: 4 Benchmark Date: 23 Oct 2015*"&amp;A182&amp;";*",SRGs!AA:AA,0),0)</f>
        <v>0</v>
      </c>
      <c r="R182" s="6">
        <f>IFERROR(MATCH("Firewall Security Requirements Guide :: Version 2, Release: 3 Benchmark Date: 27 Oct 2022*"&amp;A182&amp;";*",SRGs!AA:AA,0),0)</f>
        <v>0</v>
      </c>
      <c r="S182" s="6">
        <f>IFERROR(MATCH("General Purpose Operating System Security Requirements Guide :: Version 2, Release: 4 Benchmark Date: 27 Jul 2022*"&amp;A182&amp;";*",SRGs!AA:AA,0),0)</f>
        <v>0</v>
      </c>
      <c r="T182" s="6">
        <f>IFERROR(MATCH("Intrusion Detection and Prevention Systems (IDPS) Security Requirements Guide :: Version 2, Release: 6 Benchmark Date: 24 Jul 2020*"&amp;A182&amp;";*",SRGs!AA:AA,0),0)</f>
        <v>0</v>
      </c>
      <c r="U182" s="6">
        <f>IFERROR(MATCH("Layer 2 Switch Security Requirements Guide :: Version 2, Release: 1 Benchmark Date: 18 May 2021*"&amp;A182&amp;";*",SRGs!AA:AA,0),0)</f>
        <v>0</v>
      </c>
      <c r="V182" s="6">
        <f>IFERROR(MATCH("Mainframe Product Security Requirements Guide :: Version 2, Release: 1 Benchmark Date: 27 Oct 2022*"&amp;A182&amp;";*",SRGs!AA:AA,0),0)</f>
        <v>0</v>
      </c>
      <c r="W182" s="6">
        <f>IFERROR(MATCH("Network Device Management Security Requirements Guide :: Version 4, Release: 1 Benchmark Date: 23 Apr 2021*"&amp;A182&amp;";*",SRGs!AA:AA,0),0)</f>
        <v>0</v>
      </c>
      <c r="X182" s="6">
        <f>IFERROR(MATCH("Router Security Requirements Guide :: Version 4, Release: 2 Benchmark Date: 23 Apr 2021*"&amp;A182&amp;";*",SRGs!AA:AA,0),0)</f>
        <v>0</v>
      </c>
      <c r="Y182" s="6">
        <f>IFERROR(MATCH("SDN Controller Security Requirements Guide :: Version 1, Release: 2 Benchmark Date: 24 Apr 2020*"&amp;A182&amp;";*",SRGs!AA:AA,0),0)</f>
        <v>0</v>
      </c>
      <c r="Z182" s="6">
        <f>IFERROR(MATCH("Unified Endpoint Management Agent Security Requirements Guide :: Version 1, Release: 1 Benchmark Date: 20 Nov 2020*"&amp;A182&amp;";*",SRGs!AA:AA,0),0)</f>
        <v>0</v>
      </c>
      <c r="AA182" s="6">
        <f>IFERROR(MATCH("Unified Endpoint Management Server Security Requirements Guide :: Version 1, Release: 1 Benchmark Date: 20 Nov 2020*"&amp;A182&amp;";*",SRGs!AA:AA,0),0)</f>
        <v>0</v>
      </c>
      <c r="AB182" s="6">
        <f>IFERROR(MATCH("Virtual Private Network (VPN) Security Requirements Guide :: Version 2, Release: 4 Benchmark Date: 27 Oct 2021*"&amp;A182&amp;";*",SRGs!AA:AA,0),0)</f>
        <v>0</v>
      </c>
      <c r="AC182" s="6">
        <f>IFERROR(MATCH("Web Server Security Requirements Guide :: Version 3, Release: 1 Benchmark Date: 27 Oct 2022*"&amp;A182&amp;";*",SRGs!AA:AA,0),0)</f>
        <v>0</v>
      </c>
      <c r="AD182" s="21"/>
      <c r="AE182" s="3" t="str">
        <f t="shared" si="16"/>
        <v/>
      </c>
      <c r="AF182" s="2" t="str">
        <f t="shared" si="17"/>
        <v/>
      </c>
      <c r="AG182" s="2" t="str">
        <f t="shared" si="18"/>
        <v/>
      </c>
      <c r="AH182" s="2" t="str">
        <f t="shared" si="19"/>
        <v/>
      </c>
      <c r="AI182" s="2" t="str">
        <f t="shared" si="20"/>
        <v/>
      </c>
      <c r="AJ182" s="2" t="str">
        <f t="shared" si="21"/>
        <v/>
      </c>
      <c r="AK182" s="2" t="str">
        <f t="shared" si="22"/>
        <v/>
      </c>
      <c r="AL182" s="27"/>
      <c r="AM182" s="5" t="str">
        <f t="shared" si="23"/>
        <v/>
      </c>
    </row>
    <row r="183" spans="1:39" s="5" customFormat="1" ht="120">
      <c r="A183" s="1" t="s">
        <v>22078</v>
      </c>
      <c r="B183" s="1" t="s">
        <v>4301</v>
      </c>
      <c r="C183" s="1" t="s">
        <v>543</v>
      </c>
      <c r="D183" s="1" t="s">
        <v>1664</v>
      </c>
      <c r="E183" s="1" t="s">
        <v>2671</v>
      </c>
      <c r="F183" s="2" t="s">
        <v>2591</v>
      </c>
      <c r="G183" s="2"/>
      <c r="H183" s="2"/>
      <c r="I183" s="2"/>
      <c r="J183" s="15"/>
      <c r="K183" s="3">
        <f>IFERROR(MATCH("Application Layer Gateway (ALG) Security Requirements Guide (SRG) :: Version 1, Release: 2 Benchmark Date: 24 Jul 2015*"&amp;A183&amp;";*",SRGs!AA:AA,0),0)</f>
        <v>0</v>
      </c>
      <c r="L183" s="2">
        <f>IFERROR(MATCH("Application Server Security Requirements Guide :: Version 3, Release: 3 Benchmark Date: 27 Oct 2022*"&amp;A183&amp;";*",SRGs!AA:AA,0),0)</f>
        <v>0</v>
      </c>
      <c r="M183" s="2">
        <f>IFERROR(MATCH("Authentication, Authorization, and Accounting Services (AAA) Security Requirements Guide :: Version 1, Release: 2 Benchmark Date: 24 Jan 2020*"&amp;A183&amp;";*",SRGs!AA:AA,0),0)</f>
        <v>0</v>
      </c>
      <c r="N183" s="2">
        <f>IFERROR(MATCH("Central Log Server Security Requirements Guide :: Version 2, Release: 2 Benchmark Date: 27 Oct 2022*"&amp;A183&amp;";*",SRGs!AA:AA,0),0)</f>
        <v>0</v>
      </c>
      <c r="O183" s="2">
        <f>IFERROR(MATCH("Database Security Requirements Guide :: Version 3, Release: 3 Benchmark Date: 27 Jul 2022*"&amp;A183&amp;";*",SRGs!AA:AA,0),0)</f>
        <v>0</v>
      </c>
      <c r="P183" s="6">
        <f>IFERROR(MATCH("Container Platform Security Requirements Guide :: Version 1, Release: 3 Benchmark Date: 27 Jan 2022*"&amp;A183&amp;";*",SRGs!AA:AA,0),0)</f>
        <v>0</v>
      </c>
      <c r="Q183" s="6">
        <f>IFERROR(MATCH("Domain Name System (DNS) Security Requirements Guide :: Version 2, Release: 4 Benchmark Date: 23 Oct 2015*"&amp;A183&amp;";*",SRGs!AA:AA,0),0)</f>
        <v>0</v>
      </c>
      <c r="R183" s="6">
        <f>IFERROR(MATCH("Firewall Security Requirements Guide :: Version 2, Release: 3 Benchmark Date: 27 Oct 2022*"&amp;A183&amp;";*",SRGs!AA:AA,0),0)</f>
        <v>0</v>
      </c>
      <c r="S183" s="6">
        <f>IFERROR(MATCH("General Purpose Operating System Security Requirements Guide :: Version 2, Release: 4 Benchmark Date: 27 Jul 2022*"&amp;A183&amp;";*",SRGs!AA:AA,0),0)</f>
        <v>0</v>
      </c>
      <c r="T183" s="6">
        <f>IFERROR(MATCH("Intrusion Detection and Prevention Systems (IDPS) Security Requirements Guide :: Version 2, Release: 6 Benchmark Date: 24 Jul 2020*"&amp;A183&amp;";*",SRGs!AA:AA,0),0)</f>
        <v>0</v>
      </c>
      <c r="U183" s="6">
        <f>IFERROR(MATCH("Layer 2 Switch Security Requirements Guide :: Version 2, Release: 1 Benchmark Date: 18 May 2021*"&amp;A183&amp;";*",SRGs!AA:AA,0),0)</f>
        <v>0</v>
      </c>
      <c r="V183" s="6">
        <f>IFERROR(MATCH("Mainframe Product Security Requirements Guide :: Version 2, Release: 1 Benchmark Date: 27 Oct 2022*"&amp;A183&amp;";*",SRGs!AA:AA,0),0)</f>
        <v>0</v>
      </c>
      <c r="W183" s="6">
        <f>IFERROR(MATCH("Network Device Management Security Requirements Guide :: Version 4, Release: 1 Benchmark Date: 23 Apr 2021*"&amp;A183&amp;";*",SRGs!AA:AA,0),0)</f>
        <v>0</v>
      </c>
      <c r="X183" s="6">
        <f>IFERROR(MATCH("Router Security Requirements Guide :: Version 4, Release: 2 Benchmark Date: 23 Apr 2021*"&amp;A183&amp;";*",SRGs!AA:AA,0),0)</f>
        <v>0</v>
      </c>
      <c r="Y183" s="6">
        <f>IFERROR(MATCH("SDN Controller Security Requirements Guide :: Version 1, Release: 2 Benchmark Date: 24 Apr 2020*"&amp;A183&amp;";*",SRGs!AA:AA,0),0)</f>
        <v>0</v>
      </c>
      <c r="Z183" s="6">
        <f>IFERROR(MATCH("Unified Endpoint Management Agent Security Requirements Guide :: Version 1, Release: 1 Benchmark Date: 20 Nov 2020*"&amp;A183&amp;";*",SRGs!AA:AA,0),0)</f>
        <v>0</v>
      </c>
      <c r="AA183" s="6">
        <f>IFERROR(MATCH("Unified Endpoint Management Server Security Requirements Guide :: Version 1, Release: 1 Benchmark Date: 20 Nov 2020*"&amp;A183&amp;";*",SRGs!AA:AA,0),0)</f>
        <v>0</v>
      </c>
      <c r="AB183" s="6">
        <f>IFERROR(MATCH("Virtual Private Network (VPN) Security Requirements Guide :: Version 2, Release: 4 Benchmark Date: 27 Oct 2021*"&amp;A183&amp;";*",SRGs!AA:AA,0),0)</f>
        <v>0</v>
      </c>
      <c r="AC183" s="6">
        <f>IFERROR(MATCH("Web Server Security Requirements Guide :: Version 3, Release: 1 Benchmark Date: 27 Oct 2022*"&amp;A183&amp;";*",SRGs!AA:AA,0),0)</f>
        <v>0</v>
      </c>
      <c r="AD183" s="21"/>
      <c r="AE183" s="3" t="str">
        <f t="shared" si="16"/>
        <v/>
      </c>
      <c r="AF183" s="2" t="str">
        <f t="shared" si="17"/>
        <v/>
      </c>
      <c r="AG183" s="2" t="str">
        <f t="shared" si="18"/>
        <v/>
      </c>
      <c r="AH183" s="2" t="str">
        <f t="shared" si="19"/>
        <v/>
      </c>
      <c r="AI183" s="2" t="str">
        <f t="shared" si="20"/>
        <v/>
      </c>
      <c r="AJ183" s="2" t="str">
        <f t="shared" si="21"/>
        <v/>
      </c>
      <c r="AK183" s="2" t="str">
        <f t="shared" si="22"/>
        <v/>
      </c>
      <c r="AL183" s="27"/>
      <c r="AM183" s="5" t="str">
        <f t="shared" si="23"/>
        <v/>
      </c>
    </row>
    <row r="184" spans="1:39" s="5" customFormat="1" ht="150">
      <c r="A184" s="1" t="s">
        <v>44</v>
      </c>
      <c r="B184" s="1" t="s">
        <v>4301</v>
      </c>
      <c r="C184" s="1" t="s">
        <v>544</v>
      </c>
      <c r="D184" s="1" t="s">
        <v>1665</v>
      </c>
      <c r="E184" s="1" t="s">
        <v>2672</v>
      </c>
      <c r="F184" s="2" t="s">
        <v>3715</v>
      </c>
      <c r="G184" s="2"/>
      <c r="H184" s="2"/>
      <c r="I184" s="2"/>
      <c r="J184" s="15"/>
      <c r="K184" s="3">
        <f>IFERROR(MATCH("Application Layer Gateway (ALG) Security Requirements Guide (SRG) :: Version 1, Release: 2 Benchmark Date: 24 Jul 2015*"&amp;A184&amp;";*",SRGs!AA:AA,0),0)</f>
        <v>621</v>
      </c>
      <c r="L184" s="2">
        <f>IFERROR(MATCH("Application Server Security Requirements Guide :: Version 3, Release: 3 Benchmark Date: 27 Oct 2022*"&amp;A184&amp;";*",SRGs!AA:AA,0),0)</f>
        <v>0</v>
      </c>
      <c r="M184" s="2">
        <f>IFERROR(MATCH("Authentication, Authorization, and Accounting Services (AAA) Security Requirements Guide :: Version 1, Release: 2 Benchmark Date: 24 Jan 2020*"&amp;A184&amp;";*",SRGs!AA:AA,0),0)</f>
        <v>0</v>
      </c>
      <c r="N184" s="6">
        <f>IFERROR(MATCH("Central Log Server Security Requirements Guide :: Version 2, Release: 2 Benchmark Date: 27 Oct 2022*"&amp;A184&amp;";*",SRGs!AA:AA,0),0)</f>
        <v>0</v>
      </c>
      <c r="O184" s="6">
        <f>IFERROR(MATCH("Database Security Requirements Guide :: Version 3, Release: 3 Benchmark Date: 27 Jul 2022*"&amp;A184&amp;";*",SRGs!AA:AA,0),0)</f>
        <v>0</v>
      </c>
      <c r="P184" s="6">
        <f>IFERROR(MATCH("Container Platform Security Requirements Guide :: Version 1, Release: 3 Benchmark Date: 27 Jan 2022*"&amp;A184&amp;";*",SRGs!AA:AA,0),0)</f>
        <v>0</v>
      </c>
      <c r="Q184" s="6">
        <f>IFERROR(MATCH("Domain Name System (DNS) Security Requirements Guide :: Version 2, Release: 4 Benchmark Date: 23 Oct 2015*"&amp;A184&amp;";*",SRGs!AA:AA,0),0)</f>
        <v>0</v>
      </c>
      <c r="R184" s="6">
        <f>IFERROR(MATCH("Firewall Security Requirements Guide :: Version 2, Release: 3 Benchmark Date: 27 Oct 2022*"&amp;A184&amp;";*",SRGs!AA:AA,0),0)</f>
        <v>0</v>
      </c>
      <c r="S184" s="6">
        <f>IFERROR(MATCH("General Purpose Operating System Security Requirements Guide :: Version 2, Release: 4 Benchmark Date: 27 Jul 2022*"&amp;A184&amp;";*",SRGs!AA:AA,0),0)</f>
        <v>0</v>
      </c>
      <c r="T184" s="6">
        <f>IFERROR(MATCH("Intrusion Detection and Prevention Systems (IDPS) Security Requirements Guide :: Version 2, Release: 6 Benchmark Date: 24 Jul 2020*"&amp;A184&amp;";*",SRGs!AA:AA,0),0)</f>
        <v>0</v>
      </c>
      <c r="U184" s="6">
        <f>IFERROR(MATCH("Layer 2 Switch Security Requirements Guide :: Version 2, Release: 1 Benchmark Date: 18 May 2021*"&amp;A184&amp;";*",SRGs!AA:AA,0),0)</f>
        <v>622</v>
      </c>
      <c r="V184" s="6">
        <f>IFERROR(MATCH("Mainframe Product Security Requirements Guide :: Version 2, Release: 1 Benchmark Date: 27 Oct 2022*"&amp;A184&amp;";*",SRGs!AA:AA,0),0)</f>
        <v>623</v>
      </c>
      <c r="W184" s="6">
        <f>IFERROR(MATCH("Network Device Management Security Requirements Guide :: Version 4, Release: 1 Benchmark Date: 23 Apr 2021*"&amp;A184&amp;";*",SRGs!AA:AA,0),0)</f>
        <v>0</v>
      </c>
      <c r="X184" s="6">
        <f>IFERROR(MATCH("Router Security Requirements Guide :: Version 4, Release: 2 Benchmark Date: 23 Apr 2021*"&amp;A184&amp;";*",SRGs!AA:AA,0),0)</f>
        <v>0</v>
      </c>
      <c r="Y184" s="6">
        <f>IFERROR(MATCH("SDN Controller Security Requirements Guide :: Version 1, Release: 2 Benchmark Date: 24 Apr 2020*"&amp;A184&amp;";*",SRGs!AA:AA,0),0)</f>
        <v>0</v>
      </c>
      <c r="Z184" s="6">
        <f>IFERROR(MATCH("Unified Endpoint Management Agent Security Requirements Guide :: Version 1, Release: 1 Benchmark Date: 20 Nov 2020*"&amp;A184&amp;";*",SRGs!AA:AA,0),0)</f>
        <v>0</v>
      </c>
      <c r="AA184" s="6">
        <f>IFERROR(MATCH("Unified Endpoint Management Server Security Requirements Guide :: Version 1, Release: 1 Benchmark Date: 20 Nov 2020*"&amp;A184&amp;";*",SRGs!AA:AA,0),0)</f>
        <v>0</v>
      </c>
      <c r="AB184" s="6">
        <f>IFERROR(MATCH("Virtual Private Network (VPN) Security Requirements Guide :: Version 2, Release: 4 Benchmark Date: 27 Oct 2021*"&amp;A184&amp;";*",SRGs!AA:AA,0),0)</f>
        <v>0</v>
      </c>
      <c r="AC184" s="6">
        <f>IFERROR(MATCH("Web Server Security Requirements Guide :: Version 3, Release: 1 Benchmark Date: 27 Oct 2022*"&amp;A184&amp;";*",SRGs!AA:AA,0),0)</f>
        <v>0</v>
      </c>
      <c r="AD184" s="21"/>
      <c r="AE184" s="3" t="str">
        <f t="shared" si="16"/>
        <v>Application</v>
      </c>
      <c r="AF184" s="2" t="str">
        <f t="shared" si="17"/>
        <v>Server</v>
      </c>
      <c r="AG184" s="2" t="str">
        <f t="shared" si="18"/>
        <v/>
      </c>
      <c r="AH184" s="2" t="str">
        <f t="shared" si="19"/>
        <v>Network Device</v>
      </c>
      <c r="AI184" s="2" t="str">
        <f t="shared" si="20"/>
        <v/>
      </c>
      <c r="AJ184" s="2" t="str">
        <f t="shared" si="21"/>
        <v/>
      </c>
      <c r="AK184" s="2" t="str">
        <f t="shared" si="22"/>
        <v/>
      </c>
      <c r="AL184" s="27"/>
      <c r="AM184" s="5" t="str">
        <f t="shared" si="23"/>
        <v>Application; Server; Network Device</v>
      </c>
    </row>
    <row r="185" spans="1:39" s="5" customFormat="1" ht="45">
      <c r="A185" s="1" t="s">
        <v>22079</v>
      </c>
      <c r="B185" s="1" t="s">
        <v>4301</v>
      </c>
      <c r="C185" s="1" t="s">
        <v>545</v>
      </c>
      <c r="D185" s="1" t="s">
        <v>1666</v>
      </c>
      <c r="E185" s="1" t="s">
        <v>2673</v>
      </c>
      <c r="F185" s="2" t="s">
        <v>2591</v>
      </c>
      <c r="G185" s="2"/>
      <c r="H185" s="2"/>
      <c r="I185" s="2"/>
      <c r="J185" s="15"/>
      <c r="K185" s="3">
        <f>IFERROR(MATCH("Application Layer Gateway (ALG) Security Requirements Guide (SRG) :: Version 1, Release: 2 Benchmark Date: 24 Jul 2015*"&amp;A185&amp;";*",SRGs!AA:AA,0),0)</f>
        <v>0</v>
      </c>
      <c r="L185" s="2">
        <f>IFERROR(MATCH("Application Server Security Requirements Guide :: Version 3, Release: 3 Benchmark Date: 27 Oct 2022*"&amp;A185&amp;";*",SRGs!AA:AA,0),0)</f>
        <v>624</v>
      </c>
      <c r="M185" s="2">
        <f>IFERROR(MATCH("Authentication, Authorization, and Accounting Services (AAA) Security Requirements Guide :: Version 1, Release: 2 Benchmark Date: 24 Jan 2020*"&amp;A185&amp;";*",SRGs!AA:AA,0),0)</f>
        <v>0</v>
      </c>
      <c r="N185" s="2">
        <f>IFERROR(MATCH("Central Log Server Security Requirements Guide :: Version 2, Release: 2 Benchmark Date: 27 Oct 2022*"&amp;A185&amp;";*",SRGs!AA:AA,0),0)</f>
        <v>625</v>
      </c>
      <c r="O185" s="2">
        <f>IFERROR(MATCH("Database Security Requirements Guide :: Version 3, Release: 3 Benchmark Date: 27 Jul 2022*"&amp;A185&amp;";*",SRGs!AA:AA,0),0)</f>
        <v>627</v>
      </c>
      <c r="P185" s="6">
        <f>IFERROR(MATCH("Container Platform Security Requirements Guide :: Version 1, Release: 3 Benchmark Date: 27 Jan 2022*"&amp;A185&amp;";*",SRGs!AA:AA,0),0)</f>
        <v>626</v>
      </c>
      <c r="Q185" s="6">
        <f>IFERROR(MATCH("Domain Name System (DNS) Security Requirements Guide :: Version 2, Release: 4 Benchmark Date: 23 Oct 2015*"&amp;A185&amp;";*",SRGs!AA:AA,0),0)</f>
        <v>0</v>
      </c>
      <c r="R185" s="6">
        <f>IFERROR(MATCH("Firewall Security Requirements Guide :: Version 2, Release: 3 Benchmark Date: 27 Oct 2022*"&amp;A185&amp;";*",SRGs!AA:AA,0),0)</f>
        <v>0</v>
      </c>
      <c r="S185" s="6">
        <f>IFERROR(MATCH("General Purpose Operating System Security Requirements Guide :: Version 2, Release: 4 Benchmark Date: 27 Jul 2022*"&amp;A185&amp;";*",SRGs!AA:AA,0),0)</f>
        <v>628</v>
      </c>
      <c r="T185" s="6">
        <f>IFERROR(MATCH("Intrusion Detection and Prevention Systems (IDPS) Security Requirements Guide :: Version 2, Release: 6 Benchmark Date: 24 Jul 2020*"&amp;A185&amp;";*",SRGs!AA:AA,0),0)</f>
        <v>0</v>
      </c>
      <c r="U185" s="6">
        <f>IFERROR(MATCH("Layer 2 Switch Security Requirements Guide :: Version 2, Release: 1 Benchmark Date: 18 May 2021*"&amp;A185&amp;";*",SRGs!AA:AA,0),0)</f>
        <v>0</v>
      </c>
      <c r="V185" s="6">
        <f>IFERROR(MATCH("Mainframe Product Security Requirements Guide :: Version 2, Release: 1 Benchmark Date: 27 Oct 2022*"&amp;A185&amp;";*",SRGs!AA:AA,0),0)</f>
        <v>629</v>
      </c>
      <c r="W185" s="6">
        <f>IFERROR(MATCH("Network Device Management Security Requirements Guide :: Version 4, Release: 1 Benchmark Date: 23 Apr 2021*"&amp;A185&amp;";*",SRGs!AA:AA,0),0)</f>
        <v>630</v>
      </c>
      <c r="X185" s="6">
        <f>IFERROR(MATCH("Router Security Requirements Guide :: Version 4, Release: 2 Benchmark Date: 23 Apr 2021*"&amp;A185&amp;";*",SRGs!AA:AA,0),0)</f>
        <v>0</v>
      </c>
      <c r="Y185" s="6">
        <f>IFERROR(MATCH("SDN Controller Security Requirements Guide :: Version 1, Release: 2 Benchmark Date: 24 Apr 2020*"&amp;A185&amp;";*",SRGs!AA:AA,0),0)</f>
        <v>0</v>
      </c>
      <c r="Z185" s="6">
        <f>IFERROR(MATCH("Unified Endpoint Management Agent Security Requirements Guide :: Version 1, Release: 1 Benchmark Date: 20 Nov 2020*"&amp;A185&amp;";*",SRGs!AA:AA,0),0)</f>
        <v>0</v>
      </c>
      <c r="AA185" s="6">
        <f>IFERROR(MATCH("Unified Endpoint Management Server Security Requirements Guide :: Version 1, Release: 1 Benchmark Date: 20 Nov 2020*"&amp;A185&amp;";*",SRGs!AA:AA,0),0)</f>
        <v>631</v>
      </c>
      <c r="AB185" s="6">
        <f>IFERROR(MATCH("Virtual Private Network (VPN) Security Requirements Guide :: Version 2, Release: 4 Benchmark Date: 27 Oct 2021*"&amp;A185&amp;";*",SRGs!AA:AA,0),0)</f>
        <v>0</v>
      </c>
      <c r="AC185" s="6">
        <f>IFERROR(MATCH("Web Server Security Requirements Guide :: Version 3, Release: 1 Benchmark Date: 27 Oct 2022*"&amp;A185&amp;";*",SRGs!AA:AA,0),0)</f>
        <v>633</v>
      </c>
      <c r="AD185" s="21"/>
      <c r="AE185" s="3" t="str">
        <f t="shared" si="16"/>
        <v>Application</v>
      </c>
      <c r="AF185" s="2" t="str">
        <f t="shared" si="17"/>
        <v>Server</v>
      </c>
      <c r="AG185" s="2" t="str">
        <f t="shared" si="18"/>
        <v>Laptops/Desktops</v>
      </c>
      <c r="AH185" s="2" t="str">
        <f t="shared" si="19"/>
        <v>Network Device</v>
      </c>
      <c r="AI185" s="2" t="str">
        <f t="shared" si="20"/>
        <v>Database</v>
      </c>
      <c r="AJ185" s="2" t="str">
        <f t="shared" si="21"/>
        <v>Container</v>
      </c>
      <c r="AK185" s="2" t="str">
        <f t="shared" si="22"/>
        <v>Unified Endpoint Mangement</v>
      </c>
      <c r="AL185" s="27"/>
      <c r="AM185" s="5" t="str">
        <f t="shared" si="23"/>
        <v>Application; Server; Laptops/Desktops; Network Device; Database; Container; Unified Endpoint Mangement</v>
      </c>
    </row>
    <row r="186" spans="1:39" ht="30">
      <c r="A186" s="1" t="s">
        <v>22080</v>
      </c>
      <c r="B186" s="1" t="s">
        <v>4301</v>
      </c>
      <c r="C186" s="1" t="s">
        <v>546</v>
      </c>
      <c r="D186" s="1" t="s">
        <v>3492</v>
      </c>
      <c r="E186" s="1"/>
      <c r="F186" s="2"/>
      <c r="G186" s="2"/>
      <c r="H186" s="2"/>
      <c r="I186" s="2"/>
      <c r="J186" s="15"/>
      <c r="K186" s="3">
        <f>IFERROR(MATCH("Application Layer Gateway (ALG) Security Requirements Guide (SRG) :: Version 1, Release: 2 Benchmark Date: 24 Jul 2015*"&amp;A186&amp;";*",SRGs!AA:AA,0),0)</f>
        <v>634</v>
      </c>
      <c r="L186" s="2">
        <f>IFERROR(MATCH("Application Server Security Requirements Guide :: Version 3, Release: 3 Benchmark Date: 27 Oct 2022*"&amp;A186&amp;";*",SRGs!AA:AA,0),0)</f>
        <v>0</v>
      </c>
      <c r="M186" s="2">
        <f>IFERROR(MATCH("Authentication, Authorization, and Accounting Services (AAA) Security Requirements Guide :: Version 1, Release: 2 Benchmark Date: 24 Jan 2020*"&amp;A186&amp;";*",SRGs!AA:AA,0),0)</f>
        <v>0</v>
      </c>
      <c r="N186" s="2">
        <f>IFERROR(MATCH("Central Log Server Security Requirements Guide :: Version 2, Release: 2 Benchmark Date: 27 Oct 2022*"&amp;A186&amp;";*",SRGs!AA:AA,0),0)</f>
        <v>0</v>
      </c>
      <c r="O186" s="2">
        <f>IFERROR(MATCH("Database Security Requirements Guide :: Version 3, Release: 3 Benchmark Date: 27 Jul 2022*"&amp;A186&amp;";*",SRGs!AA:AA,0),0)</f>
        <v>0</v>
      </c>
      <c r="P186" s="2">
        <f>IFERROR(MATCH("Container Platform Security Requirements Guide :: Version 1, Release: 3 Benchmark Date: 27 Jan 2022*"&amp;A186&amp;";*",SRGs!AA:AA,0),0)</f>
        <v>0</v>
      </c>
      <c r="Q186" s="2">
        <f>IFERROR(MATCH("Domain Name System (DNS) Security Requirements Guide :: Version 2, Release: 4 Benchmark Date: 23 Oct 2015*"&amp;A186&amp;";*",SRGs!AA:AA,0),0)</f>
        <v>0</v>
      </c>
      <c r="R186" s="2">
        <f>IFERROR(MATCH("Firewall Security Requirements Guide :: Version 2, Release: 3 Benchmark Date: 27 Oct 2022*"&amp;A186&amp;";*",SRGs!AA:AA,0),0)</f>
        <v>635</v>
      </c>
      <c r="S186" s="2">
        <f>IFERROR(MATCH("General Purpose Operating System Security Requirements Guide :: Version 2, Release: 4 Benchmark Date: 27 Jul 2022*"&amp;A186&amp;";*",SRGs!AA:AA,0),0)</f>
        <v>0</v>
      </c>
      <c r="T186" s="2">
        <f>IFERROR(MATCH("Intrusion Detection and Prevention Systems (IDPS) Security Requirements Guide :: Version 2, Release: 6 Benchmark Date: 24 Jul 2020*"&amp;A186&amp;";*",SRGs!AA:AA,0),0)</f>
        <v>0</v>
      </c>
      <c r="U186" s="2">
        <f>IFERROR(MATCH("Layer 2 Switch Security Requirements Guide :: Version 2, Release: 1 Benchmark Date: 18 May 2021*"&amp;A186&amp;";*",SRGs!AA:AA,0),0)</f>
        <v>0</v>
      </c>
      <c r="V186" s="2">
        <f>IFERROR(MATCH("Mainframe Product Security Requirements Guide :: Version 2, Release: 1 Benchmark Date: 27 Oct 2022*"&amp;A186&amp;";*",SRGs!AA:AA,0),0)</f>
        <v>0</v>
      </c>
      <c r="W186" s="2">
        <f>IFERROR(MATCH("Network Device Management Security Requirements Guide :: Version 4, Release: 1 Benchmark Date: 23 Apr 2021*"&amp;A186&amp;";*",SRGs!AA:AA,0),0)</f>
        <v>0</v>
      </c>
      <c r="X186" s="2">
        <f>IFERROR(MATCH("Router Security Requirements Guide :: Version 4, Release: 2 Benchmark Date: 23 Apr 2021*"&amp;A186&amp;";*",SRGs!AA:AA,0),0)</f>
        <v>0</v>
      </c>
      <c r="Y186" s="2">
        <f>IFERROR(MATCH("SDN Controller Security Requirements Guide :: Version 1, Release: 2 Benchmark Date: 24 Apr 2020*"&amp;A186&amp;";*",SRGs!AA:AA,0),0)</f>
        <v>0</v>
      </c>
      <c r="Z186" s="2">
        <f>IFERROR(MATCH("Unified Endpoint Management Agent Security Requirements Guide :: Version 1, Release: 1 Benchmark Date: 20 Nov 2020*"&amp;A186&amp;";*",SRGs!AA:AA,0),0)</f>
        <v>0</v>
      </c>
      <c r="AA186" s="2">
        <f>IFERROR(MATCH("Unified Endpoint Management Server Security Requirements Guide :: Version 1, Release: 1 Benchmark Date: 20 Nov 2020*"&amp;A186&amp;";*",SRGs!AA:AA,0),0)</f>
        <v>0</v>
      </c>
      <c r="AB186" s="2">
        <f>IFERROR(MATCH("Virtual Private Network (VPN) Security Requirements Guide :: Version 2, Release: 4 Benchmark Date: 27 Oct 2021*"&amp;A186&amp;";*",SRGs!AA:AA,0),0)</f>
        <v>0</v>
      </c>
      <c r="AC186" s="2">
        <f>IFERROR(MATCH("Web Server Security Requirements Guide :: Version 3, Release: 1 Benchmark Date: 27 Oct 2022*"&amp;A186&amp;";*",SRGs!AA:AA,0),0)</f>
        <v>0</v>
      </c>
      <c r="AD186" s="22"/>
      <c r="AE186" s="3" t="str">
        <f t="shared" si="16"/>
        <v>Application</v>
      </c>
      <c r="AF186" s="2" t="str">
        <f t="shared" si="17"/>
        <v/>
      </c>
      <c r="AG186" s="2" t="str">
        <f t="shared" si="18"/>
        <v/>
      </c>
      <c r="AH186" s="2" t="str">
        <f t="shared" si="19"/>
        <v>Network Device</v>
      </c>
      <c r="AI186" s="2" t="str">
        <f t="shared" si="20"/>
        <v/>
      </c>
      <c r="AJ186" s="2" t="str">
        <f t="shared" si="21"/>
        <v/>
      </c>
      <c r="AK186" s="2" t="str">
        <f t="shared" si="22"/>
        <v/>
      </c>
      <c r="AM186" s="5" t="str">
        <f t="shared" si="23"/>
        <v>Application; Network Device</v>
      </c>
    </row>
    <row r="187" spans="1:39" s="5" customFormat="1" ht="30">
      <c r="A187" s="1" t="s">
        <v>22081</v>
      </c>
      <c r="B187" s="1" t="s">
        <v>4301</v>
      </c>
      <c r="C187" s="1" t="s">
        <v>547</v>
      </c>
      <c r="D187" s="1" t="s">
        <v>1667</v>
      </c>
      <c r="E187" s="1" t="s">
        <v>2591</v>
      </c>
      <c r="F187" s="2" t="s">
        <v>3716</v>
      </c>
      <c r="G187" s="2"/>
      <c r="H187" s="2"/>
      <c r="I187" s="2"/>
      <c r="J187" s="15"/>
      <c r="K187" s="3">
        <f>IFERROR(MATCH("Application Layer Gateway (ALG) Security Requirements Guide (SRG) :: Version 1, Release: 2 Benchmark Date: 24 Jul 2015*"&amp;A187&amp;";*",SRGs!AA:AA,0),0)</f>
        <v>0</v>
      </c>
      <c r="L187" s="2">
        <f>IFERROR(MATCH("Application Server Security Requirements Guide :: Version 3, Release: 3 Benchmark Date: 27 Oct 2022*"&amp;A187&amp;";*",SRGs!AA:AA,0),0)</f>
        <v>0</v>
      </c>
      <c r="M187" s="2">
        <f>IFERROR(MATCH("Authentication, Authorization, and Accounting Services (AAA) Security Requirements Guide :: Version 1, Release: 2 Benchmark Date: 24 Jan 2020*"&amp;A187&amp;";*",SRGs!AA:AA,0),0)</f>
        <v>0</v>
      </c>
      <c r="N187" s="6">
        <f>IFERROR(MATCH("Central Log Server Security Requirements Guide :: Version 2, Release: 2 Benchmark Date: 27 Oct 2022*"&amp;A187&amp;";*",SRGs!AA:AA,0),0)</f>
        <v>0</v>
      </c>
      <c r="O187" s="6">
        <f>IFERROR(MATCH("Database Security Requirements Guide :: Version 3, Release: 3 Benchmark Date: 27 Jul 2022*"&amp;A187&amp;";*",SRGs!AA:AA,0),0)</f>
        <v>0</v>
      </c>
      <c r="P187" s="6">
        <f>IFERROR(MATCH("Container Platform Security Requirements Guide :: Version 1, Release: 3 Benchmark Date: 27 Jan 2022*"&amp;A187&amp;";*",SRGs!AA:AA,0),0)</f>
        <v>0</v>
      </c>
      <c r="Q187" s="6">
        <f>IFERROR(MATCH("Domain Name System (DNS) Security Requirements Guide :: Version 2, Release: 4 Benchmark Date: 23 Oct 2015*"&amp;A187&amp;";*",SRGs!AA:AA,0),0)</f>
        <v>0</v>
      </c>
      <c r="R187" s="6">
        <f>IFERROR(MATCH("Firewall Security Requirements Guide :: Version 2, Release: 3 Benchmark Date: 27 Oct 2022*"&amp;A187&amp;";*",SRGs!AA:AA,0),0)</f>
        <v>0</v>
      </c>
      <c r="S187" s="6">
        <f>IFERROR(MATCH("General Purpose Operating System Security Requirements Guide :: Version 2, Release: 4 Benchmark Date: 27 Jul 2022*"&amp;A187&amp;";*",SRGs!AA:AA,0),0)</f>
        <v>0</v>
      </c>
      <c r="T187" s="6">
        <f>IFERROR(MATCH("Intrusion Detection and Prevention Systems (IDPS) Security Requirements Guide :: Version 2, Release: 6 Benchmark Date: 24 Jul 2020*"&amp;A187&amp;";*",SRGs!AA:AA,0),0)</f>
        <v>0</v>
      </c>
      <c r="U187" s="6">
        <f>IFERROR(MATCH("Layer 2 Switch Security Requirements Guide :: Version 2, Release: 1 Benchmark Date: 18 May 2021*"&amp;A187&amp;";*",SRGs!AA:AA,0),0)</f>
        <v>636</v>
      </c>
      <c r="V187" s="6">
        <f>IFERROR(MATCH("Mainframe Product Security Requirements Guide :: Version 2, Release: 1 Benchmark Date: 27 Oct 2022*"&amp;A187&amp;";*",SRGs!AA:AA,0),0)</f>
        <v>637</v>
      </c>
      <c r="W187" s="6">
        <f>IFERROR(MATCH("Network Device Management Security Requirements Guide :: Version 4, Release: 1 Benchmark Date: 23 Apr 2021*"&amp;A187&amp;";*",SRGs!AA:AA,0),0)</f>
        <v>0</v>
      </c>
      <c r="X187" s="6">
        <f>IFERROR(MATCH("Router Security Requirements Guide :: Version 4, Release: 2 Benchmark Date: 23 Apr 2021*"&amp;A187&amp;";*",SRGs!AA:AA,0),0)</f>
        <v>0</v>
      </c>
      <c r="Y187" s="6">
        <f>IFERROR(MATCH("SDN Controller Security Requirements Guide :: Version 1, Release: 2 Benchmark Date: 24 Apr 2020*"&amp;A187&amp;";*",SRGs!AA:AA,0),0)</f>
        <v>0</v>
      </c>
      <c r="Z187" s="6">
        <f>IFERROR(MATCH("Unified Endpoint Management Agent Security Requirements Guide :: Version 1, Release: 1 Benchmark Date: 20 Nov 2020*"&amp;A187&amp;";*",SRGs!AA:AA,0),0)</f>
        <v>0</v>
      </c>
      <c r="AA187" s="6">
        <f>IFERROR(MATCH("Unified Endpoint Management Server Security Requirements Guide :: Version 1, Release: 1 Benchmark Date: 20 Nov 2020*"&amp;A187&amp;";*",SRGs!AA:AA,0),0)</f>
        <v>0</v>
      </c>
      <c r="AB187" s="6">
        <f>IFERROR(MATCH("Virtual Private Network (VPN) Security Requirements Guide :: Version 2, Release: 4 Benchmark Date: 27 Oct 2021*"&amp;A187&amp;";*",SRGs!AA:AA,0),0)</f>
        <v>0</v>
      </c>
      <c r="AC187" s="6">
        <f>IFERROR(MATCH("Web Server Security Requirements Guide :: Version 3, Release: 1 Benchmark Date: 27 Oct 2022*"&amp;A187&amp;";*",SRGs!AA:AA,0),0)</f>
        <v>0</v>
      </c>
      <c r="AD187" s="21"/>
      <c r="AE187" s="3" t="str">
        <f t="shared" si="16"/>
        <v/>
      </c>
      <c r="AF187" s="2" t="str">
        <f t="shared" si="17"/>
        <v>Server</v>
      </c>
      <c r="AG187" s="2" t="str">
        <f t="shared" si="18"/>
        <v/>
      </c>
      <c r="AH187" s="2" t="str">
        <f t="shared" si="19"/>
        <v>Network Device</v>
      </c>
      <c r="AI187" s="2" t="str">
        <f t="shared" si="20"/>
        <v/>
      </c>
      <c r="AJ187" s="2" t="str">
        <f t="shared" si="21"/>
        <v/>
      </c>
      <c r="AK187" s="2" t="str">
        <f t="shared" si="22"/>
        <v/>
      </c>
      <c r="AL187" s="27"/>
      <c r="AM187" s="5" t="str">
        <f t="shared" si="23"/>
        <v>Server; Network Device</v>
      </c>
    </row>
    <row r="188" spans="1:39" s="5" customFormat="1" ht="30">
      <c r="A188" s="1" t="s">
        <v>45</v>
      </c>
      <c r="B188" s="1" t="s">
        <v>4301</v>
      </c>
      <c r="C188" s="1" t="s">
        <v>548</v>
      </c>
      <c r="D188" s="1" t="s">
        <v>3493</v>
      </c>
      <c r="E188" s="1"/>
      <c r="F188" s="2"/>
      <c r="G188" s="2"/>
      <c r="H188" s="2"/>
      <c r="I188" s="2"/>
      <c r="J188" s="15"/>
      <c r="K188" s="3">
        <f>IFERROR(MATCH("Application Layer Gateway (ALG) Security Requirements Guide (SRG) :: Version 1, Release: 2 Benchmark Date: 24 Jul 2015*"&amp;A188&amp;";*",SRGs!AA:AA,0),0)</f>
        <v>0</v>
      </c>
      <c r="L188" s="2">
        <f>IFERROR(MATCH("Application Server Security Requirements Guide :: Version 3, Release: 3 Benchmark Date: 27 Oct 2022*"&amp;A188&amp;";*",SRGs!AA:AA,0),0)</f>
        <v>0</v>
      </c>
      <c r="M188" s="2">
        <f>IFERROR(MATCH("Authentication, Authorization, and Accounting Services (AAA) Security Requirements Guide :: Version 1, Release: 2 Benchmark Date: 24 Jan 2020*"&amp;A188&amp;";*",SRGs!AA:AA,0),0)</f>
        <v>0</v>
      </c>
      <c r="N188" s="2">
        <f>IFERROR(MATCH("Central Log Server Security Requirements Guide :: Version 2, Release: 2 Benchmark Date: 27 Oct 2022*"&amp;A188&amp;";*",SRGs!AA:AA,0),0)</f>
        <v>0</v>
      </c>
      <c r="O188" s="2">
        <f>IFERROR(MATCH("Database Security Requirements Guide :: Version 3, Release: 3 Benchmark Date: 27 Jul 2022*"&amp;A188&amp;";*",SRGs!AA:AA,0),0)</f>
        <v>0</v>
      </c>
      <c r="P188" s="6">
        <f>IFERROR(MATCH("Container Platform Security Requirements Guide :: Version 1, Release: 3 Benchmark Date: 27 Jan 2022*"&amp;A188&amp;";*",SRGs!AA:AA,0),0)</f>
        <v>0</v>
      </c>
      <c r="Q188" s="6">
        <f>IFERROR(MATCH("Domain Name System (DNS) Security Requirements Guide :: Version 2, Release: 4 Benchmark Date: 23 Oct 2015*"&amp;A188&amp;";*",SRGs!AA:AA,0),0)</f>
        <v>0</v>
      </c>
      <c r="R188" s="6">
        <f>IFERROR(MATCH("Firewall Security Requirements Guide :: Version 2, Release: 3 Benchmark Date: 27 Oct 2022*"&amp;A188&amp;";*",SRGs!AA:AA,0),0)</f>
        <v>0</v>
      </c>
      <c r="S188" s="6">
        <f>IFERROR(MATCH("General Purpose Operating System Security Requirements Guide :: Version 2, Release: 4 Benchmark Date: 27 Jul 2022*"&amp;A188&amp;";*",SRGs!AA:AA,0),0)</f>
        <v>0</v>
      </c>
      <c r="T188" s="6">
        <f>IFERROR(MATCH("Intrusion Detection and Prevention Systems (IDPS) Security Requirements Guide :: Version 2, Release: 6 Benchmark Date: 24 Jul 2020*"&amp;A188&amp;";*",SRGs!AA:AA,0),0)</f>
        <v>0</v>
      </c>
      <c r="U188" s="6">
        <f>IFERROR(MATCH("Layer 2 Switch Security Requirements Guide :: Version 2, Release: 1 Benchmark Date: 18 May 2021*"&amp;A188&amp;";*",SRGs!AA:AA,0),0)</f>
        <v>0</v>
      </c>
      <c r="V188" s="6">
        <f>IFERROR(MATCH("Mainframe Product Security Requirements Guide :: Version 2, Release: 1 Benchmark Date: 27 Oct 2022*"&amp;A188&amp;";*",SRGs!AA:AA,0),0)</f>
        <v>0</v>
      </c>
      <c r="W188" s="6">
        <f>IFERROR(MATCH("Network Device Management Security Requirements Guide :: Version 4, Release: 1 Benchmark Date: 23 Apr 2021*"&amp;A188&amp;";*",SRGs!AA:AA,0),0)</f>
        <v>0</v>
      </c>
      <c r="X188" s="6">
        <f>IFERROR(MATCH("Router Security Requirements Guide :: Version 4, Release: 2 Benchmark Date: 23 Apr 2021*"&amp;A188&amp;";*",SRGs!AA:AA,0),0)</f>
        <v>0</v>
      </c>
      <c r="Y188" s="6">
        <f>IFERROR(MATCH("SDN Controller Security Requirements Guide :: Version 1, Release: 2 Benchmark Date: 24 Apr 2020*"&amp;A188&amp;";*",SRGs!AA:AA,0),0)</f>
        <v>0</v>
      </c>
      <c r="Z188" s="6">
        <f>IFERROR(MATCH("Unified Endpoint Management Agent Security Requirements Guide :: Version 1, Release: 1 Benchmark Date: 20 Nov 2020*"&amp;A188&amp;";*",SRGs!AA:AA,0),0)</f>
        <v>0</v>
      </c>
      <c r="AA188" s="6">
        <f>IFERROR(MATCH("Unified Endpoint Management Server Security Requirements Guide :: Version 1, Release: 1 Benchmark Date: 20 Nov 2020*"&amp;A188&amp;";*",SRGs!AA:AA,0),0)</f>
        <v>0</v>
      </c>
      <c r="AB188" s="6">
        <f>IFERROR(MATCH("Virtual Private Network (VPN) Security Requirements Guide :: Version 2, Release: 4 Benchmark Date: 27 Oct 2021*"&amp;A188&amp;";*",SRGs!AA:AA,0),0)</f>
        <v>0</v>
      </c>
      <c r="AC188" s="6">
        <f>IFERROR(MATCH("Web Server Security Requirements Guide :: Version 3, Release: 1 Benchmark Date: 27 Oct 2022*"&amp;A188&amp;";*",SRGs!AA:AA,0),0)</f>
        <v>0</v>
      </c>
      <c r="AD188" s="21"/>
      <c r="AE188" s="3" t="str">
        <f t="shared" si="16"/>
        <v/>
      </c>
      <c r="AF188" s="2" t="str">
        <f t="shared" si="17"/>
        <v/>
      </c>
      <c r="AG188" s="2" t="str">
        <f t="shared" si="18"/>
        <v/>
      </c>
      <c r="AH188" s="2" t="str">
        <f t="shared" si="19"/>
        <v/>
      </c>
      <c r="AI188" s="2" t="str">
        <f t="shared" si="20"/>
        <v/>
      </c>
      <c r="AJ188" s="2" t="str">
        <f t="shared" si="21"/>
        <v/>
      </c>
      <c r="AK188" s="2" t="str">
        <f t="shared" si="22"/>
        <v/>
      </c>
      <c r="AL188" s="27"/>
      <c r="AM188" s="5" t="str">
        <f t="shared" si="23"/>
        <v/>
      </c>
    </row>
    <row r="189" spans="1:39" s="5" customFormat="1" ht="150">
      <c r="A189" s="1" t="s">
        <v>46</v>
      </c>
      <c r="B189" s="1" t="s">
        <v>4301</v>
      </c>
      <c r="C189" s="1" t="s">
        <v>549</v>
      </c>
      <c r="D189" s="1" t="s">
        <v>1668</v>
      </c>
      <c r="E189" s="1" t="s">
        <v>2674</v>
      </c>
      <c r="F189" s="2" t="s">
        <v>3717</v>
      </c>
      <c r="G189" s="2"/>
      <c r="H189" s="2"/>
      <c r="I189" s="2"/>
      <c r="J189" s="15"/>
      <c r="K189" s="3">
        <f>IFERROR(MATCH("Application Layer Gateway (ALG) Security Requirements Guide (SRG) :: Version 1, Release: 2 Benchmark Date: 24 Jul 2015*"&amp;A189&amp;";*",SRGs!AA:AA,0),0)</f>
        <v>0</v>
      </c>
      <c r="L189" s="2">
        <f>IFERROR(MATCH("Application Server Security Requirements Guide :: Version 3, Release: 3 Benchmark Date: 27 Oct 2022*"&amp;A189&amp;";*",SRGs!AA:AA,0),0)</f>
        <v>0</v>
      </c>
      <c r="M189" s="2">
        <f>IFERROR(MATCH("Authentication, Authorization, and Accounting Services (AAA) Security Requirements Guide :: Version 1, Release: 2 Benchmark Date: 24 Jan 2020*"&amp;A189&amp;";*",SRGs!AA:AA,0),0)</f>
        <v>0</v>
      </c>
      <c r="N189" s="6">
        <f>IFERROR(MATCH("Central Log Server Security Requirements Guide :: Version 2, Release: 2 Benchmark Date: 27 Oct 2022*"&amp;A189&amp;";*",SRGs!AA:AA,0),0)</f>
        <v>0</v>
      </c>
      <c r="O189" s="6">
        <f>IFERROR(MATCH("Database Security Requirements Guide :: Version 3, Release: 3 Benchmark Date: 27 Jul 2022*"&amp;A189&amp;";*",SRGs!AA:AA,0),0)</f>
        <v>0</v>
      </c>
      <c r="P189" s="6">
        <f>IFERROR(MATCH("Container Platform Security Requirements Guide :: Version 1, Release: 3 Benchmark Date: 27 Jan 2022*"&amp;A189&amp;";*",SRGs!AA:AA,0),0)</f>
        <v>0</v>
      </c>
      <c r="Q189" s="6">
        <f>IFERROR(MATCH("Domain Name System (DNS) Security Requirements Guide :: Version 2, Release: 4 Benchmark Date: 23 Oct 2015*"&amp;A189&amp;";*",SRGs!AA:AA,0),0)</f>
        <v>0</v>
      </c>
      <c r="R189" s="6">
        <f>IFERROR(MATCH("Firewall Security Requirements Guide :: Version 2, Release: 3 Benchmark Date: 27 Oct 2022*"&amp;A189&amp;";*",SRGs!AA:AA,0),0)</f>
        <v>0</v>
      </c>
      <c r="S189" s="6">
        <f>IFERROR(MATCH("General Purpose Operating System Security Requirements Guide :: Version 2, Release: 4 Benchmark Date: 27 Jul 2022*"&amp;A189&amp;";*",SRGs!AA:AA,0),0)</f>
        <v>0</v>
      </c>
      <c r="T189" s="6">
        <f>IFERROR(MATCH("Intrusion Detection and Prevention Systems (IDPS) Security Requirements Guide :: Version 2, Release: 6 Benchmark Date: 24 Jul 2020*"&amp;A189&amp;";*",SRGs!AA:AA,0),0)</f>
        <v>0</v>
      </c>
      <c r="U189" s="6">
        <f>IFERROR(MATCH("Layer 2 Switch Security Requirements Guide :: Version 2, Release: 1 Benchmark Date: 18 May 2021*"&amp;A189&amp;";*",SRGs!AA:AA,0),0)</f>
        <v>0</v>
      </c>
      <c r="V189" s="6">
        <f>IFERROR(MATCH("Mainframe Product Security Requirements Guide :: Version 2, Release: 1 Benchmark Date: 27 Oct 2022*"&amp;A189&amp;";*",SRGs!AA:AA,0),0)</f>
        <v>0</v>
      </c>
      <c r="W189" s="6">
        <f>IFERROR(MATCH("Network Device Management Security Requirements Guide :: Version 4, Release: 1 Benchmark Date: 23 Apr 2021*"&amp;A189&amp;";*",SRGs!AA:AA,0),0)</f>
        <v>0</v>
      </c>
      <c r="X189" s="6">
        <f>IFERROR(MATCH("Router Security Requirements Guide :: Version 4, Release: 2 Benchmark Date: 23 Apr 2021*"&amp;A189&amp;";*",SRGs!AA:AA,0),0)</f>
        <v>0</v>
      </c>
      <c r="Y189" s="6">
        <f>IFERROR(MATCH("SDN Controller Security Requirements Guide :: Version 1, Release: 2 Benchmark Date: 24 Apr 2020*"&amp;A189&amp;";*",SRGs!AA:AA,0),0)</f>
        <v>0</v>
      </c>
      <c r="Z189" s="6">
        <f>IFERROR(MATCH("Unified Endpoint Management Agent Security Requirements Guide :: Version 1, Release: 1 Benchmark Date: 20 Nov 2020*"&amp;A189&amp;";*",SRGs!AA:AA,0),0)</f>
        <v>0</v>
      </c>
      <c r="AA189" s="6">
        <f>IFERROR(MATCH("Unified Endpoint Management Server Security Requirements Guide :: Version 1, Release: 1 Benchmark Date: 20 Nov 2020*"&amp;A189&amp;";*",SRGs!AA:AA,0),0)</f>
        <v>0</v>
      </c>
      <c r="AB189" s="6">
        <f>IFERROR(MATCH("Virtual Private Network (VPN) Security Requirements Guide :: Version 2, Release: 4 Benchmark Date: 27 Oct 2021*"&amp;A189&amp;";*",SRGs!AA:AA,0),0)</f>
        <v>0</v>
      </c>
      <c r="AC189" s="6">
        <f>IFERROR(MATCH("Web Server Security Requirements Guide :: Version 3, Release: 1 Benchmark Date: 27 Oct 2022*"&amp;A189&amp;";*",SRGs!AA:AA,0),0)</f>
        <v>0</v>
      </c>
      <c r="AD189" s="21"/>
      <c r="AE189" s="3" t="str">
        <f t="shared" si="16"/>
        <v/>
      </c>
      <c r="AF189" s="2" t="str">
        <f t="shared" si="17"/>
        <v/>
      </c>
      <c r="AG189" s="2" t="str">
        <f t="shared" si="18"/>
        <v/>
      </c>
      <c r="AH189" s="2" t="str">
        <f t="shared" si="19"/>
        <v/>
      </c>
      <c r="AI189" s="2" t="str">
        <f t="shared" si="20"/>
        <v/>
      </c>
      <c r="AJ189" s="2" t="str">
        <f t="shared" si="21"/>
        <v/>
      </c>
      <c r="AK189" s="2" t="str">
        <f t="shared" si="22"/>
        <v/>
      </c>
      <c r="AL189" s="27"/>
      <c r="AM189" s="5" t="str">
        <f t="shared" si="23"/>
        <v/>
      </c>
    </row>
    <row r="190" spans="1:39" ht="30">
      <c r="A190" s="1" t="s">
        <v>22082</v>
      </c>
      <c r="B190" s="1" t="s">
        <v>4301</v>
      </c>
      <c r="C190" s="1" t="s">
        <v>550</v>
      </c>
      <c r="D190" s="1" t="s">
        <v>1669</v>
      </c>
      <c r="E190" s="1" t="s">
        <v>2675</v>
      </c>
      <c r="F190" s="2" t="s">
        <v>3718</v>
      </c>
      <c r="G190" s="2"/>
      <c r="H190" s="2"/>
      <c r="I190" s="2"/>
      <c r="J190" s="15"/>
      <c r="K190" s="3">
        <f>IFERROR(MATCH("Application Layer Gateway (ALG) Security Requirements Guide (SRG) :: Version 1, Release: 2 Benchmark Date: 24 Jul 2015*"&amp;A190&amp;";*",SRGs!AA:AA,0),0)</f>
        <v>0</v>
      </c>
      <c r="L190" s="2">
        <f>IFERROR(MATCH("Application Server Security Requirements Guide :: Version 3, Release: 3 Benchmark Date: 27 Oct 2022*"&amp;A190&amp;";*",SRGs!AA:AA,0),0)</f>
        <v>0</v>
      </c>
      <c r="M190" s="2">
        <f>IFERROR(MATCH("Authentication, Authorization, and Accounting Services (AAA) Security Requirements Guide :: Version 1, Release: 2 Benchmark Date: 24 Jan 2020*"&amp;A190&amp;";*",SRGs!AA:AA,0),0)</f>
        <v>0</v>
      </c>
      <c r="N190" s="6">
        <f>IFERROR(MATCH("Central Log Server Security Requirements Guide :: Version 2, Release: 2 Benchmark Date: 27 Oct 2022*"&amp;A190&amp;";*",SRGs!AA:AA,0),0)</f>
        <v>0</v>
      </c>
      <c r="O190" s="6">
        <f>IFERROR(MATCH("Database Security Requirements Guide :: Version 3, Release: 3 Benchmark Date: 27 Jul 2022*"&amp;A190&amp;";*",SRGs!AA:AA,0),0)</f>
        <v>0</v>
      </c>
      <c r="P190" s="2">
        <f>IFERROR(MATCH("Container Platform Security Requirements Guide :: Version 1, Release: 3 Benchmark Date: 27 Jan 2022*"&amp;A190&amp;";*",SRGs!AA:AA,0),0)</f>
        <v>0</v>
      </c>
      <c r="Q190" s="2">
        <f>IFERROR(MATCH("Domain Name System (DNS) Security Requirements Guide :: Version 2, Release: 4 Benchmark Date: 23 Oct 2015*"&amp;A190&amp;";*",SRGs!AA:AA,0),0)</f>
        <v>0</v>
      </c>
      <c r="R190" s="2">
        <f>IFERROR(MATCH("Firewall Security Requirements Guide :: Version 2, Release: 3 Benchmark Date: 27 Oct 2022*"&amp;A190&amp;";*",SRGs!AA:AA,0),0)</f>
        <v>0</v>
      </c>
      <c r="S190" s="2">
        <f>IFERROR(MATCH("General Purpose Operating System Security Requirements Guide :: Version 2, Release: 4 Benchmark Date: 27 Jul 2022*"&amp;A190&amp;";*",SRGs!AA:AA,0),0)</f>
        <v>0</v>
      </c>
      <c r="T190" s="2">
        <f>IFERROR(MATCH("Intrusion Detection and Prevention Systems (IDPS) Security Requirements Guide :: Version 2, Release: 6 Benchmark Date: 24 Jul 2020*"&amp;A190&amp;";*",SRGs!AA:AA,0),0)</f>
        <v>0</v>
      </c>
      <c r="U190" s="2">
        <f>IFERROR(MATCH("Layer 2 Switch Security Requirements Guide :: Version 2, Release: 1 Benchmark Date: 18 May 2021*"&amp;A190&amp;";*",SRGs!AA:AA,0),0)</f>
        <v>0</v>
      </c>
      <c r="V190" s="2">
        <f>IFERROR(MATCH("Mainframe Product Security Requirements Guide :: Version 2, Release: 1 Benchmark Date: 27 Oct 2022*"&amp;A190&amp;";*",SRGs!AA:AA,0),0)</f>
        <v>0</v>
      </c>
      <c r="W190" s="2">
        <f>IFERROR(MATCH("Network Device Management Security Requirements Guide :: Version 4, Release: 1 Benchmark Date: 23 Apr 2021*"&amp;A190&amp;";*",SRGs!AA:AA,0),0)</f>
        <v>0</v>
      </c>
      <c r="X190" s="2">
        <f>IFERROR(MATCH("Router Security Requirements Guide :: Version 4, Release: 2 Benchmark Date: 23 Apr 2021*"&amp;A190&amp;";*",SRGs!AA:AA,0),0)</f>
        <v>0</v>
      </c>
      <c r="Y190" s="2">
        <f>IFERROR(MATCH("SDN Controller Security Requirements Guide :: Version 1, Release: 2 Benchmark Date: 24 Apr 2020*"&amp;A190&amp;";*",SRGs!AA:AA,0),0)</f>
        <v>0</v>
      </c>
      <c r="Z190" s="2">
        <f>IFERROR(MATCH("Unified Endpoint Management Agent Security Requirements Guide :: Version 1, Release: 1 Benchmark Date: 20 Nov 2020*"&amp;A190&amp;";*",SRGs!AA:AA,0),0)</f>
        <v>0</v>
      </c>
      <c r="AA190" s="2">
        <f>IFERROR(MATCH("Unified Endpoint Management Server Security Requirements Guide :: Version 1, Release: 1 Benchmark Date: 20 Nov 2020*"&amp;A190&amp;";*",SRGs!AA:AA,0),0)</f>
        <v>0</v>
      </c>
      <c r="AB190" s="2">
        <f>IFERROR(MATCH("Virtual Private Network (VPN) Security Requirements Guide :: Version 2, Release: 4 Benchmark Date: 27 Oct 2021*"&amp;A190&amp;";*",SRGs!AA:AA,0),0)</f>
        <v>0</v>
      </c>
      <c r="AC190" s="2">
        <f>IFERROR(MATCH("Web Server Security Requirements Guide :: Version 3, Release: 1 Benchmark Date: 27 Oct 2022*"&amp;A190&amp;";*",SRGs!AA:AA,0),0)</f>
        <v>0</v>
      </c>
      <c r="AD190" s="22"/>
      <c r="AE190" s="3" t="str">
        <f t="shared" si="16"/>
        <v/>
      </c>
      <c r="AF190" s="2" t="str">
        <f t="shared" si="17"/>
        <v/>
      </c>
      <c r="AG190" s="2" t="str">
        <f t="shared" si="18"/>
        <v/>
      </c>
      <c r="AH190" s="2" t="str">
        <f t="shared" si="19"/>
        <v/>
      </c>
      <c r="AI190" s="2" t="str">
        <f t="shared" si="20"/>
        <v/>
      </c>
      <c r="AJ190" s="2" t="str">
        <f t="shared" si="21"/>
        <v/>
      </c>
      <c r="AK190" s="2" t="str">
        <f t="shared" si="22"/>
        <v/>
      </c>
      <c r="AM190" s="5" t="str">
        <f t="shared" si="23"/>
        <v/>
      </c>
    </row>
    <row r="191" spans="1:39" ht="120">
      <c r="A191" s="1" t="s">
        <v>22083</v>
      </c>
      <c r="B191" s="1" t="s">
        <v>4301</v>
      </c>
      <c r="C191" s="1" t="s">
        <v>551</v>
      </c>
      <c r="D191" s="1" t="s">
        <v>1670</v>
      </c>
      <c r="E191" s="1" t="s">
        <v>2676</v>
      </c>
      <c r="F191" s="2" t="s">
        <v>3719</v>
      </c>
      <c r="G191" s="2"/>
      <c r="H191" s="2"/>
      <c r="I191" s="2"/>
      <c r="J191" s="15"/>
      <c r="K191" s="3">
        <f>IFERROR(MATCH("Application Layer Gateway (ALG) Security Requirements Guide (SRG) :: Version 1, Release: 2 Benchmark Date: 24 Jul 2015*"&amp;A191&amp;";*",SRGs!AA:AA,0),0)</f>
        <v>0</v>
      </c>
      <c r="L191" s="2">
        <f>IFERROR(MATCH("Application Server Security Requirements Guide :: Version 3, Release: 3 Benchmark Date: 27 Oct 2022*"&amp;A191&amp;";*",SRGs!AA:AA,0),0)</f>
        <v>0</v>
      </c>
      <c r="M191" s="2">
        <f>IFERROR(MATCH("Authentication, Authorization, and Accounting Services (AAA) Security Requirements Guide :: Version 1, Release: 2 Benchmark Date: 24 Jan 2020*"&amp;A191&amp;";*",SRGs!AA:AA,0),0)</f>
        <v>0</v>
      </c>
      <c r="N191" s="6">
        <f>IFERROR(MATCH("Central Log Server Security Requirements Guide :: Version 2, Release: 2 Benchmark Date: 27 Oct 2022*"&amp;A191&amp;";*",SRGs!AA:AA,0),0)</f>
        <v>0</v>
      </c>
      <c r="O191" s="6">
        <f>IFERROR(MATCH("Database Security Requirements Guide :: Version 3, Release: 3 Benchmark Date: 27 Jul 2022*"&amp;A191&amp;";*",SRGs!AA:AA,0),0)</f>
        <v>0</v>
      </c>
      <c r="P191" s="2">
        <f>IFERROR(MATCH("Container Platform Security Requirements Guide :: Version 1, Release: 3 Benchmark Date: 27 Jan 2022*"&amp;A191&amp;";*",SRGs!AA:AA,0),0)</f>
        <v>0</v>
      </c>
      <c r="Q191" s="2">
        <f>IFERROR(MATCH("Domain Name System (DNS) Security Requirements Guide :: Version 2, Release: 4 Benchmark Date: 23 Oct 2015*"&amp;A191&amp;";*",SRGs!AA:AA,0),0)</f>
        <v>0</v>
      </c>
      <c r="R191" s="2">
        <f>IFERROR(MATCH("Firewall Security Requirements Guide :: Version 2, Release: 3 Benchmark Date: 27 Oct 2022*"&amp;A191&amp;";*",SRGs!AA:AA,0),0)</f>
        <v>0</v>
      </c>
      <c r="S191" s="2">
        <f>IFERROR(MATCH("General Purpose Operating System Security Requirements Guide :: Version 2, Release: 4 Benchmark Date: 27 Jul 2022*"&amp;A191&amp;";*",SRGs!AA:AA,0),0)</f>
        <v>0</v>
      </c>
      <c r="T191" s="2">
        <f>IFERROR(MATCH("Intrusion Detection and Prevention Systems (IDPS) Security Requirements Guide :: Version 2, Release: 6 Benchmark Date: 24 Jul 2020*"&amp;A191&amp;";*",SRGs!AA:AA,0),0)</f>
        <v>0</v>
      </c>
      <c r="U191" s="2">
        <f>IFERROR(MATCH("Layer 2 Switch Security Requirements Guide :: Version 2, Release: 1 Benchmark Date: 18 May 2021*"&amp;A191&amp;";*",SRGs!AA:AA,0),0)</f>
        <v>0</v>
      </c>
      <c r="V191" s="2">
        <f>IFERROR(MATCH("Mainframe Product Security Requirements Guide :: Version 2, Release: 1 Benchmark Date: 27 Oct 2022*"&amp;A191&amp;";*",SRGs!AA:AA,0),0)</f>
        <v>0</v>
      </c>
      <c r="W191" s="2">
        <f>IFERROR(MATCH("Network Device Management Security Requirements Guide :: Version 4, Release: 1 Benchmark Date: 23 Apr 2021*"&amp;A191&amp;";*",SRGs!AA:AA,0),0)</f>
        <v>0</v>
      </c>
      <c r="X191" s="2">
        <f>IFERROR(MATCH("Router Security Requirements Guide :: Version 4, Release: 2 Benchmark Date: 23 Apr 2021*"&amp;A191&amp;";*",SRGs!AA:AA,0),0)</f>
        <v>0</v>
      </c>
      <c r="Y191" s="2">
        <f>IFERROR(MATCH("SDN Controller Security Requirements Guide :: Version 1, Release: 2 Benchmark Date: 24 Apr 2020*"&amp;A191&amp;";*",SRGs!AA:AA,0),0)</f>
        <v>0</v>
      </c>
      <c r="Z191" s="2">
        <f>IFERROR(MATCH("Unified Endpoint Management Agent Security Requirements Guide :: Version 1, Release: 1 Benchmark Date: 20 Nov 2020*"&amp;A191&amp;";*",SRGs!AA:AA,0),0)</f>
        <v>0</v>
      </c>
      <c r="AA191" s="2">
        <f>IFERROR(MATCH("Unified Endpoint Management Server Security Requirements Guide :: Version 1, Release: 1 Benchmark Date: 20 Nov 2020*"&amp;A191&amp;";*",SRGs!AA:AA,0),0)</f>
        <v>0</v>
      </c>
      <c r="AB191" s="2">
        <f>IFERROR(MATCH("Virtual Private Network (VPN) Security Requirements Guide :: Version 2, Release: 4 Benchmark Date: 27 Oct 2021*"&amp;A191&amp;";*",SRGs!AA:AA,0),0)</f>
        <v>0</v>
      </c>
      <c r="AC191" s="2">
        <f>IFERROR(MATCH("Web Server Security Requirements Guide :: Version 3, Release: 1 Benchmark Date: 27 Oct 2022*"&amp;A191&amp;";*",SRGs!AA:AA,0),0)</f>
        <v>0</v>
      </c>
      <c r="AD191" s="22"/>
      <c r="AE191" s="3" t="str">
        <f t="shared" si="16"/>
        <v/>
      </c>
      <c r="AF191" s="2" t="str">
        <f t="shared" si="17"/>
        <v/>
      </c>
      <c r="AG191" s="2" t="str">
        <f t="shared" si="18"/>
        <v/>
      </c>
      <c r="AH191" s="2" t="str">
        <f t="shared" si="19"/>
        <v/>
      </c>
      <c r="AI191" s="2" t="str">
        <f t="shared" si="20"/>
        <v/>
      </c>
      <c r="AJ191" s="2" t="str">
        <f t="shared" si="21"/>
        <v/>
      </c>
      <c r="AK191" s="2" t="str">
        <f t="shared" si="22"/>
        <v/>
      </c>
      <c r="AM191" s="5" t="str">
        <f t="shared" si="23"/>
        <v/>
      </c>
    </row>
    <row r="192" spans="1:39" s="5" customFormat="1" ht="90">
      <c r="A192" s="1" t="s">
        <v>22084</v>
      </c>
      <c r="B192" s="1" t="s">
        <v>4301</v>
      </c>
      <c r="C192" s="1" t="s">
        <v>552</v>
      </c>
      <c r="D192" s="1" t="s">
        <v>1671</v>
      </c>
      <c r="E192" s="1" t="s">
        <v>2677</v>
      </c>
      <c r="F192" s="2" t="s">
        <v>2591</v>
      </c>
      <c r="G192" s="2"/>
      <c r="H192" s="2"/>
      <c r="I192" s="2"/>
      <c r="J192" s="15"/>
      <c r="K192" s="3">
        <f>IFERROR(MATCH("Application Layer Gateway (ALG) Security Requirements Guide (SRG) :: Version 1, Release: 2 Benchmark Date: 24 Jul 2015*"&amp;A192&amp;";*",SRGs!AA:AA,0),0)</f>
        <v>0</v>
      </c>
      <c r="L192" s="2">
        <f>IFERROR(MATCH("Application Server Security Requirements Guide :: Version 3, Release: 3 Benchmark Date: 27 Oct 2022*"&amp;A192&amp;";*",SRGs!AA:AA,0),0)</f>
        <v>0</v>
      </c>
      <c r="M192" s="2">
        <f>IFERROR(MATCH("Authentication, Authorization, and Accounting Services (AAA) Security Requirements Guide :: Version 1, Release: 2 Benchmark Date: 24 Jan 2020*"&amp;A192&amp;";*",SRGs!AA:AA,0),0)</f>
        <v>0</v>
      </c>
      <c r="N192" s="2">
        <f>IFERROR(MATCH("Central Log Server Security Requirements Guide :: Version 2, Release: 2 Benchmark Date: 27 Oct 2022*"&amp;A192&amp;";*",SRGs!AA:AA,0),0)</f>
        <v>0</v>
      </c>
      <c r="O192" s="2">
        <f>IFERROR(MATCH("Database Security Requirements Guide :: Version 3, Release: 3 Benchmark Date: 27 Jul 2022*"&amp;A192&amp;";*",SRGs!AA:AA,0),0)</f>
        <v>0</v>
      </c>
      <c r="P192" s="6">
        <f>IFERROR(MATCH("Container Platform Security Requirements Guide :: Version 1, Release: 3 Benchmark Date: 27 Jan 2022*"&amp;A192&amp;";*",SRGs!AA:AA,0),0)</f>
        <v>0</v>
      </c>
      <c r="Q192" s="6">
        <f>IFERROR(MATCH("Domain Name System (DNS) Security Requirements Guide :: Version 2, Release: 4 Benchmark Date: 23 Oct 2015*"&amp;A192&amp;";*",SRGs!AA:AA,0),0)</f>
        <v>0</v>
      </c>
      <c r="R192" s="6">
        <f>IFERROR(MATCH("Firewall Security Requirements Guide :: Version 2, Release: 3 Benchmark Date: 27 Oct 2022*"&amp;A192&amp;";*",SRGs!AA:AA,0),0)</f>
        <v>0</v>
      </c>
      <c r="S192" s="6">
        <f>IFERROR(MATCH("General Purpose Operating System Security Requirements Guide :: Version 2, Release: 4 Benchmark Date: 27 Jul 2022*"&amp;A192&amp;";*",SRGs!AA:AA,0),0)</f>
        <v>0</v>
      </c>
      <c r="T192" s="6">
        <f>IFERROR(MATCH("Intrusion Detection and Prevention Systems (IDPS) Security Requirements Guide :: Version 2, Release: 6 Benchmark Date: 24 Jul 2020*"&amp;A192&amp;";*",SRGs!AA:AA,0),0)</f>
        <v>0</v>
      </c>
      <c r="U192" s="6">
        <f>IFERROR(MATCH("Layer 2 Switch Security Requirements Guide :: Version 2, Release: 1 Benchmark Date: 18 May 2021*"&amp;A192&amp;";*",SRGs!AA:AA,0),0)</f>
        <v>0</v>
      </c>
      <c r="V192" s="6">
        <f>IFERROR(MATCH("Mainframe Product Security Requirements Guide :: Version 2, Release: 1 Benchmark Date: 27 Oct 2022*"&amp;A192&amp;";*",SRGs!AA:AA,0),0)</f>
        <v>0</v>
      </c>
      <c r="W192" s="6">
        <f>IFERROR(MATCH("Network Device Management Security Requirements Guide :: Version 4, Release: 1 Benchmark Date: 23 Apr 2021*"&amp;A192&amp;";*",SRGs!AA:AA,0),0)</f>
        <v>0</v>
      </c>
      <c r="X192" s="6">
        <f>IFERROR(MATCH("Router Security Requirements Guide :: Version 4, Release: 2 Benchmark Date: 23 Apr 2021*"&amp;A192&amp;";*",SRGs!AA:AA,0),0)</f>
        <v>0</v>
      </c>
      <c r="Y192" s="6">
        <f>IFERROR(MATCH("SDN Controller Security Requirements Guide :: Version 1, Release: 2 Benchmark Date: 24 Apr 2020*"&amp;A192&amp;";*",SRGs!AA:AA,0),0)</f>
        <v>0</v>
      </c>
      <c r="Z192" s="6">
        <f>IFERROR(MATCH("Unified Endpoint Management Agent Security Requirements Guide :: Version 1, Release: 1 Benchmark Date: 20 Nov 2020*"&amp;A192&amp;";*",SRGs!AA:AA,0),0)</f>
        <v>0</v>
      </c>
      <c r="AA192" s="6">
        <f>IFERROR(MATCH("Unified Endpoint Management Server Security Requirements Guide :: Version 1, Release: 1 Benchmark Date: 20 Nov 2020*"&amp;A192&amp;";*",SRGs!AA:AA,0),0)</f>
        <v>0</v>
      </c>
      <c r="AB192" s="6">
        <f>IFERROR(MATCH("Virtual Private Network (VPN) Security Requirements Guide :: Version 2, Release: 4 Benchmark Date: 27 Oct 2021*"&amp;A192&amp;";*",SRGs!AA:AA,0),0)</f>
        <v>0</v>
      </c>
      <c r="AC192" s="6">
        <f>IFERROR(MATCH("Web Server Security Requirements Guide :: Version 3, Release: 1 Benchmark Date: 27 Oct 2022*"&amp;A192&amp;";*",SRGs!AA:AA,0),0)</f>
        <v>0</v>
      </c>
      <c r="AD192" s="21"/>
      <c r="AE192" s="3" t="str">
        <f t="shared" si="16"/>
        <v/>
      </c>
      <c r="AF192" s="2" t="str">
        <f t="shared" si="17"/>
        <v/>
      </c>
      <c r="AG192" s="2" t="str">
        <f t="shared" si="18"/>
        <v/>
      </c>
      <c r="AH192" s="2" t="str">
        <f t="shared" si="19"/>
        <v/>
      </c>
      <c r="AI192" s="2" t="str">
        <f t="shared" si="20"/>
        <v/>
      </c>
      <c r="AJ192" s="2" t="str">
        <f t="shared" si="21"/>
        <v/>
      </c>
      <c r="AK192" s="2" t="str">
        <f t="shared" si="22"/>
        <v/>
      </c>
      <c r="AL192" s="27"/>
      <c r="AM192" s="5" t="str">
        <f t="shared" si="23"/>
        <v/>
      </c>
    </row>
    <row r="193" spans="1:39" s="5" customFormat="1" ht="409.5">
      <c r="A193" s="1" t="s">
        <v>32</v>
      </c>
      <c r="B193" s="1" t="s">
        <v>4301</v>
      </c>
      <c r="C193" s="1" t="s">
        <v>485</v>
      </c>
      <c r="D193" s="1" t="s">
        <v>1617</v>
      </c>
      <c r="E193" s="1" t="s">
        <v>2624</v>
      </c>
      <c r="F193" s="2" t="s">
        <v>3689</v>
      </c>
      <c r="G193" s="2"/>
      <c r="H193" s="2"/>
      <c r="I193" s="2"/>
      <c r="J193" s="15"/>
      <c r="K193" s="3">
        <f>IFERROR(MATCH("Application Layer Gateway (ALG) Security Requirements Guide (SRG) :: Version 1, Release: 2 Benchmark Date: 24 Jul 2015*"&amp;A193&amp;";*",SRGs!AA:AA,0),0)</f>
        <v>0</v>
      </c>
      <c r="L193" s="2">
        <f>IFERROR(MATCH("Application Server Security Requirements Guide :: Version 3, Release: 3 Benchmark Date: 27 Oct 2022*"&amp;A193&amp;";*",SRGs!AA:AA,0),0)</f>
        <v>0</v>
      </c>
      <c r="M193" s="2">
        <f>IFERROR(MATCH("Authentication, Authorization, and Accounting Services (AAA) Security Requirements Guide :: Version 1, Release: 2 Benchmark Date: 24 Jan 2020*"&amp;A193&amp;";*",SRGs!AA:AA,0),0)</f>
        <v>0</v>
      </c>
      <c r="N193" s="6">
        <f>IFERROR(MATCH("Central Log Server Security Requirements Guide :: Version 2, Release: 2 Benchmark Date: 27 Oct 2022*"&amp;A193&amp;";*",SRGs!AA:AA,0),0)</f>
        <v>0</v>
      </c>
      <c r="O193" s="6">
        <f>IFERROR(MATCH("Database Security Requirements Guide :: Version 3, Release: 3 Benchmark Date: 27 Jul 2022*"&amp;A193&amp;";*",SRGs!AA:AA,0),0)</f>
        <v>0</v>
      </c>
      <c r="P193" s="6">
        <f>IFERROR(MATCH("Container Platform Security Requirements Guide :: Version 1, Release: 3 Benchmark Date: 27 Jan 2022*"&amp;A193&amp;";*",SRGs!AA:AA,0),0)</f>
        <v>0</v>
      </c>
      <c r="Q193" s="6">
        <f>IFERROR(MATCH("Domain Name System (DNS) Security Requirements Guide :: Version 2, Release: 4 Benchmark Date: 23 Oct 2015*"&amp;A193&amp;";*",SRGs!AA:AA,0),0)</f>
        <v>0</v>
      </c>
      <c r="R193" s="6">
        <f>IFERROR(MATCH("Firewall Security Requirements Guide :: Version 2, Release: 3 Benchmark Date: 27 Oct 2022*"&amp;A193&amp;";*",SRGs!AA:AA,0),0)</f>
        <v>0</v>
      </c>
      <c r="S193" s="6">
        <f>IFERROR(MATCH("General Purpose Operating System Security Requirements Guide :: Version 2, Release: 4 Benchmark Date: 27 Jul 2022*"&amp;A193&amp;";*",SRGs!AA:AA,0),0)</f>
        <v>0</v>
      </c>
      <c r="T193" s="6">
        <f>IFERROR(MATCH("Intrusion Detection and Prevention Systems (IDPS) Security Requirements Guide :: Version 2, Release: 6 Benchmark Date: 24 Jul 2020*"&amp;A193&amp;";*",SRGs!AA:AA,0),0)</f>
        <v>0</v>
      </c>
      <c r="U193" s="6">
        <f>IFERROR(MATCH("Layer 2 Switch Security Requirements Guide :: Version 2, Release: 1 Benchmark Date: 18 May 2021*"&amp;A193&amp;";*",SRGs!AA:AA,0),0)</f>
        <v>0</v>
      </c>
      <c r="V193" s="6">
        <f>IFERROR(MATCH("Mainframe Product Security Requirements Guide :: Version 2, Release: 1 Benchmark Date: 27 Oct 2022*"&amp;A193&amp;";*",SRGs!AA:AA,0),0)</f>
        <v>0</v>
      </c>
      <c r="W193" s="6">
        <f>IFERROR(MATCH("Network Device Management Security Requirements Guide :: Version 4, Release: 1 Benchmark Date: 23 Apr 2021*"&amp;A193&amp;";*",SRGs!AA:AA,0),0)</f>
        <v>0</v>
      </c>
      <c r="X193" s="6">
        <f>IFERROR(MATCH("Router Security Requirements Guide :: Version 4, Release: 2 Benchmark Date: 23 Apr 2021*"&amp;A193&amp;";*",SRGs!AA:AA,0),0)</f>
        <v>0</v>
      </c>
      <c r="Y193" s="6">
        <f>IFERROR(MATCH("SDN Controller Security Requirements Guide :: Version 1, Release: 2 Benchmark Date: 24 Apr 2020*"&amp;A193&amp;";*",SRGs!AA:AA,0),0)</f>
        <v>0</v>
      </c>
      <c r="Z193" s="6">
        <f>IFERROR(MATCH("Unified Endpoint Management Agent Security Requirements Guide :: Version 1, Release: 1 Benchmark Date: 20 Nov 2020*"&amp;A193&amp;";*",SRGs!AA:AA,0),0)</f>
        <v>0</v>
      </c>
      <c r="AA193" s="6">
        <f>IFERROR(MATCH("Unified Endpoint Management Server Security Requirements Guide :: Version 1, Release: 1 Benchmark Date: 20 Nov 2020*"&amp;A193&amp;";*",SRGs!AA:AA,0),0)</f>
        <v>0</v>
      </c>
      <c r="AB193" s="6">
        <f>IFERROR(MATCH("Virtual Private Network (VPN) Security Requirements Guide :: Version 2, Release: 4 Benchmark Date: 27 Oct 2021*"&amp;A193&amp;";*",SRGs!AA:AA,0),0)</f>
        <v>0</v>
      </c>
      <c r="AC193" s="6">
        <f>IFERROR(MATCH("Web Server Security Requirements Guide :: Version 3, Release: 1 Benchmark Date: 27 Oct 2022*"&amp;A193&amp;";*",SRGs!AA:AA,0),0)</f>
        <v>0</v>
      </c>
      <c r="AD193" s="21"/>
      <c r="AE193" s="3" t="str">
        <f t="shared" si="16"/>
        <v/>
      </c>
      <c r="AF193" s="2" t="str">
        <f t="shared" si="17"/>
        <v/>
      </c>
      <c r="AG193" s="2" t="str">
        <f t="shared" si="18"/>
        <v/>
      </c>
      <c r="AH193" s="2" t="str">
        <f t="shared" si="19"/>
        <v/>
      </c>
      <c r="AI193" s="2" t="str">
        <f t="shared" si="20"/>
        <v/>
      </c>
      <c r="AJ193" s="2" t="str">
        <f t="shared" si="21"/>
        <v/>
      </c>
      <c r="AK193" s="2" t="str">
        <f t="shared" si="22"/>
        <v/>
      </c>
      <c r="AL193" s="27"/>
      <c r="AM193" s="5" t="str">
        <f t="shared" si="23"/>
        <v/>
      </c>
    </row>
    <row r="194" spans="1:39" ht="30">
      <c r="A194" s="1" t="s">
        <v>22085</v>
      </c>
      <c r="B194" s="1" t="s">
        <v>4301</v>
      </c>
      <c r="C194" s="1" t="s">
        <v>486</v>
      </c>
      <c r="D194" s="1" t="s">
        <v>3483</v>
      </c>
      <c r="E194" s="1"/>
      <c r="F194" s="2"/>
      <c r="G194" s="2"/>
      <c r="H194" s="2"/>
      <c r="I194" s="2"/>
      <c r="J194" s="15"/>
      <c r="K194" s="3">
        <f>IFERROR(MATCH("Application Layer Gateway (ALG) Security Requirements Guide (SRG) :: Version 1, Release: 2 Benchmark Date: 24 Jul 2015*"&amp;A194&amp;";*",SRGs!AA:AA,0),0)</f>
        <v>0</v>
      </c>
      <c r="L194" s="2">
        <f>IFERROR(MATCH("Application Server Security Requirements Guide :: Version 3, Release: 3 Benchmark Date: 27 Oct 2022*"&amp;A194&amp;";*",SRGs!AA:AA,0),0)</f>
        <v>0</v>
      </c>
      <c r="M194" s="2">
        <f>IFERROR(MATCH("Authentication, Authorization, and Accounting Services (AAA) Security Requirements Guide :: Version 1, Release: 2 Benchmark Date: 24 Jan 2020*"&amp;A194&amp;";*",SRGs!AA:AA,0),0)</f>
        <v>0</v>
      </c>
      <c r="N194" s="2">
        <f>IFERROR(MATCH("Central Log Server Security Requirements Guide :: Version 2, Release: 2 Benchmark Date: 27 Oct 2022*"&amp;A194&amp;";*",SRGs!AA:AA,0),0)</f>
        <v>0</v>
      </c>
      <c r="O194" s="2">
        <f>IFERROR(MATCH("Database Security Requirements Guide :: Version 3, Release: 3 Benchmark Date: 27 Jul 2022*"&amp;A194&amp;";*",SRGs!AA:AA,0),0)</f>
        <v>0</v>
      </c>
      <c r="P194" s="2">
        <f>IFERROR(MATCH("Container Platform Security Requirements Guide :: Version 1, Release: 3 Benchmark Date: 27 Jan 2022*"&amp;A194&amp;";*",SRGs!AA:AA,0),0)</f>
        <v>0</v>
      </c>
      <c r="Q194" s="2">
        <f>IFERROR(MATCH("Domain Name System (DNS) Security Requirements Guide :: Version 2, Release: 4 Benchmark Date: 23 Oct 2015*"&amp;A194&amp;";*",SRGs!AA:AA,0),0)</f>
        <v>0</v>
      </c>
      <c r="R194" s="2">
        <f>IFERROR(MATCH("Firewall Security Requirements Guide :: Version 2, Release: 3 Benchmark Date: 27 Oct 2022*"&amp;A194&amp;";*",SRGs!AA:AA,0),0)</f>
        <v>0</v>
      </c>
      <c r="S194" s="2">
        <f>IFERROR(MATCH("General Purpose Operating System Security Requirements Guide :: Version 2, Release: 4 Benchmark Date: 27 Jul 2022*"&amp;A194&amp;";*",SRGs!AA:AA,0),0)</f>
        <v>0</v>
      </c>
      <c r="T194" s="2">
        <f>IFERROR(MATCH("Intrusion Detection and Prevention Systems (IDPS) Security Requirements Guide :: Version 2, Release: 6 Benchmark Date: 24 Jul 2020*"&amp;A194&amp;";*",SRGs!AA:AA,0),0)</f>
        <v>0</v>
      </c>
      <c r="U194" s="2">
        <f>IFERROR(MATCH("Layer 2 Switch Security Requirements Guide :: Version 2, Release: 1 Benchmark Date: 18 May 2021*"&amp;A194&amp;";*",SRGs!AA:AA,0),0)</f>
        <v>0</v>
      </c>
      <c r="V194" s="2">
        <f>IFERROR(MATCH("Mainframe Product Security Requirements Guide :: Version 2, Release: 1 Benchmark Date: 27 Oct 2022*"&amp;A194&amp;";*",SRGs!AA:AA,0),0)</f>
        <v>0</v>
      </c>
      <c r="W194" s="2">
        <f>IFERROR(MATCH("Network Device Management Security Requirements Guide :: Version 4, Release: 1 Benchmark Date: 23 Apr 2021*"&amp;A194&amp;";*",SRGs!AA:AA,0),0)</f>
        <v>0</v>
      </c>
      <c r="X194" s="2">
        <f>IFERROR(MATCH("Router Security Requirements Guide :: Version 4, Release: 2 Benchmark Date: 23 Apr 2021*"&amp;A194&amp;";*",SRGs!AA:AA,0),0)</f>
        <v>0</v>
      </c>
      <c r="Y194" s="2">
        <f>IFERROR(MATCH("SDN Controller Security Requirements Guide :: Version 1, Release: 2 Benchmark Date: 24 Apr 2020*"&amp;A194&amp;";*",SRGs!AA:AA,0),0)</f>
        <v>0</v>
      </c>
      <c r="Z194" s="2">
        <f>IFERROR(MATCH("Unified Endpoint Management Agent Security Requirements Guide :: Version 1, Release: 1 Benchmark Date: 20 Nov 2020*"&amp;A194&amp;";*",SRGs!AA:AA,0),0)</f>
        <v>0</v>
      </c>
      <c r="AA194" s="2">
        <f>IFERROR(MATCH("Unified Endpoint Management Server Security Requirements Guide :: Version 1, Release: 1 Benchmark Date: 20 Nov 2020*"&amp;A194&amp;";*",SRGs!AA:AA,0),0)</f>
        <v>0</v>
      </c>
      <c r="AB194" s="2">
        <f>IFERROR(MATCH("Virtual Private Network (VPN) Security Requirements Guide :: Version 2, Release: 4 Benchmark Date: 27 Oct 2021*"&amp;A194&amp;";*",SRGs!AA:AA,0),0)</f>
        <v>0</v>
      </c>
      <c r="AC194" s="2">
        <f>IFERROR(MATCH("Web Server Security Requirements Guide :: Version 3, Release: 1 Benchmark Date: 27 Oct 2022*"&amp;A194&amp;";*",SRGs!AA:AA,0),0)</f>
        <v>0</v>
      </c>
      <c r="AD194" s="22"/>
      <c r="AE194" s="3" t="str">
        <f t="shared" ref="AE194:AE257" si="24">IF(OR(K194&gt;0,L194&gt;0,AC194&gt;0),"Application","")</f>
        <v/>
      </c>
      <c r="AF194" s="2" t="str">
        <f t="shared" ref="AF194:AF257" si="25">IF(OR(V194&gt;0,S194&gt;0,N194&gt;0),"Server","")</f>
        <v/>
      </c>
      <c r="AG194" s="2" t="str">
        <f t="shared" ref="AG194:AG257" si="26">IF(S194&gt;0,"Laptops/Desktops","")</f>
        <v/>
      </c>
      <c r="AH194" s="2" t="str">
        <f t="shared" ref="AH194:AH257" si="27">IF(OR(M194&gt;0,Q194&gt;0,R194&gt;0,T194&gt;0,U194&gt;0,W194&gt;0,X194&gt;0,Y194&gt;0,AB194&gt;0),"Network Device","")</f>
        <v/>
      </c>
      <c r="AI194" s="2" t="str">
        <f t="shared" ref="AI194:AI257" si="28">IF(O194&gt;0,"Database","")</f>
        <v/>
      </c>
      <c r="AJ194" s="2" t="str">
        <f t="shared" ref="AJ194:AJ257" si="29">IF(P194&gt;0,"Container","")</f>
        <v/>
      </c>
      <c r="AK194" s="2" t="str">
        <f t="shared" ref="AK194:AK257" si="30">IF(OR(Z194&gt;0,AA194&gt;0),"Unified Endpoint Mangement","")</f>
        <v/>
      </c>
      <c r="AM194" s="5" t="str">
        <f t="shared" si="23"/>
        <v/>
      </c>
    </row>
    <row r="195" spans="1:39" s="5" customFormat="1" ht="30">
      <c r="A195" s="1" t="s">
        <v>22086</v>
      </c>
      <c r="B195" s="1" t="s">
        <v>4301</v>
      </c>
      <c r="C195" s="1" t="s">
        <v>487</v>
      </c>
      <c r="D195" s="1" t="s">
        <v>3483</v>
      </c>
      <c r="E195" s="1"/>
      <c r="F195" s="2"/>
      <c r="G195" s="2"/>
      <c r="H195" s="2"/>
      <c r="I195" s="2"/>
      <c r="J195" s="15"/>
      <c r="K195" s="3">
        <f>IFERROR(MATCH("Application Layer Gateway (ALG) Security Requirements Guide (SRG) :: Version 1, Release: 2 Benchmark Date: 24 Jul 2015*"&amp;A195&amp;";*",SRGs!AA:AA,0),0)</f>
        <v>0</v>
      </c>
      <c r="L195" s="2">
        <f>IFERROR(MATCH("Application Server Security Requirements Guide :: Version 3, Release: 3 Benchmark Date: 27 Oct 2022*"&amp;A195&amp;";*",SRGs!AA:AA,0),0)</f>
        <v>0</v>
      </c>
      <c r="M195" s="2">
        <f>IFERROR(MATCH("Authentication, Authorization, and Accounting Services (AAA) Security Requirements Guide :: Version 1, Release: 2 Benchmark Date: 24 Jan 2020*"&amp;A195&amp;";*",SRGs!AA:AA,0),0)</f>
        <v>0</v>
      </c>
      <c r="N195" s="2">
        <f>IFERROR(MATCH("Central Log Server Security Requirements Guide :: Version 2, Release: 2 Benchmark Date: 27 Oct 2022*"&amp;A195&amp;";*",SRGs!AA:AA,0),0)</f>
        <v>0</v>
      </c>
      <c r="O195" s="2">
        <f>IFERROR(MATCH("Database Security Requirements Guide :: Version 3, Release: 3 Benchmark Date: 27 Jul 2022*"&amp;A195&amp;";*",SRGs!AA:AA,0),0)</f>
        <v>0</v>
      </c>
      <c r="P195" s="6">
        <f>IFERROR(MATCH("Container Platform Security Requirements Guide :: Version 1, Release: 3 Benchmark Date: 27 Jan 2022*"&amp;A195&amp;";*",SRGs!AA:AA,0),0)</f>
        <v>0</v>
      </c>
      <c r="Q195" s="6">
        <f>IFERROR(MATCH("Domain Name System (DNS) Security Requirements Guide :: Version 2, Release: 4 Benchmark Date: 23 Oct 2015*"&amp;A195&amp;";*",SRGs!AA:AA,0),0)</f>
        <v>0</v>
      </c>
      <c r="R195" s="6">
        <f>IFERROR(MATCH("Firewall Security Requirements Guide :: Version 2, Release: 3 Benchmark Date: 27 Oct 2022*"&amp;A195&amp;";*",SRGs!AA:AA,0),0)</f>
        <v>0</v>
      </c>
      <c r="S195" s="6">
        <f>IFERROR(MATCH("General Purpose Operating System Security Requirements Guide :: Version 2, Release: 4 Benchmark Date: 27 Jul 2022*"&amp;A195&amp;";*",SRGs!AA:AA,0),0)</f>
        <v>0</v>
      </c>
      <c r="T195" s="6">
        <f>IFERROR(MATCH("Intrusion Detection and Prevention Systems (IDPS) Security Requirements Guide :: Version 2, Release: 6 Benchmark Date: 24 Jul 2020*"&amp;A195&amp;";*",SRGs!AA:AA,0),0)</f>
        <v>0</v>
      </c>
      <c r="U195" s="6">
        <f>IFERROR(MATCH("Layer 2 Switch Security Requirements Guide :: Version 2, Release: 1 Benchmark Date: 18 May 2021*"&amp;A195&amp;";*",SRGs!AA:AA,0),0)</f>
        <v>0</v>
      </c>
      <c r="V195" s="6">
        <f>IFERROR(MATCH("Mainframe Product Security Requirements Guide :: Version 2, Release: 1 Benchmark Date: 27 Oct 2022*"&amp;A195&amp;";*",SRGs!AA:AA,0),0)</f>
        <v>0</v>
      </c>
      <c r="W195" s="6">
        <f>IFERROR(MATCH("Network Device Management Security Requirements Guide :: Version 4, Release: 1 Benchmark Date: 23 Apr 2021*"&amp;A195&amp;";*",SRGs!AA:AA,0),0)</f>
        <v>0</v>
      </c>
      <c r="X195" s="6">
        <f>IFERROR(MATCH("Router Security Requirements Guide :: Version 4, Release: 2 Benchmark Date: 23 Apr 2021*"&amp;A195&amp;";*",SRGs!AA:AA,0),0)</f>
        <v>0</v>
      </c>
      <c r="Y195" s="6">
        <f>IFERROR(MATCH("SDN Controller Security Requirements Guide :: Version 1, Release: 2 Benchmark Date: 24 Apr 2020*"&amp;A195&amp;";*",SRGs!AA:AA,0),0)</f>
        <v>0</v>
      </c>
      <c r="Z195" s="6">
        <f>IFERROR(MATCH("Unified Endpoint Management Agent Security Requirements Guide :: Version 1, Release: 1 Benchmark Date: 20 Nov 2020*"&amp;A195&amp;";*",SRGs!AA:AA,0),0)</f>
        <v>0</v>
      </c>
      <c r="AA195" s="6">
        <f>IFERROR(MATCH("Unified Endpoint Management Server Security Requirements Guide :: Version 1, Release: 1 Benchmark Date: 20 Nov 2020*"&amp;A195&amp;";*",SRGs!AA:AA,0),0)</f>
        <v>0</v>
      </c>
      <c r="AB195" s="6">
        <f>IFERROR(MATCH("Virtual Private Network (VPN) Security Requirements Guide :: Version 2, Release: 4 Benchmark Date: 27 Oct 2021*"&amp;A195&amp;";*",SRGs!AA:AA,0),0)</f>
        <v>0</v>
      </c>
      <c r="AC195" s="6">
        <f>IFERROR(MATCH("Web Server Security Requirements Guide :: Version 3, Release: 1 Benchmark Date: 27 Oct 2022*"&amp;A195&amp;";*",SRGs!AA:AA,0),0)</f>
        <v>0</v>
      </c>
      <c r="AD195" s="21"/>
      <c r="AE195" s="3" t="str">
        <f t="shared" si="24"/>
        <v/>
      </c>
      <c r="AF195" s="2" t="str">
        <f t="shared" si="25"/>
        <v/>
      </c>
      <c r="AG195" s="2" t="str">
        <f t="shared" si="26"/>
        <v/>
      </c>
      <c r="AH195" s="2" t="str">
        <f t="shared" si="27"/>
        <v/>
      </c>
      <c r="AI195" s="2" t="str">
        <f t="shared" si="28"/>
        <v/>
      </c>
      <c r="AJ195" s="2" t="str">
        <f t="shared" si="29"/>
        <v/>
      </c>
      <c r="AK195" s="2" t="str">
        <f t="shared" si="30"/>
        <v/>
      </c>
      <c r="AL195" s="27"/>
      <c r="AM195" s="5" t="str">
        <f t="shared" ref="AM195:AM258" si="31">_xlfn.TEXTJOIN("; ",TRUE,AE195:AK195)</f>
        <v/>
      </c>
    </row>
    <row r="196" spans="1:39">
      <c r="A196" s="1" t="s">
        <v>22087</v>
      </c>
      <c r="B196" s="1" t="s">
        <v>4301</v>
      </c>
      <c r="C196" s="1" t="s">
        <v>488</v>
      </c>
      <c r="D196" s="1" t="s">
        <v>3484</v>
      </c>
      <c r="E196" s="1"/>
      <c r="F196" s="2"/>
      <c r="G196" s="2" t="s">
        <v>4191</v>
      </c>
      <c r="H196" s="2"/>
      <c r="I196" s="10">
        <v>2</v>
      </c>
      <c r="J196" s="13"/>
      <c r="K196" s="3">
        <f>IFERROR(MATCH("Application Layer Gateway (ALG) Security Requirements Guide (SRG) :: Version 1, Release: 2 Benchmark Date: 24 Jul 2015*"&amp;A196&amp;";*",SRGs!AA:AA,0),0)</f>
        <v>0</v>
      </c>
      <c r="L196" s="2">
        <f>IFERROR(MATCH("Application Server Security Requirements Guide :: Version 3, Release: 3 Benchmark Date: 27 Oct 2022*"&amp;A196&amp;";*",SRGs!AA:AA,0),0)</f>
        <v>0</v>
      </c>
      <c r="M196" s="2">
        <f>IFERROR(MATCH("Authentication, Authorization, and Accounting Services (AAA) Security Requirements Guide :: Version 1, Release: 2 Benchmark Date: 24 Jan 2020*"&amp;A196&amp;";*",SRGs!AA:AA,0),0)</f>
        <v>0</v>
      </c>
      <c r="N196" s="2">
        <f>IFERROR(MATCH("Central Log Server Security Requirements Guide :: Version 2, Release: 2 Benchmark Date: 27 Oct 2022*"&amp;A196&amp;";*",SRGs!AA:AA,0),0)</f>
        <v>0</v>
      </c>
      <c r="O196" s="2">
        <f>IFERROR(MATCH("Database Security Requirements Guide :: Version 3, Release: 3 Benchmark Date: 27 Jul 2022*"&amp;A196&amp;";*",SRGs!AA:AA,0),0)</f>
        <v>0</v>
      </c>
      <c r="P196" s="2">
        <f>IFERROR(MATCH("Container Platform Security Requirements Guide :: Version 1, Release: 3 Benchmark Date: 27 Jan 2022*"&amp;A196&amp;";*",SRGs!AA:AA,0),0)</f>
        <v>0</v>
      </c>
      <c r="Q196" s="2">
        <f>IFERROR(MATCH("Domain Name System (DNS) Security Requirements Guide :: Version 2, Release: 4 Benchmark Date: 23 Oct 2015*"&amp;A196&amp;";*",SRGs!AA:AA,0),0)</f>
        <v>0</v>
      </c>
      <c r="R196" s="2">
        <f>IFERROR(MATCH("Firewall Security Requirements Guide :: Version 2, Release: 3 Benchmark Date: 27 Oct 2022*"&amp;A196&amp;";*",SRGs!AA:AA,0),0)</f>
        <v>0</v>
      </c>
      <c r="S196" s="2">
        <f>IFERROR(MATCH("General Purpose Operating System Security Requirements Guide :: Version 2, Release: 4 Benchmark Date: 27 Jul 2022*"&amp;A196&amp;";*",SRGs!AA:AA,0),0)</f>
        <v>0</v>
      </c>
      <c r="T196" s="2">
        <f>IFERROR(MATCH("Intrusion Detection and Prevention Systems (IDPS) Security Requirements Guide :: Version 2, Release: 6 Benchmark Date: 24 Jul 2020*"&amp;A196&amp;";*",SRGs!AA:AA,0),0)</f>
        <v>0</v>
      </c>
      <c r="U196" s="2">
        <f>IFERROR(MATCH("Layer 2 Switch Security Requirements Guide :: Version 2, Release: 1 Benchmark Date: 18 May 2021*"&amp;A196&amp;";*",SRGs!AA:AA,0),0)</f>
        <v>0</v>
      </c>
      <c r="V196" s="2">
        <f>IFERROR(MATCH("Mainframe Product Security Requirements Guide :: Version 2, Release: 1 Benchmark Date: 27 Oct 2022*"&amp;A196&amp;";*",SRGs!AA:AA,0),0)</f>
        <v>0</v>
      </c>
      <c r="W196" s="2">
        <f>IFERROR(MATCH("Network Device Management Security Requirements Guide :: Version 4, Release: 1 Benchmark Date: 23 Apr 2021*"&amp;A196&amp;";*",SRGs!AA:AA,0),0)</f>
        <v>0</v>
      </c>
      <c r="X196" s="2">
        <f>IFERROR(MATCH("Router Security Requirements Guide :: Version 4, Release: 2 Benchmark Date: 23 Apr 2021*"&amp;A196&amp;";*",SRGs!AA:AA,0),0)</f>
        <v>0</v>
      </c>
      <c r="Y196" s="2">
        <f>IFERROR(MATCH("SDN Controller Security Requirements Guide :: Version 1, Release: 2 Benchmark Date: 24 Apr 2020*"&amp;A196&amp;";*",SRGs!AA:AA,0),0)</f>
        <v>0</v>
      </c>
      <c r="Z196" s="2">
        <f>IFERROR(MATCH("Unified Endpoint Management Agent Security Requirements Guide :: Version 1, Release: 1 Benchmark Date: 20 Nov 2020*"&amp;A196&amp;";*",SRGs!AA:AA,0),0)</f>
        <v>0</v>
      </c>
      <c r="AA196" s="2">
        <f>IFERROR(MATCH("Unified Endpoint Management Server Security Requirements Guide :: Version 1, Release: 1 Benchmark Date: 20 Nov 2020*"&amp;A196&amp;";*",SRGs!AA:AA,0),0)</f>
        <v>0</v>
      </c>
      <c r="AB196" s="2">
        <f>IFERROR(MATCH("Virtual Private Network (VPN) Security Requirements Guide :: Version 2, Release: 4 Benchmark Date: 27 Oct 2021*"&amp;A196&amp;";*",SRGs!AA:AA,0),0)</f>
        <v>0</v>
      </c>
      <c r="AC196" s="2">
        <f>IFERROR(MATCH("Web Server Security Requirements Guide :: Version 3, Release: 1 Benchmark Date: 27 Oct 2022*"&amp;A196&amp;";*",SRGs!AA:AA,0),0)</f>
        <v>0</v>
      </c>
      <c r="AD196" s="22"/>
      <c r="AE196" s="3" t="str">
        <f t="shared" si="24"/>
        <v/>
      </c>
      <c r="AF196" s="2" t="str">
        <f t="shared" si="25"/>
        <v/>
      </c>
      <c r="AG196" s="2" t="str">
        <f t="shared" si="26"/>
        <v/>
      </c>
      <c r="AH196" s="2" t="str">
        <f t="shared" si="27"/>
        <v/>
      </c>
      <c r="AI196" s="2" t="str">
        <f t="shared" si="28"/>
        <v/>
      </c>
      <c r="AJ196" s="2" t="str">
        <f t="shared" si="29"/>
        <v/>
      </c>
      <c r="AK196" s="2" t="str">
        <f t="shared" si="30"/>
        <v/>
      </c>
      <c r="AM196" s="5" t="str">
        <f t="shared" si="31"/>
        <v/>
      </c>
    </row>
    <row r="197" spans="1:39">
      <c r="A197" s="1" t="s">
        <v>22088</v>
      </c>
      <c r="B197" s="1" t="s">
        <v>4301</v>
      </c>
      <c r="C197" s="1" t="s">
        <v>489</v>
      </c>
      <c r="D197" s="1" t="s">
        <v>3485</v>
      </c>
      <c r="E197" s="1"/>
      <c r="F197" s="2"/>
      <c r="G197" s="2"/>
      <c r="H197" s="2"/>
      <c r="I197" s="2"/>
      <c r="J197" s="15"/>
      <c r="K197" s="3">
        <f>IFERROR(MATCH("Application Layer Gateway (ALG) Security Requirements Guide (SRG) :: Version 1, Release: 2 Benchmark Date: 24 Jul 2015*"&amp;A197&amp;";*",SRGs!AA:AA,0),0)</f>
        <v>0</v>
      </c>
      <c r="L197" s="2">
        <f>IFERROR(MATCH("Application Server Security Requirements Guide :: Version 3, Release: 3 Benchmark Date: 27 Oct 2022*"&amp;A197&amp;";*",SRGs!AA:AA,0),0)</f>
        <v>0</v>
      </c>
      <c r="M197" s="2">
        <f>IFERROR(MATCH("Authentication, Authorization, and Accounting Services (AAA) Security Requirements Guide :: Version 1, Release: 2 Benchmark Date: 24 Jan 2020*"&amp;A197&amp;";*",SRGs!AA:AA,0),0)</f>
        <v>0</v>
      </c>
      <c r="N197" s="2">
        <f>IFERROR(MATCH("Central Log Server Security Requirements Guide :: Version 2, Release: 2 Benchmark Date: 27 Oct 2022*"&amp;A197&amp;";*",SRGs!AA:AA,0),0)</f>
        <v>0</v>
      </c>
      <c r="O197" s="2">
        <f>IFERROR(MATCH("Database Security Requirements Guide :: Version 3, Release: 3 Benchmark Date: 27 Jul 2022*"&amp;A197&amp;";*",SRGs!AA:AA,0),0)</f>
        <v>0</v>
      </c>
      <c r="P197" s="2">
        <f>IFERROR(MATCH("Container Platform Security Requirements Guide :: Version 1, Release: 3 Benchmark Date: 27 Jan 2022*"&amp;A197&amp;";*",SRGs!AA:AA,0),0)</f>
        <v>0</v>
      </c>
      <c r="Q197" s="2">
        <f>IFERROR(MATCH("Domain Name System (DNS) Security Requirements Guide :: Version 2, Release: 4 Benchmark Date: 23 Oct 2015*"&amp;A197&amp;";*",SRGs!AA:AA,0),0)</f>
        <v>0</v>
      </c>
      <c r="R197" s="2">
        <f>IFERROR(MATCH("Firewall Security Requirements Guide :: Version 2, Release: 3 Benchmark Date: 27 Oct 2022*"&amp;A197&amp;";*",SRGs!AA:AA,0),0)</f>
        <v>0</v>
      </c>
      <c r="S197" s="2">
        <f>IFERROR(MATCH("General Purpose Operating System Security Requirements Guide :: Version 2, Release: 4 Benchmark Date: 27 Jul 2022*"&amp;A197&amp;";*",SRGs!AA:AA,0),0)</f>
        <v>0</v>
      </c>
      <c r="T197" s="2">
        <f>IFERROR(MATCH("Intrusion Detection and Prevention Systems (IDPS) Security Requirements Guide :: Version 2, Release: 6 Benchmark Date: 24 Jul 2020*"&amp;A197&amp;";*",SRGs!AA:AA,0),0)</f>
        <v>0</v>
      </c>
      <c r="U197" s="2">
        <f>IFERROR(MATCH("Layer 2 Switch Security Requirements Guide :: Version 2, Release: 1 Benchmark Date: 18 May 2021*"&amp;A197&amp;";*",SRGs!AA:AA,0),0)</f>
        <v>0</v>
      </c>
      <c r="V197" s="2">
        <f>IFERROR(MATCH("Mainframe Product Security Requirements Guide :: Version 2, Release: 1 Benchmark Date: 27 Oct 2022*"&amp;A197&amp;";*",SRGs!AA:AA,0),0)</f>
        <v>0</v>
      </c>
      <c r="W197" s="2">
        <f>IFERROR(MATCH("Network Device Management Security Requirements Guide :: Version 4, Release: 1 Benchmark Date: 23 Apr 2021*"&amp;A197&amp;";*",SRGs!AA:AA,0),0)</f>
        <v>0</v>
      </c>
      <c r="X197" s="2">
        <f>IFERROR(MATCH("Router Security Requirements Guide :: Version 4, Release: 2 Benchmark Date: 23 Apr 2021*"&amp;A197&amp;";*",SRGs!AA:AA,0),0)</f>
        <v>0</v>
      </c>
      <c r="Y197" s="2">
        <f>IFERROR(MATCH("SDN Controller Security Requirements Guide :: Version 1, Release: 2 Benchmark Date: 24 Apr 2020*"&amp;A197&amp;";*",SRGs!AA:AA,0),0)</f>
        <v>0</v>
      </c>
      <c r="Z197" s="2">
        <f>IFERROR(MATCH("Unified Endpoint Management Agent Security Requirements Guide :: Version 1, Release: 1 Benchmark Date: 20 Nov 2020*"&amp;A197&amp;";*",SRGs!AA:AA,0),0)</f>
        <v>0</v>
      </c>
      <c r="AA197" s="2">
        <f>IFERROR(MATCH("Unified Endpoint Management Server Security Requirements Guide :: Version 1, Release: 1 Benchmark Date: 20 Nov 2020*"&amp;A197&amp;";*",SRGs!AA:AA,0),0)</f>
        <v>0</v>
      </c>
      <c r="AB197" s="2">
        <f>IFERROR(MATCH("Virtual Private Network (VPN) Security Requirements Guide :: Version 2, Release: 4 Benchmark Date: 27 Oct 2021*"&amp;A197&amp;";*",SRGs!AA:AA,0),0)</f>
        <v>0</v>
      </c>
      <c r="AC197" s="2">
        <f>IFERROR(MATCH("Web Server Security Requirements Guide :: Version 3, Release: 1 Benchmark Date: 27 Oct 2022*"&amp;A197&amp;";*",SRGs!AA:AA,0),0)</f>
        <v>0</v>
      </c>
      <c r="AD197" s="22"/>
      <c r="AE197" s="3" t="str">
        <f t="shared" si="24"/>
        <v/>
      </c>
      <c r="AF197" s="2" t="str">
        <f t="shared" si="25"/>
        <v/>
      </c>
      <c r="AG197" s="2" t="str">
        <f t="shared" si="26"/>
        <v/>
      </c>
      <c r="AH197" s="2" t="str">
        <f t="shared" si="27"/>
        <v/>
      </c>
      <c r="AI197" s="2" t="str">
        <f t="shared" si="28"/>
        <v/>
      </c>
      <c r="AJ197" s="2" t="str">
        <f t="shared" si="29"/>
        <v/>
      </c>
      <c r="AK197" s="2" t="str">
        <f t="shared" si="30"/>
        <v/>
      </c>
      <c r="AM197" s="5" t="str">
        <f t="shared" si="31"/>
        <v/>
      </c>
    </row>
    <row r="198" spans="1:39" s="5" customFormat="1" ht="150">
      <c r="A198" s="1" t="s">
        <v>33</v>
      </c>
      <c r="B198" s="1" t="s">
        <v>4301</v>
      </c>
      <c r="C198" s="1" t="s">
        <v>490</v>
      </c>
      <c r="D198" s="1" t="s">
        <v>1618</v>
      </c>
      <c r="E198" s="1" t="s">
        <v>2625</v>
      </c>
      <c r="F198" s="2" t="s">
        <v>3690</v>
      </c>
      <c r="G198" s="2"/>
      <c r="H198" s="2"/>
      <c r="I198" s="2"/>
      <c r="J198" s="15"/>
      <c r="K198" s="3">
        <f>IFERROR(MATCH("Application Layer Gateway (ALG) Security Requirements Guide (SRG) :: Version 1, Release: 2 Benchmark Date: 24 Jul 2015*"&amp;A198&amp;";*",SRGs!AA:AA,0),0)</f>
        <v>761</v>
      </c>
      <c r="L198" s="2">
        <f>IFERROR(MATCH("Application Server Security Requirements Guide :: Version 3, Release: 3 Benchmark Date: 27 Oct 2022*"&amp;A198&amp;";*",SRGs!AA:AA,0),0)</f>
        <v>644</v>
      </c>
      <c r="M198" s="2">
        <f>IFERROR(MATCH("Authentication, Authorization, and Accounting Services (AAA) Security Requirements Guide :: Version 1, Release: 2 Benchmark Date: 24 Jan 2020*"&amp;A198&amp;";*",SRGs!AA:AA,0),0)</f>
        <v>638</v>
      </c>
      <c r="N198" s="6">
        <f>IFERROR(MATCH("Central Log Server Security Requirements Guide :: Version 2, Release: 2 Benchmark Date: 27 Oct 2022*"&amp;A198&amp;";*",SRGs!AA:AA,0),0)</f>
        <v>650</v>
      </c>
      <c r="O198" s="6">
        <f>IFERROR(MATCH("Database Security Requirements Guide :: Version 3, Release: 3 Benchmark Date: 27 Jul 2022*"&amp;A198&amp;";*",SRGs!AA:AA,0),0)</f>
        <v>663</v>
      </c>
      <c r="P198" s="6">
        <f>IFERROR(MATCH("Container Platform Security Requirements Guide :: Version 1, Release: 3 Benchmark Date: 27 Jan 2022*"&amp;A198&amp;";*",SRGs!AA:AA,0),0)</f>
        <v>656</v>
      </c>
      <c r="Q198" s="6">
        <f>IFERROR(MATCH("Domain Name System (DNS) Security Requirements Guide :: Version 2, Release: 4 Benchmark Date: 23 Oct 2015*"&amp;A198&amp;";*",SRGs!AA:AA,0),0)</f>
        <v>669</v>
      </c>
      <c r="R198" s="6">
        <f>IFERROR(MATCH("Firewall Security Requirements Guide :: Version 2, Release: 3 Benchmark Date: 27 Oct 2022*"&amp;A198&amp;";*",SRGs!AA:AA,0),0)</f>
        <v>675</v>
      </c>
      <c r="S198" s="6">
        <f>IFERROR(MATCH("General Purpose Operating System Security Requirements Guide :: Version 2, Release: 4 Benchmark Date: 27 Jul 2022*"&amp;A198&amp;";*",SRGs!AA:AA,0),0)</f>
        <v>680</v>
      </c>
      <c r="T198" s="6">
        <f>IFERROR(MATCH("Intrusion Detection and Prevention Systems (IDPS) Security Requirements Guide :: Version 2, Release: 6 Benchmark Date: 24 Jul 2020*"&amp;A198&amp;";*",SRGs!AA:AA,0),0)</f>
        <v>686</v>
      </c>
      <c r="U198" s="6">
        <f>IFERROR(MATCH("Layer 2 Switch Security Requirements Guide :: Version 2, Release: 1 Benchmark Date: 18 May 2021*"&amp;A198&amp;";*",SRGs!AA:AA,0),0)</f>
        <v>0</v>
      </c>
      <c r="V198" s="6">
        <f>IFERROR(MATCH("Mainframe Product Security Requirements Guide :: Version 2, Release: 1 Benchmark Date: 27 Oct 2022*"&amp;A198&amp;";*",SRGs!AA:AA,0),0)</f>
        <v>691</v>
      </c>
      <c r="W198" s="6">
        <f>IFERROR(MATCH("Network Device Management Security Requirements Guide :: Version 4, Release: 1 Benchmark Date: 23 Apr 2021*"&amp;A198&amp;";*",SRGs!AA:AA,0),0)</f>
        <v>697</v>
      </c>
      <c r="X198" s="6">
        <f>IFERROR(MATCH("Router Security Requirements Guide :: Version 4, Release: 2 Benchmark Date: 23 Apr 2021*"&amp;A198&amp;";*",SRGs!AA:AA,0),0)</f>
        <v>703</v>
      </c>
      <c r="Y198" s="6">
        <f>IFERROR(MATCH("SDN Controller Security Requirements Guide :: Version 1, Release: 2 Benchmark Date: 24 Apr 2020*"&amp;A198&amp;";*",SRGs!AA:AA,0),0)</f>
        <v>706</v>
      </c>
      <c r="Z198" s="6">
        <f>IFERROR(MATCH("Unified Endpoint Management Agent Security Requirements Guide :: Version 1, Release: 1 Benchmark Date: 20 Nov 2020*"&amp;A198&amp;";*",SRGs!AA:AA,0),0)</f>
        <v>712</v>
      </c>
      <c r="AA198" s="6">
        <f>IFERROR(MATCH("Unified Endpoint Management Server Security Requirements Guide :: Version 1, Release: 1 Benchmark Date: 20 Nov 2020*"&amp;A198&amp;";*",SRGs!AA:AA,0),0)</f>
        <v>713</v>
      </c>
      <c r="AB198" s="6">
        <f>IFERROR(MATCH("Virtual Private Network (VPN) Security Requirements Guide :: Version 2, Release: 4 Benchmark Date: 27 Oct 2021*"&amp;A198&amp;";*",SRGs!AA:AA,0),0)</f>
        <v>719</v>
      </c>
      <c r="AC198" s="6">
        <f>IFERROR(MATCH("Web Server Security Requirements Guide :: Version 3, Release: 1 Benchmark Date: 27 Oct 2022*"&amp;A198&amp;";*",SRGs!AA:AA,0),0)</f>
        <v>734</v>
      </c>
      <c r="AD198" s="21"/>
      <c r="AE198" s="3" t="str">
        <f t="shared" si="24"/>
        <v>Application</v>
      </c>
      <c r="AF198" s="2" t="str">
        <f t="shared" si="25"/>
        <v>Server</v>
      </c>
      <c r="AG198" s="2" t="str">
        <f t="shared" si="26"/>
        <v>Laptops/Desktops</v>
      </c>
      <c r="AH198" s="2" t="str">
        <f t="shared" si="27"/>
        <v>Network Device</v>
      </c>
      <c r="AI198" s="2" t="str">
        <f t="shared" si="28"/>
        <v>Database</v>
      </c>
      <c r="AJ198" s="2" t="str">
        <f t="shared" si="29"/>
        <v>Container</v>
      </c>
      <c r="AK198" s="2" t="str">
        <f t="shared" si="30"/>
        <v>Unified Endpoint Mangement</v>
      </c>
      <c r="AL198" s="27"/>
      <c r="AM198" s="5" t="str">
        <f t="shared" si="31"/>
        <v>Application; Server; Laptops/Desktops; Network Device; Database; Container; Unified Endpoint Mangement</v>
      </c>
    </row>
    <row r="199" spans="1:39" ht="135">
      <c r="A199" s="1" t="s">
        <v>22089</v>
      </c>
      <c r="B199" s="1" t="s">
        <v>4301</v>
      </c>
      <c r="C199" s="1" t="s">
        <v>491</v>
      </c>
      <c r="D199" s="1" t="s">
        <v>1619</v>
      </c>
      <c r="E199" s="1" t="s">
        <v>2626</v>
      </c>
      <c r="F199" s="2" t="s">
        <v>2591</v>
      </c>
      <c r="G199" s="2"/>
      <c r="H199" s="2"/>
      <c r="I199" s="2"/>
      <c r="J199" s="15"/>
      <c r="K199" s="3">
        <f>IFERROR(MATCH("Application Layer Gateway (ALG) Security Requirements Guide (SRG) :: Version 1, Release: 2 Benchmark Date: 24 Jul 2015*"&amp;A199&amp;";*",SRGs!AA:AA,0),0)</f>
        <v>0</v>
      </c>
      <c r="L199" s="2">
        <f>IFERROR(MATCH("Application Server Security Requirements Guide :: Version 3, Release: 3 Benchmark Date: 27 Oct 2022*"&amp;A199&amp;";*",SRGs!AA:AA,0),0)</f>
        <v>741</v>
      </c>
      <c r="M199" s="2">
        <f>IFERROR(MATCH("Authentication, Authorization, and Accounting Services (AAA) Security Requirements Guide :: Version 1, Release: 2 Benchmark Date: 24 Jan 2020*"&amp;A199&amp;";*",SRGs!AA:AA,0),0)</f>
        <v>0</v>
      </c>
      <c r="N199" s="2">
        <f>IFERROR(MATCH("Central Log Server Security Requirements Guide :: Version 2, Release: 2 Benchmark Date: 27 Oct 2022*"&amp;A199&amp;";*",SRGs!AA:AA,0),0)</f>
        <v>0</v>
      </c>
      <c r="O199" s="2">
        <f>IFERROR(MATCH("Database Security Requirements Guide :: Version 3, Release: 3 Benchmark Date: 27 Jul 2022*"&amp;A199&amp;";*",SRGs!AA:AA,0),0)</f>
        <v>743</v>
      </c>
      <c r="P199" s="2">
        <f>IFERROR(MATCH("Container Platform Security Requirements Guide :: Version 1, Release: 3 Benchmark Date: 27 Jan 2022*"&amp;A199&amp;";*",SRGs!AA:AA,0),0)</f>
        <v>742</v>
      </c>
      <c r="Q199" s="2">
        <f>IFERROR(MATCH("Domain Name System (DNS) Security Requirements Guide :: Version 2, Release: 4 Benchmark Date: 23 Oct 2015*"&amp;A199&amp;";*",SRGs!AA:AA,0),0)</f>
        <v>0</v>
      </c>
      <c r="R199" s="2">
        <f>IFERROR(MATCH("Firewall Security Requirements Guide :: Version 2, Release: 3 Benchmark Date: 27 Oct 2022*"&amp;A199&amp;";*",SRGs!AA:AA,0),0)</f>
        <v>0</v>
      </c>
      <c r="S199" s="2">
        <f>IFERROR(MATCH("General Purpose Operating System Security Requirements Guide :: Version 2, Release: 4 Benchmark Date: 27 Jul 2022*"&amp;A199&amp;";*",SRGs!AA:AA,0),0)</f>
        <v>744</v>
      </c>
      <c r="T199" s="2">
        <f>IFERROR(MATCH("Intrusion Detection and Prevention Systems (IDPS) Security Requirements Guide :: Version 2, Release: 6 Benchmark Date: 24 Jul 2020*"&amp;A199&amp;";*",SRGs!AA:AA,0),0)</f>
        <v>0</v>
      </c>
      <c r="U199" s="2">
        <f>IFERROR(MATCH("Layer 2 Switch Security Requirements Guide :: Version 2, Release: 1 Benchmark Date: 18 May 2021*"&amp;A199&amp;";*",SRGs!AA:AA,0),0)</f>
        <v>0</v>
      </c>
      <c r="V199" s="2">
        <f>IFERROR(MATCH("Mainframe Product Security Requirements Guide :: Version 2, Release: 1 Benchmark Date: 27 Oct 2022*"&amp;A199&amp;";*",SRGs!AA:AA,0),0)</f>
        <v>746</v>
      </c>
      <c r="W199" s="2">
        <f>IFERROR(MATCH("Network Device Management Security Requirements Guide :: Version 4, Release: 1 Benchmark Date: 23 Apr 2021*"&amp;A199&amp;";*",SRGs!AA:AA,0),0)</f>
        <v>747</v>
      </c>
      <c r="X199" s="2">
        <f>IFERROR(MATCH("Router Security Requirements Guide :: Version 4, Release: 2 Benchmark Date: 23 Apr 2021*"&amp;A199&amp;";*",SRGs!AA:AA,0),0)</f>
        <v>0</v>
      </c>
      <c r="Y199" s="2">
        <f>IFERROR(MATCH("SDN Controller Security Requirements Guide :: Version 1, Release: 2 Benchmark Date: 24 Apr 2020*"&amp;A199&amp;";*",SRGs!AA:AA,0),0)</f>
        <v>0</v>
      </c>
      <c r="Z199" s="2">
        <f>IFERROR(MATCH("Unified Endpoint Management Agent Security Requirements Guide :: Version 1, Release: 1 Benchmark Date: 20 Nov 2020*"&amp;A199&amp;";*",SRGs!AA:AA,0),0)</f>
        <v>0</v>
      </c>
      <c r="AA199" s="2">
        <f>IFERROR(MATCH("Unified Endpoint Management Server Security Requirements Guide :: Version 1, Release: 1 Benchmark Date: 20 Nov 2020*"&amp;A199&amp;";*",SRGs!AA:AA,0),0)</f>
        <v>748</v>
      </c>
      <c r="AB199" s="2">
        <f>IFERROR(MATCH("Virtual Private Network (VPN) Security Requirements Guide :: Version 2, Release: 4 Benchmark Date: 27 Oct 2021*"&amp;A199&amp;";*",SRGs!AA:AA,0),0)</f>
        <v>0</v>
      </c>
      <c r="AC199" s="2">
        <f>IFERROR(MATCH("Web Server Security Requirements Guide :: Version 3, Release: 1 Benchmark Date: 27 Oct 2022*"&amp;A199&amp;";*",SRGs!AA:AA,0),0)</f>
        <v>0</v>
      </c>
      <c r="AD199" s="22"/>
      <c r="AE199" s="3" t="str">
        <f t="shared" si="24"/>
        <v>Application</v>
      </c>
      <c r="AF199" s="2" t="str">
        <f t="shared" si="25"/>
        <v>Server</v>
      </c>
      <c r="AG199" s="2" t="str">
        <f t="shared" si="26"/>
        <v>Laptops/Desktops</v>
      </c>
      <c r="AH199" s="2" t="str">
        <f t="shared" si="27"/>
        <v>Network Device</v>
      </c>
      <c r="AI199" s="2" t="str">
        <f t="shared" si="28"/>
        <v>Database</v>
      </c>
      <c r="AJ199" s="2" t="str">
        <f t="shared" si="29"/>
        <v>Container</v>
      </c>
      <c r="AK199" s="2" t="str">
        <f t="shared" si="30"/>
        <v>Unified Endpoint Mangement</v>
      </c>
      <c r="AM199" s="5" t="str">
        <f t="shared" si="31"/>
        <v>Application; Server; Laptops/Desktops; Network Device; Database; Container; Unified Endpoint Mangement</v>
      </c>
    </row>
    <row r="200" spans="1:39" ht="45">
      <c r="A200" s="1" t="s">
        <v>22090</v>
      </c>
      <c r="B200" s="1" t="s">
        <v>4301</v>
      </c>
      <c r="C200" s="1" t="s">
        <v>492</v>
      </c>
      <c r="D200" s="1" t="s">
        <v>3486</v>
      </c>
      <c r="E200" s="1"/>
      <c r="F200" s="2"/>
      <c r="G200" s="2"/>
      <c r="H200" s="2"/>
      <c r="I200" s="2"/>
      <c r="J200" s="15"/>
      <c r="K200" s="3">
        <f>IFERROR(MATCH("Application Layer Gateway (ALG) Security Requirements Guide (SRG) :: Version 1, Release: 2 Benchmark Date: 24 Jul 2015*"&amp;A200&amp;";*",SRGs!AA:AA,0),0)</f>
        <v>760</v>
      </c>
      <c r="L200" s="2">
        <f>IFERROR(MATCH("Application Server Security Requirements Guide :: Version 3, Release: 3 Benchmark Date: 27 Oct 2022*"&amp;A200&amp;";*",SRGs!AA:AA,0),0)</f>
        <v>751</v>
      </c>
      <c r="M200" s="2">
        <f>IFERROR(MATCH("Authentication, Authorization, and Accounting Services (AAA) Security Requirements Guide :: Version 1, Release: 2 Benchmark Date: 24 Jan 2020*"&amp;A200&amp;";*",SRGs!AA:AA,0),0)</f>
        <v>0</v>
      </c>
      <c r="N200" s="2">
        <f>IFERROR(MATCH("Central Log Server Security Requirements Guide :: Version 2, Release: 2 Benchmark Date: 27 Oct 2022*"&amp;A200&amp;";*",SRGs!AA:AA,0),0)</f>
        <v>752</v>
      </c>
      <c r="O200" s="2">
        <f>IFERROR(MATCH("Database Security Requirements Guide :: Version 3, Release: 3 Benchmark Date: 27 Jul 2022*"&amp;A200&amp;";*",SRGs!AA:AA,0),0)</f>
        <v>753</v>
      </c>
      <c r="P200" s="2">
        <f>IFERROR(MATCH("Container Platform Security Requirements Guide :: Version 1, Release: 3 Benchmark Date: 27 Jan 2022*"&amp;A200&amp;";*",SRGs!AA:AA,0),0)</f>
        <v>0</v>
      </c>
      <c r="Q200" s="2">
        <f>IFERROR(MATCH("Domain Name System (DNS) Security Requirements Guide :: Version 2, Release: 4 Benchmark Date: 23 Oct 2015*"&amp;A200&amp;";*",SRGs!AA:AA,0),0)</f>
        <v>0</v>
      </c>
      <c r="R200" s="2">
        <f>IFERROR(MATCH("Firewall Security Requirements Guide :: Version 2, Release: 3 Benchmark Date: 27 Oct 2022*"&amp;A200&amp;";*",SRGs!AA:AA,0),0)</f>
        <v>0</v>
      </c>
      <c r="S200" s="2">
        <f>IFERROR(MATCH("General Purpose Operating System Security Requirements Guide :: Version 2, Release: 4 Benchmark Date: 27 Jul 2022*"&amp;A200&amp;";*",SRGs!AA:AA,0),0)</f>
        <v>0</v>
      </c>
      <c r="T200" s="2">
        <f>IFERROR(MATCH("Intrusion Detection and Prevention Systems (IDPS) Security Requirements Guide :: Version 2, Release: 6 Benchmark Date: 24 Jul 2020*"&amp;A200&amp;";*",SRGs!AA:AA,0),0)</f>
        <v>755</v>
      </c>
      <c r="U200" s="2">
        <f>IFERROR(MATCH("Layer 2 Switch Security Requirements Guide :: Version 2, Release: 1 Benchmark Date: 18 May 2021*"&amp;A200&amp;";*",SRGs!AA:AA,0),0)</f>
        <v>0</v>
      </c>
      <c r="V200" s="2">
        <f>IFERROR(MATCH("Mainframe Product Security Requirements Guide :: Version 2, Release: 1 Benchmark Date: 27 Oct 2022*"&amp;A200&amp;";*",SRGs!AA:AA,0),0)</f>
        <v>756</v>
      </c>
      <c r="W200" s="2">
        <f>IFERROR(MATCH("Network Device Management Security Requirements Guide :: Version 4, Release: 1 Benchmark Date: 23 Apr 2021*"&amp;A200&amp;";*",SRGs!AA:AA,0),0)</f>
        <v>0</v>
      </c>
      <c r="X200" s="2">
        <f>IFERROR(MATCH("Router Security Requirements Guide :: Version 4, Release: 2 Benchmark Date: 23 Apr 2021*"&amp;A200&amp;";*",SRGs!AA:AA,0),0)</f>
        <v>0</v>
      </c>
      <c r="Y200" s="2">
        <f>IFERROR(MATCH("SDN Controller Security Requirements Guide :: Version 1, Release: 2 Benchmark Date: 24 Apr 2020*"&amp;A200&amp;";*",SRGs!AA:AA,0),0)</f>
        <v>0</v>
      </c>
      <c r="Z200" s="2">
        <f>IFERROR(MATCH("Unified Endpoint Management Agent Security Requirements Guide :: Version 1, Release: 1 Benchmark Date: 20 Nov 2020*"&amp;A200&amp;";*",SRGs!AA:AA,0),0)</f>
        <v>0</v>
      </c>
      <c r="AA200" s="2">
        <f>IFERROR(MATCH("Unified Endpoint Management Server Security Requirements Guide :: Version 1, Release: 1 Benchmark Date: 20 Nov 2020*"&amp;A200&amp;";*",SRGs!AA:AA,0),0)</f>
        <v>0</v>
      </c>
      <c r="AB200" s="2">
        <f>IFERROR(MATCH("Virtual Private Network (VPN) Security Requirements Guide :: Version 2, Release: 4 Benchmark Date: 27 Oct 2021*"&amp;A200&amp;";*",SRGs!AA:AA,0),0)</f>
        <v>757</v>
      </c>
      <c r="AC200" s="2">
        <f>IFERROR(MATCH("Web Server Security Requirements Guide :: Version 3, Release: 1 Benchmark Date: 27 Oct 2022*"&amp;A200&amp;";*",SRGs!AA:AA,0),0)</f>
        <v>759</v>
      </c>
      <c r="AD200" s="22"/>
      <c r="AE200" s="3" t="str">
        <f t="shared" si="24"/>
        <v>Application</v>
      </c>
      <c r="AF200" s="2" t="str">
        <f t="shared" si="25"/>
        <v>Server</v>
      </c>
      <c r="AG200" s="2" t="str">
        <f t="shared" si="26"/>
        <v/>
      </c>
      <c r="AH200" s="2" t="str">
        <f t="shared" si="27"/>
        <v>Network Device</v>
      </c>
      <c r="AI200" s="2" t="str">
        <f t="shared" si="28"/>
        <v>Database</v>
      </c>
      <c r="AJ200" s="2" t="str">
        <f t="shared" si="29"/>
        <v/>
      </c>
      <c r="AK200" s="2" t="str">
        <f t="shared" si="30"/>
        <v/>
      </c>
      <c r="AM200" s="5" t="str">
        <f t="shared" si="31"/>
        <v>Application; Server; Network Device; Database</v>
      </c>
    </row>
    <row r="201" spans="1:39" s="5" customFormat="1" ht="45">
      <c r="A201" s="1" t="s">
        <v>22091</v>
      </c>
      <c r="B201" s="1" t="s">
        <v>4301</v>
      </c>
      <c r="C201" s="1" t="s">
        <v>493</v>
      </c>
      <c r="D201" s="1" t="s">
        <v>1620</v>
      </c>
      <c r="E201" s="1" t="s">
        <v>2627</v>
      </c>
      <c r="F201" s="2" t="s">
        <v>3683</v>
      </c>
      <c r="G201" s="2"/>
      <c r="H201" s="2"/>
      <c r="I201" s="2"/>
      <c r="J201" s="15"/>
      <c r="K201" s="3">
        <f>IFERROR(MATCH("Application Layer Gateway (ALG) Security Requirements Guide (SRG) :: Version 1, Release: 2 Benchmark Date: 24 Jul 2015*"&amp;A201&amp;";*",SRGs!AA:AA,0),0)</f>
        <v>0</v>
      </c>
      <c r="L201" s="2">
        <f>IFERROR(MATCH("Application Server Security Requirements Guide :: Version 3, Release: 3 Benchmark Date: 27 Oct 2022*"&amp;A201&amp;";*",SRGs!AA:AA,0),0)</f>
        <v>0</v>
      </c>
      <c r="M201" s="2">
        <f>IFERROR(MATCH("Authentication, Authorization, and Accounting Services (AAA) Security Requirements Guide :: Version 1, Release: 2 Benchmark Date: 24 Jan 2020*"&amp;A201&amp;";*",SRGs!AA:AA,0),0)</f>
        <v>0</v>
      </c>
      <c r="N201" s="6">
        <f>IFERROR(MATCH("Central Log Server Security Requirements Guide :: Version 2, Release: 2 Benchmark Date: 27 Oct 2022*"&amp;A201&amp;";*",SRGs!AA:AA,0),0)</f>
        <v>0</v>
      </c>
      <c r="O201" s="6">
        <f>IFERROR(MATCH("Database Security Requirements Guide :: Version 3, Release: 3 Benchmark Date: 27 Jul 2022*"&amp;A201&amp;";*",SRGs!AA:AA,0),0)</f>
        <v>0</v>
      </c>
      <c r="P201" s="6">
        <f>IFERROR(MATCH("Container Platform Security Requirements Guide :: Version 1, Release: 3 Benchmark Date: 27 Jan 2022*"&amp;A201&amp;";*",SRGs!AA:AA,0),0)</f>
        <v>0</v>
      </c>
      <c r="Q201" s="6">
        <f>IFERROR(MATCH("Domain Name System (DNS) Security Requirements Guide :: Version 2, Release: 4 Benchmark Date: 23 Oct 2015*"&amp;A201&amp;";*",SRGs!AA:AA,0),0)</f>
        <v>0</v>
      </c>
      <c r="R201" s="6">
        <f>IFERROR(MATCH("Firewall Security Requirements Guide :: Version 2, Release: 3 Benchmark Date: 27 Oct 2022*"&amp;A201&amp;";*",SRGs!AA:AA,0),0)</f>
        <v>0</v>
      </c>
      <c r="S201" s="6">
        <f>IFERROR(MATCH("General Purpose Operating System Security Requirements Guide :: Version 2, Release: 4 Benchmark Date: 27 Jul 2022*"&amp;A201&amp;";*",SRGs!AA:AA,0),0)</f>
        <v>0</v>
      </c>
      <c r="T201" s="6">
        <f>IFERROR(MATCH("Intrusion Detection and Prevention Systems (IDPS) Security Requirements Guide :: Version 2, Release: 6 Benchmark Date: 24 Jul 2020*"&amp;A201&amp;";*",SRGs!AA:AA,0),0)</f>
        <v>0</v>
      </c>
      <c r="U201" s="6">
        <f>IFERROR(MATCH("Layer 2 Switch Security Requirements Guide :: Version 2, Release: 1 Benchmark Date: 18 May 2021*"&amp;A201&amp;";*",SRGs!AA:AA,0),0)</f>
        <v>0</v>
      </c>
      <c r="V201" s="6">
        <f>IFERROR(MATCH("Mainframe Product Security Requirements Guide :: Version 2, Release: 1 Benchmark Date: 27 Oct 2022*"&amp;A201&amp;";*",SRGs!AA:AA,0),0)</f>
        <v>0</v>
      </c>
      <c r="W201" s="6">
        <f>IFERROR(MATCH("Network Device Management Security Requirements Guide :: Version 4, Release: 1 Benchmark Date: 23 Apr 2021*"&amp;A201&amp;";*",SRGs!AA:AA,0),0)</f>
        <v>0</v>
      </c>
      <c r="X201" s="6">
        <f>IFERROR(MATCH("Router Security Requirements Guide :: Version 4, Release: 2 Benchmark Date: 23 Apr 2021*"&amp;A201&amp;";*",SRGs!AA:AA,0),0)</f>
        <v>0</v>
      </c>
      <c r="Y201" s="6">
        <f>IFERROR(MATCH("SDN Controller Security Requirements Guide :: Version 1, Release: 2 Benchmark Date: 24 Apr 2020*"&amp;A201&amp;";*",SRGs!AA:AA,0),0)</f>
        <v>0</v>
      </c>
      <c r="Z201" s="6">
        <f>IFERROR(MATCH("Unified Endpoint Management Agent Security Requirements Guide :: Version 1, Release: 1 Benchmark Date: 20 Nov 2020*"&amp;A201&amp;";*",SRGs!AA:AA,0),0)</f>
        <v>0</v>
      </c>
      <c r="AA201" s="6">
        <f>IFERROR(MATCH("Unified Endpoint Management Server Security Requirements Guide :: Version 1, Release: 1 Benchmark Date: 20 Nov 2020*"&amp;A201&amp;";*",SRGs!AA:AA,0),0)</f>
        <v>0</v>
      </c>
      <c r="AB201" s="6">
        <f>IFERROR(MATCH("Virtual Private Network (VPN) Security Requirements Guide :: Version 2, Release: 4 Benchmark Date: 27 Oct 2021*"&amp;A201&amp;";*",SRGs!AA:AA,0),0)</f>
        <v>0</v>
      </c>
      <c r="AC201" s="6">
        <f>IFERROR(MATCH("Web Server Security Requirements Guide :: Version 3, Release: 1 Benchmark Date: 27 Oct 2022*"&amp;A201&amp;";*",SRGs!AA:AA,0),0)</f>
        <v>0</v>
      </c>
      <c r="AD201" s="21"/>
      <c r="AE201" s="3" t="str">
        <f t="shared" si="24"/>
        <v/>
      </c>
      <c r="AF201" s="2" t="str">
        <f t="shared" si="25"/>
        <v/>
      </c>
      <c r="AG201" s="2" t="str">
        <f t="shared" si="26"/>
        <v/>
      </c>
      <c r="AH201" s="2" t="str">
        <f t="shared" si="27"/>
        <v/>
      </c>
      <c r="AI201" s="2" t="str">
        <f t="shared" si="28"/>
        <v/>
      </c>
      <c r="AJ201" s="2" t="str">
        <f t="shared" si="29"/>
        <v/>
      </c>
      <c r="AK201" s="2" t="str">
        <f t="shared" si="30"/>
        <v/>
      </c>
      <c r="AL201" s="27"/>
      <c r="AM201" s="5" t="str">
        <f t="shared" si="31"/>
        <v/>
      </c>
    </row>
    <row r="202" spans="1:39" s="5" customFormat="1" ht="60">
      <c r="A202" s="1" t="s">
        <v>34</v>
      </c>
      <c r="B202" s="1" t="s">
        <v>4301</v>
      </c>
      <c r="C202" s="1" t="s">
        <v>494</v>
      </c>
      <c r="D202" s="1" t="s">
        <v>1621</v>
      </c>
      <c r="E202" s="1" t="s">
        <v>2628</v>
      </c>
      <c r="F202" s="2" t="s">
        <v>3691</v>
      </c>
      <c r="G202" s="2"/>
      <c r="H202" s="2"/>
      <c r="I202" s="2"/>
      <c r="J202" s="15"/>
      <c r="K202" s="3">
        <f>IFERROR(MATCH("Application Layer Gateway (ALG) Security Requirements Guide (SRG) :: Version 1, Release: 2 Benchmark Date: 24 Jul 2015*"&amp;A202&amp;";*",SRGs!AA:AA,0),0)</f>
        <v>0</v>
      </c>
      <c r="L202" s="2">
        <f>IFERROR(MATCH("Application Server Security Requirements Guide :: Version 3, Release: 3 Benchmark Date: 27 Oct 2022*"&amp;A202&amp;";*",SRGs!AA:AA,0),0)</f>
        <v>768</v>
      </c>
      <c r="M202" s="2">
        <f>IFERROR(MATCH("Authentication, Authorization, and Accounting Services (AAA) Security Requirements Guide :: Version 1, Release: 2 Benchmark Date: 24 Jan 2020*"&amp;A202&amp;";*",SRGs!AA:AA,0),0)</f>
        <v>0</v>
      </c>
      <c r="N202" s="6">
        <f>IFERROR(MATCH("Central Log Server Security Requirements Guide :: Version 2, Release: 2 Benchmark Date: 27 Oct 2022*"&amp;A202&amp;";*",SRGs!AA:AA,0),0)</f>
        <v>0</v>
      </c>
      <c r="O202" s="6">
        <f>IFERROR(MATCH("Database Security Requirements Guide :: Version 3, Release: 3 Benchmark Date: 27 Jul 2022*"&amp;A202&amp;";*",SRGs!AA:AA,0),0)</f>
        <v>770</v>
      </c>
      <c r="P202" s="6">
        <f>IFERROR(MATCH("Container Platform Security Requirements Guide :: Version 1, Release: 3 Benchmark Date: 27 Jan 2022*"&amp;A202&amp;";*",SRGs!AA:AA,0),0)</f>
        <v>769</v>
      </c>
      <c r="Q202" s="6">
        <f>IFERROR(MATCH("Domain Name System (DNS) Security Requirements Guide :: Version 2, Release: 4 Benchmark Date: 23 Oct 2015*"&amp;A202&amp;";*",SRGs!AA:AA,0),0)</f>
        <v>0</v>
      </c>
      <c r="R202" s="6">
        <f>IFERROR(MATCH("Firewall Security Requirements Guide :: Version 2, Release: 3 Benchmark Date: 27 Oct 2022*"&amp;A202&amp;";*",SRGs!AA:AA,0),0)</f>
        <v>0</v>
      </c>
      <c r="S202" s="6">
        <f>IFERROR(MATCH("General Purpose Operating System Security Requirements Guide :: Version 2, Release: 4 Benchmark Date: 27 Jul 2022*"&amp;A202&amp;";*",SRGs!AA:AA,0),0)</f>
        <v>771</v>
      </c>
      <c r="T202" s="6">
        <f>IFERROR(MATCH("Intrusion Detection and Prevention Systems (IDPS) Security Requirements Guide :: Version 2, Release: 6 Benchmark Date: 24 Jul 2020*"&amp;A202&amp;";*",SRGs!AA:AA,0),0)</f>
        <v>0</v>
      </c>
      <c r="U202" s="6">
        <f>IFERROR(MATCH("Layer 2 Switch Security Requirements Guide :: Version 2, Release: 1 Benchmark Date: 18 May 2021*"&amp;A202&amp;";*",SRGs!AA:AA,0),0)</f>
        <v>0</v>
      </c>
      <c r="V202" s="6">
        <f>IFERROR(MATCH("Mainframe Product Security Requirements Guide :: Version 2, Release: 1 Benchmark Date: 27 Oct 2022*"&amp;A202&amp;";*",SRGs!AA:AA,0),0)</f>
        <v>772</v>
      </c>
      <c r="W202" s="6">
        <f>IFERROR(MATCH("Network Device Management Security Requirements Guide :: Version 4, Release: 1 Benchmark Date: 23 Apr 2021*"&amp;A202&amp;";*",SRGs!AA:AA,0),0)</f>
        <v>773</v>
      </c>
      <c r="X202" s="6">
        <f>IFERROR(MATCH("Router Security Requirements Guide :: Version 4, Release: 2 Benchmark Date: 23 Apr 2021*"&amp;A202&amp;";*",SRGs!AA:AA,0),0)</f>
        <v>0</v>
      </c>
      <c r="Y202" s="6">
        <f>IFERROR(MATCH("SDN Controller Security Requirements Guide :: Version 1, Release: 2 Benchmark Date: 24 Apr 2020*"&amp;A202&amp;";*",SRGs!AA:AA,0),0)</f>
        <v>0</v>
      </c>
      <c r="Z202" s="6">
        <f>IFERROR(MATCH("Unified Endpoint Management Agent Security Requirements Guide :: Version 1, Release: 1 Benchmark Date: 20 Nov 2020*"&amp;A202&amp;";*",SRGs!AA:AA,0),0)</f>
        <v>0</v>
      </c>
      <c r="AA202" s="6">
        <f>IFERROR(MATCH("Unified Endpoint Management Server Security Requirements Guide :: Version 1, Release: 1 Benchmark Date: 20 Nov 2020*"&amp;A202&amp;";*",SRGs!AA:AA,0),0)</f>
        <v>0</v>
      </c>
      <c r="AB202" s="6">
        <f>IFERROR(MATCH("Virtual Private Network (VPN) Security Requirements Guide :: Version 2, Release: 4 Benchmark Date: 27 Oct 2021*"&amp;A202&amp;";*",SRGs!AA:AA,0),0)</f>
        <v>0</v>
      </c>
      <c r="AC202" s="6">
        <f>IFERROR(MATCH("Web Server Security Requirements Guide :: Version 3, Release: 1 Benchmark Date: 27 Oct 2022*"&amp;A202&amp;";*",SRGs!AA:AA,0),0)</f>
        <v>774</v>
      </c>
      <c r="AD202" s="21"/>
      <c r="AE202" s="3" t="str">
        <f t="shared" si="24"/>
        <v>Application</v>
      </c>
      <c r="AF202" s="2" t="str">
        <f t="shared" si="25"/>
        <v>Server</v>
      </c>
      <c r="AG202" s="2" t="str">
        <f t="shared" si="26"/>
        <v>Laptops/Desktops</v>
      </c>
      <c r="AH202" s="2" t="str">
        <f t="shared" si="27"/>
        <v>Network Device</v>
      </c>
      <c r="AI202" s="2" t="str">
        <f t="shared" si="28"/>
        <v>Database</v>
      </c>
      <c r="AJ202" s="2" t="str">
        <f t="shared" si="29"/>
        <v>Container</v>
      </c>
      <c r="AK202" s="2" t="str">
        <f t="shared" si="30"/>
        <v/>
      </c>
      <c r="AL202" s="27"/>
      <c r="AM202" s="5" t="str">
        <f t="shared" si="31"/>
        <v>Application; Server; Laptops/Desktops; Network Device; Database; Container</v>
      </c>
    </row>
    <row r="203" spans="1:39" s="5" customFormat="1" ht="150">
      <c r="A203" s="1" t="s">
        <v>22092</v>
      </c>
      <c r="B203" s="1" t="s">
        <v>4301</v>
      </c>
      <c r="C203" s="1" t="s">
        <v>495</v>
      </c>
      <c r="D203" s="1" t="s">
        <v>1622</v>
      </c>
      <c r="E203" s="1" t="s">
        <v>2629</v>
      </c>
      <c r="F203" s="2" t="s">
        <v>2591</v>
      </c>
      <c r="G203" s="2"/>
      <c r="H203" s="2"/>
      <c r="I203" s="2"/>
      <c r="J203" s="15"/>
      <c r="K203" s="3">
        <f>IFERROR(MATCH("Application Layer Gateway (ALG) Security Requirements Guide (SRG) :: Version 1, Release: 2 Benchmark Date: 24 Jul 2015*"&amp;A203&amp;";*",SRGs!AA:AA,0),0)</f>
        <v>798</v>
      </c>
      <c r="L203" s="2">
        <f>IFERROR(MATCH("Application Server Security Requirements Guide :: Version 3, Release: 3 Benchmark Date: 27 Oct 2022*"&amp;A203&amp;";*",SRGs!AA:AA,0),0)</f>
        <v>776</v>
      </c>
      <c r="M203" s="2">
        <f>IFERROR(MATCH("Authentication, Authorization, and Accounting Services (AAA) Security Requirements Guide :: Version 1, Release: 2 Benchmark Date: 24 Jan 2020*"&amp;A203&amp;";*",SRGs!AA:AA,0),0)</f>
        <v>775</v>
      </c>
      <c r="N203" s="2">
        <f>IFERROR(MATCH("Central Log Server Security Requirements Guide :: Version 2, Release: 2 Benchmark Date: 27 Oct 2022*"&amp;A203&amp;";*",SRGs!AA:AA,0),0)</f>
        <v>778</v>
      </c>
      <c r="O203" s="2">
        <f>IFERROR(MATCH("Database Security Requirements Guide :: Version 3, Release: 3 Benchmark Date: 27 Jul 2022*"&amp;A203&amp;";*",SRGs!AA:AA,0),0)</f>
        <v>781</v>
      </c>
      <c r="P203" s="6">
        <f>IFERROR(MATCH("Container Platform Security Requirements Guide :: Version 1, Release: 3 Benchmark Date: 27 Jan 2022*"&amp;A203&amp;";*",SRGs!AA:AA,0),0)</f>
        <v>780</v>
      </c>
      <c r="Q203" s="6">
        <f>IFERROR(MATCH("Domain Name System (DNS) Security Requirements Guide :: Version 2, Release: 4 Benchmark Date: 23 Oct 2015*"&amp;A203&amp;";*",SRGs!AA:AA,0),0)</f>
        <v>0</v>
      </c>
      <c r="R203" s="6">
        <f>IFERROR(MATCH("Firewall Security Requirements Guide :: Version 2, Release: 3 Benchmark Date: 27 Oct 2022*"&amp;A203&amp;";*",SRGs!AA:AA,0),0)</f>
        <v>782</v>
      </c>
      <c r="S203" s="6">
        <f>IFERROR(MATCH("General Purpose Operating System Security Requirements Guide :: Version 2, Release: 4 Benchmark Date: 27 Jul 2022*"&amp;A203&amp;";*",SRGs!AA:AA,0),0)</f>
        <v>783</v>
      </c>
      <c r="T203" s="6">
        <f>IFERROR(MATCH("Intrusion Detection and Prevention Systems (IDPS) Security Requirements Guide :: Version 2, Release: 6 Benchmark Date: 24 Jul 2020*"&amp;A203&amp;";*",SRGs!AA:AA,0),0)</f>
        <v>785</v>
      </c>
      <c r="U203" s="6">
        <f>IFERROR(MATCH("Layer 2 Switch Security Requirements Guide :: Version 2, Release: 1 Benchmark Date: 18 May 2021*"&amp;A203&amp;";*",SRGs!AA:AA,0),0)</f>
        <v>0</v>
      </c>
      <c r="V203" s="6">
        <f>IFERROR(MATCH("Mainframe Product Security Requirements Guide :: Version 2, Release: 1 Benchmark Date: 27 Oct 2022*"&amp;A203&amp;";*",SRGs!AA:AA,0),0)</f>
        <v>787</v>
      </c>
      <c r="W203" s="6">
        <f>IFERROR(MATCH("Network Device Management Security Requirements Guide :: Version 4, Release: 1 Benchmark Date: 23 Apr 2021*"&amp;A203&amp;";*",SRGs!AA:AA,0),0)</f>
        <v>788</v>
      </c>
      <c r="X203" s="6">
        <f>IFERROR(MATCH("Router Security Requirements Guide :: Version 4, Release: 2 Benchmark Date: 23 Apr 2021*"&amp;A203&amp;";*",SRGs!AA:AA,0),0)</f>
        <v>0</v>
      </c>
      <c r="Y203" s="6">
        <f>IFERROR(MATCH("SDN Controller Security Requirements Guide :: Version 1, Release: 2 Benchmark Date: 24 Apr 2020*"&amp;A203&amp;";*",SRGs!AA:AA,0),0)</f>
        <v>0</v>
      </c>
      <c r="Z203" s="6">
        <f>IFERROR(MATCH("Unified Endpoint Management Agent Security Requirements Guide :: Version 1, Release: 1 Benchmark Date: 20 Nov 2020*"&amp;A203&amp;";*",SRGs!AA:AA,0),0)</f>
        <v>789</v>
      </c>
      <c r="AA203" s="6">
        <f>IFERROR(MATCH("Unified Endpoint Management Server Security Requirements Guide :: Version 1, Release: 1 Benchmark Date: 20 Nov 2020*"&amp;A203&amp;";*",SRGs!AA:AA,0),0)</f>
        <v>791</v>
      </c>
      <c r="AB203" s="6">
        <f>IFERROR(MATCH("Virtual Private Network (VPN) Security Requirements Guide :: Version 2, Release: 4 Benchmark Date: 27 Oct 2021*"&amp;A203&amp;";*",SRGs!AA:AA,0),0)</f>
        <v>793</v>
      </c>
      <c r="AC203" s="6">
        <f>IFERROR(MATCH("Web Server Security Requirements Guide :: Version 3, Release: 1 Benchmark Date: 27 Oct 2022*"&amp;A203&amp;";*",SRGs!AA:AA,0),0)</f>
        <v>796</v>
      </c>
      <c r="AD203" s="21"/>
      <c r="AE203" s="3" t="str">
        <f t="shared" si="24"/>
        <v>Application</v>
      </c>
      <c r="AF203" s="2" t="str">
        <f t="shared" si="25"/>
        <v>Server</v>
      </c>
      <c r="AG203" s="2" t="str">
        <f t="shared" si="26"/>
        <v>Laptops/Desktops</v>
      </c>
      <c r="AH203" s="2" t="str">
        <f t="shared" si="27"/>
        <v>Network Device</v>
      </c>
      <c r="AI203" s="2" t="str">
        <f t="shared" si="28"/>
        <v>Database</v>
      </c>
      <c r="AJ203" s="2" t="str">
        <f t="shared" si="29"/>
        <v>Container</v>
      </c>
      <c r="AK203" s="2" t="str">
        <f t="shared" si="30"/>
        <v>Unified Endpoint Mangement</v>
      </c>
      <c r="AL203" s="27"/>
      <c r="AM203" s="5" t="str">
        <f t="shared" si="31"/>
        <v>Application; Server; Laptops/Desktops; Network Device; Database; Container; Unified Endpoint Mangement</v>
      </c>
    </row>
    <row r="204" spans="1:39" s="5" customFormat="1" ht="180">
      <c r="A204" s="1" t="s">
        <v>35</v>
      </c>
      <c r="B204" s="1" t="s">
        <v>4301</v>
      </c>
      <c r="C204" s="1" t="s">
        <v>496</v>
      </c>
      <c r="D204" s="1" t="s">
        <v>1623</v>
      </c>
      <c r="E204" s="1" t="s">
        <v>2630</v>
      </c>
      <c r="F204" s="2" t="s">
        <v>3692</v>
      </c>
      <c r="G204" s="2" t="s">
        <v>4192</v>
      </c>
      <c r="H204" s="2"/>
      <c r="I204" s="10">
        <v>2</v>
      </c>
      <c r="J204" s="13"/>
      <c r="K204" s="3">
        <f>IFERROR(MATCH("Application Layer Gateway (ALG) Security Requirements Guide (SRG) :: Version 1, Release: 2 Benchmark Date: 24 Jul 2015*"&amp;A204&amp;";*",SRGs!AA:AA,0),0)</f>
        <v>844</v>
      </c>
      <c r="L204" s="2">
        <f>IFERROR(MATCH("Application Server Security Requirements Guide :: Version 3, Release: 3 Benchmark Date: 27 Oct 2022*"&amp;A204&amp;";*",SRGs!AA:AA,0),0)</f>
        <v>825</v>
      </c>
      <c r="M204" s="2">
        <f>IFERROR(MATCH("Authentication, Authorization, and Accounting Services (AAA) Security Requirements Guide :: Version 1, Release: 2 Benchmark Date: 24 Jan 2020*"&amp;A204&amp;";*",SRGs!AA:AA,0),0)</f>
        <v>824</v>
      </c>
      <c r="N204" s="6">
        <f>IFERROR(MATCH("Central Log Server Security Requirements Guide :: Version 2, Release: 2 Benchmark Date: 27 Oct 2022*"&amp;A204&amp;";*",SRGs!AA:AA,0),0)</f>
        <v>0</v>
      </c>
      <c r="O204" s="6">
        <f>IFERROR(MATCH("Database Security Requirements Guide :: Version 3, Release: 3 Benchmark Date: 27 Jul 2022*"&amp;A204&amp;";*",SRGs!AA:AA,0),0)</f>
        <v>836</v>
      </c>
      <c r="P204" s="6">
        <f>IFERROR(MATCH("Container Platform Security Requirements Guide :: Version 1, Release: 3 Benchmark Date: 27 Jan 2022*"&amp;A204&amp;";*",SRGs!AA:AA,0),0)</f>
        <v>835</v>
      </c>
      <c r="Q204" s="6">
        <f>IFERROR(MATCH("Domain Name System (DNS) Security Requirements Guide :: Version 2, Release: 4 Benchmark Date: 23 Oct 2015*"&amp;A204&amp;";*",SRGs!AA:AA,0),0)</f>
        <v>0</v>
      </c>
      <c r="R204" s="6">
        <f>IFERROR(MATCH("Firewall Security Requirements Guide :: Version 2, Release: 3 Benchmark Date: 27 Oct 2022*"&amp;A204&amp;";*",SRGs!AA:AA,0),0)</f>
        <v>838</v>
      </c>
      <c r="S204" s="6">
        <f>IFERROR(MATCH("General Purpose Operating System Security Requirements Guide :: Version 2, Release: 4 Benchmark Date: 27 Jul 2022*"&amp;A204&amp;";*",SRGs!AA:AA,0),0)</f>
        <v>826</v>
      </c>
      <c r="T204" s="6">
        <f>IFERROR(MATCH("Intrusion Detection and Prevention Systems (IDPS) Security Requirements Guide :: Version 2, Release: 6 Benchmark Date: 24 Jul 2020*"&amp;A204&amp;";*",SRGs!AA:AA,0),0)</f>
        <v>840</v>
      </c>
      <c r="U204" s="6">
        <f>IFERROR(MATCH("Layer 2 Switch Security Requirements Guide :: Version 2, Release: 1 Benchmark Date: 18 May 2021*"&amp;A204&amp;";*",SRGs!AA:AA,0),0)</f>
        <v>0</v>
      </c>
      <c r="V204" s="6">
        <f>IFERROR(MATCH("Mainframe Product Security Requirements Guide :: Version 2, Release: 1 Benchmark Date: 27 Oct 2022*"&amp;A204&amp;";*",SRGs!AA:AA,0),0)</f>
        <v>827</v>
      </c>
      <c r="W204" s="6">
        <f>IFERROR(MATCH("Network Device Management Security Requirements Guide :: Version 4, Release: 1 Benchmark Date: 23 Apr 2021*"&amp;A204&amp;";*",SRGs!AA:AA,0),0)</f>
        <v>0</v>
      </c>
      <c r="X204" s="6">
        <f>IFERROR(MATCH("Router Security Requirements Guide :: Version 4, Release: 2 Benchmark Date: 23 Apr 2021*"&amp;A204&amp;";*",SRGs!AA:AA,0),0)</f>
        <v>0</v>
      </c>
      <c r="Y204" s="6">
        <f>IFERROR(MATCH("SDN Controller Security Requirements Guide :: Version 1, Release: 2 Benchmark Date: 24 Apr 2020*"&amp;A204&amp;";*",SRGs!AA:AA,0),0)</f>
        <v>0</v>
      </c>
      <c r="Z204" s="6">
        <f>IFERROR(MATCH("Unified Endpoint Management Agent Security Requirements Guide :: Version 1, Release: 1 Benchmark Date: 20 Nov 2020*"&amp;A204&amp;";*",SRGs!AA:AA,0),0)</f>
        <v>0</v>
      </c>
      <c r="AA204" s="6">
        <f>IFERROR(MATCH("Unified Endpoint Management Server Security Requirements Guide :: Version 1, Release: 1 Benchmark Date: 20 Nov 2020*"&amp;A204&amp;";*",SRGs!AA:AA,0),0)</f>
        <v>828</v>
      </c>
      <c r="AB204" s="6">
        <f>IFERROR(MATCH("Virtual Private Network (VPN) Security Requirements Guide :: Version 2, Release: 4 Benchmark Date: 27 Oct 2021*"&amp;A204&amp;";*",SRGs!AA:AA,0),0)</f>
        <v>0</v>
      </c>
      <c r="AC204" s="6">
        <f>IFERROR(MATCH("Web Server Security Requirements Guide :: Version 3, Release: 1 Benchmark Date: 27 Oct 2022*"&amp;A204&amp;";*",SRGs!AA:AA,0),0)</f>
        <v>830</v>
      </c>
      <c r="AD204" s="21"/>
      <c r="AE204" s="3" t="str">
        <f t="shared" si="24"/>
        <v>Application</v>
      </c>
      <c r="AF204" s="2" t="str">
        <f t="shared" si="25"/>
        <v>Server</v>
      </c>
      <c r="AG204" s="2" t="str">
        <f t="shared" si="26"/>
        <v>Laptops/Desktops</v>
      </c>
      <c r="AH204" s="2" t="str">
        <f t="shared" si="27"/>
        <v>Network Device</v>
      </c>
      <c r="AI204" s="2" t="str">
        <f t="shared" si="28"/>
        <v>Database</v>
      </c>
      <c r="AJ204" s="2" t="str">
        <f t="shared" si="29"/>
        <v>Container</v>
      </c>
      <c r="AK204" s="2" t="str">
        <f t="shared" si="30"/>
        <v>Unified Endpoint Mangement</v>
      </c>
      <c r="AL204" s="27"/>
      <c r="AM204" s="5" t="str">
        <f t="shared" si="31"/>
        <v>Application; Server; Laptops/Desktops; Network Device; Database; Container; Unified Endpoint Mangement</v>
      </c>
    </row>
    <row r="205" spans="1:39" s="5" customFormat="1" ht="60">
      <c r="A205" s="1" t="s">
        <v>22093</v>
      </c>
      <c r="B205" s="1" t="s">
        <v>4301</v>
      </c>
      <c r="C205" s="1" t="s">
        <v>497</v>
      </c>
      <c r="D205" s="1" t="s">
        <v>1624</v>
      </c>
      <c r="E205" s="1" t="s">
        <v>2631</v>
      </c>
      <c r="F205" s="2" t="s">
        <v>2591</v>
      </c>
      <c r="G205" s="2"/>
      <c r="H205" s="2"/>
      <c r="I205" s="2"/>
      <c r="J205" s="15"/>
      <c r="K205" s="3">
        <f>IFERROR(MATCH("Application Layer Gateway (ALG) Security Requirements Guide (SRG) :: Version 1, Release: 2 Benchmark Date: 24 Jul 2015*"&amp;A205&amp;";*",SRGs!AA:AA,0),0)</f>
        <v>0</v>
      </c>
      <c r="L205" s="2">
        <f>IFERROR(MATCH("Application Server Security Requirements Guide :: Version 3, Release: 3 Benchmark Date: 27 Oct 2022*"&amp;A205&amp;";*",SRGs!AA:AA,0),0)</f>
        <v>801</v>
      </c>
      <c r="M205" s="2">
        <f>IFERROR(MATCH("Authentication, Authorization, and Accounting Services (AAA) Security Requirements Guide :: Version 1, Release: 2 Benchmark Date: 24 Jan 2020*"&amp;A205&amp;";*",SRGs!AA:AA,0),0)</f>
        <v>0</v>
      </c>
      <c r="N205" s="2">
        <f>IFERROR(MATCH("Central Log Server Security Requirements Guide :: Version 2, Release: 2 Benchmark Date: 27 Oct 2022*"&amp;A205&amp;";*",SRGs!AA:AA,0),0)</f>
        <v>802</v>
      </c>
      <c r="O205" s="2">
        <f>IFERROR(MATCH("Database Security Requirements Guide :: Version 3, Release: 3 Benchmark Date: 27 Jul 2022*"&amp;A205&amp;";*",SRGs!AA:AA,0),0)</f>
        <v>804</v>
      </c>
      <c r="P205" s="6">
        <f>IFERROR(MATCH("Container Platform Security Requirements Guide :: Version 1, Release: 3 Benchmark Date: 27 Jan 2022*"&amp;A205&amp;";*",SRGs!AA:AA,0),0)</f>
        <v>803</v>
      </c>
      <c r="Q205" s="6">
        <f>IFERROR(MATCH("Domain Name System (DNS) Security Requirements Guide :: Version 2, Release: 4 Benchmark Date: 23 Oct 2015*"&amp;A205&amp;";*",SRGs!AA:AA,0),0)</f>
        <v>0</v>
      </c>
      <c r="R205" s="6">
        <f>IFERROR(MATCH("Firewall Security Requirements Guide :: Version 2, Release: 3 Benchmark Date: 27 Oct 2022*"&amp;A205&amp;";*",SRGs!AA:AA,0),0)</f>
        <v>0</v>
      </c>
      <c r="S205" s="6">
        <f>IFERROR(MATCH("General Purpose Operating System Security Requirements Guide :: Version 2, Release: 4 Benchmark Date: 27 Jul 2022*"&amp;A205&amp;";*",SRGs!AA:AA,0),0)</f>
        <v>805</v>
      </c>
      <c r="T205" s="6">
        <f>IFERROR(MATCH("Intrusion Detection and Prevention Systems (IDPS) Security Requirements Guide :: Version 2, Release: 6 Benchmark Date: 24 Jul 2020*"&amp;A205&amp;";*",SRGs!AA:AA,0),0)</f>
        <v>0</v>
      </c>
      <c r="U205" s="6">
        <f>IFERROR(MATCH("Layer 2 Switch Security Requirements Guide :: Version 2, Release: 1 Benchmark Date: 18 May 2021*"&amp;A205&amp;";*",SRGs!AA:AA,0),0)</f>
        <v>0</v>
      </c>
      <c r="V205" s="6">
        <f>IFERROR(MATCH("Mainframe Product Security Requirements Guide :: Version 2, Release: 1 Benchmark Date: 27 Oct 2022*"&amp;A205&amp;";*",SRGs!AA:AA,0),0)</f>
        <v>806</v>
      </c>
      <c r="W205" s="6">
        <f>IFERROR(MATCH("Network Device Management Security Requirements Guide :: Version 4, Release: 1 Benchmark Date: 23 Apr 2021*"&amp;A205&amp;";*",SRGs!AA:AA,0),0)</f>
        <v>0</v>
      </c>
      <c r="X205" s="6">
        <f>IFERROR(MATCH("Router Security Requirements Guide :: Version 4, Release: 2 Benchmark Date: 23 Apr 2021*"&amp;A205&amp;";*",SRGs!AA:AA,0),0)</f>
        <v>0</v>
      </c>
      <c r="Y205" s="6">
        <f>IFERROR(MATCH("SDN Controller Security Requirements Guide :: Version 1, Release: 2 Benchmark Date: 24 Apr 2020*"&amp;A205&amp;";*",SRGs!AA:AA,0),0)</f>
        <v>0</v>
      </c>
      <c r="Z205" s="6">
        <f>IFERROR(MATCH("Unified Endpoint Management Agent Security Requirements Guide :: Version 1, Release: 1 Benchmark Date: 20 Nov 2020*"&amp;A205&amp;";*",SRGs!AA:AA,0),0)</f>
        <v>0</v>
      </c>
      <c r="AA205" s="6">
        <f>IFERROR(MATCH("Unified Endpoint Management Server Security Requirements Guide :: Version 1, Release: 1 Benchmark Date: 20 Nov 2020*"&amp;A205&amp;";*",SRGs!AA:AA,0),0)</f>
        <v>0</v>
      </c>
      <c r="AB205" s="6">
        <f>IFERROR(MATCH("Virtual Private Network (VPN) Security Requirements Guide :: Version 2, Release: 4 Benchmark Date: 27 Oct 2021*"&amp;A205&amp;";*",SRGs!AA:AA,0),0)</f>
        <v>0</v>
      </c>
      <c r="AC205" s="6">
        <f>IFERROR(MATCH("Web Server Security Requirements Guide :: Version 3, Release: 1 Benchmark Date: 27 Oct 2022*"&amp;A205&amp;";*",SRGs!AA:AA,0),0)</f>
        <v>808</v>
      </c>
      <c r="AD205" s="21"/>
      <c r="AE205" s="3" t="str">
        <f t="shared" si="24"/>
        <v>Application</v>
      </c>
      <c r="AF205" s="2" t="str">
        <f t="shared" si="25"/>
        <v>Server</v>
      </c>
      <c r="AG205" s="2" t="str">
        <f t="shared" si="26"/>
        <v>Laptops/Desktops</v>
      </c>
      <c r="AH205" s="2" t="str">
        <f t="shared" si="27"/>
        <v/>
      </c>
      <c r="AI205" s="2" t="str">
        <f t="shared" si="28"/>
        <v>Database</v>
      </c>
      <c r="AJ205" s="2" t="str">
        <f t="shared" si="29"/>
        <v>Container</v>
      </c>
      <c r="AK205" s="2" t="str">
        <f t="shared" si="30"/>
        <v/>
      </c>
      <c r="AL205" s="27"/>
      <c r="AM205" s="5" t="str">
        <f t="shared" si="31"/>
        <v>Application; Server; Laptops/Desktops; Database; Container</v>
      </c>
    </row>
    <row r="206" spans="1:39" s="5" customFormat="1" ht="60">
      <c r="A206" s="1" t="s">
        <v>22094</v>
      </c>
      <c r="B206" s="1" t="s">
        <v>4301</v>
      </c>
      <c r="C206" s="1" t="s">
        <v>498</v>
      </c>
      <c r="D206" s="1" t="s">
        <v>1625</v>
      </c>
      <c r="E206" s="1" t="s">
        <v>2632</v>
      </c>
      <c r="F206" s="2" t="s">
        <v>2591</v>
      </c>
      <c r="G206" s="2"/>
      <c r="H206" s="2"/>
      <c r="I206" s="2"/>
      <c r="J206" s="15"/>
      <c r="K206" s="3">
        <f>IFERROR(MATCH("Application Layer Gateway (ALG) Security Requirements Guide (SRG) :: Version 1, Release: 2 Benchmark Date: 24 Jul 2015*"&amp;A206&amp;";*",SRGs!AA:AA,0),0)</f>
        <v>821</v>
      </c>
      <c r="L206" s="2">
        <f>IFERROR(MATCH("Application Server Security Requirements Guide :: Version 3, Release: 3 Benchmark Date: 27 Oct 2022*"&amp;A206&amp;";*",SRGs!AA:AA,0),0)</f>
        <v>809</v>
      </c>
      <c r="M206" s="2">
        <f>IFERROR(MATCH("Authentication, Authorization, and Accounting Services (AAA) Security Requirements Guide :: Version 1, Release: 2 Benchmark Date: 24 Jan 2020*"&amp;A206&amp;";*",SRGs!AA:AA,0),0)</f>
        <v>0</v>
      </c>
      <c r="N206" s="2">
        <f>IFERROR(MATCH("Central Log Server Security Requirements Guide :: Version 2, Release: 2 Benchmark Date: 27 Oct 2022*"&amp;A206&amp;";*",SRGs!AA:AA,0),0)</f>
        <v>810</v>
      </c>
      <c r="O206" s="2">
        <f>IFERROR(MATCH("Database Security Requirements Guide :: Version 3, Release: 3 Benchmark Date: 27 Jul 2022*"&amp;A206&amp;";*",SRGs!AA:AA,0),0)</f>
        <v>812</v>
      </c>
      <c r="P206" s="6">
        <f>IFERROR(MATCH("Container Platform Security Requirements Guide :: Version 1, Release: 3 Benchmark Date: 27 Jan 2022*"&amp;A206&amp;";*",SRGs!AA:AA,0),0)</f>
        <v>811</v>
      </c>
      <c r="Q206" s="6">
        <f>IFERROR(MATCH("Domain Name System (DNS) Security Requirements Guide :: Version 2, Release: 4 Benchmark Date: 23 Oct 2015*"&amp;A206&amp;";*",SRGs!AA:AA,0),0)</f>
        <v>0</v>
      </c>
      <c r="R206" s="6">
        <f>IFERROR(MATCH("Firewall Security Requirements Guide :: Version 2, Release: 3 Benchmark Date: 27 Oct 2022*"&amp;A206&amp;";*",SRGs!AA:AA,0),0)</f>
        <v>813</v>
      </c>
      <c r="S206" s="6">
        <f>IFERROR(MATCH("General Purpose Operating System Security Requirements Guide :: Version 2, Release: 4 Benchmark Date: 27 Jul 2022*"&amp;A206&amp;";*",SRGs!AA:AA,0),0)</f>
        <v>814</v>
      </c>
      <c r="T206" s="6">
        <f>IFERROR(MATCH("Intrusion Detection and Prevention Systems (IDPS) Security Requirements Guide :: Version 2, Release: 6 Benchmark Date: 24 Jul 2020*"&amp;A206&amp;";*",SRGs!AA:AA,0),0)</f>
        <v>815</v>
      </c>
      <c r="U206" s="6">
        <f>IFERROR(MATCH("Layer 2 Switch Security Requirements Guide :: Version 2, Release: 1 Benchmark Date: 18 May 2021*"&amp;A206&amp;";*",SRGs!AA:AA,0),0)</f>
        <v>0</v>
      </c>
      <c r="V206" s="6">
        <f>IFERROR(MATCH("Mainframe Product Security Requirements Guide :: Version 2, Release: 1 Benchmark Date: 27 Oct 2022*"&amp;A206&amp;";*",SRGs!AA:AA,0),0)</f>
        <v>817</v>
      </c>
      <c r="W206" s="6">
        <f>IFERROR(MATCH("Network Device Management Security Requirements Guide :: Version 4, Release: 1 Benchmark Date: 23 Apr 2021*"&amp;A206&amp;";*",SRGs!AA:AA,0),0)</f>
        <v>818</v>
      </c>
      <c r="X206" s="6">
        <f>IFERROR(MATCH("Router Security Requirements Guide :: Version 4, Release: 2 Benchmark Date: 23 Apr 2021*"&amp;A206&amp;";*",SRGs!AA:AA,0),0)</f>
        <v>0</v>
      </c>
      <c r="Y206" s="6">
        <f>IFERROR(MATCH("SDN Controller Security Requirements Guide :: Version 1, Release: 2 Benchmark Date: 24 Apr 2020*"&amp;A206&amp;";*",SRGs!AA:AA,0),0)</f>
        <v>0</v>
      </c>
      <c r="Z206" s="6">
        <f>IFERROR(MATCH("Unified Endpoint Management Agent Security Requirements Guide :: Version 1, Release: 1 Benchmark Date: 20 Nov 2020*"&amp;A206&amp;";*",SRGs!AA:AA,0),0)</f>
        <v>0</v>
      </c>
      <c r="AA206" s="6">
        <f>IFERROR(MATCH("Unified Endpoint Management Server Security Requirements Guide :: Version 1, Release: 1 Benchmark Date: 20 Nov 2020*"&amp;A206&amp;";*",SRGs!AA:AA,0),0)</f>
        <v>0</v>
      </c>
      <c r="AB206" s="6">
        <f>IFERROR(MATCH("Virtual Private Network (VPN) Security Requirements Guide :: Version 2, Release: 4 Benchmark Date: 27 Oct 2021*"&amp;A206&amp;";*",SRGs!AA:AA,0),0)</f>
        <v>819</v>
      </c>
      <c r="AC206" s="6">
        <f>IFERROR(MATCH("Web Server Security Requirements Guide :: Version 3, Release: 1 Benchmark Date: 27 Oct 2022*"&amp;A206&amp;";*",SRGs!AA:AA,0),0)</f>
        <v>0</v>
      </c>
      <c r="AD206" s="21"/>
      <c r="AE206" s="3" t="str">
        <f t="shared" si="24"/>
        <v>Application</v>
      </c>
      <c r="AF206" s="2" t="str">
        <f t="shared" si="25"/>
        <v>Server</v>
      </c>
      <c r="AG206" s="2" t="str">
        <f t="shared" si="26"/>
        <v>Laptops/Desktops</v>
      </c>
      <c r="AH206" s="2" t="str">
        <f t="shared" si="27"/>
        <v>Network Device</v>
      </c>
      <c r="AI206" s="2" t="str">
        <f t="shared" si="28"/>
        <v>Database</v>
      </c>
      <c r="AJ206" s="2" t="str">
        <f t="shared" si="29"/>
        <v>Container</v>
      </c>
      <c r="AK206" s="2" t="str">
        <f t="shared" si="30"/>
        <v/>
      </c>
      <c r="AL206" s="27"/>
      <c r="AM206" s="5" t="str">
        <f t="shared" si="31"/>
        <v>Application; Server; Laptops/Desktops; Network Device; Database; Container</v>
      </c>
    </row>
    <row r="207" spans="1:39" ht="75">
      <c r="A207" s="1" t="s">
        <v>22095</v>
      </c>
      <c r="B207" s="1" t="s">
        <v>4301</v>
      </c>
      <c r="C207" s="1" t="s">
        <v>499</v>
      </c>
      <c r="D207" s="1" t="s">
        <v>1626</v>
      </c>
      <c r="E207" s="1" t="s">
        <v>2633</v>
      </c>
      <c r="F207" s="2" t="s">
        <v>2591</v>
      </c>
      <c r="G207" s="2"/>
      <c r="H207" s="2"/>
      <c r="I207" s="2"/>
      <c r="J207" s="15"/>
      <c r="K207" s="3">
        <f>IFERROR(MATCH("Application Layer Gateway (ALG) Security Requirements Guide (SRG) :: Version 1, Release: 2 Benchmark Date: 24 Jul 2015*"&amp;A207&amp;";*",SRGs!AA:AA,0),0)</f>
        <v>0</v>
      </c>
      <c r="L207" s="2">
        <f>IFERROR(MATCH("Application Server Security Requirements Guide :: Version 3, Release: 3 Benchmark Date: 27 Oct 2022*"&amp;A207&amp;";*",SRGs!AA:AA,0),0)</f>
        <v>0</v>
      </c>
      <c r="M207" s="2">
        <f>IFERROR(MATCH("Authentication, Authorization, and Accounting Services (AAA) Security Requirements Guide :: Version 1, Release: 2 Benchmark Date: 24 Jan 2020*"&amp;A207&amp;";*",SRGs!AA:AA,0),0)</f>
        <v>0</v>
      </c>
      <c r="N207" s="2">
        <f>IFERROR(MATCH("Central Log Server Security Requirements Guide :: Version 2, Release: 2 Benchmark Date: 27 Oct 2022*"&amp;A207&amp;";*",SRGs!AA:AA,0),0)</f>
        <v>0</v>
      </c>
      <c r="O207" s="2">
        <f>IFERROR(MATCH("Database Security Requirements Guide :: Version 3, Release: 3 Benchmark Date: 27 Jul 2022*"&amp;A207&amp;";*",SRGs!AA:AA,0),0)</f>
        <v>0</v>
      </c>
      <c r="P207" s="2">
        <f>IFERROR(MATCH("Container Platform Security Requirements Guide :: Version 1, Release: 3 Benchmark Date: 27 Jan 2022*"&amp;A207&amp;";*",SRGs!AA:AA,0),0)</f>
        <v>0</v>
      </c>
      <c r="Q207" s="2">
        <f>IFERROR(MATCH("Domain Name System (DNS) Security Requirements Guide :: Version 2, Release: 4 Benchmark Date: 23 Oct 2015*"&amp;A207&amp;";*",SRGs!AA:AA,0),0)</f>
        <v>0</v>
      </c>
      <c r="R207" s="2">
        <f>IFERROR(MATCH("Firewall Security Requirements Guide :: Version 2, Release: 3 Benchmark Date: 27 Oct 2022*"&amp;A207&amp;";*",SRGs!AA:AA,0),0)</f>
        <v>0</v>
      </c>
      <c r="S207" s="2">
        <f>IFERROR(MATCH("General Purpose Operating System Security Requirements Guide :: Version 2, Release: 4 Benchmark Date: 27 Jul 2022*"&amp;A207&amp;";*",SRGs!AA:AA,0),0)</f>
        <v>0</v>
      </c>
      <c r="T207" s="2">
        <f>IFERROR(MATCH("Intrusion Detection and Prevention Systems (IDPS) Security Requirements Guide :: Version 2, Release: 6 Benchmark Date: 24 Jul 2020*"&amp;A207&amp;";*",SRGs!AA:AA,0),0)</f>
        <v>0</v>
      </c>
      <c r="U207" s="2">
        <f>IFERROR(MATCH("Layer 2 Switch Security Requirements Guide :: Version 2, Release: 1 Benchmark Date: 18 May 2021*"&amp;A207&amp;";*",SRGs!AA:AA,0),0)</f>
        <v>0</v>
      </c>
      <c r="V207" s="2">
        <f>IFERROR(MATCH("Mainframe Product Security Requirements Guide :: Version 2, Release: 1 Benchmark Date: 27 Oct 2022*"&amp;A207&amp;";*",SRGs!AA:AA,0),0)</f>
        <v>0</v>
      </c>
      <c r="W207" s="2">
        <f>IFERROR(MATCH("Network Device Management Security Requirements Guide :: Version 4, Release: 1 Benchmark Date: 23 Apr 2021*"&amp;A207&amp;";*",SRGs!AA:AA,0),0)</f>
        <v>0</v>
      </c>
      <c r="X207" s="2">
        <f>IFERROR(MATCH("Router Security Requirements Guide :: Version 4, Release: 2 Benchmark Date: 23 Apr 2021*"&amp;A207&amp;";*",SRGs!AA:AA,0),0)</f>
        <v>0</v>
      </c>
      <c r="Y207" s="2">
        <f>IFERROR(MATCH("SDN Controller Security Requirements Guide :: Version 1, Release: 2 Benchmark Date: 24 Apr 2020*"&amp;A207&amp;";*",SRGs!AA:AA,0),0)</f>
        <v>0</v>
      </c>
      <c r="Z207" s="2">
        <f>IFERROR(MATCH("Unified Endpoint Management Agent Security Requirements Guide :: Version 1, Release: 1 Benchmark Date: 20 Nov 2020*"&amp;A207&amp;";*",SRGs!AA:AA,0),0)</f>
        <v>0</v>
      </c>
      <c r="AA207" s="2">
        <f>IFERROR(MATCH("Unified Endpoint Management Server Security Requirements Guide :: Version 1, Release: 1 Benchmark Date: 20 Nov 2020*"&amp;A207&amp;";*",SRGs!AA:AA,0),0)</f>
        <v>0</v>
      </c>
      <c r="AB207" s="2">
        <f>IFERROR(MATCH("Virtual Private Network (VPN) Security Requirements Guide :: Version 2, Release: 4 Benchmark Date: 27 Oct 2021*"&amp;A207&amp;";*",SRGs!AA:AA,0),0)</f>
        <v>0</v>
      </c>
      <c r="AC207" s="2">
        <f>IFERROR(MATCH("Web Server Security Requirements Guide :: Version 3, Release: 1 Benchmark Date: 27 Oct 2022*"&amp;A207&amp;";*",SRGs!AA:AA,0),0)</f>
        <v>0</v>
      </c>
      <c r="AD207" s="22"/>
      <c r="AE207" s="3" t="str">
        <f t="shared" si="24"/>
        <v/>
      </c>
      <c r="AF207" s="2" t="str">
        <f t="shared" si="25"/>
        <v/>
      </c>
      <c r="AG207" s="2" t="str">
        <f t="shared" si="26"/>
        <v/>
      </c>
      <c r="AH207" s="2" t="str">
        <f t="shared" si="27"/>
        <v/>
      </c>
      <c r="AI207" s="2" t="str">
        <f t="shared" si="28"/>
        <v/>
      </c>
      <c r="AJ207" s="2" t="str">
        <f t="shared" si="29"/>
        <v/>
      </c>
      <c r="AK207" s="2" t="str">
        <f t="shared" si="30"/>
        <v/>
      </c>
      <c r="AM207" s="5" t="str">
        <f t="shared" si="31"/>
        <v/>
      </c>
    </row>
    <row r="208" spans="1:39" s="5" customFormat="1" ht="105">
      <c r="A208" s="1" t="s">
        <v>22096</v>
      </c>
      <c r="B208" s="1" t="s">
        <v>4301</v>
      </c>
      <c r="C208" s="1" t="s">
        <v>500</v>
      </c>
      <c r="D208" s="1" t="s">
        <v>1627</v>
      </c>
      <c r="E208" s="1" t="s">
        <v>2634</v>
      </c>
      <c r="F208" s="2" t="s">
        <v>3693</v>
      </c>
      <c r="G208" s="2"/>
      <c r="H208" s="2"/>
      <c r="I208" s="2"/>
      <c r="J208" s="15"/>
      <c r="K208" s="3">
        <f>IFERROR(MATCH("Application Layer Gateway (ALG) Security Requirements Guide (SRG) :: Version 1, Release: 2 Benchmark Date: 24 Jul 2015*"&amp;A208&amp;";*",SRGs!AA:AA,0),0)</f>
        <v>0</v>
      </c>
      <c r="L208" s="2">
        <f>IFERROR(MATCH("Application Server Security Requirements Guide :: Version 3, Release: 3 Benchmark Date: 27 Oct 2022*"&amp;A208&amp;";*",SRGs!AA:AA,0),0)</f>
        <v>0</v>
      </c>
      <c r="M208" s="2">
        <f>IFERROR(MATCH("Authentication, Authorization, and Accounting Services (AAA) Security Requirements Guide :: Version 1, Release: 2 Benchmark Date: 24 Jan 2020*"&amp;A208&amp;";*",SRGs!AA:AA,0),0)</f>
        <v>0</v>
      </c>
      <c r="N208" s="6">
        <f>IFERROR(MATCH("Central Log Server Security Requirements Guide :: Version 2, Release: 2 Benchmark Date: 27 Oct 2022*"&amp;A208&amp;";*",SRGs!AA:AA,0),0)</f>
        <v>822</v>
      </c>
      <c r="O208" s="6">
        <f>IFERROR(MATCH("Database Security Requirements Guide :: Version 3, Release: 3 Benchmark Date: 27 Jul 2022*"&amp;A208&amp;";*",SRGs!AA:AA,0),0)</f>
        <v>0</v>
      </c>
      <c r="P208" s="6">
        <f>IFERROR(MATCH("Container Platform Security Requirements Guide :: Version 1, Release: 3 Benchmark Date: 27 Jan 2022*"&amp;A208&amp;";*",SRGs!AA:AA,0),0)</f>
        <v>0</v>
      </c>
      <c r="Q208" s="6">
        <f>IFERROR(MATCH("Domain Name System (DNS) Security Requirements Guide :: Version 2, Release: 4 Benchmark Date: 23 Oct 2015*"&amp;A208&amp;";*",SRGs!AA:AA,0),0)</f>
        <v>0</v>
      </c>
      <c r="R208" s="6">
        <f>IFERROR(MATCH("Firewall Security Requirements Guide :: Version 2, Release: 3 Benchmark Date: 27 Oct 2022*"&amp;A208&amp;";*",SRGs!AA:AA,0),0)</f>
        <v>0</v>
      </c>
      <c r="S208" s="6">
        <f>IFERROR(MATCH("General Purpose Operating System Security Requirements Guide :: Version 2, Release: 4 Benchmark Date: 27 Jul 2022*"&amp;A208&amp;";*",SRGs!AA:AA,0),0)</f>
        <v>0</v>
      </c>
      <c r="T208" s="6">
        <f>IFERROR(MATCH("Intrusion Detection and Prevention Systems (IDPS) Security Requirements Guide :: Version 2, Release: 6 Benchmark Date: 24 Jul 2020*"&amp;A208&amp;";*",SRGs!AA:AA,0),0)</f>
        <v>0</v>
      </c>
      <c r="U208" s="6">
        <f>IFERROR(MATCH("Layer 2 Switch Security Requirements Guide :: Version 2, Release: 1 Benchmark Date: 18 May 2021*"&amp;A208&amp;";*",SRGs!AA:AA,0),0)</f>
        <v>0</v>
      </c>
      <c r="V208" s="6">
        <f>IFERROR(MATCH("Mainframe Product Security Requirements Guide :: Version 2, Release: 1 Benchmark Date: 27 Oct 2022*"&amp;A208&amp;";*",SRGs!AA:AA,0),0)</f>
        <v>0</v>
      </c>
      <c r="W208" s="6">
        <f>IFERROR(MATCH("Network Device Management Security Requirements Guide :: Version 4, Release: 1 Benchmark Date: 23 Apr 2021*"&amp;A208&amp;";*",SRGs!AA:AA,0),0)</f>
        <v>0</v>
      </c>
      <c r="X208" s="6">
        <f>IFERROR(MATCH("Router Security Requirements Guide :: Version 4, Release: 2 Benchmark Date: 23 Apr 2021*"&amp;A208&amp;";*",SRGs!AA:AA,0),0)</f>
        <v>0</v>
      </c>
      <c r="Y208" s="6">
        <f>IFERROR(MATCH("SDN Controller Security Requirements Guide :: Version 1, Release: 2 Benchmark Date: 24 Apr 2020*"&amp;A208&amp;";*",SRGs!AA:AA,0),0)</f>
        <v>0</v>
      </c>
      <c r="Z208" s="6">
        <f>IFERROR(MATCH("Unified Endpoint Management Agent Security Requirements Guide :: Version 1, Release: 1 Benchmark Date: 20 Nov 2020*"&amp;A208&amp;";*",SRGs!AA:AA,0),0)</f>
        <v>0</v>
      </c>
      <c r="AA208" s="6">
        <f>IFERROR(MATCH("Unified Endpoint Management Server Security Requirements Guide :: Version 1, Release: 1 Benchmark Date: 20 Nov 2020*"&amp;A208&amp;";*",SRGs!AA:AA,0),0)</f>
        <v>0</v>
      </c>
      <c r="AB208" s="6">
        <f>IFERROR(MATCH("Virtual Private Network (VPN) Security Requirements Guide :: Version 2, Release: 4 Benchmark Date: 27 Oct 2021*"&amp;A208&amp;";*",SRGs!AA:AA,0),0)</f>
        <v>823</v>
      </c>
      <c r="AC208" s="6">
        <f>IFERROR(MATCH("Web Server Security Requirements Guide :: Version 3, Release: 1 Benchmark Date: 27 Oct 2022*"&amp;A208&amp;";*",SRGs!AA:AA,0),0)</f>
        <v>0</v>
      </c>
      <c r="AD208" s="21"/>
      <c r="AE208" s="3" t="str">
        <f t="shared" si="24"/>
        <v/>
      </c>
      <c r="AF208" s="2" t="str">
        <f t="shared" si="25"/>
        <v>Server</v>
      </c>
      <c r="AG208" s="2" t="str">
        <f t="shared" si="26"/>
        <v/>
      </c>
      <c r="AH208" s="2" t="str">
        <f t="shared" si="27"/>
        <v>Network Device</v>
      </c>
      <c r="AI208" s="2" t="str">
        <f t="shared" si="28"/>
        <v/>
      </c>
      <c r="AJ208" s="2" t="str">
        <f t="shared" si="29"/>
        <v/>
      </c>
      <c r="AK208" s="2" t="str">
        <f t="shared" si="30"/>
        <v/>
      </c>
      <c r="AL208" s="27"/>
      <c r="AM208" s="5" t="str">
        <f t="shared" si="31"/>
        <v>Server; Network Device</v>
      </c>
    </row>
    <row r="209" spans="1:39" s="5" customFormat="1" ht="75">
      <c r="A209" s="1" t="s">
        <v>22097</v>
      </c>
      <c r="B209" s="1" t="s">
        <v>4301</v>
      </c>
      <c r="C209" s="1" t="s">
        <v>501</v>
      </c>
      <c r="D209" s="1" t="s">
        <v>1628</v>
      </c>
      <c r="E209" s="1" t="s">
        <v>2635</v>
      </c>
      <c r="F209" s="2" t="s">
        <v>3694</v>
      </c>
      <c r="G209" s="2"/>
      <c r="H209" s="2"/>
      <c r="I209" s="2"/>
      <c r="J209" s="15"/>
      <c r="K209" s="3">
        <f>IFERROR(MATCH("Application Layer Gateway (ALG) Security Requirements Guide (SRG) :: Version 1, Release: 2 Benchmark Date: 24 Jul 2015*"&amp;A209&amp;";*",SRGs!AA:AA,0),0)</f>
        <v>0</v>
      </c>
      <c r="L209" s="2">
        <f>IFERROR(MATCH("Application Server Security Requirements Guide :: Version 3, Release: 3 Benchmark Date: 27 Oct 2022*"&amp;A209&amp;";*",SRGs!AA:AA,0),0)</f>
        <v>0</v>
      </c>
      <c r="M209" s="2">
        <f>IFERROR(MATCH("Authentication, Authorization, and Accounting Services (AAA) Security Requirements Guide :: Version 1, Release: 2 Benchmark Date: 24 Jan 2020*"&amp;A209&amp;";*",SRGs!AA:AA,0),0)</f>
        <v>0</v>
      </c>
      <c r="N209" s="6">
        <f>IFERROR(MATCH("Central Log Server Security Requirements Guide :: Version 2, Release: 2 Benchmark Date: 27 Oct 2022*"&amp;A209&amp;";*",SRGs!AA:AA,0),0)</f>
        <v>0</v>
      </c>
      <c r="O209" s="6">
        <f>IFERROR(MATCH("Database Security Requirements Guide :: Version 3, Release: 3 Benchmark Date: 27 Jul 2022*"&amp;A209&amp;";*",SRGs!AA:AA,0),0)</f>
        <v>0</v>
      </c>
      <c r="P209" s="6">
        <f>IFERROR(MATCH("Container Platform Security Requirements Guide :: Version 1, Release: 3 Benchmark Date: 27 Jan 2022*"&amp;A209&amp;";*",SRGs!AA:AA,0),0)</f>
        <v>0</v>
      </c>
      <c r="Q209" s="6">
        <f>IFERROR(MATCH("Domain Name System (DNS) Security Requirements Guide :: Version 2, Release: 4 Benchmark Date: 23 Oct 2015*"&amp;A209&amp;";*",SRGs!AA:AA,0),0)</f>
        <v>0</v>
      </c>
      <c r="R209" s="6">
        <f>IFERROR(MATCH("Firewall Security Requirements Guide :: Version 2, Release: 3 Benchmark Date: 27 Oct 2022*"&amp;A209&amp;";*",SRGs!AA:AA,0),0)</f>
        <v>0</v>
      </c>
      <c r="S209" s="6">
        <f>IFERROR(MATCH("General Purpose Operating System Security Requirements Guide :: Version 2, Release: 4 Benchmark Date: 27 Jul 2022*"&amp;A209&amp;";*",SRGs!AA:AA,0),0)</f>
        <v>0</v>
      </c>
      <c r="T209" s="6">
        <f>IFERROR(MATCH("Intrusion Detection and Prevention Systems (IDPS) Security Requirements Guide :: Version 2, Release: 6 Benchmark Date: 24 Jul 2020*"&amp;A209&amp;";*",SRGs!AA:AA,0),0)</f>
        <v>0</v>
      </c>
      <c r="U209" s="6">
        <f>IFERROR(MATCH("Layer 2 Switch Security Requirements Guide :: Version 2, Release: 1 Benchmark Date: 18 May 2021*"&amp;A209&amp;";*",SRGs!AA:AA,0),0)</f>
        <v>0</v>
      </c>
      <c r="V209" s="6">
        <f>IFERROR(MATCH("Mainframe Product Security Requirements Guide :: Version 2, Release: 1 Benchmark Date: 27 Oct 2022*"&amp;A209&amp;";*",SRGs!AA:AA,0),0)</f>
        <v>0</v>
      </c>
      <c r="W209" s="6">
        <f>IFERROR(MATCH("Network Device Management Security Requirements Guide :: Version 4, Release: 1 Benchmark Date: 23 Apr 2021*"&amp;A209&amp;";*",SRGs!AA:AA,0),0)</f>
        <v>0</v>
      </c>
      <c r="X209" s="6">
        <f>IFERROR(MATCH("Router Security Requirements Guide :: Version 4, Release: 2 Benchmark Date: 23 Apr 2021*"&amp;A209&amp;";*",SRGs!AA:AA,0),0)</f>
        <v>0</v>
      </c>
      <c r="Y209" s="6">
        <f>IFERROR(MATCH("SDN Controller Security Requirements Guide :: Version 1, Release: 2 Benchmark Date: 24 Apr 2020*"&amp;A209&amp;";*",SRGs!AA:AA,0),0)</f>
        <v>0</v>
      </c>
      <c r="Z209" s="6">
        <f>IFERROR(MATCH("Unified Endpoint Management Agent Security Requirements Guide :: Version 1, Release: 1 Benchmark Date: 20 Nov 2020*"&amp;A209&amp;";*",SRGs!AA:AA,0),0)</f>
        <v>0</v>
      </c>
      <c r="AA209" s="6">
        <f>IFERROR(MATCH("Unified Endpoint Management Server Security Requirements Guide :: Version 1, Release: 1 Benchmark Date: 20 Nov 2020*"&amp;A209&amp;";*",SRGs!AA:AA,0),0)</f>
        <v>0</v>
      </c>
      <c r="AB209" s="6">
        <f>IFERROR(MATCH("Virtual Private Network (VPN) Security Requirements Guide :: Version 2, Release: 4 Benchmark Date: 27 Oct 2021*"&amp;A209&amp;";*",SRGs!AA:AA,0),0)</f>
        <v>0</v>
      </c>
      <c r="AC209" s="6">
        <f>IFERROR(MATCH("Web Server Security Requirements Guide :: Version 3, Release: 1 Benchmark Date: 27 Oct 2022*"&amp;A209&amp;";*",SRGs!AA:AA,0),0)</f>
        <v>0</v>
      </c>
      <c r="AD209" s="21"/>
      <c r="AE209" s="3" t="str">
        <f t="shared" si="24"/>
        <v/>
      </c>
      <c r="AF209" s="2" t="str">
        <f t="shared" si="25"/>
        <v/>
      </c>
      <c r="AG209" s="2" t="str">
        <f t="shared" si="26"/>
        <v/>
      </c>
      <c r="AH209" s="2" t="str">
        <f t="shared" si="27"/>
        <v/>
      </c>
      <c r="AI209" s="2" t="str">
        <f t="shared" si="28"/>
        <v/>
      </c>
      <c r="AJ209" s="2" t="str">
        <f t="shared" si="29"/>
        <v/>
      </c>
      <c r="AK209" s="2" t="str">
        <f t="shared" si="30"/>
        <v/>
      </c>
      <c r="AL209" s="27"/>
      <c r="AM209" s="5" t="str">
        <f t="shared" si="31"/>
        <v/>
      </c>
    </row>
    <row r="210" spans="1:39" s="5" customFormat="1" ht="195">
      <c r="A210" s="1" t="s">
        <v>36</v>
      </c>
      <c r="B210" s="1" t="s">
        <v>4301</v>
      </c>
      <c r="C210" s="1" t="s">
        <v>502</v>
      </c>
      <c r="D210" s="1" t="s">
        <v>1629</v>
      </c>
      <c r="E210" s="1" t="s">
        <v>2636</v>
      </c>
      <c r="F210" s="2" t="s">
        <v>3695</v>
      </c>
      <c r="G210" s="2"/>
      <c r="H210" s="2"/>
      <c r="I210" s="2"/>
      <c r="J210" s="15"/>
      <c r="K210" s="3">
        <f>IFERROR(MATCH("Application Layer Gateway (ALG) Security Requirements Guide (SRG) :: Version 1, Release: 2 Benchmark Date: 24 Jul 2015*"&amp;A210&amp;";*",SRGs!AA:AA,0),0)</f>
        <v>0</v>
      </c>
      <c r="L210" s="2">
        <f>IFERROR(MATCH("Application Server Security Requirements Guide :: Version 3, Release: 3 Benchmark Date: 27 Oct 2022*"&amp;A210&amp;";*",SRGs!AA:AA,0),0)</f>
        <v>0</v>
      </c>
      <c r="M210" s="2">
        <f>IFERROR(MATCH("Authentication, Authorization, and Accounting Services (AAA) Security Requirements Guide :: Version 1, Release: 2 Benchmark Date: 24 Jan 2020*"&amp;A210&amp;";*",SRGs!AA:AA,0),0)</f>
        <v>0</v>
      </c>
      <c r="N210" s="6">
        <f>IFERROR(MATCH("Central Log Server Security Requirements Guide :: Version 2, Release: 2 Benchmark Date: 27 Oct 2022*"&amp;A210&amp;";*",SRGs!AA:AA,0),0)</f>
        <v>0</v>
      </c>
      <c r="O210" s="6">
        <f>IFERROR(MATCH("Database Security Requirements Guide :: Version 3, Release: 3 Benchmark Date: 27 Jul 2022*"&amp;A210&amp;";*",SRGs!AA:AA,0),0)</f>
        <v>0</v>
      </c>
      <c r="P210" s="6">
        <f>IFERROR(MATCH("Container Platform Security Requirements Guide :: Version 1, Release: 3 Benchmark Date: 27 Jan 2022*"&amp;A210&amp;";*",SRGs!AA:AA,0),0)</f>
        <v>0</v>
      </c>
      <c r="Q210" s="6">
        <f>IFERROR(MATCH("Domain Name System (DNS) Security Requirements Guide :: Version 2, Release: 4 Benchmark Date: 23 Oct 2015*"&amp;A210&amp;";*",SRGs!AA:AA,0),0)</f>
        <v>0</v>
      </c>
      <c r="R210" s="6">
        <f>IFERROR(MATCH("Firewall Security Requirements Guide :: Version 2, Release: 3 Benchmark Date: 27 Oct 2022*"&amp;A210&amp;";*",SRGs!AA:AA,0),0)</f>
        <v>0</v>
      </c>
      <c r="S210" s="6">
        <f>IFERROR(MATCH("General Purpose Operating System Security Requirements Guide :: Version 2, Release: 4 Benchmark Date: 27 Jul 2022*"&amp;A210&amp;";*",SRGs!AA:AA,0),0)</f>
        <v>0</v>
      </c>
      <c r="T210" s="6">
        <f>IFERROR(MATCH("Intrusion Detection and Prevention Systems (IDPS) Security Requirements Guide :: Version 2, Release: 6 Benchmark Date: 24 Jul 2020*"&amp;A210&amp;";*",SRGs!AA:AA,0),0)</f>
        <v>0</v>
      </c>
      <c r="U210" s="6">
        <f>IFERROR(MATCH("Layer 2 Switch Security Requirements Guide :: Version 2, Release: 1 Benchmark Date: 18 May 2021*"&amp;A210&amp;";*",SRGs!AA:AA,0),0)</f>
        <v>0</v>
      </c>
      <c r="V210" s="6">
        <f>IFERROR(MATCH("Mainframe Product Security Requirements Guide :: Version 2, Release: 1 Benchmark Date: 27 Oct 2022*"&amp;A210&amp;";*",SRGs!AA:AA,0),0)</f>
        <v>0</v>
      </c>
      <c r="W210" s="6">
        <f>IFERROR(MATCH("Network Device Management Security Requirements Guide :: Version 4, Release: 1 Benchmark Date: 23 Apr 2021*"&amp;A210&amp;";*",SRGs!AA:AA,0),0)</f>
        <v>0</v>
      </c>
      <c r="X210" s="6">
        <f>IFERROR(MATCH("Router Security Requirements Guide :: Version 4, Release: 2 Benchmark Date: 23 Apr 2021*"&amp;A210&amp;";*",SRGs!AA:AA,0),0)</f>
        <v>0</v>
      </c>
      <c r="Y210" s="6">
        <f>IFERROR(MATCH("SDN Controller Security Requirements Guide :: Version 1, Release: 2 Benchmark Date: 24 Apr 2020*"&amp;A210&amp;";*",SRGs!AA:AA,0),0)</f>
        <v>0</v>
      </c>
      <c r="Z210" s="6">
        <f>IFERROR(MATCH("Unified Endpoint Management Agent Security Requirements Guide :: Version 1, Release: 1 Benchmark Date: 20 Nov 2020*"&amp;A210&amp;";*",SRGs!AA:AA,0),0)</f>
        <v>0</v>
      </c>
      <c r="AA210" s="6">
        <f>IFERROR(MATCH("Unified Endpoint Management Server Security Requirements Guide :: Version 1, Release: 1 Benchmark Date: 20 Nov 2020*"&amp;A210&amp;";*",SRGs!AA:AA,0),0)</f>
        <v>0</v>
      </c>
      <c r="AB210" s="6">
        <f>IFERROR(MATCH("Virtual Private Network (VPN) Security Requirements Guide :: Version 2, Release: 4 Benchmark Date: 27 Oct 2021*"&amp;A210&amp;";*",SRGs!AA:AA,0),0)</f>
        <v>0</v>
      </c>
      <c r="AC210" s="6">
        <f>IFERROR(MATCH("Web Server Security Requirements Guide :: Version 3, Release: 1 Benchmark Date: 27 Oct 2022*"&amp;A210&amp;";*",SRGs!AA:AA,0),0)</f>
        <v>0</v>
      </c>
      <c r="AD210" s="21"/>
      <c r="AE210" s="3" t="str">
        <f t="shared" si="24"/>
        <v/>
      </c>
      <c r="AF210" s="2" t="str">
        <f t="shared" si="25"/>
        <v/>
      </c>
      <c r="AG210" s="2" t="str">
        <f t="shared" si="26"/>
        <v/>
      </c>
      <c r="AH210" s="2" t="str">
        <f t="shared" si="27"/>
        <v/>
      </c>
      <c r="AI210" s="2" t="str">
        <f t="shared" si="28"/>
        <v/>
      </c>
      <c r="AJ210" s="2" t="str">
        <f t="shared" si="29"/>
        <v/>
      </c>
      <c r="AK210" s="2" t="str">
        <f t="shared" si="30"/>
        <v/>
      </c>
      <c r="AL210" s="27"/>
      <c r="AM210" s="5" t="str">
        <f t="shared" si="31"/>
        <v/>
      </c>
    </row>
    <row r="211" spans="1:39" s="5" customFormat="1" ht="45">
      <c r="A211" s="1" t="s">
        <v>22098</v>
      </c>
      <c r="B211" s="1" t="s">
        <v>4301</v>
      </c>
      <c r="C211" s="1" t="s">
        <v>503</v>
      </c>
      <c r="D211" s="1" t="s">
        <v>1630</v>
      </c>
      <c r="E211" s="1" t="s">
        <v>2637</v>
      </c>
      <c r="F211" s="2" t="s">
        <v>3696</v>
      </c>
      <c r="G211" s="2"/>
      <c r="H211" s="2"/>
      <c r="I211" s="2"/>
      <c r="J211" s="15"/>
      <c r="K211" s="3">
        <f>IFERROR(MATCH("Application Layer Gateway (ALG) Security Requirements Guide (SRG) :: Version 1, Release: 2 Benchmark Date: 24 Jul 2015*"&amp;A211&amp;";*",SRGs!AA:AA,0),0)</f>
        <v>0</v>
      </c>
      <c r="L211" s="2">
        <f>IFERROR(MATCH("Application Server Security Requirements Guide :: Version 3, Release: 3 Benchmark Date: 27 Oct 2022*"&amp;A211&amp;";*",SRGs!AA:AA,0),0)</f>
        <v>0</v>
      </c>
      <c r="M211" s="2">
        <f>IFERROR(MATCH("Authentication, Authorization, and Accounting Services (AAA) Security Requirements Guide :: Version 1, Release: 2 Benchmark Date: 24 Jan 2020*"&amp;A211&amp;";*",SRGs!AA:AA,0),0)</f>
        <v>0</v>
      </c>
      <c r="N211" s="6">
        <f>IFERROR(MATCH("Central Log Server Security Requirements Guide :: Version 2, Release: 2 Benchmark Date: 27 Oct 2022*"&amp;A211&amp;";*",SRGs!AA:AA,0),0)</f>
        <v>0</v>
      </c>
      <c r="O211" s="6">
        <f>IFERROR(MATCH("Database Security Requirements Guide :: Version 3, Release: 3 Benchmark Date: 27 Jul 2022*"&amp;A211&amp;";*",SRGs!AA:AA,0),0)</f>
        <v>0</v>
      </c>
      <c r="P211" s="6">
        <f>IFERROR(MATCH("Container Platform Security Requirements Guide :: Version 1, Release: 3 Benchmark Date: 27 Jan 2022*"&amp;A211&amp;";*",SRGs!AA:AA,0),0)</f>
        <v>0</v>
      </c>
      <c r="Q211" s="6">
        <f>IFERROR(MATCH("Domain Name System (DNS) Security Requirements Guide :: Version 2, Release: 4 Benchmark Date: 23 Oct 2015*"&amp;A211&amp;";*",SRGs!AA:AA,0),0)</f>
        <v>0</v>
      </c>
      <c r="R211" s="6">
        <f>IFERROR(MATCH("Firewall Security Requirements Guide :: Version 2, Release: 3 Benchmark Date: 27 Oct 2022*"&amp;A211&amp;";*",SRGs!AA:AA,0),0)</f>
        <v>0</v>
      </c>
      <c r="S211" s="6">
        <f>IFERROR(MATCH("General Purpose Operating System Security Requirements Guide :: Version 2, Release: 4 Benchmark Date: 27 Jul 2022*"&amp;A211&amp;";*",SRGs!AA:AA,0),0)</f>
        <v>0</v>
      </c>
      <c r="T211" s="6">
        <f>IFERROR(MATCH("Intrusion Detection and Prevention Systems (IDPS) Security Requirements Guide :: Version 2, Release: 6 Benchmark Date: 24 Jul 2020*"&amp;A211&amp;";*",SRGs!AA:AA,0),0)</f>
        <v>0</v>
      </c>
      <c r="U211" s="6">
        <f>IFERROR(MATCH("Layer 2 Switch Security Requirements Guide :: Version 2, Release: 1 Benchmark Date: 18 May 2021*"&amp;A211&amp;";*",SRGs!AA:AA,0),0)</f>
        <v>0</v>
      </c>
      <c r="V211" s="6">
        <f>IFERROR(MATCH("Mainframe Product Security Requirements Guide :: Version 2, Release: 1 Benchmark Date: 27 Oct 2022*"&amp;A211&amp;";*",SRGs!AA:AA,0),0)</f>
        <v>0</v>
      </c>
      <c r="W211" s="6">
        <f>IFERROR(MATCH("Network Device Management Security Requirements Guide :: Version 4, Release: 1 Benchmark Date: 23 Apr 2021*"&amp;A211&amp;";*",SRGs!AA:AA,0),0)</f>
        <v>0</v>
      </c>
      <c r="X211" s="6">
        <f>IFERROR(MATCH("Router Security Requirements Guide :: Version 4, Release: 2 Benchmark Date: 23 Apr 2021*"&amp;A211&amp;";*",SRGs!AA:AA,0),0)</f>
        <v>0</v>
      </c>
      <c r="Y211" s="6">
        <f>IFERROR(MATCH("SDN Controller Security Requirements Guide :: Version 1, Release: 2 Benchmark Date: 24 Apr 2020*"&amp;A211&amp;";*",SRGs!AA:AA,0),0)</f>
        <v>0</v>
      </c>
      <c r="Z211" s="6">
        <f>IFERROR(MATCH("Unified Endpoint Management Agent Security Requirements Guide :: Version 1, Release: 1 Benchmark Date: 20 Nov 2020*"&amp;A211&amp;";*",SRGs!AA:AA,0),0)</f>
        <v>0</v>
      </c>
      <c r="AA211" s="6">
        <f>IFERROR(MATCH("Unified Endpoint Management Server Security Requirements Guide :: Version 1, Release: 1 Benchmark Date: 20 Nov 2020*"&amp;A211&amp;";*",SRGs!AA:AA,0),0)</f>
        <v>0</v>
      </c>
      <c r="AB211" s="6">
        <f>IFERROR(MATCH("Virtual Private Network (VPN) Security Requirements Guide :: Version 2, Release: 4 Benchmark Date: 27 Oct 2021*"&amp;A211&amp;";*",SRGs!AA:AA,0),0)</f>
        <v>0</v>
      </c>
      <c r="AC211" s="6">
        <f>IFERROR(MATCH("Web Server Security Requirements Guide :: Version 3, Release: 1 Benchmark Date: 27 Oct 2022*"&amp;A211&amp;";*",SRGs!AA:AA,0),0)</f>
        <v>0</v>
      </c>
      <c r="AD211" s="21"/>
      <c r="AE211" s="3" t="str">
        <f t="shared" si="24"/>
        <v/>
      </c>
      <c r="AF211" s="2" t="str">
        <f t="shared" si="25"/>
        <v/>
      </c>
      <c r="AG211" s="2" t="str">
        <f t="shared" si="26"/>
        <v/>
      </c>
      <c r="AH211" s="2" t="str">
        <f t="shared" si="27"/>
        <v/>
      </c>
      <c r="AI211" s="2" t="str">
        <f t="shared" si="28"/>
        <v/>
      </c>
      <c r="AJ211" s="2" t="str">
        <f t="shared" si="29"/>
        <v/>
      </c>
      <c r="AK211" s="2" t="str">
        <f t="shared" si="30"/>
        <v/>
      </c>
      <c r="AL211" s="27"/>
      <c r="AM211" s="5" t="str">
        <f t="shared" si="31"/>
        <v/>
      </c>
    </row>
    <row r="212" spans="1:39" s="5" customFormat="1" ht="30">
      <c r="A212" s="1" t="s">
        <v>22099</v>
      </c>
      <c r="B212" s="1" t="s">
        <v>4301</v>
      </c>
      <c r="C212" s="1" t="s">
        <v>512</v>
      </c>
      <c r="D212" s="1" t="s">
        <v>3487</v>
      </c>
      <c r="E212" s="1"/>
      <c r="F212" s="2"/>
      <c r="G212" s="2"/>
      <c r="H212" s="2"/>
      <c r="I212" s="2"/>
      <c r="J212" s="15"/>
      <c r="K212" s="3">
        <f>IFERROR(MATCH("Application Layer Gateway (ALG) Security Requirements Guide (SRG) :: Version 1, Release: 2 Benchmark Date: 24 Jul 2015*"&amp;A212&amp;";*",SRGs!AA:AA,0),0)</f>
        <v>0</v>
      </c>
      <c r="L212" s="2">
        <f>IFERROR(MATCH("Application Server Security Requirements Guide :: Version 3, Release: 3 Benchmark Date: 27 Oct 2022*"&amp;A212&amp;";*",SRGs!AA:AA,0),0)</f>
        <v>0</v>
      </c>
      <c r="M212" s="2">
        <f>IFERROR(MATCH("Authentication, Authorization, and Accounting Services (AAA) Security Requirements Guide :: Version 1, Release: 2 Benchmark Date: 24 Jan 2020*"&amp;A212&amp;";*",SRGs!AA:AA,0),0)</f>
        <v>0</v>
      </c>
      <c r="N212" s="2">
        <f>IFERROR(MATCH("Central Log Server Security Requirements Guide :: Version 2, Release: 2 Benchmark Date: 27 Oct 2022*"&amp;A212&amp;";*",SRGs!AA:AA,0),0)</f>
        <v>0</v>
      </c>
      <c r="O212" s="2">
        <f>IFERROR(MATCH("Database Security Requirements Guide :: Version 3, Release: 3 Benchmark Date: 27 Jul 2022*"&amp;A212&amp;";*",SRGs!AA:AA,0),0)</f>
        <v>0</v>
      </c>
      <c r="P212" s="6">
        <f>IFERROR(MATCH("Container Platform Security Requirements Guide :: Version 1, Release: 3 Benchmark Date: 27 Jan 2022*"&amp;A212&amp;";*",SRGs!AA:AA,0),0)</f>
        <v>0</v>
      </c>
      <c r="Q212" s="6">
        <f>IFERROR(MATCH("Domain Name System (DNS) Security Requirements Guide :: Version 2, Release: 4 Benchmark Date: 23 Oct 2015*"&amp;A212&amp;";*",SRGs!AA:AA,0),0)</f>
        <v>0</v>
      </c>
      <c r="R212" s="6">
        <f>IFERROR(MATCH("Firewall Security Requirements Guide :: Version 2, Release: 3 Benchmark Date: 27 Oct 2022*"&amp;A212&amp;";*",SRGs!AA:AA,0),0)</f>
        <v>0</v>
      </c>
      <c r="S212" s="6">
        <f>IFERROR(MATCH("General Purpose Operating System Security Requirements Guide :: Version 2, Release: 4 Benchmark Date: 27 Jul 2022*"&amp;A212&amp;";*",SRGs!AA:AA,0),0)</f>
        <v>0</v>
      </c>
      <c r="T212" s="6">
        <f>IFERROR(MATCH("Intrusion Detection and Prevention Systems (IDPS) Security Requirements Guide :: Version 2, Release: 6 Benchmark Date: 24 Jul 2020*"&amp;A212&amp;";*",SRGs!AA:AA,0),0)</f>
        <v>0</v>
      </c>
      <c r="U212" s="6">
        <f>IFERROR(MATCH("Layer 2 Switch Security Requirements Guide :: Version 2, Release: 1 Benchmark Date: 18 May 2021*"&amp;A212&amp;";*",SRGs!AA:AA,0),0)</f>
        <v>0</v>
      </c>
      <c r="V212" s="6">
        <f>IFERROR(MATCH("Mainframe Product Security Requirements Guide :: Version 2, Release: 1 Benchmark Date: 27 Oct 2022*"&amp;A212&amp;";*",SRGs!AA:AA,0),0)</f>
        <v>0</v>
      </c>
      <c r="W212" s="6">
        <f>IFERROR(MATCH("Network Device Management Security Requirements Guide :: Version 4, Release: 1 Benchmark Date: 23 Apr 2021*"&amp;A212&amp;";*",SRGs!AA:AA,0),0)</f>
        <v>0</v>
      </c>
      <c r="X212" s="6">
        <f>IFERROR(MATCH("Router Security Requirements Guide :: Version 4, Release: 2 Benchmark Date: 23 Apr 2021*"&amp;A212&amp;";*",SRGs!AA:AA,0),0)</f>
        <v>0</v>
      </c>
      <c r="Y212" s="6">
        <f>IFERROR(MATCH("SDN Controller Security Requirements Guide :: Version 1, Release: 2 Benchmark Date: 24 Apr 2020*"&amp;A212&amp;";*",SRGs!AA:AA,0),0)</f>
        <v>0</v>
      </c>
      <c r="Z212" s="6">
        <f>IFERROR(MATCH("Unified Endpoint Management Agent Security Requirements Guide :: Version 1, Release: 1 Benchmark Date: 20 Nov 2020*"&amp;A212&amp;";*",SRGs!AA:AA,0),0)</f>
        <v>0</v>
      </c>
      <c r="AA212" s="6">
        <f>IFERROR(MATCH("Unified Endpoint Management Server Security Requirements Guide :: Version 1, Release: 1 Benchmark Date: 20 Nov 2020*"&amp;A212&amp;";*",SRGs!AA:AA,0),0)</f>
        <v>0</v>
      </c>
      <c r="AB212" s="6">
        <f>IFERROR(MATCH("Virtual Private Network (VPN) Security Requirements Guide :: Version 2, Release: 4 Benchmark Date: 27 Oct 2021*"&amp;A212&amp;";*",SRGs!AA:AA,0),0)</f>
        <v>0</v>
      </c>
      <c r="AC212" s="6">
        <f>IFERROR(MATCH("Web Server Security Requirements Guide :: Version 3, Release: 1 Benchmark Date: 27 Oct 2022*"&amp;A212&amp;";*",SRGs!AA:AA,0),0)</f>
        <v>0</v>
      </c>
      <c r="AD212" s="21"/>
      <c r="AE212" s="3" t="str">
        <f t="shared" si="24"/>
        <v/>
      </c>
      <c r="AF212" s="2" t="str">
        <f t="shared" si="25"/>
        <v/>
      </c>
      <c r="AG212" s="2" t="str">
        <f t="shared" si="26"/>
        <v/>
      </c>
      <c r="AH212" s="2" t="str">
        <f t="shared" si="27"/>
        <v/>
      </c>
      <c r="AI212" s="2" t="str">
        <f t="shared" si="28"/>
        <v/>
      </c>
      <c r="AJ212" s="2" t="str">
        <f t="shared" si="29"/>
        <v/>
      </c>
      <c r="AK212" s="2" t="str">
        <f t="shared" si="30"/>
        <v/>
      </c>
      <c r="AL212" s="27"/>
      <c r="AM212" s="5" t="str">
        <f t="shared" si="31"/>
        <v/>
      </c>
    </row>
    <row r="213" spans="1:39" s="5" customFormat="1" ht="30">
      <c r="A213" s="1" t="s">
        <v>22100</v>
      </c>
      <c r="B213" s="1" t="s">
        <v>4301</v>
      </c>
      <c r="C213" s="1" t="s">
        <v>504</v>
      </c>
      <c r="D213" s="1" t="s">
        <v>3477</v>
      </c>
      <c r="E213" s="1"/>
      <c r="F213" s="2"/>
      <c r="G213" s="2"/>
      <c r="H213" s="2"/>
      <c r="I213" s="2"/>
      <c r="J213" s="15"/>
      <c r="K213" s="3">
        <f>IFERROR(MATCH("Application Layer Gateway (ALG) Security Requirements Guide (SRG) :: Version 1, Release: 2 Benchmark Date: 24 Jul 2015*"&amp;A213&amp;";*",SRGs!AA:AA,0),0)</f>
        <v>0</v>
      </c>
      <c r="L213" s="2">
        <f>IFERROR(MATCH("Application Server Security Requirements Guide :: Version 3, Release: 3 Benchmark Date: 27 Oct 2022*"&amp;A213&amp;";*",SRGs!AA:AA,0),0)</f>
        <v>0</v>
      </c>
      <c r="M213" s="2">
        <f>IFERROR(MATCH("Authentication, Authorization, and Accounting Services (AAA) Security Requirements Guide :: Version 1, Release: 2 Benchmark Date: 24 Jan 2020*"&amp;A213&amp;";*",SRGs!AA:AA,0),0)</f>
        <v>0</v>
      </c>
      <c r="N213" s="2">
        <f>IFERROR(MATCH("Central Log Server Security Requirements Guide :: Version 2, Release: 2 Benchmark Date: 27 Oct 2022*"&amp;A213&amp;";*",SRGs!AA:AA,0),0)</f>
        <v>0</v>
      </c>
      <c r="O213" s="2">
        <f>IFERROR(MATCH("Database Security Requirements Guide :: Version 3, Release: 3 Benchmark Date: 27 Jul 2022*"&amp;A213&amp;";*",SRGs!AA:AA,0),0)</f>
        <v>0</v>
      </c>
      <c r="P213" s="6">
        <f>IFERROR(MATCH("Container Platform Security Requirements Guide :: Version 1, Release: 3 Benchmark Date: 27 Jan 2022*"&amp;A213&amp;";*",SRGs!AA:AA,0),0)</f>
        <v>0</v>
      </c>
      <c r="Q213" s="6">
        <f>IFERROR(MATCH("Domain Name System (DNS) Security Requirements Guide :: Version 2, Release: 4 Benchmark Date: 23 Oct 2015*"&amp;A213&amp;";*",SRGs!AA:AA,0),0)</f>
        <v>0</v>
      </c>
      <c r="R213" s="6">
        <f>IFERROR(MATCH("Firewall Security Requirements Guide :: Version 2, Release: 3 Benchmark Date: 27 Oct 2022*"&amp;A213&amp;";*",SRGs!AA:AA,0),0)</f>
        <v>0</v>
      </c>
      <c r="S213" s="6">
        <f>IFERROR(MATCH("General Purpose Operating System Security Requirements Guide :: Version 2, Release: 4 Benchmark Date: 27 Jul 2022*"&amp;A213&amp;";*",SRGs!AA:AA,0),0)</f>
        <v>0</v>
      </c>
      <c r="T213" s="6">
        <f>IFERROR(MATCH("Intrusion Detection and Prevention Systems (IDPS) Security Requirements Guide :: Version 2, Release: 6 Benchmark Date: 24 Jul 2020*"&amp;A213&amp;";*",SRGs!AA:AA,0),0)</f>
        <v>0</v>
      </c>
      <c r="U213" s="6">
        <f>IFERROR(MATCH("Layer 2 Switch Security Requirements Guide :: Version 2, Release: 1 Benchmark Date: 18 May 2021*"&amp;A213&amp;";*",SRGs!AA:AA,0),0)</f>
        <v>0</v>
      </c>
      <c r="V213" s="6">
        <f>IFERROR(MATCH("Mainframe Product Security Requirements Guide :: Version 2, Release: 1 Benchmark Date: 27 Oct 2022*"&amp;A213&amp;";*",SRGs!AA:AA,0),0)</f>
        <v>0</v>
      </c>
      <c r="W213" s="6">
        <f>IFERROR(MATCH("Network Device Management Security Requirements Guide :: Version 4, Release: 1 Benchmark Date: 23 Apr 2021*"&amp;A213&amp;";*",SRGs!AA:AA,0),0)</f>
        <v>0</v>
      </c>
      <c r="X213" s="6">
        <f>IFERROR(MATCH("Router Security Requirements Guide :: Version 4, Release: 2 Benchmark Date: 23 Apr 2021*"&amp;A213&amp;";*",SRGs!AA:AA,0),0)</f>
        <v>0</v>
      </c>
      <c r="Y213" s="6">
        <f>IFERROR(MATCH("SDN Controller Security Requirements Guide :: Version 1, Release: 2 Benchmark Date: 24 Apr 2020*"&amp;A213&amp;";*",SRGs!AA:AA,0),0)</f>
        <v>0</v>
      </c>
      <c r="Z213" s="6">
        <f>IFERROR(MATCH("Unified Endpoint Management Agent Security Requirements Guide :: Version 1, Release: 1 Benchmark Date: 20 Nov 2020*"&amp;A213&amp;";*",SRGs!AA:AA,0),0)</f>
        <v>0</v>
      </c>
      <c r="AA213" s="6">
        <f>IFERROR(MATCH("Unified Endpoint Management Server Security Requirements Guide :: Version 1, Release: 1 Benchmark Date: 20 Nov 2020*"&amp;A213&amp;";*",SRGs!AA:AA,0),0)</f>
        <v>0</v>
      </c>
      <c r="AB213" s="6">
        <f>IFERROR(MATCH("Virtual Private Network (VPN) Security Requirements Guide :: Version 2, Release: 4 Benchmark Date: 27 Oct 2021*"&amp;A213&amp;";*",SRGs!AA:AA,0),0)</f>
        <v>0</v>
      </c>
      <c r="AC213" s="6">
        <f>IFERROR(MATCH("Web Server Security Requirements Guide :: Version 3, Release: 1 Benchmark Date: 27 Oct 2022*"&amp;A213&amp;";*",SRGs!AA:AA,0),0)</f>
        <v>0</v>
      </c>
      <c r="AD213" s="21"/>
      <c r="AE213" s="3" t="str">
        <f t="shared" si="24"/>
        <v/>
      </c>
      <c r="AF213" s="2" t="str">
        <f t="shared" si="25"/>
        <v/>
      </c>
      <c r="AG213" s="2" t="str">
        <f t="shared" si="26"/>
        <v/>
      </c>
      <c r="AH213" s="2" t="str">
        <f t="shared" si="27"/>
        <v/>
      </c>
      <c r="AI213" s="2" t="str">
        <f t="shared" si="28"/>
        <v/>
      </c>
      <c r="AJ213" s="2" t="str">
        <f t="shared" si="29"/>
        <v/>
      </c>
      <c r="AK213" s="2" t="str">
        <f t="shared" si="30"/>
        <v/>
      </c>
      <c r="AL213" s="27"/>
      <c r="AM213" s="5" t="str">
        <f t="shared" si="31"/>
        <v/>
      </c>
    </row>
    <row r="214" spans="1:39" ht="45">
      <c r="A214" s="1" t="s">
        <v>22101</v>
      </c>
      <c r="B214" s="1" t="s">
        <v>4301</v>
      </c>
      <c r="C214" s="1" t="s">
        <v>505</v>
      </c>
      <c r="D214" s="1" t="s">
        <v>1631</v>
      </c>
      <c r="E214" s="1" t="s">
        <v>2638</v>
      </c>
      <c r="F214" s="2" t="s">
        <v>3697</v>
      </c>
      <c r="G214" s="2" t="s">
        <v>4193</v>
      </c>
      <c r="H214" s="2"/>
      <c r="I214" s="10">
        <v>2</v>
      </c>
      <c r="J214" s="13"/>
      <c r="K214" s="3">
        <f>IFERROR(MATCH("Application Layer Gateway (ALG) Security Requirements Guide (SRG) :: Version 1, Release: 2 Benchmark Date: 24 Jul 2015*"&amp;A214&amp;";*",SRGs!AA:AA,0),0)</f>
        <v>0</v>
      </c>
      <c r="L214" s="2">
        <f>IFERROR(MATCH("Application Server Security Requirements Guide :: Version 3, Release: 3 Benchmark Date: 27 Oct 2022*"&amp;A214&amp;";*",SRGs!AA:AA,0),0)</f>
        <v>0</v>
      </c>
      <c r="M214" s="2">
        <f>IFERROR(MATCH("Authentication, Authorization, and Accounting Services (AAA) Security Requirements Guide :: Version 1, Release: 2 Benchmark Date: 24 Jan 2020*"&amp;A214&amp;";*",SRGs!AA:AA,0),0)</f>
        <v>0</v>
      </c>
      <c r="N214" s="6">
        <f>IFERROR(MATCH("Central Log Server Security Requirements Guide :: Version 2, Release: 2 Benchmark Date: 27 Oct 2022*"&amp;A214&amp;";*",SRGs!AA:AA,0),0)</f>
        <v>0</v>
      </c>
      <c r="O214" s="6">
        <f>IFERROR(MATCH("Database Security Requirements Guide :: Version 3, Release: 3 Benchmark Date: 27 Jul 2022*"&amp;A214&amp;";*",SRGs!AA:AA,0),0)</f>
        <v>0</v>
      </c>
      <c r="P214" s="2">
        <f>IFERROR(MATCH("Container Platform Security Requirements Guide :: Version 1, Release: 3 Benchmark Date: 27 Jan 2022*"&amp;A214&amp;";*",SRGs!AA:AA,0),0)</f>
        <v>0</v>
      </c>
      <c r="Q214" s="2">
        <f>IFERROR(MATCH("Domain Name System (DNS) Security Requirements Guide :: Version 2, Release: 4 Benchmark Date: 23 Oct 2015*"&amp;A214&amp;";*",SRGs!AA:AA,0),0)</f>
        <v>0</v>
      </c>
      <c r="R214" s="2">
        <f>IFERROR(MATCH("Firewall Security Requirements Guide :: Version 2, Release: 3 Benchmark Date: 27 Oct 2022*"&amp;A214&amp;";*",SRGs!AA:AA,0),0)</f>
        <v>0</v>
      </c>
      <c r="S214" s="2">
        <f>IFERROR(MATCH("General Purpose Operating System Security Requirements Guide :: Version 2, Release: 4 Benchmark Date: 27 Jul 2022*"&amp;A214&amp;";*",SRGs!AA:AA,0),0)</f>
        <v>0</v>
      </c>
      <c r="T214" s="2">
        <f>IFERROR(MATCH("Intrusion Detection and Prevention Systems (IDPS) Security Requirements Guide :: Version 2, Release: 6 Benchmark Date: 24 Jul 2020*"&amp;A214&amp;";*",SRGs!AA:AA,0),0)</f>
        <v>0</v>
      </c>
      <c r="U214" s="2">
        <f>IFERROR(MATCH("Layer 2 Switch Security Requirements Guide :: Version 2, Release: 1 Benchmark Date: 18 May 2021*"&amp;A214&amp;";*",SRGs!AA:AA,0),0)</f>
        <v>0</v>
      </c>
      <c r="V214" s="2">
        <f>IFERROR(MATCH("Mainframe Product Security Requirements Guide :: Version 2, Release: 1 Benchmark Date: 27 Oct 2022*"&amp;A214&amp;";*",SRGs!AA:AA,0),0)</f>
        <v>0</v>
      </c>
      <c r="W214" s="2">
        <f>IFERROR(MATCH("Network Device Management Security Requirements Guide :: Version 4, Release: 1 Benchmark Date: 23 Apr 2021*"&amp;A214&amp;";*",SRGs!AA:AA,0),0)</f>
        <v>0</v>
      </c>
      <c r="X214" s="2">
        <f>IFERROR(MATCH("Router Security Requirements Guide :: Version 4, Release: 2 Benchmark Date: 23 Apr 2021*"&amp;A214&amp;";*",SRGs!AA:AA,0),0)</f>
        <v>0</v>
      </c>
      <c r="Y214" s="2">
        <f>IFERROR(MATCH("SDN Controller Security Requirements Guide :: Version 1, Release: 2 Benchmark Date: 24 Apr 2020*"&amp;A214&amp;";*",SRGs!AA:AA,0),0)</f>
        <v>0</v>
      </c>
      <c r="Z214" s="2">
        <f>IFERROR(MATCH("Unified Endpoint Management Agent Security Requirements Guide :: Version 1, Release: 1 Benchmark Date: 20 Nov 2020*"&amp;A214&amp;";*",SRGs!AA:AA,0),0)</f>
        <v>0</v>
      </c>
      <c r="AA214" s="2">
        <f>IFERROR(MATCH("Unified Endpoint Management Server Security Requirements Guide :: Version 1, Release: 1 Benchmark Date: 20 Nov 2020*"&amp;A214&amp;";*",SRGs!AA:AA,0),0)</f>
        <v>0</v>
      </c>
      <c r="AB214" s="2">
        <f>IFERROR(MATCH("Virtual Private Network (VPN) Security Requirements Guide :: Version 2, Release: 4 Benchmark Date: 27 Oct 2021*"&amp;A214&amp;";*",SRGs!AA:AA,0),0)</f>
        <v>0</v>
      </c>
      <c r="AC214" s="2">
        <f>IFERROR(MATCH("Web Server Security Requirements Guide :: Version 3, Release: 1 Benchmark Date: 27 Oct 2022*"&amp;A214&amp;";*",SRGs!AA:AA,0),0)</f>
        <v>0</v>
      </c>
      <c r="AD214" s="22"/>
      <c r="AE214" s="3" t="str">
        <f t="shared" si="24"/>
        <v/>
      </c>
      <c r="AF214" s="2" t="str">
        <f t="shared" si="25"/>
        <v/>
      </c>
      <c r="AG214" s="2" t="str">
        <f t="shared" si="26"/>
        <v/>
      </c>
      <c r="AH214" s="2" t="str">
        <f t="shared" si="27"/>
        <v/>
      </c>
      <c r="AI214" s="2" t="str">
        <f t="shared" si="28"/>
        <v/>
      </c>
      <c r="AJ214" s="2" t="str">
        <f t="shared" si="29"/>
        <v/>
      </c>
      <c r="AK214" s="2" t="str">
        <f t="shared" si="30"/>
        <v/>
      </c>
      <c r="AM214" s="5" t="str">
        <f t="shared" si="31"/>
        <v/>
      </c>
    </row>
    <row r="215" spans="1:39" s="5" customFormat="1" ht="30">
      <c r="A215" s="1" t="s">
        <v>22102</v>
      </c>
      <c r="B215" s="1" t="s">
        <v>4301</v>
      </c>
      <c r="C215" s="1" t="s">
        <v>506</v>
      </c>
      <c r="D215" s="1" t="s">
        <v>1632</v>
      </c>
      <c r="E215" s="1" t="s">
        <v>2639</v>
      </c>
      <c r="F215" s="2" t="s">
        <v>3698</v>
      </c>
      <c r="G215" s="2"/>
      <c r="H215" s="2"/>
      <c r="I215" s="2"/>
      <c r="J215" s="15"/>
      <c r="K215" s="3">
        <f>IFERROR(MATCH("Application Layer Gateway (ALG) Security Requirements Guide (SRG) :: Version 1, Release: 2 Benchmark Date: 24 Jul 2015*"&amp;A215&amp;";*",SRGs!AA:AA,0),0)</f>
        <v>0</v>
      </c>
      <c r="L215" s="2">
        <f>IFERROR(MATCH("Application Server Security Requirements Guide :: Version 3, Release: 3 Benchmark Date: 27 Oct 2022*"&amp;A215&amp;";*",SRGs!AA:AA,0),0)</f>
        <v>0</v>
      </c>
      <c r="M215" s="2">
        <f>IFERROR(MATCH("Authentication, Authorization, and Accounting Services (AAA) Security Requirements Guide :: Version 1, Release: 2 Benchmark Date: 24 Jan 2020*"&amp;A215&amp;";*",SRGs!AA:AA,0),0)</f>
        <v>0</v>
      </c>
      <c r="N215" s="6">
        <f>IFERROR(MATCH("Central Log Server Security Requirements Guide :: Version 2, Release: 2 Benchmark Date: 27 Oct 2022*"&amp;A215&amp;";*",SRGs!AA:AA,0),0)</f>
        <v>847</v>
      </c>
      <c r="O215" s="6">
        <f>IFERROR(MATCH("Database Security Requirements Guide :: Version 3, Release: 3 Benchmark Date: 27 Jul 2022*"&amp;A215&amp;";*",SRGs!AA:AA,0),0)</f>
        <v>0</v>
      </c>
      <c r="P215" s="6">
        <f>IFERROR(MATCH("Container Platform Security Requirements Guide :: Version 1, Release: 3 Benchmark Date: 27 Jan 2022*"&amp;A215&amp;";*",SRGs!AA:AA,0),0)</f>
        <v>848</v>
      </c>
      <c r="Q215" s="6">
        <f>IFERROR(MATCH("Domain Name System (DNS) Security Requirements Guide :: Version 2, Release: 4 Benchmark Date: 23 Oct 2015*"&amp;A215&amp;";*",SRGs!AA:AA,0),0)</f>
        <v>0</v>
      </c>
      <c r="R215" s="6">
        <f>IFERROR(MATCH("Firewall Security Requirements Guide :: Version 2, Release: 3 Benchmark Date: 27 Oct 2022*"&amp;A215&amp;";*",SRGs!AA:AA,0),0)</f>
        <v>0</v>
      </c>
      <c r="S215" s="6">
        <f>IFERROR(MATCH("General Purpose Operating System Security Requirements Guide :: Version 2, Release: 4 Benchmark Date: 27 Jul 2022*"&amp;A215&amp;";*",SRGs!AA:AA,0),0)</f>
        <v>849</v>
      </c>
      <c r="T215" s="6">
        <f>IFERROR(MATCH("Intrusion Detection and Prevention Systems (IDPS) Security Requirements Guide :: Version 2, Release: 6 Benchmark Date: 24 Jul 2020*"&amp;A215&amp;";*",SRGs!AA:AA,0),0)</f>
        <v>850</v>
      </c>
      <c r="U215" s="6">
        <f>IFERROR(MATCH("Layer 2 Switch Security Requirements Guide :: Version 2, Release: 1 Benchmark Date: 18 May 2021*"&amp;A215&amp;";*",SRGs!AA:AA,0),0)</f>
        <v>0</v>
      </c>
      <c r="V215" s="6">
        <f>IFERROR(MATCH("Mainframe Product Security Requirements Guide :: Version 2, Release: 1 Benchmark Date: 27 Oct 2022*"&amp;A215&amp;";*",SRGs!AA:AA,0),0)</f>
        <v>851</v>
      </c>
      <c r="W215" s="6">
        <f>IFERROR(MATCH("Network Device Management Security Requirements Guide :: Version 4, Release: 1 Benchmark Date: 23 Apr 2021*"&amp;A215&amp;";*",SRGs!AA:AA,0),0)</f>
        <v>0</v>
      </c>
      <c r="X215" s="6">
        <f>IFERROR(MATCH("Router Security Requirements Guide :: Version 4, Release: 2 Benchmark Date: 23 Apr 2021*"&amp;A215&amp;";*",SRGs!AA:AA,0),0)</f>
        <v>0</v>
      </c>
      <c r="Y215" s="6">
        <f>IFERROR(MATCH("SDN Controller Security Requirements Guide :: Version 1, Release: 2 Benchmark Date: 24 Apr 2020*"&amp;A215&amp;";*",SRGs!AA:AA,0),0)</f>
        <v>0</v>
      </c>
      <c r="Z215" s="6">
        <f>IFERROR(MATCH("Unified Endpoint Management Agent Security Requirements Guide :: Version 1, Release: 1 Benchmark Date: 20 Nov 2020*"&amp;A215&amp;";*",SRGs!AA:AA,0),0)</f>
        <v>0</v>
      </c>
      <c r="AA215" s="6">
        <f>IFERROR(MATCH("Unified Endpoint Management Server Security Requirements Guide :: Version 1, Release: 1 Benchmark Date: 20 Nov 2020*"&amp;A215&amp;";*",SRGs!AA:AA,0),0)</f>
        <v>0</v>
      </c>
      <c r="AB215" s="6">
        <f>IFERROR(MATCH("Virtual Private Network (VPN) Security Requirements Guide :: Version 2, Release: 4 Benchmark Date: 27 Oct 2021*"&amp;A215&amp;";*",SRGs!AA:AA,0),0)</f>
        <v>0</v>
      </c>
      <c r="AC215" s="6">
        <f>IFERROR(MATCH("Web Server Security Requirements Guide :: Version 3, Release: 1 Benchmark Date: 27 Oct 2022*"&amp;A215&amp;";*",SRGs!AA:AA,0),0)</f>
        <v>0</v>
      </c>
      <c r="AD215" s="21"/>
      <c r="AE215" s="3" t="str">
        <f t="shared" si="24"/>
        <v/>
      </c>
      <c r="AF215" s="2" t="str">
        <f t="shared" si="25"/>
        <v>Server</v>
      </c>
      <c r="AG215" s="2" t="str">
        <f t="shared" si="26"/>
        <v>Laptops/Desktops</v>
      </c>
      <c r="AH215" s="2" t="str">
        <f t="shared" si="27"/>
        <v>Network Device</v>
      </c>
      <c r="AI215" s="2" t="str">
        <f t="shared" si="28"/>
        <v/>
      </c>
      <c r="AJ215" s="2" t="str">
        <f t="shared" si="29"/>
        <v>Container</v>
      </c>
      <c r="AK215" s="2" t="str">
        <f t="shared" si="30"/>
        <v/>
      </c>
      <c r="AL215" s="27"/>
      <c r="AM215" s="5" t="str">
        <f t="shared" si="31"/>
        <v>Server; Laptops/Desktops; Network Device; Container</v>
      </c>
    </row>
    <row r="216" spans="1:39" ht="225">
      <c r="A216" s="1" t="s">
        <v>22103</v>
      </c>
      <c r="B216" s="1" t="s">
        <v>4301</v>
      </c>
      <c r="C216" s="1" t="s">
        <v>507</v>
      </c>
      <c r="D216" s="1" t="s">
        <v>1633</v>
      </c>
      <c r="E216" s="1" t="s">
        <v>2640</v>
      </c>
      <c r="F216" s="2" t="s">
        <v>3697</v>
      </c>
      <c r="G216" s="2"/>
      <c r="H216" s="2"/>
      <c r="I216" s="2"/>
      <c r="J216" s="15"/>
      <c r="K216" s="3">
        <f>IFERROR(MATCH("Application Layer Gateway (ALG) Security Requirements Guide (SRG) :: Version 1, Release: 2 Benchmark Date: 24 Jul 2015*"&amp;A216&amp;";*",SRGs!AA:AA,0),0)</f>
        <v>0</v>
      </c>
      <c r="L216" s="2">
        <f>IFERROR(MATCH("Application Server Security Requirements Guide :: Version 3, Release: 3 Benchmark Date: 27 Oct 2022*"&amp;A216&amp;";*",SRGs!AA:AA,0),0)</f>
        <v>0</v>
      </c>
      <c r="M216" s="2">
        <f>IFERROR(MATCH("Authentication, Authorization, and Accounting Services (AAA) Security Requirements Guide :: Version 1, Release: 2 Benchmark Date: 24 Jan 2020*"&amp;A216&amp;";*",SRGs!AA:AA,0),0)</f>
        <v>0</v>
      </c>
      <c r="N216" s="6">
        <f>IFERROR(MATCH("Central Log Server Security Requirements Guide :: Version 2, Release: 2 Benchmark Date: 27 Oct 2022*"&amp;A216&amp;";*",SRGs!AA:AA,0),0)</f>
        <v>0</v>
      </c>
      <c r="O216" s="6">
        <f>IFERROR(MATCH("Database Security Requirements Guide :: Version 3, Release: 3 Benchmark Date: 27 Jul 2022*"&amp;A216&amp;";*",SRGs!AA:AA,0),0)</f>
        <v>0</v>
      </c>
      <c r="P216" s="2">
        <f>IFERROR(MATCH("Container Platform Security Requirements Guide :: Version 1, Release: 3 Benchmark Date: 27 Jan 2022*"&amp;A216&amp;";*",SRGs!AA:AA,0),0)</f>
        <v>0</v>
      </c>
      <c r="Q216" s="2">
        <f>IFERROR(MATCH("Domain Name System (DNS) Security Requirements Guide :: Version 2, Release: 4 Benchmark Date: 23 Oct 2015*"&amp;A216&amp;";*",SRGs!AA:AA,0),0)</f>
        <v>0</v>
      </c>
      <c r="R216" s="2">
        <f>IFERROR(MATCH("Firewall Security Requirements Guide :: Version 2, Release: 3 Benchmark Date: 27 Oct 2022*"&amp;A216&amp;";*",SRGs!AA:AA,0),0)</f>
        <v>0</v>
      </c>
      <c r="S216" s="2">
        <f>IFERROR(MATCH("General Purpose Operating System Security Requirements Guide :: Version 2, Release: 4 Benchmark Date: 27 Jul 2022*"&amp;A216&amp;";*",SRGs!AA:AA,0),0)</f>
        <v>0</v>
      </c>
      <c r="T216" s="2">
        <f>IFERROR(MATCH("Intrusion Detection and Prevention Systems (IDPS) Security Requirements Guide :: Version 2, Release: 6 Benchmark Date: 24 Jul 2020*"&amp;A216&amp;";*",SRGs!AA:AA,0),0)</f>
        <v>0</v>
      </c>
      <c r="U216" s="2">
        <f>IFERROR(MATCH("Layer 2 Switch Security Requirements Guide :: Version 2, Release: 1 Benchmark Date: 18 May 2021*"&amp;A216&amp;";*",SRGs!AA:AA,0),0)</f>
        <v>0</v>
      </c>
      <c r="V216" s="2">
        <f>IFERROR(MATCH("Mainframe Product Security Requirements Guide :: Version 2, Release: 1 Benchmark Date: 27 Oct 2022*"&amp;A216&amp;";*",SRGs!AA:AA,0),0)</f>
        <v>0</v>
      </c>
      <c r="W216" s="2">
        <f>IFERROR(MATCH("Network Device Management Security Requirements Guide :: Version 4, Release: 1 Benchmark Date: 23 Apr 2021*"&amp;A216&amp;";*",SRGs!AA:AA,0),0)</f>
        <v>0</v>
      </c>
      <c r="X216" s="2">
        <f>IFERROR(MATCH("Router Security Requirements Guide :: Version 4, Release: 2 Benchmark Date: 23 Apr 2021*"&amp;A216&amp;";*",SRGs!AA:AA,0),0)</f>
        <v>0</v>
      </c>
      <c r="Y216" s="2">
        <f>IFERROR(MATCH("SDN Controller Security Requirements Guide :: Version 1, Release: 2 Benchmark Date: 24 Apr 2020*"&amp;A216&amp;";*",SRGs!AA:AA,0),0)</f>
        <v>0</v>
      </c>
      <c r="Z216" s="2">
        <f>IFERROR(MATCH("Unified Endpoint Management Agent Security Requirements Guide :: Version 1, Release: 1 Benchmark Date: 20 Nov 2020*"&amp;A216&amp;";*",SRGs!AA:AA,0),0)</f>
        <v>0</v>
      </c>
      <c r="AA216" s="2">
        <f>IFERROR(MATCH("Unified Endpoint Management Server Security Requirements Guide :: Version 1, Release: 1 Benchmark Date: 20 Nov 2020*"&amp;A216&amp;";*",SRGs!AA:AA,0),0)</f>
        <v>0</v>
      </c>
      <c r="AB216" s="2">
        <f>IFERROR(MATCH("Virtual Private Network (VPN) Security Requirements Guide :: Version 2, Release: 4 Benchmark Date: 27 Oct 2021*"&amp;A216&amp;";*",SRGs!AA:AA,0),0)</f>
        <v>0</v>
      </c>
      <c r="AC216" s="2">
        <f>IFERROR(MATCH("Web Server Security Requirements Guide :: Version 3, Release: 1 Benchmark Date: 27 Oct 2022*"&amp;A216&amp;";*",SRGs!AA:AA,0),0)</f>
        <v>0</v>
      </c>
      <c r="AD216" s="22"/>
      <c r="AE216" s="3" t="str">
        <f t="shared" si="24"/>
        <v/>
      </c>
      <c r="AF216" s="2" t="str">
        <f t="shared" si="25"/>
        <v/>
      </c>
      <c r="AG216" s="2" t="str">
        <f t="shared" si="26"/>
        <v/>
      </c>
      <c r="AH216" s="2" t="str">
        <f t="shared" si="27"/>
        <v/>
      </c>
      <c r="AI216" s="2" t="str">
        <f t="shared" si="28"/>
        <v/>
      </c>
      <c r="AJ216" s="2" t="str">
        <f t="shared" si="29"/>
        <v/>
      </c>
      <c r="AK216" s="2" t="str">
        <f t="shared" si="30"/>
        <v/>
      </c>
      <c r="AM216" s="5" t="str">
        <f t="shared" si="31"/>
        <v/>
      </c>
    </row>
    <row r="217" spans="1:39" s="5" customFormat="1" ht="90">
      <c r="A217" s="1" t="s">
        <v>22104</v>
      </c>
      <c r="B217" s="1" t="s">
        <v>4301</v>
      </c>
      <c r="C217" s="1" t="s">
        <v>508</v>
      </c>
      <c r="D217" s="1" t="s">
        <v>1634</v>
      </c>
      <c r="E217" s="1" t="s">
        <v>2641</v>
      </c>
      <c r="F217" s="2" t="s">
        <v>2591</v>
      </c>
      <c r="G217" s="2"/>
      <c r="H217" s="2" t="s">
        <v>4287</v>
      </c>
      <c r="I217" s="10">
        <v>3</v>
      </c>
      <c r="J217" s="13"/>
      <c r="K217" s="3">
        <f>IFERROR(MATCH("Application Layer Gateway (ALG) Security Requirements Guide (SRG) :: Version 1, Release: 2 Benchmark Date: 24 Jul 2015*"&amp;A217&amp;";*",SRGs!AA:AA,0),0)</f>
        <v>0</v>
      </c>
      <c r="L217" s="2">
        <f>IFERROR(MATCH("Application Server Security Requirements Guide :: Version 3, Release: 3 Benchmark Date: 27 Oct 2022*"&amp;A217&amp;";*",SRGs!AA:AA,0),0)</f>
        <v>0</v>
      </c>
      <c r="M217" s="2">
        <f>IFERROR(MATCH("Authentication, Authorization, and Accounting Services (AAA) Security Requirements Guide :: Version 1, Release: 2 Benchmark Date: 24 Jan 2020*"&amp;A217&amp;";*",SRGs!AA:AA,0),0)</f>
        <v>0</v>
      </c>
      <c r="N217" s="2">
        <f>IFERROR(MATCH("Central Log Server Security Requirements Guide :: Version 2, Release: 2 Benchmark Date: 27 Oct 2022*"&amp;A217&amp;";*",SRGs!AA:AA,0),0)</f>
        <v>0</v>
      </c>
      <c r="O217" s="2">
        <f>IFERROR(MATCH("Database Security Requirements Guide :: Version 3, Release: 3 Benchmark Date: 27 Jul 2022*"&amp;A217&amp;";*",SRGs!AA:AA,0),0)</f>
        <v>0</v>
      </c>
      <c r="P217" s="6">
        <f>IFERROR(MATCH("Container Platform Security Requirements Guide :: Version 1, Release: 3 Benchmark Date: 27 Jan 2022*"&amp;A217&amp;";*",SRGs!AA:AA,0),0)</f>
        <v>0</v>
      </c>
      <c r="Q217" s="6">
        <f>IFERROR(MATCH("Domain Name System (DNS) Security Requirements Guide :: Version 2, Release: 4 Benchmark Date: 23 Oct 2015*"&amp;A217&amp;";*",SRGs!AA:AA,0),0)</f>
        <v>0</v>
      </c>
      <c r="R217" s="6">
        <f>IFERROR(MATCH("Firewall Security Requirements Guide :: Version 2, Release: 3 Benchmark Date: 27 Oct 2022*"&amp;A217&amp;";*",SRGs!AA:AA,0),0)</f>
        <v>0</v>
      </c>
      <c r="S217" s="6">
        <f>IFERROR(MATCH("General Purpose Operating System Security Requirements Guide :: Version 2, Release: 4 Benchmark Date: 27 Jul 2022*"&amp;A217&amp;";*",SRGs!AA:AA,0),0)</f>
        <v>0</v>
      </c>
      <c r="T217" s="6">
        <f>IFERROR(MATCH("Intrusion Detection and Prevention Systems (IDPS) Security Requirements Guide :: Version 2, Release: 6 Benchmark Date: 24 Jul 2020*"&amp;A217&amp;";*",SRGs!AA:AA,0),0)</f>
        <v>0</v>
      </c>
      <c r="U217" s="6">
        <f>IFERROR(MATCH("Layer 2 Switch Security Requirements Guide :: Version 2, Release: 1 Benchmark Date: 18 May 2021*"&amp;A217&amp;";*",SRGs!AA:AA,0),0)</f>
        <v>0</v>
      </c>
      <c r="V217" s="6">
        <f>IFERROR(MATCH("Mainframe Product Security Requirements Guide :: Version 2, Release: 1 Benchmark Date: 27 Oct 2022*"&amp;A217&amp;";*",SRGs!AA:AA,0),0)</f>
        <v>0</v>
      </c>
      <c r="W217" s="6">
        <f>IFERROR(MATCH("Network Device Management Security Requirements Guide :: Version 4, Release: 1 Benchmark Date: 23 Apr 2021*"&amp;A217&amp;";*",SRGs!AA:AA,0),0)</f>
        <v>0</v>
      </c>
      <c r="X217" s="6">
        <f>IFERROR(MATCH("Router Security Requirements Guide :: Version 4, Release: 2 Benchmark Date: 23 Apr 2021*"&amp;A217&amp;";*",SRGs!AA:AA,0),0)</f>
        <v>0</v>
      </c>
      <c r="Y217" s="6">
        <f>IFERROR(MATCH("SDN Controller Security Requirements Guide :: Version 1, Release: 2 Benchmark Date: 24 Apr 2020*"&amp;A217&amp;";*",SRGs!AA:AA,0),0)</f>
        <v>0</v>
      </c>
      <c r="Z217" s="6">
        <f>IFERROR(MATCH("Unified Endpoint Management Agent Security Requirements Guide :: Version 1, Release: 1 Benchmark Date: 20 Nov 2020*"&amp;A217&amp;";*",SRGs!AA:AA,0),0)</f>
        <v>0</v>
      </c>
      <c r="AA217" s="6">
        <f>IFERROR(MATCH("Unified Endpoint Management Server Security Requirements Guide :: Version 1, Release: 1 Benchmark Date: 20 Nov 2020*"&amp;A217&amp;";*",SRGs!AA:AA,0),0)</f>
        <v>0</v>
      </c>
      <c r="AB217" s="6">
        <f>IFERROR(MATCH("Virtual Private Network (VPN) Security Requirements Guide :: Version 2, Release: 4 Benchmark Date: 27 Oct 2021*"&amp;A217&amp;";*",SRGs!AA:AA,0),0)</f>
        <v>0</v>
      </c>
      <c r="AC217" s="6">
        <f>IFERROR(MATCH("Web Server Security Requirements Guide :: Version 3, Release: 1 Benchmark Date: 27 Oct 2022*"&amp;A217&amp;";*",SRGs!AA:AA,0),0)</f>
        <v>0</v>
      </c>
      <c r="AD217" s="21"/>
      <c r="AE217" s="3" t="str">
        <f t="shared" si="24"/>
        <v/>
      </c>
      <c r="AF217" s="2" t="str">
        <f t="shared" si="25"/>
        <v/>
      </c>
      <c r="AG217" s="2" t="str">
        <f t="shared" si="26"/>
        <v/>
      </c>
      <c r="AH217" s="2" t="str">
        <f t="shared" si="27"/>
        <v/>
      </c>
      <c r="AI217" s="2" t="str">
        <f t="shared" si="28"/>
        <v/>
      </c>
      <c r="AJ217" s="2" t="str">
        <f t="shared" si="29"/>
        <v/>
      </c>
      <c r="AK217" s="2" t="str">
        <f t="shared" si="30"/>
        <v/>
      </c>
      <c r="AL217" s="27"/>
      <c r="AM217" s="5" t="str">
        <f t="shared" si="31"/>
        <v/>
      </c>
    </row>
    <row r="218" spans="1:39" s="5" customFormat="1" ht="75">
      <c r="A218" s="1" t="s">
        <v>22105</v>
      </c>
      <c r="B218" s="1" t="s">
        <v>4301</v>
      </c>
      <c r="C218" s="1" t="s">
        <v>509</v>
      </c>
      <c r="D218" s="1" t="s">
        <v>1635</v>
      </c>
      <c r="E218" s="1" t="s">
        <v>2642</v>
      </c>
      <c r="F218" s="2" t="s">
        <v>2591</v>
      </c>
      <c r="G218" s="2"/>
      <c r="H218" s="2"/>
      <c r="I218" s="2"/>
      <c r="J218" s="15"/>
      <c r="K218" s="3">
        <f>IFERROR(MATCH("Application Layer Gateway (ALG) Security Requirements Guide (SRG) :: Version 1, Release: 2 Benchmark Date: 24 Jul 2015*"&amp;A218&amp;";*",SRGs!AA:AA,0),0)</f>
        <v>0</v>
      </c>
      <c r="L218" s="2">
        <f>IFERROR(MATCH("Application Server Security Requirements Guide :: Version 3, Release: 3 Benchmark Date: 27 Oct 2022*"&amp;A218&amp;";*",SRGs!AA:AA,0),0)</f>
        <v>0</v>
      </c>
      <c r="M218" s="2">
        <f>IFERROR(MATCH("Authentication, Authorization, and Accounting Services (AAA) Security Requirements Guide :: Version 1, Release: 2 Benchmark Date: 24 Jan 2020*"&amp;A218&amp;";*",SRGs!AA:AA,0),0)</f>
        <v>0</v>
      </c>
      <c r="N218" s="2">
        <f>IFERROR(MATCH("Central Log Server Security Requirements Guide :: Version 2, Release: 2 Benchmark Date: 27 Oct 2022*"&amp;A218&amp;";*",SRGs!AA:AA,0),0)</f>
        <v>0</v>
      </c>
      <c r="O218" s="2">
        <f>IFERROR(MATCH("Database Security Requirements Guide :: Version 3, Release: 3 Benchmark Date: 27 Jul 2022*"&amp;A218&amp;";*",SRGs!AA:AA,0),0)</f>
        <v>0</v>
      </c>
      <c r="P218" s="6">
        <f>IFERROR(MATCH("Container Platform Security Requirements Guide :: Version 1, Release: 3 Benchmark Date: 27 Jan 2022*"&amp;A218&amp;";*",SRGs!AA:AA,0),0)</f>
        <v>0</v>
      </c>
      <c r="Q218" s="6">
        <f>IFERROR(MATCH("Domain Name System (DNS) Security Requirements Guide :: Version 2, Release: 4 Benchmark Date: 23 Oct 2015*"&amp;A218&amp;";*",SRGs!AA:AA,0),0)</f>
        <v>0</v>
      </c>
      <c r="R218" s="6">
        <f>IFERROR(MATCH("Firewall Security Requirements Guide :: Version 2, Release: 3 Benchmark Date: 27 Oct 2022*"&amp;A218&amp;";*",SRGs!AA:AA,0),0)</f>
        <v>0</v>
      </c>
      <c r="S218" s="6">
        <f>IFERROR(MATCH("General Purpose Operating System Security Requirements Guide :: Version 2, Release: 4 Benchmark Date: 27 Jul 2022*"&amp;A218&amp;";*",SRGs!AA:AA,0),0)</f>
        <v>0</v>
      </c>
      <c r="T218" s="6">
        <f>IFERROR(MATCH("Intrusion Detection and Prevention Systems (IDPS) Security Requirements Guide :: Version 2, Release: 6 Benchmark Date: 24 Jul 2020*"&amp;A218&amp;";*",SRGs!AA:AA,0),0)</f>
        <v>0</v>
      </c>
      <c r="U218" s="6">
        <f>IFERROR(MATCH("Layer 2 Switch Security Requirements Guide :: Version 2, Release: 1 Benchmark Date: 18 May 2021*"&amp;A218&amp;";*",SRGs!AA:AA,0),0)</f>
        <v>0</v>
      </c>
      <c r="V218" s="6">
        <f>IFERROR(MATCH("Mainframe Product Security Requirements Guide :: Version 2, Release: 1 Benchmark Date: 27 Oct 2022*"&amp;A218&amp;";*",SRGs!AA:AA,0),0)</f>
        <v>0</v>
      </c>
      <c r="W218" s="6">
        <f>IFERROR(MATCH("Network Device Management Security Requirements Guide :: Version 4, Release: 1 Benchmark Date: 23 Apr 2021*"&amp;A218&amp;";*",SRGs!AA:AA,0),0)</f>
        <v>0</v>
      </c>
      <c r="X218" s="6">
        <f>IFERROR(MATCH("Router Security Requirements Guide :: Version 4, Release: 2 Benchmark Date: 23 Apr 2021*"&amp;A218&amp;";*",SRGs!AA:AA,0),0)</f>
        <v>0</v>
      </c>
      <c r="Y218" s="6">
        <f>IFERROR(MATCH("SDN Controller Security Requirements Guide :: Version 1, Release: 2 Benchmark Date: 24 Apr 2020*"&amp;A218&amp;";*",SRGs!AA:AA,0),0)</f>
        <v>0</v>
      </c>
      <c r="Z218" s="6">
        <f>IFERROR(MATCH("Unified Endpoint Management Agent Security Requirements Guide :: Version 1, Release: 1 Benchmark Date: 20 Nov 2020*"&amp;A218&amp;";*",SRGs!AA:AA,0),0)</f>
        <v>0</v>
      </c>
      <c r="AA218" s="6">
        <f>IFERROR(MATCH("Unified Endpoint Management Server Security Requirements Guide :: Version 1, Release: 1 Benchmark Date: 20 Nov 2020*"&amp;A218&amp;";*",SRGs!AA:AA,0),0)</f>
        <v>0</v>
      </c>
      <c r="AB218" s="6">
        <f>IFERROR(MATCH("Virtual Private Network (VPN) Security Requirements Guide :: Version 2, Release: 4 Benchmark Date: 27 Oct 2021*"&amp;A218&amp;";*",SRGs!AA:AA,0),0)</f>
        <v>0</v>
      </c>
      <c r="AC218" s="6">
        <f>IFERROR(MATCH("Web Server Security Requirements Guide :: Version 3, Release: 1 Benchmark Date: 27 Oct 2022*"&amp;A218&amp;";*",SRGs!AA:AA,0),0)</f>
        <v>0</v>
      </c>
      <c r="AD218" s="21"/>
      <c r="AE218" s="3" t="str">
        <f t="shared" si="24"/>
        <v/>
      </c>
      <c r="AF218" s="2" t="str">
        <f t="shared" si="25"/>
        <v/>
      </c>
      <c r="AG218" s="2" t="str">
        <f t="shared" si="26"/>
        <v/>
      </c>
      <c r="AH218" s="2" t="str">
        <f t="shared" si="27"/>
        <v/>
      </c>
      <c r="AI218" s="2" t="str">
        <f t="shared" si="28"/>
        <v/>
      </c>
      <c r="AJ218" s="2" t="str">
        <f t="shared" si="29"/>
        <v/>
      </c>
      <c r="AK218" s="2" t="str">
        <f t="shared" si="30"/>
        <v/>
      </c>
      <c r="AL218" s="27"/>
      <c r="AM218" s="5" t="str">
        <f t="shared" si="31"/>
        <v/>
      </c>
    </row>
    <row r="219" spans="1:39" ht="105">
      <c r="A219" s="1" t="s">
        <v>22106</v>
      </c>
      <c r="B219" s="1" t="s">
        <v>4301</v>
      </c>
      <c r="C219" s="1" t="s">
        <v>510</v>
      </c>
      <c r="D219" s="1" t="s">
        <v>1636</v>
      </c>
      <c r="E219" s="1" t="s">
        <v>2643</v>
      </c>
      <c r="F219" s="2" t="s">
        <v>3699</v>
      </c>
      <c r="G219" s="2"/>
      <c r="H219" s="2"/>
      <c r="I219" s="2"/>
      <c r="J219" s="15"/>
      <c r="K219" s="3">
        <f>IFERROR(MATCH("Application Layer Gateway (ALG) Security Requirements Guide (SRG) :: Version 1, Release: 2 Benchmark Date: 24 Jul 2015*"&amp;A219&amp;";*",SRGs!AA:AA,0),0)</f>
        <v>0</v>
      </c>
      <c r="L219" s="2">
        <f>IFERROR(MATCH("Application Server Security Requirements Guide :: Version 3, Release: 3 Benchmark Date: 27 Oct 2022*"&amp;A219&amp;";*",SRGs!AA:AA,0),0)</f>
        <v>0</v>
      </c>
      <c r="M219" s="2">
        <f>IFERROR(MATCH("Authentication, Authorization, and Accounting Services (AAA) Security Requirements Guide :: Version 1, Release: 2 Benchmark Date: 24 Jan 2020*"&amp;A219&amp;";*",SRGs!AA:AA,0),0)</f>
        <v>0</v>
      </c>
      <c r="N219" s="6">
        <f>IFERROR(MATCH("Central Log Server Security Requirements Guide :: Version 2, Release: 2 Benchmark Date: 27 Oct 2022*"&amp;A219&amp;";*",SRGs!AA:AA,0),0)</f>
        <v>0</v>
      </c>
      <c r="O219" s="6">
        <f>IFERROR(MATCH("Database Security Requirements Guide :: Version 3, Release: 3 Benchmark Date: 27 Jul 2022*"&amp;A219&amp;";*",SRGs!AA:AA,0),0)</f>
        <v>0</v>
      </c>
      <c r="P219" s="2">
        <f>IFERROR(MATCH("Container Platform Security Requirements Guide :: Version 1, Release: 3 Benchmark Date: 27 Jan 2022*"&amp;A219&amp;";*",SRGs!AA:AA,0),0)</f>
        <v>0</v>
      </c>
      <c r="Q219" s="2">
        <f>IFERROR(MATCH("Domain Name System (DNS) Security Requirements Guide :: Version 2, Release: 4 Benchmark Date: 23 Oct 2015*"&amp;A219&amp;";*",SRGs!AA:AA,0),0)</f>
        <v>0</v>
      </c>
      <c r="R219" s="2">
        <f>IFERROR(MATCH("Firewall Security Requirements Guide :: Version 2, Release: 3 Benchmark Date: 27 Oct 2022*"&amp;A219&amp;";*",SRGs!AA:AA,0),0)</f>
        <v>0</v>
      </c>
      <c r="S219" s="2">
        <f>IFERROR(MATCH("General Purpose Operating System Security Requirements Guide :: Version 2, Release: 4 Benchmark Date: 27 Jul 2022*"&amp;A219&amp;";*",SRGs!AA:AA,0),0)</f>
        <v>0</v>
      </c>
      <c r="T219" s="2">
        <f>IFERROR(MATCH("Intrusion Detection and Prevention Systems (IDPS) Security Requirements Guide :: Version 2, Release: 6 Benchmark Date: 24 Jul 2020*"&amp;A219&amp;";*",SRGs!AA:AA,0),0)</f>
        <v>0</v>
      </c>
      <c r="U219" s="2">
        <f>IFERROR(MATCH("Layer 2 Switch Security Requirements Guide :: Version 2, Release: 1 Benchmark Date: 18 May 2021*"&amp;A219&amp;";*",SRGs!AA:AA,0),0)</f>
        <v>0</v>
      </c>
      <c r="V219" s="2">
        <f>IFERROR(MATCH("Mainframe Product Security Requirements Guide :: Version 2, Release: 1 Benchmark Date: 27 Oct 2022*"&amp;A219&amp;";*",SRGs!AA:AA,0),0)</f>
        <v>0</v>
      </c>
      <c r="W219" s="2">
        <f>IFERROR(MATCH("Network Device Management Security Requirements Guide :: Version 4, Release: 1 Benchmark Date: 23 Apr 2021*"&amp;A219&amp;";*",SRGs!AA:AA,0),0)</f>
        <v>0</v>
      </c>
      <c r="X219" s="2">
        <f>IFERROR(MATCH("Router Security Requirements Guide :: Version 4, Release: 2 Benchmark Date: 23 Apr 2021*"&amp;A219&amp;";*",SRGs!AA:AA,0),0)</f>
        <v>0</v>
      </c>
      <c r="Y219" s="2">
        <f>IFERROR(MATCH("SDN Controller Security Requirements Guide :: Version 1, Release: 2 Benchmark Date: 24 Apr 2020*"&amp;A219&amp;";*",SRGs!AA:AA,0),0)</f>
        <v>0</v>
      </c>
      <c r="Z219" s="2">
        <f>IFERROR(MATCH("Unified Endpoint Management Agent Security Requirements Guide :: Version 1, Release: 1 Benchmark Date: 20 Nov 2020*"&amp;A219&amp;";*",SRGs!AA:AA,0),0)</f>
        <v>0</v>
      </c>
      <c r="AA219" s="2">
        <f>IFERROR(MATCH("Unified Endpoint Management Server Security Requirements Guide :: Version 1, Release: 1 Benchmark Date: 20 Nov 2020*"&amp;A219&amp;";*",SRGs!AA:AA,0),0)</f>
        <v>0</v>
      </c>
      <c r="AB219" s="2">
        <f>IFERROR(MATCH("Virtual Private Network (VPN) Security Requirements Guide :: Version 2, Release: 4 Benchmark Date: 27 Oct 2021*"&amp;A219&amp;";*",SRGs!AA:AA,0),0)</f>
        <v>0</v>
      </c>
      <c r="AC219" s="2">
        <f>IFERROR(MATCH("Web Server Security Requirements Guide :: Version 3, Release: 1 Benchmark Date: 27 Oct 2022*"&amp;A219&amp;";*",SRGs!AA:AA,0),0)</f>
        <v>0</v>
      </c>
      <c r="AD219" s="22"/>
      <c r="AE219" s="3" t="str">
        <f t="shared" si="24"/>
        <v/>
      </c>
      <c r="AF219" s="2" t="str">
        <f t="shared" si="25"/>
        <v/>
      </c>
      <c r="AG219" s="2" t="str">
        <f t="shared" si="26"/>
        <v/>
      </c>
      <c r="AH219" s="2" t="str">
        <f t="shared" si="27"/>
        <v/>
      </c>
      <c r="AI219" s="2" t="str">
        <f t="shared" si="28"/>
        <v/>
      </c>
      <c r="AJ219" s="2" t="str">
        <f t="shared" si="29"/>
        <v/>
      </c>
      <c r="AK219" s="2" t="str">
        <f t="shared" si="30"/>
        <v/>
      </c>
      <c r="AM219" s="5" t="str">
        <f t="shared" si="31"/>
        <v/>
      </c>
    </row>
    <row r="220" spans="1:39" s="5" customFormat="1" ht="135">
      <c r="A220" s="1" t="s">
        <v>22107</v>
      </c>
      <c r="B220" s="1" t="s">
        <v>4301</v>
      </c>
      <c r="C220" s="1" t="s">
        <v>511</v>
      </c>
      <c r="D220" s="1" t="s">
        <v>1637</v>
      </c>
      <c r="E220" s="1" t="s">
        <v>2644</v>
      </c>
      <c r="F220" s="2" t="s">
        <v>3682</v>
      </c>
      <c r="G220" s="2"/>
      <c r="H220" s="2"/>
      <c r="I220" s="2"/>
      <c r="J220" s="15"/>
      <c r="K220" s="3">
        <f>IFERROR(MATCH("Application Layer Gateway (ALG) Security Requirements Guide (SRG) :: Version 1, Release: 2 Benchmark Date: 24 Jul 2015*"&amp;A220&amp;";*",SRGs!AA:AA,0),0)</f>
        <v>0</v>
      </c>
      <c r="L220" s="2">
        <f>IFERROR(MATCH("Application Server Security Requirements Guide :: Version 3, Release: 3 Benchmark Date: 27 Oct 2022*"&amp;A220&amp;";*",SRGs!AA:AA,0),0)</f>
        <v>0</v>
      </c>
      <c r="M220" s="2">
        <f>IFERROR(MATCH("Authentication, Authorization, and Accounting Services (AAA) Security Requirements Guide :: Version 1, Release: 2 Benchmark Date: 24 Jan 2020*"&amp;A220&amp;";*",SRGs!AA:AA,0),0)</f>
        <v>0</v>
      </c>
      <c r="N220" s="6">
        <f>IFERROR(MATCH("Central Log Server Security Requirements Guide :: Version 2, Release: 2 Benchmark Date: 27 Oct 2022*"&amp;A220&amp;";*",SRGs!AA:AA,0),0)</f>
        <v>0</v>
      </c>
      <c r="O220" s="6">
        <f>IFERROR(MATCH("Database Security Requirements Guide :: Version 3, Release: 3 Benchmark Date: 27 Jul 2022*"&amp;A220&amp;";*",SRGs!AA:AA,0),0)</f>
        <v>0</v>
      </c>
      <c r="P220" s="6">
        <f>IFERROR(MATCH("Container Platform Security Requirements Guide :: Version 1, Release: 3 Benchmark Date: 27 Jan 2022*"&amp;A220&amp;";*",SRGs!AA:AA,0),0)</f>
        <v>0</v>
      </c>
      <c r="Q220" s="6">
        <f>IFERROR(MATCH("Domain Name System (DNS) Security Requirements Guide :: Version 2, Release: 4 Benchmark Date: 23 Oct 2015*"&amp;A220&amp;";*",SRGs!AA:AA,0),0)</f>
        <v>0</v>
      </c>
      <c r="R220" s="6">
        <f>IFERROR(MATCH("Firewall Security Requirements Guide :: Version 2, Release: 3 Benchmark Date: 27 Oct 2022*"&amp;A220&amp;";*",SRGs!AA:AA,0),0)</f>
        <v>0</v>
      </c>
      <c r="S220" s="6">
        <f>IFERROR(MATCH("General Purpose Operating System Security Requirements Guide :: Version 2, Release: 4 Benchmark Date: 27 Jul 2022*"&amp;A220&amp;";*",SRGs!AA:AA,0),0)</f>
        <v>0</v>
      </c>
      <c r="T220" s="6">
        <f>IFERROR(MATCH("Intrusion Detection and Prevention Systems (IDPS) Security Requirements Guide :: Version 2, Release: 6 Benchmark Date: 24 Jul 2020*"&amp;A220&amp;";*",SRGs!AA:AA,0),0)</f>
        <v>0</v>
      </c>
      <c r="U220" s="6">
        <f>IFERROR(MATCH("Layer 2 Switch Security Requirements Guide :: Version 2, Release: 1 Benchmark Date: 18 May 2021*"&amp;A220&amp;";*",SRGs!AA:AA,0),0)</f>
        <v>0</v>
      </c>
      <c r="V220" s="6">
        <f>IFERROR(MATCH("Mainframe Product Security Requirements Guide :: Version 2, Release: 1 Benchmark Date: 27 Oct 2022*"&amp;A220&amp;";*",SRGs!AA:AA,0),0)</f>
        <v>0</v>
      </c>
      <c r="W220" s="6">
        <f>IFERROR(MATCH("Network Device Management Security Requirements Guide :: Version 4, Release: 1 Benchmark Date: 23 Apr 2021*"&amp;A220&amp;";*",SRGs!AA:AA,0),0)</f>
        <v>0</v>
      </c>
      <c r="X220" s="6">
        <f>IFERROR(MATCH("Router Security Requirements Guide :: Version 4, Release: 2 Benchmark Date: 23 Apr 2021*"&amp;A220&amp;";*",SRGs!AA:AA,0),0)</f>
        <v>0</v>
      </c>
      <c r="Y220" s="6">
        <f>IFERROR(MATCH("SDN Controller Security Requirements Guide :: Version 1, Release: 2 Benchmark Date: 24 Apr 2020*"&amp;A220&amp;";*",SRGs!AA:AA,0),0)</f>
        <v>0</v>
      </c>
      <c r="Z220" s="6">
        <f>IFERROR(MATCH("Unified Endpoint Management Agent Security Requirements Guide :: Version 1, Release: 1 Benchmark Date: 20 Nov 2020*"&amp;A220&amp;";*",SRGs!AA:AA,0),0)</f>
        <v>0</v>
      </c>
      <c r="AA220" s="6">
        <f>IFERROR(MATCH("Unified Endpoint Management Server Security Requirements Guide :: Version 1, Release: 1 Benchmark Date: 20 Nov 2020*"&amp;A220&amp;";*",SRGs!AA:AA,0),0)</f>
        <v>0</v>
      </c>
      <c r="AB220" s="6">
        <f>IFERROR(MATCH("Virtual Private Network (VPN) Security Requirements Guide :: Version 2, Release: 4 Benchmark Date: 27 Oct 2021*"&amp;A220&amp;";*",SRGs!AA:AA,0),0)</f>
        <v>0</v>
      </c>
      <c r="AC220" s="6">
        <f>IFERROR(MATCH("Web Server Security Requirements Guide :: Version 3, Release: 1 Benchmark Date: 27 Oct 2022*"&amp;A220&amp;";*",SRGs!AA:AA,0),0)</f>
        <v>0</v>
      </c>
      <c r="AD220" s="21"/>
      <c r="AE220" s="3" t="str">
        <f t="shared" si="24"/>
        <v/>
      </c>
      <c r="AF220" s="2" t="str">
        <f t="shared" si="25"/>
        <v/>
      </c>
      <c r="AG220" s="2" t="str">
        <f t="shared" si="26"/>
        <v/>
      </c>
      <c r="AH220" s="2" t="str">
        <f t="shared" si="27"/>
        <v/>
      </c>
      <c r="AI220" s="2" t="str">
        <f t="shared" si="28"/>
        <v/>
      </c>
      <c r="AJ220" s="2" t="str">
        <f t="shared" si="29"/>
        <v/>
      </c>
      <c r="AK220" s="2" t="str">
        <f t="shared" si="30"/>
        <v/>
      </c>
      <c r="AL220" s="27"/>
      <c r="AM220" s="5" t="str">
        <f t="shared" si="31"/>
        <v/>
      </c>
    </row>
    <row r="221" spans="1:39" ht="135">
      <c r="A221" s="1" t="s">
        <v>37</v>
      </c>
      <c r="B221" s="1" t="s">
        <v>4301</v>
      </c>
      <c r="C221" s="1" t="s">
        <v>513</v>
      </c>
      <c r="D221" s="1" t="s">
        <v>1638</v>
      </c>
      <c r="E221" s="1" t="s">
        <v>2645</v>
      </c>
      <c r="F221" s="2" t="s">
        <v>3700</v>
      </c>
      <c r="G221" s="2" t="s">
        <v>4194</v>
      </c>
      <c r="H221" s="2"/>
      <c r="I221" s="10">
        <v>2</v>
      </c>
      <c r="J221" s="13"/>
      <c r="K221" s="3">
        <f>IFERROR(MATCH("Application Layer Gateway (ALG) Security Requirements Guide (SRG) :: Version 1, Release: 2 Benchmark Date: 24 Jul 2015*"&amp;A221&amp;";*",SRGs!AA:AA,0),0)</f>
        <v>0</v>
      </c>
      <c r="L221" s="2">
        <f>IFERROR(MATCH("Application Server Security Requirements Guide :: Version 3, Release: 3 Benchmark Date: 27 Oct 2022*"&amp;A221&amp;";*",SRGs!AA:AA,0),0)</f>
        <v>860</v>
      </c>
      <c r="M221" s="2">
        <f>IFERROR(MATCH("Authentication, Authorization, and Accounting Services (AAA) Security Requirements Guide :: Version 1, Release: 2 Benchmark Date: 24 Jan 2020*"&amp;A221&amp;";*",SRGs!AA:AA,0),0)</f>
        <v>0</v>
      </c>
      <c r="N221" s="6">
        <f>IFERROR(MATCH("Central Log Server Security Requirements Guide :: Version 2, Release: 2 Benchmark Date: 27 Oct 2022*"&amp;A221&amp;";*",SRGs!AA:AA,0),0)</f>
        <v>861</v>
      </c>
      <c r="O221" s="6">
        <f>IFERROR(MATCH("Database Security Requirements Guide :: Version 3, Release: 3 Benchmark Date: 27 Jul 2022*"&amp;A221&amp;";*",SRGs!AA:AA,0),0)</f>
        <v>0</v>
      </c>
      <c r="P221" s="2">
        <f>IFERROR(MATCH("Container Platform Security Requirements Guide :: Version 1, Release: 3 Benchmark Date: 27 Jan 2022*"&amp;A221&amp;";*",SRGs!AA:AA,0),0)</f>
        <v>867</v>
      </c>
      <c r="Q221" s="2">
        <f>IFERROR(MATCH("Domain Name System (DNS) Security Requirements Guide :: Version 2, Release: 4 Benchmark Date: 23 Oct 2015*"&amp;A221&amp;";*",SRGs!AA:AA,0),0)</f>
        <v>0</v>
      </c>
      <c r="R221" s="2">
        <f>IFERROR(MATCH("Firewall Security Requirements Guide :: Version 2, Release: 3 Benchmark Date: 27 Oct 2022*"&amp;A221&amp;";*",SRGs!AA:AA,0),0)</f>
        <v>0</v>
      </c>
      <c r="S221" s="2">
        <f>IFERROR(MATCH("General Purpose Operating System Security Requirements Guide :: Version 2, Release: 4 Benchmark Date: 27 Jul 2022*"&amp;A221&amp;";*",SRGs!AA:AA,0),0)</f>
        <v>868</v>
      </c>
      <c r="T221" s="2">
        <f>IFERROR(MATCH("Intrusion Detection and Prevention Systems (IDPS) Security Requirements Guide :: Version 2, Release: 6 Benchmark Date: 24 Jul 2020*"&amp;A221&amp;";*",SRGs!AA:AA,0),0)</f>
        <v>0</v>
      </c>
      <c r="U221" s="2">
        <f>IFERROR(MATCH("Layer 2 Switch Security Requirements Guide :: Version 2, Release: 1 Benchmark Date: 18 May 2021*"&amp;A221&amp;";*",SRGs!AA:AA,0),0)</f>
        <v>0</v>
      </c>
      <c r="V221" s="2">
        <f>IFERROR(MATCH("Mainframe Product Security Requirements Guide :: Version 2, Release: 1 Benchmark Date: 27 Oct 2022*"&amp;A221&amp;";*",SRGs!AA:AA,0),0)</f>
        <v>874</v>
      </c>
      <c r="W221" s="2">
        <f>IFERROR(MATCH("Network Device Management Security Requirements Guide :: Version 4, Release: 1 Benchmark Date: 23 Apr 2021*"&amp;A221&amp;";*",SRGs!AA:AA,0),0)</f>
        <v>0</v>
      </c>
      <c r="X221" s="2">
        <f>IFERROR(MATCH("Router Security Requirements Guide :: Version 4, Release: 2 Benchmark Date: 23 Apr 2021*"&amp;A221&amp;";*",SRGs!AA:AA,0),0)</f>
        <v>0</v>
      </c>
      <c r="Y221" s="2">
        <f>IFERROR(MATCH("SDN Controller Security Requirements Guide :: Version 1, Release: 2 Benchmark Date: 24 Apr 2020*"&amp;A221&amp;";*",SRGs!AA:AA,0),0)</f>
        <v>0</v>
      </c>
      <c r="Z221" s="2">
        <f>IFERROR(MATCH("Unified Endpoint Management Agent Security Requirements Guide :: Version 1, Release: 1 Benchmark Date: 20 Nov 2020*"&amp;A221&amp;";*",SRGs!AA:AA,0),0)</f>
        <v>0</v>
      </c>
      <c r="AA221" s="2">
        <f>IFERROR(MATCH("Unified Endpoint Management Server Security Requirements Guide :: Version 1, Release: 1 Benchmark Date: 20 Nov 2020*"&amp;A221&amp;";*",SRGs!AA:AA,0),0)</f>
        <v>0</v>
      </c>
      <c r="AB221" s="2">
        <f>IFERROR(MATCH("Virtual Private Network (VPN) Security Requirements Guide :: Version 2, Release: 4 Benchmark Date: 27 Oct 2021*"&amp;A221&amp;";*",SRGs!AA:AA,0),0)</f>
        <v>0</v>
      </c>
      <c r="AC221" s="2">
        <f>IFERROR(MATCH("Web Server Security Requirements Guide :: Version 3, Release: 1 Benchmark Date: 27 Oct 2022*"&amp;A221&amp;";*",SRGs!AA:AA,0),0)</f>
        <v>0</v>
      </c>
      <c r="AD221" s="22"/>
      <c r="AE221" s="3" t="str">
        <f t="shared" si="24"/>
        <v>Application</v>
      </c>
      <c r="AF221" s="2" t="str">
        <f t="shared" si="25"/>
        <v>Server</v>
      </c>
      <c r="AG221" s="2" t="str">
        <f t="shared" si="26"/>
        <v>Laptops/Desktops</v>
      </c>
      <c r="AH221" s="2" t="str">
        <f t="shared" si="27"/>
        <v/>
      </c>
      <c r="AI221" s="2" t="str">
        <f t="shared" si="28"/>
        <v/>
      </c>
      <c r="AJ221" s="2" t="str">
        <f t="shared" si="29"/>
        <v>Container</v>
      </c>
      <c r="AK221" s="2" t="str">
        <f t="shared" si="30"/>
        <v/>
      </c>
      <c r="AM221" s="5" t="str">
        <f t="shared" si="31"/>
        <v>Application; Server; Laptops/Desktops; Container</v>
      </c>
    </row>
    <row r="222" spans="1:39" s="5" customFormat="1" ht="90">
      <c r="A222" s="1" t="s">
        <v>22108</v>
      </c>
      <c r="B222" s="1" t="s">
        <v>4301</v>
      </c>
      <c r="C222" s="1" t="s">
        <v>514</v>
      </c>
      <c r="D222" s="1" t="s">
        <v>1639</v>
      </c>
      <c r="E222" s="1" t="s">
        <v>2646</v>
      </c>
      <c r="F222" s="2" t="s">
        <v>2591</v>
      </c>
      <c r="G222" s="2"/>
      <c r="H222" s="2"/>
      <c r="I222" s="2"/>
      <c r="J222" s="15"/>
      <c r="K222" s="3">
        <f>IFERROR(MATCH("Application Layer Gateway (ALG) Security Requirements Guide (SRG) :: Version 1, Release: 2 Benchmark Date: 24 Jul 2015*"&amp;A222&amp;";*",SRGs!AA:AA,0),0)</f>
        <v>0</v>
      </c>
      <c r="L222" s="2">
        <f>IFERROR(MATCH("Application Server Security Requirements Guide :: Version 3, Release: 3 Benchmark Date: 27 Oct 2022*"&amp;A222&amp;";*",SRGs!AA:AA,0),0)</f>
        <v>0</v>
      </c>
      <c r="M222" s="2">
        <f>IFERROR(MATCH("Authentication, Authorization, and Accounting Services (AAA) Security Requirements Guide :: Version 1, Release: 2 Benchmark Date: 24 Jan 2020*"&amp;A222&amp;";*",SRGs!AA:AA,0),0)</f>
        <v>0</v>
      </c>
      <c r="N222" s="2">
        <f>IFERROR(MATCH("Central Log Server Security Requirements Guide :: Version 2, Release: 2 Benchmark Date: 27 Oct 2022*"&amp;A222&amp;";*",SRGs!AA:AA,0),0)</f>
        <v>854</v>
      </c>
      <c r="O222" s="2">
        <f>IFERROR(MATCH("Database Security Requirements Guide :: Version 3, Release: 3 Benchmark Date: 27 Jul 2022*"&amp;A222&amp;";*",SRGs!AA:AA,0),0)</f>
        <v>0</v>
      </c>
      <c r="P222" s="6">
        <f>IFERROR(MATCH("Container Platform Security Requirements Guide :: Version 1, Release: 3 Benchmark Date: 27 Jan 2022*"&amp;A222&amp;";*",SRGs!AA:AA,0),0)</f>
        <v>0</v>
      </c>
      <c r="Q222" s="6">
        <f>IFERROR(MATCH("Domain Name System (DNS) Security Requirements Guide :: Version 2, Release: 4 Benchmark Date: 23 Oct 2015*"&amp;A222&amp;";*",SRGs!AA:AA,0),0)</f>
        <v>0</v>
      </c>
      <c r="R222" s="6">
        <f>IFERROR(MATCH("Firewall Security Requirements Guide :: Version 2, Release: 3 Benchmark Date: 27 Oct 2022*"&amp;A222&amp;";*",SRGs!AA:AA,0),0)</f>
        <v>0</v>
      </c>
      <c r="S222" s="6">
        <f>IFERROR(MATCH("General Purpose Operating System Security Requirements Guide :: Version 2, Release: 4 Benchmark Date: 27 Jul 2022*"&amp;A222&amp;";*",SRGs!AA:AA,0),0)</f>
        <v>855</v>
      </c>
      <c r="T222" s="6">
        <f>IFERROR(MATCH("Intrusion Detection and Prevention Systems (IDPS) Security Requirements Guide :: Version 2, Release: 6 Benchmark Date: 24 Jul 2020*"&amp;A222&amp;";*",SRGs!AA:AA,0),0)</f>
        <v>0</v>
      </c>
      <c r="U222" s="6">
        <f>IFERROR(MATCH("Layer 2 Switch Security Requirements Guide :: Version 2, Release: 1 Benchmark Date: 18 May 2021*"&amp;A222&amp;";*",SRGs!AA:AA,0),0)</f>
        <v>0</v>
      </c>
      <c r="V222" s="6">
        <f>IFERROR(MATCH("Mainframe Product Security Requirements Guide :: Version 2, Release: 1 Benchmark Date: 27 Oct 2022*"&amp;A222&amp;";*",SRGs!AA:AA,0),0)</f>
        <v>856</v>
      </c>
      <c r="W222" s="6">
        <f>IFERROR(MATCH("Network Device Management Security Requirements Guide :: Version 4, Release: 1 Benchmark Date: 23 Apr 2021*"&amp;A222&amp;";*",SRGs!AA:AA,0),0)</f>
        <v>0</v>
      </c>
      <c r="X222" s="6">
        <f>IFERROR(MATCH("Router Security Requirements Guide :: Version 4, Release: 2 Benchmark Date: 23 Apr 2021*"&amp;A222&amp;";*",SRGs!AA:AA,0),0)</f>
        <v>0</v>
      </c>
      <c r="Y222" s="6">
        <f>IFERROR(MATCH("SDN Controller Security Requirements Guide :: Version 1, Release: 2 Benchmark Date: 24 Apr 2020*"&amp;A222&amp;";*",SRGs!AA:AA,0),0)</f>
        <v>0</v>
      </c>
      <c r="Z222" s="6">
        <f>IFERROR(MATCH("Unified Endpoint Management Agent Security Requirements Guide :: Version 1, Release: 1 Benchmark Date: 20 Nov 2020*"&amp;A222&amp;";*",SRGs!AA:AA,0),0)</f>
        <v>0</v>
      </c>
      <c r="AA222" s="6">
        <f>IFERROR(MATCH("Unified Endpoint Management Server Security Requirements Guide :: Version 1, Release: 1 Benchmark Date: 20 Nov 2020*"&amp;A222&amp;";*",SRGs!AA:AA,0),0)</f>
        <v>0</v>
      </c>
      <c r="AB222" s="6">
        <f>IFERROR(MATCH("Virtual Private Network (VPN) Security Requirements Guide :: Version 2, Release: 4 Benchmark Date: 27 Oct 2021*"&amp;A222&amp;";*",SRGs!AA:AA,0),0)</f>
        <v>0</v>
      </c>
      <c r="AC222" s="6">
        <f>IFERROR(MATCH("Web Server Security Requirements Guide :: Version 3, Release: 1 Benchmark Date: 27 Oct 2022*"&amp;A222&amp;";*",SRGs!AA:AA,0),0)</f>
        <v>0</v>
      </c>
      <c r="AD222" s="21"/>
      <c r="AE222" s="3" t="str">
        <f t="shared" si="24"/>
        <v/>
      </c>
      <c r="AF222" s="2" t="str">
        <f t="shared" si="25"/>
        <v>Server</v>
      </c>
      <c r="AG222" s="2" t="str">
        <f t="shared" si="26"/>
        <v>Laptops/Desktops</v>
      </c>
      <c r="AH222" s="2" t="str">
        <f t="shared" si="27"/>
        <v/>
      </c>
      <c r="AI222" s="2" t="str">
        <f t="shared" si="28"/>
        <v/>
      </c>
      <c r="AJ222" s="2" t="str">
        <f t="shared" si="29"/>
        <v/>
      </c>
      <c r="AK222" s="2" t="str">
        <f t="shared" si="30"/>
        <v/>
      </c>
      <c r="AL222" s="27"/>
      <c r="AM222" s="5" t="str">
        <f t="shared" si="31"/>
        <v>Server; Laptops/Desktops</v>
      </c>
    </row>
    <row r="223" spans="1:39" ht="30">
      <c r="A223" s="1" t="s">
        <v>22109</v>
      </c>
      <c r="B223" s="1" t="s">
        <v>4301</v>
      </c>
      <c r="C223" s="1" t="s">
        <v>515</v>
      </c>
      <c r="D223" s="1" t="s">
        <v>3488</v>
      </c>
      <c r="E223" s="1"/>
      <c r="F223" s="2"/>
      <c r="G223" s="2"/>
      <c r="H223" s="2"/>
      <c r="I223" s="2"/>
      <c r="J223" s="15"/>
      <c r="K223" s="3">
        <f>IFERROR(MATCH("Application Layer Gateway (ALG) Security Requirements Guide (SRG) :: Version 1, Release: 2 Benchmark Date: 24 Jul 2015*"&amp;A223&amp;";*",SRGs!AA:AA,0),0)</f>
        <v>0</v>
      </c>
      <c r="L223" s="2">
        <f>IFERROR(MATCH("Application Server Security Requirements Guide :: Version 3, Release: 3 Benchmark Date: 27 Oct 2022*"&amp;A223&amp;";*",SRGs!AA:AA,0),0)</f>
        <v>0</v>
      </c>
      <c r="M223" s="2">
        <f>IFERROR(MATCH("Authentication, Authorization, and Accounting Services (AAA) Security Requirements Guide :: Version 1, Release: 2 Benchmark Date: 24 Jan 2020*"&amp;A223&amp;";*",SRGs!AA:AA,0),0)</f>
        <v>0</v>
      </c>
      <c r="N223" s="2">
        <f>IFERROR(MATCH("Central Log Server Security Requirements Guide :: Version 2, Release: 2 Benchmark Date: 27 Oct 2022*"&amp;A223&amp;";*",SRGs!AA:AA,0),0)</f>
        <v>858</v>
      </c>
      <c r="O223" s="2">
        <f>IFERROR(MATCH("Database Security Requirements Guide :: Version 3, Release: 3 Benchmark Date: 27 Jul 2022*"&amp;A223&amp;";*",SRGs!AA:AA,0),0)</f>
        <v>0</v>
      </c>
      <c r="P223" s="2">
        <f>IFERROR(MATCH("Container Platform Security Requirements Guide :: Version 1, Release: 3 Benchmark Date: 27 Jan 2022*"&amp;A223&amp;";*",SRGs!AA:AA,0),0)</f>
        <v>0</v>
      </c>
      <c r="Q223" s="2">
        <f>IFERROR(MATCH("Domain Name System (DNS) Security Requirements Guide :: Version 2, Release: 4 Benchmark Date: 23 Oct 2015*"&amp;A223&amp;";*",SRGs!AA:AA,0),0)</f>
        <v>0</v>
      </c>
      <c r="R223" s="2">
        <f>IFERROR(MATCH("Firewall Security Requirements Guide :: Version 2, Release: 3 Benchmark Date: 27 Oct 2022*"&amp;A223&amp;";*",SRGs!AA:AA,0),0)</f>
        <v>0</v>
      </c>
      <c r="S223" s="2">
        <f>IFERROR(MATCH("General Purpose Operating System Security Requirements Guide :: Version 2, Release: 4 Benchmark Date: 27 Jul 2022*"&amp;A223&amp;";*",SRGs!AA:AA,0),0)</f>
        <v>0</v>
      </c>
      <c r="T223" s="2">
        <f>IFERROR(MATCH("Intrusion Detection and Prevention Systems (IDPS) Security Requirements Guide :: Version 2, Release: 6 Benchmark Date: 24 Jul 2020*"&amp;A223&amp;";*",SRGs!AA:AA,0),0)</f>
        <v>0</v>
      </c>
      <c r="U223" s="2">
        <f>IFERROR(MATCH("Layer 2 Switch Security Requirements Guide :: Version 2, Release: 1 Benchmark Date: 18 May 2021*"&amp;A223&amp;";*",SRGs!AA:AA,0),0)</f>
        <v>0</v>
      </c>
      <c r="V223" s="2">
        <f>IFERROR(MATCH("Mainframe Product Security Requirements Guide :: Version 2, Release: 1 Benchmark Date: 27 Oct 2022*"&amp;A223&amp;";*",SRGs!AA:AA,0),0)</f>
        <v>0</v>
      </c>
      <c r="W223" s="2">
        <f>IFERROR(MATCH("Network Device Management Security Requirements Guide :: Version 4, Release: 1 Benchmark Date: 23 Apr 2021*"&amp;A223&amp;";*",SRGs!AA:AA,0),0)</f>
        <v>0</v>
      </c>
      <c r="X223" s="2">
        <f>IFERROR(MATCH("Router Security Requirements Guide :: Version 4, Release: 2 Benchmark Date: 23 Apr 2021*"&amp;A223&amp;";*",SRGs!AA:AA,0),0)</f>
        <v>0</v>
      </c>
      <c r="Y223" s="2">
        <f>IFERROR(MATCH("SDN Controller Security Requirements Guide :: Version 1, Release: 2 Benchmark Date: 24 Apr 2020*"&amp;A223&amp;";*",SRGs!AA:AA,0),0)</f>
        <v>0</v>
      </c>
      <c r="Z223" s="2">
        <f>IFERROR(MATCH("Unified Endpoint Management Agent Security Requirements Guide :: Version 1, Release: 1 Benchmark Date: 20 Nov 2020*"&amp;A223&amp;";*",SRGs!AA:AA,0),0)</f>
        <v>0</v>
      </c>
      <c r="AA223" s="2">
        <f>IFERROR(MATCH("Unified Endpoint Management Server Security Requirements Guide :: Version 1, Release: 1 Benchmark Date: 20 Nov 2020*"&amp;A223&amp;";*",SRGs!AA:AA,0),0)</f>
        <v>0</v>
      </c>
      <c r="AB223" s="2">
        <f>IFERROR(MATCH("Virtual Private Network (VPN) Security Requirements Guide :: Version 2, Release: 4 Benchmark Date: 27 Oct 2021*"&amp;A223&amp;";*",SRGs!AA:AA,0),0)</f>
        <v>0</v>
      </c>
      <c r="AC223" s="2">
        <f>IFERROR(MATCH("Web Server Security Requirements Guide :: Version 3, Release: 1 Benchmark Date: 27 Oct 2022*"&amp;A223&amp;";*",SRGs!AA:AA,0),0)</f>
        <v>0</v>
      </c>
      <c r="AD223" s="22"/>
      <c r="AE223" s="3" t="str">
        <f t="shared" si="24"/>
        <v/>
      </c>
      <c r="AF223" s="2" t="str">
        <f t="shared" si="25"/>
        <v>Server</v>
      </c>
      <c r="AG223" s="2" t="str">
        <f t="shared" si="26"/>
        <v/>
      </c>
      <c r="AH223" s="2" t="str">
        <f t="shared" si="27"/>
        <v/>
      </c>
      <c r="AI223" s="2" t="str">
        <f t="shared" si="28"/>
        <v/>
      </c>
      <c r="AJ223" s="2" t="str">
        <f t="shared" si="29"/>
        <v/>
      </c>
      <c r="AK223" s="2" t="str">
        <f t="shared" si="30"/>
        <v/>
      </c>
      <c r="AM223" s="5" t="str">
        <f t="shared" si="31"/>
        <v>Server</v>
      </c>
    </row>
    <row r="224" spans="1:39" ht="135">
      <c r="A224" s="1" t="s">
        <v>38</v>
      </c>
      <c r="B224" s="1" t="s">
        <v>4301</v>
      </c>
      <c r="C224" s="1" t="s">
        <v>516</v>
      </c>
      <c r="D224" s="1" t="s">
        <v>1640</v>
      </c>
      <c r="E224" s="1" t="s">
        <v>2647</v>
      </c>
      <c r="F224" s="2" t="s">
        <v>3701</v>
      </c>
      <c r="G224" s="2" t="s">
        <v>4195</v>
      </c>
      <c r="H224" s="2"/>
      <c r="I224" s="10">
        <v>2</v>
      </c>
      <c r="J224" s="13"/>
      <c r="K224" s="3">
        <f>IFERROR(MATCH("Application Layer Gateway (ALG) Security Requirements Guide (SRG) :: Version 1, Release: 2 Benchmark Date: 24 Jul 2015*"&amp;A224&amp;";*",SRGs!AA:AA,0),0)</f>
        <v>0</v>
      </c>
      <c r="L224" s="2">
        <f>IFERROR(MATCH("Application Server Security Requirements Guide :: Version 3, Release: 3 Benchmark Date: 27 Oct 2022*"&amp;A224&amp;";*",SRGs!AA:AA,0),0)</f>
        <v>902</v>
      </c>
      <c r="M224" s="2">
        <f>IFERROR(MATCH("Authentication, Authorization, and Accounting Services (AAA) Security Requirements Guide :: Version 1, Release: 2 Benchmark Date: 24 Jan 2020*"&amp;A224&amp;";*",SRGs!AA:AA,0),0)</f>
        <v>901</v>
      </c>
      <c r="N224" s="6">
        <f>IFERROR(MATCH("Central Log Server Security Requirements Guide :: Version 2, Release: 2 Benchmark Date: 27 Oct 2022*"&amp;A224&amp;";*",SRGs!AA:AA,0),0)</f>
        <v>903</v>
      </c>
      <c r="O224" s="6">
        <f>IFERROR(MATCH("Database Security Requirements Guide :: Version 3, Release: 3 Benchmark Date: 27 Jul 2022*"&amp;A224&amp;";*",SRGs!AA:AA,0),0)</f>
        <v>905</v>
      </c>
      <c r="P224" s="2">
        <f>IFERROR(MATCH("Container Platform Security Requirements Guide :: Version 1, Release: 3 Benchmark Date: 27 Jan 2022*"&amp;A224&amp;";*",SRGs!AA:AA,0),0)</f>
        <v>904</v>
      </c>
      <c r="Q224" s="2">
        <f>IFERROR(MATCH("Domain Name System (DNS) Security Requirements Guide :: Version 2, Release: 4 Benchmark Date: 23 Oct 2015*"&amp;A224&amp;";*",SRGs!AA:AA,0),0)</f>
        <v>0</v>
      </c>
      <c r="R224" s="2">
        <f>IFERROR(MATCH("Firewall Security Requirements Guide :: Version 2, Release: 3 Benchmark Date: 27 Oct 2022*"&amp;A224&amp;";*",SRGs!AA:AA,0),0)</f>
        <v>0</v>
      </c>
      <c r="S224" s="2">
        <f>IFERROR(MATCH("General Purpose Operating System Security Requirements Guide :: Version 2, Release: 4 Benchmark Date: 27 Jul 2022*"&amp;A224&amp;";*",SRGs!AA:AA,0),0)</f>
        <v>906</v>
      </c>
      <c r="T224" s="2">
        <f>IFERROR(MATCH("Intrusion Detection and Prevention Systems (IDPS) Security Requirements Guide :: Version 2, Release: 6 Benchmark Date: 24 Jul 2020*"&amp;A224&amp;";*",SRGs!AA:AA,0),0)</f>
        <v>0</v>
      </c>
      <c r="U224" s="2">
        <f>IFERROR(MATCH("Layer 2 Switch Security Requirements Guide :: Version 2, Release: 1 Benchmark Date: 18 May 2021*"&amp;A224&amp;";*",SRGs!AA:AA,0),0)</f>
        <v>0</v>
      </c>
      <c r="V224" s="2">
        <f>IFERROR(MATCH("Mainframe Product Security Requirements Guide :: Version 2, Release: 1 Benchmark Date: 27 Oct 2022*"&amp;A224&amp;";*",SRGs!AA:AA,0),0)</f>
        <v>907</v>
      </c>
      <c r="W224" s="2">
        <f>IFERROR(MATCH("Network Device Management Security Requirements Guide :: Version 4, Release: 1 Benchmark Date: 23 Apr 2021*"&amp;A224&amp;";*",SRGs!AA:AA,0),0)</f>
        <v>908</v>
      </c>
      <c r="X224" s="2">
        <f>IFERROR(MATCH("Router Security Requirements Guide :: Version 4, Release: 2 Benchmark Date: 23 Apr 2021*"&amp;A224&amp;";*",SRGs!AA:AA,0),0)</f>
        <v>0</v>
      </c>
      <c r="Y224" s="2">
        <f>IFERROR(MATCH("SDN Controller Security Requirements Guide :: Version 1, Release: 2 Benchmark Date: 24 Apr 2020*"&amp;A224&amp;";*",SRGs!AA:AA,0),0)</f>
        <v>0</v>
      </c>
      <c r="Z224" s="2">
        <f>IFERROR(MATCH("Unified Endpoint Management Agent Security Requirements Guide :: Version 1, Release: 1 Benchmark Date: 20 Nov 2020*"&amp;A224&amp;";*",SRGs!AA:AA,0),0)</f>
        <v>0</v>
      </c>
      <c r="AA224" s="2">
        <f>IFERROR(MATCH("Unified Endpoint Management Server Security Requirements Guide :: Version 1, Release: 1 Benchmark Date: 20 Nov 2020*"&amp;A224&amp;";*",SRGs!AA:AA,0),0)</f>
        <v>909</v>
      </c>
      <c r="AB224" s="2">
        <f>IFERROR(MATCH("Virtual Private Network (VPN) Security Requirements Guide :: Version 2, Release: 4 Benchmark Date: 27 Oct 2021*"&amp;A224&amp;";*",SRGs!AA:AA,0),0)</f>
        <v>0</v>
      </c>
      <c r="AC224" s="2">
        <f>IFERROR(MATCH("Web Server Security Requirements Guide :: Version 3, Release: 1 Benchmark Date: 27 Oct 2022*"&amp;A224&amp;";*",SRGs!AA:AA,0),0)</f>
        <v>911</v>
      </c>
      <c r="AD224" s="22"/>
      <c r="AE224" s="3" t="str">
        <f t="shared" si="24"/>
        <v>Application</v>
      </c>
      <c r="AF224" s="2" t="str">
        <f t="shared" si="25"/>
        <v>Server</v>
      </c>
      <c r="AG224" s="2" t="str">
        <f t="shared" si="26"/>
        <v>Laptops/Desktops</v>
      </c>
      <c r="AH224" s="2" t="str">
        <f t="shared" si="27"/>
        <v>Network Device</v>
      </c>
      <c r="AI224" s="2" t="str">
        <f t="shared" si="28"/>
        <v>Database</v>
      </c>
      <c r="AJ224" s="2" t="str">
        <f t="shared" si="29"/>
        <v>Container</v>
      </c>
      <c r="AK224" s="2" t="str">
        <f t="shared" si="30"/>
        <v>Unified Endpoint Mangement</v>
      </c>
      <c r="AM224" s="5" t="str">
        <f t="shared" si="31"/>
        <v>Application; Server; Laptops/Desktops; Network Device; Database; Container; Unified Endpoint Mangement</v>
      </c>
    </row>
    <row r="225" spans="1:39" ht="30">
      <c r="A225" s="1" t="s">
        <v>22110</v>
      </c>
      <c r="B225" s="1" t="s">
        <v>4301</v>
      </c>
      <c r="C225" s="1" t="s">
        <v>517</v>
      </c>
      <c r="D225" s="1" t="s">
        <v>3489</v>
      </c>
      <c r="E225" s="1"/>
      <c r="F225" s="2"/>
      <c r="G225" s="2" t="s">
        <v>4195</v>
      </c>
      <c r="H225" s="2"/>
      <c r="I225" s="10">
        <v>2</v>
      </c>
      <c r="J225" s="13"/>
      <c r="K225" s="3">
        <f>IFERROR(MATCH("Application Layer Gateway (ALG) Security Requirements Guide (SRG) :: Version 1, Release: 2 Benchmark Date: 24 Jul 2015*"&amp;A225&amp;";*",SRGs!AA:AA,0),0)</f>
        <v>0</v>
      </c>
      <c r="L225" s="2">
        <f>IFERROR(MATCH("Application Server Security Requirements Guide :: Version 3, Release: 3 Benchmark Date: 27 Oct 2022*"&amp;A225&amp;";*",SRGs!AA:AA,0),0)</f>
        <v>894</v>
      </c>
      <c r="M225" s="2">
        <f>IFERROR(MATCH("Authentication, Authorization, and Accounting Services (AAA) Security Requirements Guide :: Version 1, Release: 2 Benchmark Date: 24 Jan 2020*"&amp;A225&amp;";*",SRGs!AA:AA,0),0)</f>
        <v>896</v>
      </c>
      <c r="N225" s="2">
        <f>IFERROR(MATCH("Central Log Server Security Requirements Guide :: Version 2, Release: 2 Benchmark Date: 27 Oct 2022*"&amp;A225&amp;";*",SRGs!AA:AA,0),0)</f>
        <v>0</v>
      </c>
      <c r="O225" s="2">
        <f>IFERROR(MATCH("Database Security Requirements Guide :: Version 3, Release: 3 Benchmark Date: 27 Jul 2022*"&amp;A225&amp;";*",SRGs!AA:AA,0),0)</f>
        <v>0</v>
      </c>
      <c r="P225" s="2">
        <f>IFERROR(MATCH("Container Platform Security Requirements Guide :: Version 1, Release: 3 Benchmark Date: 27 Jan 2022*"&amp;A225&amp;";*",SRGs!AA:AA,0),0)</f>
        <v>0</v>
      </c>
      <c r="Q225" s="2">
        <f>IFERROR(MATCH("Domain Name System (DNS) Security Requirements Guide :: Version 2, Release: 4 Benchmark Date: 23 Oct 2015*"&amp;A225&amp;";*",SRGs!AA:AA,0),0)</f>
        <v>0</v>
      </c>
      <c r="R225" s="2">
        <f>IFERROR(MATCH("Firewall Security Requirements Guide :: Version 2, Release: 3 Benchmark Date: 27 Oct 2022*"&amp;A225&amp;";*",SRGs!AA:AA,0),0)</f>
        <v>0</v>
      </c>
      <c r="S225" s="2">
        <f>IFERROR(MATCH("General Purpose Operating System Security Requirements Guide :: Version 2, Release: 4 Benchmark Date: 27 Jul 2022*"&amp;A225&amp;";*",SRGs!AA:AA,0),0)</f>
        <v>895</v>
      </c>
      <c r="T225" s="2">
        <f>IFERROR(MATCH("Intrusion Detection and Prevention Systems (IDPS) Security Requirements Guide :: Version 2, Release: 6 Benchmark Date: 24 Jul 2020*"&amp;A225&amp;";*",SRGs!AA:AA,0),0)</f>
        <v>0</v>
      </c>
      <c r="U225" s="2">
        <f>IFERROR(MATCH("Layer 2 Switch Security Requirements Guide :: Version 2, Release: 1 Benchmark Date: 18 May 2021*"&amp;A225&amp;";*",SRGs!AA:AA,0),0)</f>
        <v>0</v>
      </c>
      <c r="V225" s="2">
        <f>IFERROR(MATCH("Mainframe Product Security Requirements Guide :: Version 2, Release: 1 Benchmark Date: 27 Oct 2022*"&amp;A225&amp;";*",SRGs!AA:AA,0),0)</f>
        <v>0</v>
      </c>
      <c r="W225" s="2">
        <f>IFERROR(MATCH("Network Device Management Security Requirements Guide :: Version 4, Release: 1 Benchmark Date: 23 Apr 2021*"&amp;A225&amp;";*",SRGs!AA:AA,0),0)</f>
        <v>0</v>
      </c>
      <c r="X225" s="2">
        <f>IFERROR(MATCH("Router Security Requirements Guide :: Version 4, Release: 2 Benchmark Date: 23 Apr 2021*"&amp;A225&amp;";*",SRGs!AA:AA,0),0)</f>
        <v>0</v>
      </c>
      <c r="Y225" s="2">
        <f>IFERROR(MATCH("SDN Controller Security Requirements Guide :: Version 1, Release: 2 Benchmark Date: 24 Apr 2020*"&amp;A225&amp;";*",SRGs!AA:AA,0),0)</f>
        <v>0</v>
      </c>
      <c r="Z225" s="2">
        <f>IFERROR(MATCH("Unified Endpoint Management Agent Security Requirements Guide :: Version 1, Release: 1 Benchmark Date: 20 Nov 2020*"&amp;A225&amp;";*",SRGs!AA:AA,0),0)</f>
        <v>0</v>
      </c>
      <c r="AA225" s="2">
        <f>IFERROR(MATCH("Unified Endpoint Management Server Security Requirements Guide :: Version 1, Release: 1 Benchmark Date: 20 Nov 2020*"&amp;A225&amp;";*",SRGs!AA:AA,0),0)</f>
        <v>0</v>
      </c>
      <c r="AB225" s="2">
        <f>IFERROR(MATCH("Virtual Private Network (VPN) Security Requirements Guide :: Version 2, Release: 4 Benchmark Date: 27 Oct 2021*"&amp;A225&amp;";*",SRGs!AA:AA,0),0)</f>
        <v>0</v>
      </c>
      <c r="AC225" s="2">
        <f>IFERROR(MATCH("Web Server Security Requirements Guide :: Version 3, Release: 1 Benchmark Date: 27 Oct 2022*"&amp;A225&amp;";*",SRGs!AA:AA,0),0)</f>
        <v>0</v>
      </c>
      <c r="AD225" s="22"/>
      <c r="AE225" s="3" t="str">
        <f t="shared" si="24"/>
        <v>Application</v>
      </c>
      <c r="AF225" s="2" t="str">
        <f t="shared" si="25"/>
        <v>Server</v>
      </c>
      <c r="AG225" s="2" t="str">
        <f t="shared" si="26"/>
        <v>Laptops/Desktops</v>
      </c>
      <c r="AH225" s="2" t="str">
        <f t="shared" si="27"/>
        <v>Network Device</v>
      </c>
      <c r="AI225" s="2" t="str">
        <f t="shared" si="28"/>
        <v/>
      </c>
      <c r="AJ225" s="2" t="str">
        <f t="shared" si="29"/>
        <v/>
      </c>
      <c r="AK225" s="2" t="str">
        <f t="shared" si="30"/>
        <v/>
      </c>
      <c r="AM225" s="5" t="str">
        <f t="shared" si="31"/>
        <v>Application; Server; Laptops/Desktops; Network Device</v>
      </c>
    </row>
    <row r="226" spans="1:39" s="5" customFormat="1" ht="30">
      <c r="A226" s="1" t="s">
        <v>22111</v>
      </c>
      <c r="B226" s="1" t="s">
        <v>4301</v>
      </c>
      <c r="C226" s="1" t="s">
        <v>518</v>
      </c>
      <c r="D226" s="1" t="s">
        <v>3490</v>
      </c>
      <c r="E226" s="1"/>
      <c r="F226" s="2"/>
      <c r="G226" s="2"/>
      <c r="H226" s="2"/>
      <c r="I226" s="2"/>
      <c r="J226" s="15"/>
      <c r="K226" s="3">
        <f>IFERROR(MATCH("Application Layer Gateway (ALG) Security Requirements Guide (SRG) :: Version 1, Release: 2 Benchmark Date: 24 Jul 2015*"&amp;A226&amp;";*",SRGs!AA:AA,0),0)</f>
        <v>0</v>
      </c>
      <c r="L226" s="2">
        <f>IFERROR(MATCH("Application Server Security Requirements Guide :: Version 3, Release: 3 Benchmark Date: 27 Oct 2022*"&amp;A226&amp;";*",SRGs!AA:AA,0),0)</f>
        <v>0</v>
      </c>
      <c r="M226" s="2">
        <f>IFERROR(MATCH("Authentication, Authorization, and Accounting Services (AAA) Security Requirements Guide :: Version 1, Release: 2 Benchmark Date: 24 Jan 2020*"&amp;A226&amp;";*",SRGs!AA:AA,0),0)</f>
        <v>0</v>
      </c>
      <c r="N226" s="2">
        <f>IFERROR(MATCH("Central Log Server Security Requirements Guide :: Version 2, Release: 2 Benchmark Date: 27 Oct 2022*"&amp;A226&amp;";*",SRGs!AA:AA,0),0)</f>
        <v>0</v>
      </c>
      <c r="O226" s="2">
        <f>IFERROR(MATCH("Database Security Requirements Guide :: Version 3, Release: 3 Benchmark Date: 27 Jul 2022*"&amp;A226&amp;";*",SRGs!AA:AA,0),0)</f>
        <v>0</v>
      </c>
      <c r="P226" s="6">
        <f>IFERROR(MATCH("Container Platform Security Requirements Guide :: Version 1, Release: 3 Benchmark Date: 27 Jan 2022*"&amp;A226&amp;";*",SRGs!AA:AA,0),0)</f>
        <v>0</v>
      </c>
      <c r="Q226" s="6">
        <f>IFERROR(MATCH("Domain Name System (DNS) Security Requirements Guide :: Version 2, Release: 4 Benchmark Date: 23 Oct 2015*"&amp;A226&amp;";*",SRGs!AA:AA,0),0)</f>
        <v>0</v>
      </c>
      <c r="R226" s="6">
        <f>IFERROR(MATCH("Firewall Security Requirements Guide :: Version 2, Release: 3 Benchmark Date: 27 Oct 2022*"&amp;A226&amp;";*",SRGs!AA:AA,0),0)</f>
        <v>0</v>
      </c>
      <c r="S226" s="6">
        <f>IFERROR(MATCH("General Purpose Operating System Security Requirements Guide :: Version 2, Release: 4 Benchmark Date: 27 Jul 2022*"&amp;A226&amp;";*",SRGs!AA:AA,0),0)</f>
        <v>0</v>
      </c>
      <c r="T226" s="6">
        <f>IFERROR(MATCH("Intrusion Detection and Prevention Systems (IDPS) Security Requirements Guide :: Version 2, Release: 6 Benchmark Date: 24 Jul 2020*"&amp;A226&amp;";*",SRGs!AA:AA,0),0)</f>
        <v>0</v>
      </c>
      <c r="U226" s="6">
        <f>IFERROR(MATCH("Layer 2 Switch Security Requirements Guide :: Version 2, Release: 1 Benchmark Date: 18 May 2021*"&amp;A226&amp;";*",SRGs!AA:AA,0),0)</f>
        <v>0</v>
      </c>
      <c r="V226" s="6">
        <f>IFERROR(MATCH("Mainframe Product Security Requirements Guide :: Version 2, Release: 1 Benchmark Date: 27 Oct 2022*"&amp;A226&amp;";*",SRGs!AA:AA,0),0)</f>
        <v>0</v>
      </c>
      <c r="W226" s="6">
        <f>IFERROR(MATCH("Network Device Management Security Requirements Guide :: Version 4, Release: 1 Benchmark Date: 23 Apr 2021*"&amp;A226&amp;";*",SRGs!AA:AA,0),0)</f>
        <v>900</v>
      </c>
      <c r="X226" s="6">
        <f>IFERROR(MATCH("Router Security Requirements Guide :: Version 4, Release: 2 Benchmark Date: 23 Apr 2021*"&amp;A226&amp;";*",SRGs!AA:AA,0),0)</f>
        <v>0</v>
      </c>
      <c r="Y226" s="6">
        <f>IFERROR(MATCH("SDN Controller Security Requirements Guide :: Version 1, Release: 2 Benchmark Date: 24 Apr 2020*"&amp;A226&amp;";*",SRGs!AA:AA,0),0)</f>
        <v>0</v>
      </c>
      <c r="Z226" s="6">
        <f>IFERROR(MATCH("Unified Endpoint Management Agent Security Requirements Guide :: Version 1, Release: 1 Benchmark Date: 20 Nov 2020*"&amp;A226&amp;";*",SRGs!AA:AA,0),0)</f>
        <v>0</v>
      </c>
      <c r="AA226" s="6">
        <f>IFERROR(MATCH("Unified Endpoint Management Server Security Requirements Guide :: Version 1, Release: 1 Benchmark Date: 20 Nov 2020*"&amp;A226&amp;";*",SRGs!AA:AA,0),0)</f>
        <v>0</v>
      </c>
      <c r="AB226" s="6">
        <f>IFERROR(MATCH("Virtual Private Network (VPN) Security Requirements Guide :: Version 2, Release: 4 Benchmark Date: 27 Oct 2021*"&amp;A226&amp;";*",SRGs!AA:AA,0),0)</f>
        <v>0</v>
      </c>
      <c r="AC226" s="6">
        <f>IFERROR(MATCH("Web Server Security Requirements Guide :: Version 3, Release: 1 Benchmark Date: 27 Oct 2022*"&amp;A226&amp;";*",SRGs!AA:AA,0),0)</f>
        <v>0</v>
      </c>
      <c r="AD226" s="21"/>
      <c r="AE226" s="3" t="str">
        <f t="shared" si="24"/>
        <v/>
      </c>
      <c r="AF226" s="2" t="str">
        <f t="shared" si="25"/>
        <v/>
      </c>
      <c r="AG226" s="2" t="str">
        <f t="shared" si="26"/>
        <v/>
      </c>
      <c r="AH226" s="2" t="str">
        <f t="shared" si="27"/>
        <v>Network Device</v>
      </c>
      <c r="AI226" s="2" t="str">
        <f t="shared" si="28"/>
        <v/>
      </c>
      <c r="AJ226" s="2" t="str">
        <f t="shared" si="29"/>
        <v/>
      </c>
      <c r="AK226" s="2" t="str">
        <f t="shared" si="30"/>
        <v/>
      </c>
      <c r="AL226" s="27"/>
      <c r="AM226" s="5" t="str">
        <f t="shared" si="31"/>
        <v>Network Device</v>
      </c>
    </row>
    <row r="227" spans="1:39" ht="105">
      <c r="A227" s="1" t="s">
        <v>39</v>
      </c>
      <c r="B227" s="1" t="s">
        <v>4301</v>
      </c>
      <c r="C227" s="1" t="s">
        <v>519</v>
      </c>
      <c r="D227" s="1" t="s">
        <v>1641</v>
      </c>
      <c r="E227" s="1" t="s">
        <v>2648</v>
      </c>
      <c r="F227" s="2" t="s">
        <v>3702</v>
      </c>
      <c r="G227" s="2" t="s">
        <v>4196</v>
      </c>
      <c r="H227" s="2"/>
      <c r="I227" s="10">
        <v>2</v>
      </c>
      <c r="J227" s="13"/>
      <c r="K227" s="3">
        <f>IFERROR(MATCH("Application Layer Gateway (ALG) Security Requirements Guide (SRG) :: Version 1, Release: 2 Benchmark Date: 24 Jul 2015*"&amp;A227&amp;";*",SRGs!AA:AA,0),0)</f>
        <v>1007</v>
      </c>
      <c r="L227" s="2">
        <f>IFERROR(MATCH("Application Server Security Requirements Guide :: Version 3, Release: 3 Benchmark Date: 27 Oct 2022*"&amp;A227&amp;";*",SRGs!AA:AA,0),0)</f>
        <v>932</v>
      </c>
      <c r="M227" s="2">
        <f>IFERROR(MATCH("Authentication, Authorization, and Accounting Services (AAA) Security Requirements Guide :: Version 1, Release: 2 Benchmark Date: 24 Jan 2020*"&amp;A227&amp;";*",SRGs!AA:AA,0),0)</f>
        <v>0</v>
      </c>
      <c r="N227" s="6">
        <f>IFERROR(MATCH("Central Log Server Security Requirements Guide :: Version 2, Release: 2 Benchmark Date: 27 Oct 2022*"&amp;A227&amp;";*",SRGs!AA:AA,0),0)</f>
        <v>938</v>
      </c>
      <c r="O227" s="6">
        <f>IFERROR(MATCH("Database Security Requirements Guide :: Version 3, Release: 3 Benchmark Date: 27 Jul 2022*"&amp;A227&amp;";*",SRGs!AA:AA,0),0)</f>
        <v>950</v>
      </c>
      <c r="P227" s="2">
        <f>IFERROR(MATCH("Container Platform Security Requirements Guide :: Version 1, Release: 3 Benchmark Date: 27 Jan 2022*"&amp;A227&amp;";*",SRGs!AA:AA,0),0)</f>
        <v>944</v>
      </c>
      <c r="Q227" s="2">
        <f>IFERROR(MATCH("Domain Name System (DNS) Security Requirements Guide :: Version 2, Release: 4 Benchmark Date: 23 Oct 2015*"&amp;A227&amp;";*",SRGs!AA:AA,0),0)</f>
        <v>0</v>
      </c>
      <c r="R227" s="2">
        <f>IFERROR(MATCH("Firewall Security Requirements Guide :: Version 2, Release: 3 Benchmark Date: 27 Oct 2022*"&amp;A227&amp;";*",SRGs!AA:AA,0),0)</f>
        <v>956</v>
      </c>
      <c r="S227" s="2">
        <f>IFERROR(MATCH("General Purpose Operating System Security Requirements Guide :: Version 2, Release: 4 Benchmark Date: 27 Jul 2022*"&amp;A227&amp;";*",SRGs!AA:AA,0),0)</f>
        <v>958</v>
      </c>
      <c r="T227" s="2">
        <f>IFERROR(MATCH("Intrusion Detection and Prevention Systems (IDPS) Security Requirements Guide :: Version 2, Release: 6 Benchmark Date: 24 Jul 2020*"&amp;A227&amp;";*",SRGs!AA:AA,0),0)</f>
        <v>0</v>
      </c>
      <c r="U227" s="2">
        <f>IFERROR(MATCH("Layer 2 Switch Security Requirements Guide :: Version 2, Release: 1 Benchmark Date: 18 May 2021*"&amp;A227&amp;";*",SRGs!AA:AA,0),0)</f>
        <v>0</v>
      </c>
      <c r="V227" s="2">
        <f>IFERROR(MATCH("Mainframe Product Security Requirements Guide :: Version 2, Release: 1 Benchmark Date: 27 Oct 2022*"&amp;A227&amp;";*",SRGs!AA:AA,0),0)</f>
        <v>964</v>
      </c>
      <c r="W227" s="2">
        <f>IFERROR(MATCH("Network Device Management Security Requirements Guide :: Version 4, Release: 1 Benchmark Date: 23 Apr 2021*"&amp;A227&amp;";*",SRGs!AA:AA,0),0)</f>
        <v>970</v>
      </c>
      <c r="X227" s="2">
        <f>IFERROR(MATCH("Router Security Requirements Guide :: Version 4, Release: 2 Benchmark Date: 23 Apr 2021*"&amp;A227&amp;";*",SRGs!AA:AA,0),0)</f>
        <v>0</v>
      </c>
      <c r="Y227" s="2">
        <f>IFERROR(MATCH("SDN Controller Security Requirements Guide :: Version 1, Release: 2 Benchmark Date: 24 Apr 2020*"&amp;A227&amp;";*",SRGs!AA:AA,0),0)</f>
        <v>0</v>
      </c>
      <c r="Z227" s="2">
        <f>IFERROR(MATCH("Unified Endpoint Management Agent Security Requirements Guide :: Version 1, Release: 1 Benchmark Date: 20 Nov 2020*"&amp;A227&amp;";*",SRGs!AA:AA,0),0)</f>
        <v>0</v>
      </c>
      <c r="AA227" s="2">
        <f>IFERROR(MATCH("Unified Endpoint Management Server Security Requirements Guide :: Version 1, Release: 1 Benchmark Date: 20 Nov 2020*"&amp;A227&amp;";*",SRGs!AA:AA,0),0)</f>
        <v>975</v>
      </c>
      <c r="AB227" s="2">
        <f>IFERROR(MATCH("Virtual Private Network (VPN) Security Requirements Guide :: Version 2, Release: 4 Benchmark Date: 27 Oct 2021*"&amp;A227&amp;";*",SRGs!AA:AA,0),0)</f>
        <v>978</v>
      </c>
      <c r="AC227" s="2">
        <f>IFERROR(MATCH("Web Server Security Requirements Guide :: Version 3, Release: 1 Benchmark Date: 27 Oct 2022*"&amp;A227&amp;";*",SRGs!AA:AA,0),0)</f>
        <v>987</v>
      </c>
      <c r="AD227" s="22"/>
      <c r="AE227" s="3" t="str">
        <f t="shared" si="24"/>
        <v>Application</v>
      </c>
      <c r="AF227" s="2" t="str">
        <f t="shared" si="25"/>
        <v>Server</v>
      </c>
      <c r="AG227" s="2" t="str">
        <f t="shared" si="26"/>
        <v>Laptops/Desktops</v>
      </c>
      <c r="AH227" s="2" t="str">
        <f t="shared" si="27"/>
        <v>Network Device</v>
      </c>
      <c r="AI227" s="2" t="str">
        <f t="shared" si="28"/>
        <v>Database</v>
      </c>
      <c r="AJ227" s="2" t="str">
        <f t="shared" si="29"/>
        <v>Container</v>
      </c>
      <c r="AK227" s="2" t="str">
        <f t="shared" si="30"/>
        <v>Unified Endpoint Mangement</v>
      </c>
      <c r="AM227" s="5" t="str">
        <f t="shared" si="31"/>
        <v>Application; Server; Laptops/Desktops; Network Device; Database; Container; Unified Endpoint Mangement</v>
      </c>
    </row>
    <row r="228" spans="1:39" ht="165">
      <c r="A228" s="1" t="s">
        <v>22112</v>
      </c>
      <c r="B228" s="1" t="s">
        <v>4301</v>
      </c>
      <c r="C228" s="1" t="s">
        <v>520</v>
      </c>
      <c r="D228" s="1" t="s">
        <v>1642</v>
      </c>
      <c r="E228" s="1" t="s">
        <v>2649</v>
      </c>
      <c r="F228" s="2" t="s">
        <v>3703</v>
      </c>
      <c r="G228" s="2"/>
      <c r="H228" s="2"/>
      <c r="I228" s="2"/>
      <c r="J228" s="15"/>
      <c r="K228" s="3">
        <f>IFERROR(MATCH("Application Layer Gateway (ALG) Security Requirements Guide (SRG) :: Version 1, Release: 2 Benchmark Date: 24 Jul 2015*"&amp;A228&amp;";*",SRGs!AA:AA,0),0)</f>
        <v>0</v>
      </c>
      <c r="L228" s="2">
        <f>IFERROR(MATCH("Application Server Security Requirements Guide :: Version 3, Release: 3 Benchmark Date: 27 Oct 2022*"&amp;A228&amp;";*",SRGs!AA:AA,0),0)</f>
        <v>0</v>
      </c>
      <c r="M228" s="2">
        <f>IFERROR(MATCH("Authentication, Authorization, and Accounting Services (AAA) Security Requirements Guide :: Version 1, Release: 2 Benchmark Date: 24 Jan 2020*"&amp;A228&amp;";*",SRGs!AA:AA,0),0)</f>
        <v>0</v>
      </c>
      <c r="N228" s="6">
        <f>IFERROR(MATCH("Central Log Server Security Requirements Guide :: Version 2, Release: 2 Benchmark Date: 27 Oct 2022*"&amp;A228&amp;";*",SRGs!AA:AA,0),0)</f>
        <v>0</v>
      </c>
      <c r="O228" s="6">
        <f>IFERROR(MATCH("Database Security Requirements Guide :: Version 3, Release: 3 Benchmark Date: 27 Jul 2022*"&amp;A228&amp;";*",SRGs!AA:AA,0),0)</f>
        <v>0</v>
      </c>
      <c r="P228" s="2">
        <f>IFERROR(MATCH("Container Platform Security Requirements Guide :: Version 1, Release: 3 Benchmark Date: 27 Jan 2022*"&amp;A228&amp;";*",SRGs!AA:AA,0),0)</f>
        <v>0</v>
      </c>
      <c r="Q228" s="2">
        <f>IFERROR(MATCH("Domain Name System (DNS) Security Requirements Guide :: Version 2, Release: 4 Benchmark Date: 23 Oct 2015*"&amp;A228&amp;";*",SRGs!AA:AA,0),0)</f>
        <v>0</v>
      </c>
      <c r="R228" s="2">
        <f>IFERROR(MATCH("Firewall Security Requirements Guide :: Version 2, Release: 3 Benchmark Date: 27 Oct 2022*"&amp;A228&amp;";*",SRGs!AA:AA,0),0)</f>
        <v>0</v>
      </c>
      <c r="S228" s="2">
        <f>IFERROR(MATCH("General Purpose Operating System Security Requirements Guide :: Version 2, Release: 4 Benchmark Date: 27 Jul 2022*"&amp;A228&amp;";*",SRGs!AA:AA,0),0)</f>
        <v>0</v>
      </c>
      <c r="T228" s="2">
        <f>IFERROR(MATCH("Intrusion Detection and Prevention Systems (IDPS) Security Requirements Guide :: Version 2, Release: 6 Benchmark Date: 24 Jul 2020*"&amp;A228&amp;";*",SRGs!AA:AA,0),0)</f>
        <v>0</v>
      </c>
      <c r="U228" s="2">
        <f>IFERROR(MATCH("Layer 2 Switch Security Requirements Guide :: Version 2, Release: 1 Benchmark Date: 18 May 2021*"&amp;A228&amp;";*",SRGs!AA:AA,0),0)</f>
        <v>0</v>
      </c>
      <c r="V228" s="2">
        <f>IFERROR(MATCH("Mainframe Product Security Requirements Guide :: Version 2, Release: 1 Benchmark Date: 27 Oct 2022*"&amp;A228&amp;";*",SRGs!AA:AA,0),0)</f>
        <v>0</v>
      </c>
      <c r="W228" s="2">
        <f>IFERROR(MATCH("Network Device Management Security Requirements Guide :: Version 4, Release: 1 Benchmark Date: 23 Apr 2021*"&amp;A228&amp;";*",SRGs!AA:AA,0),0)</f>
        <v>0</v>
      </c>
      <c r="X228" s="2">
        <f>IFERROR(MATCH("Router Security Requirements Guide :: Version 4, Release: 2 Benchmark Date: 23 Apr 2021*"&amp;A228&amp;";*",SRGs!AA:AA,0),0)</f>
        <v>0</v>
      </c>
      <c r="Y228" s="2">
        <f>IFERROR(MATCH("SDN Controller Security Requirements Guide :: Version 1, Release: 2 Benchmark Date: 24 Apr 2020*"&amp;A228&amp;";*",SRGs!AA:AA,0),0)</f>
        <v>0</v>
      </c>
      <c r="Z228" s="2">
        <f>IFERROR(MATCH("Unified Endpoint Management Agent Security Requirements Guide :: Version 1, Release: 1 Benchmark Date: 20 Nov 2020*"&amp;A228&amp;";*",SRGs!AA:AA,0),0)</f>
        <v>0</v>
      </c>
      <c r="AA228" s="2">
        <f>IFERROR(MATCH("Unified Endpoint Management Server Security Requirements Guide :: Version 1, Release: 1 Benchmark Date: 20 Nov 2020*"&amp;A228&amp;";*",SRGs!AA:AA,0),0)</f>
        <v>0</v>
      </c>
      <c r="AB228" s="2">
        <f>IFERROR(MATCH("Virtual Private Network (VPN) Security Requirements Guide :: Version 2, Release: 4 Benchmark Date: 27 Oct 2021*"&amp;A228&amp;";*",SRGs!AA:AA,0),0)</f>
        <v>0</v>
      </c>
      <c r="AC228" s="2">
        <f>IFERROR(MATCH("Web Server Security Requirements Guide :: Version 3, Release: 1 Benchmark Date: 27 Oct 2022*"&amp;A228&amp;";*",SRGs!AA:AA,0),0)</f>
        <v>0</v>
      </c>
      <c r="AD228" s="22"/>
      <c r="AE228" s="3" t="str">
        <f t="shared" si="24"/>
        <v/>
      </c>
      <c r="AF228" s="2" t="str">
        <f t="shared" si="25"/>
        <v/>
      </c>
      <c r="AG228" s="2" t="str">
        <f t="shared" si="26"/>
        <v/>
      </c>
      <c r="AH228" s="2" t="str">
        <f t="shared" si="27"/>
        <v/>
      </c>
      <c r="AI228" s="2" t="str">
        <f t="shared" si="28"/>
        <v/>
      </c>
      <c r="AJ228" s="2" t="str">
        <f t="shared" si="29"/>
        <v/>
      </c>
      <c r="AK228" s="2" t="str">
        <f t="shared" si="30"/>
        <v/>
      </c>
      <c r="AM228" s="5" t="str">
        <f t="shared" si="31"/>
        <v/>
      </c>
    </row>
    <row r="229" spans="1:39" s="5" customFormat="1" ht="105">
      <c r="A229" s="1" t="s">
        <v>22113</v>
      </c>
      <c r="B229" s="1" t="s">
        <v>4301</v>
      </c>
      <c r="C229" s="1" t="s">
        <v>521</v>
      </c>
      <c r="D229" s="1" t="s">
        <v>1643</v>
      </c>
      <c r="E229" s="1" t="s">
        <v>2650</v>
      </c>
      <c r="F229" s="2" t="s">
        <v>3703</v>
      </c>
      <c r="G229" s="2"/>
      <c r="H229" s="2"/>
      <c r="I229" s="2"/>
      <c r="J229" s="15"/>
      <c r="K229" s="3">
        <f>IFERROR(MATCH("Application Layer Gateway (ALG) Security Requirements Guide (SRG) :: Version 1, Release: 2 Benchmark Date: 24 Jul 2015*"&amp;A229&amp;";*",SRGs!AA:AA,0),0)</f>
        <v>0</v>
      </c>
      <c r="L229" s="2">
        <f>IFERROR(MATCH("Application Server Security Requirements Guide :: Version 3, Release: 3 Benchmark Date: 27 Oct 2022*"&amp;A229&amp;";*",SRGs!AA:AA,0),0)</f>
        <v>990</v>
      </c>
      <c r="M229" s="2">
        <f>IFERROR(MATCH("Authentication, Authorization, and Accounting Services (AAA) Security Requirements Guide :: Version 1, Release: 2 Benchmark Date: 24 Jan 2020*"&amp;A229&amp;";*",SRGs!AA:AA,0),0)</f>
        <v>0</v>
      </c>
      <c r="N229" s="6">
        <f>IFERROR(MATCH("Central Log Server Security Requirements Guide :: Version 2, Release: 2 Benchmark Date: 27 Oct 2022*"&amp;A229&amp;";*",SRGs!AA:AA,0),0)</f>
        <v>991</v>
      </c>
      <c r="O229" s="6">
        <f>IFERROR(MATCH("Database Security Requirements Guide :: Version 3, Release: 3 Benchmark Date: 27 Jul 2022*"&amp;A229&amp;";*",SRGs!AA:AA,0),0)</f>
        <v>0</v>
      </c>
      <c r="P229" s="6">
        <f>IFERROR(MATCH("Container Platform Security Requirements Guide :: Version 1, Release: 3 Benchmark Date: 27 Jan 2022*"&amp;A229&amp;";*",SRGs!AA:AA,0),0)</f>
        <v>0</v>
      </c>
      <c r="Q229" s="6">
        <f>IFERROR(MATCH("Domain Name System (DNS) Security Requirements Guide :: Version 2, Release: 4 Benchmark Date: 23 Oct 2015*"&amp;A229&amp;";*",SRGs!AA:AA,0),0)</f>
        <v>992</v>
      </c>
      <c r="R229" s="6">
        <f>IFERROR(MATCH("Firewall Security Requirements Guide :: Version 2, Release: 3 Benchmark Date: 27 Oct 2022*"&amp;A229&amp;";*",SRGs!AA:AA,0),0)</f>
        <v>0</v>
      </c>
      <c r="S229" s="6">
        <f>IFERROR(MATCH("General Purpose Operating System Security Requirements Guide :: Version 2, Release: 4 Benchmark Date: 27 Jul 2022*"&amp;A229&amp;";*",SRGs!AA:AA,0),0)</f>
        <v>0</v>
      </c>
      <c r="T229" s="6">
        <f>IFERROR(MATCH("Intrusion Detection and Prevention Systems (IDPS) Security Requirements Guide :: Version 2, Release: 6 Benchmark Date: 24 Jul 2020*"&amp;A229&amp;";*",SRGs!AA:AA,0),0)</f>
        <v>0</v>
      </c>
      <c r="U229" s="6">
        <f>IFERROR(MATCH("Layer 2 Switch Security Requirements Guide :: Version 2, Release: 1 Benchmark Date: 18 May 2021*"&amp;A229&amp;";*",SRGs!AA:AA,0),0)</f>
        <v>0</v>
      </c>
      <c r="V229" s="6">
        <f>IFERROR(MATCH("Mainframe Product Security Requirements Guide :: Version 2, Release: 1 Benchmark Date: 27 Oct 2022*"&amp;A229&amp;";*",SRGs!AA:AA,0),0)</f>
        <v>0</v>
      </c>
      <c r="W229" s="6">
        <f>IFERROR(MATCH("Network Device Management Security Requirements Guide :: Version 4, Release: 1 Benchmark Date: 23 Apr 2021*"&amp;A229&amp;";*",SRGs!AA:AA,0),0)</f>
        <v>0</v>
      </c>
      <c r="X229" s="6">
        <f>IFERROR(MATCH("Router Security Requirements Guide :: Version 4, Release: 2 Benchmark Date: 23 Apr 2021*"&amp;A229&amp;";*",SRGs!AA:AA,0),0)</f>
        <v>0</v>
      </c>
      <c r="Y229" s="6">
        <f>IFERROR(MATCH("SDN Controller Security Requirements Guide :: Version 1, Release: 2 Benchmark Date: 24 Apr 2020*"&amp;A229&amp;";*",SRGs!AA:AA,0),0)</f>
        <v>0</v>
      </c>
      <c r="Z229" s="6">
        <f>IFERROR(MATCH("Unified Endpoint Management Agent Security Requirements Guide :: Version 1, Release: 1 Benchmark Date: 20 Nov 2020*"&amp;A229&amp;";*",SRGs!AA:AA,0),0)</f>
        <v>0</v>
      </c>
      <c r="AA229" s="6">
        <f>IFERROR(MATCH("Unified Endpoint Management Server Security Requirements Guide :: Version 1, Release: 1 Benchmark Date: 20 Nov 2020*"&amp;A229&amp;";*",SRGs!AA:AA,0),0)</f>
        <v>993</v>
      </c>
      <c r="AB229" s="6">
        <f>IFERROR(MATCH("Virtual Private Network (VPN) Security Requirements Guide :: Version 2, Release: 4 Benchmark Date: 27 Oct 2021*"&amp;A229&amp;";*",SRGs!AA:AA,0),0)</f>
        <v>0</v>
      </c>
      <c r="AC229" s="6">
        <f>IFERROR(MATCH("Web Server Security Requirements Guide :: Version 3, Release: 1 Benchmark Date: 27 Oct 2022*"&amp;A229&amp;";*",SRGs!AA:AA,0),0)</f>
        <v>995</v>
      </c>
      <c r="AD229" s="21"/>
      <c r="AE229" s="3" t="str">
        <f t="shared" si="24"/>
        <v>Application</v>
      </c>
      <c r="AF229" s="2" t="str">
        <f t="shared" si="25"/>
        <v>Server</v>
      </c>
      <c r="AG229" s="2" t="str">
        <f t="shared" si="26"/>
        <v/>
      </c>
      <c r="AH229" s="2" t="str">
        <f t="shared" si="27"/>
        <v>Network Device</v>
      </c>
      <c r="AI229" s="2" t="str">
        <f t="shared" si="28"/>
        <v/>
      </c>
      <c r="AJ229" s="2" t="str">
        <f t="shared" si="29"/>
        <v/>
      </c>
      <c r="AK229" s="2" t="str">
        <f t="shared" si="30"/>
        <v>Unified Endpoint Mangement</v>
      </c>
      <c r="AL229" s="27"/>
      <c r="AM229" s="5" t="str">
        <f t="shared" si="31"/>
        <v>Application; Server; Network Device; Unified Endpoint Mangement</v>
      </c>
    </row>
    <row r="230" spans="1:39" ht="60">
      <c r="A230" s="1" t="s">
        <v>22114</v>
      </c>
      <c r="B230" s="1" t="s">
        <v>4301</v>
      </c>
      <c r="C230" s="1" t="s">
        <v>522</v>
      </c>
      <c r="D230" s="1" t="s">
        <v>1644</v>
      </c>
      <c r="E230" s="1" t="s">
        <v>2651</v>
      </c>
      <c r="F230" s="2" t="s">
        <v>3704</v>
      </c>
      <c r="G230" s="2"/>
      <c r="H230" s="2"/>
      <c r="I230" s="2"/>
      <c r="J230" s="15"/>
      <c r="K230" s="3">
        <f>IFERROR(MATCH("Application Layer Gateway (ALG) Security Requirements Guide (SRG) :: Version 1, Release: 2 Benchmark Date: 24 Jul 2015*"&amp;A230&amp;";*",SRGs!AA:AA,0),0)</f>
        <v>0</v>
      </c>
      <c r="L230" s="2">
        <f>IFERROR(MATCH("Application Server Security Requirements Guide :: Version 3, Release: 3 Benchmark Date: 27 Oct 2022*"&amp;A230&amp;";*",SRGs!AA:AA,0),0)</f>
        <v>997</v>
      </c>
      <c r="M230" s="2">
        <f>IFERROR(MATCH("Authentication, Authorization, and Accounting Services (AAA) Security Requirements Guide :: Version 1, Release: 2 Benchmark Date: 24 Jan 2020*"&amp;A230&amp;";*",SRGs!AA:AA,0),0)</f>
        <v>0</v>
      </c>
      <c r="N230" s="6">
        <f>IFERROR(MATCH("Central Log Server Security Requirements Guide :: Version 2, Release: 2 Benchmark Date: 27 Oct 2022*"&amp;A230&amp;";*",SRGs!AA:AA,0),0)</f>
        <v>0</v>
      </c>
      <c r="O230" s="6">
        <f>IFERROR(MATCH("Database Security Requirements Guide :: Version 3, Release: 3 Benchmark Date: 27 Jul 2022*"&amp;A230&amp;";*",SRGs!AA:AA,0),0)</f>
        <v>0</v>
      </c>
      <c r="P230" s="2">
        <f>IFERROR(MATCH("Container Platform Security Requirements Guide :: Version 1, Release: 3 Benchmark Date: 27 Jan 2022*"&amp;A230&amp;";*",SRGs!AA:AA,0),0)</f>
        <v>999</v>
      </c>
      <c r="Q230" s="2">
        <f>IFERROR(MATCH("Domain Name System (DNS) Security Requirements Guide :: Version 2, Release: 4 Benchmark Date: 23 Oct 2015*"&amp;A230&amp;";*",SRGs!AA:AA,0),0)</f>
        <v>0</v>
      </c>
      <c r="R230" s="2">
        <f>IFERROR(MATCH("Firewall Security Requirements Guide :: Version 2, Release: 3 Benchmark Date: 27 Oct 2022*"&amp;A230&amp;";*",SRGs!AA:AA,0),0)</f>
        <v>0</v>
      </c>
      <c r="S230" s="2">
        <f>IFERROR(MATCH("General Purpose Operating System Security Requirements Guide :: Version 2, Release: 4 Benchmark Date: 27 Jul 2022*"&amp;A230&amp;";*",SRGs!AA:AA,0),0)</f>
        <v>1001</v>
      </c>
      <c r="T230" s="2">
        <f>IFERROR(MATCH("Intrusion Detection and Prevention Systems (IDPS) Security Requirements Guide :: Version 2, Release: 6 Benchmark Date: 24 Jul 2020*"&amp;A230&amp;";*",SRGs!AA:AA,0),0)</f>
        <v>0</v>
      </c>
      <c r="U230" s="2">
        <f>IFERROR(MATCH("Layer 2 Switch Security Requirements Guide :: Version 2, Release: 1 Benchmark Date: 18 May 2021*"&amp;A230&amp;";*",SRGs!AA:AA,0),0)</f>
        <v>0</v>
      </c>
      <c r="V230" s="2">
        <f>IFERROR(MATCH("Mainframe Product Security Requirements Guide :: Version 2, Release: 1 Benchmark Date: 27 Oct 2022*"&amp;A230&amp;";*",SRGs!AA:AA,0),0)</f>
        <v>1002</v>
      </c>
      <c r="W230" s="2">
        <f>IFERROR(MATCH("Network Device Management Security Requirements Guide :: Version 4, Release: 1 Benchmark Date: 23 Apr 2021*"&amp;A230&amp;";*",SRGs!AA:AA,0),0)</f>
        <v>0</v>
      </c>
      <c r="X230" s="2">
        <f>IFERROR(MATCH("Router Security Requirements Guide :: Version 4, Release: 2 Benchmark Date: 23 Apr 2021*"&amp;A230&amp;";*",SRGs!AA:AA,0),0)</f>
        <v>0</v>
      </c>
      <c r="Y230" s="2">
        <f>IFERROR(MATCH("SDN Controller Security Requirements Guide :: Version 1, Release: 2 Benchmark Date: 24 Apr 2020*"&amp;A230&amp;";*",SRGs!AA:AA,0),0)</f>
        <v>0</v>
      </c>
      <c r="Z230" s="2">
        <f>IFERROR(MATCH("Unified Endpoint Management Agent Security Requirements Guide :: Version 1, Release: 1 Benchmark Date: 20 Nov 2020*"&amp;A230&amp;";*",SRGs!AA:AA,0),0)</f>
        <v>0</v>
      </c>
      <c r="AA230" s="2">
        <f>IFERROR(MATCH("Unified Endpoint Management Server Security Requirements Guide :: Version 1, Release: 1 Benchmark Date: 20 Nov 2020*"&amp;A230&amp;";*",SRGs!AA:AA,0),0)</f>
        <v>0</v>
      </c>
      <c r="AB230" s="2">
        <f>IFERROR(MATCH("Virtual Private Network (VPN) Security Requirements Guide :: Version 2, Release: 4 Benchmark Date: 27 Oct 2021*"&amp;A230&amp;";*",SRGs!AA:AA,0),0)</f>
        <v>0</v>
      </c>
      <c r="AC230" s="2">
        <f>IFERROR(MATCH("Web Server Security Requirements Guide :: Version 3, Release: 1 Benchmark Date: 27 Oct 2022*"&amp;A230&amp;";*",SRGs!AA:AA,0),0)</f>
        <v>0</v>
      </c>
      <c r="AD230" s="22"/>
      <c r="AE230" s="3" t="str">
        <f t="shared" si="24"/>
        <v>Application</v>
      </c>
      <c r="AF230" s="2" t="str">
        <f t="shared" si="25"/>
        <v>Server</v>
      </c>
      <c r="AG230" s="2" t="str">
        <f t="shared" si="26"/>
        <v>Laptops/Desktops</v>
      </c>
      <c r="AH230" s="2" t="str">
        <f t="shared" si="27"/>
        <v/>
      </c>
      <c r="AI230" s="2" t="str">
        <f t="shared" si="28"/>
        <v/>
      </c>
      <c r="AJ230" s="2" t="str">
        <f t="shared" si="29"/>
        <v>Container</v>
      </c>
      <c r="AK230" s="2" t="str">
        <f t="shared" si="30"/>
        <v/>
      </c>
      <c r="AM230" s="5" t="str">
        <f t="shared" si="31"/>
        <v>Application; Server; Laptops/Desktops; Container</v>
      </c>
    </row>
    <row r="231" spans="1:39" s="5" customFormat="1" ht="75">
      <c r="A231" s="1" t="s">
        <v>22115</v>
      </c>
      <c r="B231" s="1" t="s">
        <v>4301</v>
      </c>
      <c r="C231" s="1" t="s">
        <v>523</v>
      </c>
      <c r="D231" s="1" t="s">
        <v>1645</v>
      </c>
      <c r="E231" s="1" t="s">
        <v>2652</v>
      </c>
      <c r="F231" s="2" t="s">
        <v>3705</v>
      </c>
      <c r="G231" s="2" t="s">
        <v>4197</v>
      </c>
      <c r="H231" s="2"/>
      <c r="I231" s="10">
        <v>2</v>
      </c>
      <c r="J231" s="13"/>
      <c r="K231" s="3">
        <f>IFERROR(MATCH("Application Layer Gateway (ALG) Security Requirements Guide (SRG) :: Version 1, Release: 2 Benchmark Date: 24 Jul 2015*"&amp;A231&amp;";*",SRGs!AA:AA,0),0)</f>
        <v>0</v>
      </c>
      <c r="L231" s="2">
        <f>IFERROR(MATCH("Application Server Security Requirements Guide :: Version 3, Release: 3 Benchmark Date: 27 Oct 2022*"&amp;A231&amp;";*",SRGs!AA:AA,0),0)</f>
        <v>0</v>
      </c>
      <c r="M231" s="2">
        <f>IFERROR(MATCH("Authentication, Authorization, and Accounting Services (AAA) Security Requirements Guide :: Version 1, Release: 2 Benchmark Date: 24 Jan 2020*"&amp;A231&amp;";*",SRGs!AA:AA,0),0)</f>
        <v>0</v>
      </c>
      <c r="N231" s="6">
        <f>IFERROR(MATCH("Central Log Server Security Requirements Guide :: Version 2, Release: 2 Benchmark Date: 27 Oct 2022*"&amp;A231&amp;";*",SRGs!AA:AA,0),0)</f>
        <v>0</v>
      </c>
      <c r="O231" s="6">
        <f>IFERROR(MATCH("Database Security Requirements Guide :: Version 3, Release: 3 Benchmark Date: 27 Jul 2022*"&amp;A231&amp;";*",SRGs!AA:AA,0),0)</f>
        <v>0</v>
      </c>
      <c r="P231" s="6">
        <f>IFERROR(MATCH("Container Platform Security Requirements Guide :: Version 1, Release: 3 Benchmark Date: 27 Jan 2022*"&amp;A231&amp;";*",SRGs!AA:AA,0),0)</f>
        <v>0</v>
      </c>
      <c r="Q231" s="6">
        <f>IFERROR(MATCH("Domain Name System (DNS) Security Requirements Guide :: Version 2, Release: 4 Benchmark Date: 23 Oct 2015*"&amp;A231&amp;";*",SRGs!AA:AA,0),0)</f>
        <v>0</v>
      </c>
      <c r="R231" s="6">
        <f>IFERROR(MATCH("Firewall Security Requirements Guide :: Version 2, Release: 3 Benchmark Date: 27 Oct 2022*"&amp;A231&amp;";*",SRGs!AA:AA,0),0)</f>
        <v>0</v>
      </c>
      <c r="S231" s="6">
        <f>IFERROR(MATCH("General Purpose Operating System Security Requirements Guide :: Version 2, Release: 4 Benchmark Date: 27 Jul 2022*"&amp;A231&amp;";*",SRGs!AA:AA,0),0)</f>
        <v>0</v>
      </c>
      <c r="T231" s="6">
        <f>IFERROR(MATCH("Intrusion Detection and Prevention Systems (IDPS) Security Requirements Guide :: Version 2, Release: 6 Benchmark Date: 24 Jul 2020*"&amp;A231&amp;";*",SRGs!AA:AA,0),0)</f>
        <v>0</v>
      </c>
      <c r="U231" s="6">
        <f>IFERROR(MATCH("Layer 2 Switch Security Requirements Guide :: Version 2, Release: 1 Benchmark Date: 18 May 2021*"&amp;A231&amp;";*",SRGs!AA:AA,0),0)</f>
        <v>0</v>
      </c>
      <c r="V231" s="6">
        <f>IFERROR(MATCH("Mainframe Product Security Requirements Guide :: Version 2, Release: 1 Benchmark Date: 27 Oct 2022*"&amp;A231&amp;";*",SRGs!AA:AA,0),0)</f>
        <v>0</v>
      </c>
      <c r="W231" s="6">
        <f>IFERROR(MATCH("Network Device Management Security Requirements Guide :: Version 4, Release: 1 Benchmark Date: 23 Apr 2021*"&amp;A231&amp;";*",SRGs!AA:AA,0),0)</f>
        <v>0</v>
      </c>
      <c r="X231" s="6">
        <f>IFERROR(MATCH("Router Security Requirements Guide :: Version 4, Release: 2 Benchmark Date: 23 Apr 2021*"&amp;A231&amp;";*",SRGs!AA:AA,0),0)</f>
        <v>0</v>
      </c>
      <c r="Y231" s="6">
        <f>IFERROR(MATCH("SDN Controller Security Requirements Guide :: Version 1, Release: 2 Benchmark Date: 24 Apr 2020*"&amp;A231&amp;";*",SRGs!AA:AA,0),0)</f>
        <v>0</v>
      </c>
      <c r="Z231" s="6">
        <f>IFERROR(MATCH("Unified Endpoint Management Agent Security Requirements Guide :: Version 1, Release: 1 Benchmark Date: 20 Nov 2020*"&amp;A231&amp;";*",SRGs!AA:AA,0),0)</f>
        <v>0</v>
      </c>
      <c r="AA231" s="6">
        <f>IFERROR(MATCH("Unified Endpoint Management Server Security Requirements Guide :: Version 1, Release: 1 Benchmark Date: 20 Nov 2020*"&amp;A231&amp;";*",SRGs!AA:AA,0),0)</f>
        <v>0</v>
      </c>
      <c r="AB231" s="6">
        <f>IFERROR(MATCH("Virtual Private Network (VPN) Security Requirements Guide :: Version 2, Release: 4 Benchmark Date: 27 Oct 2021*"&amp;A231&amp;";*",SRGs!AA:AA,0),0)</f>
        <v>0</v>
      </c>
      <c r="AC231" s="6">
        <f>IFERROR(MATCH("Web Server Security Requirements Guide :: Version 3, Release: 1 Benchmark Date: 27 Oct 2022*"&amp;A231&amp;";*",SRGs!AA:AA,0),0)</f>
        <v>0</v>
      </c>
      <c r="AD231" s="21"/>
      <c r="AE231" s="3" t="str">
        <f t="shared" si="24"/>
        <v/>
      </c>
      <c r="AF231" s="2" t="str">
        <f t="shared" si="25"/>
        <v/>
      </c>
      <c r="AG231" s="2" t="str">
        <f t="shared" si="26"/>
        <v/>
      </c>
      <c r="AH231" s="2" t="str">
        <f t="shared" si="27"/>
        <v/>
      </c>
      <c r="AI231" s="2" t="str">
        <f t="shared" si="28"/>
        <v/>
      </c>
      <c r="AJ231" s="2" t="str">
        <f t="shared" si="29"/>
        <v/>
      </c>
      <c r="AK231" s="2" t="str">
        <f t="shared" si="30"/>
        <v/>
      </c>
      <c r="AL231" s="27"/>
      <c r="AM231" s="5" t="str">
        <f t="shared" si="31"/>
        <v/>
      </c>
    </row>
    <row r="232" spans="1:39" s="5" customFormat="1" ht="90">
      <c r="A232" s="1" t="s">
        <v>22116</v>
      </c>
      <c r="B232" s="1" t="s">
        <v>4301</v>
      </c>
      <c r="C232" s="1" t="s">
        <v>524</v>
      </c>
      <c r="D232" s="1" t="s">
        <v>1646</v>
      </c>
      <c r="E232" s="1" t="s">
        <v>2653</v>
      </c>
      <c r="F232" s="2" t="s">
        <v>3706</v>
      </c>
      <c r="G232" s="2"/>
      <c r="H232" s="2" t="s">
        <v>4254</v>
      </c>
      <c r="I232" s="10">
        <v>3</v>
      </c>
      <c r="J232" s="13"/>
      <c r="K232" s="3">
        <f>IFERROR(MATCH("Application Layer Gateway (ALG) Security Requirements Guide (SRG) :: Version 1, Release: 2 Benchmark Date: 24 Jul 2015*"&amp;A232&amp;";*",SRGs!AA:AA,0),0)</f>
        <v>0</v>
      </c>
      <c r="L232" s="2">
        <f>IFERROR(MATCH("Application Server Security Requirements Guide :: Version 3, Release: 3 Benchmark Date: 27 Oct 2022*"&amp;A232&amp;";*",SRGs!AA:AA,0),0)</f>
        <v>0</v>
      </c>
      <c r="M232" s="2">
        <f>IFERROR(MATCH("Authentication, Authorization, and Accounting Services (AAA) Security Requirements Guide :: Version 1, Release: 2 Benchmark Date: 24 Jan 2020*"&amp;A232&amp;";*",SRGs!AA:AA,0),0)</f>
        <v>0</v>
      </c>
      <c r="N232" s="6">
        <f>IFERROR(MATCH("Central Log Server Security Requirements Guide :: Version 2, Release: 2 Benchmark Date: 27 Oct 2022*"&amp;A232&amp;";*",SRGs!AA:AA,0),0)</f>
        <v>0</v>
      </c>
      <c r="O232" s="6">
        <f>IFERROR(MATCH("Database Security Requirements Guide :: Version 3, Release: 3 Benchmark Date: 27 Jul 2022*"&amp;A232&amp;";*",SRGs!AA:AA,0),0)</f>
        <v>0</v>
      </c>
      <c r="P232" s="6">
        <f>IFERROR(MATCH("Container Platform Security Requirements Guide :: Version 1, Release: 3 Benchmark Date: 27 Jan 2022*"&amp;A232&amp;";*",SRGs!AA:AA,0),0)</f>
        <v>0</v>
      </c>
      <c r="Q232" s="6">
        <f>IFERROR(MATCH("Domain Name System (DNS) Security Requirements Guide :: Version 2, Release: 4 Benchmark Date: 23 Oct 2015*"&amp;A232&amp;";*",SRGs!AA:AA,0),0)</f>
        <v>0</v>
      </c>
      <c r="R232" s="6">
        <f>IFERROR(MATCH("Firewall Security Requirements Guide :: Version 2, Release: 3 Benchmark Date: 27 Oct 2022*"&amp;A232&amp;";*",SRGs!AA:AA,0),0)</f>
        <v>0</v>
      </c>
      <c r="S232" s="6">
        <f>IFERROR(MATCH("General Purpose Operating System Security Requirements Guide :: Version 2, Release: 4 Benchmark Date: 27 Jul 2022*"&amp;A232&amp;";*",SRGs!AA:AA,0),0)</f>
        <v>1006</v>
      </c>
      <c r="T232" s="6">
        <f>IFERROR(MATCH("Intrusion Detection and Prevention Systems (IDPS) Security Requirements Guide :: Version 2, Release: 6 Benchmark Date: 24 Jul 2020*"&amp;A232&amp;";*",SRGs!AA:AA,0),0)</f>
        <v>0</v>
      </c>
      <c r="U232" s="6">
        <f>IFERROR(MATCH("Layer 2 Switch Security Requirements Guide :: Version 2, Release: 1 Benchmark Date: 18 May 2021*"&amp;A232&amp;";*",SRGs!AA:AA,0),0)</f>
        <v>0</v>
      </c>
      <c r="V232" s="6">
        <f>IFERROR(MATCH("Mainframe Product Security Requirements Guide :: Version 2, Release: 1 Benchmark Date: 27 Oct 2022*"&amp;A232&amp;";*",SRGs!AA:AA,0),0)</f>
        <v>0</v>
      </c>
      <c r="W232" s="6">
        <f>IFERROR(MATCH("Network Device Management Security Requirements Guide :: Version 4, Release: 1 Benchmark Date: 23 Apr 2021*"&amp;A232&amp;";*",SRGs!AA:AA,0),0)</f>
        <v>0</v>
      </c>
      <c r="X232" s="6">
        <f>IFERROR(MATCH("Router Security Requirements Guide :: Version 4, Release: 2 Benchmark Date: 23 Apr 2021*"&amp;A232&amp;";*",SRGs!AA:AA,0),0)</f>
        <v>0</v>
      </c>
      <c r="Y232" s="6">
        <f>IFERROR(MATCH("SDN Controller Security Requirements Guide :: Version 1, Release: 2 Benchmark Date: 24 Apr 2020*"&amp;A232&amp;";*",SRGs!AA:AA,0),0)</f>
        <v>0</v>
      </c>
      <c r="Z232" s="6">
        <f>IFERROR(MATCH("Unified Endpoint Management Agent Security Requirements Guide :: Version 1, Release: 1 Benchmark Date: 20 Nov 2020*"&amp;A232&amp;";*",SRGs!AA:AA,0),0)</f>
        <v>0</v>
      </c>
      <c r="AA232" s="6">
        <f>IFERROR(MATCH("Unified Endpoint Management Server Security Requirements Guide :: Version 1, Release: 1 Benchmark Date: 20 Nov 2020*"&amp;A232&amp;";*",SRGs!AA:AA,0),0)</f>
        <v>0</v>
      </c>
      <c r="AB232" s="6">
        <f>IFERROR(MATCH("Virtual Private Network (VPN) Security Requirements Guide :: Version 2, Release: 4 Benchmark Date: 27 Oct 2021*"&amp;A232&amp;";*",SRGs!AA:AA,0),0)</f>
        <v>0</v>
      </c>
      <c r="AC232" s="6">
        <f>IFERROR(MATCH("Web Server Security Requirements Guide :: Version 3, Release: 1 Benchmark Date: 27 Oct 2022*"&amp;A232&amp;";*",SRGs!AA:AA,0),0)</f>
        <v>0</v>
      </c>
      <c r="AD232" s="21"/>
      <c r="AE232" s="3" t="str">
        <f t="shared" si="24"/>
        <v/>
      </c>
      <c r="AF232" s="2" t="str">
        <f t="shared" si="25"/>
        <v>Server</v>
      </c>
      <c r="AG232" s="2" t="str">
        <f t="shared" si="26"/>
        <v>Laptops/Desktops</v>
      </c>
      <c r="AH232" s="2" t="str">
        <f t="shared" si="27"/>
        <v/>
      </c>
      <c r="AI232" s="2" t="str">
        <f t="shared" si="28"/>
        <v/>
      </c>
      <c r="AJ232" s="2" t="str">
        <f t="shared" si="29"/>
        <v/>
      </c>
      <c r="AK232" s="2" t="str">
        <f t="shared" si="30"/>
        <v/>
      </c>
      <c r="AL232" s="27"/>
      <c r="AM232" s="5" t="str">
        <f t="shared" si="31"/>
        <v>Server; Laptops/Desktops</v>
      </c>
    </row>
    <row r="233" spans="1:39" s="5" customFormat="1" ht="45">
      <c r="A233" s="1" t="s">
        <v>22117</v>
      </c>
      <c r="B233" s="1" t="s">
        <v>4301</v>
      </c>
      <c r="C233" s="1" t="s">
        <v>525</v>
      </c>
      <c r="D233" s="1" t="s">
        <v>1647</v>
      </c>
      <c r="E233" s="1" t="s">
        <v>2654</v>
      </c>
      <c r="F233" s="2" t="s">
        <v>2591</v>
      </c>
      <c r="G233" s="2"/>
      <c r="H233" s="2"/>
      <c r="I233" s="2"/>
      <c r="J233" s="15"/>
      <c r="K233" s="3">
        <f>IFERROR(MATCH("Application Layer Gateway (ALG) Security Requirements Guide (SRG) :: Version 1, Release: 2 Benchmark Date: 24 Jul 2015*"&amp;A233&amp;";*",SRGs!AA:AA,0),0)</f>
        <v>0</v>
      </c>
      <c r="L233" s="2">
        <f>IFERROR(MATCH("Application Server Security Requirements Guide :: Version 3, Release: 3 Benchmark Date: 27 Oct 2022*"&amp;A233&amp;";*",SRGs!AA:AA,0),0)</f>
        <v>0</v>
      </c>
      <c r="M233" s="2">
        <f>IFERROR(MATCH("Authentication, Authorization, and Accounting Services (AAA) Security Requirements Guide :: Version 1, Release: 2 Benchmark Date: 24 Jan 2020*"&amp;A233&amp;";*",SRGs!AA:AA,0),0)</f>
        <v>0</v>
      </c>
      <c r="N233" s="2">
        <f>IFERROR(MATCH("Central Log Server Security Requirements Guide :: Version 2, Release: 2 Benchmark Date: 27 Oct 2022*"&amp;A233&amp;";*",SRGs!AA:AA,0),0)</f>
        <v>0</v>
      </c>
      <c r="O233" s="2">
        <f>IFERROR(MATCH("Database Security Requirements Guide :: Version 3, Release: 3 Benchmark Date: 27 Jul 2022*"&amp;A233&amp;";*",SRGs!AA:AA,0),0)</f>
        <v>0</v>
      </c>
      <c r="P233" s="6">
        <f>IFERROR(MATCH("Container Platform Security Requirements Guide :: Version 1, Release: 3 Benchmark Date: 27 Jan 2022*"&amp;A233&amp;";*",SRGs!AA:AA,0),0)</f>
        <v>0</v>
      </c>
      <c r="Q233" s="6">
        <f>IFERROR(MATCH("Domain Name System (DNS) Security Requirements Guide :: Version 2, Release: 4 Benchmark Date: 23 Oct 2015*"&amp;A233&amp;";*",SRGs!AA:AA,0),0)</f>
        <v>0</v>
      </c>
      <c r="R233" s="6">
        <f>IFERROR(MATCH("Firewall Security Requirements Guide :: Version 2, Release: 3 Benchmark Date: 27 Oct 2022*"&amp;A233&amp;";*",SRGs!AA:AA,0),0)</f>
        <v>0</v>
      </c>
      <c r="S233" s="6">
        <f>IFERROR(MATCH("General Purpose Operating System Security Requirements Guide :: Version 2, Release: 4 Benchmark Date: 27 Jul 2022*"&amp;A233&amp;";*",SRGs!AA:AA,0),0)</f>
        <v>0</v>
      </c>
      <c r="T233" s="6">
        <f>IFERROR(MATCH("Intrusion Detection and Prevention Systems (IDPS) Security Requirements Guide :: Version 2, Release: 6 Benchmark Date: 24 Jul 2020*"&amp;A233&amp;";*",SRGs!AA:AA,0),0)</f>
        <v>0</v>
      </c>
      <c r="U233" s="6">
        <f>IFERROR(MATCH("Layer 2 Switch Security Requirements Guide :: Version 2, Release: 1 Benchmark Date: 18 May 2021*"&amp;A233&amp;";*",SRGs!AA:AA,0),0)</f>
        <v>0</v>
      </c>
      <c r="V233" s="6">
        <f>IFERROR(MATCH("Mainframe Product Security Requirements Guide :: Version 2, Release: 1 Benchmark Date: 27 Oct 2022*"&amp;A233&amp;";*",SRGs!AA:AA,0),0)</f>
        <v>0</v>
      </c>
      <c r="W233" s="6">
        <f>IFERROR(MATCH("Network Device Management Security Requirements Guide :: Version 4, Release: 1 Benchmark Date: 23 Apr 2021*"&amp;A233&amp;";*",SRGs!AA:AA,0),0)</f>
        <v>0</v>
      </c>
      <c r="X233" s="6">
        <f>IFERROR(MATCH("Router Security Requirements Guide :: Version 4, Release: 2 Benchmark Date: 23 Apr 2021*"&amp;A233&amp;";*",SRGs!AA:AA,0),0)</f>
        <v>0</v>
      </c>
      <c r="Y233" s="6">
        <f>IFERROR(MATCH("SDN Controller Security Requirements Guide :: Version 1, Release: 2 Benchmark Date: 24 Apr 2020*"&amp;A233&amp;";*",SRGs!AA:AA,0),0)</f>
        <v>0</v>
      </c>
      <c r="Z233" s="6">
        <f>IFERROR(MATCH("Unified Endpoint Management Agent Security Requirements Guide :: Version 1, Release: 1 Benchmark Date: 20 Nov 2020*"&amp;A233&amp;";*",SRGs!AA:AA,0),0)</f>
        <v>0</v>
      </c>
      <c r="AA233" s="6">
        <f>IFERROR(MATCH("Unified Endpoint Management Server Security Requirements Guide :: Version 1, Release: 1 Benchmark Date: 20 Nov 2020*"&amp;A233&amp;";*",SRGs!AA:AA,0),0)</f>
        <v>0</v>
      </c>
      <c r="AB233" s="6">
        <f>IFERROR(MATCH("Virtual Private Network (VPN) Security Requirements Guide :: Version 2, Release: 4 Benchmark Date: 27 Oct 2021*"&amp;A233&amp;";*",SRGs!AA:AA,0),0)</f>
        <v>0</v>
      </c>
      <c r="AC233" s="6">
        <f>IFERROR(MATCH("Web Server Security Requirements Guide :: Version 3, Release: 1 Benchmark Date: 27 Oct 2022*"&amp;A233&amp;";*",SRGs!AA:AA,0),0)</f>
        <v>0</v>
      </c>
      <c r="AD233" s="21"/>
      <c r="AE233" s="3" t="str">
        <f t="shared" si="24"/>
        <v/>
      </c>
      <c r="AF233" s="2" t="str">
        <f t="shared" si="25"/>
        <v/>
      </c>
      <c r="AG233" s="2" t="str">
        <f t="shared" si="26"/>
        <v/>
      </c>
      <c r="AH233" s="2" t="str">
        <f t="shared" si="27"/>
        <v/>
      </c>
      <c r="AI233" s="2" t="str">
        <f t="shared" si="28"/>
        <v/>
      </c>
      <c r="AJ233" s="2" t="str">
        <f t="shared" si="29"/>
        <v/>
      </c>
      <c r="AK233" s="2" t="str">
        <f t="shared" si="30"/>
        <v/>
      </c>
      <c r="AL233" s="27"/>
      <c r="AM233" s="5" t="str">
        <f t="shared" si="31"/>
        <v/>
      </c>
    </row>
    <row r="234" spans="1:39" ht="45">
      <c r="A234" s="1" t="s">
        <v>22118</v>
      </c>
      <c r="B234" s="1" t="s">
        <v>4301</v>
      </c>
      <c r="C234" s="1" t="s">
        <v>526</v>
      </c>
      <c r="D234" s="1" t="s">
        <v>1648</v>
      </c>
      <c r="E234" s="1" t="s">
        <v>2655</v>
      </c>
      <c r="F234" s="2" t="s">
        <v>3707</v>
      </c>
      <c r="G234" s="2"/>
      <c r="H234" s="2"/>
      <c r="I234" s="2"/>
      <c r="J234" s="15"/>
      <c r="K234" s="3">
        <f>IFERROR(MATCH("Application Layer Gateway (ALG) Security Requirements Guide (SRG) :: Version 1, Release: 2 Benchmark Date: 24 Jul 2015*"&amp;A234&amp;";*",SRGs!AA:AA,0),0)</f>
        <v>0</v>
      </c>
      <c r="L234" s="2">
        <f>IFERROR(MATCH("Application Server Security Requirements Guide :: Version 3, Release: 3 Benchmark Date: 27 Oct 2022*"&amp;A234&amp;";*",SRGs!AA:AA,0),0)</f>
        <v>0</v>
      </c>
      <c r="M234" s="2">
        <f>IFERROR(MATCH("Authentication, Authorization, and Accounting Services (AAA) Security Requirements Guide :: Version 1, Release: 2 Benchmark Date: 24 Jan 2020*"&amp;A234&amp;";*",SRGs!AA:AA,0),0)</f>
        <v>0</v>
      </c>
      <c r="N234" s="6">
        <f>IFERROR(MATCH("Central Log Server Security Requirements Guide :: Version 2, Release: 2 Benchmark Date: 27 Oct 2022*"&amp;A234&amp;";*",SRGs!AA:AA,0),0)</f>
        <v>0</v>
      </c>
      <c r="O234" s="6">
        <f>IFERROR(MATCH("Database Security Requirements Guide :: Version 3, Release: 3 Benchmark Date: 27 Jul 2022*"&amp;A234&amp;";*",SRGs!AA:AA,0),0)</f>
        <v>0</v>
      </c>
      <c r="P234" s="2">
        <f>IFERROR(MATCH("Container Platform Security Requirements Guide :: Version 1, Release: 3 Benchmark Date: 27 Jan 2022*"&amp;A234&amp;";*",SRGs!AA:AA,0),0)</f>
        <v>0</v>
      </c>
      <c r="Q234" s="2">
        <f>IFERROR(MATCH("Domain Name System (DNS) Security Requirements Guide :: Version 2, Release: 4 Benchmark Date: 23 Oct 2015*"&amp;A234&amp;";*",SRGs!AA:AA,0),0)</f>
        <v>0</v>
      </c>
      <c r="R234" s="2">
        <f>IFERROR(MATCH("Firewall Security Requirements Guide :: Version 2, Release: 3 Benchmark Date: 27 Oct 2022*"&amp;A234&amp;";*",SRGs!AA:AA,0),0)</f>
        <v>0</v>
      </c>
      <c r="S234" s="2">
        <f>IFERROR(MATCH("General Purpose Operating System Security Requirements Guide :: Version 2, Release: 4 Benchmark Date: 27 Jul 2022*"&amp;A234&amp;";*",SRGs!AA:AA,0),0)</f>
        <v>0</v>
      </c>
      <c r="T234" s="2">
        <f>IFERROR(MATCH("Intrusion Detection and Prevention Systems (IDPS) Security Requirements Guide :: Version 2, Release: 6 Benchmark Date: 24 Jul 2020*"&amp;A234&amp;";*",SRGs!AA:AA,0),0)</f>
        <v>0</v>
      </c>
      <c r="U234" s="2">
        <f>IFERROR(MATCH("Layer 2 Switch Security Requirements Guide :: Version 2, Release: 1 Benchmark Date: 18 May 2021*"&amp;A234&amp;";*",SRGs!AA:AA,0),0)</f>
        <v>0</v>
      </c>
      <c r="V234" s="2">
        <f>IFERROR(MATCH("Mainframe Product Security Requirements Guide :: Version 2, Release: 1 Benchmark Date: 27 Oct 2022*"&amp;A234&amp;";*",SRGs!AA:AA,0),0)</f>
        <v>0</v>
      </c>
      <c r="W234" s="2">
        <f>IFERROR(MATCH("Network Device Management Security Requirements Guide :: Version 4, Release: 1 Benchmark Date: 23 Apr 2021*"&amp;A234&amp;";*",SRGs!AA:AA,0),0)</f>
        <v>0</v>
      </c>
      <c r="X234" s="2">
        <f>IFERROR(MATCH("Router Security Requirements Guide :: Version 4, Release: 2 Benchmark Date: 23 Apr 2021*"&amp;A234&amp;";*",SRGs!AA:AA,0),0)</f>
        <v>0</v>
      </c>
      <c r="Y234" s="2">
        <f>IFERROR(MATCH("SDN Controller Security Requirements Guide :: Version 1, Release: 2 Benchmark Date: 24 Apr 2020*"&amp;A234&amp;";*",SRGs!AA:AA,0),0)</f>
        <v>0</v>
      </c>
      <c r="Z234" s="2">
        <f>IFERROR(MATCH("Unified Endpoint Management Agent Security Requirements Guide :: Version 1, Release: 1 Benchmark Date: 20 Nov 2020*"&amp;A234&amp;";*",SRGs!AA:AA,0),0)</f>
        <v>0</v>
      </c>
      <c r="AA234" s="2">
        <f>IFERROR(MATCH("Unified Endpoint Management Server Security Requirements Guide :: Version 1, Release: 1 Benchmark Date: 20 Nov 2020*"&amp;A234&amp;";*",SRGs!AA:AA,0),0)</f>
        <v>0</v>
      </c>
      <c r="AB234" s="2">
        <f>IFERROR(MATCH("Virtual Private Network (VPN) Security Requirements Guide :: Version 2, Release: 4 Benchmark Date: 27 Oct 2021*"&amp;A234&amp;";*",SRGs!AA:AA,0),0)</f>
        <v>0</v>
      </c>
      <c r="AC234" s="2">
        <f>IFERROR(MATCH("Web Server Security Requirements Guide :: Version 3, Release: 1 Benchmark Date: 27 Oct 2022*"&amp;A234&amp;";*",SRGs!AA:AA,0),0)</f>
        <v>0</v>
      </c>
      <c r="AD234" s="22"/>
      <c r="AE234" s="3" t="str">
        <f t="shared" si="24"/>
        <v/>
      </c>
      <c r="AF234" s="2" t="str">
        <f t="shared" si="25"/>
        <v/>
      </c>
      <c r="AG234" s="2" t="str">
        <f t="shared" si="26"/>
        <v/>
      </c>
      <c r="AH234" s="2" t="str">
        <f t="shared" si="27"/>
        <v/>
      </c>
      <c r="AI234" s="2" t="str">
        <f t="shared" si="28"/>
        <v/>
      </c>
      <c r="AJ234" s="2" t="str">
        <f t="shared" si="29"/>
        <v/>
      </c>
      <c r="AK234" s="2" t="str">
        <f t="shared" si="30"/>
        <v/>
      </c>
      <c r="AM234" s="5" t="str">
        <f t="shared" si="31"/>
        <v/>
      </c>
    </row>
    <row r="235" spans="1:39" s="5" customFormat="1" ht="285">
      <c r="A235" s="1" t="s">
        <v>47</v>
      </c>
      <c r="B235" s="1" t="s">
        <v>4302</v>
      </c>
      <c r="C235" s="1" t="s">
        <v>322</v>
      </c>
      <c r="D235" s="1" t="s">
        <v>1672</v>
      </c>
      <c r="E235" s="1" t="s">
        <v>2678</v>
      </c>
      <c r="F235" s="2" t="s">
        <v>3679</v>
      </c>
      <c r="G235" s="2"/>
      <c r="H235" s="2"/>
      <c r="I235" s="2"/>
      <c r="J235" s="15"/>
      <c r="K235" s="3">
        <f>IFERROR(MATCH("Application Layer Gateway (ALG) Security Requirements Guide (SRG) :: Version 1, Release: 2 Benchmark Date: 24 Jul 2015*"&amp;A235&amp;";*",SRGs!AA:AA,0),0)</f>
        <v>0</v>
      </c>
      <c r="L235" s="2">
        <f>IFERROR(MATCH("Application Server Security Requirements Guide :: Version 3, Release: 3 Benchmark Date: 27 Oct 2022*"&amp;A235&amp;";*",SRGs!AA:AA,0),0)</f>
        <v>0</v>
      </c>
      <c r="M235" s="2">
        <f>IFERROR(MATCH("Authentication, Authorization, and Accounting Services (AAA) Security Requirements Guide :: Version 1, Release: 2 Benchmark Date: 24 Jan 2020*"&amp;A235&amp;";*",SRGs!AA:AA,0),0)</f>
        <v>0</v>
      </c>
      <c r="N235" s="6">
        <f>IFERROR(MATCH("Central Log Server Security Requirements Guide :: Version 2, Release: 2 Benchmark Date: 27 Oct 2022*"&amp;A235&amp;";*",SRGs!AA:AA,0),0)</f>
        <v>0</v>
      </c>
      <c r="O235" s="6">
        <f>IFERROR(MATCH("Database Security Requirements Guide :: Version 3, Release: 3 Benchmark Date: 27 Jul 2022*"&amp;A235&amp;";*",SRGs!AA:AA,0),0)</f>
        <v>0</v>
      </c>
      <c r="P235" s="6">
        <f>IFERROR(MATCH("Container Platform Security Requirements Guide :: Version 1, Release: 3 Benchmark Date: 27 Jan 2022*"&amp;A235&amp;";*",SRGs!AA:AA,0),0)</f>
        <v>0</v>
      </c>
      <c r="Q235" s="6">
        <f>IFERROR(MATCH("Domain Name System (DNS) Security Requirements Guide :: Version 2, Release: 4 Benchmark Date: 23 Oct 2015*"&amp;A235&amp;";*",SRGs!AA:AA,0),0)</f>
        <v>0</v>
      </c>
      <c r="R235" s="6">
        <f>IFERROR(MATCH("Firewall Security Requirements Guide :: Version 2, Release: 3 Benchmark Date: 27 Oct 2022*"&amp;A235&amp;";*",SRGs!AA:AA,0),0)</f>
        <v>0</v>
      </c>
      <c r="S235" s="6">
        <f>IFERROR(MATCH("General Purpose Operating System Security Requirements Guide :: Version 2, Release: 4 Benchmark Date: 27 Jul 2022*"&amp;A235&amp;";*",SRGs!AA:AA,0),0)</f>
        <v>0</v>
      </c>
      <c r="T235" s="6">
        <f>IFERROR(MATCH("Intrusion Detection and Prevention Systems (IDPS) Security Requirements Guide :: Version 2, Release: 6 Benchmark Date: 24 Jul 2020*"&amp;A235&amp;";*",SRGs!AA:AA,0),0)</f>
        <v>0</v>
      </c>
      <c r="U235" s="6">
        <f>IFERROR(MATCH("Layer 2 Switch Security Requirements Guide :: Version 2, Release: 1 Benchmark Date: 18 May 2021*"&amp;A235&amp;";*",SRGs!AA:AA,0),0)</f>
        <v>0</v>
      </c>
      <c r="V235" s="6">
        <f>IFERROR(MATCH("Mainframe Product Security Requirements Guide :: Version 2, Release: 1 Benchmark Date: 27 Oct 2022*"&amp;A235&amp;";*",SRGs!AA:AA,0),0)</f>
        <v>0</v>
      </c>
      <c r="W235" s="6">
        <f>IFERROR(MATCH("Network Device Management Security Requirements Guide :: Version 4, Release: 1 Benchmark Date: 23 Apr 2021*"&amp;A235&amp;";*",SRGs!AA:AA,0),0)</f>
        <v>0</v>
      </c>
      <c r="X235" s="6">
        <f>IFERROR(MATCH("Router Security Requirements Guide :: Version 4, Release: 2 Benchmark Date: 23 Apr 2021*"&amp;A235&amp;";*",SRGs!AA:AA,0),0)</f>
        <v>0</v>
      </c>
      <c r="Y235" s="6">
        <f>IFERROR(MATCH("SDN Controller Security Requirements Guide :: Version 1, Release: 2 Benchmark Date: 24 Apr 2020*"&amp;A235&amp;";*",SRGs!AA:AA,0),0)</f>
        <v>0</v>
      </c>
      <c r="Z235" s="6">
        <f>IFERROR(MATCH("Unified Endpoint Management Agent Security Requirements Guide :: Version 1, Release: 1 Benchmark Date: 20 Nov 2020*"&amp;A235&amp;";*",SRGs!AA:AA,0),0)</f>
        <v>0</v>
      </c>
      <c r="AA235" s="6">
        <f>IFERROR(MATCH("Unified Endpoint Management Server Security Requirements Guide :: Version 1, Release: 1 Benchmark Date: 20 Nov 2020*"&amp;A235&amp;";*",SRGs!AA:AA,0),0)</f>
        <v>0</v>
      </c>
      <c r="AB235" s="6">
        <f>IFERROR(MATCH("Virtual Private Network (VPN) Security Requirements Guide :: Version 2, Release: 4 Benchmark Date: 27 Oct 2021*"&amp;A235&amp;";*",SRGs!AA:AA,0),0)</f>
        <v>0</v>
      </c>
      <c r="AC235" s="6">
        <f>IFERROR(MATCH("Web Server Security Requirements Guide :: Version 3, Release: 1 Benchmark Date: 27 Oct 2022*"&amp;A235&amp;";*",SRGs!AA:AA,0),0)</f>
        <v>0</v>
      </c>
      <c r="AD235" s="21"/>
      <c r="AE235" s="3" t="str">
        <f t="shared" si="24"/>
        <v/>
      </c>
      <c r="AF235" s="2" t="str">
        <f t="shared" si="25"/>
        <v/>
      </c>
      <c r="AG235" s="2" t="str">
        <f t="shared" si="26"/>
        <v/>
      </c>
      <c r="AH235" s="2" t="str">
        <f t="shared" si="27"/>
        <v/>
      </c>
      <c r="AI235" s="2" t="str">
        <f t="shared" si="28"/>
        <v/>
      </c>
      <c r="AJ235" s="2" t="str">
        <f t="shared" si="29"/>
        <v/>
      </c>
      <c r="AK235" s="2" t="str">
        <f t="shared" si="30"/>
        <v/>
      </c>
      <c r="AL235" s="27"/>
      <c r="AM235" s="5" t="str">
        <f t="shared" si="31"/>
        <v/>
      </c>
    </row>
    <row r="236" spans="1:39" s="5" customFormat="1" ht="409.5">
      <c r="A236" s="1" t="s">
        <v>48</v>
      </c>
      <c r="B236" s="1" t="s">
        <v>4302</v>
      </c>
      <c r="C236" s="1" t="s">
        <v>553</v>
      </c>
      <c r="D236" s="1" t="s">
        <v>1673</v>
      </c>
      <c r="E236" s="1" t="s">
        <v>2679</v>
      </c>
      <c r="F236" s="2" t="s">
        <v>3720</v>
      </c>
      <c r="G236" s="2" t="s">
        <v>4232</v>
      </c>
      <c r="H236" s="2"/>
      <c r="I236" s="10">
        <v>2</v>
      </c>
      <c r="J236" s="13"/>
      <c r="K236" s="3">
        <f>IFERROR(MATCH("Application Layer Gateway (ALG) Security Requirements Guide (SRG) :: Version 1, Release: 2 Benchmark Date: 24 Jul 2015*"&amp;A236&amp;";*",SRGs!AA:AA,0),0)</f>
        <v>0</v>
      </c>
      <c r="L236" s="2">
        <f>IFERROR(MATCH("Application Server Security Requirements Guide :: Version 3, Release: 3 Benchmark Date: 27 Oct 2022*"&amp;A236&amp;";*",SRGs!AA:AA,0),0)</f>
        <v>0</v>
      </c>
      <c r="M236" s="2">
        <f>IFERROR(MATCH("Authentication, Authorization, and Accounting Services (AAA) Security Requirements Guide :: Version 1, Release: 2 Benchmark Date: 24 Jan 2020*"&amp;A236&amp;";*",SRGs!AA:AA,0),0)</f>
        <v>0</v>
      </c>
      <c r="N236" s="6">
        <f>IFERROR(MATCH("Central Log Server Security Requirements Guide :: Version 2, Release: 2 Benchmark Date: 27 Oct 2022*"&amp;A236&amp;";*",SRGs!AA:AA,0),0)</f>
        <v>0</v>
      </c>
      <c r="O236" s="6">
        <f>IFERROR(MATCH("Database Security Requirements Guide :: Version 3, Release: 3 Benchmark Date: 27 Jul 2022*"&amp;A236&amp;";*",SRGs!AA:AA,0),0)</f>
        <v>0</v>
      </c>
      <c r="P236" s="6">
        <f>IFERROR(MATCH("Container Platform Security Requirements Guide :: Version 1, Release: 3 Benchmark Date: 27 Jan 2022*"&amp;A236&amp;";*",SRGs!AA:AA,0),0)</f>
        <v>0</v>
      </c>
      <c r="Q236" s="6">
        <f>IFERROR(MATCH("Domain Name System (DNS) Security Requirements Guide :: Version 2, Release: 4 Benchmark Date: 23 Oct 2015*"&amp;A236&amp;";*",SRGs!AA:AA,0),0)</f>
        <v>0</v>
      </c>
      <c r="R236" s="6">
        <f>IFERROR(MATCH("Firewall Security Requirements Guide :: Version 2, Release: 3 Benchmark Date: 27 Oct 2022*"&amp;A236&amp;";*",SRGs!AA:AA,0),0)</f>
        <v>0</v>
      </c>
      <c r="S236" s="6">
        <f>IFERROR(MATCH("General Purpose Operating System Security Requirements Guide :: Version 2, Release: 4 Benchmark Date: 27 Jul 2022*"&amp;A236&amp;";*",SRGs!AA:AA,0),0)</f>
        <v>0</v>
      </c>
      <c r="T236" s="6">
        <f>IFERROR(MATCH("Intrusion Detection and Prevention Systems (IDPS) Security Requirements Guide :: Version 2, Release: 6 Benchmark Date: 24 Jul 2020*"&amp;A236&amp;";*",SRGs!AA:AA,0),0)</f>
        <v>0</v>
      </c>
      <c r="U236" s="6">
        <f>IFERROR(MATCH("Layer 2 Switch Security Requirements Guide :: Version 2, Release: 1 Benchmark Date: 18 May 2021*"&amp;A236&amp;";*",SRGs!AA:AA,0),0)</f>
        <v>0</v>
      </c>
      <c r="V236" s="6">
        <f>IFERROR(MATCH("Mainframe Product Security Requirements Guide :: Version 2, Release: 1 Benchmark Date: 27 Oct 2022*"&amp;A236&amp;";*",SRGs!AA:AA,0),0)</f>
        <v>0</v>
      </c>
      <c r="W236" s="6">
        <f>IFERROR(MATCH("Network Device Management Security Requirements Guide :: Version 4, Release: 1 Benchmark Date: 23 Apr 2021*"&amp;A236&amp;";*",SRGs!AA:AA,0),0)</f>
        <v>0</v>
      </c>
      <c r="X236" s="6">
        <f>IFERROR(MATCH("Router Security Requirements Guide :: Version 4, Release: 2 Benchmark Date: 23 Apr 2021*"&amp;A236&amp;";*",SRGs!AA:AA,0),0)</f>
        <v>0</v>
      </c>
      <c r="Y236" s="6">
        <f>IFERROR(MATCH("SDN Controller Security Requirements Guide :: Version 1, Release: 2 Benchmark Date: 24 Apr 2020*"&amp;A236&amp;";*",SRGs!AA:AA,0),0)</f>
        <v>0</v>
      </c>
      <c r="Z236" s="6">
        <f>IFERROR(MATCH("Unified Endpoint Management Agent Security Requirements Guide :: Version 1, Release: 1 Benchmark Date: 20 Nov 2020*"&amp;A236&amp;";*",SRGs!AA:AA,0),0)</f>
        <v>0</v>
      </c>
      <c r="AA236" s="6">
        <f>IFERROR(MATCH("Unified Endpoint Management Server Security Requirements Guide :: Version 1, Release: 1 Benchmark Date: 20 Nov 2020*"&amp;A236&amp;";*",SRGs!AA:AA,0),0)</f>
        <v>0</v>
      </c>
      <c r="AB236" s="6">
        <f>IFERROR(MATCH("Virtual Private Network (VPN) Security Requirements Guide :: Version 2, Release: 4 Benchmark Date: 27 Oct 2021*"&amp;A236&amp;";*",SRGs!AA:AA,0),0)</f>
        <v>0</v>
      </c>
      <c r="AC236" s="6">
        <f>IFERROR(MATCH("Web Server Security Requirements Guide :: Version 3, Release: 1 Benchmark Date: 27 Oct 2022*"&amp;A236&amp;";*",SRGs!AA:AA,0),0)</f>
        <v>0</v>
      </c>
      <c r="AD236" s="21"/>
      <c r="AE236" s="3" t="str">
        <f t="shared" si="24"/>
        <v/>
      </c>
      <c r="AF236" s="2" t="str">
        <f t="shared" si="25"/>
        <v/>
      </c>
      <c r="AG236" s="2" t="str">
        <f t="shared" si="26"/>
        <v/>
      </c>
      <c r="AH236" s="2" t="str">
        <f t="shared" si="27"/>
        <v/>
      </c>
      <c r="AI236" s="2" t="str">
        <f t="shared" si="28"/>
        <v/>
      </c>
      <c r="AJ236" s="2" t="str">
        <f t="shared" si="29"/>
        <v/>
      </c>
      <c r="AK236" s="2" t="str">
        <f t="shared" si="30"/>
        <v/>
      </c>
      <c r="AL236" s="27"/>
      <c r="AM236" s="5" t="str">
        <f t="shared" si="31"/>
        <v/>
      </c>
    </row>
    <row r="237" spans="1:39" ht="409.5">
      <c r="A237" s="1" t="s">
        <v>22119</v>
      </c>
      <c r="B237" s="1" t="s">
        <v>4302</v>
      </c>
      <c r="C237" s="1" t="s">
        <v>554</v>
      </c>
      <c r="D237" s="1" t="s">
        <v>1674</v>
      </c>
      <c r="E237" s="1" t="s">
        <v>2680</v>
      </c>
      <c r="F237" s="2" t="s">
        <v>2591</v>
      </c>
      <c r="G237" s="2"/>
      <c r="H237" s="2"/>
      <c r="I237" s="2"/>
      <c r="J237" s="15"/>
      <c r="K237" s="3">
        <f>IFERROR(MATCH("Application Layer Gateway (ALG) Security Requirements Guide (SRG) :: Version 1, Release: 2 Benchmark Date: 24 Jul 2015*"&amp;A237&amp;";*",SRGs!AA:AA,0),0)</f>
        <v>0</v>
      </c>
      <c r="L237" s="2">
        <f>IFERROR(MATCH("Application Server Security Requirements Guide :: Version 3, Release: 3 Benchmark Date: 27 Oct 2022*"&amp;A237&amp;";*",SRGs!AA:AA,0),0)</f>
        <v>0</v>
      </c>
      <c r="M237" s="2">
        <f>IFERROR(MATCH("Authentication, Authorization, and Accounting Services (AAA) Security Requirements Guide :: Version 1, Release: 2 Benchmark Date: 24 Jan 2020*"&amp;A237&amp;";*",SRGs!AA:AA,0),0)</f>
        <v>0</v>
      </c>
      <c r="N237" s="2">
        <f>IFERROR(MATCH("Central Log Server Security Requirements Guide :: Version 2, Release: 2 Benchmark Date: 27 Oct 2022*"&amp;A237&amp;";*",SRGs!AA:AA,0),0)</f>
        <v>0</v>
      </c>
      <c r="O237" s="2">
        <f>IFERROR(MATCH("Database Security Requirements Guide :: Version 3, Release: 3 Benchmark Date: 27 Jul 2022*"&amp;A237&amp;";*",SRGs!AA:AA,0),0)</f>
        <v>0</v>
      </c>
      <c r="P237" s="2">
        <f>IFERROR(MATCH("Container Platform Security Requirements Guide :: Version 1, Release: 3 Benchmark Date: 27 Jan 2022*"&amp;A237&amp;";*",SRGs!AA:AA,0),0)</f>
        <v>0</v>
      </c>
      <c r="Q237" s="2">
        <f>IFERROR(MATCH("Domain Name System (DNS) Security Requirements Guide :: Version 2, Release: 4 Benchmark Date: 23 Oct 2015*"&amp;A237&amp;";*",SRGs!AA:AA,0),0)</f>
        <v>0</v>
      </c>
      <c r="R237" s="2">
        <f>IFERROR(MATCH("Firewall Security Requirements Guide :: Version 2, Release: 3 Benchmark Date: 27 Oct 2022*"&amp;A237&amp;";*",SRGs!AA:AA,0),0)</f>
        <v>0</v>
      </c>
      <c r="S237" s="2">
        <f>IFERROR(MATCH("General Purpose Operating System Security Requirements Guide :: Version 2, Release: 4 Benchmark Date: 27 Jul 2022*"&amp;A237&amp;";*",SRGs!AA:AA,0),0)</f>
        <v>0</v>
      </c>
      <c r="T237" s="2">
        <f>IFERROR(MATCH("Intrusion Detection and Prevention Systems (IDPS) Security Requirements Guide :: Version 2, Release: 6 Benchmark Date: 24 Jul 2020*"&amp;A237&amp;";*",SRGs!AA:AA,0),0)</f>
        <v>0</v>
      </c>
      <c r="U237" s="2">
        <f>IFERROR(MATCH("Layer 2 Switch Security Requirements Guide :: Version 2, Release: 1 Benchmark Date: 18 May 2021*"&amp;A237&amp;";*",SRGs!AA:AA,0),0)</f>
        <v>0</v>
      </c>
      <c r="V237" s="2">
        <f>IFERROR(MATCH("Mainframe Product Security Requirements Guide :: Version 2, Release: 1 Benchmark Date: 27 Oct 2022*"&amp;A237&amp;";*",SRGs!AA:AA,0),0)</f>
        <v>0</v>
      </c>
      <c r="W237" s="2">
        <f>IFERROR(MATCH("Network Device Management Security Requirements Guide :: Version 4, Release: 1 Benchmark Date: 23 Apr 2021*"&amp;A237&amp;";*",SRGs!AA:AA,0),0)</f>
        <v>0</v>
      </c>
      <c r="X237" s="2">
        <f>IFERROR(MATCH("Router Security Requirements Guide :: Version 4, Release: 2 Benchmark Date: 23 Apr 2021*"&amp;A237&amp;";*",SRGs!AA:AA,0),0)</f>
        <v>0</v>
      </c>
      <c r="Y237" s="2">
        <f>IFERROR(MATCH("SDN Controller Security Requirements Guide :: Version 1, Release: 2 Benchmark Date: 24 Apr 2020*"&amp;A237&amp;";*",SRGs!AA:AA,0),0)</f>
        <v>0</v>
      </c>
      <c r="Z237" s="2">
        <f>IFERROR(MATCH("Unified Endpoint Management Agent Security Requirements Guide :: Version 1, Release: 1 Benchmark Date: 20 Nov 2020*"&amp;A237&amp;";*",SRGs!AA:AA,0),0)</f>
        <v>0</v>
      </c>
      <c r="AA237" s="2">
        <f>IFERROR(MATCH("Unified Endpoint Management Server Security Requirements Guide :: Version 1, Release: 1 Benchmark Date: 20 Nov 2020*"&amp;A237&amp;";*",SRGs!AA:AA,0),0)</f>
        <v>0</v>
      </c>
      <c r="AB237" s="2">
        <f>IFERROR(MATCH("Virtual Private Network (VPN) Security Requirements Guide :: Version 2, Release: 4 Benchmark Date: 27 Oct 2021*"&amp;A237&amp;";*",SRGs!AA:AA,0),0)</f>
        <v>0</v>
      </c>
      <c r="AC237" s="2">
        <f>IFERROR(MATCH("Web Server Security Requirements Guide :: Version 3, Release: 1 Benchmark Date: 27 Oct 2022*"&amp;A237&amp;";*",SRGs!AA:AA,0),0)</f>
        <v>0</v>
      </c>
      <c r="AD237" s="22"/>
      <c r="AE237" s="3" t="str">
        <f t="shared" si="24"/>
        <v/>
      </c>
      <c r="AF237" s="2" t="str">
        <f t="shared" si="25"/>
        <v/>
      </c>
      <c r="AG237" s="2" t="str">
        <f t="shared" si="26"/>
        <v/>
      </c>
      <c r="AH237" s="2" t="str">
        <f t="shared" si="27"/>
        <v/>
      </c>
      <c r="AI237" s="2" t="str">
        <f t="shared" si="28"/>
        <v/>
      </c>
      <c r="AJ237" s="2" t="str">
        <f t="shared" si="29"/>
        <v/>
      </c>
      <c r="AK237" s="2" t="str">
        <f t="shared" si="30"/>
        <v/>
      </c>
      <c r="AM237" s="5" t="str">
        <f t="shared" si="31"/>
        <v/>
      </c>
    </row>
    <row r="238" spans="1:39" s="5" customFormat="1" ht="180">
      <c r="A238" s="1" t="s">
        <v>22120</v>
      </c>
      <c r="B238" s="1" t="s">
        <v>4302</v>
      </c>
      <c r="C238" s="1" t="s">
        <v>555</v>
      </c>
      <c r="D238" s="1" t="s">
        <v>1675</v>
      </c>
      <c r="E238" s="1" t="s">
        <v>2681</v>
      </c>
      <c r="F238" s="2" t="s">
        <v>3721</v>
      </c>
      <c r="G238" s="2"/>
      <c r="H238" s="2"/>
      <c r="I238" s="2"/>
      <c r="J238" s="15"/>
      <c r="K238" s="3">
        <f>IFERROR(MATCH("Application Layer Gateway (ALG) Security Requirements Guide (SRG) :: Version 1, Release: 2 Benchmark Date: 24 Jul 2015*"&amp;A238&amp;";*",SRGs!AA:AA,0),0)</f>
        <v>0</v>
      </c>
      <c r="L238" s="2">
        <f>IFERROR(MATCH("Application Server Security Requirements Guide :: Version 3, Release: 3 Benchmark Date: 27 Oct 2022*"&amp;A238&amp;";*",SRGs!AA:AA,0),0)</f>
        <v>0</v>
      </c>
      <c r="M238" s="2">
        <f>IFERROR(MATCH("Authentication, Authorization, and Accounting Services (AAA) Security Requirements Guide :: Version 1, Release: 2 Benchmark Date: 24 Jan 2020*"&amp;A238&amp;";*",SRGs!AA:AA,0),0)</f>
        <v>0</v>
      </c>
      <c r="N238" s="6">
        <f>IFERROR(MATCH("Central Log Server Security Requirements Guide :: Version 2, Release: 2 Benchmark Date: 27 Oct 2022*"&amp;A238&amp;";*",SRGs!AA:AA,0),0)</f>
        <v>0</v>
      </c>
      <c r="O238" s="6">
        <f>IFERROR(MATCH("Database Security Requirements Guide :: Version 3, Release: 3 Benchmark Date: 27 Jul 2022*"&amp;A238&amp;";*",SRGs!AA:AA,0),0)</f>
        <v>0</v>
      </c>
      <c r="P238" s="6">
        <f>IFERROR(MATCH("Container Platform Security Requirements Guide :: Version 1, Release: 3 Benchmark Date: 27 Jan 2022*"&amp;A238&amp;";*",SRGs!AA:AA,0),0)</f>
        <v>0</v>
      </c>
      <c r="Q238" s="6">
        <f>IFERROR(MATCH("Domain Name System (DNS) Security Requirements Guide :: Version 2, Release: 4 Benchmark Date: 23 Oct 2015*"&amp;A238&amp;";*",SRGs!AA:AA,0),0)</f>
        <v>0</v>
      </c>
      <c r="R238" s="6">
        <f>IFERROR(MATCH("Firewall Security Requirements Guide :: Version 2, Release: 3 Benchmark Date: 27 Oct 2022*"&amp;A238&amp;";*",SRGs!AA:AA,0),0)</f>
        <v>0</v>
      </c>
      <c r="S238" s="6">
        <f>IFERROR(MATCH("General Purpose Operating System Security Requirements Guide :: Version 2, Release: 4 Benchmark Date: 27 Jul 2022*"&amp;A238&amp;";*",SRGs!AA:AA,0),0)</f>
        <v>0</v>
      </c>
      <c r="T238" s="6">
        <f>IFERROR(MATCH("Intrusion Detection and Prevention Systems (IDPS) Security Requirements Guide :: Version 2, Release: 6 Benchmark Date: 24 Jul 2020*"&amp;A238&amp;";*",SRGs!AA:AA,0),0)</f>
        <v>0</v>
      </c>
      <c r="U238" s="6">
        <f>IFERROR(MATCH("Layer 2 Switch Security Requirements Guide :: Version 2, Release: 1 Benchmark Date: 18 May 2021*"&amp;A238&amp;";*",SRGs!AA:AA,0),0)</f>
        <v>0</v>
      </c>
      <c r="V238" s="6">
        <f>IFERROR(MATCH("Mainframe Product Security Requirements Guide :: Version 2, Release: 1 Benchmark Date: 27 Oct 2022*"&amp;A238&amp;";*",SRGs!AA:AA,0),0)</f>
        <v>0</v>
      </c>
      <c r="W238" s="6">
        <f>IFERROR(MATCH("Network Device Management Security Requirements Guide :: Version 4, Release: 1 Benchmark Date: 23 Apr 2021*"&amp;A238&amp;";*",SRGs!AA:AA,0),0)</f>
        <v>0</v>
      </c>
      <c r="X238" s="6">
        <f>IFERROR(MATCH("Router Security Requirements Guide :: Version 4, Release: 2 Benchmark Date: 23 Apr 2021*"&amp;A238&amp;";*",SRGs!AA:AA,0),0)</f>
        <v>0</v>
      </c>
      <c r="Y238" s="6">
        <f>IFERROR(MATCH("SDN Controller Security Requirements Guide :: Version 1, Release: 2 Benchmark Date: 24 Apr 2020*"&amp;A238&amp;";*",SRGs!AA:AA,0),0)</f>
        <v>0</v>
      </c>
      <c r="Z238" s="6">
        <f>IFERROR(MATCH("Unified Endpoint Management Agent Security Requirements Guide :: Version 1, Release: 1 Benchmark Date: 20 Nov 2020*"&amp;A238&amp;";*",SRGs!AA:AA,0),0)</f>
        <v>0</v>
      </c>
      <c r="AA238" s="6">
        <f>IFERROR(MATCH("Unified Endpoint Management Server Security Requirements Guide :: Version 1, Release: 1 Benchmark Date: 20 Nov 2020*"&amp;A238&amp;";*",SRGs!AA:AA,0),0)</f>
        <v>0</v>
      </c>
      <c r="AB238" s="6">
        <f>IFERROR(MATCH("Virtual Private Network (VPN) Security Requirements Guide :: Version 2, Release: 4 Benchmark Date: 27 Oct 2021*"&amp;A238&amp;";*",SRGs!AA:AA,0),0)</f>
        <v>0</v>
      </c>
      <c r="AC238" s="6">
        <f>IFERROR(MATCH("Web Server Security Requirements Guide :: Version 3, Release: 1 Benchmark Date: 27 Oct 2022*"&amp;A238&amp;";*",SRGs!AA:AA,0),0)</f>
        <v>0</v>
      </c>
      <c r="AD238" s="21"/>
      <c r="AE238" s="3" t="str">
        <f t="shared" si="24"/>
        <v/>
      </c>
      <c r="AF238" s="2" t="str">
        <f t="shared" si="25"/>
        <v/>
      </c>
      <c r="AG238" s="2" t="str">
        <f t="shared" si="26"/>
        <v/>
      </c>
      <c r="AH238" s="2" t="str">
        <f t="shared" si="27"/>
        <v/>
      </c>
      <c r="AI238" s="2" t="str">
        <f t="shared" si="28"/>
        <v/>
      </c>
      <c r="AJ238" s="2" t="str">
        <f t="shared" si="29"/>
        <v/>
      </c>
      <c r="AK238" s="2" t="str">
        <f t="shared" si="30"/>
        <v/>
      </c>
      <c r="AL238" s="27"/>
      <c r="AM238" s="5" t="str">
        <f t="shared" si="31"/>
        <v/>
      </c>
    </row>
    <row r="239" spans="1:39" s="5" customFormat="1" ht="195">
      <c r="A239" s="1" t="s">
        <v>22121</v>
      </c>
      <c r="B239" s="1" t="s">
        <v>4302</v>
      </c>
      <c r="C239" s="1" t="s">
        <v>556</v>
      </c>
      <c r="D239" s="1" t="s">
        <v>1676</v>
      </c>
      <c r="E239" s="1" t="s">
        <v>2682</v>
      </c>
      <c r="F239" s="2" t="s">
        <v>3722</v>
      </c>
      <c r="G239" s="2"/>
      <c r="H239" s="2"/>
      <c r="I239" s="2"/>
      <c r="J239" s="15"/>
      <c r="K239" s="3">
        <f>IFERROR(MATCH("Application Layer Gateway (ALG) Security Requirements Guide (SRG) :: Version 1, Release: 2 Benchmark Date: 24 Jul 2015*"&amp;A239&amp;";*",SRGs!AA:AA,0),0)</f>
        <v>0</v>
      </c>
      <c r="L239" s="2">
        <f>IFERROR(MATCH("Application Server Security Requirements Guide :: Version 3, Release: 3 Benchmark Date: 27 Oct 2022*"&amp;A239&amp;";*",SRGs!AA:AA,0),0)</f>
        <v>0</v>
      </c>
      <c r="M239" s="2">
        <f>IFERROR(MATCH("Authentication, Authorization, and Accounting Services (AAA) Security Requirements Guide :: Version 1, Release: 2 Benchmark Date: 24 Jan 2020*"&amp;A239&amp;";*",SRGs!AA:AA,0),0)</f>
        <v>0</v>
      </c>
      <c r="N239" s="6">
        <f>IFERROR(MATCH("Central Log Server Security Requirements Guide :: Version 2, Release: 2 Benchmark Date: 27 Oct 2022*"&amp;A239&amp;";*",SRGs!AA:AA,0),0)</f>
        <v>0</v>
      </c>
      <c r="O239" s="6">
        <f>IFERROR(MATCH("Database Security Requirements Guide :: Version 3, Release: 3 Benchmark Date: 27 Jul 2022*"&amp;A239&amp;";*",SRGs!AA:AA,0),0)</f>
        <v>0</v>
      </c>
      <c r="P239" s="6">
        <f>IFERROR(MATCH("Container Platform Security Requirements Guide :: Version 1, Release: 3 Benchmark Date: 27 Jan 2022*"&amp;A239&amp;";*",SRGs!AA:AA,0),0)</f>
        <v>0</v>
      </c>
      <c r="Q239" s="6">
        <f>IFERROR(MATCH("Domain Name System (DNS) Security Requirements Guide :: Version 2, Release: 4 Benchmark Date: 23 Oct 2015*"&amp;A239&amp;";*",SRGs!AA:AA,0),0)</f>
        <v>0</v>
      </c>
      <c r="R239" s="6">
        <f>IFERROR(MATCH("Firewall Security Requirements Guide :: Version 2, Release: 3 Benchmark Date: 27 Oct 2022*"&amp;A239&amp;";*",SRGs!AA:AA,0),0)</f>
        <v>0</v>
      </c>
      <c r="S239" s="6">
        <f>IFERROR(MATCH("General Purpose Operating System Security Requirements Guide :: Version 2, Release: 4 Benchmark Date: 27 Jul 2022*"&amp;A239&amp;";*",SRGs!AA:AA,0),0)</f>
        <v>0</v>
      </c>
      <c r="T239" s="6">
        <f>IFERROR(MATCH("Intrusion Detection and Prevention Systems (IDPS) Security Requirements Guide :: Version 2, Release: 6 Benchmark Date: 24 Jul 2020*"&amp;A239&amp;";*",SRGs!AA:AA,0),0)</f>
        <v>0</v>
      </c>
      <c r="U239" s="6">
        <f>IFERROR(MATCH("Layer 2 Switch Security Requirements Guide :: Version 2, Release: 1 Benchmark Date: 18 May 2021*"&amp;A239&amp;";*",SRGs!AA:AA,0),0)</f>
        <v>0</v>
      </c>
      <c r="V239" s="6">
        <f>IFERROR(MATCH("Mainframe Product Security Requirements Guide :: Version 2, Release: 1 Benchmark Date: 27 Oct 2022*"&amp;A239&amp;";*",SRGs!AA:AA,0),0)</f>
        <v>0</v>
      </c>
      <c r="W239" s="6">
        <f>IFERROR(MATCH("Network Device Management Security Requirements Guide :: Version 4, Release: 1 Benchmark Date: 23 Apr 2021*"&amp;A239&amp;";*",SRGs!AA:AA,0),0)</f>
        <v>0</v>
      </c>
      <c r="X239" s="6">
        <f>IFERROR(MATCH("Router Security Requirements Guide :: Version 4, Release: 2 Benchmark Date: 23 Apr 2021*"&amp;A239&amp;";*",SRGs!AA:AA,0),0)</f>
        <v>0</v>
      </c>
      <c r="Y239" s="6">
        <f>IFERROR(MATCH("SDN Controller Security Requirements Guide :: Version 1, Release: 2 Benchmark Date: 24 Apr 2020*"&amp;A239&amp;";*",SRGs!AA:AA,0),0)</f>
        <v>0</v>
      </c>
      <c r="Z239" s="6">
        <f>IFERROR(MATCH("Unified Endpoint Management Agent Security Requirements Guide :: Version 1, Release: 1 Benchmark Date: 20 Nov 2020*"&amp;A239&amp;";*",SRGs!AA:AA,0),0)</f>
        <v>0</v>
      </c>
      <c r="AA239" s="6">
        <f>IFERROR(MATCH("Unified Endpoint Management Server Security Requirements Guide :: Version 1, Release: 1 Benchmark Date: 20 Nov 2020*"&amp;A239&amp;";*",SRGs!AA:AA,0),0)</f>
        <v>0</v>
      </c>
      <c r="AB239" s="6">
        <f>IFERROR(MATCH("Virtual Private Network (VPN) Security Requirements Guide :: Version 2, Release: 4 Benchmark Date: 27 Oct 2021*"&amp;A239&amp;";*",SRGs!AA:AA,0),0)</f>
        <v>0</v>
      </c>
      <c r="AC239" s="6">
        <f>IFERROR(MATCH("Web Server Security Requirements Guide :: Version 3, Release: 1 Benchmark Date: 27 Oct 2022*"&amp;A239&amp;";*",SRGs!AA:AA,0),0)</f>
        <v>0</v>
      </c>
      <c r="AD239" s="21"/>
      <c r="AE239" s="3" t="str">
        <f t="shared" si="24"/>
        <v/>
      </c>
      <c r="AF239" s="2" t="str">
        <f t="shared" si="25"/>
        <v/>
      </c>
      <c r="AG239" s="2" t="str">
        <f t="shared" si="26"/>
        <v/>
      </c>
      <c r="AH239" s="2" t="str">
        <f t="shared" si="27"/>
        <v/>
      </c>
      <c r="AI239" s="2" t="str">
        <f t="shared" si="28"/>
        <v/>
      </c>
      <c r="AJ239" s="2" t="str">
        <f t="shared" si="29"/>
        <v/>
      </c>
      <c r="AK239" s="2" t="str">
        <f t="shared" si="30"/>
        <v/>
      </c>
      <c r="AL239" s="27"/>
      <c r="AM239" s="5" t="str">
        <f t="shared" si="31"/>
        <v/>
      </c>
    </row>
    <row r="240" spans="1:39" s="5" customFormat="1" ht="409.5">
      <c r="A240" s="1" t="s">
        <v>49</v>
      </c>
      <c r="B240" s="1" t="s">
        <v>4302</v>
      </c>
      <c r="C240" s="1" t="s">
        <v>557</v>
      </c>
      <c r="D240" s="1" t="s">
        <v>1677</v>
      </c>
      <c r="E240" s="1" t="s">
        <v>2683</v>
      </c>
      <c r="F240" s="2" t="s">
        <v>3723</v>
      </c>
      <c r="G240" s="2"/>
      <c r="H240" s="2" t="s">
        <v>4271</v>
      </c>
      <c r="I240" s="10">
        <v>3</v>
      </c>
      <c r="J240" s="13"/>
      <c r="K240" s="3">
        <f>IFERROR(MATCH("Application Layer Gateway (ALG) Security Requirements Guide (SRG) :: Version 1, Release: 2 Benchmark Date: 24 Jul 2015*"&amp;A240&amp;";*",SRGs!AA:AA,0),0)</f>
        <v>0</v>
      </c>
      <c r="L240" s="2">
        <f>IFERROR(MATCH("Application Server Security Requirements Guide :: Version 3, Release: 3 Benchmark Date: 27 Oct 2022*"&amp;A240&amp;";*",SRGs!AA:AA,0),0)</f>
        <v>0</v>
      </c>
      <c r="M240" s="2">
        <f>IFERROR(MATCH("Authentication, Authorization, and Accounting Services (AAA) Security Requirements Guide :: Version 1, Release: 2 Benchmark Date: 24 Jan 2020*"&amp;A240&amp;";*",SRGs!AA:AA,0),0)</f>
        <v>0</v>
      </c>
      <c r="N240" s="6">
        <f>IFERROR(MATCH("Central Log Server Security Requirements Guide :: Version 2, Release: 2 Benchmark Date: 27 Oct 2022*"&amp;A240&amp;";*",SRGs!AA:AA,0),0)</f>
        <v>0</v>
      </c>
      <c r="O240" s="6">
        <f>IFERROR(MATCH("Database Security Requirements Guide :: Version 3, Release: 3 Benchmark Date: 27 Jul 2022*"&amp;A240&amp;";*",SRGs!AA:AA,0),0)</f>
        <v>0</v>
      </c>
      <c r="P240" s="6">
        <f>IFERROR(MATCH("Container Platform Security Requirements Guide :: Version 1, Release: 3 Benchmark Date: 27 Jan 2022*"&amp;A240&amp;";*",SRGs!AA:AA,0),0)</f>
        <v>0</v>
      </c>
      <c r="Q240" s="6">
        <f>IFERROR(MATCH("Domain Name System (DNS) Security Requirements Guide :: Version 2, Release: 4 Benchmark Date: 23 Oct 2015*"&amp;A240&amp;";*",SRGs!AA:AA,0),0)</f>
        <v>0</v>
      </c>
      <c r="R240" s="6">
        <f>IFERROR(MATCH("Firewall Security Requirements Guide :: Version 2, Release: 3 Benchmark Date: 27 Oct 2022*"&amp;A240&amp;";*",SRGs!AA:AA,0),0)</f>
        <v>0</v>
      </c>
      <c r="S240" s="6">
        <f>IFERROR(MATCH("General Purpose Operating System Security Requirements Guide :: Version 2, Release: 4 Benchmark Date: 27 Jul 2022*"&amp;A240&amp;";*",SRGs!AA:AA,0),0)</f>
        <v>0</v>
      </c>
      <c r="T240" s="6">
        <f>IFERROR(MATCH("Intrusion Detection and Prevention Systems (IDPS) Security Requirements Guide :: Version 2, Release: 6 Benchmark Date: 24 Jul 2020*"&amp;A240&amp;";*",SRGs!AA:AA,0),0)</f>
        <v>0</v>
      </c>
      <c r="U240" s="6">
        <f>IFERROR(MATCH("Layer 2 Switch Security Requirements Guide :: Version 2, Release: 1 Benchmark Date: 18 May 2021*"&amp;A240&amp;";*",SRGs!AA:AA,0),0)</f>
        <v>0</v>
      </c>
      <c r="V240" s="6">
        <f>IFERROR(MATCH("Mainframe Product Security Requirements Guide :: Version 2, Release: 1 Benchmark Date: 27 Oct 2022*"&amp;A240&amp;";*",SRGs!AA:AA,0),0)</f>
        <v>0</v>
      </c>
      <c r="W240" s="6">
        <f>IFERROR(MATCH("Network Device Management Security Requirements Guide :: Version 4, Release: 1 Benchmark Date: 23 Apr 2021*"&amp;A240&amp;";*",SRGs!AA:AA,0),0)</f>
        <v>0</v>
      </c>
      <c r="X240" s="6">
        <f>IFERROR(MATCH("Router Security Requirements Guide :: Version 4, Release: 2 Benchmark Date: 23 Apr 2021*"&amp;A240&amp;";*",SRGs!AA:AA,0),0)</f>
        <v>0</v>
      </c>
      <c r="Y240" s="6">
        <f>IFERROR(MATCH("SDN Controller Security Requirements Guide :: Version 1, Release: 2 Benchmark Date: 24 Apr 2020*"&amp;A240&amp;";*",SRGs!AA:AA,0),0)</f>
        <v>0</v>
      </c>
      <c r="Z240" s="6">
        <f>IFERROR(MATCH("Unified Endpoint Management Agent Security Requirements Guide :: Version 1, Release: 1 Benchmark Date: 20 Nov 2020*"&amp;A240&amp;";*",SRGs!AA:AA,0),0)</f>
        <v>0</v>
      </c>
      <c r="AA240" s="6">
        <f>IFERROR(MATCH("Unified Endpoint Management Server Security Requirements Guide :: Version 1, Release: 1 Benchmark Date: 20 Nov 2020*"&amp;A240&amp;";*",SRGs!AA:AA,0),0)</f>
        <v>0</v>
      </c>
      <c r="AB240" s="6">
        <f>IFERROR(MATCH("Virtual Private Network (VPN) Security Requirements Guide :: Version 2, Release: 4 Benchmark Date: 27 Oct 2021*"&amp;A240&amp;";*",SRGs!AA:AA,0),0)</f>
        <v>0</v>
      </c>
      <c r="AC240" s="6">
        <f>IFERROR(MATCH("Web Server Security Requirements Guide :: Version 3, Release: 1 Benchmark Date: 27 Oct 2022*"&amp;A240&amp;";*",SRGs!AA:AA,0),0)</f>
        <v>0</v>
      </c>
      <c r="AD240" s="21"/>
      <c r="AE240" s="3" t="str">
        <f t="shared" si="24"/>
        <v/>
      </c>
      <c r="AF240" s="2" t="str">
        <f t="shared" si="25"/>
        <v/>
      </c>
      <c r="AG240" s="2" t="str">
        <f t="shared" si="26"/>
        <v/>
      </c>
      <c r="AH240" s="2" t="str">
        <f t="shared" si="27"/>
        <v/>
      </c>
      <c r="AI240" s="2" t="str">
        <f t="shared" si="28"/>
        <v/>
      </c>
      <c r="AJ240" s="2" t="str">
        <f t="shared" si="29"/>
        <v/>
      </c>
      <c r="AK240" s="2" t="str">
        <f t="shared" si="30"/>
        <v/>
      </c>
      <c r="AL240" s="27"/>
      <c r="AM240" s="5" t="str">
        <f t="shared" si="31"/>
        <v/>
      </c>
    </row>
    <row r="241" spans="1:39" ht="30">
      <c r="A241" s="1" t="s">
        <v>22122</v>
      </c>
      <c r="B241" s="1" t="s">
        <v>4302</v>
      </c>
      <c r="C241" s="1" t="s">
        <v>558</v>
      </c>
      <c r="D241" s="1" t="s">
        <v>3494</v>
      </c>
      <c r="E241" s="1"/>
      <c r="F241" s="2"/>
      <c r="G241" s="2"/>
      <c r="H241" s="2"/>
      <c r="I241" s="2"/>
      <c r="J241" s="15"/>
      <c r="K241" s="3">
        <f>IFERROR(MATCH("Application Layer Gateway (ALG) Security Requirements Guide (SRG) :: Version 1, Release: 2 Benchmark Date: 24 Jul 2015*"&amp;A241&amp;";*",SRGs!AA:AA,0),0)</f>
        <v>0</v>
      </c>
      <c r="L241" s="2">
        <f>IFERROR(MATCH("Application Server Security Requirements Guide :: Version 3, Release: 3 Benchmark Date: 27 Oct 2022*"&amp;A241&amp;";*",SRGs!AA:AA,0),0)</f>
        <v>0</v>
      </c>
      <c r="M241" s="2">
        <f>IFERROR(MATCH("Authentication, Authorization, and Accounting Services (AAA) Security Requirements Guide :: Version 1, Release: 2 Benchmark Date: 24 Jan 2020*"&amp;A241&amp;";*",SRGs!AA:AA,0),0)</f>
        <v>0</v>
      </c>
      <c r="N241" s="2">
        <f>IFERROR(MATCH("Central Log Server Security Requirements Guide :: Version 2, Release: 2 Benchmark Date: 27 Oct 2022*"&amp;A241&amp;";*",SRGs!AA:AA,0),0)</f>
        <v>0</v>
      </c>
      <c r="O241" s="2">
        <f>IFERROR(MATCH("Database Security Requirements Guide :: Version 3, Release: 3 Benchmark Date: 27 Jul 2022*"&amp;A241&amp;";*",SRGs!AA:AA,0),0)</f>
        <v>0</v>
      </c>
      <c r="P241" s="2">
        <f>IFERROR(MATCH("Container Platform Security Requirements Guide :: Version 1, Release: 3 Benchmark Date: 27 Jan 2022*"&amp;A241&amp;";*",SRGs!AA:AA,0),0)</f>
        <v>0</v>
      </c>
      <c r="Q241" s="2">
        <f>IFERROR(MATCH("Domain Name System (DNS) Security Requirements Guide :: Version 2, Release: 4 Benchmark Date: 23 Oct 2015*"&amp;A241&amp;";*",SRGs!AA:AA,0),0)</f>
        <v>0</v>
      </c>
      <c r="R241" s="2">
        <f>IFERROR(MATCH("Firewall Security Requirements Guide :: Version 2, Release: 3 Benchmark Date: 27 Oct 2022*"&amp;A241&amp;";*",SRGs!AA:AA,0),0)</f>
        <v>0</v>
      </c>
      <c r="S241" s="2">
        <f>IFERROR(MATCH("General Purpose Operating System Security Requirements Guide :: Version 2, Release: 4 Benchmark Date: 27 Jul 2022*"&amp;A241&amp;";*",SRGs!AA:AA,0),0)</f>
        <v>0</v>
      </c>
      <c r="T241" s="2">
        <f>IFERROR(MATCH("Intrusion Detection and Prevention Systems (IDPS) Security Requirements Guide :: Version 2, Release: 6 Benchmark Date: 24 Jul 2020*"&amp;A241&amp;";*",SRGs!AA:AA,0),0)</f>
        <v>0</v>
      </c>
      <c r="U241" s="2">
        <f>IFERROR(MATCH("Layer 2 Switch Security Requirements Guide :: Version 2, Release: 1 Benchmark Date: 18 May 2021*"&amp;A241&amp;";*",SRGs!AA:AA,0),0)</f>
        <v>0</v>
      </c>
      <c r="V241" s="2">
        <f>IFERROR(MATCH("Mainframe Product Security Requirements Guide :: Version 2, Release: 1 Benchmark Date: 27 Oct 2022*"&amp;A241&amp;";*",SRGs!AA:AA,0),0)</f>
        <v>0</v>
      </c>
      <c r="W241" s="2">
        <f>IFERROR(MATCH("Network Device Management Security Requirements Guide :: Version 4, Release: 1 Benchmark Date: 23 Apr 2021*"&amp;A241&amp;";*",SRGs!AA:AA,0),0)</f>
        <v>0</v>
      </c>
      <c r="X241" s="2">
        <f>IFERROR(MATCH("Router Security Requirements Guide :: Version 4, Release: 2 Benchmark Date: 23 Apr 2021*"&amp;A241&amp;";*",SRGs!AA:AA,0),0)</f>
        <v>0</v>
      </c>
      <c r="Y241" s="2">
        <f>IFERROR(MATCH("SDN Controller Security Requirements Guide :: Version 1, Release: 2 Benchmark Date: 24 Apr 2020*"&amp;A241&amp;";*",SRGs!AA:AA,0),0)</f>
        <v>0</v>
      </c>
      <c r="Z241" s="2">
        <f>IFERROR(MATCH("Unified Endpoint Management Agent Security Requirements Guide :: Version 1, Release: 1 Benchmark Date: 20 Nov 2020*"&amp;A241&amp;";*",SRGs!AA:AA,0),0)</f>
        <v>0</v>
      </c>
      <c r="AA241" s="2">
        <f>IFERROR(MATCH("Unified Endpoint Management Server Security Requirements Guide :: Version 1, Release: 1 Benchmark Date: 20 Nov 2020*"&amp;A241&amp;";*",SRGs!AA:AA,0),0)</f>
        <v>0</v>
      </c>
      <c r="AB241" s="2">
        <f>IFERROR(MATCH("Virtual Private Network (VPN) Security Requirements Guide :: Version 2, Release: 4 Benchmark Date: 27 Oct 2021*"&amp;A241&amp;";*",SRGs!AA:AA,0),0)</f>
        <v>0</v>
      </c>
      <c r="AC241" s="2">
        <f>IFERROR(MATCH("Web Server Security Requirements Guide :: Version 3, Release: 1 Benchmark Date: 27 Oct 2022*"&amp;A241&amp;";*",SRGs!AA:AA,0),0)</f>
        <v>0</v>
      </c>
      <c r="AD241" s="22"/>
      <c r="AE241" s="3" t="str">
        <f t="shared" si="24"/>
        <v/>
      </c>
      <c r="AF241" s="2" t="str">
        <f t="shared" si="25"/>
        <v/>
      </c>
      <c r="AG241" s="2" t="str">
        <f t="shared" si="26"/>
        <v/>
      </c>
      <c r="AH241" s="2" t="str">
        <f t="shared" si="27"/>
        <v/>
      </c>
      <c r="AI241" s="2" t="str">
        <f t="shared" si="28"/>
        <v/>
      </c>
      <c r="AJ241" s="2" t="str">
        <f t="shared" si="29"/>
        <v/>
      </c>
      <c r="AK241" s="2" t="str">
        <f t="shared" si="30"/>
        <v/>
      </c>
      <c r="AM241" s="5" t="str">
        <f t="shared" si="31"/>
        <v/>
      </c>
    </row>
    <row r="242" spans="1:39" ht="30">
      <c r="A242" s="1" t="s">
        <v>22123</v>
      </c>
      <c r="B242" s="1" t="s">
        <v>4302</v>
      </c>
      <c r="C242" s="1" t="s">
        <v>559</v>
      </c>
      <c r="D242" s="1" t="s">
        <v>3495</v>
      </c>
      <c r="E242" s="1"/>
      <c r="F242" s="2"/>
      <c r="G242" s="2"/>
      <c r="H242" s="2"/>
      <c r="I242" s="2"/>
      <c r="J242" s="15"/>
      <c r="K242" s="3">
        <f>IFERROR(MATCH("Application Layer Gateway (ALG) Security Requirements Guide (SRG) :: Version 1, Release: 2 Benchmark Date: 24 Jul 2015*"&amp;A242&amp;";*",SRGs!AA:AA,0),0)</f>
        <v>0</v>
      </c>
      <c r="L242" s="2">
        <f>IFERROR(MATCH("Application Server Security Requirements Guide :: Version 3, Release: 3 Benchmark Date: 27 Oct 2022*"&amp;A242&amp;";*",SRGs!AA:AA,0),0)</f>
        <v>0</v>
      </c>
      <c r="M242" s="2">
        <f>IFERROR(MATCH("Authentication, Authorization, and Accounting Services (AAA) Security Requirements Guide :: Version 1, Release: 2 Benchmark Date: 24 Jan 2020*"&amp;A242&amp;";*",SRGs!AA:AA,0),0)</f>
        <v>0</v>
      </c>
      <c r="N242" s="2">
        <f>IFERROR(MATCH("Central Log Server Security Requirements Guide :: Version 2, Release: 2 Benchmark Date: 27 Oct 2022*"&amp;A242&amp;";*",SRGs!AA:AA,0),0)</f>
        <v>0</v>
      </c>
      <c r="O242" s="2">
        <f>IFERROR(MATCH("Database Security Requirements Guide :: Version 3, Release: 3 Benchmark Date: 27 Jul 2022*"&amp;A242&amp;";*",SRGs!AA:AA,0),0)</f>
        <v>0</v>
      </c>
      <c r="P242" s="2">
        <f>IFERROR(MATCH("Container Platform Security Requirements Guide :: Version 1, Release: 3 Benchmark Date: 27 Jan 2022*"&amp;A242&amp;";*",SRGs!AA:AA,0),0)</f>
        <v>0</v>
      </c>
      <c r="Q242" s="2">
        <f>IFERROR(MATCH("Domain Name System (DNS) Security Requirements Guide :: Version 2, Release: 4 Benchmark Date: 23 Oct 2015*"&amp;A242&amp;";*",SRGs!AA:AA,0),0)</f>
        <v>0</v>
      </c>
      <c r="R242" s="2">
        <f>IFERROR(MATCH("Firewall Security Requirements Guide :: Version 2, Release: 3 Benchmark Date: 27 Oct 2022*"&amp;A242&amp;";*",SRGs!AA:AA,0),0)</f>
        <v>0</v>
      </c>
      <c r="S242" s="2">
        <f>IFERROR(MATCH("General Purpose Operating System Security Requirements Guide :: Version 2, Release: 4 Benchmark Date: 27 Jul 2022*"&amp;A242&amp;";*",SRGs!AA:AA,0),0)</f>
        <v>0</v>
      </c>
      <c r="T242" s="2">
        <f>IFERROR(MATCH("Intrusion Detection and Prevention Systems (IDPS) Security Requirements Guide :: Version 2, Release: 6 Benchmark Date: 24 Jul 2020*"&amp;A242&amp;";*",SRGs!AA:AA,0),0)</f>
        <v>0</v>
      </c>
      <c r="U242" s="2">
        <f>IFERROR(MATCH("Layer 2 Switch Security Requirements Guide :: Version 2, Release: 1 Benchmark Date: 18 May 2021*"&amp;A242&amp;";*",SRGs!AA:AA,0),0)</f>
        <v>0</v>
      </c>
      <c r="V242" s="2">
        <f>IFERROR(MATCH("Mainframe Product Security Requirements Guide :: Version 2, Release: 1 Benchmark Date: 27 Oct 2022*"&amp;A242&amp;";*",SRGs!AA:AA,0),0)</f>
        <v>0</v>
      </c>
      <c r="W242" s="2">
        <f>IFERROR(MATCH("Network Device Management Security Requirements Guide :: Version 4, Release: 1 Benchmark Date: 23 Apr 2021*"&amp;A242&amp;";*",SRGs!AA:AA,0),0)</f>
        <v>0</v>
      </c>
      <c r="X242" s="2">
        <f>IFERROR(MATCH("Router Security Requirements Guide :: Version 4, Release: 2 Benchmark Date: 23 Apr 2021*"&amp;A242&amp;";*",SRGs!AA:AA,0),0)</f>
        <v>0</v>
      </c>
      <c r="Y242" s="2">
        <f>IFERROR(MATCH("SDN Controller Security Requirements Guide :: Version 1, Release: 2 Benchmark Date: 24 Apr 2020*"&amp;A242&amp;";*",SRGs!AA:AA,0),0)</f>
        <v>0</v>
      </c>
      <c r="Z242" s="2">
        <f>IFERROR(MATCH("Unified Endpoint Management Agent Security Requirements Guide :: Version 1, Release: 1 Benchmark Date: 20 Nov 2020*"&amp;A242&amp;";*",SRGs!AA:AA,0),0)</f>
        <v>0</v>
      </c>
      <c r="AA242" s="2">
        <f>IFERROR(MATCH("Unified Endpoint Management Server Security Requirements Guide :: Version 1, Release: 1 Benchmark Date: 20 Nov 2020*"&amp;A242&amp;";*",SRGs!AA:AA,0),0)</f>
        <v>0</v>
      </c>
      <c r="AB242" s="2">
        <f>IFERROR(MATCH("Virtual Private Network (VPN) Security Requirements Guide :: Version 2, Release: 4 Benchmark Date: 27 Oct 2021*"&amp;A242&amp;";*",SRGs!AA:AA,0),0)</f>
        <v>0</v>
      </c>
      <c r="AC242" s="2">
        <f>IFERROR(MATCH("Web Server Security Requirements Guide :: Version 3, Release: 1 Benchmark Date: 27 Oct 2022*"&amp;A242&amp;";*",SRGs!AA:AA,0),0)</f>
        <v>0</v>
      </c>
      <c r="AD242" s="22"/>
      <c r="AE242" s="3" t="str">
        <f t="shared" si="24"/>
        <v/>
      </c>
      <c r="AF242" s="2" t="str">
        <f t="shared" si="25"/>
        <v/>
      </c>
      <c r="AG242" s="2" t="str">
        <f t="shared" si="26"/>
        <v/>
      </c>
      <c r="AH242" s="2" t="str">
        <f t="shared" si="27"/>
        <v/>
      </c>
      <c r="AI242" s="2" t="str">
        <f t="shared" si="28"/>
        <v/>
      </c>
      <c r="AJ242" s="2" t="str">
        <f t="shared" si="29"/>
        <v/>
      </c>
      <c r="AK242" s="2" t="str">
        <f t="shared" si="30"/>
        <v/>
      </c>
      <c r="AM242" s="5" t="str">
        <f t="shared" si="31"/>
        <v/>
      </c>
    </row>
    <row r="243" spans="1:39" ht="45">
      <c r="A243" s="1" t="s">
        <v>22124</v>
      </c>
      <c r="B243" s="1" t="s">
        <v>4302</v>
      </c>
      <c r="C243" s="1" t="s">
        <v>560</v>
      </c>
      <c r="D243" s="1" t="s">
        <v>3496</v>
      </c>
      <c r="E243" s="1"/>
      <c r="F243" s="2"/>
      <c r="G243" s="2"/>
      <c r="H243" s="2"/>
      <c r="I243" s="2"/>
      <c r="J243" s="15"/>
      <c r="K243" s="3">
        <f>IFERROR(MATCH("Application Layer Gateway (ALG) Security Requirements Guide (SRG) :: Version 1, Release: 2 Benchmark Date: 24 Jul 2015*"&amp;A243&amp;";*",SRGs!AA:AA,0),0)</f>
        <v>0</v>
      </c>
      <c r="L243" s="2">
        <f>IFERROR(MATCH("Application Server Security Requirements Guide :: Version 3, Release: 3 Benchmark Date: 27 Oct 2022*"&amp;A243&amp;";*",SRGs!AA:AA,0),0)</f>
        <v>0</v>
      </c>
      <c r="M243" s="2">
        <f>IFERROR(MATCH("Authentication, Authorization, and Accounting Services (AAA) Security Requirements Guide :: Version 1, Release: 2 Benchmark Date: 24 Jan 2020*"&amp;A243&amp;";*",SRGs!AA:AA,0),0)</f>
        <v>0</v>
      </c>
      <c r="N243" s="2">
        <f>IFERROR(MATCH("Central Log Server Security Requirements Guide :: Version 2, Release: 2 Benchmark Date: 27 Oct 2022*"&amp;A243&amp;";*",SRGs!AA:AA,0),0)</f>
        <v>0</v>
      </c>
      <c r="O243" s="2">
        <f>IFERROR(MATCH("Database Security Requirements Guide :: Version 3, Release: 3 Benchmark Date: 27 Jul 2022*"&amp;A243&amp;";*",SRGs!AA:AA,0),0)</f>
        <v>0</v>
      </c>
      <c r="P243" s="2">
        <f>IFERROR(MATCH("Container Platform Security Requirements Guide :: Version 1, Release: 3 Benchmark Date: 27 Jan 2022*"&amp;A243&amp;";*",SRGs!AA:AA,0),0)</f>
        <v>0</v>
      </c>
      <c r="Q243" s="2">
        <f>IFERROR(MATCH("Domain Name System (DNS) Security Requirements Guide :: Version 2, Release: 4 Benchmark Date: 23 Oct 2015*"&amp;A243&amp;";*",SRGs!AA:AA,0),0)</f>
        <v>0</v>
      </c>
      <c r="R243" s="2">
        <f>IFERROR(MATCH("Firewall Security Requirements Guide :: Version 2, Release: 3 Benchmark Date: 27 Oct 2022*"&amp;A243&amp;";*",SRGs!AA:AA,0),0)</f>
        <v>0</v>
      </c>
      <c r="S243" s="2">
        <f>IFERROR(MATCH("General Purpose Operating System Security Requirements Guide :: Version 2, Release: 4 Benchmark Date: 27 Jul 2022*"&amp;A243&amp;";*",SRGs!AA:AA,0),0)</f>
        <v>0</v>
      </c>
      <c r="T243" s="2">
        <f>IFERROR(MATCH("Intrusion Detection and Prevention Systems (IDPS) Security Requirements Guide :: Version 2, Release: 6 Benchmark Date: 24 Jul 2020*"&amp;A243&amp;";*",SRGs!AA:AA,0),0)</f>
        <v>0</v>
      </c>
      <c r="U243" s="2">
        <f>IFERROR(MATCH("Layer 2 Switch Security Requirements Guide :: Version 2, Release: 1 Benchmark Date: 18 May 2021*"&amp;A243&amp;";*",SRGs!AA:AA,0),0)</f>
        <v>0</v>
      </c>
      <c r="V243" s="2">
        <f>IFERROR(MATCH("Mainframe Product Security Requirements Guide :: Version 2, Release: 1 Benchmark Date: 27 Oct 2022*"&amp;A243&amp;";*",SRGs!AA:AA,0),0)</f>
        <v>0</v>
      </c>
      <c r="W243" s="2">
        <f>IFERROR(MATCH("Network Device Management Security Requirements Guide :: Version 4, Release: 1 Benchmark Date: 23 Apr 2021*"&amp;A243&amp;";*",SRGs!AA:AA,0),0)</f>
        <v>0</v>
      </c>
      <c r="X243" s="2">
        <f>IFERROR(MATCH("Router Security Requirements Guide :: Version 4, Release: 2 Benchmark Date: 23 Apr 2021*"&amp;A243&amp;";*",SRGs!AA:AA,0),0)</f>
        <v>0</v>
      </c>
      <c r="Y243" s="2">
        <f>IFERROR(MATCH("SDN Controller Security Requirements Guide :: Version 1, Release: 2 Benchmark Date: 24 Apr 2020*"&amp;A243&amp;";*",SRGs!AA:AA,0),0)</f>
        <v>0</v>
      </c>
      <c r="Z243" s="2">
        <f>IFERROR(MATCH("Unified Endpoint Management Agent Security Requirements Guide :: Version 1, Release: 1 Benchmark Date: 20 Nov 2020*"&amp;A243&amp;";*",SRGs!AA:AA,0),0)</f>
        <v>0</v>
      </c>
      <c r="AA243" s="2">
        <f>IFERROR(MATCH("Unified Endpoint Management Server Security Requirements Guide :: Version 1, Release: 1 Benchmark Date: 20 Nov 2020*"&amp;A243&amp;";*",SRGs!AA:AA,0),0)</f>
        <v>0</v>
      </c>
      <c r="AB243" s="2">
        <f>IFERROR(MATCH("Virtual Private Network (VPN) Security Requirements Guide :: Version 2, Release: 4 Benchmark Date: 27 Oct 2021*"&amp;A243&amp;";*",SRGs!AA:AA,0),0)</f>
        <v>0</v>
      </c>
      <c r="AC243" s="2">
        <f>IFERROR(MATCH("Web Server Security Requirements Guide :: Version 3, Release: 1 Benchmark Date: 27 Oct 2022*"&amp;A243&amp;";*",SRGs!AA:AA,0),0)</f>
        <v>0</v>
      </c>
      <c r="AD243" s="22"/>
      <c r="AE243" s="3" t="str">
        <f t="shared" si="24"/>
        <v/>
      </c>
      <c r="AF243" s="2" t="str">
        <f t="shared" si="25"/>
        <v/>
      </c>
      <c r="AG243" s="2" t="str">
        <f t="shared" si="26"/>
        <v/>
      </c>
      <c r="AH243" s="2" t="str">
        <f t="shared" si="27"/>
        <v/>
      </c>
      <c r="AI243" s="2" t="str">
        <f t="shared" si="28"/>
        <v/>
      </c>
      <c r="AJ243" s="2" t="str">
        <f t="shared" si="29"/>
        <v/>
      </c>
      <c r="AK243" s="2" t="str">
        <f t="shared" si="30"/>
        <v/>
      </c>
      <c r="AM243" s="5" t="str">
        <f t="shared" si="31"/>
        <v/>
      </c>
    </row>
    <row r="244" spans="1:39" ht="30">
      <c r="A244" s="1" t="s">
        <v>22125</v>
      </c>
      <c r="B244" s="1" t="s">
        <v>4302</v>
      </c>
      <c r="C244" s="1" t="s">
        <v>561</v>
      </c>
      <c r="D244" s="1" t="s">
        <v>3497</v>
      </c>
      <c r="E244" s="1"/>
      <c r="F244" s="2"/>
      <c r="G244" s="2"/>
      <c r="H244" s="2"/>
      <c r="I244" s="2"/>
      <c r="J244" s="15"/>
      <c r="K244" s="3">
        <f>IFERROR(MATCH("Application Layer Gateway (ALG) Security Requirements Guide (SRG) :: Version 1, Release: 2 Benchmark Date: 24 Jul 2015*"&amp;A244&amp;";*",SRGs!AA:AA,0),0)</f>
        <v>0</v>
      </c>
      <c r="L244" s="2">
        <f>IFERROR(MATCH("Application Server Security Requirements Guide :: Version 3, Release: 3 Benchmark Date: 27 Oct 2022*"&amp;A244&amp;";*",SRGs!AA:AA,0),0)</f>
        <v>0</v>
      </c>
      <c r="M244" s="2">
        <f>IFERROR(MATCH("Authentication, Authorization, and Accounting Services (AAA) Security Requirements Guide :: Version 1, Release: 2 Benchmark Date: 24 Jan 2020*"&amp;A244&amp;";*",SRGs!AA:AA,0),0)</f>
        <v>0</v>
      </c>
      <c r="N244" s="2">
        <f>IFERROR(MATCH("Central Log Server Security Requirements Guide :: Version 2, Release: 2 Benchmark Date: 27 Oct 2022*"&amp;A244&amp;";*",SRGs!AA:AA,0),0)</f>
        <v>0</v>
      </c>
      <c r="O244" s="2">
        <f>IFERROR(MATCH("Database Security Requirements Guide :: Version 3, Release: 3 Benchmark Date: 27 Jul 2022*"&amp;A244&amp;";*",SRGs!AA:AA,0),0)</f>
        <v>0</v>
      </c>
      <c r="P244" s="2">
        <f>IFERROR(MATCH("Container Platform Security Requirements Guide :: Version 1, Release: 3 Benchmark Date: 27 Jan 2022*"&amp;A244&amp;";*",SRGs!AA:AA,0),0)</f>
        <v>0</v>
      </c>
      <c r="Q244" s="2">
        <f>IFERROR(MATCH("Domain Name System (DNS) Security Requirements Guide :: Version 2, Release: 4 Benchmark Date: 23 Oct 2015*"&amp;A244&amp;";*",SRGs!AA:AA,0),0)</f>
        <v>0</v>
      </c>
      <c r="R244" s="2">
        <f>IFERROR(MATCH("Firewall Security Requirements Guide :: Version 2, Release: 3 Benchmark Date: 27 Oct 2022*"&amp;A244&amp;";*",SRGs!AA:AA,0),0)</f>
        <v>0</v>
      </c>
      <c r="S244" s="2">
        <f>IFERROR(MATCH("General Purpose Operating System Security Requirements Guide :: Version 2, Release: 4 Benchmark Date: 27 Jul 2022*"&amp;A244&amp;";*",SRGs!AA:AA,0),0)</f>
        <v>0</v>
      </c>
      <c r="T244" s="2">
        <f>IFERROR(MATCH("Intrusion Detection and Prevention Systems (IDPS) Security Requirements Guide :: Version 2, Release: 6 Benchmark Date: 24 Jul 2020*"&amp;A244&amp;";*",SRGs!AA:AA,0),0)</f>
        <v>0</v>
      </c>
      <c r="U244" s="2">
        <f>IFERROR(MATCH("Layer 2 Switch Security Requirements Guide :: Version 2, Release: 1 Benchmark Date: 18 May 2021*"&amp;A244&amp;";*",SRGs!AA:AA,0),0)</f>
        <v>0</v>
      </c>
      <c r="V244" s="2">
        <f>IFERROR(MATCH("Mainframe Product Security Requirements Guide :: Version 2, Release: 1 Benchmark Date: 27 Oct 2022*"&amp;A244&amp;";*",SRGs!AA:AA,0),0)</f>
        <v>0</v>
      </c>
      <c r="W244" s="2">
        <f>IFERROR(MATCH("Network Device Management Security Requirements Guide :: Version 4, Release: 1 Benchmark Date: 23 Apr 2021*"&amp;A244&amp;";*",SRGs!AA:AA,0),0)</f>
        <v>0</v>
      </c>
      <c r="X244" s="2">
        <f>IFERROR(MATCH("Router Security Requirements Guide :: Version 4, Release: 2 Benchmark Date: 23 Apr 2021*"&amp;A244&amp;";*",SRGs!AA:AA,0),0)</f>
        <v>0</v>
      </c>
      <c r="Y244" s="2">
        <f>IFERROR(MATCH("SDN Controller Security Requirements Guide :: Version 1, Release: 2 Benchmark Date: 24 Apr 2020*"&amp;A244&amp;";*",SRGs!AA:AA,0),0)</f>
        <v>0</v>
      </c>
      <c r="Z244" s="2">
        <f>IFERROR(MATCH("Unified Endpoint Management Agent Security Requirements Guide :: Version 1, Release: 1 Benchmark Date: 20 Nov 2020*"&amp;A244&amp;";*",SRGs!AA:AA,0),0)</f>
        <v>0</v>
      </c>
      <c r="AA244" s="2">
        <f>IFERROR(MATCH("Unified Endpoint Management Server Security Requirements Guide :: Version 1, Release: 1 Benchmark Date: 20 Nov 2020*"&amp;A244&amp;";*",SRGs!AA:AA,0),0)</f>
        <v>0</v>
      </c>
      <c r="AB244" s="2">
        <f>IFERROR(MATCH("Virtual Private Network (VPN) Security Requirements Guide :: Version 2, Release: 4 Benchmark Date: 27 Oct 2021*"&amp;A244&amp;";*",SRGs!AA:AA,0),0)</f>
        <v>0</v>
      </c>
      <c r="AC244" s="2">
        <f>IFERROR(MATCH("Web Server Security Requirements Guide :: Version 3, Release: 1 Benchmark Date: 27 Oct 2022*"&amp;A244&amp;";*",SRGs!AA:AA,0),0)</f>
        <v>0</v>
      </c>
      <c r="AD244" s="22"/>
      <c r="AE244" s="3" t="str">
        <f t="shared" si="24"/>
        <v/>
      </c>
      <c r="AF244" s="2" t="str">
        <f t="shared" si="25"/>
        <v/>
      </c>
      <c r="AG244" s="2" t="str">
        <f t="shared" si="26"/>
        <v/>
      </c>
      <c r="AH244" s="2" t="str">
        <f t="shared" si="27"/>
        <v/>
      </c>
      <c r="AI244" s="2" t="str">
        <f t="shared" si="28"/>
        <v/>
      </c>
      <c r="AJ244" s="2" t="str">
        <f t="shared" si="29"/>
        <v/>
      </c>
      <c r="AK244" s="2" t="str">
        <f t="shared" si="30"/>
        <v/>
      </c>
      <c r="AM244" s="5" t="str">
        <f t="shared" si="31"/>
        <v/>
      </c>
    </row>
    <row r="245" spans="1:39" ht="30">
      <c r="A245" s="1" t="s">
        <v>22126</v>
      </c>
      <c r="B245" s="1" t="s">
        <v>4302</v>
      </c>
      <c r="C245" s="1" t="s">
        <v>562</v>
      </c>
      <c r="D245" s="1" t="s">
        <v>3498</v>
      </c>
      <c r="E245" s="1"/>
      <c r="F245" s="2"/>
      <c r="G245" s="2"/>
      <c r="H245" s="2"/>
      <c r="I245" s="2"/>
      <c r="J245" s="15"/>
      <c r="K245" s="3">
        <f>IFERROR(MATCH("Application Layer Gateway (ALG) Security Requirements Guide (SRG) :: Version 1, Release: 2 Benchmark Date: 24 Jul 2015*"&amp;A245&amp;";*",SRGs!AA:AA,0),0)</f>
        <v>0</v>
      </c>
      <c r="L245" s="2">
        <f>IFERROR(MATCH("Application Server Security Requirements Guide :: Version 3, Release: 3 Benchmark Date: 27 Oct 2022*"&amp;A245&amp;";*",SRGs!AA:AA,0),0)</f>
        <v>0</v>
      </c>
      <c r="M245" s="2">
        <f>IFERROR(MATCH("Authentication, Authorization, and Accounting Services (AAA) Security Requirements Guide :: Version 1, Release: 2 Benchmark Date: 24 Jan 2020*"&amp;A245&amp;";*",SRGs!AA:AA,0),0)</f>
        <v>0</v>
      </c>
      <c r="N245" s="2">
        <f>IFERROR(MATCH("Central Log Server Security Requirements Guide :: Version 2, Release: 2 Benchmark Date: 27 Oct 2022*"&amp;A245&amp;";*",SRGs!AA:AA,0),0)</f>
        <v>0</v>
      </c>
      <c r="O245" s="2">
        <f>IFERROR(MATCH("Database Security Requirements Guide :: Version 3, Release: 3 Benchmark Date: 27 Jul 2022*"&amp;A245&amp;";*",SRGs!AA:AA,0),0)</f>
        <v>0</v>
      </c>
      <c r="P245" s="2">
        <f>IFERROR(MATCH("Container Platform Security Requirements Guide :: Version 1, Release: 3 Benchmark Date: 27 Jan 2022*"&amp;A245&amp;";*",SRGs!AA:AA,0),0)</f>
        <v>0</v>
      </c>
      <c r="Q245" s="2">
        <f>IFERROR(MATCH("Domain Name System (DNS) Security Requirements Guide :: Version 2, Release: 4 Benchmark Date: 23 Oct 2015*"&amp;A245&amp;";*",SRGs!AA:AA,0),0)</f>
        <v>0</v>
      </c>
      <c r="R245" s="2">
        <f>IFERROR(MATCH("Firewall Security Requirements Guide :: Version 2, Release: 3 Benchmark Date: 27 Oct 2022*"&amp;A245&amp;";*",SRGs!AA:AA,0),0)</f>
        <v>0</v>
      </c>
      <c r="S245" s="2">
        <f>IFERROR(MATCH("General Purpose Operating System Security Requirements Guide :: Version 2, Release: 4 Benchmark Date: 27 Jul 2022*"&amp;A245&amp;";*",SRGs!AA:AA,0),0)</f>
        <v>0</v>
      </c>
      <c r="T245" s="2">
        <f>IFERROR(MATCH("Intrusion Detection and Prevention Systems (IDPS) Security Requirements Guide :: Version 2, Release: 6 Benchmark Date: 24 Jul 2020*"&amp;A245&amp;";*",SRGs!AA:AA,0),0)</f>
        <v>0</v>
      </c>
      <c r="U245" s="2">
        <f>IFERROR(MATCH("Layer 2 Switch Security Requirements Guide :: Version 2, Release: 1 Benchmark Date: 18 May 2021*"&amp;A245&amp;";*",SRGs!AA:AA,0),0)</f>
        <v>0</v>
      </c>
      <c r="V245" s="2">
        <f>IFERROR(MATCH("Mainframe Product Security Requirements Guide :: Version 2, Release: 1 Benchmark Date: 27 Oct 2022*"&amp;A245&amp;";*",SRGs!AA:AA,0),0)</f>
        <v>0</v>
      </c>
      <c r="W245" s="2">
        <f>IFERROR(MATCH("Network Device Management Security Requirements Guide :: Version 4, Release: 1 Benchmark Date: 23 Apr 2021*"&amp;A245&amp;";*",SRGs!AA:AA,0),0)</f>
        <v>0</v>
      </c>
      <c r="X245" s="2">
        <f>IFERROR(MATCH("Router Security Requirements Guide :: Version 4, Release: 2 Benchmark Date: 23 Apr 2021*"&amp;A245&amp;";*",SRGs!AA:AA,0),0)</f>
        <v>0</v>
      </c>
      <c r="Y245" s="2">
        <f>IFERROR(MATCH("SDN Controller Security Requirements Guide :: Version 1, Release: 2 Benchmark Date: 24 Apr 2020*"&amp;A245&amp;";*",SRGs!AA:AA,0),0)</f>
        <v>0</v>
      </c>
      <c r="Z245" s="2">
        <f>IFERROR(MATCH("Unified Endpoint Management Agent Security Requirements Guide :: Version 1, Release: 1 Benchmark Date: 20 Nov 2020*"&amp;A245&amp;";*",SRGs!AA:AA,0),0)</f>
        <v>0</v>
      </c>
      <c r="AA245" s="2">
        <f>IFERROR(MATCH("Unified Endpoint Management Server Security Requirements Guide :: Version 1, Release: 1 Benchmark Date: 20 Nov 2020*"&amp;A245&amp;";*",SRGs!AA:AA,0),0)</f>
        <v>0</v>
      </c>
      <c r="AB245" s="2">
        <f>IFERROR(MATCH("Virtual Private Network (VPN) Security Requirements Guide :: Version 2, Release: 4 Benchmark Date: 27 Oct 2021*"&amp;A245&amp;";*",SRGs!AA:AA,0),0)</f>
        <v>0</v>
      </c>
      <c r="AC245" s="2">
        <f>IFERROR(MATCH("Web Server Security Requirements Guide :: Version 3, Release: 1 Benchmark Date: 27 Oct 2022*"&amp;A245&amp;";*",SRGs!AA:AA,0),0)</f>
        <v>0</v>
      </c>
      <c r="AD245" s="22"/>
      <c r="AE245" s="3" t="str">
        <f t="shared" si="24"/>
        <v/>
      </c>
      <c r="AF245" s="2" t="str">
        <f t="shared" si="25"/>
        <v/>
      </c>
      <c r="AG245" s="2" t="str">
        <f t="shared" si="26"/>
        <v/>
      </c>
      <c r="AH245" s="2" t="str">
        <f t="shared" si="27"/>
        <v/>
      </c>
      <c r="AI245" s="2" t="str">
        <f t="shared" si="28"/>
        <v/>
      </c>
      <c r="AJ245" s="2" t="str">
        <f t="shared" si="29"/>
        <v/>
      </c>
      <c r="AK245" s="2" t="str">
        <f t="shared" si="30"/>
        <v/>
      </c>
      <c r="AM245" s="5" t="str">
        <f t="shared" si="31"/>
        <v/>
      </c>
    </row>
    <row r="246" spans="1:39" s="5" customFormat="1" ht="75">
      <c r="A246" s="1" t="s">
        <v>22127</v>
      </c>
      <c r="B246" s="1" t="s">
        <v>4302</v>
      </c>
      <c r="C246" s="1" t="s">
        <v>563</v>
      </c>
      <c r="D246" s="1" t="s">
        <v>1678</v>
      </c>
      <c r="E246" s="1" t="s">
        <v>2684</v>
      </c>
      <c r="F246" s="2" t="s">
        <v>3724</v>
      </c>
      <c r="G246" s="2"/>
      <c r="H246" s="2"/>
      <c r="I246" s="2"/>
      <c r="J246" s="15"/>
      <c r="K246" s="3">
        <f>IFERROR(MATCH("Application Layer Gateway (ALG) Security Requirements Guide (SRG) :: Version 1, Release: 2 Benchmark Date: 24 Jul 2015*"&amp;A246&amp;";*",SRGs!AA:AA,0),0)</f>
        <v>0</v>
      </c>
      <c r="L246" s="2">
        <f>IFERROR(MATCH("Application Server Security Requirements Guide :: Version 3, Release: 3 Benchmark Date: 27 Oct 2022*"&amp;A246&amp;";*",SRGs!AA:AA,0),0)</f>
        <v>0</v>
      </c>
      <c r="M246" s="2">
        <f>IFERROR(MATCH("Authentication, Authorization, and Accounting Services (AAA) Security Requirements Guide :: Version 1, Release: 2 Benchmark Date: 24 Jan 2020*"&amp;A246&amp;";*",SRGs!AA:AA,0),0)</f>
        <v>0</v>
      </c>
      <c r="N246" s="6">
        <f>IFERROR(MATCH("Central Log Server Security Requirements Guide :: Version 2, Release: 2 Benchmark Date: 27 Oct 2022*"&amp;A246&amp;";*",SRGs!AA:AA,0),0)</f>
        <v>0</v>
      </c>
      <c r="O246" s="6">
        <f>IFERROR(MATCH("Database Security Requirements Guide :: Version 3, Release: 3 Benchmark Date: 27 Jul 2022*"&amp;A246&amp;";*",SRGs!AA:AA,0),0)</f>
        <v>0</v>
      </c>
      <c r="P246" s="6">
        <f>IFERROR(MATCH("Container Platform Security Requirements Guide :: Version 1, Release: 3 Benchmark Date: 27 Jan 2022*"&amp;A246&amp;";*",SRGs!AA:AA,0),0)</f>
        <v>0</v>
      </c>
      <c r="Q246" s="6">
        <f>IFERROR(MATCH("Domain Name System (DNS) Security Requirements Guide :: Version 2, Release: 4 Benchmark Date: 23 Oct 2015*"&amp;A246&amp;";*",SRGs!AA:AA,0),0)</f>
        <v>0</v>
      </c>
      <c r="R246" s="6">
        <f>IFERROR(MATCH("Firewall Security Requirements Guide :: Version 2, Release: 3 Benchmark Date: 27 Oct 2022*"&amp;A246&amp;";*",SRGs!AA:AA,0),0)</f>
        <v>0</v>
      </c>
      <c r="S246" s="6">
        <f>IFERROR(MATCH("General Purpose Operating System Security Requirements Guide :: Version 2, Release: 4 Benchmark Date: 27 Jul 2022*"&amp;A246&amp;";*",SRGs!AA:AA,0),0)</f>
        <v>0</v>
      </c>
      <c r="T246" s="6">
        <f>IFERROR(MATCH("Intrusion Detection and Prevention Systems (IDPS) Security Requirements Guide :: Version 2, Release: 6 Benchmark Date: 24 Jul 2020*"&amp;A246&amp;";*",SRGs!AA:AA,0),0)</f>
        <v>0</v>
      </c>
      <c r="U246" s="6">
        <f>IFERROR(MATCH("Layer 2 Switch Security Requirements Guide :: Version 2, Release: 1 Benchmark Date: 18 May 2021*"&amp;A246&amp;";*",SRGs!AA:AA,0),0)</f>
        <v>0</v>
      </c>
      <c r="V246" s="6">
        <f>IFERROR(MATCH("Mainframe Product Security Requirements Guide :: Version 2, Release: 1 Benchmark Date: 27 Oct 2022*"&amp;A246&amp;";*",SRGs!AA:AA,0),0)</f>
        <v>0</v>
      </c>
      <c r="W246" s="6">
        <f>IFERROR(MATCH("Network Device Management Security Requirements Guide :: Version 4, Release: 1 Benchmark Date: 23 Apr 2021*"&amp;A246&amp;";*",SRGs!AA:AA,0),0)</f>
        <v>0</v>
      </c>
      <c r="X246" s="6">
        <f>IFERROR(MATCH("Router Security Requirements Guide :: Version 4, Release: 2 Benchmark Date: 23 Apr 2021*"&amp;A246&amp;";*",SRGs!AA:AA,0),0)</f>
        <v>0</v>
      </c>
      <c r="Y246" s="6">
        <f>IFERROR(MATCH("SDN Controller Security Requirements Guide :: Version 1, Release: 2 Benchmark Date: 24 Apr 2020*"&amp;A246&amp;";*",SRGs!AA:AA,0),0)</f>
        <v>0</v>
      </c>
      <c r="Z246" s="6">
        <f>IFERROR(MATCH("Unified Endpoint Management Agent Security Requirements Guide :: Version 1, Release: 1 Benchmark Date: 20 Nov 2020*"&amp;A246&amp;";*",SRGs!AA:AA,0),0)</f>
        <v>0</v>
      </c>
      <c r="AA246" s="6">
        <f>IFERROR(MATCH("Unified Endpoint Management Server Security Requirements Guide :: Version 1, Release: 1 Benchmark Date: 20 Nov 2020*"&amp;A246&amp;";*",SRGs!AA:AA,0),0)</f>
        <v>0</v>
      </c>
      <c r="AB246" s="6">
        <f>IFERROR(MATCH("Virtual Private Network (VPN) Security Requirements Guide :: Version 2, Release: 4 Benchmark Date: 27 Oct 2021*"&amp;A246&amp;";*",SRGs!AA:AA,0),0)</f>
        <v>0</v>
      </c>
      <c r="AC246" s="6">
        <f>IFERROR(MATCH("Web Server Security Requirements Guide :: Version 3, Release: 1 Benchmark Date: 27 Oct 2022*"&amp;A246&amp;";*",SRGs!AA:AA,0),0)</f>
        <v>0</v>
      </c>
      <c r="AD246" s="21"/>
      <c r="AE246" s="3" t="str">
        <f t="shared" si="24"/>
        <v/>
      </c>
      <c r="AF246" s="2" t="str">
        <f t="shared" si="25"/>
        <v/>
      </c>
      <c r="AG246" s="2" t="str">
        <f t="shared" si="26"/>
        <v/>
      </c>
      <c r="AH246" s="2" t="str">
        <f t="shared" si="27"/>
        <v/>
      </c>
      <c r="AI246" s="2" t="str">
        <f t="shared" si="28"/>
        <v/>
      </c>
      <c r="AJ246" s="2" t="str">
        <f t="shared" si="29"/>
        <v/>
      </c>
      <c r="AK246" s="2" t="str">
        <f t="shared" si="30"/>
        <v/>
      </c>
      <c r="AL246" s="27"/>
      <c r="AM246" s="5" t="str">
        <f t="shared" si="31"/>
        <v/>
      </c>
    </row>
    <row r="247" spans="1:39" s="5" customFormat="1" ht="150">
      <c r="A247" s="1" t="s">
        <v>22128</v>
      </c>
      <c r="B247" s="1" t="s">
        <v>4302</v>
      </c>
      <c r="C247" s="1" t="s">
        <v>564</v>
      </c>
      <c r="D247" s="1" t="s">
        <v>1679</v>
      </c>
      <c r="E247" s="1" t="s">
        <v>2685</v>
      </c>
      <c r="F247" s="2" t="s">
        <v>3620</v>
      </c>
      <c r="G247" s="2"/>
      <c r="H247" s="2"/>
      <c r="I247" s="2"/>
      <c r="J247" s="15"/>
      <c r="K247" s="3">
        <f>IFERROR(MATCH("Application Layer Gateway (ALG) Security Requirements Guide (SRG) :: Version 1, Release: 2 Benchmark Date: 24 Jul 2015*"&amp;A247&amp;";*",SRGs!AA:AA,0),0)</f>
        <v>0</v>
      </c>
      <c r="L247" s="2">
        <f>IFERROR(MATCH("Application Server Security Requirements Guide :: Version 3, Release: 3 Benchmark Date: 27 Oct 2022*"&amp;A247&amp;";*",SRGs!AA:AA,0),0)</f>
        <v>0</v>
      </c>
      <c r="M247" s="2">
        <f>IFERROR(MATCH("Authentication, Authorization, and Accounting Services (AAA) Security Requirements Guide :: Version 1, Release: 2 Benchmark Date: 24 Jan 2020*"&amp;A247&amp;";*",SRGs!AA:AA,0),0)</f>
        <v>0</v>
      </c>
      <c r="N247" s="6">
        <f>IFERROR(MATCH("Central Log Server Security Requirements Guide :: Version 2, Release: 2 Benchmark Date: 27 Oct 2022*"&amp;A247&amp;";*",SRGs!AA:AA,0),0)</f>
        <v>0</v>
      </c>
      <c r="O247" s="6">
        <f>IFERROR(MATCH("Database Security Requirements Guide :: Version 3, Release: 3 Benchmark Date: 27 Jul 2022*"&amp;A247&amp;";*",SRGs!AA:AA,0),0)</f>
        <v>0</v>
      </c>
      <c r="P247" s="6">
        <f>IFERROR(MATCH("Container Platform Security Requirements Guide :: Version 1, Release: 3 Benchmark Date: 27 Jan 2022*"&amp;A247&amp;";*",SRGs!AA:AA,0),0)</f>
        <v>0</v>
      </c>
      <c r="Q247" s="6">
        <f>IFERROR(MATCH("Domain Name System (DNS) Security Requirements Guide :: Version 2, Release: 4 Benchmark Date: 23 Oct 2015*"&amp;A247&amp;";*",SRGs!AA:AA,0),0)</f>
        <v>0</v>
      </c>
      <c r="R247" s="6">
        <f>IFERROR(MATCH("Firewall Security Requirements Guide :: Version 2, Release: 3 Benchmark Date: 27 Oct 2022*"&amp;A247&amp;";*",SRGs!AA:AA,0),0)</f>
        <v>0</v>
      </c>
      <c r="S247" s="6">
        <f>IFERROR(MATCH("General Purpose Operating System Security Requirements Guide :: Version 2, Release: 4 Benchmark Date: 27 Jul 2022*"&amp;A247&amp;";*",SRGs!AA:AA,0),0)</f>
        <v>0</v>
      </c>
      <c r="T247" s="6">
        <f>IFERROR(MATCH("Intrusion Detection and Prevention Systems (IDPS) Security Requirements Guide :: Version 2, Release: 6 Benchmark Date: 24 Jul 2020*"&amp;A247&amp;";*",SRGs!AA:AA,0),0)</f>
        <v>0</v>
      </c>
      <c r="U247" s="6">
        <f>IFERROR(MATCH("Layer 2 Switch Security Requirements Guide :: Version 2, Release: 1 Benchmark Date: 18 May 2021*"&amp;A247&amp;";*",SRGs!AA:AA,0),0)</f>
        <v>0</v>
      </c>
      <c r="V247" s="6">
        <f>IFERROR(MATCH("Mainframe Product Security Requirements Guide :: Version 2, Release: 1 Benchmark Date: 27 Oct 2022*"&amp;A247&amp;";*",SRGs!AA:AA,0),0)</f>
        <v>0</v>
      </c>
      <c r="W247" s="6">
        <f>IFERROR(MATCH("Network Device Management Security Requirements Guide :: Version 4, Release: 1 Benchmark Date: 23 Apr 2021*"&amp;A247&amp;";*",SRGs!AA:AA,0),0)</f>
        <v>0</v>
      </c>
      <c r="X247" s="6">
        <f>IFERROR(MATCH("Router Security Requirements Guide :: Version 4, Release: 2 Benchmark Date: 23 Apr 2021*"&amp;A247&amp;";*",SRGs!AA:AA,0),0)</f>
        <v>0</v>
      </c>
      <c r="Y247" s="6">
        <f>IFERROR(MATCH("SDN Controller Security Requirements Guide :: Version 1, Release: 2 Benchmark Date: 24 Apr 2020*"&amp;A247&amp;";*",SRGs!AA:AA,0),0)</f>
        <v>0</v>
      </c>
      <c r="Z247" s="6">
        <f>IFERROR(MATCH("Unified Endpoint Management Agent Security Requirements Guide :: Version 1, Release: 1 Benchmark Date: 20 Nov 2020*"&amp;A247&amp;";*",SRGs!AA:AA,0),0)</f>
        <v>0</v>
      </c>
      <c r="AA247" s="6">
        <f>IFERROR(MATCH("Unified Endpoint Management Server Security Requirements Guide :: Version 1, Release: 1 Benchmark Date: 20 Nov 2020*"&amp;A247&amp;";*",SRGs!AA:AA,0),0)</f>
        <v>0</v>
      </c>
      <c r="AB247" s="6">
        <f>IFERROR(MATCH("Virtual Private Network (VPN) Security Requirements Guide :: Version 2, Release: 4 Benchmark Date: 27 Oct 2021*"&amp;A247&amp;";*",SRGs!AA:AA,0),0)</f>
        <v>0</v>
      </c>
      <c r="AC247" s="6">
        <f>IFERROR(MATCH("Web Server Security Requirements Guide :: Version 3, Release: 1 Benchmark Date: 27 Oct 2022*"&amp;A247&amp;";*",SRGs!AA:AA,0),0)</f>
        <v>0</v>
      </c>
      <c r="AD247" s="21"/>
      <c r="AE247" s="3" t="str">
        <f t="shared" si="24"/>
        <v/>
      </c>
      <c r="AF247" s="2" t="str">
        <f t="shared" si="25"/>
        <v/>
      </c>
      <c r="AG247" s="2" t="str">
        <f t="shared" si="26"/>
        <v/>
      </c>
      <c r="AH247" s="2" t="str">
        <f t="shared" si="27"/>
        <v/>
      </c>
      <c r="AI247" s="2" t="str">
        <f t="shared" si="28"/>
        <v/>
      </c>
      <c r="AJ247" s="2" t="str">
        <f t="shared" si="29"/>
        <v/>
      </c>
      <c r="AK247" s="2" t="str">
        <f t="shared" si="30"/>
        <v/>
      </c>
      <c r="AL247" s="27"/>
      <c r="AM247" s="5" t="str">
        <f t="shared" si="31"/>
        <v/>
      </c>
    </row>
    <row r="248" spans="1:39">
      <c r="A248" s="1" t="s">
        <v>50</v>
      </c>
      <c r="B248" s="1" t="s">
        <v>4302</v>
      </c>
      <c r="C248" s="1" t="s">
        <v>565</v>
      </c>
      <c r="D248" s="1" t="s">
        <v>3499</v>
      </c>
      <c r="E248" s="1"/>
      <c r="F248" s="2"/>
      <c r="G248" s="2"/>
      <c r="H248" s="2"/>
      <c r="I248" s="2"/>
      <c r="J248" s="15"/>
      <c r="K248" s="3">
        <f>IFERROR(MATCH("Application Layer Gateway (ALG) Security Requirements Guide (SRG) :: Version 1, Release: 2 Benchmark Date: 24 Jul 2015*"&amp;A248&amp;";*",SRGs!AA:AA,0),0)</f>
        <v>0</v>
      </c>
      <c r="L248" s="2">
        <f>IFERROR(MATCH("Application Server Security Requirements Guide :: Version 3, Release: 3 Benchmark Date: 27 Oct 2022*"&amp;A248&amp;";*",SRGs!AA:AA,0),0)</f>
        <v>0</v>
      </c>
      <c r="M248" s="2">
        <f>IFERROR(MATCH("Authentication, Authorization, and Accounting Services (AAA) Security Requirements Guide :: Version 1, Release: 2 Benchmark Date: 24 Jan 2020*"&amp;A248&amp;";*",SRGs!AA:AA,0),0)</f>
        <v>0</v>
      </c>
      <c r="N248" s="2">
        <f>IFERROR(MATCH("Central Log Server Security Requirements Guide :: Version 2, Release: 2 Benchmark Date: 27 Oct 2022*"&amp;A248&amp;";*",SRGs!AA:AA,0),0)</f>
        <v>0</v>
      </c>
      <c r="O248" s="2">
        <f>IFERROR(MATCH("Database Security Requirements Guide :: Version 3, Release: 3 Benchmark Date: 27 Jul 2022*"&amp;A248&amp;";*",SRGs!AA:AA,0),0)</f>
        <v>0</v>
      </c>
      <c r="P248" s="2">
        <f>IFERROR(MATCH("Container Platform Security Requirements Guide :: Version 1, Release: 3 Benchmark Date: 27 Jan 2022*"&amp;A248&amp;";*",SRGs!AA:AA,0),0)</f>
        <v>0</v>
      </c>
      <c r="Q248" s="2">
        <f>IFERROR(MATCH("Domain Name System (DNS) Security Requirements Guide :: Version 2, Release: 4 Benchmark Date: 23 Oct 2015*"&amp;A248&amp;";*",SRGs!AA:AA,0),0)</f>
        <v>0</v>
      </c>
      <c r="R248" s="2">
        <f>IFERROR(MATCH("Firewall Security Requirements Guide :: Version 2, Release: 3 Benchmark Date: 27 Oct 2022*"&amp;A248&amp;";*",SRGs!AA:AA,0),0)</f>
        <v>0</v>
      </c>
      <c r="S248" s="2">
        <f>IFERROR(MATCH("General Purpose Operating System Security Requirements Guide :: Version 2, Release: 4 Benchmark Date: 27 Jul 2022*"&amp;A248&amp;";*",SRGs!AA:AA,0),0)</f>
        <v>0</v>
      </c>
      <c r="T248" s="2">
        <f>IFERROR(MATCH("Intrusion Detection and Prevention Systems (IDPS) Security Requirements Guide :: Version 2, Release: 6 Benchmark Date: 24 Jul 2020*"&amp;A248&amp;";*",SRGs!AA:AA,0),0)</f>
        <v>0</v>
      </c>
      <c r="U248" s="2">
        <f>IFERROR(MATCH("Layer 2 Switch Security Requirements Guide :: Version 2, Release: 1 Benchmark Date: 18 May 2021*"&amp;A248&amp;";*",SRGs!AA:AA,0),0)</f>
        <v>0</v>
      </c>
      <c r="V248" s="2">
        <f>IFERROR(MATCH("Mainframe Product Security Requirements Guide :: Version 2, Release: 1 Benchmark Date: 27 Oct 2022*"&amp;A248&amp;";*",SRGs!AA:AA,0),0)</f>
        <v>0</v>
      </c>
      <c r="W248" s="2">
        <f>IFERROR(MATCH("Network Device Management Security Requirements Guide :: Version 4, Release: 1 Benchmark Date: 23 Apr 2021*"&amp;A248&amp;";*",SRGs!AA:AA,0),0)</f>
        <v>0</v>
      </c>
      <c r="X248" s="2">
        <f>IFERROR(MATCH("Router Security Requirements Guide :: Version 4, Release: 2 Benchmark Date: 23 Apr 2021*"&amp;A248&amp;";*",SRGs!AA:AA,0),0)</f>
        <v>0</v>
      </c>
      <c r="Y248" s="2">
        <f>IFERROR(MATCH("SDN Controller Security Requirements Guide :: Version 1, Release: 2 Benchmark Date: 24 Apr 2020*"&amp;A248&amp;";*",SRGs!AA:AA,0),0)</f>
        <v>0</v>
      </c>
      <c r="Z248" s="2">
        <f>IFERROR(MATCH("Unified Endpoint Management Agent Security Requirements Guide :: Version 1, Release: 1 Benchmark Date: 20 Nov 2020*"&amp;A248&amp;";*",SRGs!AA:AA,0),0)</f>
        <v>0</v>
      </c>
      <c r="AA248" s="2">
        <f>IFERROR(MATCH("Unified Endpoint Management Server Security Requirements Guide :: Version 1, Release: 1 Benchmark Date: 20 Nov 2020*"&amp;A248&amp;";*",SRGs!AA:AA,0),0)</f>
        <v>0</v>
      </c>
      <c r="AB248" s="2">
        <f>IFERROR(MATCH("Virtual Private Network (VPN) Security Requirements Guide :: Version 2, Release: 4 Benchmark Date: 27 Oct 2021*"&amp;A248&amp;";*",SRGs!AA:AA,0),0)</f>
        <v>0</v>
      </c>
      <c r="AC248" s="2">
        <f>IFERROR(MATCH("Web Server Security Requirements Guide :: Version 3, Release: 1 Benchmark Date: 27 Oct 2022*"&amp;A248&amp;";*",SRGs!AA:AA,0),0)</f>
        <v>0</v>
      </c>
      <c r="AD248" s="22"/>
      <c r="AE248" s="3" t="str">
        <f t="shared" si="24"/>
        <v/>
      </c>
      <c r="AF248" s="2" t="str">
        <f t="shared" si="25"/>
        <v/>
      </c>
      <c r="AG248" s="2" t="str">
        <f t="shared" si="26"/>
        <v/>
      </c>
      <c r="AH248" s="2" t="str">
        <f t="shared" si="27"/>
        <v/>
      </c>
      <c r="AI248" s="2" t="str">
        <f t="shared" si="28"/>
        <v/>
      </c>
      <c r="AJ248" s="2" t="str">
        <f t="shared" si="29"/>
        <v/>
      </c>
      <c r="AK248" s="2" t="str">
        <f t="shared" si="30"/>
        <v/>
      </c>
      <c r="AM248" s="5" t="str">
        <f t="shared" si="31"/>
        <v/>
      </c>
    </row>
    <row r="249" spans="1:39" s="5" customFormat="1" ht="105">
      <c r="A249" s="1" t="s">
        <v>51</v>
      </c>
      <c r="B249" s="1" t="s">
        <v>4302</v>
      </c>
      <c r="C249" s="1" t="s">
        <v>566</v>
      </c>
      <c r="D249" s="1" t="s">
        <v>1680</v>
      </c>
      <c r="E249" s="1" t="s">
        <v>2686</v>
      </c>
      <c r="F249" s="2" t="s">
        <v>3725</v>
      </c>
      <c r="G249" s="2" t="s">
        <v>4232</v>
      </c>
      <c r="H249" s="2"/>
      <c r="I249" s="10">
        <v>2</v>
      </c>
      <c r="J249" s="13"/>
      <c r="K249" s="3">
        <f>IFERROR(MATCH("Application Layer Gateway (ALG) Security Requirements Guide (SRG) :: Version 1, Release: 2 Benchmark Date: 24 Jul 2015*"&amp;A249&amp;";*",SRGs!AA:AA,0),0)</f>
        <v>0</v>
      </c>
      <c r="L249" s="2">
        <f>IFERROR(MATCH("Application Server Security Requirements Guide :: Version 3, Release: 3 Benchmark Date: 27 Oct 2022*"&amp;A249&amp;";*",SRGs!AA:AA,0),0)</f>
        <v>0</v>
      </c>
      <c r="M249" s="2">
        <f>IFERROR(MATCH("Authentication, Authorization, and Accounting Services (AAA) Security Requirements Guide :: Version 1, Release: 2 Benchmark Date: 24 Jan 2020*"&amp;A249&amp;";*",SRGs!AA:AA,0),0)</f>
        <v>0</v>
      </c>
      <c r="N249" s="6">
        <f>IFERROR(MATCH("Central Log Server Security Requirements Guide :: Version 2, Release: 2 Benchmark Date: 27 Oct 2022*"&amp;A249&amp;";*",SRGs!AA:AA,0),0)</f>
        <v>0</v>
      </c>
      <c r="O249" s="6">
        <f>IFERROR(MATCH("Database Security Requirements Guide :: Version 3, Release: 3 Benchmark Date: 27 Jul 2022*"&amp;A249&amp;";*",SRGs!AA:AA,0),0)</f>
        <v>0</v>
      </c>
      <c r="P249" s="6">
        <f>IFERROR(MATCH("Container Platform Security Requirements Guide :: Version 1, Release: 3 Benchmark Date: 27 Jan 2022*"&amp;A249&amp;";*",SRGs!AA:AA,0),0)</f>
        <v>0</v>
      </c>
      <c r="Q249" s="6">
        <f>IFERROR(MATCH("Domain Name System (DNS) Security Requirements Guide :: Version 2, Release: 4 Benchmark Date: 23 Oct 2015*"&amp;A249&amp;";*",SRGs!AA:AA,0),0)</f>
        <v>0</v>
      </c>
      <c r="R249" s="6">
        <f>IFERROR(MATCH("Firewall Security Requirements Guide :: Version 2, Release: 3 Benchmark Date: 27 Oct 2022*"&amp;A249&amp;";*",SRGs!AA:AA,0),0)</f>
        <v>0</v>
      </c>
      <c r="S249" s="6">
        <f>IFERROR(MATCH("General Purpose Operating System Security Requirements Guide :: Version 2, Release: 4 Benchmark Date: 27 Jul 2022*"&amp;A249&amp;";*",SRGs!AA:AA,0),0)</f>
        <v>0</v>
      </c>
      <c r="T249" s="6">
        <f>IFERROR(MATCH("Intrusion Detection and Prevention Systems (IDPS) Security Requirements Guide :: Version 2, Release: 6 Benchmark Date: 24 Jul 2020*"&amp;A249&amp;";*",SRGs!AA:AA,0),0)</f>
        <v>0</v>
      </c>
      <c r="U249" s="6">
        <f>IFERROR(MATCH("Layer 2 Switch Security Requirements Guide :: Version 2, Release: 1 Benchmark Date: 18 May 2021*"&amp;A249&amp;";*",SRGs!AA:AA,0),0)</f>
        <v>0</v>
      </c>
      <c r="V249" s="6">
        <f>IFERROR(MATCH("Mainframe Product Security Requirements Guide :: Version 2, Release: 1 Benchmark Date: 27 Oct 2022*"&amp;A249&amp;";*",SRGs!AA:AA,0),0)</f>
        <v>0</v>
      </c>
      <c r="W249" s="6">
        <f>IFERROR(MATCH("Network Device Management Security Requirements Guide :: Version 4, Release: 1 Benchmark Date: 23 Apr 2021*"&amp;A249&amp;";*",SRGs!AA:AA,0),0)</f>
        <v>0</v>
      </c>
      <c r="X249" s="6">
        <f>IFERROR(MATCH("Router Security Requirements Guide :: Version 4, Release: 2 Benchmark Date: 23 Apr 2021*"&amp;A249&amp;";*",SRGs!AA:AA,0),0)</f>
        <v>0</v>
      </c>
      <c r="Y249" s="6">
        <f>IFERROR(MATCH("SDN Controller Security Requirements Guide :: Version 1, Release: 2 Benchmark Date: 24 Apr 2020*"&amp;A249&amp;";*",SRGs!AA:AA,0),0)</f>
        <v>0</v>
      </c>
      <c r="Z249" s="6">
        <f>IFERROR(MATCH("Unified Endpoint Management Agent Security Requirements Guide :: Version 1, Release: 1 Benchmark Date: 20 Nov 2020*"&amp;A249&amp;";*",SRGs!AA:AA,0),0)</f>
        <v>0</v>
      </c>
      <c r="AA249" s="6">
        <f>IFERROR(MATCH("Unified Endpoint Management Server Security Requirements Guide :: Version 1, Release: 1 Benchmark Date: 20 Nov 2020*"&amp;A249&amp;";*",SRGs!AA:AA,0),0)</f>
        <v>0</v>
      </c>
      <c r="AB249" s="6">
        <f>IFERROR(MATCH("Virtual Private Network (VPN) Security Requirements Guide :: Version 2, Release: 4 Benchmark Date: 27 Oct 2021*"&amp;A249&amp;";*",SRGs!AA:AA,0),0)</f>
        <v>0</v>
      </c>
      <c r="AC249" s="6">
        <f>IFERROR(MATCH("Web Server Security Requirements Guide :: Version 3, Release: 1 Benchmark Date: 27 Oct 2022*"&amp;A249&amp;";*",SRGs!AA:AA,0),0)</f>
        <v>0</v>
      </c>
      <c r="AD249" s="21"/>
      <c r="AE249" s="3" t="str">
        <f t="shared" si="24"/>
        <v/>
      </c>
      <c r="AF249" s="2" t="str">
        <f t="shared" si="25"/>
        <v/>
      </c>
      <c r="AG249" s="2" t="str">
        <f t="shared" si="26"/>
        <v/>
      </c>
      <c r="AH249" s="2" t="str">
        <f t="shared" si="27"/>
        <v/>
      </c>
      <c r="AI249" s="2" t="str">
        <f t="shared" si="28"/>
        <v/>
      </c>
      <c r="AJ249" s="2" t="str">
        <f t="shared" si="29"/>
        <v/>
      </c>
      <c r="AK249" s="2" t="str">
        <f t="shared" si="30"/>
        <v/>
      </c>
      <c r="AL249" s="27"/>
      <c r="AM249" s="5" t="str">
        <f t="shared" si="31"/>
        <v/>
      </c>
    </row>
    <row r="250" spans="1:39" ht="90">
      <c r="A250" s="1" t="s">
        <v>22129</v>
      </c>
      <c r="B250" s="1" t="s">
        <v>4302</v>
      </c>
      <c r="C250" s="1" t="s">
        <v>567</v>
      </c>
      <c r="D250" s="1" t="s">
        <v>1681</v>
      </c>
      <c r="E250" s="1" t="s">
        <v>2687</v>
      </c>
      <c r="F250" s="2" t="s">
        <v>2591</v>
      </c>
      <c r="G250" s="2"/>
      <c r="H250" s="2"/>
      <c r="I250" s="2"/>
      <c r="J250" s="15"/>
      <c r="K250" s="3">
        <f>IFERROR(MATCH("Application Layer Gateway (ALG) Security Requirements Guide (SRG) :: Version 1, Release: 2 Benchmark Date: 24 Jul 2015*"&amp;A250&amp;";*",SRGs!AA:AA,0),0)</f>
        <v>0</v>
      </c>
      <c r="L250" s="2">
        <f>IFERROR(MATCH("Application Server Security Requirements Guide :: Version 3, Release: 3 Benchmark Date: 27 Oct 2022*"&amp;A250&amp;";*",SRGs!AA:AA,0),0)</f>
        <v>0</v>
      </c>
      <c r="M250" s="2">
        <f>IFERROR(MATCH("Authentication, Authorization, and Accounting Services (AAA) Security Requirements Guide :: Version 1, Release: 2 Benchmark Date: 24 Jan 2020*"&amp;A250&amp;";*",SRGs!AA:AA,0),0)</f>
        <v>0</v>
      </c>
      <c r="N250" s="2">
        <f>IFERROR(MATCH("Central Log Server Security Requirements Guide :: Version 2, Release: 2 Benchmark Date: 27 Oct 2022*"&amp;A250&amp;";*",SRGs!AA:AA,0),0)</f>
        <v>0</v>
      </c>
      <c r="O250" s="2">
        <f>IFERROR(MATCH("Database Security Requirements Guide :: Version 3, Release: 3 Benchmark Date: 27 Jul 2022*"&amp;A250&amp;";*",SRGs!AA:AA,0),0)</f>
        <v>0</v>
      </c>
      <c r="P250" s="2">
        <f>IFERROR(MATCH("Container Platform Security Requirements Guide :: Version 1, Release: 3 Benchmark Date: 27 Jan 2022*"&amp;A250&amp;";*",SRGs!AA:AA,0),0)</f>
        <v>0</v>
      </c>
      <c r="Q250" s="2">
        <f>IFERROR(MATCH("Domain Name System (DNS) Security Requirements Guide :: Version 2, Release: 4 Benchmark Date: 23 Oct 2015*"&amp;A250&amp;";*",SRGs!AA:AA,0),0)</f>
        <v>0</v>
      </c>
      <c r="R250" s="2">
        <f>IFERROR(MATCH("Firewall Security Requirements Guide :: Version 2, Release: 3 Benchmark Date: 27 Oct 2022*"&amp;A250&amp;";*",SRGs!AA:AA,0),0)</f>
        <v>0</v>
      </c>
      <c r="S250" s="2">
        <f>IFERROR(MATCH("General Purpose Operating System Security Requirements Guide :: Version 2, Release: 4 Benchmark Date: 27 Jul 2022*"&amp;A250&amp;";*",SRGs!AA:AA,0),0)</f>
        <v>0</v>
      </c>
      <c r="T250" s="2">
        <f>IFERROR(MATCH("Intrusion Detection and Prevention Systems (IDPS) Security Requirements Guide :: Version 2, Release: 6 Benchmark Date: 24 Jul 2020*"&amp;A250&amp;";*",SRGs!AA:AA,0),0)</f>
        <v>0</v>
      </c>
      <c r="U250" s="2">
        <f>IFERROR(MATCH("Layer 2 Switch Security Requirements Guide :: Version 2, Release: 1 Benchmark Date: 18 May 2021*"&amp;A250&amp;";*",SRGs!AA:AA,0),0)</f>
        <v>0</v>
      </c>
      <c r="V250" s="2">
        <f>IFERROR(MATCH("Mainframe Product Security Requirements Guide :: Version 2, Release: 1 Benchmark Date: 27 Oct 2022*"&amp;A250&amp;";*",SRGs!AA:AA,0),0)</f>
        <v>0</v>
      </c>
      <c r="W250" s="2">
        <f>IFERROR(MATCH("Network Device Management Security Requirements Guide :: Version 4, Release: 1 Benchmark Date: 23 Apr 2021*"&amp;A250&amp;";*",SRGs!AA:AA,0),0)</f>
        <v>0</v>
      </c>
      <c r="X250" s="2">
        <f>IFERROR(MATCH("Router Security Requirements Guide :: Version 4, Release: 2 Benchmark Date: 23 Apr 2021*"&amp;A250&amp;";*",SRGs!AA:AA,0),0)</f>
        <v>0</v>
      </c>
      <c r="Y250" s="2">
        <f>IFERROR(MATCH("SDN Controller Security Requirements Guide :: Version 1, Release: 2 Benchmark Date: 24 Apr 2020*"&amp;A250&amp;";*",SRGs!AA:AA,0),0)</f>
        <v>0</v>
      </c>
      <c r="Z250" s="2">
        <f>IFERROR(MATCH("Unified Endpoint Management Agent Security Requirements Guide :: Version 1, Release: 1 Benchmark Date: 20 Nov 2020*"&amp;A250&amp;";*",SRGs!AA:AA,0),0)</f>
        <v>0</v>
      </c>
      <c r="AA250" s="2">
        <f>IFERROR(MATCH("Unified Endpoint Management Server Security Requirements Guide :: Version 1, Release: 1 Benchmark Date: 20 Nov 2020*"&amp;A250&amp;";*",SRGs!AA:AA,0),0)</f>
        <v>0</v>
      </c>
      <c r="AB250" s="2">
        <f>IFERROR(MATCH("Virtual Private Network (VPN) Security Requirements Guide :: Version 2, Release: 4 Benchmark Date: 27 Oct 2021*"&amp;A250&amp;";*",SRGs!AA:AA,0),0)</f>
        <v>0</v>
      </c>
      <c r="AC250" s="2">
        <f>IFERROR(MATCH("Web Server Security Requirements Guide :: Version 3, Release: 1 Benchmark Date: 27 Oct 2022*"&amp;A250&amp;";*",SRGs!AA:AA,0),0)</f>
        <v>0</v>
      </c>
      <c r="AD250" s="22"/>
      <c r="AE250" s="3" t="str">
        <f t="shared" si="24"/>
        <v/>
      </c>
      <c r="AF250" s="2" t="str">
        <f t="shared" si="25"/>
        <v/>
      </c>
      <c r="AG250" s="2" t="str">
        <f t="shared" si="26"/>
        <v/>
      </c>
      <c r="AH250" s="2" t="str">
        <f t="shared" si="27"/>
        <v/>
      </c>
      <c r="AI250" s="2" t="str">
        <f t="shared" si="28"/>
        <v/>
      </c>
      <c r="AJ250" s="2" t="str">
        <f t="shared" si="29"/>
        <v/>
      </c>
      <c r="AK250" s="2" t="str">
        <f t="shared" si="30"/>
        <v/>
      </c>
      <c r="AM250" s="5" t="str">
        <f t="shared" si="31"/>
        <v/>
      </c>
    </row>
    <row r="251" spans="1:39" s="5" customFormat="1" ht="345">
      <c r="A251" s="1" t="s">
        <v>52</v>
      </c>
      <c r="B251" s="1" t="s">
        <v>4302</v>
      </c>
      <c r="C251" s="1" t="s">
        <v>568</v>
      </c>
      <c r="D251" s="1" t="s">
        <v>1682</v>
      </c>
      <c r="E251" s="1" t="s">
        <v>2688</v>
      </c>
      <c r="F251" s="2" t="s">
        <v>3726</v>
      </c>
      <c r="G251" s="2"/>
      <c r="H251" s="2"/>
      <c r="I251" s="2"/>
      <c r="J251" s="15"/>
      <c r="K251" s="3">
        <f>IFERROR(MATCH("Application Layer Gateway (ALG) Security Requirements Guide (SRG) :: Version 1, Release: 2 Benchmark Date: 24 Jul 2015*"&amp;A251&amp;";*",SRGs!AA:AA,0),0)</f>
        <v>0</v>
      </c>
      <c r="L251" s="2">
        <f>IFERROR(MATCH("Application Server Security Requirements Guide :: Version 3, Release: 3 Benchmark Date: 27 Oct 2022*"&amp;A251&amp;";*",SRGs!AA:AA,0),0)</f>
        <v>0</v>
      </c>
      <c r="M251" s="2">
        <f>IFERROR(MATCH("Authentication, Authorization, and Accounting Services (AAA) Security Requirements Guide :: Version 1, Release: 2 Benchmark Date: 24 Jan 2020*"&amp;A251&amp;";*",SRGs!AA:AA,0),0)</f>
        <v>0</v>
      </c>
      <c r="N251" s="6">
        <f>IFERROR(MATCH("Central Log Server Security Requirements Guide :: Version 2, Release: 2 Benchmark Date: 27 Oct 2022*"&amp;A251&amp;";*",SRGs!AA:AA,0),0)</f>
        <v>0</v>
      </c>
      <c r="O251" s="6">
        <f>IFERROR(MATCH("Database Security Requirements Guide :: Version 3, Release: 3 Benchmark Date: 27 Jul 2022*"&amp;A251&amp;";*",SRGs!AA:AA,0),0)</f>
        <v>0</v>
      </c>
      <c r="P251" s="6">
        <f>IFERROR(MATCH("Container Platform Security Requirements Guide :: Version 1, Release: 3 Benchmark Date: 27 Jan 2022*"&amp;A251&amp;";*",SRGs!AA:AA,0),0)</f>
        <v>0</v>
      </c>
      <c r="Q251" s="6">
        <f>IFERROR(MATCH("Domain Name System (DNS) Security Requirements Guide :: Version 2, Release: 4 Benchmark Date: 23 Oct 2015*"&amp;A251&amp;";*",SRGs!AA:AA,0),0)</f>
        <v>0</v>
      </c>
      <c r="R251" s="6">
        <f>IFERROR(MATCH("Firewall Security Requirements Guide :: Version 2, Release: 3 Benchmark Date: 27 Oct 2022*"&amp;A251&amp;";*",SRGs!AA:AA,0),0)</f>
        <v>0</v>
      </c>
      <c r="S251" s="6">
        <f>IFERROR(MATCH("General Purpose Operating System Security Requirements Guide :: Version 2, Release: 4 Benchmark Date: 27 Jul 2022*"&amp;A251&amp;";*",SRGs!AA:AA,0),0)</f>
        <v>0</v>
      </c>
      <c r="T251" s="6">
        <f>IFERROR(MATCH("Intrusion Detection and Prevention Systems (IDPS) Security Requirements Guide :: Version 2, Release: 6 Benchmark Date: 24 Jul 2020*"&amp;A251&amp;";*",SRGs!AA:AA,0),0)</f>
        <v>0</v>
      </c>
      <c r="U251" s="6">
        <f>IFERROR(MATCH("Layer 2 Switch Security Requirements Guide :: Version 2, Release: 1 Benchmark Date: 18 May 2021*"&amp;A251&amp;";*",SRGs!AA:AA,0),0)</f>
        <v>0</v>
      </c>
      <c r="V251" s="6">
        <f>IFERROR(MATCH("Mainframe Product Security Requirements Guide :: Version 2, Release: 1 Benchmark Date: 27 Oct 2022*"&amp;A251&amp;";*",SRGs!AA:AA,0),0)</f>
        <v>0</v>
      </c>
      <c r="W251" s="6">
        <f>IFERROR(MATCH("Network Device Management Security Requirements Guide :: Version 4, Release: 1 Benchmark Date: 23 Apr 2021*"&amp;A251&amp;";*",SRGs!AA:AA,0),0)</f>
        <v>0</v>
      </c>
      <c r="X251" s="6">
        <f>IFERROR(MATCH("Router Security Requirements Guide :: Version 4, Release: 2 Benchmark Date: 23 Apr 2021*"&amp;A251&amp;";*",SRGs!AA:AA,0),0)</f>
        <v>0</v>
      </c>
      <c r="Y251" s="6">
        <f>IFERROR(MATCH("SDN Controller Security Requirements Guide :: Version 1, Release: 2 Benchmark Date: 24 Apr 2020*"&amp;A251&amp;";*",SRGs!AA:AA,0),0)</f>
        <v>0</v>
      </c>
      <c r="Z251" s="6">
        <f>IFERROR(MATCH("Unified Endpoint Management Agent Security Requirements Guide :: Version 1, Release: 1 Benchmark Date: 20 Nov 2020*"&amp;A251&amp;";*",SRGs!AA:AA,0),0)</f>
        <v>0</v>
      </c>
      <c r="AA251" s="6">
        <f>IFERROR(MATCH("Unified Endpoint Management Server Security Requirements Guide :: Version 1, Release: 1 Benchmark Date: 20 Nov 2020*"&amp;A251&amp;";*",SRGs!AA:AA,0),0)</f>
        <v>0</v>
      </c>
      <c r="AB251" s="6">
        <f>IFERROR(MATCH("Virtual Private Network (VPN) Security Requirements Guide :: Version 2, Release: 4 Benchmark Date: 27 Oct 2021*"&amp;A251&amp;";*",SRGs!AA:AA,0),0)</f>
        <v>0</v>
      </c>
      <c r="AC251" s="6">
        <f>IFERROR(MATCH("Web Server Security Requirements Guide :: Version 3, Release: 1 Benchmark Date: 27 Oct 2022*"&amp;A251&amp;";*",SRGs!AA:AA,0),0)</f>
        <v>0</v>
      </c>
      <c r="AD251" s="21"/>
      <c r="AE251" s="3" t="str">
        <f t="shared" si="24"/>
        <v/>
      </c>
      <c r="AF251" s="2" t="str">
        <f t="shared" si="25"/>
        <v/>
      </c>
      <c r="AG251" s="2" t="str">
        <f t="shared" si="26"/>
        <v/>
      </c>
      <c r="AH251" s="2" t="str">
        <f t="shared" si="27"/>
        <v/>
      </c>
      <c r="AI251" s="2" t="str">
        <f t="shared" si="28"/>
        <v/>
      </c>
      <c r="AJ251" s="2" t="str">
        <f t="shared" si="29"/>
        <v/>
      </c>
      <c r="AK251" s="2" t="str">
        <f t="shared" si="30"/>
        <v/>
      </c>
      <c r="AL251" s="27"/>
      <c r="AM251" s="5" t="str">
        <f t="shared" si="31"/>
        <v/>
      </c>
    </row>
    <row r="252" spans="1:39" s="5" customFormat="1" ht="90">
      <c r="A252" s="1" t="s">
        <v>22130</v>
      </c>
      <c r="B252" s="1" t="s">
        <v>4302</v>
      </c>
      <c r="C252" s="1" t="s">
        <v>569</v>
      </c>
      <c r="D252" s="1" t="s">
        <v>1683</v>
      </c>
      <c r="E252" s="1" t="s">
        <v>2689</v>
      </c>
      <c r="F252" s="2" t="s">
        <v>3727</v>
      </c>
      <c r="G252" s="2"/>
      <c r="H252" s="2"/>
      <c r="I252" s="2"/>
      <c r="J252" s="15"/>
      <c r="K252" s="3">
        <f>IFERROR(MATCH("Application Layer Gateway (ALG) Security Requirements Guide (SRG) :: Version 1, Release: 2 Benchmark Date: 24 Jul 2015*"&amp;A252&amp;";*",SRGs!AA:AA,0),0)</f>
        <v>0</v>
      </c>
      <c r="L252" s="2">
        <f>IFERROR(MATCH("Application Server Security Requirements Guide :: Version 3, Release: 3 Benchmark Date: 27 Oct 2022*"&amp;A252&amp;";*",SRGs!AA:AA,0),0)</f>
        <v>0</v>
      </c>
      <c r="M252" s="2">
        <f>IFERROR(MATCH("Authentication, Authorization, and Accounting Services (AAA) Security Requirements Guide :: Version 1, Release: 2 Benchmark Date: 24 Jan 2020*"&amp;A252&amp;";*",SRGs!AA:AA,0),0)</f>
        <v>0</v>
      </c>
      <c r="N252" s="6">
        <f>IFERROR(MATCH("Central Log Server Security Requirements Guide :: Version 2, Release: 2 Benchmark Date: 27 Oct 2022*"&amp;A252&amp;";*",SRGs!AA:AA,0),0)</f>
        <v>0</v>
      </c>
      <c r="O252" s="6">
        <f>IFERROR(MATCH("Database Security Requirements Guide :: Version 3, Release: 3 Benchmark Date: 27 Jul 2022*"&amp;A252&amp;";*",SRGs!AA:AA,0),0)</f>
        <v>0</v>
      </c>
      <c r="P252" s="6">
        <f>IFERROR(MATCH("Container Platform Security Requirements Guide :: Version 1, Release: 3 Benchmark Date: 27 Jan 2022*"&amp;A252&amp;";*",SRGs!AA:AA,0),0)</f>
        <v>0</v>
      </c>
      <c r="Q252" s="6">
        <f>IFERROR(MATCH("Domain Name System (DNS) Security Requirements Guide :: Version 2, Release: 4 Benchmark Date: 23 Oct 2015*"&amp;A252&amp;";*",SRGs!AA:AA,0),0)</f>
        <v>0</v>
      </c>
      <c r="R252" s="6">
        <f>IFERROR(MATCH("Firewall Security Requirements Guide :: Version 2, Release: 3 Benchmark Date: 27 Oct 2022*"&amp;A252&amp;";*",SRGs!AA:AA,0),0)</f>
        <v>0</v>
      </c>
      <c r="S252" s="6">
        <f>IFERROR(MATCH("General Purpose Operating System Security Requirements Guide :: Version 2, Release: 4 Benchmark Date: 27 Jul 2022*"&amp;A252&amp;";*",SRGs!AA:AA,0),0)</f>
        <v>0</v>
      </c>
      <c r="T252" s="6">
        <f>IFERROR(MATCH("Intrusion Detection and Prevention Systems (IDPS) Security Requirements Guide :: Version 2, Release: 6 Benchmark Date: 24 Jul 2020*"&amp;A252&amp;";*",SRGs!AA:AA,0),0)</f>
        <v>0</v>
      </c>
      <c r="U252" s="6">
        <f>IFERROR(MATCH("Layer 2 Switch Security Requirements Guide :: Version 2, Release: 1 Benchmark Date: 18 May 2021*"&amp;A252&amp;";*",SRGs!AA:AA,0),0)</f>
        <v>0</v>
      </c>
      <c r="V252" s="6">
        <f>IFERROR(MATCH("Mainframe Product Security Requirements Guide :: Version 2, Release: 1 Benchmark Date: 27 Oct 2022*"&amp;A252&amp;";*",SRGs!AA:AA,0),0)</f>
        <v>0</v>
      </c>
      <c r="W252" s="6">
        <f>IFERROR(MATCH("Network Device Management Security Requirements Guide :: Version 4, Release: 1 Benchmark Date: 23 Apr 2021*"&amp;A252&amp;";*",SRGs!AA:AA,0),0)</f>
        <v>0</v>
      </c>
      <c r="X252" s="6">
        <f>IFERROR(MATCH("Router Security Requirements Guide :: Version 4, Release: 2 Benchmark Date: 23 Apr 2021*"&amp;A252&amp;";*",SRGs!AA:AA,0),0)</f>
        <v>0</v>
      </c>
      <c r="Y252" s="6">
        <f>IFERROR(MATCH("SDN Controller Security Requirements Guide :: Version 1, Release: 2 Benchmark Date: 24 Apr 2020*"&amp;A252&amp;";*",SRGs!AA:AA,0),0)</f>
        <v>0</v>
      </c>
      <c r="Z252" s="6">
        <f>IFERROR(MATCH("Unified Endpoint Management Agent Security Requirements Guide :: Version 1, Release: 1 Benchmark Date: 20 Nov 2020*"&amp;A252&amp;";*",SRGs!AA:AA,0),0)</f>
        <v>0</v>
      </c>
      <c r="AA252" s="6">
        <f>IFERROR(MATCH("Unified Endpoint Management Server Security Requirements Guide :: Version 1, Release: 1 Benchmark Date: 20 Nov 2020*"&amp;A252&amp;";*",SRGs!AA:AA,0),0)</f>
        <v>0</v>
      </c>
      <c r="AB252" s="6">
        <f>IFERROR(MATCH("Virtual Private Network (VPN) Security Requirements Guide :: Version 2, Release: 4 Benchmark Date: 27 Oct 2021*"&amp;A252&amp;";*",SRGs!AA:AA,0),0)</f>
        <v>0</v>
      </c>
      <c r="AC252" s="6">
        <f>IFERROR(MATCH("Web Server Security Requirements Guide :: Version 3, Release: 1 Benchmark Date: 27 Oct 2022*"&amp;A252&amp;";*",SRGs!AA:AA,0),0)</f>
        <v>0</v>
      </c>
      <c r="AD252" s="21"/>
      <c r="AE252" s="3" t="str">
        <f t="shared" si="24"/>
        <v/>
      </c>
      <c r="AF252" s="2" t="str">
        <f t="shared" si="25"/>
        <v/>
      </c>
      <c r="AG252" s="2" t="str">
        <f t="shared" si="26"/>
        <v/>
      </c>
      <c r="AH252" s="2" t="str">
        <f t="shared" si="27"/>
        <v/>
      </c>
      <c r="AI252" s="2" t="str">
        <f t="shared" si="28"/>
        <v/>
      </c>
      <c r="AJ252" s="2" t="str">
        <f t="shared" si="29"/>
        <v/>
      </c>
      <c r="AK252" s="2" t="str">
        <f t="shared" si="30"/>
        <v/>
      </c>
      <c r="AL252" s="27"/>
      <c r="AM252" s="5" t="str">
        <f t="shared" si="31"/>
        <v/>
      </c>
    </row>
    <row r="253" spans="1:39" s="5" customFormat="1" ht="165">
      <c r="A253" s="1" t="s">
        <v>22131</v>
      </c>
      <c r="B253" s="1" t="s">
        <v>4302</v>
      </c>
      <c r="C253" s="1" t="s">
        <v>570</v>
      </c>
      <c r="D253" s="1" t="s">
        <v>1684</v>
      </c>
      <c r="E253" s="1" t="s">
        <v>2690</v>
      </c>
      <c r="F253" s="2" t="s">
        <v>3727</v>
      </c>
      <c r="G253" s="2"/>
      <c r="H253" s="2"/>
      <c r="I253" s="2"/>
      <c r="J253" s="15"/>
      <c r="K253" s="3">
        <f>IFERROR(MATCH("Application Layer Gateway (ALG) Security Requirements Guide (SRG) :: Version 1, Release: 2 Benchmark Date: 24 Jul 2015*"&amp;A253&amp;";*",SRGs!AA:AA,0),0)</f>
        <v>0</v>
      </c>
      <c r="L253" s="2">
        <f>IFERROR(MATCH("Application Server Security Requirements Guide :: Version 3, Release: 3 Benchmark Date: 27 Oct 2022*"&amp;A253&amp;";*",SRGs!AA:AA,0),0)</f>
        <v>0</v>
      </c>
      <c r="M253" s="2">
        <f>IFERROR(MATCH("Authentication, Authorization, and Accounting Services (AAA) Security Requirements Guide :: Version 1, Release: 2 Benchmark Date: 24 Jan 2020*"&amp;A253&amp;";*",SRGs!AA:AA,0),0)</f>
        <v>0</v>
      </c>
      <c r="N253" s="6">
        <f>IFERROR(MATCH("Central Log Server Security Requirements Guide :: Version 2, Release: 2 Benchmark Date: 27 Oct 2022*"&amp;A253&amp;";*",SRGs!AA:AA,0),0)</f>
        <v>0</v>
      </c>
      <c r="O253" s="6">
        <f>IFERROR(MATCH("Database Security Requirements Guide :: Version 3, Release: 3 Benchmark Date: 27 Jul 2022*"&amp;A253&amp;";*",SRGs!AA:AA,0),0)</f>
        <v>0</v>
      </c>
      <c r="P253" s="6">
        <f>IFERROR(MATCH("Container Platform Security Requirements Guide :: Version 1, Release: 3 Benchmark Date: 27 Jan 2022*"&amp;A253&amp;";*",SRGs!AA:AA,0),0)</f>
        <v>0</v>
      </c>
      <c r="Q253" s="6">
        <f>IFERROR(MATCH("Domain Name System (DNS) Security Requirements Guide :: Version 2, Release: 4 Benchmark Date: 23 Oct 2015*"&amp;A253&amp;";*",SRGs!AA:AA,0),0)</f>
        <v>0</v>
      </c>
      <c r="R253" s="6">
        <f>IFERROR(MATCH("Firewall Security Requirements Guide :: Version 2, Release: 3 Benchmark Date: 27 Oct 2022*"&amp;A253&amp;";*",SRGs!AA:AA,0),0)</f>
        <v>0</v>
      </c>
      <c r="S253" s="6">
        <f>IFERROR(MATCH("General Purpose Operating System Security Requirements Guide :: Version 2, Release: 4 Benchmark Date: 27 Jul 2022*"&amp;A253&amp;";*",SRGs!AA:AA,0),0)</f>
        <v>0</v>
      </c>
      <c r="T253" s="6">
        <f>IFERROR(MATCH("Intrusion Detection and Prevention Systems (IDPS) Security Requirements Guide :: Version 2, Release: 6 Benchmark Date: 24 Jul 2020*"&amp;A253&amp;";*",SRGs!AA:AA,0),0)</f>
        <v>0</v>
      </c>
      <c r="U253" s="6">
        <f>IFERROR(MATCH("Layer 2 Switch Security Requirements Guide :: Version 2, Release: 1 Benchmark Date: 18 May 2021*"&amp;A253&amp;";*",SRGs!AA:AA,0),0)</f>
        <v>0</v>
      </c>
      <c r="V253" s="6">
        <f>IFERROR(MATCH("Mainframe Product Security Requirements Guide :: Version 2, Release: 1 Benchmark Date: 27 Oct 2022*"&amp;A253&amp;";*",SRGs!AA:AA,0),0)</f>
        <v>0</v>
      </c>
      <c r="W253" s="6">
        <f>IFERROR(MATCH("Network Device Management Security Requirements Guide :: Version 4, Release: 1 Benchmark Date: 23 Apr 2021*"&amp;A253&amp;";*",SRGs!AA:AA,0),0)</f>
        <v>0</v>
      </c>
      <c r="X253" s="6">
        <f>IFERROR(MATCH("Router Security Requirements Guide :: Version 4, Release: 2 Benchmark Date: 23 Apr 2021*"&amp;A253&amp;";*",SRGs!AA:AA,0),0)</f>
        <v>0</v>
      </c>
      <c r="Y253" s="6">
        <f>IFERROR(MATCH("SDN Controller Security Requirements Guide :: Version 1, Release: 2 Benchmark Date: 24 Apr 2020*"&amp;A253&amp;";*",SRGs!AA:AA,0),0)</f>
        <v>0</v>
      </c>
      <c r="Z253" s="6">
        <f>IFERROR(MATCH("Unified Endpoint Management Agent Security Requirements Guide :: Version 1, Release: 1 Benchmark Date: 20 Nov 2020*"&amp;A253&amp;";*",SRGs!AA:AA,0),0)</f>
        <v>0</v>
      </c>
      <c r="AA253" s="6">
        <f>IFERROR(MATCH("Unified Endpoint Management Server Security Requirements Guide :: Version 1, Release: 1 Benchmark Date: 20 Nov 2020*"&amp;A253&amp;";*",SRGs!AA:AA,0),0)</f>
        <v>0</v>
      </c>
      <c r="AB253" s="6">
        <f>IFERROR(MATCH("Virtual Private Network (VPN) Security Requirements Guide :: Version 2, Release: 4 Benchmark Date: 27 Oct 2021*"&amp;A253&amp;";*",SRGs!AA:AA,0),0)</f>
        <v>0</v>
      </c>
      <c r="AC253" s="6">
        <f>IFERROR(MATCH("Web Server Security Requirements Guide :: Version 3, Release: 1 Benchmark Date: 27 Oct 2022*"&amp;A253&amp;";*",SRGs!AA:AA,0),0)</f>
        <v>0</v>
      </c>
      <c r="AD253" s="21"/>
      <c r="AE253" s="3" t="str">
        <f t="shared" si="24"/>
        <v/>
      </c>
      <c r="AF253" s="2" t="str">
        <f t="shared" si="25"/>
        <v/>
      </c>
      <c r="AG253" s="2" t="str">
        <f t="shared" si="26"/>
        <v/>
      </c>
      <c r="AH253" s="2" t="str">
        <f t="shared" si="27"/>
        <v/>
      </c>
      <c r="AI253" s="2" t="str">
        <f t="shared" si="28"/>
        <v/>
      </c>
      <c r="AJ253" s="2" t="str">
        <f t="shared" si="29"/>
        <v/>
      </c>
      <c r="AK253" s="2" t="str">
        <f t="shared" si="30"/>
        <v/>
      </c>
      <c r="AL253" s="27"/>
      <c r="AM253" s="5" t="str">
        <f t="shared" si="31"/>
        <v/>
      </c>
    </row>
    <row r="254" spans="1:39" s="5" customFormat="1" ht="375">
      <c r="A254" s="1" t="s">
        <v>53</v>
      </c>
      <c r="B254" s="1" t="s">
        <v>4302</v>
      </c>
      <c r="C254" s="1" t="s">
        <v>571</v>
      </c>
      <c r="D254" s="1" t="s">
        <v>1685</v>
      </c>
      <c r="E254" s="1" t="s">
        <v>2691</v>
      </c>
      <c r="F254" s="2" t="s">
        <v>3728</v>
      </c>
      <c r="G254" s="2" t="s">
        <v>4232</v>
      </c>
      <c r="H254" s="2"/>
      <c r="I254" s="10">
        <v>2</v>
      </c>
      <c r="J254" s="13"/>
      <c r="K254" s="3">
        <f>IFERROR(MATCH("Application Layer Gateway (ALG) Security Requirements Guide (SRG) :: Version 1, Release: 2 Benchmark Date: 24 Jul 2015*"&amp;A254&amp;";*",SRGs!AA:AA,0),0)</f>
        <v>0</v>
      </c>
      <c r="L254" s="2">
        <f>IFERROR(MATCH("Application Server Security Requirements Guide :: Version 3, Release: 3 Benchmark Date: 27 Oct 2022*"&amp;A254&amp;";*",SRGs!AA:AA,0),0)</f>
        <v>0</v>
      </c>
      <c r="M254" s="2">
        <f>IFERROR(MATCH("Authentication, Authorization, and Accounting Services (AAA) Security Requirements Guide :: Version 1, Release: 2 Benchmark Date: 24 Jan 2020*"&amp;A254&amp;";*",SRGs!AA:AA,0),0)</f>
        <v>0</v>
      </c>
      <c r="N254" s="6">
        <f>IFERROR(MATCH("Central Log Server Security Requirements Guide :: Version 2, Release: 2 Benchmark Date: 27 Oct 2022*"&amp;A254&amp;";*",SRGs!AA:AA,0),0)</f>
        <v>0</v>
      </c>
      <c r="O254" s="6">
        <f>IFERROR(MATCH("Database Security Requirements Guide :: Version 3, Release: 3 Benchmark Date: 27 Jul 2022*"&amp;A254&amp;";*",SRGs!AA:AA,0),0)</f>
        <v>0</v>
      </c>
      <c r="P254" s="6">
        <f>IFERROR(MATCH("Container Platform Security Requirements Guide :: Version 1, Release: 3 Benchmark Date: 27 Jan 2022*"&amp;A254&amp;";*",SRGs!AA:AA,0),0)</f>
        <v>0</v>
      </c>
      <c r="Q254" s="6">
        <f>IFERROR(MATCH("Domain Name System (DNS) Security Requirements Guide :: Version 2, Release: 4 Benchmark Date: 23 Oct 2015*"&amp;A254&amp;";*",SRGs!AA:AA,0),0)</f>
        <v>0</v>
      </c>
      <c r="R254" s="6">
        <f>IFERROR(MATCH("Firewall Security Requirements Guide :: Version 2, Release: 3 Benchmark Date: 27 Oct 2022*"&amp;A254&amp;";*",SRGs!AA:AA,0),0)</f>
        <v>0</v>
      </c>
      <c r="S254" s="6">
        <f>IFERROR(MATCH("General Purpose Operating System Security Requirements Guide :: Version 2, Release: 4 Benchmark Date: 27 Jul 2022*"&amp;A254&amp;";*",SRGs!AA:AA,0),0)</f>
        <v>0</v>
      </c>
      <c r="T254" s="6">
        <f>IFERROR(MATCH("Intrusion Detection and Prevention Systems (IDPS) Security Requirements Guide :: Version 2, Release: 6 Benchmark Date: 24 Jul 2020*"&amp;A254&amp;";*",SRGs!AA:AA,0),0)</f>
        <v>0</v>
      </c>
      <c r="U254" s="6">
        <f>IFERROR(MATCH("Layer 2 Switch Security Requirements Guide :: Version 2, Release: 1 Benchmark Date: 18 May 2021*"&amp;A254&amp;";*",SRGs!AA:AA,0),0)</f>
        <v>0</v>
      </c>
      <c r="V254" s="6">
        <f>IFERROR(MATCH("Mainframe Product Security Requirements Guide :: Version 2, Release: 1 Benchmark Date: 27 Oct 2022*"&amp;A254&amp;";*",SRGs!AA:AA,0),0)</f>
        <v>0</v>
      </c>
      <c r="W254" s="6">
        <f>IFERROR(MATCH("Network Device Management Security Requirements Guide :: Version 4, Release: 1 Benchmark Date: 23 Apr 2021*"&amp;A254&amp;";*",SRGs!AA:AA,0),0)</f>
        <v>0</v>
      </c>
      <c r="X254" s="6">
        <f>IFERROR(MATCH("Router Security Requirements Guide :: Version 4, Release: 2 Benchmark Date: 23 Apr 2021*"&amp;A254&amp;";*",SRGs!AA:AA,0),0)</f>
        <v>0</v>
      </c>
      <c r="Y254" s="6">
        <f>IFERROR(MATCH("SDN Controller Security Requirements Guide :: Version 1, Release: 2 Benchmark Date: 24 Apr 2020*"&amp;A254&amp;";*",SRGs!AA:AA,0),0)</f>
        <v>0</v>
      </c>
      <c r="Z254" s="6">
        <f>IFERROR(MATCH("Unified Endpoint Management Agent Security Requirements Guide :: Version 1, Release: 1 Benchmark Date: 20 Nov 2020*"&amp;A254&amp;";*",SRGs!AA:AA,0),0)</f>
        <v>0</v>
      </c>
      <c r="AA254" s="6">
        <f>IFERROR(MATCH("Unified Endpoint Management Server Security Requirements Guide :: Version 1, Release: 1 Benchmark Date: 20 Nov 2020*"&amp;A254&amp;";*",SRGs!AA:AA,0),0)</f>
        <v>0</v>
      </c>
      <c r="AB254" s="6">
        <f>IFERROR(MATCH("Virtual Private Network (VPN) Security Requirements Guide :: Version 2, Release: 4 Benchmark Date: 27 Oct 2021*"&amp;A254&amp;";*",SRGs!AA:AA,0),0)</f>
        <v>0</v>
      </c>
      <c r="AC254" s="6">
        <f>IFERROR(MATCH("Web Server Security Requirements Guide :: Version 3, Release: 1 Benchmark Date: 27 Oct 2022*"&amp;A254&amp;";*",SRGs!AA:AA,0),0)</f>
        <v>0</v>
      </c>
      <c r="AD254" s="21"/>
      <c r="AE254" s="3" t="str">
        <f t="shared" si="24"/>
        <v/>
      </c>
      <c r="AF254" s="2" t="str">
        <f t="shared" si="25"/>
        <v/>
      </c>
      <c r="AG254" s="2" t="str">
        <f t="shared" si="26"/>
        <v/>
      </c>
      <c r="AH254" s="2" t="str">
        <f t="shared" si="27"/>
        <v/>
      </c>
      <c r="AI254" s="2" t="str">
        <f t="shared" si="28"/>
        <v/>
      </c>
      <c r="AJ254" s="2" t="str">
        <f t="shared" si="29"/>
        <v/>
      </c>
      <c r="AK254" s="2" t="str">
        <f t="shared" si="30"/>
        <v/>
      </c>
      <c r="AL254" s="27"/>
      <c r="AM254" s="5" t="str">
        <f t="shared" si="31"/>
        <v/>
      </c>
    </row>
    <row r="255" spans="1:39" ht="120">
      <c r="A255" s="1" t="s">
        <v>22132</v>
      </c>
      <c r="B255" s="1" t="s">
        <v>4302</v>
      </c>
      <c r="C255" s="1" t="s">
        <v>572</v>
      </c>
      <c r="D255" s="1" t="s">
        <v>1686</v>
      </c>
      <c r="E255" s="1" t="s">
        <v>2692</v>
      </c>
      <c r="F255" s="2" t="s">
        <v>2591</v>
      </c>
      <c r="G255" s="2"/>
      <c r="H255" s="2"/>
      <c r="I255" s="2"/>
      <c r="J255" s="15"/>
      <c r="K255" s="3">
        <f>IFERROR(MATCH("Application Layer Gateway (ALG) Security Requirements Guide (SRG) :: Version 1, Release: 2 Benchmark Date: 24 Jul 2015*"&amp;A255&amp;";*",SRGs!AA:AA,0),0)</f>
        <v>0</v>
      </c>
      <c r="L255" s="2">
        <f>IFERROR(MATCH("Application Server Security Requirements Guide :: Version 3, Release: 3 Benchmark Date: 27 Oct 2022*"&amp;A255&amp;";*",SRGs!AA:AA,0),0)</f>
        <v>0</v>
      </c>
      <c r="M255" s="2">
        <f>IFERROR(MATCH("Authentication, Authorization, and Accounting Services (AAA) Security Requirements Guide :: Version 1, Release: 2 Benchmark Date: 24 Jan 2020*"&amp;A255&amp;";*",SRGs!AA:AA,0),0)</f>
        <v>0</v>
      </c>
      <c r="N255" s="2">
        <f>IFERROR(MATCH("Central Log Server Security Requirements Guide :: Version 2, Release: 2 Benchmark Date: 27 Oct 2022*"&amp;A255&amp;";*",SRGs!AA:AA,0),0)</f>
        <v>0</v>
      </c>
      <c r="O255" s="2">
        <f>IFERROR(MATCH("Database Security Requirements Guide :: Version 3, Release: 3 Benchmark Date: 27 Jul 2022*"&amp;A255&amp;";*",SRGs!AA:AA,0),0)</f>
        <v>0</v>
      </c>
      <c r="P255" s="2">
        <f>IFERROR(MATCH("Container Platform Security Requirements Guide :: Version 1, Release: 3 Benchmark Date: 27 Jan 2022*"&amp;A255&amp;";*",SRGs!AA:AA,0),0)</f>
        <v>0</v>
      </c>
      <c r="Q255" s="2">
        <f>IFERROR(MATCH("Domain Name System (DNS) Security Requirements Guide :: Version 2, Release: 4 Benchmark Date: 23 Oct 2015*"&amp;A255&amp;";*",SRGs!AA:AA,0),0)</f>
        <v>0</v>
      </c>
      <c r="R255" s="2">
        <f>IFERROR(MATCH("Firewall Security Requirements Guide :: Version 2, Release: 3 Benchmark Date: 27 Oct 2022*"&amp;A255&amp;";*",SRGs!AA:AA,0),0)</f>
        <v>0</v>
      </c>
      <c r="S255" s="2">
        <f>IFERROR(MATCH("General Purpose Operating System Security Requirements Guide :: Version 2, Release: 4 Benchmark Date: 27 Jul 2022*"&amp;A255&amp;";*",SRGs!AA:AA,0),0)</f>
        <v>0</v>
      </c>
      <c r="T255" s="2">
        <f>IFERROR(MATCH("Intrusion Detection and Prevention Systems (IDPS) Security Requirements Guide :: Version 2, Release: 6 Benchmark Date: 24 Jul 2020*"&amp;A255&amp;";*",SRGs!AA:AA,0),0)</f>
        <v>0</v>
      </c>
      <c r="U255" s="2">
        <f>IFERROR(MATCH("Layer 2 Switch Security Requirements Guide :: Version 2, Release: 1 Benchmark Date: 18 May 2021*"&amp;A255&amp;";*",SRGs!AA:AA,0),0)</f>
        <v>0</v>
      </c>
      <c r="V255" s="2">
        <f>IFERROR(MATCH("Mainframe Product Security Requirements Guide :: Version 2, Release: 1 Benchmark Date: 27 Oct 2022*"&amp;A255&amp;";*",SRGs!AA:AA,0),0)</f>
        <v>0</v>
      </c>
      <c r="W255" s="2">
        <f>IFERROR(MATCH("Network Device Management Security Requirements Guide :: Version 4, Release: 1 Benchmark Date: 23 Apr 2021*"&amp;A255&amp;";*",SRGs!AA:AA,0),0)</f>
        <v>0</v>
      </c>
      <c r="X255" s="2">
        <f>IFERROR(MATCH("Router Security Requirements Guide :: Version 4, Release: 2 Benchmark Date: 23 Apr 2021*"&amp;A255&amp;";*",SRGs!AA:AA,0),0)</f>
        <v>0</v>
      </c>
      <c r="Y255" s="2">
        <f>IFERROR(MATCH("SDN Controller Security Requirements Guide :: Version 1, Release: 2 Benchmark Date: 24 Apr 2020*"&amp;A255&amp;";*",SRGs!AA:AA,0),0)</f>
        <v>0</v>
      </c>
      <c r="Z255" s="2">
        <f>IFERROR(MATCH("Unified Endpoint Management Agent Security Requirements Guide :: Version 1, Release: 1 Benchmark Date: 20 Nov 2020*"&amp;A255&amp;";*",SRGs!AA:AA,0),0)</f>
        <v>0</v>
      </c>
      <c r="AA255" s="2">
        <f>IFERROR(MATCH("Unified Endpoint Management Server Security Requirements Guide :: Version 1, Release: 1 Benchmark Date: 20 Nov 2020*"&amp;A255&amp;";*",SRGs!AA:AA,0),0)</f>
        <v>0</v>
      </c>
      <c r="AB255" s="2">
        <f>IFERROR(MATCH("Virtual Private Network (VPN) Security Requirements Guide :: Version 2, Release: 4 Benchmark Date: 27 Oct 2021*"&amp;A255&amp;";*",SRGs!AA:AA,0),0)</f>
        <v>0</v>
      </c>
      <c r="AC255" s="2">
        <f>IFERROR(MATCH("Web Server Security Requirements Guide :: Version 3, Release: 1 Benchmark Date: 27 Oct 2022*"&amp;A255&amp;";*",SRGs!AA:AA,0),0)</f>
        <v>0</v>
      </c>
      <c r="AD255" s="22"/>
      <c r="AE255" s="3" t="str">
        <f t="shared" si="24"/>
        <v/>
      </c>
      <c r="AF255" s="2" t="str">
        <f t="shared" si="25"/>
        <v/>
      </c>
      <c r="AG255" s="2" t="str">
        <f t="shared" si="26"/>
        <v/>
      </c>
      <c r="AH255" s="2" t="str">
        <f t="shared" si="27"/>
        <v/>
      </c>
      <c r="AI255" s="2" t="str">
        <f t="shared" si="28"/>
        <v/>
      </c>
      <c r="AJ255" s="2" t="str">
        <f t="shared" si="29"/>
        <v/>
      </c>
      <c r="AK255" s="2" t="str">
        <f t="shared" si="30"/>
        <v/>
      </c>
      <c r="AM255" s="5" t="str">
        <f t="shared" si="31"/>
        <v/>
      </c>
    </row>
    <row r="256" spans="1:39" ht="30">
      <c r="A256" s="1" t="s">
        <v>22133</v>
      </c>
      <c r="B256" s="1" t="s">
        <v>4302</v>
      </c>
      <c r="C256" s="1" t="s">
        <v>573</v>
      </c>
      <c r="D256" s="1" t="s">
        <v>3499</v>
      </c>
      <c r="E256" s="1"/>
      <c r="F256" s="2"/>
      <c r="G256" s="2"/>
      <c r="H256" s="2"/>
      <c r="I256" s="2"/>
      <c r="J256" s="15"/>
      <c r="K256" s="3">
        <f>IFERROR(MATCH("Application Layer Gateway (ALG) Security Requirements Guide (SRG) :: Version 1, Release: 2 Benchmark Date: 24 Jul 2015*"&amp;A256&amp;";*",SRGs!AA:AA,0),0)</f>
        <v>0</v>
      </c>
      <c r="L256" s="2">
        <f>IFERROR(MATCH("Application Server Security Requirements Guide :: Version 3, Release: 3 Benchmark Date: 27 Oct 2022*"&amp;A256&amp;";*",SRGs!AA:AA,0),0)</f>
        <v>0</v>
      </c>
      <c r="M256" s="2">
        <f>IFERROR(MATCH("Authentication, Authorization, and Accounting Services (AAA) Security Requirements Guide :: Version 1, Release: 2 Benchmark Date: 24 Jan 2020*"&amp;A256&amp;";*",SRGs!AA:AA,0),0)</f>
        <v>0</v>
      </c>
      <c r="N256" s="2">
        <f>IFERROR(MATCH("Central Log Server Security Requirements Guide :: Version 2, Release: 2 Benchmark Date: 27 Oct 2022*"&amp;A256&amp;";*",SRGs!AA:AA,0),0)</f>
        <v>0</v>
      </c>
      <c r="O256" s="2">
        <f>IFERROR(MATCH("Database Security Requirements Guide :: Version 3, Release: 3 Benchmark Date: 27 Jul 2022*"&amp;A256&amp;";*",SRGs!AA:AA,0),0)</f>
        <v>0</v>
      </c>
      <c r="P256" s="2">
        <f>IFERROR(MATCH("Container Platform Security Requirements Guide :: Version 1, Release: 3 Benchmark Date: 27 Jan 2022*"&amp;A256&amp;";*",SRGs!AA:AA,0),0)</f>
        <v>0</v>
      </c>
      <c r="Q256" s="2">
        <f>IFERROR(MATCH("Domain Name System (DNS) Security Requirements Guide :: Version 2, Release: 4 Benchmark Date: 23 Oct 2015*"&amp;A256&amp;";*",SRGs!AA:AA,0),0)</f>
        <v>0</v>
      </c>
      <c r="R256" s="2">
        <f>IFERROR(MATCH("Firewall Security Requirements Guide :: Version 2, Release: 3 Benchmark Date: 27 Oct 2022*"&amp;A256&amp;";*",SRGs!AA:AA,0),0)</f>
        <v>0</v>
      </c>
      <c r="S256" s="2">
        <f>IFERROR(MATCH("General Purpose Operating System Security Requirements Guide :: Version 2, Release: 4 Benchmark Date: 27 Jul 2022*"&amp;A256&amp;";*",SRGs!AA:AA,0),0)</f>
        <v>0</v>
      </c>
      <c r="T256" s="2">
        <f>IFERROR(MATCH("Intrusion Detection and Prevention Systems (IDPS) Security Requirements Guide :: Version 2, Release: 6 Benchmark Date: 24 Jul 2020*"&amp;A256&amp;";*",SRGs!AA:AA,0),0)</f>
        <v>0</v>
      </c>
      <c r="U256" s="2">
        <f>IFERROR(MATCH("Layer 2 Switch Security Requirements Guide :: Version 2, Release: 1 Benchmark Date: 18 May 2021*"&amp;A256&amp;";*",SRGs!AA:AA,0),0)</f>
        <v>0</v>
      </c>
      <c r="V256" s="2">
        <f>IFERROR(MATCH("Mainframe Product Security Requirements Guide :: Version 2, Release: 1 Benchmark Date: 27 Oct 2022*"&amp;A256&amp;";*",SRGs!AA:AA,0),0)</f>
        <v>0</v>
      </c>
      <c r="W256" s="2">
        <f>IFERROR(MATCH("Network Device Management Security Requirements Guide :: Version 4, Release: 1 Benchmark Date: 23 Apr 2021*"&amp;A256&amp;";*",SRGs!AA:AA,0),0)</f>
        <v>0</v>
      </c>
      <c r="X256" s="2">
        <f>IFERROR(MATCH("Router Security Requirements Guide :: Version 4, Release: 2 Benchmark Date: 23 Apr 2021*"&amp;A256&amp;";*",SRGs!AA:AA,0),0)</f>
        <v>0</v>
      </c>
      <c r="Y256" s="2">
        <f>IFERROR(MATCH("SDN Controller Security Requirements Guide :: Version 1, Release: 2 Benchmark Date: 24 Apr 2020*"&amp;A256&amp;";*",SRGs!AA:AA,0),0)</f>
        <v>0</v>
      </c>
      <c r="Z256" s="2">
        <f>IFERROR(MATCH("Unified Endpoint Management Agent Security Requirements Guide :: Version 1, Release: 1 Benchmark Date: 20 Nov 2020*"&amp;A256&amp;";*",SRGs!AA:AA,0),0)</f>
        <v>0</v>
      </c>
      <c r="AA256" s="2">
        <f>IFERROR(MATCH("Unified Endpoint Management Server Security Requirements Guide :: Version 1, Release: 1 Benchmark Date: 20 Nov 2020*"&amp;A256&amp;";*",SRGs!AA:AA,0),0)</f>
        <v>0</v>
      </c>
      <c r="AB256" s="2">
        <f>IFERROR(MATCH("Virtual Private Network (VPN) Security Requirements Guide :: Version 2, Release: 4 Benchmark Date: 27 Oct 2021*"&amp;A256&amp;";*",SRGs!AA:AA,0),0)</f>
        <v>0</v>
      </c>
      <c r="AC256" s="2">
        <f>IFERROR(MATCH("Web Server Security Requirements Guide :: Version 3, Release: 1 Benchmark Date: 27 Oct 2022*"&amp;A256&amp;";*",SRGs!AA:AA,0),0)</f>
        <v>0</v>
      </c>
      <c r="AD256" s="22"/>
      <c r="AE256" s="3" t="str">
        <f t="shared" si="24"/>
        <v/>
      </c>
      <c r="AF256" s="2" t="str">
        <f t="shared" si="25"/>
        <v/>
      </c>
      <c r="AG256" s="2" t="str">
        <f t="shared" si="26"/>
        <v/>
      </c>
      <c r="AH256" s="2" t="str">
        <f t="shared" si="27"/>
        <v/>
      </c>
      <c r="AI256" s="2" t="str">
        <f t="shared" si="28"/>
        <v/>
      </c>
      <c r="AJ256" s="2" t="str">
        <f t="shared" si="29"/>
        <v/>
      </c>
      <c r="AK256" s="2" t="str">
        <f t="shared" si="30"/>
        <v/>
      </c>
      <c r="AM256" s="5" t="str">
        <f t="shared" si="31"/>
        <v/>
      </c>
    </row>
    <row r="257" spans="1:39" ht="75">
      <c r="A257" s="1" t="s">
        <v>22134</v>
      </c>
      <c r="B257" s="1" t="s">
        <v>4302</v>
      </c>
      <c r="C257" s="1" t="s">
        <v>574</v>
      </c>
      <c r="D257" s="1" t="s">
        <v>1687</v>
      </c>
      <c r="E257" s="1" t="s">
        <v>2693</v>
      </c>
      <c r="F257" s="2" t="s">
        <v>2591</v>
      </c>
      <c r="G257" s="2"/>
      <c r="H257" s="2"/>
      <c r="I257" s="2"/>
      <c r="J257" s="15"/>
      <c r="K257" s="3">
        <f>IFERROR(MATCH("Application Layer Gateway (ALG) Security Requirements Guide (SRG) :: Version 1, Release: 2 Benchmark Date: 24 Jul 2015*"&amp;A257&amp;";*",SRGs!AA:AA,0),0)</f>
        <v>0</v>
      </c>
      <c r="L257" s="2">
        <f>IFERROR(MATCH("Application Server Security Requirements Guide :: Version 3, Release: 3 Benchmark Date: 27 Oct 2022*"&amp;A257&amp;";*",SRGs!AA:AA,0),0)</f>
        <v>0</v>
      </c>
      <c r="M257" s="2">
        <f>IFERROR(MATCH("Authentication, Authorization, and Accounting Services (AAA) Security Requirements Guide :: Version 1, Release: 2 Benchmark Date: 24 Jan 2020*"&amp;A257&amp;";*",SRGs!AA:AA,0),0)</f>
        <v>0</v>
      </c>
      <c r="N257" s="2">
        <f>IFERROR(MATCH("Central Log Server Security Requirements Guide :: Version 2, Release: 2 Benchmark Date: 27 Oct 2022*"&amp;A257&amp;";*",SRGs!AA:AA,0),0)</f>
        <v>0</v>
      </c>
      <c r="O257" s="2">
        <f>IFERROR(MATCH("Database Security Requirements Guide :: Version 3, Release: 3 Benchmark Date: 27 Jul 2022*"&amp;A257&amp;";*",SRGs!AA:AA,0),0)</f>
        <v>0</v>
      </c>
      <c r="P257" s="2">
        <f>IFERROR(MATCH("Container Platform Security Requirements Guide :: Version 1, Release: 3 Benchmark Date: 27 Jan 2022*"&amp;A257&amp;";*",SRGs!AA:AA,0),0)</f>
        <v>0</v>
      </c>
      <c r="Q257" s="2">
        <f>IFERROR(MATCH("Domain Name System (DNS) Security Requirements Guide :: Version 2, Release: 4 Benchmark Date: 23 Oct 2015*"&amp;A257&amp;";*",SRGs!AA:AA,0),0)</f>
        <v>0</v>
      </c>
      <c r="R257" s="2">
        <f>IFERROR(MATCH("Firewall Security Requirements Guide :: Version 2, Release: 3 Benchmark Date: 27 Oct 2022*"&amp;A257&amp;";*",SRGs!AA:AA,0),0)</f>
        <v>0</v>
      </c>
      <c r="S257" s="2">
        <f>IFERROR(MATCH("General Purpose Operating System Security Requirements Guide :: Version 2, Release: 4 Benchmark Date: 27 Jul 2022*"&amp;A257&amp;";*",SRGs!AA:AA,0),0)</f>
        <v>0</v>
      </c>
      <c r="T257" s="2">
        <f>IFERROR(MATCH("Intrusion Detection and Prevention Systems (IDPS) Security Requirements Guide :: Version 2, Release: 6 Benchmark Date: 24 Jul 2020*"&amp;A257&amp;";*",SRGs!AA:AA,0),0)</f>
        <v>0</v>
      </c>
      <c r="U257" s="2">
        <f>IFERROR(MATCH("Layer 2 Switch Security Requirements Guide :: Version 2, Release: 1 Benchmark Date: 18 May 2021*"&amp;A257&amp;";*",SRGs!AA:AA,0),0)</f>
        <v>0</v>
      </c>
      <c r="V257" s="2">
        <f>IFERROR(MATCH("Mainframe Product Security Requirements Guide :: Version 2, Release: 1 Benchmark Date: 27 Oct 2022*"&amp;A257&amp;";*",SRGs!AA:AA,0),0)</f>
        <v>0</v>
      </c>
      <c r="W257" s="2">
        <f>IFERROR(MATCH("Network Device Management Security Requirements Guide :: Version 4, Release: 1 Benchmark Date: 23 Apr 2021*"&amp;A257&amp;";*",SRGs!AA:AA,0),0)</f>
        <v>0</v>
      </c>
      <c r="X257" s="2">
        <f>IFERROR(MATCH("Router Security Requirements Guide :: Version 4, Release: 2 Benchmark Date: 23 Apr 2021*"&amp;A257&amp;";*",SRGs!AA:AA,0),0)</f>
        <v>0</v>
      </c>
      <c r="Y257" s="2">
        <f>IFERROR(MATCH("SDN Controller Security Requirements Guide :: Version 1, Release: 2 Benchmark Date: 24 Apr 2020*"&amp;A257&amp;";*",SRGs!AA:AA,0),0)</f>
        <v>0</v>
      </c>
      <c r="Z257" s="2">
        <f>IFERROR(MATCH("Unified Endpoint Management Agent Security Requirements Guide :: Version 1, Release: 1 Benchmark Date: 20 Nov 2020*"&amp;A257&amp;";*",SRGs!AA:AA,0),0)</f>
        <v>0</v>
      </c>
      <c r="AA257" s="2">
        <f>IFERROR(MATCH("Unified Endpoint Management Server Security Requirements Guide :: Version 1, Release: 1 Benchmark Date: 20 Nov 2020*"&amp;A257&amp;";*",SRGs!AA:AA,0),0)</f>
        <v>0</v>
      </c>
      <c r="AB257" s="2">
        <f>IFERROR(MATCH("Virtual Private Network (VPN) Security Requirements Guide :: Version 2, Release: 4 Benchmark Date: 27 Oct 2021*"&amp;A257&amp;";*",SRGs!AA:AA,0),0)</f>
        <v>0</v>
      </c>
      <c r="AC257" s="2">
        <f>IFERROR(MATCH("Web Server Security Requirements Guide :: Version 3, Release: 1 Benchmark Date: 27 Oct 2022*"&amp;A257&amp;";*",SRGs!AA:AA,0),0)</f>
        <v>0</v>
      </c>
      <c r="AD257" s="22"/>
      <c r="AE257" s="3" t="str">
        <f t="shared" si="24"/>
        <v/>
      </c>
      <c r="AF257" s="2" t="str">
        <f t="shared" si="25"/>
        <v/>
      </c>
      <c r="AG257" s="2" t="str">
        <f t="shared" si="26"/>
        <v/>
      </c>
      <c r="AH257" s="2" t="str">
        <f t="shared" si="27"/>
        <v/>
      </c>
      <c r="AI257" s="2" t="str">
        <f t="shared" si="28"/>
        <v/>
      </c>
      <c r="AJ257" s="2" t="str">
        <f t="shared" si="29"/>
        <v/>
      </c>
      <c r="AK257" s="2" t="str">
        <f t="shared" si="30"/>
        <v/>
      </c>
      <c r="AM257" s="5" t="str">
        <f t="shared" si="31"/>
        <v/>
      </c>
    </row>
    <row r="258" spans="1:39" ht="90">
      <c r="A258" s="1" t="s">
        <v>22135</v>
      </c>
      <c r="B258" s="1" t="s">
        <v>4302</v>
      </c>
      <c r="C258" s="1" t="s">
        <v>575</v>
      </c>
      <c r="D258" s="1" t="s">
        <v>1688</v>
      </c>
      <c r="E258" s="1" t="s">
        <v>2694</v>
      </c>
      <c r="F258" s="2" t="s">
        <v>2591</v>
      </c>
      <c r="G258" s="2"/>
      <c r="H258" s="2"/>
      <c r="I258" s="2"/>
      <c r="J258" s="15"/>
      <c r="K258" s="3">
        <f>IFERROR(MATCH("Application Layer Gateway (ALG) Security Requirements Guide (SRG) :: Version 1, Release: 2 Benchmark Date: 24 Jul 2015*"&amp;A258&amp;";*",SRGs!AA:AA,0),0)</f>
        <v>0</v>
      </c>
      <c r="L258" s="2">
        <f>IFERROR(MATCH("Application Server Security Requirements Guide :: Version 3, Release: 3 Benchmark Date: 27 Oct 2022*"&amp;A258&amp;";*",SRGs!AA:AA,0),0)</f>
        <v>0</v>
      </c>
      <c r="M258" s="2">
        <f>IFERROR(MATCH("Authentication, Authorization, and Accounting Services (AAA) Security Requirements Guide :: Version 1, Release: 2 Benchmark Date: 24 Jan 2020*"&amp;A258&amp;";*",SRGs!AA:AA,0),0)</f>
        <v>0</v>
      </c>
      <c r="N258" s="2">
        <f>IFERROR(MATCH("Central Log Server Security Requirements Guide :: Version 2, Release: 2 Benchmark Date: 27 Oct 2022*"&amp;A258&amp;";*",SRGs!AA:AA,0),0)</f>
        <v>0</v>
      </c>
      <c r="O258" s="2">
        <f>IFERROR(MATCH("Database Security Requirements Guide :: Version 3, Release: 3 Benchmark Date: 27 Jul 2022*"&amp;A258&amp;";*",SRGs!AA:AA,0),0)</f>
        <v>0</v>
      </c>
      <c r="P258" s="2">
        <f>IFERROR(MATCH("Container Platform Security Requirements Guide :: Version 1, Release: 3 Benchmark Date: 27 Jan 2022*"&amp;A258&amp;";*",SRGs!AA:AA,0),0)</f>
        <v>0</v>
      </c>
      <c r="Q258" s="2">
        <f>IFERROR(MATCH("Domain Name System (DNS) Security Requirements Guide :: Version 2, Release: 4 Benchmark Date: 23 Oct 2015*"&amp;A258&amp;";*",SRGs!AA:AA,0),0)</f>
        <v>0</v>
      </c>
      <c r="R258" s="2">
        <f>IFERROR(MATCH("Firewall Security Requirements Guide :: Version 2, Release: 3 Benchmark Date: 27 Oct 2022*"&amp;A258&amp;";*",SRGs!AA:AA,0),0)</f>
        <v>0</v>
      </c>
      <c r="S258" s="2">
        <f>IFERROR(MATCH("General Purpose Operating System Security Requirements Guide :: Version 2, Release: 4 Benchmark Date: 27 Jul 2022*"&amp;A258&amp;";*",SRGs!AA:AA,0),0)</f>
        <v>0</v>
      </c>
      <c r="T258" s="2">
        <f>IFERROR(MATCH("Intrusion Detection and Prevention Systems (IDPS) Security Requirements Guide :: Version 2, Release: 6 Benchmark Date: 24 Jul 2020*"&amp;A258&amp;";*",SRGs!AA:AA,0),0)</f>
        <v>0</v>
      </c>
      <c r="U258" s="2">
        <f>IFERROR(MATCH("Layer 2 Switch Security Requirements Guide :: Version 2, Release: 1 Benchmark Date: 18 May 2021*"&amp;A258&amp;";*",SRGs!AA:AA,0),0)</f>
        <v>0</v>
      </c>
      <c r="V258" s="2">
        <f>IFERROR(MATCH("Mainframe Product Security Requirements Guide :: Version 2, Release: 1 Benchmark Date: 27 Oct 2022*"&amp;A258&amp;";*",SRGs!AA:AA,0),0)</f>
        <v>0</v>
      </c>
      <c r="W258" s="2">
        <f>IFERROR(MATCH("Network Device Management Security Requirements Guide :: Version 4, Release: 1 Benchmark Date: 23 Apr 2021*"&amp;A258&amp;";*",SRGs!AA:AA,0),0)</f>
        <v>0</v>
      </c>
      <c r="X258" s="2">
        <f>IFERROR(MATCH("Router Security Requirements Guide :: Version 4, Release: 2 Benchmark Date: 23 Apr 2021*"&amp;A258&amp;";*",SRGs!AA:AA,0),0)</f>
        <v>0</v>
      </c>
      <c r="Y258" s="2">
        <f>IFERROR(MATCH("SDN Controller Security Requirements Guide :: Version 1, Release: 2 Benchmark Date: 24 Apr 2020*"&amp;A258&amp;";*",SRGs!AA:AA,0),0)</f>
        <v>0</v>
      </c>
      <c r="Z258" s="2">
        <f>IFERROR(MATCH("Unified Endpoint Management Agent Security Requirements Guide :: Version 1, Release: 1 Benchmark Date: 20 Nov 2020*"&amp;A258&amp;";*",SRGs!AA:AA,0),0)</f>
        <v>0</v>
      </c>
      <c r="AA258" s="2">
        <f>IFERROR(MATCH("Unified Endpoint Management Server Security Requirements Guide :: Version 1, Release: 1 Benchmark Date: 20 Nov 2020*"&amp;A258&amp;";*",SRGs!AA:AA,0),0)</f>
        <v>0</v>
      </c>
      <c r="AB258" s="2">
        <f>IFERROR(MATCH("Virtual Private Network (VPN) Security Requirements Guide :: Version 2, Release: 4 Benchmark Date: 27 Oct 2021*"&amp;A258&amp;";*",SRGs!AA:AA,0),0)</f>
        <v>0</v>
      </c>
      <c r="AC258" s="2">
        <f>IFERROR(MATCH("Web Server Security Requirements Guide :: Version 3, Release: 1 Benchmark Date: 27 Oct 2022*"&amp;A258&amp;";*",SRGs!AA:AA,0),0)</f>
        <v>0</v>
      </c>
      <c r="AD258" s="22"/>
      <c r="AE258" s="3" t="str">
        <f t="shared" ref="AE258:AE321" si="32">IF(OR(K258&gt;0,L258&gt;0,AC258&gt;0),"Application","")</f>
        <v/>
      </c>
      <c r="AF258" s="2" t="str">
        <f t="shared" ref="AF258:AF321" si="33">IF(OR(V258&gt;0,S258&gt;0,N258&gt;0),"Server","")</f>
        <v/>
      </c>
      <c r="AG258" s="2" t="str">
        <f t="shared" ref="AG258:AG321" si="34">IF(S258&gt;0,"Laptops/Desktops","")</f>
        <v/>
      </c>
      <c r="AH258" s="2" t="str">
        <f t="shared" ref="AH258:AH321" si="35">IF(OR(M258&gt;0,Q258&gt;0,R258&gt;0,T258&gt;0,U258&gt;0,W258&gt;0,X258&gt;0,Y258&gt;0,AB258&gt;0),"Network Device","")</f>
        <v/>
      </c>
      <c r="AI258" s="2" t="str">
        <f t="shared" ref="AI258:AI321" si="36">IF(O258&gt;0,"Database","")</f>
        <v/>
      </c>
      <c r="AJ258" s="2" t="str">
        <f t="shared" ref="AJ258:AJ321" si="37">IF(P258&gt;0,"Container","")</f>
        <v/>
      </c>
      <c r="AK258" s="2" t="str">
        <f t="shared" ref="AK258:AK321" si="38">IF(OR(Z258&gt;0,AA258&gt;0),"Unified Endpoint Mangement","")</f>
        <v/>
      </c>
      <c r="AM258" s="5" t="str">
        <f t="shared" si="31"/>
        <v/>
      </c>
    </row>
    <row r="259" spans="1:39" ht="180">
      <c r="A259" s="1" t="s">
        <v>22136</v>
      </c>
      <c r="B259" s="1" t="s">
        <v>4302</v>
      </c>
      <c r="C259" s="1" t="s">
        <v>576</v>
      </c>
      <c r="D259" s="1" t="s">
        <v>1689</v>
      </c>
      <c r="E259" s="1" t="s">
        <v>2695</v>
      </c>
      <c r="F259" s="2" t="s">
        <v>2591</v>
      </c>
      <c r="G259" s="2"/>
      <c r="H259" s="2"/>
      <c r="I259" s="2"/>
      <c r="J259" s="15"/>
      <c r="K259" s="3">
        <f>IFERROR(MATCH("Application Layer Gateway (ALG) Security Requirements Guide (SRG) :: Version 1, Release: 2 Benchmark Date: 24 Jul 2015*"&amp;A259&amp;";*",SRGs!AA:AA,0),0)</f>
        <v>0</v>
      </c>
      <c r="L259" s="2">
        <f>IFERROR(MATCH("Application Server Security Requirements Guide :: Version 3, Release: 3 Benchmark Date: 27 Oct 2022*"&amp;A259&amp;";*",SRGs!AA:AA,0),0)</f>
        <v>0</v>
      </c>
      <c r="M259" s="2">
        <f>IFERROR(MATCH("Authentication, Authorization, and Accounting Services (AAA) Security Requirements Guide :: Version 1, Release: 2 Benchmark Date: 24 Jan 2020*"&amp;A259&amp;";*",SRGs!AA:AA,0),0)</f>
        <v>0</v>
      </c>
      <c r="N259" s="2">
        <f>IFERROR(MATCH("Central Log Server Security Requirements Guide :: Version 2, Release: 2 Benchmark Date: 27 Oct 2022*"&amp;A259&amp;";*",SRGs!AA:AA,0),0)</f>
        <v>0</v>
      </c>
      <c r="O259" s="2">
        <f>IFERROR(MATCH("Database Security Requirements Guide :: Version 3, Release: 3 Benchmark Date: 27 Jul 2022*"&amp;A259&amp;";*",SRGs!AA:AA,0),0)</f>
        <v>0</v>
      </c>
      <c r="P259" s="2">
        <f>IFERROR(MATCH("Container Platform Security Requirements Guide :: Version 1, Release: 3 Benchmark Date: 27 Jan 2022*"&amp;A259&amp;";*",SRGs!AA:AA,0),0)</f>
        <v>0</v>
      </c>
      <c r="Q259" s="2">
        <f>IFERROR(MATCH("Domain Name System (DNS) Security Requirements Guide :: Version 2, Release: 4 Benchmark Date: 23 Oct 2015*"&amp;A259&amp;";*",SRGs!AA:AA,0),0)</f>
        <v>0</v>
      </c>
      <c r="R259" s="2">
        <f>IFERROR(MATCH("Firewall Security Requirements Guide :: Version 2, Release: 3 Benchmark Date: 27 Oct 2022*"&amp;A259&amp;";*",SRGs!AA:AA,0),0)</f>
        <v>0</v>
      </c>
      <c r="S259" s="2">
        <f>IFERROR(MATCH("General Purpose Operating System Security Requirements Guide :: Version 2, Release: 4 Benchmark Date: 27 Jul 2022*"&amp;A259&amp;";*",SRGs!AA:AA,0),0)</f>
        <v>0</v>
      </c>
      <c r="T259" s="2">
        <f>IFERROR(MATCH("Intrusion Detection and Prevention Systems (IDPS) Security Requirements Guide :: Version 2, Release: 6 Benchmark Date: 24 Jul 2020*"&amp;A259&amp;";*",SRGs!AA:AA,0),0)</f>
        <v>0</v>
      </c>
      <c r="U259" s="2">
        <f>IFERROR(MATCH("Layer 2 Switch Security Requirements Guide :: Version 2, Release: 1 Benchmark Date: 18 May 2021*"&amp;A259&amp;";*",SRGs!AA:AA,0),0)</f>
        <v>0</v>
      </c>
      <c r="V259" s="2">
        <f>IFERROR(MATCH("Mainframe Product Security Requirements Guide :: Version 2, Release: 1 Benchmark Date: 27 Oct 2022*"&amp;A259&amp;";*",SRGs!AA:AA,0),0)</f>
        <v>0</v>
      </c>
      <c r="W259" s="2">
        <f>IFERROR(MATCH("Network Device Management Security Requirements Guide :: Version 4, Release: 1 Benchmark Date: 23 Apr 2021*"&amp;A259&amp;";*",SRGs!AA:AA,0),0)</f>
        <v>0</v>
      </c>
      <c r="X259" s="2">
        <f>IFERROR(MATCH("Router Security Requirements Guide :: Version 4, Release: 2 Benchmark Date: 23 Apr 2021*"&amp;A259&amp;";*",SRGs!AA:AA,0),0)</f>
        <v>0</v>
      </c>
      <c r="Y259" s="2">
        <f>IFERROR(MATCH("SDN Controller Security Requirements Guide :: Version 1, Release: 2 Benchmark Date: 24 Apr 2020*"&amp;A259&amp;";*",SRGs!AA:AA,0),0)</f>
        <v>0</v>
      </c>
      <c r="Z259" s="2">
        <f>IFERROR(MATCH("Unified Endpoint Management Agent Security Requirements Guide :: Version 1, Release: 1 Benchmark Date: 20 Nov 2020*"&amp;A259&amp;";*",SRGs!AA:AA,0),0)</f>
        <v>0</v>
      </c>
      <c r="AA259" s="2">
        <f>IFERROR(MATCH("Unified Endpoint Management Server Security Requirements Guide :: Version 1, Release: 1 Benchmark Date: 20 Nov 2020*"&amp;A259&amp;";*",SRGs!AA:AA,0),0)</f>
        <v>0</v>
      </c>
      <c r="AB259" s="2">
        <f>IFERROR(MATCH("Virtual Private Network (VPN) Security Requirements Guide :: Version 2, Release: 4 Benchmark Date: 27 Oct 2021*"&amp;A259&amp;";*",SRGs!AA:AA,0),0)</f>
        <v>0</v>
      </c>
      <c r="AC259" s="2">
        <f>IFERROR(MATCH("Web Server Security Requirements Guide :: Version 3, Release: 1 Benchmark Date: 27 Oct 2022*"&amp;A259&amp;";*",SRGs!AA:AA,0),0)</f>
        <v>0</v>
      </c>
      <c r="AD259" s="22"/>
      <c r="AE259" s="3" t="str">
        <f t="shared" si="32"/>
        <v/>
      </c>
      <c r="AF259" s="2" t="str">
        <f t="shared" si="33"/>
        <v/>
      </c>
      <c r="AG259" s="2" t="str">
        <f t="shared" si="34"/>
        <v/>
      </c>
      <c r="AH259" s="2" t="str">
        <f t="shared" si="35"/>
        <v/>
      </c>
      <c r="AI259" s="2" t="str">
        <f t="shared" si="36"/>
        <v/>
      </c>
      <c r="AJ259" s="2" t="str">
        <f t="shared" si="37"/>
        <v/>
      </c>
      <c r="AK259" s="2" t="str">
        <f t="shared" si="38"/>
        <v/>
      </c>
      <c r="AM259" s="5" t="str">
        <f t="shared" ref="AM259:AM322" si="39">_xlfn.TEXTJOIN("; ",TRUE,AE259:AK259)</f>
        <v/>
      </c>
    </row>
    <row r="260" spans="1:39" ht="60">
      <c r="A260" s="1" t="s">
        <v>22137</v>
      </c>
      <c r="B260" s="1" t="s">
        <v>4302</v>
      </c>
      <c r="C260" s="1" t="s">
        <v>577</v>
      </c>
      <c r="D260" s="1" t="s">
        <v>1690</v>
      </c>
      <c r="E260" s="1" t="s">
        <v>2696</v>
      </c>
      <c r="F260" s="2" t="s">
        <v>2591</v>
      </c>
      <c r="G260" s="2"/>
      <c r="H260" s="2"/>
      <c r="I260" s="2"/>
      <c r="J260" s="15"/>
      <c r="K260" s="3">
        <f>IFERROR(MATCH("Application Layer Gateway (ALG) Security Requirements Guide (SRG) :: Version 1, Release: 2 Benchmark Date: 24 Jul 2015*"&amp;A260&amp;";*",SRGs!AA:AA,0),0)</f>
        <v>0</v>
      </c>
      <c r="L260" s="2">
        <f>IFERROR(MATCH("Application Server Security Requirements Guide :: Version 3, Release: 3 Benchmark Date: 27 Oct 2022*"&amp;A260&amp;";*",SRGs!AA:AA,0),0)</f>
        <v>0</v>
      </c>
      <c r="M260" s="2">
        <f>IFERROR(MATCH("Authentication, Authorization, and Accounting Services (AAA) Security Requirements Guide :: Version 1, Release: 2 Benchmark Date: 24 Jan 2020*"&amp;A260&amp;";*",SRGs!AA:AA,0),0)</f>
        <v>0</v>
      </c>
      <c r="N260" s="2">
        <f>IFERROR(MATCH("Central Log Server Security Requirements Guide :: Version 2, Release: 2 Benchmark Date: 27 Oct 2022*"&amp;A260&amp;";*",SRGs!AA:AA,0),0)</f>
        <v>0</v>
      </c>
      <c r="O260" s="2">
        <f>IFERROR(MATCH("Database Security Requirements Guide :: Version 3, Release: 3 Benchmark Date: 27 Jul 2022*"&amp;A260&amp;";*",SRGs!AA:AA,0),0)</f>
        <v>0</v>
      </c>
      <c r="P260" s="2">
        <f>IFERROR(MATCH("Container Platform Security Requirements Guide :: Version 1, Release: 3 Benchmark Date: 27 Jan 2022*"&amp;A260&amp;";*",SRGs!AA:AA,0),0)</f>
        <v>0</v>
      </c>
      <c r="Q260" s="2">
        <f>IFERROR(MATCH("Domain Name System (DNS) Security Requirements Guide :: Version 2, Release: 4 Benchmark Date: 23 Oct 2015*"&amp;A260&amp;";*",SRGs!AA:AA,0),0)</f>
        <v>0</v>
      </c>
      <c r="R260" s="2">
        <f>IFERROR(MATCH("Firewall Security Requirements Guide :: Version 2, Release: 3 Benchmark Date: 27 Oct 2022*"&amp;A260&amp;";*",SRGs!AA:AA,0),0)</f>
        <v>0</v>
      </c>
      <c r="S260" s="2">
        <f>IFERROR(MATCH("General Purpose Operating System Security Requirements Guide :: Version 2, Release: 4 Benchmark Date: 27 Jul 2022*"&amp;A260&amp;";*",SRGs!AA:AA,0),0)</f>
        <v>0</v>
      </c>
      <c r="T260" s="2">
        <f>IFERROR(MATCH("Intrusion Detection and Prevention Systems (IDPS) Security Requirements Guide :: Version 2, Release: 6 Benchmark Date: 24 Jul 2020*"&amp;A260&amp;";*",SRGs!AA:AA,0),0)</f>
        <v>0</v>
      </c>
      <c r="U260" s="2">
        <f>IFERROR(MATCH("Layer 2 Switch Security Requirements Guide :: Version 2, Release: 1 Benchmark Date: 18 May 2021*"&amp;A260&amp;";*",SRGs!AA:AA,0),0)</f>
        <v>0</v>
      </c>
      <c r="V260" s="2">
        <f>IFERROR(MATCH("Mainframe Product Security Requirements Guide :: Version 2, Release: 1 Benchmark Date: 27 Oct 2022*"&amp;A260&amp;";*",SRGs!AA:AA,0),0)</f>
        <v>0</v>
      </c>
      <c r="W260" s="2">
        <f>IFERROR(MATCH("Network Device Management Security Requirements Guide :: Version 4, Release: 1 Benchmark Date: 23 Apr 2021*"&amp;A260&amp;";*",SRGs!AA:AA,0),0)</f>
        <v>0</v>
      </c>
      <c r="X260" s="2">
        <f>IFERROR(MATCH("Router Security Requirements Guide :: Version 4, Release: 2 Benchmark Date: 23 Apr 2021*"&amp;A260&amp;";*",SRGs!AA:AA,0),0)</f>
        <v>0</v>
      </c>
      <c r="Y260" s="2">
        <f>IFERROR(MATCH("SDN Controller Security Requirements Guide :: Version 1, Release: 2 Benchmark Date: 24 Apr 2020*"&amp;A260&amp;";*",SRGs!AA:AA,0),0)</f>
        <v>0</v>
      </c>
      <c r="Z260" s="2">
        <f>IFERROR(MATCH("Unified Endpoint Management Agent Security Requirements Guide :: Version 1, Release: 1 Benchmark Date: 20 Nov 2020*"&amp;A260&amp;";*",SRGs!AA:AA,0),0)</f>
        <v>0</v>
      </c>
      <c r="AA260" s="2">
        <f>IFERROR(MATCH("Unified Endpoint Management Server Security Requirements Guide :: Version 1, Release: 1 Benchmark Date: 20 Nov 2020*"&amp;A260&amp;";*",SRGs!AA:AA,0),0)</f>
        <v>0</v>
      </c>
      <c r="AB260" s="2">
        <f>IFERROR(MATCH("Virtual Private Network (VPN) Security Requirements Guide :: Version 2, Release: 4 Benchmark Date: 27 Oct 2021*"&amp;A260&amp;";*",SRGs!AA:AA,0),0)</f>
        <v>0</v>
      </c>
      <c r="AC260" s="2">
        <f>IFERROR(MATCH("Web Server Security Requirements Guide :: Version 3, Release: 1 Benchmark Date: 27 Oct 2022*"&amp;A260&amp;";*",SRGs!AA:AA,0),0)</f>
        <v>0</v>
      </c>
      <c r="AD260" s="22"/>
      <c r="AE260" s="3" t="str">
        <f t="shared" si="32"/>
        <v/>
      </c>
      <c r="AF260" s="2" t="str">
        <f t="shared" si="33"/>
        <v/>
      </c>
      <c r="AG260" s="2" t="str">
        <f t="shared" si="34"/>
        <v/>
      </c>
      <c r="AH260" s="2" t="str">
        <f t="shared" si="35"/>
        <v/>
      </c>
      <c r="AI260" s="2" t="str">
        <f t="shared" si="36"/>
        <v/>
      </c>
      <c r="AJ260" s="2" t="str">
        <f t="shared" si="37"/>
        <v/>
      </c>
      <c r="AK260" s="2" t="str">
        <f t="shared" si="38"/>
        <v/>
      </c>
      <c r="AM260" s="5" t="str">
        <f t="shared" si="39"/>
        <v/>
      </c>
    </row>
    <row r="261" spans="1:39" s="5" customFormat="1" ht="405">
      <c r="A261" s="1" t="s">
        <v>54</v>
      </c>
      <c r="B261" s="1" t="s">
        <v>4302</v>
      </c>
      <c r="C261" s="1" t="s">
        <v>578</v>
      </c>
      <c r="D261" s="1" t="s">
        <v>1691</v>
      </c>
      <c r="E261" s="1" t="s">
        <v>2697</v>
      </c>
      <c r="F261" s="2" t="s">
        <v>3729</v>
      </c>
      <c r="G261" s="2"/>
      <c r="H261" s="2" t="s">
        <v>4277</v>
      </c>
      <c r="I261" s="10">
        <v>3</v>
      </c>
      <c r="J261" s="13"/>
      <c r="K261" s="3">
        <f>IFERROR(MATCH("Application Layer Gateway (ALG) Security Requirements Guide (SRG) :: Version 1, Release: 2 Benchmark Date: 24 Jul 2015*"&amp;A261&amp;";*",SRGs!AA:AA,0),0)</f>
        <v>0</v>
      </c>
      <c r="L261" s="2">
        <f>IFERROR(MATCH("Application Server Security Requirements Guide :: Version 3, Release: 3 Benchmark Date: 27 Oct 2022*"&amp;A261&amp;";*",SRGs!AA:AA,0),0)</f>
        <v>0</v>
      </c>
      <c r="M261" s="2">
        <f>IFERROR(MATCH("Authentication, Authorization, and Accounting Services (AAA) Security Requirements Guide :: Version 1, Release: 2 Benchmark Date: 24 Jan 2020*"&amp;A261&amp;";*",SRGs!AA:AA,0),0)</f>
        <v>0</v>
      </c>
      <c r="N261" s="6">
        <f>IFERROR(MATCH("Central Log Server Security Requirements Guide :: Version 2, Release: 2 Benchmark Date: 27 Oct 2022*"&amp;A261&amp;";*",SRGs!AA:AA,0),0)</f>
        <v>0</v>
      </c>
      <c r="O261" s="6">
        <f>IFERROR(MATCH("Database Security Requirements Guide :: Version 3, Release: 3 Benchmark Date: 27 Jul 2022*"&amp;A261&amp;";*",SRGs!AA:AA,0),0)</f>
        <v>0</v>
      </c>
      <c r="P261" s="6">
        <f>IFERROR(MATCH("Container Platform Security Requirements Guide :: Version 1, Release: 3 Benchmark Date: 27 Jan 2022*"&amp;A261&amp;";*",SRGs!AA:AA,0),0)</f>
        <v>0</v>
      </c>
      <c r="Q261" s="6">
        <f>IFERROR(MATCH("Domain Name System (DNS) Security Requirements Guide :: Version 2, Release: 4 Benchmark Date: 23 Oct 2015*"&amp;A261&amp;";*",SRGs!AA:AA,0),0)</f>
        <v>0</v>
      </c>
      <c r="R261" s="6">
        <f>IFERROR(MATCH("Firewall Security Requirements Guide :: Version 2, Release: 3 Benchmark Date: 27 Oct 2022*"&amp;A261&amp;";*",SRGs!AA:AA,0),0)</f>
        <v>0</v>
      </c>
      <c r="S261" s="6">
        <f>IFERROR(MATCH("General Purpose Operating System Security Requirements Guide :: Version 2, Release: 4 Benchmark Date: 27 Jul 2022*"&amp;A261&amp;";*",SRGs!AA:AA,0),0)</f>
        <v>0</v>
      </c>
      <c r="T261" s="6">
        <f>IFERROR(MATCH("Intrusion Detection and Prevention Systems (IDPS) Security Requirements Guide :: Version 2, Release: 6 Benchmark Date: 24 Jul 2020*"&amp;A261&amp;";*",SRGs!AA:AA,0),0)</f>
        <v>0</v>
      </c>
      <c r="U261" s="6">
        <f>IFERROR(MATCH("Layer 2 Switch Security Requirements Guide :: Version 2, Release: 1 Benchmark Date: 18 May 2021*"&amp;A261&amp;";*",SRGs!AA:AA,0),0)</f>
        <v>0</v>
      </c>
      <c r="V261" s="6">
        <f>IFERROR(MATCH("Mainframe Product Security Requirements Guide :: Version 2, Release: 1 Benchmark Date: 27 Oct 2022*"&amp;A261&amp;";*",SRGs!AA:AA,0),0)</f>
        <v>0</v>
      </c>
      <c r="W261" s="6">
        <f>IFERROR(MATCH("Network Device Management Security Requirements Guide :: Version 4, Release: 1 Benchmark Date: 23 Apr 2021*"&amp;A261&amp;";*",SRGs!AA:AA,0),0)</f>
        <v>0</v>
      </c>
      <c r="X261" s="6">
        <f>IFERROR(MATCH("Router Security Requirements Guide :: Version 4, Release: 2 Benchmark Date: 23 Apr 2021*"&amp;A261&amp;";*",SRGs!AA:AA,0),0)</f>
        <v>0</v>
      </c>
      <c r="Y261" s="6">
        <f>IFERROR(MATCH("SDN Controller Security Requirements Guide :: Version 1, Release: 2 Benchmark Date: 24 Apr 2020*"&amp;A261&amp;";*",SRGs!AA:AA,0),0)</f>
        <v>0</v>
      </c>
      <c r="Z261" s="6">
        <f>IFERROR(MATCH("Unified Endpoint Management Agent Security Requirements Guide :: Version 1, Release: 1 Benchmark Date: 20 Nov 2020*"&amp;A261&amp;";*",SRGs!AA:AA,0),0)</f>
        <v>0</v>
      </c>
      <c r="AA261" s="6">
        <f>IFERROR(MATCH("Unified Endpoint Management Server Security Requirements Guide :: Version 1, Release: 1 Benchmark Date: 20 Nov 2020*"&amp;A261&amp;";*",SRGs!AA:AA,0),0)</f>
        <v>0</v>
      </c>
      <c r="AB261" s="6">
        <f>IFERROR(MATCH("Virtual Private Network (VPN) Security Requirements Guide :: Version 2, Release: 4 Benchmark Date: 27 Oct 2021*"&amp;A261&amp;";*",SRGs!AA:AA,0),0)</f>
        <v>0</v>
      </c>
      <c r="AC261" s="6">
        <f>IFERROR(MATCH("Web Server Security Requirements Guide :: Version 3, Release: 1 Benchmark Date: 27 Oct 2022*"&amp;A261&amp;";*",SRGs!AA:AA,0),0)</f>
        <v>0</v>
      </c>
      <c r="AD261" s="21"/>
      <c r="AE261" s="3" t="str">
        <f t="shared" si="32"/>
        <v/>
      </c>
      <c r="AF261" s="2" t="str">
        <f t="shared" si="33"/>
        <v/>
      </c>
      <c r="AG261" s="2" t="str">
        <f t="shared" si="34"/>
        <v/>
      </c>
      <c r="AH261" s="2" t="str">
        <f t="shared" si="35"/>
        <v/>
      </c>
      <c r="AI261" s="2" t="str">
        <f t="shared" si="36"/>
        <v/>
      </c>
      <c r="AJ261" s="2" t="str">
        <f t="shared" si="37"/>
        <v/>
      </c>
      <c r="AK261" s="2" t="str">
        <f t="shared" si="38"/>
        <v/>
      </c>
      <c r="AL261" s="27"/>
      <c r="AM261" s="5" t="str">
        <f t="shared" si="39"/>
        <v/>
      </c>
    </row>
    <row r="262" spans="1:39" s="5" customFormat="1" ht="90">
      <c r="A262" s="1" t="s">
        <v>22138</v>
      </c>
      <c r="B262" s="1" t="s">
        <v>4302</v>
      </c>
      <c r="C262" s="1" t="s">
        <v>579</v>
      </c>
      <c r="D262" s="1" t="s">
        <v>1692</v>
      </c>
      <c r="E262" s="1" t="s">
        <v>2698</v>
      </c>
      <c r="F262" s="2" t="s">
        <v>3670</v>
      </c>
      <c r="G262" s="2"/>
      <c r="H262" s="2"/>
      <c r="I262" s="2"/>
      <c r="J262" s="15"/>
      <c r="K262" s="3">
        <f>IFERROR(MATCH("Application Layer Gateway (ALG) Security Requirements Guide (SRG) :: Version 1, Release: 2 Benchmark Date: 24 Jul 2015*"&amp;A262&amp;";*",SRGs!AA:AA,0),0)</f>
        <v>0</v>
      </c>
      <c r="L262" s="2">
        <f>IFERROR(MATCH("Application Server Security Requirements Guide :: Version 3, Release: 3 Benchmark Date: 27 Oct 2022*"&amp;A262&amp;";*",SRGs!AA:AA,0),0)</f>
        <v>0</v>
      </c>
      <c r="M262" s="2">
        <f>IFERROR(MATCH("Authentication, Authorization, and Accounting Services (AAA) Security Requirements Guide :: Version 1, Release: 2 Benchmark Date: 24 Jan 2020*"&amp;A262&amp;";*",SRGs!AA:AA,0),0)</f>
        <v>0</v>
      </c>
      <c r="N262" s="6">
        <f>IFERROR(MATCH("Central Log Server Security Requirements Guide :: Version 2, Release: 2 Benchmark Date: 27 Oct 2022*"&amp;A262&amp;";*",SRGs!AA:AA,0),0)</f>
        <v>0</v>
      </c>
      <c r="O262" s="6">
        <f>IFERROR(MATCH("Database Security Requirements Guide :: Version 3, Release: 3 Benchmark Date: 27 Jul 2022*"&amp;A262&amp;";*",SRGs!AA:AA,0),0)</f>
        <v>0</v>
      </c>
      <c r="P262" s="6">
        <f>IFERROR(MATCH("Container Platform Security Requirements Guide :: Version 1, Release: 3 Benchmark Date: 27 Jan 2022*"&amp;A262&amp;";*",SRGs!AA:AA,0),0)</f>
        <v>0</v>
      </c>
      <c r="Q262" s="6">
        <f>IFERROR(MATCH("Domain Name System (DNS) Security Requirements Guide :: Version 2, Release: 4 Benchmark Date: 23 Oct 2015*"&amp;A262&amp;";*",SRGs!AA:AA,0),0)</f>
        <v>0</v>
      </c>
      <c r="R262" s="6">
        <f>IFERROR(MATCH("Firewall Security Requirements Guide :: Version 2, Release: 3 Benchmark Date: 27 Oct 2022*"&amp;A262&amp;";*",SRGs!AA:AA,0),0)</f>
        <v>0</v>
      </c>
      <c r="S262" s="6">
        <f>IFERROR(MATCH("General Purpose Operating System Security Requirements Guide :: Version 2, Release: 4 Benchmark Date: 27 Jul 2022*"&amp;A262&amp;";*",SRGs!AA:AA,0),0)</f>
        <v>0</v>
      </c>
      <c r="T262" s="6">
        <f>IFERROR(MATCH("Intrusion Detection and Prevention Systems (IDPS) Security Requirements Guide :: Version 2, Release: 6 Benchmark Date: 24 Jul 2020*"&amp;A262&amp;";*",SRGs!AA:AA,0),0)</f>
        <v>0</v>
      </c>
      <c r="U262" s="6">
        <f>IFERROR(MATCH("Layer 2 Switch Security Requirements Guide :: Version 2, Release: 1 Benchmark Date: 18 May 2021*"&amp;A262&amp;";*",SRGs!AA:AA,0),0)</f>
        <v>0</v>
      </c>
      <c r="V262" s="6">
        <f>IFERROR(MATCH("Mainframe Product Security Requirements Guide :: Version 2, Release: 1 Benchmark Date: 27 Oct 2022*"&amp;A262&amp;";*",SRGs!AA:AA,0),0)</f>
        <v>0</v>
      </c>
      <c r="W262" s="6">
        <f>IFERROR(MATCH("Network Device Management Security Requirements Guide :: Version 4, Release: 1 Benchmark Date: 23 Apr 2021*"&amp;A262&amp;";*",SRGs!AA:AA,0),0)</f>
        <v>0</v>
      </c>
      <c r="X262" s="6">
        <f>IFERROR(MATCH("Router Security Requirements Guide :: Version 4, Release: 2 Benchmark Date: 23 Apr 2021*"&amp;A262&amp;";*",SRGs!AA:AA,0),0)</f>
        <v>0</v>
      </c>
      <c r="Y262" s="6">
        <f>IFERROR(MATCH("SDN Controller Security Requirements Guide :: Version 1, Release: 2 Benchmark Date: 24 Apr 2020*"&amp;A262&amp;";*",SRGs!AA:AA,0),0)</f>
        <v>0</v>
      </c>
      <c r="Z262" s="6">
        <f>IFERROR(MATCH("Unified Endpoint Management Agent Security Requirements Guide :: Version 1, Release: 1 Benchmark Date: 20 Nov 2020*"&amp;A262&amp;";*",SRGs!AA:AA,0),0)</f>
        <v>0</v>
      </c>
      <c r="AA262" s="6">
        <f>IFERROR(MATCH("Unified Endpoint Management Server Security Requirements Guide :: Version 1, Release: 1 Benchmark Date: 20 Nov 2020*"&amp;A262&amp;";*",SRGs!AA:AA,0),0)</f>
        <v>0</v>
      </c>
      <c r="AB262" s="6">
        <f>IFERROR(MATCH("Virtual Private Network (VPN) Security Requirements Guide :: Version 2, Release: 4 Benchmark Date: 27 Oct 2021*"&amp;A262&amp;";*",SRGs!AA:AA,0),0)</f>
        <v>0</v>
      </c>
      <c r="AC262" s="6">
        <f>IFERROR(MATCH("Web Server Security Requirements Guide :: Version 3, Release: 1 Benchmark Date: 27 Oct 2022*"&amp;A262&amp;";*",SRGs!AA:AA,0),0)</f>
        <v>0</v>
      </c>
      <c r="AD262" s="21"/>
      <c r="AE262" s="3" t="str">
        <f t="shared" si="32"/>
        <v/>
      </c>
      <c r="AF262" s="2" t="str">
        <f t="shared" si="33"/>
        <v/>
      </c>
      <c r="AG262" s="2" t="str">
        <f t="shared" si="34"/>
        <v/>
      </c>
      <c r="AH262" s="2" t="str">
        <f t="shared" si="35"/>
        <v/>
      </c>
      <c r="AI262" s="2" t="str">
        <f t="shared" si="36"/>
        <v/>
      </c>
      <c r="AJ262" s="2" t="str">
        <f t="shared" si="37"/>
        <v/>
      </c>
      <c r="AK262" s="2" t="str">
        <f t="shared" si="38"/>
        <v/>
      </c>
      <c r="AL262" s="27"/>
      <c r="AM262" s="5" t="str">
        <f t="shared" si="39"/>
        <v/>
      </c>
    </row>
    <row r="263" spans="1:39" ht="240">
      <c r="A263" s="1" t="s">
        <v>22139</v>
      </c>
      <c r="B263" s="1" t="s">
        <v>4302</v>
      </c>
      <c r="C263" s="1" t="s">
        <v>580</v>
      </c>
      <c r="D263" s="1" t="s">
        <v>1693</v>
      </c>
      <c r="E263" s="1" t="s">
        <v>2699</v>
      </c>
      <c r="F263" s="2" t="s">
        <v>2591</v>
      </c>
      <c r="G263" s="2"/>
      <c r="H263" s="2"/>
      <c r="I263" s="2"/>
      <c r="J263" s="15"/>
      <c r="K263" s="3">
        <f>IFERROR(MATCH("Application Layer Gateway (ALG) Security Requirements Guide (SRG) :: Version 1, Release: 2 Benchmark Date: 24 Jul 2015*"&amp;A263&amp;";*",SRGs!AA:AA,0),0)</f>
        <v>0</v>
      </c>
      <c r="L263" s="2">
        <f>IFERROR(MATCH("Application Server Security Requirements Guide :: Version 3, Release: 3 Benchmark Date: 27 Oct 2022*"&amp;A263&amp;";*",SRGs!AA:AA,0),0)</f>
        <v>0</v>
      </c>
      <c r="M263" s="2">
        <f>IFERROR(MATCH("Authentication, Authorization, and Accounting Services (AAA) Security Requirements Guide :: Version 1, Release: 2 Benchmark Date: 24 Jan 2020*"&amp;A263&amp;";*",SRGs!AA:AA,0),0)</f>
        <v>0</v>
      </c>
      <c r="N263" s="2">
        <f>IFERROR(MATCH("Central Log Server Security Requirements Guide :: Version 2, Release: 2 Benchmark Date: 27 Oct 2022*"&amp;A263&amp;";*",SRGs!AA:AA,0),0)</f>
        <v>0</v>
      </c>
      <c r="O263" s="2">
        <f>IFERROR(MATCH("Database Security Requirements Guide :: Version 3, Release: 3 Benchmark Date: 27 Jul 2022*"&amp;A263&amp;";*",SRGs!AA:AA,0),0)</f>
        <v>0</v>
      </c>
      <c r="P263" s="2">
        <f>IFERROR(MATCH("Container Platform Security Requirements Guide :: Version 1, Release: 3 Benchmark Date: 27 Jan 2022*"&amp;A263&amp;";*",SRGs!AA:AA,0),0)</f>
        <v>0</v>
      </c>
      <c r="Q263" s="2">
        <f>IFERROR(MATCH("Domain Name System (DNS) Security Requirements Guide :: Version 2, Release: 4 Benchmark Date: 23 Oct 2015*"&amp;A263&amp;";*",SRGs!AA:AA,0),0)</f>
        <v>0</v>
      </c>
      <c r="R263" s="2">
        <f>IFERROR(MATCH("Firewall Security Requirements Guide :: Version 2, Release: 3 Benchmark Date: 27 Oct 2022*"&amp;A263&amp;";*",SRGs!AA:AA,0),0)</f>
        <v>0</v>
      </c>
      <c r="S263" s="2">
        <f>IFERROR(MATCH("General Purpose Operating System Security Requirements Guide :: Version 2, Release: 4 Benchmark Date: 27 Jul 2022*"&amp;A263&amp;";*",SRGs!AA:AA,0),0)</f>
        <v>0</v>
      </c>
      <c r="T263" s="2">
        <f>IFERROR(MATCH("Intrusion Detection and Prevention Systems (IDPS) Security Requirements Guide :: Version 2, Release: 6 Benchmark Date: 24 Jul 2020*"&amp;A263&amp;";*",SRGs!AA:AA,0),0)</f>
        <v>0</v>
      </c>
      <c r="U263" s="2">
        <f>IFERROR(MATCH("Layer 2 Switch Security Requirements Guide :: Version 2, Release: 1 Benchmark Date: 18 May 2021*"&amp;A263&amp;";*",SRGs!AA:AA,0),0)</f>
        <v>0</v>
      </c>
      <c r="V263" s="2">
        <f>IFERROR(MATCH("Mainframe Product Security Requirements Guide :: Version 2, Release: 1 Benchmark Date: 27 Oct 2022*"&amp;A263&amp;";*",SRGs!AA:AA,0),0)</f>
        <v>0</v>
      </c>
      <c r="W263" s="2">
        <f>IFERROR(MATCH("Network Device Management Security Requirements Guide :: Version 4, Release: 1 Benchmark Date: 23 Apr 2021*"&amp;A263&amp;";*",SRGs!AA:AA,0),0)</f>
        <v>0</v>
      </c>
      <c r="X263" s="2">
        <f>IFERROR(MATCH("Router Security Requirements Guide :: Version 4, Release: 2 Benchmark Date: 23 Apr 2021*"&amp;A263&amp;";*",SRGs!AA:AA,0),0)</f>
        <v>0</v>
      </c>
      <c r="Y263" s="2">
        <f>IFERROR(MATCH("SDN Controller Security Requirements Guide :: Version 1, Release: 2 Benchmark Date: 24 Apr 2020*"&amp;A263&amp;";*",SRGs!AA:AA,0),0)</f>
        <v>0</v>
      </c>
      <c r="Z263" s="2">
        <f>IFERROR(MATCH("Unified Endpoint Management Agent Security Requirements Guide :: Version 1, Release: 1 Benchmark Date: 20 Nov 2020*"&amp;A263&amp;";*",SRGs!AA:AA,0),0)</f>
        <v>0</v>
      </c>
      <c r="AA263" s="2">
        <f>IFERROR(MATCH("Unified Endpoint Management Server Security Requirements Guide :: Version 1, Release: 1 Benchmark Date: 20 Nov 2020*"&amp;A263&amp;";*",SRGs!AA:AA,0),0)</f>
        <v>0</v>
      </c>
      <c r="AB263" s="2">
        <f>IFERROR(MATCH("Virtual Private Network (VPN) Security Requirements Guide :: Version 2, Release: 4 Benchmark Date: 27 Oct 2021*"&amp;A263&amp;";*",SRGs!AA:AA,0),0)</f>
        <v>0</v>
      </c>
      <c r="AC263" s="2">
        <f>IFERROR(MATCH("Web Server Security Requirements Guide :: Version 3, Release: 1 Benchmark Date: 27 Oct 2022*"&amp;A263&amp;";*",SRGs!AA:AA,0),0)</f>
        <v>0</v>
      </c>
      <c r="AD263" s="22"/>
      <c r="AE263" s="3" t="str">
        <f t="shared" si="32"/>
        <v/>
      </c>
      <c r="AF263" s="2" t="str">
        <f t="shared" si="33"/>
        <v/>
      </c>
      <c r="AG263" s="2" t="str">
        <f t="shared" si="34"/>
        <v/>
      </c>
      <c r="AH263" s="2" t="str">
        <f t="shared" si="35"/>
        <v/>
      </c>
      <c r="AI263" s="2" t="str">
        <f t="shared" si="36"/>
        <v/>
      </c>
      <c r="AJ263" s="2" t="str">
        <f t="shared" si="37"/>
        <v/>
      </c>
      <c r="AK263" s="2" t="str">
        <f t="shared" si="38"/>
        <v/>
      </c>
      <c r="AM263" s="5" t="str">
        <f t="shared" si="39"/>
        <v/>
      </c>
    </row>
    <row r="264" spans="1:39" s="5" customFormat="1" ht="60">
      <c r="A264" s="1" t="s">
        <v>22140</v>
      </c>
      <c r="B264" s="1" t="s">
        <v>4302</v>
      </c>
      <c r="C264" s="1" t="s">
        <v>581</v>
      </c>
      <c r="D264" s="1" t="s">
        <v>1694</v>
      </c>
      <c r="E264" s="1" t="s">
        <v>2700</v>
      </c>
      <c r="F264" s="2" t="s">
        <v>3730</v>
      </c>
      <c r="G264" s="2"/>
      <c r="H264" s="2"/>
      <c r="I264" s="2"/>
      <c r="J264" s="15"/>
      <c r="K264" s="3">
        <f>IFERROR(MATCH("Application Layer Gateway (ALG) Security Requirements Guide (SRG) :: Version 1, Release: 2 Benchmark Date: 24 Jul 2015*"&amp;A264&amp;";*",SRGs!AA:AA,0),0)</f>
        <v>0</v>
      </c>
      <c r="L264" s="2">
        <f>IFERROR(MATCH("Application Server Security Requirements Guide :: Version 3, Release: 3 Benchmark Date: 27 Oct 2022*"&amp;A264&amp;";*",SRGs!AA:AA,0),0)</f>
        <v>0</v>
      </c>
      <c r="M264" s="2">
        <f>IFERROR(MATCH("Authentication, Authorization, and Accounting Services (AAA) Security Requirements Guide :: Version 1, Release: 2 Benchmark Date: 24 Jan 2020*"&amp;A264&amp;";*",SRGs!AA:AA,0),0)</f>
        <v>0</v>
      </c>
      <c r="N264" s="6">
        <f>IFERROR(MATCH("Central Log Server Security Requirements Guide :: Version 2, Release: 2 Benchmark Date: 27 Oct 2022*"&amp;A264&amp;";*",SRGs!AA:AA,0),0)</f>
        <v>0</v>
      </c>
      <c r="O264" s="6">
        <f>IFERROR(MATCH("Database Security Requirements Guide :: Version 3, Release: 3 Benchmark Date: 27 Jul 2022*"&amp;A264&amp;";*",SRGs!AA:AA,0),0)</f>
        <v>0</v>
      </c>
      <c r="P264" s="6">
        <f>IFERROR(MATCH("Container Platform Security Requirements Guide :: Version 1, Release: 3 Benchmark Date: 27 Jan 2022*"&amp;A264&amp;";*",SRGs!AA:AA,0),0)</f>
        <v>0</v>
      </c>
      <c r="Q264" s="6">
        <f>IFERROR(MATCH("Domain Name System (DNS) Security Requirements Guide :: Version 2, Release: 4 Benchmark Date: 23 Oct 2015*"&amp;A264&amp;";*",SRGs!AA:AA,0),0)</f>
        <v>0</v>
      </c>
      <c r="R264" s="6">
        <f>IFERROR(MATCH("Firewall Security Requirements Guide :: Version 2, Release: 3 Benchmark Date: 27 Oct 2022*"&amp;A264&amp;";*",SRGs!AA:AA,0),0)</f>
        <v>0</v>
      </c>
      <c r="S264" s="6">
        <f>IFERROR(MATCH("General Purpose Operating System Security Requirements Guide :: Version 2, Release: 4 Benchmark Date: 27 Jul 2022*"&amp;A264&amp;";*",SRGs!AA:AA,0),0)</f>
        <v>0</v>
      </c>
      <c r="T264" s="6">
        <f>IFERROR(MATCH("Intrusion Detection and Prevention Systems (IDPS) Security Requirements Guide :: Version 2, Release: 6 Benchmark Date: 24 Jul 2020*"&amp;A264&amp;";*",SRGs!AA:AA,0),0)</f>
        <v>0</v>
      </c>
      <c r="U264" s="6">
        <f>IFERROR(MATCH("Layer 2 Switch Security Requirements Guide :: Version 2, Release: 1 Benchmark Date: 18 May 2021*"&amp;A264&amp;";*",SRGs!AA:AA,0),0)</f>
        <v>0</v>
      </c>
      <c r="V264" s="6">
        <f>IFERROR(MATCH("Mainframe Product Security Requirements Guide :: Version 2, Release: 1 Benchmark Date: 27 Oct 2022*"&amp;A264&amp;";*",SRGs!AA:AA,0),0)</f>
        <v>0</v>
      </c>
      <c r="W264" s="6">
        <f>IFERROR(MATCH("Network Device Management Security Requirements Guide :: Version 4, Release: 1 Benchmark Date: 23 Apr 2021*"&amp;A264&amp;";*",SRGs!AA:AA,0),0)</f>
        <v>0</v>
      </c>
      <c r="X264" s="6">
        <f>IFERROR(MATCH("Router Security Requirements Guide :: Version 4, Release: 2 Benchmark Date: 23 Apr 2021*"&amp;A264&amp;";*",SRGs!AA:AA,0),0)</f>
        <v>0</v>
      </c>
      <c r="Y264" s="6">
        <f>IFERROR(MATCH("SDN Controller Security Requirements Guide :: Version 1, Release: 2 Benchmark Date: 24 Apr 2020*"&amp;A264&amp;";*",SRGs!AA:AA,0),0)</f>
        <v>0</v>
      </c>
      <c r="Z264" s="6">
        <f>IFERROR(MATCH("Unified Endpoint Management Agent Security Requirements Guide :: Version 1, Release: 1 Benchmark Date: 20 Nov 2020*"&amp;A264&amp;";*",SRGs!AA:AA,0),0)</f>
        <v>0</v>
      </c>
      <c r="AA264" s="6">
        <f>IFERROR(MATCH("Unified Endpoint Management Server Security Requirements Guide :: Version 1, Release: 1 Benchmark Date: 20 Nov 2020*"&amp;A264&amp;";*",SRGs!AA:AA,0),0)</f>
        <v>0</v>
      </c>
      <c r="AB264" s="6">
        <f>IFERROR(MATCH("Virtual Private Network (VPN) Security Requirements Guide :: Version 2, Release: 4 Benchmark Date: 27 Oct 2021*"&amp;A264&amp;";*",SRGs!AA:AA,0),0)</f>
        <v>0</v>
      </c>
      <c r="AC264" s="6">
        <f>IFERROR(MATCH("Web Server Security Requirements Guide :: Version 3, Release: 1 Benchmark Date: 27 Oct 2022*"&amp;A264&amp;";*",SRGs!AA:AA,0),0)</f>
        <v>0</v>
      </c>
      <c r="AD264" s="21"/>
      <c r="AE264" s="3" t="str">
        <f t="shared" si="32"/>
        <v/>
      </c>
      <c r="AF264" s="2" t="str">
        <f t="shared" si="33"/>
        <v/>
      </c>
      <c r="AG264" s="2" t="str">
        <f t="shared" si="34"/>
        <v/>
      </c>
      <c r="AH264" s="2" t="str">
        <f t="shared" si="35"/>
        <v/>
      </c>
      <c r="AI264" s="2" t="str">
        <f t="shared" si="36"/>
        <v/>
      </c>
      <c r="AJ264" s="2" t="str">
        <f t="shared" si="37"/>
        <v/>
      </c>
      <c r="AK264" s="2" t="str">
        <f t="shared" si="38"/>
        <v/>
      </c>
      <c r="AL264" s="27"/>
      <c r="AM264" s="5" t="str">
        <f t="shared" si="39"/>
        <v/>
      </c>
    </row>
    <row r="265" spans="1:39" s="5" customFormat="1" ht="180">
      <c r="A265" s="1" t="s">
        <v>55</v>
      </c>
      <c r="B265" s="1" t="s">
        <v>4302</v>
      </c>
      <c r="C265" s="1" t="s">
        <v>582</v>
      </c>
      <c r="D265" s="1" t="s">
        <v>1695</v>
      </c>
      <c r="E265" s="1" t="s">
        <v>2701</v>
      </c>
      <c r="F265" s="2" t="s">
        <v>3731</v>
      </c>
      <c r="G265" s="2"/>
      <c r="H265" s="2"/>
      <c r="I265" s="2"/>
      <c r="J265" s="15"/>
      <c r="K265" s="3">
        <f>IFERROR(MATCH("Application Layer Gateway (ALG) Security Requirements Guide (SRG) :: Version 1, Release: 2 Benchmark Date: 24 Jul 2015*"&amp;A265&amp;";*",SRGs!AA:AA,0),0)</f>
        <v>0</v>
      </c>
      <c r="L265" s="2">
        <f>IFERROR(MATCH("Application Server Security Requirements Guide :: Version 3, Release: 3 Benchmark Date: 27 Oct 2022*"&amp;A265&amp;";*",SRGs!AA:AA,0),0)</f>
        <v>0</v>
      </c>
      <c r="M265" s="2">
        <f>IFERROR(MATCH("Authentication, Authorization, and Accounting Services (AAA) Security Requirements Guide :: Version 1, Release: 2 Benchmark Date: 24 Jan 2020*"&amp;A265&amp;";*",SRGs!AA:AA,0),0)</f>
        <v>0</v>
      </c>
      <c r="N265" s="6">
        <f>IFERROR(MATCH("Central Log Server Security Requirements Guide :: Version 2, Release: 2 Benchmark Date: 27 Oct 2022*"&amp;A265&amp;";*",SRGs!AA:AA,0),0)</f>
        <v>0</v>
      </c>
      <c r="O265" s="6">
        <f>IFERROR(MATCH("Database Security Requirements Guide :: Version 3, Release: 3 Benchmark Date: 27 Jul 2022*"&amp;A265&amp;";*",SRGs!AA:AA,0),0)</f>
        <v>0</v>
      </c>
      <c r="P265" s="6">
        <f>IFERROR(MATCH("Container Platform Security Requirements Guide :: Version 1, Release: 3 Benchmark Date: 27 Jan 2022*"&amp;A265&amp;";*",SRGs!AA:AA,0),0)</f>
        <v>0</v>
      </c>
      <c r="Q265" s="6">
        <f>IFERROR(MATCH("Domain Name System (DNS) Security Requirements Guide :: Version 2, Release: 4 Benchmark Date: 23 Oct 2015*"&amp;A265&amp;";*",SRGs!AA:AA,0),0)</f>
        <v>0</v>
      </c>
      <c r="R265" s="6">
        <f>IFERROR(MATCH("Firewall Security Requirements Guide :: Version 2, Release: 3 Benchmark Date: 27 Oct 2022*"&amp;A265&amp;";*",SRGs!AA:AA,0),0)</f>
        <v>0</v>
      </c>
      <c r="S265" s="6">
        <f>IFERROR(MATCH("General Purpose Operating System Security Requirements Guide :: Version 2, Release: 4 Benchmark Date: 27 Jul 2022*"&amp;A265&amp;";*",SRGs!AA:AA,0),0)</f>
        <v>0</v>
      </c>
      <c r="T265" s="6">
        <f>IFERROR(MATCH("Intrusion Detection and Prevention Systems (IDPS) Security Requirements Guide :: Version 2, Release: 6 Benchmark Date: 24 Jul 2020*"&amp;A265&amp;";*",SRGs!AA:AA,0),0)</f>
        <v>0</v>
      </c>
      <c r="U265" s="6">
        <f>IFERROR(MATCH("Layer 2 Switch Security Requirements Guide :: Version 2, Release: 1 Benchmark Date: 18 May 2021*"&amp;A265&amp;";*",SRGs!AA:AA,0),0)</f>
        <v>0</v>
      </c>
      <c r="V265" s="6">
        <f>IFERROR(MATCH("Mainframe Product Security Requirements Guide :: Version 2, Release: 1 Benchmark Date: 27 Oct 2022*"&amp;A265&amp;";*",SRGs!AA:AA,0),0)</f>
        <v>0</v>
      </c>
      <c r="W265" s="6">
        <f>IFERROR(MATCH("Network Device Management Security Requirements Guide :: Version 4, Release: 1 Benchmark Date: 23 Apr 2021*"&amp;A265&amp;";*",SRGs!AA:AA,0),0)</f>
        <v>0</v>
      </c>
      <c r="X265" s="6">
        <f>IFERROR(MATCH("Router Security Requirements Guide :: Version 4, Release: 2 Benchmark Date: 23 Apr 2021*"&amp;A265&amp;";*",SRGs!AA:AA,0),0)</f>
        <v>0</v>
      </c>
      <c r="Y265" s="6">
        <f>IFERROR(MATCH("SDN Controller Security Requirements Guide :: Version 1, Release: 2 Benchmark Date: 24 Apr 2020*"&amp;A265&amp;";*",SRGs!AA:AA,0),0)</f>
        <v>0</v>
      </c>
      <c r="Z265" s="6">
        <f>IFERROR(MATCH("Unified Endpoint Management Agent Security Requirements Guide :: Version 1, Release: 1 Benchmark Date: 20 Nov 2020*"&amp;A265&amp;";*",SRGs!AA:AA,0),0)</f>
        <v>0</v>
      </c>
      <c r="AA265" s="6">
        <f>IFERROR(MATCH("Unified Endpoint Management Server Security Requirements Guide :: Version 1, Release: 1 Benchmark Date: 20 Nov 2020*"&amp;A265&amp;";*",SRGs!AA:AA,0),0)</f>
        <v>0</v>
      </c>
      <c r="AB265" s="6">
        <f>IFERROR(MATCH("Virtual Private Network (VPN) Security Requirements Guide :: Version 2, Release: 4 Benchmark Date: 27 Oct 2021*"&amp;A265&amp;";*",SRGs!AA:AA,0),0)</f>
        <v>0</v>
      </c>
      <c r="AC265" s="6">
        <f>IFERROR(MATCH("Web Server Security Requirements Guide :: Version 3, Release: 1 Benchmark Date: 27 Oct 2022*"&amp;A265&amp;";*",SRGs!AA:AA,0),0)</f>
        <v>0</v>
      </c>
      <c r="AD265" s="21"/>
      <c r="AE265" s="3" t="str">
        <f t="shared" si="32"/>
        <v/>
      </c>
      <c r="AF265" s="2" t="str">
        <f t="shared" si="33"/>
        <v/>
      </c>
      <c r="AG265" s="2" t="str">
        <f t="shared" si="34"/>
        <v/>
      </c>
      <c r="AH265" s="2" t="str">
        <f t="shared" si="35"/>
        <v/>
      </c>
      <c r="AI265" s="2" t="str">
        <f t="shared" si="36"/>
        <v/>
      </c>
      <c r="AJ265" s="2" t="str">
        <f t="shared" si="37"/>
        <v/>
      </c>
      <c r="AK265" s="2" t="str">
        <f t="shared" si="38"/>
        <v/>
      </c>
      <c r="AL265" s="27"/>
      <c r="AM265" s="5" t="str">
        <f t="shared" si="39"/>
        <v/>
      </c>
    </row>
    <row r="266" spans="1:39" s="5" customFormat="1" ht="30">
      <c r="A266" s="1" t="s">
        <v>22141</v>
      </c>
      <c r="B266" s="1" t="s">
        <v>4302</v>
      </c>
      <c r="C266" s="1" t="s">
        <v>583</v>
      </c>
      <c r="D266" s="1" t="s">
        <v>1696</v>
      </c>
      <c r="E266" s="1" t="s">
        <v>2702</v>
      </c>
      <c r="F266" s="2" t="s">
        <v>3732</v>
      </c>
      <c r="G266" s="2"/>
      <c r="H266" s="2"/>
      <c r="I266" s="2"/>
      <c r="J266" s="15"/>
      <c r="K266" s="3">
        <f>IFERROR(MATCH("Application Layer Gateway (ALG) Security Requirements Guide (SRG) :: Version 1, Release: 2 Benchmark Date: 24 Jul 2015*"&amp;A266&amp;";*",SRGs!AA:AA,0),0)</f>
        <v>0</v>
      </c>
      <c r="L266" s="2">
        <f>IFERROR(MATCH("Application Server Security Requirements Guide :: Version 3, Release: 3 Benchmark Date: 27 Oct 2022*"&amp;A266&amp;";*",SRGs!AA:AA,0),0)</f>
        <v>0</v>
      </c>
      <c r="M266" s="2">
        <f>IFERROR(MATCH("Authentication, Authorization, and Accounting Services (AAA) Security Requirements Guide :: Version 1, Release: 2 Benchmark Date: 24 Jan 2020*"&amp;A266&amp;";*",SRGs!AA:AA,0),0)</f>
        <v>0</v>
      </c>
      <c r="N266" s="6">
        <f>IFERROR(MATCH("Central Log Server Security Requirements Guide :: Version 2, Release: 2 Benchmark Date: 27 Oct 2022*"&amp;A266&amp;";*",SRGs!AA:AA,0),0)</f>
        <v>0</v>
      </c>
      <c r="O266" s="6">
        <f>IFERROR(MATCH("Database Security Requirements Guide :: Version 3, Release: 3 Benchmark Date: 27 Jul 2022*"&amp;A266&amp;";*",SRGs!AA:AA,0),0)</f>
        <v>0</v>
      </c>
      <c r="P266" s="6">
        <f>IFERROR(MATCH("Container Platform Security Requirements Guide :: Version 1, Release: 3 Benchmark Date: 27 Jan 2022*"&amp;A266&amp;";*",SRGs!AA:AA,0),0)</f>
        <v>0</v>
      </c>
      <c r="Q266" s="6">
        <f>IFERROR(MATCH("Domain Name System (DNS) Security Requirements Guide :: Version 2, Release: 4 Benchmark Date: 23 Oct 2015*"&amp;A266&amp;";*",SRGs!AA:AA,0),0)</f>
        <v>0</v>
      </c>
      <c r="R266" s="6">
        <f>IFERROR(MATCH("Firewall Security Requirements Guide :: Version 2, Release: 3 Benchmark Date: 27 Oct 2022*"&amp;A266&amp;";*",SRGs!AA:AA,0),0)</f>
        <v>0</v>
      </c>
      <c r="S266" s="6">
        <f>IFERROR(MATCH("General Purpose Operating System Security Requirements Guide :: Version 2, Release: 4 Benchmark Date: 27 Jul 2022*"&amp;A266&amp;";*",SRGs!AA:AA,0),0)</f>
        <v>0</v>
      </c>
      <c r="T266" s="6">
        <f>IFERROR(MATCH("Intrusion Detection and Prevention Systems (IDPS) Security Requirements Guide :: Version 2, Release: 6 Benchmark Date: 24 Jul 2020*"&amp;A266&amp;";*",SRGs!AA:AA,0),0)</f>
        <v>0</v>
      </c>
      <c r="U266" s="6">
        <f>IFERROR(MATCH("Layer 2 Switch Security Requirements Guide :: Version 2, Release: 1 Benchmark Date: 18 May 2021*"&amp;A266&amp;";*",SRGs!AA:AA,0),0)</f>
        <v>0</v>
      </c>
      <c r="V266" s="6">
        <f>IFERROR(MATCH("Mainframe Product Security Requirements Guide :: Version 2, Release: 1 Benchmark Date: 27 Oct 2022*"&amp;A266&amp;";*",SRGs!AA:AA,0),0)</f>
        <v>0</v>
      </c>
      <c r="W266" s="6">
        <f>IFERROR(MATCH("Network Device Management Security Requirements Guide :: Version 4, Release: 1 Benchmark Date: 23 Apr 2021*"&amp;A266&amp;";*",SRGs!AA:AA,0),0)</f>
        <v>0</v>
      </c>
      <c r="X266" s="6">
        <f>IFERROR(MATCH("Router Security Requirements Guide :: Version 4, Release: 2 Benchmark Date: 23 Apr 2021*"&amp;A266&amp;";*",SRGs!AA:AA,0),0)</f>
        <v>0</v>
      </c>
      <c r="Y266" s="6">
        <f>IFERROR(MATCH("SDN Controller Security Requirements Guide :: Version 1, Release: 2 Benchmark Date: 24 Apr 2020*"&amp;A266&amp;";*",SRGs!AA:AA,0),0)</f>
        <v>0</v>
      </c>
      <c r="Z266" s="6">
        <f>IFERROR(MATCH("Unified Endpoint Management Agent Security Requirements Guide :: Version 1, Release: 1 Benchmark Date: 20 Nov 2020*"&amp;A266&amp;";*",SRGs!AA:AA,0),0)</f>
        <v>0</v>
      </c>
      <c r="AA266" s="6">
        <f>IFERROR(MATCH("Unified Endpoint Management Server Security Requirements Guide :: Version 1, Release: 1 Benchmark Date: 20 Nov 2020*"&amp;A266&amp;";*",SRGs!AA:AA,0),0)</f>
        <v>0</v>
      </c>
      <c r="AB266" s="6">
        <f>IFERROR(MATCH("Virtual Private Network (VPN) Security Requirements Guide :: Version 2, Release: 4 Benchmark Date: 27 Oct 2021*"&amp;A266&amp;";*",SRGs!AA:AA,0),0)</f>
        <v>0</v>
      </c>
      <c r="AC266" s="6">
        <f>IFERROR(MATCH("Web Server Security Requirements Guide :: Version 3, Release: 1 Benchmark Date: 27 Oct 2022*"&amp;A266&amp;";*",SRGs!AA:AA,0),0)</f>
        <v>0</v>
      </c>
      <c r="AD266" s="21"/>
      <c r="AE266" s="3" t="str">
        <f t="shared" si="32"/>
        <v/>
      </c>
      <c r="AF266" s="2" t="str">
        <f t="shared" si="33"/>
        <v/>
      </c>
      <c r="AG266" s="2" t="str">
        <f t="shared" si="34"/>
        <v/>
      </c>
      <c r="AH266" s="2" t="str">
        <f t="shared" si="35"/>
        <v/>
      </c>
      <c r="AI266" s="2" t="str">
        <f t="shared" si="36"/>
        <v/>
      </c>
      <c r="AJ266" s="2" t="str">
        <f t="shared" si="37"/>
        <v/>
      </c>
      <c r="AK266" s="2" t="str">
        <f t="shared" si="38"/>
        <v/>
      </c>
      <c r="AL266" s="27"/>
      <c r="AM266" s="5" t="str">
        <f t="shared" si="39"/>
        <v/>
      </c>
    </row>
    <row r="267" spans="1:39" s="5" customFormat="1" ht="285">
      <c r="A267" s="1" t="s">
        <v>56</v>
      </c>
      <c r="B267" s="1" t="s">
        <v>4303</v>
      </c>
      <c r="C267" s="1" t="s">
        <v>322</v>
      </c>
      <c r="D267" s="1" t="s">
        <v>1697</v>
      </c>
      <c r="E267" s="1" t="s">
        <v>2703</v>
      </c>
      <c r="F267" s="2" t="s">
        <v>3733</v>
      </c>
      <c r="G267" s="2"/>
      <c r="H267" s="2"/>
      <c r="I267" s="2"/>
      <c r="J267" s="15"/>
      <c r="K267" s="3">
        <f>IFERROR(MATCH("Application Layer Gateway (ALG) Security Requirements Guide (SRG) :: Version 1, Release: 2 Benchmark Date: 24 Jul 2015*"&amp;A267&amp;";*",SRGs!AA:AA,0),0)</f>
        <v>0</v>
      </c>
      <c r="L267" s="2">
        <f>IFERROR(MATCH("Application Server Security Requirements Guide :: Version 3, Release: 3 Benchmark Date: 27 Oct 2022*"&amp;A267&amp;";*",SRGs!AA:AA,0),0)</f>
        <v>0</v>
      </c>
      <c r="M267" s="2">
        <f>IFERROR(MATCH("Authentication, Authorization, and Accounting Services (AAA) Security Requirements Guide :: Version 1, Release: 2 Benchmark Date: 24 Jan 2020*"&amp;A267&amp;";*",SRGs!AA:AA,0),0)</f>
        <v>0</v>
      </c>
      <c r="N267" s="6">
        <f>IFERROR(MATCH("Central Log Server Security Requirements Guide :: Version 2, Release: 2 Benchmark Date: 27 Oct 2022*"&amp;A267&amp;";*",SRGs!AA:AA,0),0)</f>
        <v>0</v>
      </c>
      <c r="O267" s="6">
        <f>IFERROR(MATCH("Database Security Requirements Guide :: Version 3, Release: 3 Benchmark Date: 27 Jul 2022*"&amp;A267&amp;";*",SRGs!AA:AA,0),0)</f>
        <v>0</v>
      </c>
      <c r="P267" s="6">
        <f>IFERROR(MATCH("Container Platform Security Requirements Guide :: Version 1, Release: 3 Benchmark Date: 27 Jan 2022*"&amp;A267&amp;";*",SRGs!AA:AA,0),0)</f>
        <v>0</v>
      </c>
      <c r="Q267" s="6">
        <f>IFERROR(MATCH("Domain Name System (DNS) Security Requirements Guide :: Version 2, Release: 4 Benchmark Date: 23 Oct 2015*"&amp;A267&amp;";*",SRGs!AA:AA,0),0)</f>
        <v>0</v>
      </c>
      <c r="R267" s="6">
        <f>IFERROR(MATCH("Firewall Security Requirements Guide :: Version 2, Release: 3 Benchmark Date: 27 Oct 2022*"&amp;A267&amp;";*",SRGs!AA:AA,0),0)</f>
        <v>0</v>
      </c>
      <c r="S267" s="6">
        <f>IFERROR(MATCH("General Purpose Operating System Security Requirements Guide :: Version 2, Release: 4 Benchmark Date: 27 Jul 2022*"&amp;A267&amp;";*",SRGs!AA:AA,0),0)</f>
        <v>0</v>
      </c>
      <c r="T267" s="6">
        <f>IFERROR(MATCH("Intrusion Detection and Prevention Systems (IDPS) Security Requirements Guide :: Version 2, Release: 6 Benchmark Date: 24 Jul 2020*"&amp;A267&amp;";*",SRGs!AA:AA,0),0)</f>
        <v>0</v>
      </c>
      <c r="U267" s="6">
        <f>IFERROR(MATCH("Layer 2 Switch Security Requirements Guide :: Version 2, Release: 1 Benchmark Date: 18 May 2021*"&amp;A267&amp;";*",SRGs!AA:AA,0),0)</f>
        <v>0</v>
      </c>
      <c r="V267" s="6">
        <f>IFERROR(MATCH("Mainframe Product Security Requirements Guide :: Version 2, Release: 1 Benchmark Date: 27 Oct 2022*"&amp;A267&amp;";*",SRGs!AA:AA,0),0)</f>
        <v>0</v>
      </c>
      <c r="W267" s="6">
        <f>IFERROR(MATCH("Network Device Management Security Requirements Guide :: Version 4, Release: 1 Benchmark Date: 23 Apr 2021*"&amp;A267&amp;";*",SRGs!AA:AA,0),0)</f>
        <v>0</v>
      </c>
      <c r="X267" s="6">
        <f>IFERROR(MATCH("Router Security Requirements Guide :: Version 4, Release: 2 Benchmark Date: 23 Apr 2021*"&amp;A267&amp;";*",SRGs!AA:AA,0),0)</f>
        <v>0</v>
      </c>
      <c r="Y267" s="6">
        <f>IFERROR(MATCH("SDN Controller Security Requirements Guide :: Version 1, Release: 2 Benchmark Date: 24 Apr 2020*"&amp;A267&amp;";*",SRGs!AA:AA,0),0)</f>
        <v>0</v>
      </c>
      <c r="Z267" s="6">
        <f>IFERROR(MATCH("Unified Endpoint Management Agent Security Requirements Guide :: Version 1, Release: 1 Benchmark Date: 20 Nov 2020*"&amp;A267&amp;";*",SRGs!AA:AA,0),0)</f>
        <v>0</v>
      </c>
      <c r="AA267" s="6">
        <f>IFERROR(MATCH("Unified Endpoint Management Server Security Requirements Guide :: Version 1, Release: 1 Benchmark Date: 20 Nov 2020*"&amp;A267&amp;";*",SRGs!AA:AA,0),0)</f>
        <v>0</v>
      </c>
      <c r="AB267" s="6">
        <f>IFERROR(MATCH("Virtual Private Network (VPN) Security Requirements Guide :: Version 2, Release: 4 Benchmark Date: 27 Oct 2021*"&amp;A267&amp;";*",SRGs!AA:AA,0),0)</f>
        <v>0</v>
      </c>
      <c r="AC267" s="6">
        <f>IFERROR(MATCH("Web Server Security Requirements Guide :: Version 3, Release: 1 Benchmark Date: 27 Oct 2022*"&amp;A267&amp;";*",SRGs!AA:AA,0),0)</f>
        <v>0</v>
      </c>
      <c r="AD267" s="21"/>
      <c r="AE267" s="3" t="str">
        <f t="shared" si="32"/>
        <v/>
      </c>
      <c r="AF267" s="2" t="str">
        <f t="shared" si="33"/>
        <v/>
      </c>
      <c r="AG267" s="2" t="str">
        <f t="shared" si="34"/>
        <v/>
      </c>
      <c r="AH267" s="2" t="str">
        <f t="shared" si="35"/>
        <v/>
      </c>
      <c r="AI267" s="2" t="str">
        <f t="shared" si="36"/>
        <v/>
      </c>
      <c r="AJ267" s="2" t="str">
        <f t="shared" si="37"/>
        <v/>
      </c>
      <c r="AK267" s="2" t="str">
        <f t="shared" si="38"/>
        <v/>
      </c>
      <c r="AL267" s="27"/>
      <c r="AM267" s="5" t="str">
        <f t="shared" si="39"/>
        <v/>
      </c>
    </row>
    <row r="268" spans="1:39" s="5" customFormat="1" ht="105">
      <c r="A268" s="1" t="s">
        <v>65</v>
      </c>
      <c r="B268" s="1" t="s">
        <v>4303</v>
      </c>
      <c r="C268" s="1" t="s">
        <v>639</v>
      </c>
      <c r="D268" s="1" t="s">
        <v>1744</v>
      </c>
      <c r="E268" s="1" t="s">
        <v>2749</v>
      </c>
      <c r="F268" s="2" t="s">
        <v>3762</v>
      </c>
      <c r="G268" s="2"/>
      <c r="H268" s="2"/>
      <c r="I268" s="2"/>
      <c r="J268" s="15"/>
      <c r="K268" s="3">
        <f>IFERROR(MATCH("Application Layer Gateway (ALG) Security Requirements Guide (SRG) :: Version 1, Release: 2 Benchmark Date: 24 Jul 2015*"&amp;A268&amp;";*",SRGs!AA:AA,0),0)</f>
        <v>0</v>
      </c>
      <c r="L268" s="2">
        <f>IFERROR(MATCH("Application Server Security Requirements Guide :: Version 3, Release: 3 Benchmark Date: 27 Oct 2022*"&amp;A268&amp;";*",SRGs!AA:AA,0),0)</f>
        <v>0</v>
      </c>
      <c r="M268" s="2">
        <f>IFERROR(MATCH("Authentication, Authorization, and Accounting Services (AAA) Security Requirements Guide :: Version 1, Release: 2 Benchmark Date: 24 Jan 2020*"&amp;A268&amp;";*",SRGs!AA:AA,0),0)</f>
        <v>0</v>
      </c>
      <c r="N268" s="6">
        <f>IFERROR(MATCH("Central Log Server Security Requirements Guide :: Version 2, Release: 2 Benchmark Date: 27 Oct 2022*"&amp;A268&amp;";*",SRGs!AA:AA,0),0)</f>
        <v>0</v>
      </c>
      <c r="O268" s="6">
        <f>IFERROR(MATCH("Database Security Requirements Guide :: Version 3, Release: 3 Benchmark Date: 27 Jul 2022*"&amp;A268&amp;";*",SRGs!AA:AA,0),0)</f>
        <v>0</v>
      </c>
      <c r="P268" s="6">
        <f>IFERROR(MATCH("Container Platform Security Requirements Guide :: Version 1, Release: 3 Benchmark Date: 27 Jan 2022*"&amp;A268&amp;";*",SRGs!AA:AA,0),0)</f>
        <v>0</v>
      </c>
      <c r="Q268" s="6">
        <f>IFERROR(MATCH("Domain Name System (DNS) Security Requirements Guide :: Version 2, Release: 4 Benchmark Date: 23 Oct 2015*"&amp;A268&amp;";*",SRGs!AA:AA,0),0)</f>
        <v>0</v>
      </c>
      <c r="R268" s="6">
        <f>IFERROR(MATCH("Firewall Security Requirements Guide :: Version 2, Release: 3 Benchmark Date: 27 Oct 2022*"&amp;A268&amp;";*",SRGs!AA:AA,0),0)</f>
        <v>0</v>
      </c>
      <c r="S268" s="6">
        <f>IFERROR(MATCH("General Purpose Operating System Security Requirements Guide :: Version 2, Release: 4 Benchmark Date: 27 Jul 2022*"&amp;A268&amp;";*",SRGs!AA:AA,0),0)</f>
        <v>0</v>
      </c>
      <c r="T268" s="6">
        <f>IFERROR(MATCH("Intrusion Detection and Prevention Systems (IDPS) Security Requirements Guide :: Version 2, Release: 6 Benchmark Date: 24 Jul 2020*"&amp;A268&amp;";*",SRGs!AA:AA,0),0)</f>
        <v>0</v>
      </c>
      <c r="U268" s="6">
        <f>IFERROR(MATCH("Layer 2 Switch Security Requirements Guide :: Version 2, Release: 1 Benchmark Date: 18 May 2021*"&amp;A268&amp;";*",SRGs!AA:AA,0),0)</f>
        <v>0</v>
      </c>
      <c r="V268" s="6">
        <f>IFERROR(MATCH("Mainframe Product Security Requirements Guide :: Version 2, Release: 1 Benchmark Date: 27 Oct 2022*"&amp;A268&amp;";*",SRGs!AA:AA,0),0)</f>
        <v>0</v>
      </c>
      <c r="W268" s="6">
        <f>IFERROR(MATCH("Network Device Management Security Requirements Guide :: Version 4, Release: 1 Benchmark Date: 23 Apr 2021*"&amp;A268&amp;";*",SRGs!AA:AA,0),0)</f>
        <v>0</v>
      </c>
      <c r="X268" s="6">
        <f>IFERROR(MATCH("Router Security Requirements Guide :: Version 4, Release: 2 Benchmark Date: 23 Apr 2021*"&amp;A268&amp;";*",SRGs!AA:AA,0),0)</f>
        <v>0</v>
      </c>
      <c r="Y268" s="6">
        <f>IFERROR(MATCH("SDN Controller Security Requirements Guide :: Version 1, Release: 2 Benchmark Date: 24 Apr 2020*"&amp;A268&amp;";*",SRGs!AA:AA,0),0)</f>
        <v>0</v>
      </c>
      <c r="Z268" s="6">
        <f>IFERROR(MATCH("Unified Endpoint Management Agent Security Requirements Guide :: Version 1, Release: 1 Benchmark Date: 20 Nov 2020*"&amp;A268&amp;";*",SRGs!AA:AA,0),0)</f>
        <v>0</v>
      </c>
      <c r="AA268" s="6">
        <f>IFERROR(MATCH("Unified Endpoint Management Server Security Requirements Guide :: Version 1, Release: 1 Benchmark Date: 20 Nov 2020*"&amp;A268&amp;";*",SRGs!AA:AA,0),0)</f>
        <v>0</v>
      </c>
      <c r="AB268" s="6">
        <f>IFERROR(MATCH("Virtual Private Network (VPN) Security Requirements Guide :: Version 2, Release: 4 Benchmark Date: 27 Oct 2021*"&amp;A268&amp;";*",SRGs!AA:AA,0),0)</f>
        <v>0</v>
      </c>
      <c r="AC268" s="6">
        <f>IFERROR(MATCH("Web Server Security Requirements Guide :: Version 3, Release: 1 Benchmark Date: 27 Oct 2022*"&amp;A268&amp;";*",SRGs!AA:AA,0),0)</f>
        <v>0</v>
      </c>
      <c r="AD268" s="21"/>
      <c r="AE268" s="3" t="str">
        <f t="shared" si="32"/>
        <v/>
      </c>
      <c r="AF268" s="2" t="str">
        <f t="shared" si="33"/>
        <v/>
      </c>
      <c r="AG268" s="2" t="str">
        <f t="shared" si="34"/>
        <v/>
      </c>
      <c r="AH268" s="2" t="str">
        <f t="shared" si="35"/>
        <v/>
      </c>
      <c r="AI268" s="2" t="str">
        <f t="shared" si="36"/>
        <v/>
      </c>
      <c r="AJ268" s="2" t="str">
        <f t="shared" si="37"/>
        <v/>
      </c>
      <c r="AK268" s="2" t="str">
        <f t="shared" si="38"/>
        <v/>
      </c>
      <c r="AL268" s="27"/>
      <c r="AM268" s="5" t="str">
        <f t="shared" si="39"/>
        <v/>
      </c>
    </row>
    <row r="269" spans="1:39" ht="165">
      <c r="A269" s="1" t="s">
        <v>22142</v>
      </c>
      <c r="B269" s="1" t="s">
        <v>4303</v>
      </c>
      <c r="C269" s="1" t="s">
        <v>640</v>
      </c>
      <c r="D269" s="1" t="s">
        <v>1745</v>
      </c>
      <c r="E269" s="1" t="s">
        <v>2750</v>
      </c>
      <c r="F269" s="2" t="s">
        <v>3763</v>
      </c>
      <c r="G269" s="2"/>
      <c r="H269" s="2"/>
      <c r="I269" s="2"/>
      <c r="J269" s="15"/>
      <c r="K269" s="3">
        <f>IFERROR(MATCH("Application Layer Gateway (ALG) Security Requirements Guide (SRG) :: Version 1, Release: 2 Benchmark Date: 24 Jul 2015*"&amp;A269&amp;";*",SRGs!AA:AA,0),0)</f>
        <v>0</v>
      </c>
      <c r="L269" s="2">
        <f>IFERROR(MATCH("Application Server Security Requirements Guide :: Version 3, Release: 3 Benchmark Date: 27 Oct 2022*"&amp;A269&amp;";*",SRGs!AA:AA,0),0)</f>
        <v>0</v>
      </c>
      <c r="M269" s="2">
        <f>IFERROR(MATCH("Authentication, Authorization, and Accounting Services (AAA) Security Requirements Guide :: Version 1, Release: 2 Benchmark Date: 24 Jan 2020*"&amp;A269&amp;";*",SRGs!AA:AA,0),0)</f>
        <v>0</v>
      </c>
      <c r="N269" s="6">
        <f>IFERROR(MATCH("Central Log Server Security Requirements Guide :: Version 2, Release: 2 Benchmark Date: 27 Oct 2022*"&amp;A269&amp;";*",SRGs!AA:AA,0),0)</f>
        <v>0</v>
      </c>
      <c r="O269" s="6">
        <f>IFERROR(MATCH("Database Security Requirements Guide :: Version 3, Release: 3 Benchmark Date: 27 Jul 2022*"&amp;A269&amp;";*",SRGs!AA:AA,0),0)</f>
        <v>0</v>
      </c>
      <c r="P269" s="2">
        <f>IFERROR(MATCH("Container Platform Security Requirements Guide :: Version 1, Release: 3 Benchmark Date: 27 Jan 2022*"&amp;A269&amp;";*",SRGs!AA:AA,0),0)</f>
        <v>0</v>
      </c>
      <c r="Q269" s="2">
        <f>IFERROR(MATCH("Domain Name System (DNS) Security Requirements Guide :: Version 2, Release: 4 Benchmark Date: 23 Oct 2015*"&amp;A269&amp;";*",SRGs!AA:AA,0),0)</f>
        <v>0</v>
      </c>
      <c r="R269" s="2">
        <f>IFERROR(MATCH("Firewall Security Requirements Guide :: Version 2, Release: 3 Benchmark Date: 27 Oct 2022*"&amp;A269&amp;";*",SRGs!AA:AA,0),0)</f>
        <v>0</v>
      </c>
      <c r="S269" s="2">
        <f>IFERROR(MATCH("General Purpose Operating System Security Requirements Guide :: Version 2, Release: 4 Benchmark Date: 27 Jul 2022*"&amp;A269&amp;";*",SRGs!AA:AA,0),0)</f>
        <v>0</v>
      </c>
      <c r="T269" s="2">
        <f>IFERROR(MATCH("Intrusion Detection and Prevention Systems (IDPS) Security Requirements Guide :: Version 2, Release: 6 Benchmark Date: 24 Jul 2020*"&amp;A269&amp;";*",SRGs!AA:AA,0),0)</f>
        <v>0</v>
      </c>
      <c r="U269" s="2">
        <f>IFERROR(MATCH("Layer 2 Switch Security Requirements Guide :: Version 2, Release: 1 Benchmark Date: 18 May 2021*"&amp;A269&amp;";*",SRGs!AA:AA,0),0)</f>
        <v>0</v>
      </c>
      <c r="V269" s="2">
        <f>IFERROR(MATCH("Mainframe Product Security Requirements Guide :: Version 2, Release: 1 Benchmark Date: 27 Oct 2022*"&amp;A269&amp;";*",SRGs!AA:AA,0),0)</f>
        <v>0</v>
      </c>
      <c r="W269" s="2">
        <f>IFERROR(MATCH("Network Device Management Security Requirements Guide :: Version 4, Release: 1 Benchmark Date: 23 Apr 2021*"&amp;A269&amp;";*",SRGs!AA:AA,0),0)</f>
        <v>0</v>
      </c>
      <c r="X269" s="2">
        <f>IFERROR(MATCH("Router Security Requirements Guide :: Version 4, Release: 2 Benchmark Date: 23 Apr 2021*"&amp;A269&amp;";*",SRGs!AA:AA,0),0)</f>
        <v>0</v>
      </c>
      <c r="Y269" s="2">
        <f>IFERROR(MATCH("SDN Controller Security Requirements Guide :: Version 1, Release: 2 Benchmark Date: 24 Apr 2020*"&amp;A269&amp;";*",SRGs!AA:AA,0),0)</f>
        <v>0</v>
      </c>
      <c r="Z269" s="2">
        <f>IFERROR(MATCH("Unified Endpoint Management Agent Security Requirements Guide :: Version 1, Release: 1 Benchmark Date: 20 Nov 2020*"&amp;A269&amp;";*",SRGs!AA:AA,0),0)</f>
        <v>0</v>
      </c>
      <c r="AA269" s="2">
        <f>IFERROR(MATCH("Unified Endpoint Management Server Security Requirements Guide :: Version 1, Release: 1 Benchmark Date: 20 Nov 2020*"&amp;A269&amp;";*",SRGs!AA:AA,0),0)</f>
        <v>0</v>
      </c>
      <c r="AB269" s="2">
        <f>IFERROR(MATCH("Virtual Private Network (VPN) Security Requirements Guide :: Version 2, Release: 4 Benchmark Date: 27 Oct 2021*"&amp;A269&amp;";*",SRGs!AA:AA,0),0)</f>
        <v>0</v>
      </c>
      <c r="AC269" s="2">
        <f>IFERROR(MATCH("Web Server Security Requirements Guide :: Version 3, Release: 1 Benchmark Date: 27 Oct 2022*"&amp;A269&amp;";*",SRGs!AA:AA,0),0)</f>
        <v>0</v>
      </c>
      <c r="AD269" s="22"/>
      <c r="AE269" s="3" t="str">
        <f t="shared" si="32"/>
        <v/>
      </c>
      <c r="AF269" s="2" t="str">
        <f t="shared" si="33"/>
        <v/>
      </c>
      <c r="AG269" s="2" t="str">
        <f t="shared" si="34"/>
        <v/>
      </c>
      <c r="AH269" s="2" t="str">
        <f t="shared" si="35"/>
        <v/>
      </c>
      <c r="AI269" s="2" t="str">
        <f t="shared" si="36"/>
        <v/>
      </c>
      <c r="AJ269" s="2" t="str">
        <f t="shared" si="37"/>
        <v/>
      </c>
      <c r="AK269" s="2" t="str">
        <f t="shared" si="38"/>
        <v/>
      </c>
      <c r="AM269" s="5" t="str">
        <f t="shared" si="39"/>
        <v/>
      </c>
    </row>
    <row r="270" spans="1:39" s="5" customFormat="1" ht="135">
      <c r="A270" s="1" t="s">
        <v>66</v>
      </c>
      <c r="B270" s="1" t="s">
        <v>4303</v>
      </c>
      <c r="C270" s="1" t="s">
        <v>641</v>
      </c>
      <c r="D270" s="1" t="s">
        <v>1746</v>
      </c>
      <c r="E270" s="1" t="s">
        <v>2751</v>
      </c>
      <c r="F270" s="2" t="s">
        <v>3764</v>
      </c>
      <c r="G270" s="2" t="s">
        <v>4205</v>
      </c>
      <c r="H270" s="2"/>
      <c r="I270" s="10">
        <v>2</v>
      </c>
      <c r="J270" s="13"/>
      <c r="K270" s="3">
        <f>IFERROR(MATCH("Application Layer Gateway (ALG) Security Requirements Guide (SRG) :: Version 1, Release: 2 Benchmark Date: 24 Jul 2015*"&amp;A270&amp;";*",SRGs!AA:AA,0),0)</f>
        <v>0</v>
      </c>
      <c r="L270" s="2">
        <f>IFERROR(MATCH("Application Server Security Requirements Guide :: Version 3, Release: 3 Benchmark Date: 27 Oct 2022*"&amp;A270&amp;";*",SRGs!AA:AA,0),0)</f>
        <v>0</v>
      </c>
      <c r="M270" s="2">
        <f>IFERROR(MATCH("Authentication, Authorization, and Accounting Services (AAA) Security Requirements Guide :: Version 1, Release: 2 Benchmark Date: 24 Jan 2020*"&amp;A270&amp;";*",SRGs!AA:AA,0),0)</f>
        <v>0</v>
      </c>
      <c r="N270" s="6">
        <f>IFERROR(MATCH("Central Log Server Security Requirements Guide :: Version 2, Release: 2 Benchmark Date: 27 Oct 2022*"&amp;A270&amp;";*",SRGs!AA:AA,0),0)</f>
        <v>0</v>
      </c>
      <c r="O270" s="6">
        <f>IFERROR(MATCH("Database Security Requirements Guide :: Version 3, Release: 3 Benchmark Date: 27 Jul 2022*"&amp;A270&amp;";*",SRGs!AA:AA,0),0)</f>
        <v>0</v>
      </c>
      <c r="P270" s="6">
        <f>IFERROR(MATCH("Container Platform Security Requirements Guide :: Version 1, Release: 3 Benchmark Date: 27 Jan 2022*"&amp;A270&amp;";*",SRGs!AA:AA,0),0)</f>
        <v>0</v>
      </c>
      <c r="Q270" s="6">
        <f>IFERROR(MATCH("Domain Name System (DNS) Security Requirements Guide :: Version 2, Release: 4 Benchmark Date: 23 Oct 2015*"&amp;A270&amp;";*",SRGs!AA:AA,0),0)</f>
        <v>0</v>
      </c>
      <c r="R270" s="6">
        <f>IFERROR(MATCH("Firewall Security Requirements Guide :: Version 2, Release: 3 Benchmark Date: 27 Oct 2022*"&amp;A270&amp;";*",SRGs!AA:AA,0),0)</f>
        <v>0</v>
      </c>
      <c r="S270" s="6">
        <f>IFERROR(MATCH("General Purpose Operating System Security Requirements Guide :: Version 2, Release: 4 Benchmark Date: 27 Jul 2022*"&amp;A270&amp;";*",SRGs!AA:AA,0),0)</f>
        <v>0</v>
      </c>
      <c r="T270" s="6">
        <f>IFERROR(MATCH("Intrusion Detection and Prevention Systems (IDPS) Security Requirements Guide :: Version 2, Release: 6 Benchmark Date: 24 Jul 2020*"&amp;A270&amp;";*",SRGs!AA:AA,0),0)</f>
        <v>0</v>
      </c>
      <c r="U270" s="6">
        <f>IFERROR(MATCH("Layer 2 Switch Security Requirements Guide :: Version 2, Release: 1 Benchmark Date: 18 May 2021*"&amp;A270&amp;";*",SRGs!AA:AA,0),0)</f>
        <v>0</v>
      </c>
      <c r="V270" s="6">
        <f>IFERROR(MATCH("Mainframe Product Security Requirements Guide :: Version 2, Release: 1 Benchmark Date: 27 Oct 2022*"&amp;A270&amp;";*",SRGs!AA:AA,0),0)</f>
        <v>0</v>
      </c>
      <c r="W270" s="6">
        <f>IFERROR(MATCH("Network Device Management Security Requirements Guide :: Version 4, Release: 1 Benchmark Date: 23 Apr 2021*"&amp;A270&amp;";*",SRGs!AA:AA,0),0)</f>
        <v>0</v>
      </c>
      <c r="X270" s="6">
        <f>IFERROR(MATCH("Router Security Requirements Guide :: Version 4, Release: 2 Benchmark Date: 23 Apr 2021*"&amp;A270&amp;";*",SRGs!AA:AA,0),0)</f>
        <v>0</v>
      </c>
      <c r="Y270" s="6">
        <f>IFERROR(MATCH("SDN Controller Security Requirements Guide :: Version 1, Release: 2 Benchmark Date: 24 Apr 2020*"&amp;A270&amp;";*",SRGs!AA:AA,0),0)</f>
        <v>0</v>
      </c>
      <c r="Z270" s="6">
        <f>IFERROR(MATCH("Unified Endpoint Management Agent Security Requirements Guide :: Version 1, Release: 1 Benchmark Date: 20 Nov 2020*"&amp;A270&amp;";*",SRGs!AA:AA,0),0)</f>
        <v>0</v>
      </c>
      <c r="AA270" s="6">
        <f>IFERROR(MATCH("Unified Endpoint Management Server Security Requirements Guide :: Version 1, Release: 1 Benchmark Date: 20 Nov 2020*"&amp;A270&amp;";*",SRGs!AA:AA,0),0)</f>
        <v>0</v>
      </c>
      <c r="AB270" s="6">
        <f>IFERROR(MATCH("Virtual Private Network (VPN) Security Requirements Guide :: Version 2, Release: 4 Benchmark Date: 27 Oct 2021*"&amp;A270&amp;";*",SRGs!AA:AA,0),0)</f>
        <v>0</v>
      </c>
      <c r="AC270" s="6">
        <f>IFERROR(MATCH("Web Server Security Requirements Guide :: Version 3, Release: 1 Benchmark Date: 27 Oct 2022*"&amp;A270&amp;";*",SRGs!AA:AA,0),0)</f>
        <v>0</v>
      </c>
      <c r="AD270" s="21"/>
      <c r="AE270" s="3" t="str">
        <f t="shared" si="32"/>
        <v/>
      </c>
      <c r="AF270" s="2" t="str">
        <f t="shared" si="33"/>
        <v/>
      </c>
      <c r="AG270" s="2" t="str">
        <f t="shared" si="34"/>
        <v/>
      </c>
      <c r="AH270" s="2" t="str">
        <f t="shared" si="35"/>
        <v/>
      </c>
      <c r="AI270" s="2" t="str">
        <f t="shared" si="36"/>
        <v/>
      </c>
      <c r="AJ270" s="2" t="str">
        <f t="shared" si="37"/>
        <v/>
      </c>
      <c r="AK270" s="2" t="str">
        <f t="shared" si="38"/>
        <v/>
      </c>
      <c r="AL270" s="27"/>
      <c r="AM270" s="5" t="str">
        <f t="shared" si="39"/>
        <v/>
      </c>
    </row>
    <row r="271" spans="1:39" ht="60">
      <c r="A271" s="1" t="s">
        <v>22143</v>
      </c>
      <c r="B271" s="1" t="s">
        <v>4303</v>
      </c>
      <c r="C271" s="1" t="s">
        <v>642</v>
      </c>
      <c r="D271" s="1" t="s">
        <v>3507</v>
      </c>
      <c r="E271" s="1"/>
      <c r="F271" s="2"/>
      <c r="G271" s="2"/>
      <c r="H271" s="2"/>
      <c r="I271" s="2"/>
      <c r="J271" s="15"/>
      <c r="K271" s="3">
        <f>IFERROR(MATCH("Application Layer Gateway (ALG) Security Requirements Guide (SRG) :: Version 1, Release: 2 Benchmark Date: 24 Jul 2015*"&amp;A271&amp;";*",SRGs!AA:AA,0),0)</f>
        <v>0</v>
      </c>
      <c r="L271" s="2">
        <f>IFERROR(MATCH("Application Server Security Requirements Guide :: Version 3, Release: 3 Benchmark Date: 27 Oct 2022*"&amp;A271&amp;";*",SRGs!AA:AA,0),0)</f>
        <v>0</v>
      </c>
      <c r="M271" s="2">
        <f>IFERROR(MATCH("Authentication, Authorization, and Accounting Services (AAA) Security Requirements Guide :: Version 1, Release: 2 Benchmark Date: 24 Jan 2020*"&amp;A271&amp;";*",SRGs!AA:AA,0),0)</f>
        <v>0</v>
      </c>
      <c r="N271" s="2">
        <f>IFERROR(MATCH("Central Log Server Security Requirements Guide :: Version 2, Release: 2 Benchmark Date: 27 Oct 2022*"&amp;A271&amp;";*",SRGs!AA:AA,0),0)</f>
        <v>0</v>
      </c>
      <c r="O271" s="2">
        <f>IFERROR(MATCH("Database Security Requirements Guide :: Version 3, Release: 3 Benchmark Date: 27 Jul 2022*"&amp;A271&amp;";*",SRGs!AA:AA,0),0)</f>
        <v>0</v>
      </c>
      <c r="P271" s="2">
        <f>IFERROR(MATCH("Container Platform Security Requirements Guide :: Version 1, Release: 3 Benchmark Date: 27 Jan 2022*"&amp;A271&amp;";*",SRGs!AA:AA,0),0)</f>
        <v>0</v>
      </c>
      <c r="Q271" s="2">
        <f>IFERROR(MATCH("Domain Name System (DNS) Security Requirements Guide :: Version 2, Release: 4 Benchmark Date: 23 Oct 2015*"&amp;A271&amp;";*",SRGs!AA:AA,0),0)</f>
        <v>0</v>
      </c>
      <c r="R271" s="2">
        <f>IFERROR(MATCH("Firewall Security Requirements Guide :: Version 2, Release: 3 Benchmark Date: 27 Oct 2022*"&amp;A271&amp;";*",SRGs!AA:AA,0),0)</f>
        <v>0</v>
      </c>
      <c r="S271" s="2">
        <f>IFERROR(MATCH("General Purpose Operating System Security Requirements Guide :: Version 2, Release: 4 Benchmark Date: 27 Jul 2022*"&amp;A271&amp;";*",SRGs!AA:AA,0),0)</f>
        <v>0</v>
      </c>
      <c r="T271" s="2">
        <f>IFERROR(MATCH("Intrusion Detection and Prevention Systems (IDPS) Security Requirements Guide :: Version 2, Release: 6 Benchmark Date: 24 Jul 2020*"&amp;A271&amp;";*",SRGs!AA:AA,0),0)</f>
        <v>0</v>
      </c>
      <c r="U271" s="2">
        <f>IFERROR(MATCH("Layer 2 Switch Security Requirements Guide :: Version 2, Release: 1 Benchmark Date: 18 May 2021*"&amp;A271&amp;";*",SRGs!AA:AA,0),0)</f>
        <v>0</v>
      </c>
      <c r="V271" s="2">
        <f>IFERROR(MATCH("Mainframe Product Security Requirements Guide :: Version 2, Release: 1 Benchmark Date: 27 Oct 2022*"&amp;A271&amp;";*",SRGs!AA:AA,0),0)</f>
        <v>0</v>
      </c>
      <c r="W271" s="2">
        <f>IFERROR(MATCH("Network Device Management Security Requirements Guide :: Version 4, Release: 1 Benchmark Date: 23 Apr 2021*"&amp;A271&amp;";*",SRGs!AA:AA,0),0)</f>
        <v>0</v>
      </c>
      <c r="X271" s="2">
        <f>IFERROR(MATCH("Router Security Requirements Guide :: Version 4, Release: 2 Benchmark Date: 23 Apr 2021*"&amp;A271&amp;";*",SRGs!AA:AA,0),0)</f>
        <v>0</v>
      </c>
      <c r="Y271" s="2">
        <f>IFERROR(MATCH("SDN Controller Security Requirements Guide :: Version 1, Release: 2 Benchmark Date: 24 Apr 2020*"&amp;A271&amp;";*",SRGs!AA:AA,0),0)</f>
        <v>0</v>
      </c>
      <c r="Z271" s="2">
        <f>IFERROR(MATCH("Unified Endpoint Management Agent Security Requirements Guide :: Version 1, Release: 1 Benchmark Date: 20 Nov 2020*"&amp;A271&amp;";*",SRGs!AA:AA,0),0)</f>
        <v>0</v>
      </c>
      <c r="AA271" s="2">
        <f>IFERROR(MATCH("Unified Endpoint Management Server Security Requirements Guide :: Version 1, Release: 1 Benchmark Date: 20 Nov 2020*"&amp;A271&amp;";*",SRGs!AA:AA,0),0)</f>
        <v>1014</v>
      </c>
      <c r="AB271" s="2">
        <f>IFERROR(MATCH("Virtual Private Network (VPN) Security Requirements Guide :: Version 2, Release: 4 Benchmark Date: 27 Oct 2021*"&amp;A271&amp;";*",SRGs!AA:AA,0),0)</f>
        <v>0</v>
      </c>
      <c r="AC271" s="2">
        <f>IFERROR(MATCH("Web Server Security Requirements Guide :: Version 3, Release: 1 Benchmark Date: 27 Oct 2022*"&amp;A271&amp;";*",SRGs!AA:AA,0),0)</f>
        <v>0</v>
      </c>
      <c r="AD271" s="22"/>
      <c r="AE271" s="3" t="str">
        <f t="shared" si="32"/>
        <v/>
      </c>
      <c r="AF271" s="2" t="str">
        <f t="shared" si="33"/>
        <v/>
      </c>
      <c r="AG271" s="2" t="str">
        <f t="shared" si="34"/>
        <v/>
      </c>
      <c r="AH271" s="2" t="str">
        <f t="shared" si="35"/>
        <v/>
      </c>
      <c r="AI271" s="2" t="str">
        <f t="shared" si="36"/>
        <v/>
      </c>
      <c r="AJ271" s="2" t="str">
        <f t="shared" si="37"/>
        <v/>
      </c>
      <c r="AK271" s="2" t="str">
        <f t="shared" si="38"/>
        <v>Unified Endpoint Mangement</v>
      </c>
      <c r="AM271" s="5" t="str">
        <f t="shared" si="39"/>
        <v>Unified Endpoint Mangement</v>
      </c>
    </row>
    <row r="272" spans="1:39" ht="60">
      <c r="A272" s="1" t="s">
        <v>22144</v>
      </c>
      <c r="B272" s="1" t="s">
        <v>4303</v>
      </c>
      <c r="C272" s="1" t="s">
        <v>643</v>
      </c>
      <c r="D272" s="1" t="s">
        <v>1747</v>
      </c>
      <c r="E272" s="1" t="s">
        <v>2752</v>
      </c>
      <c r="F272" s="2" t="s">
        <v>3765</v>
      </c>
      <c r="G272" s="2"/>
      <c r="H272" s="2"/>
      <c r="I272" s="2"/>
      <c r="J272" s="15"/>
      <c r="K272" s="3">
        <f>IFERROR(MATCH("Application Layer Gateway (ALG) Security Requirements Guide (SRG) :: Version 1, Release: 2 Benchmark Date: 24 Jul 2015*"&amp;A272&amp;";*",SRGs!AA:AA,0),0)</f>
        <v>0</v>
      </c>
      <c r="L272" s="2">
        <f>IFERROR(MATCH("Application Server Security Requirements Guide :: Version 3, Release: 3 Benchmark Date: 27 Oct 2022*"&amp;A272&amp;";*",SRGs!AA:AA,0),0)</f>
        <v>0</v>
      </c>
      <c r="M272" s="2">
        <f>IFERROR(MATCH("Authentication, Authorization, and Accounting Services (AAA) Security Requirements Guide :: Version 1, Release: 2 Benchmark Date: 24 Jan 2020*"&amp;A272&amp;";*",SRGs!AA:AA,0),0)</f>
        <v>0</v>
      </c>
      <c r="N272" s="6">
        <f>IFERROR(MATCH("Central Log Server Security Requirements Guide :: Version 2, Release: 2 Benchmark Date: 27 Oct 2022*"&amp;A272&amp;";*",SRGs!AA:AA,0),0)</f>
        <v>0</v>
      </c>
      <c r="O272" s="6">
        <f>IFERROR(MATCH("Database Security Requirements Guide :: Version 3, Release: 3 Benchmark Date: 27 Jul 2022*"&amp;A272&amp;";*",SRGs!AA:AA,0),0)</f>
        <v>1018</v>
      </c>
      <c r="P272" s="2">
        <f>IFERROR(MATCH("Container Platform Security Requirements Guide :: Version 1, Release: 3 Benchmark Date: 27 Jan 2022*"&amp;A272&amp;";*",SRGs!AA:AA,0),0)</f>
        <v>1015</v>
      </c>
      <c r="Q272" s="2">
        <f>IFERROR(MATCH("Domain Name System (DNS) Security Requirements Guide :: Version 2, Release: 4 Benchmark Date: 23 Oct 2015*"&amp;A272&amp;";*",SRGs!AA:AA,0),0)</f>
        <v>0</v>
      </c>
      <c r="R272" s="2">
        <f>IFERROR(MATCH("Firewall Security Requirements Guide :: Version 2, Release: 3 Benchmark Date: 27 Oct 2022*"&amp;A272&amp;";*",SRGs!AA:AA,0),0)</f>
        <v>0</v>
      </c>
      <c r="S272" s="2">
        <f>IFERROR(MATCH("General Purpose Operating System Security Requirements Guide :: Version 2, Release: 4 Benchmark Date: 27 Jul 2022*"&amp;A272&amp;";*",SRGs!AA:AA,0),0)</f>
        <v>1019</v>
      </c>
      <c r="T272" s="2">
        <f>IFERROR(MATCH("Intrusion Detection and Prevention Systems (IDPS) Security Requirements Guide :: Version 2, Release: 6 Benchmark Date: 24 Jul 2020*"&amp;A272&amp;";*",SRGs!AA:AA,0),0)</f>
        <v>0</v>
      </c>
      <c r="U272" s="2">
        <f>IFERROR(MATCH("Layer 2 Switch Security Requirements Guide :: Version 2, Release: 1 Benchmark Date: 18 May 2021*"&amp;A272&amp;";*",SRGs!AA:AA,0),0)</f>
        <v>0</v>
      </c>
      <c r="V272" s="2">
        <f>IFERROR(MATCH("Mainframe Product Security Requirements Guide :: Version 2, Release: 1 Benchmark Date: 27 Oct 2022*"&amp;A272&amp;";*",SRGs!AA:AA,0),0)</f>
        <v>1020</v>
      </c>
      <c r="W272" s="2">
        <f>IFERROR(MATCH("Network Device Management Security Requirements Guide :: Version 4, Release: 1 Benchmark Date: 23 Apr 2021*"&amp;A272&amp;";*",SRGs!AA:AA,0),0)</f>
        <v>1021</v>
      </c>
      <c r="X272" s="2">
        <f>IFERROR(MATCH("Router Security Requirements Guide :: Version 4, Release: 2 Benchmark Date: 23 Apr 2021*"&amp;A272&amp;";*",SRGs!AA:AA,0),0)</f>
        <v>0</v>
      </c>
      <c r="Y272" s="2">
        <f>IFERROR(MATCH("SDN Controller Security Requirements Guide :: Version 1, Release: 2 Benchmark Date: 24 Apr 2020*"&amp;A272&amp;";*",SRGs!AA:AA,0),0)</f>
        <v>1022</v>
      </c>
      <c r="Z272" s="2">
        <f>IFERROR(MATCH("Unified Endpoint Management Agent Security Requirements Guide :: Version 1, Release: 1 Benchmark Date: 20 Nov 2020*"&amp;A272&amp;";*",SRGs!AA:AA,0),0)</f>
        <v>0</v>
      </c>
      <c r="AA272" s="2">
        <f>IFERROR(MATCH("Unified Endpoint Management Server Security Requirements Guide :: Version 1, Release: 1 Benchmark Date: 20 Nov 2020*"&amp;A272&amp;";*",SRGs!AA:AA,0),0)</f>
        <v>1023</v>
      </c>
      <c r="AB272" s="2">
        <f>IFERROR(MATCH("Virtual Private Network (VPN) Security Requirements Guide :: Version 2, Release: 4 Benchmark Date: 27 Oct 2021*"&amp;A272&amp;";*",SRGs!AA:AA,0),0)</f>
        <v>0</v>
      </c>
      <c r="AC272" s="2">
        <f>IFERROR(MATCH("Web Server Security Requirements Guide :: Version 3, Release: 1 Benchmark Date: 27 Oct 2022*"&amp;A272&amp;";*",SRGs!AA:AA,0),0)</f>
        <v>0</v>
      </c>
      <c r="AD272" s="22"/>
      <c r="AE272" s="3" t="str">
        <f t="shared" si="32"/>
        <v/>
      </c>
      <c r="AF272" s="2" t="str">
        <f t="shared" si="33"/>
        <v>Server</v>
      </c>
      <c r="AG272" s="2" t="str">
        <f t="shared" si="34"/>
        <v>Laptops/Desktops</v>
      </c>
      <c r="AH272" s="2" t="str">
        <f t="shared" si="35"/>
        <v>Network Device</v>
      </c>
      <c r="AI272" s="2" t="str">
        <f t="shared" si="36"/>
        <v>Database</v>
      </c>
      <c r="AJ272" s="2" t="str">
        <f t="shared" si="37"/>
        <v>Container</v>
      </c>
      <c r="AK272" s="2" t="str">
        <f t="shared" si="38"/>
        <v>Unified Endpoint Mangement</v>
      </c>
      <c r="AM272" s="5" t="str">
        <f t="shared" si="39"/>
        <v>Server; Laptops/Desktops; Network Device; Database; Container; Unified Endpoint Mangement</v>
      </c>
    </row>
    <row r="273" spans="1:39" ht="45">
      <c r="A273" s="1" t="s">
        <v>22145</v>
      </c>
      <c r="B273" s="1" t="s">
        <v>4303</v>
      </c>
      <c r="C273" s="1" t="s">
        <v>644</v>
      </c>
      <c r="D273" s="1" t="s">
        <v>1748</v>
      </c>
      <c r="E273" s="1" t="s">
        <v>2753</v>
      </c>
      <c r="F273" s="2" t="s">
        <v>2591</v>
      </c>
      <c r="G273" s="2"/>
      <c r="H273" s="2"/>
      <c r="I273" s="2"/>
      <c r="J273" s="15"/>
      <c r="K273" s="3">
        <f>IFERROR(MATCH("Application Layer Gateway (ALG) Security Requirements Guide (SRG) :: Version 1, Release: 2 Benchmark Date: 24 Jul 2015*"&amp;A273&amp;";*",SRGs!AA:AA,0),0)</f>
        <v>0</v>
      </c>
      <c r="L273" s="2">
        <f>IFERROR(MATCH("Application Server Security Requirements Guide :: Version 3, Release: 3 Benchmark Date: 27 Oct 2022*"&amp;A273&amp;";*",SRGs!AA:AA,0),0)</f>
        <v>0</v>
      </c>
      <c r="M273" s="2">
        <f>IFERROR(MATCH("Authentication, Authorization, and Accounting Services (AAA) Security Requirements Guide :: Version 1, Release: 2 Benchmark Date: 24 Jan 2020*"&amp;A273&amp;";*",SRGs!AA:AA,0),0)</f>
        <v>0</v>
      </c>
      <c r="N273" s="2">
        <f>IFERROR(MATCH("Central Log Server Security Requirements Guide :: Version 2, Release: 2 Benchmark Date: 27 Oct 2022*"&amp;A273&amp;";*",SRGs!AA:AA,0),0)</f>
        <v>0</v>
      </c>
      <c r="O273" s="2">
        <f>IFERROR(MATCH("Database Security Requirements Guide :: Version 3, Release: 3 Benchmark Date: 27 Jul 2022*"&amp;A273&amp;";*",SRGs!AA:AA,0),0)</f>
        <v>0</v>
      </c>
      <c r="P273" s="2">
        <f>IFERROR(MATCH("Container Platform Security Requirements Guide :: Version 1, Release: 3 Benchmark Date: 27 Jan 2022*"&amp;A273&amp;";*",SRGs!AA:AA,0),0)</f>
        <v>0</v>
      </c>
      <c r="Q273" s="2">
        <f>IFERROR(MATCH("Domain Name System (DNS) Security Requirements Guide :: Version 2, Release: 4 Benchmark Date: 23 Oct 2015*"&amp;A273&amp;";*",SRGs!AA:AA,0),0)</f>
        <v>0</v>
      </c>
      <c r="R273" s="2">
        <f>IFERROR(MATCH("Firewall Security Requirements Guide :: Version 2, Release: 3 Benchmark Date: 27 Oct 2022*"&amp;A273&amp;";*",SRGs!AA:AA,0),0)</f>
        <v>0</v>
      </c>
      <c r="S273" s="2">
        <f>IFERROR(MATCH("General Purpose Operating System Security Requirements Guide :: Version 2, Release: 4 Benchmark Date: 27 Jul 2022*"&amp;A273&amp;";*",SRGs!AA:AA,0),0)</f>
        <v>0</v>
      </c>
      <c r="T273" s="2">
        <f>IFERROR(MATCH("Intrusion Detection and Prevention Systems (IDPS) Security Requirements Guide :: Version 2, Release: 6 Benchmark Date: 24 Jul 2020*"&amp;A273&amp;";*",SRGs!AA:AA,0),0)</f>
        <v>0</v>
      </c>
      <c r="U273" s="2">
        <f>IFERROR(MATCH("Layer 2 Switch Security Requirements Guide :: Version 2, Release: 1 Benchmark Date: 18 May 2021*"&amp;A273&amp;";*",SRGs!AA:AA,0),0)</f>
        <v>0</v>
      </c>
      <c r="V273" s="2">
        <f>IFERROR(MATCH("Mainframe Product Security Requirements Guide :: Version 2, Release: 1 Benchmark Date: 27 Oct 2022*"&amp;A273&amp;";*",SRGs!AA:AA,0),0)</f>
        <v>0</v>
      </c>
      <c r="W273" s="2">
        <f>IFERROR(MATCH("Network Device Management Security Requirements Guide :: Version 4, Release: 1 Benchmark Date: 23 Apr 2021*"&amp;A273&amp;";*",SRGs!AA:AA,0),0)</f>
        <v>0</v>
      </c>
      <c r="X273" s="2">
        <f>IFERROR(MATCH("Router Security Requirements Guide :: Version 4, Release: 2 Benchmark Date: 23 Apr 2021*"&amp;A273&amp;";*",SRGs!AA:AA,0),0)</f>
        <v>0</v>
      </c>
      <c r="Y273" s="2">
        <f>IFERROR(MATCH("SDN Controller Security Requirements Guide :: Version 1, Release: 2 Benchmark Date: 24 Apr 2020*"&amp;A273&amp;";*",SRGs!AA:AA,0),0)</f>
        <v>0</v>
      </c>
      <c r="Z273" s="2">
        <f>IFERROR(MATCH("Unified Endpoint Management Agent Security Requirements Guide :: Version 1, Release: 1 Benchmark Date: 20 Nov 2020*"&amp;A273&amp;";*",SRGs!AA:AA,0),0)</f>
        <v>0</v>
      </c>
      <c r="AA273" s="2">
        <f>IFERROR(MATCH("Unified Endpoint Management Server Security Requirements Guide :: Version 1, Release: 1 Benchmark Date: 20 Nov 2020*"&amp;A273&amp;";*",SRGs!AA:AA,0),0)</f>
        <v>0</v>
      </c>
      <c r="AB273" s="2">
        <f>IFERROR(MATCH("Virtual Private Network (VPN) Security Requirements Guide :: Version 2, Release: 4 Benchmark Date: 27 Oct 2021*"&amp;A273&amp;";*",SRGs!AA:AA,0),0)</f>
        <v>0</v>
      </c>
      <c r="AC273" s="2">
        <f>IFERROR(MATCH("Web Server Security Requirements Guide :: Version 3, Release: 1 Benchmark Date: 27 Oct 2022*"&amp;A273&amp;";*",SRGs!AA:AA,0),0)</f>
        <v>0</v>
      </c>
      <c r="AD273" s="22"/>
      <c r="AE273" s="3" t="str">
        <f t="shared" si="32"/>
        <v/>
      </c>
      <c r="AF273" s="2" t="str">
        <f t="shared" si="33"/>
        <v/>
      </c>
      <c r="AG273" s="2" t="str">
        <f t="shared" si="34"/>
        <v/>
      </c>
      <c r="AH273" s="2" t="str">
        <f t="shared" si="35"/>
        <v/>
      </c>
      <c r="AI273" s="2" t="str">
        <f t="shared" si="36"/>
        <v/>
      </c>
      <c r="AJ273" s="2" t="str">
        <f t="shared" si="37"/>
        <v/>
      </c>
      <c r="AK273" s="2" t="str">
        <f t="shared" si="38"/>
        <v/>
      </c>
      <c r="AM273" s="5" t="str">
        <f t="shared" si="39"/>
        <v/>
      </c>
    </row>
    <row r="274" spans="1:39" s="5" customFormat="1" ht="135">
      <c r="A274" s="1" t="s">
        <v>67</v>
      </c>
      <c r="B274" s="1" t="s">
        <v>4303</v>
      </c>
      <c r="C274" s="1" t="s">
        <v>645</v>
      </c>
      <c r="D274" s="1" t="s">
        <v>1749</v>
      </c>
      <c r="E274" s="1" t="s">
        <v>2754</v>
      </c>
      <c r="F274" s="2" t="s">
        <v>3766</v>
      </c>
      <c r="G274" s="2"/>
      <c r="H274" s="2"/>
      <c r="I274" s="2"/>
      <c r="J274" s="15"/>
      <c r="K274" s="3">
        <f>IFERROR(MATCH("Application Layer Gateway (ALG) Security Requirements Guide (SRG) :: Version 1, Release: 2 Benchmark Date: 24 Jul 2015*"&amp;A274&amp;";*",SRGs!AA:AA,0),0)</f>
        <v>0</v>
      </c>
      <c r="L274" s="2">
        <f>IFERROR(MATCH("Application Server Security Requirements Guide :: Version 3, Release: 3 Benchmark Date: 27 Oct 2022*"&amp;A274&amp;";*",SRGs!AA:AA,0),0)</f>
        <v>0</v>
      </c>
      <c r="M274" s="2">
        <f>IFERROR(MATCH("Authentication, Authorization, and Accounting Services (AAA) Security Requirements Guide :: Version 1, Release: 2 Benchmark Date: 24 Jan 2020*"&amp;A274&amp;";*",SRGs!AA:AA,0),0)</f>
        <v>0</v>
      </c>
      <c r="N274" s="6">
        <f>IFERROR(MATCH("Central Log Server Security Requirements Guide :: Version 2, Release: 2 Benchmark Date: 27 Oct 2022*"&amp;A274&amp;";*",SRGs!AA:AA,0),0)</f>
        <v>0</v>
      </c>
      <c r="O274" s="6">
        <f>IFERROR(MATCH("Database Security Requirements Guide :: Version 3, Release: 3 Benchmark Date: 27 Jul 2022*"&amp;A274&amp;";*",SRGs!AA:AA,0),0)</f>
        <v>0</v>
      </c>
      <c r="P274" s="6">
        <f>IFERROR(MATCH("Container Platform Security Requirements Guide :: Version 1, Release: 3 Benchmark Date: 27 Jan 2022*"&amp;A274&amp;";*",SRGs!AA:AA,0),0)</f>
        <v>0</v>
      </c>
      <c r="Q274" s="6">
        <f>IFERROR(MATCH("Domain Name System (DNS) Security Requirements Guide :: Version 2, Release: 4 Benchmark Date: 23 Oct 2015*"&amp;A274&amp;";*",SRGs!AA:AA,0),0)</f>
        <v>0</v>
      </c>
      <c r="R274" s="6">
        <f>IFERROR(MATCH("Firewall Security Requirements Guide :: Version 2, Release: 3 Benchmark Date: 27 Oct 2022*"&amp;A274&amp;";*",SRGs!AA:AA,0),0)</f>
        <v>0</v>
      </c>
      <c r="S274" s="6">
        <f>IFERROR(MATCH("General Purpose Operating System Security Requirements Guide :: Version 2, Release: 4 Benchmark Date: 27 Jul 2022*"&amp;A274&amp;";*",SRGs!AA:AA,0),0)</f>
        <v>0</v>
      </c>
      <c r="T274" s="6">
        <f>IFERROR(MATCH("Intrusion Detection and Prevention Systems (IDPS) Security Requirements Guide :: Version 2, Release: 6 Benchmark Date: 24 Jul 2020*"&amp;A274&amp;";*",SRGs!AA:AA,0),0)</f>
        <v>0</v>
      </c>
      <c r="U274" s="6">
        <f>IFERROR(MATCH("Layer 2 Switch Security Requirements Guide :: Version 2, Release: 1 Benchmark Date: 18 May 2021*"&amp;A274&amp;";*",SRGs!AA:AA,0),0)</f>
        <v>0</v>
      </c>
      <c r="V274" s="6">
        <f>IFERROR(MATCH("Mainframe Product Security Requirements Guide :: Version 2, Release: 1 Benchmark Date: 27 Oct 2022*"&amp;A274&amp;";*",SRGs!AA:AA,0),0)</f>
        <v>0</v>
      </c>
      <c r="W274" s="6">
        <f>IFERROR(MATCH("Network Device Management Security Requirements Guide :: Version 4, Release: 1 Benchmark Date: 23 Apr 2021*"&amp;A274&amp;";*",SRGs!AA:AA,0),0)</f>
        <v>0</v>
      </c>
      <c r="X274" s="6">
        <f>IFERROR(MATCH("Router Security Requirements Guide :: Version 4, Release: 2 Benchmark Date: 23 Apr 2021*"&amp;A274&amp;";*",SRGs!AA:AA,0),0)</f>
        <v>0</v>
      </c>
      <c r="Y274" s="6">
        <f>IFERROR(MATCH("SDN Controller Security Requirements Guide :: Version 1, Release: 2 Benchmark Date: 24 Apr 2020*"&amp;A274&amp;";*",SRGs!AA:AA,0),0)</f>
        <v>0</v>
      </c>
      <c r="Z274" s="6">
        <f>IFERROR(MATCH("Unified Endpoint Management Agent Security Requirements Guide :: Version 1, Release: 1 Benchmark Date: 20 Nov 2020*"&amp;A274&amp;";*",SRGs!AA:AA,0),0)</f>
        <v>0</v>
      </c>
      <c r="AA274" s="6">
        <f>IFERROR(MATCH("Unified Endpoint Management Server Security Requirements Guide :: Version 1, Release: 1 Benchmark Date: 20 Nov 2020*"&amp;A274&amp;";*",SRGs!AA:AA,0),0)</f>
        <v>0</v>
      </c>
      <c r="AB274" s="6">
        <f>IFERROR(MATCH("Virtual Private Network (VPN) Security Requirements Guide :: Version 2, Release: 4 Benchmark Date: 27 Oct 2021*"&amp;A274&amp;";*",SRGs!AA:AA,0),0)</f>
        <v>0</v>
      </c>
      <c r="AC274" s="6">
        <f>IFERROR(MATCH("Web Server Security Requirements Guide :: Version 3, Release: 1 Benchmark Date: 27 Oct 2022*"&amp;A274&amp;";*",SRGs!AA:AA,0),0)</f>
        <v>0</v>
      </c>
      <c r="AD274" s="21"/>
      <c r="AE274" s="3" t="str">
        <f t="shared" si="32"/>
        <v/>
      </c>
      <c r="AF274" s="2" t="str">
        <f t="shared" si="33"/>
        <v/>
      </c>
      <c r="AG274" s="2" t="str">
        <f t="shared" si="34"/>
        <v/>
      </c>
      <c r="AH274" s="2" t="str">
        <f t="shared" si="35"/>
        <v/>
      </c>
      <c r="AI274" s="2" t="str">
        <f t="shared" si="36"/>
        <v/>
      </c>
      <c r="AJ274" s="2" t="str">
        <f t="shared" si="37"/>
        <v/>
      </c>
      <c r="AK274" s="2" t="str">
        <f t="shared" si="38"/>
        <v/>
      </c>
      <c r="AL274" s="27"/>
      <c r="AM274" s="5" t="str">
        <f t="shared" si="39"/>
        <v/>
      </c>
    </row>
    <row r="275" spans="1:39" s="5" customFormat="1" ht="90">
      <c r="A275" s="1" t="s">
        <v>22146</v>
      </c>
      <c r="B275" s="1" t="s">
        <v>4303</v>
      </c>
      <c r="C275" s="1" t="s">
        <v>646</v>
      </c>
      <c r="D275" s="1" t="s">
        <v>1750</v>
      </c>
      <c r="E275" s="1" t="s">
        <v>2755</v>
      </c>
      <c r="F275" s="2" t="s">
        <v>2591</v>
      </c>
      <c r="G275" s="2"/>
      <c r="H275" s="2"/>
      <c r="I275" s="2"/>
      <c r="J275" s="15"/>
      <c r="K275" s="3">
        <f>IFERROR(MATCH("Application Layer Gateway (ALG) Security Requirements Guide (SRG) :: Version 1, Release: 2 Benchmark Date: 24 Jul 2015*"&amp;A275&amp;";*",SRGs!AA:AA,0),0)</f>
        <v>0</v>
      </c>
      <c r="L275" s="2">
        <f>IFERROR(MATCH("Application Server Security Requirements Guide :: Version 3, Release: 3 Benchmark Date: 27 Oct 2022*"&amp;A275&amp;";*",SRGs!AA:AA,0),0)</f>
        <v>0</v>
      </c>
      <c r="M275" s="2">
        <f>IFERROR(MATCH("Authentication, Authorization, and Accounting Services (AAA) Security Requirements Guide :: Version 1, Release: 2 Benchmark Date: 24 Jan 2020*"&amp;A275&amp;";*",SRGs!AA:AA,0),0)</f>
        <v>0</v>
      </c>
      <c r="N275" s="2">
        <f>IFERROR(MATCH("Central Log Server Security Requirements Guide :: Version 2, Release: 2 Benchmark Date: 27 Oct 2022*"&amp;A275&amp;";*",SRGs!AA:AA,0),0)</f>
        <v>0</v>
      </c>
      <c r="O275" s="2">
        <f>IFERROR(MATCH("Database Security Requirements Guide :: Version 3, Release: 3 Benchmark Date: 27 Jul 2022*"&amp;A275&amp;";*",SRGs!AA:AA,0),0)</f>
        <v>0</v>
      </c>
      <c r="P275" s="6">
        <f>IFERROR(MATCH("Container Platform Security Requirements Guide :: Version 1, Release: 3 Benchmark Date: 27 Jan 2022*"&amp;A275&amp;";*",SRGs!AA:AA,0),0)</f>
        <v>0</v>
      </c>
      <c r="Q275" s="6">
        <f>IFERROR(MATCH("Domain Name System (DNS) Security Requirements Guide :: Version 2, Release: 4 Benchmark Date: 23 Oct 2015*"&amp;A275&amp;";*",SRGs!AA:AA,0),0)</f>
        <v>0</v>
      </c>
      <c r="R275" s="6">
        <f>IFERROR(MATCH("Firewall Security Requirements Guide :: Version 2, Release: 3 Benchmark Date: 27 Oct 2022*"&amp;A275&amp;";*",SRGs!AA:AA,0),0)</f>
        <v>0</v>
      </c>
      <c r="S275" s="6">
        <f>IFERROR(MATCH("General Purpose Operating System Security Requirements Guide :: Version 2, Release: 4 Benchmark Date: 27 Jul 2022*"&amp;A275&amp;";*",SRGs!AA:AA,0),0)</f>
        <v>0</v>
      </c>
      <c r="T275" s="6">
        <f>IFERROR(MATCH("Intrusion Detection and Prevention Systems (IDPS) Security Requirements Guide :: Version 2, Release: 6 Benchmark Date: 24 Jul 2020*"&amp;A275&amp;";*",SRGs!AA:AA,0),0)</f>
        <v>0</v>
      </c>
      <c r="U275" s="6">
        <f>IFERROR(MATCH("Layer 2 Switch Security Requirements Guide :: Version 2, Release: 1 Benchmark Date: 18 May 2021*"&amp;A275&amp;";*",SRGs!AA:AA,0),0)</f>
        <v>0</v>
      </c>
      <c r="V275" s="6">
        <f>IFERROR(MATCH("Mainframe Product Security Requirements Guide :: Version 2, Release: 1 Benchmark Date: 27 Oct 2022*"&amp;A275&amp;";*",SRGs!AA:AA,0),0)</f>
        <v>0</v>
      </c>
      <c r="W275" s="6">
        <f>IFERROR(MATCH("Network Device Management Security Requirements Guide :: Version 4, Release: 1 Benchmark Date: 23 Apr 2021*"&amp;A275&amp;";*",SRGs!AA:AA,0),0)</f>
        <v>0</v>
      </c>
      <c r="X275" s="6">
        <f>IFERROR(MATCH("Router Security Requirements Guide :: Version 4, Release: 2 Benchmark Date: 23 Apr 2021*"&amp;A275&amp;";*",SRGs!AA:AA,0),0)</f>
        <v>0</v>
      </c>
      <c r="Y275" s="6">
        <f>IFERROR(MATCH("SDN Controller Security Requirements Guide :: Version 1, Release: 2 Benchmark Date: 24 Apr 2020*"&amp;A275&amp;";*",SRGs!AA:AA,0),0)</f>
        <v>0</v>
      </c>
      <c r="Z275" s="6">
        <f>IFERROR(MATCH("Unified Endpoint Management Agent Security Requirements Guide :: Version 1, Release: 1 Benchmark Date: 20 Nov 2020*"&amp;A275&amp;";*",SRGs!AA:AA,0),0)</f>
        <v>0</v>
      </c>
      <c r="AA275" s="6">
        <f>IFERROR(MATCH("Unified Endpoint Management Server Security Requirements Guide :: Version 1, Release: 1 Benchmark Date: 20 Nov 2020*"&amp;A275&amp;";*",SRGs!AA:AA,0),0)</f>
        <v>0</v>
      </c>
      <c r="AB275" s="6">
        <f>IFERROR(MATCH("Virtual Private Network (VPN) Security Requirements Guide :: Version 2, Release: 4 Benchmark Date: 27 Oct 2021*"&amp;A275&amp;";*",SRGs!AA:AA,0),0)</f>
        <v>0</v>
      </c>
      <c r="AC275" s="6">
        <f>IFERROR(MATCH("Web Server Security Requirements Guide :: Version 3, Release: 1 Benchmark Date: 27 Oct 2022*"&amp;A275&amp;";*",SRGs!AA:AA,0),0)</f>
        <v>0</v>
      </c>
      <c r="AD275" s="21"/>
      <c r="AE275" s="3" t="str">
        <f t="shared" si="32"/>
        <v/>
      </c>
      <c r="AF275" s="2" t="str">
        <f t="shared" si="33"/>
        <v/>
      </c>
      <c r="AG275" s="2" t="str">
        <f t="shared" si="34"/>
        <v/>
      </c>
      <c r="AH275" s="2" t="str">
        <f t="shared" si="35"/>
        <v/>
      </c>
      <c r="AI275" s="2" t="str">
        <f t="shared" si="36"/>
        <v/>
      </c>
      <c r="AJ275" s="2" t="str">
        <f t="shared" si="37"/>
        <v/>
      </c>
      <c r="AK275" s="2" t="str">
        <f t="shared" si="38"/>
        <v/>
      </c>
      <c r="AL275" s="27"/>
      <c r="AM275" s="5" t="str">
        <f t="shared" si="39"/>
        <v/>
      </c>
    </row>
    <row r="276" spans="1:39" s="5" customFormat="1" ht="270">
      <c r="A276" s="1" t="s">
        <v>68</v>
      </c>
      <c r="B276" s="1" t="s">
        <v>4303</v>
      </c>
      <c r="C276" s="1" t="s">
        <v>647</v>
      </c>
      <c r="D276" s="1" t="s">
        <v>1751</v>
      </c>
      <c r="E276" s="1" t="s">
        <v>2756</v>
      </c>
      <c r="F276" s="2" t="s">
        <v>3767</v>
      </c>
      <c r="G276" s="2"/>
      <c r="H276" s="2"/>
      <c r="I276" s="2"/>
      <c r="J276" s="15"/>
      <c r="K276" s="3">
        <f>IFERROR(MATCH("Application Layer Gateway (ALG) Security Requirements Guide (SRG) :: Version 1, Release: 2 Benchmark Date: 24 Jul 2015*"&amp;A276&amp;";*",SRGs!AA:AA,0),0)</f>
        <v>0</v>
      </c>
      <c r="L276" s="2">
        <f>IFERROR(MATCH("Application Server Security Requirements Guide :: Version 3, Release: 3 Benchmark Date: 27 Oct 2022*"&amp;A276&amp;";*",SRGs!AA:AA,0),0)</f>
        <v>0</v>
      </c>
      <c r="M276" s="2">
        <f>IFERROR(MATCH("Authentication, Authorization, and Accounting Services (AAA) Security Requirements Guide :: Version 1, Release: 2 Benchmark Date: 24 Jan 2020*"&amp;A276&amp;";*",SRGs!AA:AA,0),0)</f>
        <v>0</v>
      </c>
      <c r="N276" s="6">
        <f>IFERROR(MATCH("Central Log Server Security Requirements Guide :: Version 2, Release: 2 Benchmark Date: 27 Oct 2022*"&amp;A276&amp;";*",SRGs!AA:AA,0),0)</f>
        <v>0</v>
      </c>
      <c r="O276" s="6">
        <f>IFERROR(MATCH("Database Security Requirements Guide :: Version 3, Release: 3 Benchmark Date: 27 Jul 2022*"&amp;A276&amp;";*",SRGs!AA:AA,0),0)</f>
        <v>0</v>
      </c>
      <c r="P276" s="6">
        <f>IFERROR(MATCH("Container Platform Security Requirements Guide :: Version 1, Release: 3 Benchmark Date: 27 Jan 2022*"&amp;A276&amp;";*",SRGs!AA:AA,0),0)</f>
        <v>0</v>
      </c>
      <c r="Q276" s="6">
        <f>IFERROR(MATCH("Domain Name System (DNS) Security Requirements Guide :: Version 2, Release: 4 Benchmark Date: 23 Oct 2015*"&amp;A276&amp;";*",SRGs!AA:AA,0),0)</f>
        <v>0</v>
      </c>
      <c r="R276" s="6">
        <f>IFERROR(MATCH("Firewall Security Requirements Guide :: Version 2, Release: 3 Benchmark Date: 27 Oct 2022*"&amp;A276&amp;";*",SRGs!AA:AA,0),0)</f>
        <v>0</v>
      </c>
      <c r="S276" s="6">
        <f>IFERROR(MATCH("General Purpose Operating System Security Requirements Guide :: Version 2, Release: 4 Benchmark Date: 27 Jul 2022*"&amp;A276&amp;";*",SRGs!AA:AA,0),0)</f>
        <v>0</v>
      </c>
      <c r="T276" s="6">
        <f>IFERROR(MATCH("Intrusion Detection and Prevention Systems (IDPS) Security Requirements Guide :: Version 2, Release: 6 Benchmark Date: 24 Jul 2020*"&amp;A276&amp;";*",SRGs!AA:AA,0),0)</f>
        <v>0</v>
      </c>
      <c r="U276" s="6">
        <f>IFERROR(MATCH("Layer 2 Switch Security Requirements Guide :: Version 2, Release: 1 Benchmark Date: 18 May 2021*"&amp;A276&amp;";*",SRGs!AA:AA,0),0)</f>
        <v>0</v>
      </c>
      <c r="V276" s="6">
        <f>IFERROR(MATCH("Mainframe Product Security Requirements Guide :: Version 2, Release: 1 Benchmark Date: 27 Oct 2022*"&amp;A276&amp;";*",SRGs!AA:AA,0),0)</f>
        <v>0</v>
      </c>
      <c r="W276" s="6">
        <f>IFERROR(MATCH("Network Device Management Security Requirements Guide :: Version 4, Release: 1 Benchmark Date: 23 Apr 2021*"&amp;A276&amp;";*",SRGs!AA:AA,0),0)</f>
        <v>0</v>
      </c>
      <c r="X276" s="6">
        <f>IFERROR(MATCH("Router Security Requirements Guide :: Version 4, Release: 2 Benchmark Date: 23 Apr 2021*"&amp;A276&amp;";*",SRGs!AA:AA,0),0)</f>
        <v>0</v>
      </c>
      <c r="Y276" s="6">
        <f>IFERROR(MATCH("SDN Controller Security Requirements Guide :: Version 1, Release: 2 Benchmark Date: 24 Apr 2020*"&amp;A276&amp;";*",SRGs!AA:AA,0),0)</f>
        <v>0</v>
      </c>
      <c r="Z276" s="6">
        <f>IFERROR(MATCH("Unified Endpoint Management Agent Security Requirements Guide :: Version 1, Release: 1 Benchmark Date: 20 Nov 2020*"&amp;A276&amp;";*",SRGs!AA:AA,0),0)</f>
        <v>0</v>
      </c>
      <c r="AA276" s="6">
        <f>IFERROR(MATCH("Unified Endpoint Management Server Security Requirements Guide :: Version 1, Release: 1 Benchmark Date: 20 Nov 2020*"&amp;A276&amp;";*",SRGs!AA:AA,0),0)</f>
        <v>0</v>
      </c>
      <c r="AB276" s="6">
        <f>IFERROR(MATCH("Virtual Private Network (VPN) Security Requirements Guide :: Version 2, Release: 4 Benchmark Date: 27 Oct 2021*"&amp;A276&amp;";*",SRGs!AA:AA,0),0)</f>
        <v>0</v>
      </c>
      <c r="AC276" s="6">
        <f>IFERROR(MATCH("Web Server Security Requirements Guide :: Version 3, Release: 1 Benchmark Date: 27 Oct 2022*"&amp;A276&amp;";*",SRGs!AA:AA,0),0)</f>
        <v>0</v>
      </c>
      <c r="AD276" s="21"/>
      <c r="AE276" s="3" t="str">
        <f t="shared" si="32"/>
        <v/>
      </c>
      <c r="AF276" s="2" t="str">
        <f t="shared" si="33"/>
        <v/>
      </c>
      <c r="AG276" s="2" t="str">
        <f t="shared" si="34"/>
        <v/>
      </c>
      <c r="AH276" s="2" t="str">
        <f t="shared" si="35"/>
        <v/>
      </c>
      <c r="AI276" s="2" t="str">
        <f t="shared" si="36"/>
        <v/>
      </c>
      <c r="AJ276" s="2" t="str">
        <f t="shared" si="37"/>
        <v/>
      </c>
      <c r="AK276" s="2" t="str">
        <f t="shared" si="38"/>
        <v/>
      </c>
      <c r="AL276" s="27"/>
      <c r="AM276" s="5" t="str">
        <f t="shared" si="39"/>
        <v/>
      </c>
    </row>
    <row r="277" spans="1:39" ht="90">
      <c r="A277" s="1" t="s">
        <v>69</v>
      </c>
      <c r="B277" s="1" t="s">
        <v>4303</v>
      </c>
      <c r="C277" s="1" t="s">
        <v>648</v>
      </c>
      <c r="D277" s="1" t="s">
        <v>1752</v>
      </c>
      <c r="E277" s="1" t="s">
        <v>2757</v>
      </c>
      <c r="F277" s="2" t="s">
        <v>3768</v>
      </c>
      <c r="G277" s="2"/>
      <c r="H277" s="2"/>
      <c r="I277" s="2"/>
      <c r="J277" s="15"/>
      <c r="K277" s="3">
        <f>IFERROR(MATCH("Application Layer Gateway (ALG) Security Requirements Guide (SRG) :: Version 1, Release: 2 Benchmark Date: 24 Jul 2015*"&amp;A277&amp;";*",SRGs!AA:AA,0),0)</f>
        <v>0</v>
      </c>
      <c r="L277" s="2">
        <f>IFERROR(MATCH("Application Server Security Requirements Guide :: Version 3, Release: 3 Benchmark Date: 27 Oct 2022*"&amp;A277&amp;";*",SRGs!AA:AA,0),0)</f>
        <v>0</v>
      </c>
      <c r="M277" s="2">
        <f>IFERROR(MATCH("Authentication, Authorization, and Accounting Services (AAA) Security Requirements Guide :: Version 1, Release: 2 Benchmark Date: 24 Jan 2020*"&amp;A277&amp;";*",SRGs!AA:AA,0),0)</f>
        <v>0</v>
      </c>
      <c r="N277" s="6">
        <f>IFERROR(MATCH("Central Log Server Security Requirements Guide :: Version 2, Release: 2 Benchmark Date: 27 Oct 2022*"&amp;A277&amp;";*",SRGs!AA:AA,0),0)</f>
        <v>0</v>
      </c>
      <c r="O277" s="6">
        <f>IFERROR(MATCH("Database Security Requirements Guide :: Version 3, Release: 3 Benchmark Date: 27 Jul 2022*"&amp;A277&amp;";*",SRGs!AA:AA,0),0)</f>
        <v>0</v>
      </c>
      <c r="P277" s="2">
        <f>IFERROR(MATCH("Container Platform Security Requirements Guide :: Version 1, Release: 3 Benchmark Date: 27 Jan 2022*"&amp;A277&amp;";*",SRGs!AA:AA,0),0)</f>
        <v>0</v>
      </c>
      <c r="Q277" s="2">
        <f>IFERROR(MATCH("Domain Name System (DNS) Security Requirements Guide :: Version 2, Release: 4 Benchmark Date: 23 Oct 2015*"&amp;A277&amp;";*",SRGs!AA:AA,0),0)</f>
        <v>0</v>
      </c>
      <c r="R277" s="2">
        <f>IFERROR(MATCH("Firewall Security Requirements Guide :: Version 2, Release: 3 Benchmark Date: 27 Oct 2022*"&amp;A277&amp;";*",SRGs!AA:AA,0),0)</f>
        <v>0</v>
      </c>
      <c r="S277" s="2">
        <f>IFERROR(MATCH("General Purpose Operating System Security Requirements Guide :: Version 2, Release: 4 Benchmark Date: 27 Jul 2022*"&amp;A277&amp;";*",SRGs!AA:AA,0),0)</f>
        <v>0</v>
      </c>
      <c r="T277" s="2">
        <f>IFERROR(MATCH("Intrusion Detection and Prevention Systems (IDPS) Security Requirements Guide :: Version 2, Release: 6 Benchmark Date: 24 Jul 2020*"&amp;A277&amp;";*",SRGs!AA:AA,0),0)</f>
        <v>0</v>
      </c>
      <c r="U277" s="2">
        <f>IFERROR(MATCH("Layer 2 Switch Security Requirements Guide :: Version 2, Release: 1 Benchmark Date: 18 May 2021*"&amp;A277&amp;";*",SRGs!AA:AA,0),0)</f>
        <v>0</v>
      </c>
      <c r="V277" s="2">
        <f>IFERROR(MATCH("Mainframe Product Security Requirements Guide :: Version 2, Release: 1 Benchmark Date: 27 Oct 2022*"&amp;A277&amp;";*",SRGs!AA:AA,0),0)</f>
        <v>0</v>
      </c>
      <c r="W277" s="2">
        <f>IFERROR(MATCH("Network Device Management Security Requirements Guide :: Version 4, Release: 1 Benchmark Date: 23 Apr 2021*"&amp;A277&amp;";*",SRGs!AA:AA,0),0)</f>
        <v>0</v>
      </c>
      <c r="X277" s="2">
        <f>IFERROR(MATCH("Router Security Requirements Guide :: Version 4, Release: 2 Benchmark Date: 23 Apr 2021*"&amp;A277&amp;";*",SRGs!AA:AA,0),0)</f>
        <v>0</v>
      </c>
      <c r="Y277" s="2">
        <f>IFERROR(MATCH("SDN Controller Security Requirements Guide :: Version 1, Release: 2 Benchmark Date: 24 Apr 2020*"&amp;A277&amp;";*",SRGs!AA:AA,0),0)</f>
        <v>0</v>
      </c>
      <c r="Z277" s="2">
        <f>IFERROR(MATCH("Unified Endpoint Management Agent Security Requirements Guide :: Version 1, Release: 1 Benchmark Date: 20 Nov 2020*"&amp;A277&amp;";*",SRGs!AA:AA,0),0)</f>
        <v>0</v>
      </c>
      <c r="AA277" s="2">
        <f>IFERROR(MATCH("Unified Endpoint Management Server Security Requirements Guide :: Version 1, Release: 1 Benchmark Date: 20 Nov 2020*"&amp;A277&amp;";*",SRGs!AA:AA,0),0)</f>
        <v>0</v>
      </c>
      <c r="AB277" s="2">
        <f>IFERROR(MATCH("Virtual Private Network (VPN) Security Requirements Guide :: Version 2, Release: 4 Benchmark Date: 27 Oct 2021*"&amp;A277&amp;";*",SRGs!AA:AA,0),0)</f>
        <v>0</v>
      </c>
      <c r="AC277" s="2">
        <f>IFERROR(MATCH("Web Server Security Requirements Guide :: Version 3, Release: 1 Benchmark Date: 27 Oct 2022*"&amp;A277&amp;";*",SRGs!AA:AA,0),0)</f>
        <v>0</v>
      </c>
      <c r="AD277" s="22"/>
      <c r="AE277" s="3" t="str">
        <f t="shared" si="32"/>
        <v/>
      </c>
      <c r="AF277" s="2" t="str">
        <f t="shared" si="33"/>
        <v/>
      </c>
      <c r="AG277" s="2" t="str">
        <f t="shared" si="34"/>
        <v/>
      </c>
      <c r="AH277" s="2" t="str">
        <f t="shared" si="35"/>
        <v/>
      </c>
      <c r="AI277" s="2" t="str">
        <f t="shared" si="36"/>
        <v/>
      </c>
      <c r="AJ277" s="2" t="str">
        <f t="shared" si="37"/>
        <v/>
      </c>
      <c r="AK277" s="2" t="str">
        <f t="shared" si="38"/>
        <v/>
      </c>
      <c r="AM277" s="5" t="str">
        <f t="shared" si="39"/>
        <v/>
      </c>
    </row>
    <row r="278" spans="1:39" ht="150">
      <c r="A278" s="1" t="s">
        <v>57</v>
      </c>
      <c r="B278" s="1" t="s">
        <v>4303</v>
      </c>
      <c r="C278" s="1" t="s">
        <v>584</v>
      </c>
      <c r="D278" s="1" t="s">
        <v>1698</v>
      </c>
      <c r="E278" s="1" t="s">
        <v>2704</v>
      </c>
      <c r="F278" s="2" t="s">
        <v>3734</v>
      </c>
      <c r="G278" s="2" t="s">
        <v>4198</v>
      </c>
      <c r="H278" s="2" t="s">
        <v>4259</v>
      </c>
      <c r="I278" s="10">
        <v>2</v>
      </c>
      <c r="J278" s="13"/>
      <c r="K278" s="3">
        <f>IFERROR(MATCH("Application Layer Gateway (ALG) Security Requirements Guide (SRG) :: Version 1, Release: 2 Benchmark Date: 24 Jul 2015*"&amp;A278&amp;";*",SRGs!AA:AA,0),0)</f>
        <v>0</v>
      </c>
      <c r="L278" s="2">
        <f>IFERROR(MATCH("Application Server Security Requirements Guide :: Version 3, Release: 3 Benchmark Date: 27 Oct 2022*"&amp;A278&amp;";*",SRGs!AA:AA,0),0)</f>
        <v>0</v>
      </c>
      <c r="M278" s="2">
        <f>IFERROR(MATCH("Authentication, Authorization, and Accounting Services (AAA) Security Requirements Guide :: Version 1, Release: 2 Benchmark Date: 24 Jan 2020*"&amp;A278&amp;";*",SRGs!AA:AA,0),0)</f>
        <v>0</v>
      </c>
      <c r="N278" s="6">
        <f>IFERROR(MATCH("Central Log Server Security Requirements Guide :: Version 2, Release: 2 Benchmark Date: 27 Oct 2022*"&amp;A278&amp;";*",SRGs!AA:AA,0),0)</f>
        <v>0</v>
      </c>
      <c r="O278" s="6">
        <f>IFERROR(MATCH("Database Security Requirements Guide :: Version 3, Release: 3 Benchmark Date: 27 Jul 2022*"&amp;A278&amp;";*",SRGs!AA:AA,0),0)</f>
        <v>0</v>
      </c>
      <c r="P278" s="2">
        <f>IFERROR(MATCH("Container Platform Security Requirements Guide :: Version 1, Release: 3 Benchmark Date: 27 Jan 2022*"&amp;A278&amp;";*",SRGs!AA:AA,0),0)</f>
        <v>0</v>
      </c>
      <c r="Q278" s="2">
        <f>IFERROR(MATCH("Domain Name System (DNS) Security Requirements Guide :: Version 2, Release: 4 Benchmark Date: 23 Oct 2015*"&amp;A278&amp;";*",SRGs!AA:AA,0),0)</f>
        <v>0</v>
      </c>
      <c r="R278" s="2">
        <f>IFERROR(MATCH("Firewall Security Requirements Guide :: Version 2, Release: 3 Benchmark Date: 27 Oct 2022*"&amp;A278&amp;";*",SRGs!AA:AA,0),0)</f>
        <v>0</v>
      </c>
      <c r="S278" s="2">
        <f>IFERROR(MATCH("General Purpose Operating System Security Requirements Guide :: Version 2, Release: 4 Benchmark Date: 27 Jul 2022*"&amp;A278&amp;";*",SRGs!AA:AA,0),0)</f>
        <v>0</v>
      </c>
      <c r="T278" s="2">
        <f>IFERROR(MATCH("Intrusion Detection and Prevention Systems (IDPS) Security Requirements Guide :: Version 2, Release: 6 Benchmark Date: 24 Jul 2020*"&amp;A278&amp;";*",SRGs!AA:AA,0),0)</f>
        <v>0</v>
      </c>
      <c r="U278" s="2">
        <f>IFERROR(MATCH("Layer 2 Switch Security Requirements Guide :: Version 2, Release: 1 Benchmark Date: 18 May 2021*"&amp;A278&amp;";*",SRGs!AA:AA,0),0)</f>
        <v>0</v>
      </c>
      <c r="V278" s="2">
        <f>IFERROR(MATCH("Mainframe Product Security Requirements Guide :: Version 2, Release: 1 Benchmark Date: 27 Oct 2022*"&amp;A278&amp;";*",SRGs!AA:AA,0),0)</f>
        <v>0</v>
      </c>
      <c r="W278" s="2">
        <f>IFERROR(MATCH("Network Device Management Security Requirements Guide :: Version 4, Release: 1 Benchmark Date: 23 Apr 2021*"&amp;A278&amp;";*",SRGs!AA:AA,0),0)</f>
        <v>0</v>
      </c>
      <c r="X278" s="2">
        <f>IFERROR(MATCH("Router Security Requirements Guide :: Version 4, Release: 2 Benchmark Date: 23 Apr 2021*"&amp;A278&amp;";*",SRGs!AA:AA,0),0)</f>
        <v>0</v>
      </c>
      <c r="Y278" s="2">
        <f>IFERROR(MATCH("SDN Controller Security Requirements Guide :: Version 1, Release: 2 Benchmark Date: 24 Apr 2020*"&amp;A278&amp;";*",SRGs!AA:AA,0),0)</f>
        <v>0</v>
      </c>
      <c r="Z278" s="2">
        <f>IFERROR(MATCH("Unified Endpoint Management Agent Security Requirements Guide :: Version 1, Release: 1 Benchmark Date: 20 Nov 2020*"&amp;A278&amp;";*",SRGs!AA:AA,0),0)</f>
        <v>0</v>
      </c>
      <c r="AA278" s="2">
        <f>IFERROR(MATCH("Unified Endpoint Management Server Security Requirements Guide :: Version 1, Release: 1 Benchmark Date: 20 Nov 2020*"&amp;A278&amp;";*",SRGs!AA:AA,0),0)</f>
        <v>0</v>
      </c>
      <c r="AB278" s="2">
        <f>IFERROR(MATCH("Virtual Private Network (VPN) Security Requirements Guide :: Version 2, Release: 4 Benchmark Date: 27 Oct 2021*"&amp;A278&amp;";*",SRGs!AA:AA,0),0)</f>
        <v>0</v>
      </c>
      <c r="AC278" s="2">
        <f>IFERROR(MATCH("Web Server Security Requirements Guide :: Version 3, Release: 1 Benchmark Date: 27 Oct 2022*"&amp;A278&amp;";*",SRGs!AA:AA,0),0)</f>
        <v>0</v>
      </c>
      <c r="AD278" s="22"/>
      <c r="AE278" s="3" t="str">
        <f t="shared" si="32"/>
        <v/>
      </c>
      <c r="AF278" s="2" t="str">
        <f t="shared" si="33"/>
        <v/>
      </c>
      <c r="AG278" s="2" t="str">
        <f t="shared" si="34"/>
        <v/>
      </c>
      <c r="AH278" s="2" t="str">
        <f t="shared" si="35"/>
        <v/>
      </c>
      <c r="AI278" s="2" t="str">
        <f t="shared" si="36"/>
        <v/>
      </c>
      <c r="AJ278" s="2" t="str">
        <f t="shared" si="37"/>
        <v/>
      </c>
      <c r="AK278" s="2" t="str">
        <f t="shared" si="38"/>
        <v/>
      </c>
      <c r="AM278" s="5" t="str">
        <f t="shared" si="39"/>
        <v/>
      </c>
    </row>
    <row r="279" spans="1:39" ht="30">
      <c r="A279" s="1" t="s">
        <v>22147</v>
      </c>
      <c r="B279" s="1" t="s">
        <v>4303</v>
      </c>
      <c r="C279" s="1" t="s">
        <v>585</v>
      </c>
      <c r="D279" s="1" t="s">
        <v>3500</v>
      </c>
      <c r="E279" s="1"/>
      <c r="F279" s="2"/>
      <c r="G279" s="2"/>
      <c r="H279" s="2"/>
      <c r="I279" s="2"/>
      <c r="J279" s="15"/>
      <c r="K279" s="3">
        <f>IFERROR(MATCH("Application Layer Gateway (ALG) Security Requirements Guide (SRG) :: Version 1, Release: 2 Benchmark Date: 24 Jul 2015*"&amp;A279&amp;";*",SRGs!AA:AA,0),0)</f>
        <v>0</v>
      </c>
      <c r="L279" s="2">
        <f>IFERROR(MATCH("Application Server Security Requirements Guide :: Version 3, Release: 3 Benchmark Date: 27 Oct 2022*"&amp;A279&amp;";*",SRGs!AA:AA,0),0)</f>
        <v>0</v>
      </c>
      <c r="M279" s="2">
        <f>IFERROR(MATCH("Authentication, Authorization, and Accounting Services (AAA) Security Requirements Guide :: Version 1, Release: 2 Benchmark Date: 24 Jan 2020*"&amp;A279&amp;";*",SRGs!AA:AA,0),0)</f>
        <v>0</v>
      </c>
      <c r="N279" s="2">
        <f>IFERROR(MATCH("Central Log Server Security Requirements Guide :: Version 2, Release: 2 Benchmark Date: 27 Oct 2022*"&amp;A279&amp;";*",SRGs!AA:AA,0),0)</f>
        <v>0</v>
      </c>
      <c r="O279" s="2">
        <f>IFERROR(MATCH("Database Security Requirements Guide :: Version 3, Release: 3 Benchmark Date: 27 Jul 2022*"&amp;A279&amp;";*",SRGs!AA:AA,0),0)</f>
        <v>0</v>
      </c>
      <c r="P279" s="2">
        <f>IFERROR(MATCH("Container Platform Security Requirements Guide :: Version 1, Release: 3 Benchmark Date: 27 Jan 2022*"&amp;A279&amp;";*",SRGs!AA:AA,0),0)</f>
        <v>0</v>
      </c>
      <c r="Q279" s="2">
        <f>IFERROR(MATCH("Domain Name System (DNS) Security Requirements Guide :: Version 2, Release: 4 Benchmark Date: 23 Oct 2015*"&amp;A279&amp;";*",SRGs!AA:AA,0),0)</f>
        <v>0</v>
      </c>
      <c r="R279" s="2">
        <f>IFERROR(MATCH("Firewall Security Requirements Guide :: Version 2, Release: 3 Benchmark Date: 27 Oct 2022*"&amp;A279&amp;";*",SRGs!AA:AA,0),0)</f>
        <v>0</v>
      </c>
      <c r="S279" s="2">
        <f>IFERROR(MATCH("General Purpose Operating System Security Requirements Guide :: Version 2, Release: 4 Benchmark Date: 27 Jul 2022*"&amp;A279&amp;";*",SRGs!AA:AA,0),0)</f>
        <v>0</v>
      </c>
      <c r="T279" s="2">
        <f>IFERROR(MATCH("Intrusion Detection and Prevention Systems (IDPS) Security Requirements Guide :: Version 2, Release: 6 Benchmark Date: 24 Jul 2020*"&amp;A279&amp;";*",SRGs!AA:AA,0),0)</f>
        <v>0</v>
      </c>
      <c r="U279" s="2">
        <f>IFERROR(MATCH("Layer 2 Switch Security Requirements Guide :: Version 2, Release: 1 Benchmark Date: 18 May 2021*"&amp;A279&amp;";*",SRGs!AA:AA,0),0)</f>
        <v>0</v>
      </c>
      <c r="V279" s="2">
        <f>IFERROR(MATCH("Mainframe Product Security Requirements Guide :: Version 2, Release: 1 Benchmark Date: 27 Oct 2022*"&amp;A279&amp;";*",SRGs!AA:AA,0),0)</f>
        <v>0</v>
      </c>
      <c r="W279" s="2">
        <f>IFERROR(MATCH("Network Device Management Security Requirements Guide :: Version 4, Release: 1 Benchmark Date: 23 Apr 2021*"&amp;A279&amp;";*",SRGs!AA:AA,0),0)</f>
        <v>0</v>
      </c>
      <c r="X279" s="2">
        <f>IFERROR(MATCH("Router Security Requirements Guide :: Version 4, Release: 2 Benchmark Date: 23 Apr 2021*"&amp;A279&amp;";*",SRGs!AA:AA,0),0)</f>
        <v>0</v>
      </c>
      <c r="Y279" s="2">
        <f>IFERROR(MATCH("SDN Controller Security Requirements Guide :: Version 1, Release: 2 Benchmark Date: 24 Apr 2020*"&amp;A279&amp;";*",SRGs!AA:AA,0),0)</f>
        <v>0</v>
      </c>
      <c r="Z279" s="2">
        <f>IFERROR(MATCH("Unified Endpoint Management Agent Security Requirements Guide :: Version 1, Release: 1 Benchmark Date: 20 Nov 2020*"&amp;A279&amp;";*",SRGs!AA:AA,0),0)</f>
        <v>0</v>
      </c>
      <c r="AA279" s="2">
        <f>IFERROR(MATCH("Unified Endpoint Management Server Security Requirements Guide :: Version 1, Release: 1 Benchmark Date: 20 Nov 2020*"&amp;A279&amp;";*",SRGs!AA:AA,0),0)</f>
        <v>0</v>
      </c>
      <c r="AB279" s="2">
        <f>IFERROR(MATCH("Virtual Private Network (VPN) Security Requirements Guide :: Version 2, Release: 4 Benchmark Date: 27 Oct 2021*"&amp;A279&amp;";*",SRGs!AA:AA,0),0)</f>
        <v>0</v>
      </c>
      <c r="AC279" s="2">
        <f>IFERROR(MATCH("Web Server Security Requirements Guide :: Version 3, Release: 1 Benchmark Date: 27 Oct 2022*"&amp;A279&amp;";*",SRGs!AA:AA,0),0)</f>
        <v>0</v>
      </c>
      <c r="AD279" s="22"/>
      <c r="AE279" s="3" t="str">
        <f t="shared" si="32"/>
        <v/>
      </c>
      <c r="AF279" s="2" t="str">
        <f t="shared" si="33"/>
        <v/>
      </c>
      <c r="AG279" s="2" t="str">
        <f t="shared" si="34"/>
        <v/>
      </c>
      <c r="AH279" s="2" t="str">
        <f t="shared" si="35"/>
        <v/>
      </c>
      <c r="AI279" s="2" t="str">
        <f t="shared" si="36"/>
        <v/>
      </c>
      <c r="AJ279" s="2" t="str">
        <f t="shared" si="37"/>
        <v/>
      </c>
      <c r="AK279" s="2" t="str">
        <f t="shared" si="38"/>
        <v/>
      </c>
      <c r="AM279" s="5" t="str">
        <f t="shared" si="39"/>
        <v/>
      </c>
    </row>
    <row r="280" spans="1:39" ht="135">
      <c r="A280" s="1" t="s">
        <v>22148</v>
      </c>
      <c r="B280" s="1" t="s">
        <v>4303</v>
      </c>
      <c r="C280" s="1" t="s">
        <v>586</v>
      </c>
      <c r="D280" s="1" t="s">
        <v>1699</v>
      </c>
      <c r="E280" s="1" t="s">
        <v>2705</v>
      </c>
      <c r="F280" s="2" t="s">
        <v>3735</v>
      </c>
      <c r="G280" s="2"/>
      <c r="H280" s="2" t="s">
        <v>4261</v>
      </c>
      <c r="I280" s="10">
        <v>3</v>
      </c>
      <c r="J280" s="13"/>
      <c r="K280" s="3">
        <f>IFERROR(MATCH("Application Layer Gateway (ALG) Security Requirements Guide (SRG) :: Version 1, Release: 2 Benchmark Date: 24 Jul 2015*"&amp;A280&amp;";*",SRGs!AA:AA,0),0)</f>
        <v>0</v>
      </c>
      <c r="L280" s="2">
        <f>IFERROR(MATCH("Application Server Security Requirements Guide :: Version 3, Release: 3 Benchmark Date: 27 Oct 2022*"&amp;A280&amp;";*",SRGs!AA:AA,0),0)</f>
        <v>0</v>
      </c>
      <c r="M280" s="2">
        <f>IFERROR(MATCH("Authentication, Authorization, and Accounting Services (AAA) Security Requirements Guide :: Version 1, Release: 2 Benchmark Date: 24 Jan 2020*"&amp;A280&amp;";*",SRGs!AA:AA,0),0)</f>
        <v>0</v>
      </c>
      <c r="N280" s="6">
        <f>IFERROR(MATCH("Central Log Server Security Requirements Guide :: Version 2, Release: 2 Benchmark Date: 27 Oct 2022*"&amp;A280&amp;";*",SRGs!AA:AA,0),0)</f>
        <v>0</v>
      </c>
      <c r="O280" s="6">
        <f>IFERROR(MATCH("Database Security Requirements Guide :: Version 3, Release: 3 Benchmark Date: 27 Jul 2022*"&amp;A280&amp;";*",SRGs!AA:AA,0),0)</f>
        <v>0</v>
      </c>
      <c r="P280" s="2">
        <f>IFERROR(MATCH("Container Platform Security Requirements Guide :: Version 1, Release: 3 Benchmark Date: 27 Jan 2022*"&amp;A280&amp;";*",SRGs!AA:AA,0),0)</f>
        <v>0</v>
      </c>
      <c r="Q280" s="2">
        <f>IFERROR(MATCH("Domain Name System (DNS) Security Requirements Guide :: Version 2, Release: 4 Benchmark Date: 23 Oct 2015*"&amp;A280&amp;";*",SRGs!AA:AA,0),0)</f>
        <v>0</v>
      </c>
      <c r="R280" s="2">
        <f>IFERROR(MATCH("Firewall Security Requirements Guide :: Version 2, Release: 3 Benchmark Date: 27 Oct 2022*"&amp;A280&amp;";*",SRGs!AA:AA,0),0)</f>
        <v>0</v>
      </c>
      <c r="S280" s="2">
        <f>IFERROR(MATCH("General Purpose Operating System Security Requirements Guide :: Version 2, Release: 4 Benchmark Date: 27 Jul 2022*"&amp;A280&amp;";*",SRGs!AA:AA,0),0)</f>
        <v>0</v>
      </c>
      <c r="T280" s="2">
        <f>IFERROR(MATCH("Intrusion Detection and Prevention Systems (IDPS) Security Requirements Guide :: Version 2, Release: 6 Benchmark Date: 24 Jul 2020*"&amp;A280&amp;";*",SRGs!AA:AA,0),0)</f>
        <v>0</v>
      </c>
      <c r="U280" s="2">
        <f>IFERROR(MATCH("Layer 2 Switch Security Requirements Guide :: Version 2, Release: 1 Benchmark Date: 18 May 2021*"&amp;A280&amp;";*",SRGs!AA:AA,0),0)</f>
        <v>0</v>
      </c>
      <c r="V280" s="2">
        <f>IFERROR(MATCH("Mainframe Product Security Requirements Guide :: Version 2, Release: 1 Benchmark Date: 27 Oct 2022*"&amp;A280&amp;";*",SRGs!AA:AA,0),0)</f>
        <v>0</v>
      </c>
      <c r="W280" s="2">
        <f>IFERROR(MATCH("Network Device Management Security Requirements Guide :: Version 4, Release: 1 Benchmark Date: 23 Apr 2021*"&amp;A280&amp;";*",SRGs!AA:AA,0),0)</f>
        <v>0</v>
      </c>
      <c r="X280" s="2">
        <f>IFERROR(MATCH("Router Security Requirements Guide :: Version 4, Release: 2 Benchmark Date: 23 Apr 2021*"&amp;A280&amp;";*",SRGs!AA:AA,0),0)</f>
        <v>0</v>
      </c>
      <c r="Y280" s="2">
        <f>IFERROR(MATCH("SDN Controller Security Requirements Guide :: Version 1, Release: 2 Benchmark Date: 24 Apr 2020*"&amp;A280&amp;";*",SRGs!AA:AA,0),0)</f>
        <v>0</v>
      </c>
      <c r="Z280" s="2">
        <f>IFERROR(MATCH("Unified Endpoint Management Agent Security Requirements Guide :: Version 1, Release: 1 Benchmark Date: 20 Nov 2020*"&amp;A280&amp;";*",SRGs!AA:AA,0),0)</f>
        <v>0</v>
      </c>
      <c r="AA280" s="2">
        <f>IFERROR(MATCH("Unified Endpoint Management Server Security Requirements Guide :: Version 1, Release: 1 Benchmark Date: 20 Nov 2020*"&amp;A280&amp;";*",SRGs!AA:AA,0),0)</f>
        <v>0</v>
      </c>
      <c r="AB280" s="2">
        <f>IFERROR(MATCH("Virtual Private Network (VPN) Security Requirements Guide :: Version 2, Release: 4 Benchmark Date: 27 Oct 2021*"&amp;A280&amp;";*",SRGs!AA:AA,0),0)</f>
        <v>0</v>
      </c>
      <c r="AC280" s="2">
        <f>IFERROR(MATCH("Web Server Security Requirements Guide :: Version 3, Release: 1 Benchmark Date: 27 Oct 2022*"&amp;A280&amp;";*",SRGs!AA:AA,0),0)</f>
        <v>0</v>
      </c>
      <c r="AD280" s="22"/>
      <c r="AE280" s="3" t="str">
        <f t="shared" si="32"/>
        <v/>
      </c>
      <c r="AF280" s="2" t="str">
        <f t="shared" si="33"/>
        <v/>
      </c>
      <c r="AG280" s="2" t="str">
        <f t="shared" si="34"/>
        <v/>
      </c>
      <c r="AH280" s="2" t="str">
        <f t="shared" si="35"/>
        <v/>
      </c>
      <c r="AI280" s="2" t="str">
        <f t="shared" si="36"/>
        <v/>
      </c>
      <c r="AJ280" s="2" t="str">
        <f t="shared" si="37"/>
        <v/>
      </c>
      <c r="AK280" s="2" t="str">
        <f t="shared" si="38"/>
        <v/>
      </c>
      <c r="AM280" s="5" t="str">
        <f t="shared" si="39"/>
        <v/>
      </c>
    </row>
    <row r="281" spans="1:39" ht="45">
      <c r="A281" s="1" t="s">
        <v>22149</v>
      </c>
      <c r="B281" s="1" t="s">
        <v>4303</v>
      </c>
      <c r="C281" s="1" t="s">
        <v>587</v>
      </c>
      <c r="D281" s="1" t="s">
        <v>1700</v>
      </c>
      <c r="E281" s="1" t="s">
        <v>2706</v>
      </c>
      <c r="F281" s="2" t="s">
        <v>2591</v>
      </c>
      <c r="G281" s="2"/>
      <c r="H281" s="2"/>
      <c r="I281" s="2"/>
      <c r="J281" s="15"/>
      <c r="K281" s="3">
        <f>IFERROR(MATCH("Application Layer Gateway (ALG) Security Requirements Guide (SRG) :: Version 1, Release: 2 Benchmark Date: 24 Jul 2015*"&amp;A281&amp;";*",SRGs!AA:AA,0),0)</f>
        <v>0</v>
      </c>
      <c r="L281" s="2">
        <f>IFERROR(MATCH("Application Server Security Requirements Guide :: Version 3, Release: 3 Benchmark Date: 27 Oct 2022*"&amp;A281&amp;";*",SRGs!AA:AA,0),0)</f>
        <v>0</v>
      </c>
      <c r="M281" s="2">
        <f>IFERROR(MATCH("Authentication, Authorization, and Accounting Services (AAA) Security Requirements Guide :: Version 1, Release: 2 Benchmark Date: 24 Jan 2020*"&amp;A281&amp;";*",SRGs!AA:AA,0),0)</f>
        <v>0</v>
      </c>
      <c r="N281" s="2">
        <f>IFERROR(MATCH("Central Log Server Security Requirements Guide :: Version 2, Release: 2 Benchmark Date: 27 Oct 2022*"&amp;A281&amp;";*",SRGs!AA:AA,0),0)</f>
        <v>0</v>
      </c>
      <c r="O281" s="2">
        <f>IFERROR(MATCH("Database Security Requirements Guide :: Version 3, Release: 3 Benchmark Date: 27 Jul 2022*"&amp;A281&amp;";*",SRGs!AA:AA,0),0)</f>
        <v>0</v>
      </c>
      <c r="P281" s="2">
        <f>IFERROR(MATCH("Container Platform Security Requirements Guide :: Version 1, Release: 3 Benchmark Date: 27 Jan 2022*"&amp;A281&amp;";*",SRGs!AA:AA,0),0)</f>
        <v>0</v>
      </c>
      <c r="Q281" s="2">
        <f>IFERROR(MATCH("Domain Name System (DNS) Security Requirements Guide :: Version 2, Release: 4 Benchmark Date: 23 Oct 2015*"&amp;A281&amp;";*",SRGs!AA:AA,0),0)</f>
        <v>0</v>
      </c>
      <c r="R281" s="2">
        <f>IFERROR(MATCH("Firewall Security Requirements Guide :: Version 2, Release: 3 Benchmark Date: 27 Oct 2022*"&amp;A281&amp;";*",SRGs!AA:AA,0),0)</f>
        <v>0</v>
      </c>
      <c r="S281" s="2">
        <f>IFERROR(MATCH("General Purpose Operating System Security Requirements Guide :: Version 2, Release: 4 Benchmark Date: 27 Jul 2022*"&amp;A281&amp;";*",SRGs!AA:AA,0),0)</f>
        <v>0</v>
      </c>
      <c r="T281" s="2">
        <f>IFERROR(MATCH("Intrusion Detection and Prevention Systems (IDPS) Security Requirements Guide :: Version 2, Release: 6 Benchmark Date: 24 Jul 2020*"&amp;A281&amp;";*",SRGs!AA:AA,0),0)</f>
        <v>0</v>
      </c>
      <c r="U281" s="2">
        <f>IFERROR(MATCH("Layer 2 Switch Security Requirements Guide :: Version 2, Release: 1 Benchmark Date: 18 May 2021*"&amp;A281&amp;";*",SRGs!AA:AA,0),0)</f>
        <v>0</v>
      </c>
      <c r="V281" s="2">
        <f>IFERROR(MATCH("Mainframe Product Security Requirements Guide :: Version 2, Release: 1 Benchmark Date: 27 Oct 2022*"&amp;A281&amp;";*",SRGs!AA:AA,0),0)</f>
        <v>0</v>
      </c>
      <c r="W281" s="2">
        <f>IFERROR(MATCH("Network Device Management Security Requirements Guide :: Version 4, Release: 1 Benchmark Date: 23 Apr 2021*"&amp;A281&amp;";*",SRGs!AA:AA,0),0)</f>
        <v>0</v>
      </c>
      <c r="X281" s="2">
        <f>IFERROR(MATCH("Router Security Requirements Guide :: Version 4, Release: 2 Benchmark Date: 23 Apr 2021*"&amp;A281&amp;";*",SRGs!AA:AA,0),0)</f>
        <v>0</v>
      </c>
      <c r="Y281" s="2">
        <f>IFERROR(MATCH("SDN Controller Security Requirements Guide :: Version 1, Release: 2 Benchmark Date: 24 Apr 2020*"&amp;A281&amp;";*",SRGs!AA:AA,0),0)</f>
        <v>0</v>
      </c>
      <c r="Z281" s="2">
        <f>IFERROR(MATCH("Unified Endpoint Management Agent Security Requirements Guide :: Version 1, Release: 1 Benchmark Date: 20 Nov 2020*"&amp;A281&amp;";*",SRGs!AA:AA,0),0)</f>
        <v>0</v>
      </c>
      <c r="AA281" s="2">
        <f>IFERROR(MATCH("Unified Endpoint Management Server Security Requirements Guide :: Version 1, Release: 1 Benchmark Date: 20 Nov 2020*"&amp;A281&amp;";*",SRGs!AA:AA,0),0)</f>
        <v>0</v>
      </c>
      <c r="AB281" s="2">
        <f>IFERROR(MATCH("Virtual Private Network (VPN) Security Requirements Guide :: Version 2, Release: 4 Benchmark Date: 27 Oct 2021*"&amp;A281&amp;";*",SRGs!AA:AA,0),0)</f>
        <v>0</v>
      </c>
      <c r="AC281" s="2">
        <f>IFERROR(MATCH("Web Server Security Requirements Guide :: Version 3, Release: 1 Benchmark Date: 27 Oct 2022*"&amp;A281&amp;";*",SRGs!AA:AA,0),0)</f>
        <v>0</v>
      </c>
      <c r="AD281" s="22"/>
      <c r="AE281" s="3" t="str">
        <f t="shared" si="32"/>
        <v/>
      </c>
      <c r="AF281" s="2" t="str">
        <f t="shared" si="33"/>
        <v/>
      </c>
      <c r="AG281" s="2" t="str">
        <f t="shared" si="34"/>
        <v/>
      </c>
      <c r="AH281" s="2" t="str">
        <f t="shared" si="35"/>
        <v/>
      </c>
      <c r="AI281" s="2" t="str">
        <f t="shared" si="36"/>
        <v/>
      </c>
      <c r="AJ281" s="2" t="str">
        <f t="shared" si="37"/>
        <v/>
      </c>
      <c r="AK281" s="2" t="str">
        <f t="shared" si="38"/>
        <v/>
      </c>
      <c r="AM281" s="5" t="str">
        <f t="shared" si="39"/>
        <v/>
      </c>
    </row>
    <row r="282" spans="1:39" s="5" customFormat="1" ht="30">
      <c r="A282" s="1" t="s">
        <v>22150</v>
      </c>
      <c r="B282" s="1" t="s">
        <v>4303</v>
      </c>
      <c r="C282" s="1" t="s">
        <v>588</v>
      </c>
      <c r="D282" s="1" t="s">
        <v>3501</v>
      </c>
      <c r="E282" s="1"/>
      <c r="F282" s="2"/>
      <c r="G282" s="2"/>
      <c r="H282" s="2"/>
      <c r="I282" s="2"/>
      <c r="J282" s="15"/>
      <c r="K282" s="3">
        <f>IFERROR(MATCH("Application Layer Gateway (ALG) Security Requirements Guide (SRG) :: Version 1, Release: 2 Benchmark Date: 24 Jul 2015*"&amp;A282&amp;";*",SRGs!AA:AA,0),0)</f>
        <v>0</v>
      </c>
      <c r="L282" s="2">
        <f>IFERROR(MATCH("Application Server Security Requirements Guide :: Version 3, Release: 3 Benchmark Date: 27 Oct 2022*"&amp;A282&amp;";*",SRGs!AA:AA,0),0)</f>
        <v>0</v>
      </c>
      <c r="M282" s="2">
        <f>IFERROR(MATCH("Authentication, Authorization, and Accounting Services (AAA) Security Requirements Guide :: Version 1, Release: 2 Benchmark Date: 24 Jan 2020*"&amp;A282&amp;";*",SRGs!AA:AA,0),0)</f>
        <v>0</v>
      </c>
      <c r="N282" s="2">
        <f>IFERROR(MATCH("Central Log Server Security Requirements Guide :: Version 2, Release: 2 Benchmark Date: 27 Oct 2022*"&amp;A282&amp;";*",SRGs!AA:AA,0),0)</f>
        <v>0</v>
      </c>
      <c r="O282" s="2">
        <f>IFERROR(MATCH("Database Security Requirements Guide :: Version 3, Release: 3 Benchmark Date: 27 Jul 2022*"&amp;A282&amp;";*",SRGs!AA:AA,0),0)</f>
        <v>0</v>
      </c>
      <c r="P282" s="6">
        <f>IFERROR(MATCH("Container Platform Security Requirements Guide :: Version 1, Release: 3 Benchmark Date: 27 Jan 2022*"&amp;A282&amp;";*",SRGs!AA:AA,0),0)</f>
        <v>0</v>
      </c>
      <c r="Q282" s="6">
        <f>IFERROR(MATCH("Domain Name System (DNS) Security Requirements Guide :: Version 2, Release: 4 Benchmark Date: 23 Oct 2015*"&amp;A282&amp;";*",SRGs!AA:AA,0),0)</f>
        <v>0</v>
      </c>
      <c r="R282" s="6">
        <f>IFERROR(MATCH("Firewall Security Requirements Guide :: Version 2, Release: 3 Benchmark Date: 27 Oct 2022*"&amp;A282&amp;";*",SRGs!AA:AA,0),0)</f>
        <v>0</v>
      </c>
      <c r="S282" s="6">
        <f>IFERROR(MATCH("General Purpose Operating System Security Requirements Guide :: Version 2, Release: 4 Benchmark Date: 27 Jul 2022*"&amp;A282&amp;";*",SRGs!AA:AA,0),0)</f>
        <v>0</v>
      </c>
      <c r="T282" s="6">
        <f>IFERROR(MATCH("Intrusion Detection and Prevention Systems (IDPS) Security Requirements Guide :: Version 2, Release: 6 Benchmark Date: 24 Jul 2020*"&amp;A282&amp;";*",SRGs!AA:AA,0),0)</f>
        <v>0</v>
      </c>
      <c r="U282" s="6">
        <f>IFERROR(MATCH("Layer 2 Switch Security Requirements Guide :: Version 2, Release: 1 Benchmark Date: 18 May 2021*"&amp;A282&amp;";*",SRGs!AA:AA,0),0)</f>
        <v>0</v>
      </c>
      <c r="V282" s="6">
        <f>IFERROR(MATCH("Mainframe Product Security Requirements Guide :: Version 2, Release: 1 Benchmark Date: 27 Oct 2022*"&amp;A282&amp;";*",SRGs!AA:AA,0),0)</f>
        <v>0</v>
      </c>
      <c r="W282" s="6">
        <f>IFERROR(MATCH("Network Device Management Security Requirements Guide :: Version 4, Release: 1 Benchmark Date: 23 Apr 2021*"&amp;A282&amp;";*",SRGs!AA:AA,0),0)</f>
        <v>0</v>
      </c>
      <c r="X282" s="6">
        <f>IFERROR(MATCH("Router Security Requirements Guide :: Version 4, Release: 2 Benchmark Date: 23 Apr 2021*"&amp;A282&amp;";*",SRGs!AA:AA,0),0)</f>
        <v>0</v>
      </c>
      <c r="Y282" s="6">
        <f>IFERROR(MATCH("SDN Controller Security Requirements Guide :: Version 1, Release: 2 Benchmark Date: 24 Apr 2020*"&amp;A282&amp;";*",SRGs!AA:AA,0),0)</f>
        <v>0</v>
      </c>
      <c r="Z282" s="6">
        <f>IFERROR(MATCH("Unified Endpoint Management Agent Security Requirements Guide :: Version 1, Release: 1 Benchmark Date: 20 Nov 2020*"&amp;A282&amp;";*",SRGs!AA:AA,0),0)</f>
        <v>0</v>
      </c>
      <c r="AA282" s="6">
        <f>IFERROR(MATCH("Unified Endpoint Management Server Security Requirements Guide :: Version 1, Release: 1 Benchmark Date: 20 Nov 2020*"&amp;A282&amp;";*",SRGs!AA:AA,0),0)</f>
        <v>0</v>
      </c>
      <c r="AB282" s="6">
        <f>IFERROR(MATCH("Virtual Private Network (VPN) Security Requirements Guide :: Version 2, Release: 4 Benchmark Date: 27 Oct 2021*"&amp;A282&amp;";*",SRGs!AA:AA,0),0)</f>
        <v>0</v>
      </c>
      <c r="AC282" s="6">
        <f>IFERROR(MATCH("Web Server Security Requirements Guide :: Version 3, Release: 1 Benchmark Date: 27 Oct 2022*"&amp;A282&amp;";*",SRGs!AA:AA,0),0)</f>
        <v>0</v>
      </c>
      <c r="AD282" s="21"/>
      <c r="AE282" s="3" t="str">
        <f t="shared" si="32"/>
        <v/>
      </c>
      <c r="AF282" s="2" t="str">
        <f t="shared" si="33"/>
        <v/>
      </c>
      <c r="AG282" s="2" t="str">
        <f t="shared" si="34"/>
        <v/>
      </c>
      <c r="AH282" s="2" t="str">
        <f t="shared" si="35"/>
        <v/>
      </c>
      <c r="AI282" s="2" t="str">
        <f t="shared" si="36"/>
        <v/>
      </c>
      <c r="AJ282" s="2" t="str">
        <f t="shared" si="37"/>
        <v/>
      </c>
      <c r="AK282" s="2" t="str">
        <f t="shared" si="38"/>
        <v/>
      </c>
      <c r="AL282" s="27"/>
      <c r="AM282" s="5" t="str">
        <f t="shared" si="39"/>
        <v/>
      </c>
    </row>
    <row r="283" spans="1:39" s="5" customFormat="1" ht="30">
      <c r="A283" s="1" t="s">
        <v>22151</v>
      </c>
      <c r="B283" s="1" t="s">
        <v>4303</v>
      </c>
      <c r="C283" s="1" t="s">
        <v>589</v>
      </c>
      <c r="D283" s="1" t="s">
        <v>3502</v>
      </c>
      <c r="E283" s="1"/>
      <c r="F283" s="2"/>
      <c r="G283" s="2"/>
      <c r="H283" s="2"/>
      <c r="I283" s="2"/>
      <c r="J283" s="15"/>
      <c r="K283" s="3">
        <f>IFERROR(MATCH("Application Layer Gateway (ALG) Security Requirements Guide (SRG) :: Version 1, Release: 2 Benchmark Date: 24 Jul 2015*"&amp;A283&amp;";*",SRGs!AA:AA,0),0)</f>
        <v>0</v>
      </c>
      <c r="L283" s="2">
        <f>IFERROR(MATCH("Application Server Security Requirements Guide :: Version 3, Release: 3 Benchmark Date: 27 Oct 2022*"&amp;A283&amp;";*",SRGs!AA:AA,0),0)</f>
        <v>0</v>
      </c>
      <c r="M283" s="2">
        <f>IFERROR(MATCH("Authentication, Authorization, and Accounting Services (AAA) Security Requirements Guide :: Version 1, Release: 2 Benchmark Date: 24 Jan 2020*"&amp;A283&amp;";*",SRGs!AA:AA,0),0)</f>
        <v>0</v>
      </c>
      <c r="N283" s="2">
        <f>IFERROR(MATCH("Central Log Server Security Requirements Guide :: Version 2, Release: 2 Benchmark Date: 27 Oct 2022*"&amp;A283&amp;";*",SRGs!AA:AA,0),0)</f>
        <v>0</v>
      </c>
      <c r="O283" s="2">
        <f>IFERROR(MATCH("Database Security Requirements Guide :: Version 3, Release: 3 Benchmark Date: 27 Jul 2022*"&amp;A283&amp;";*",SRGs!AA:AA,0),0)</f>
        <v>0</v>
      </c>
      <c r="P283" s="6">
        <f>IFERROR(MATCH("Container Platform Security Requirements Guide :: Version 1, Release: 3 Benchmark Date: 27 Jan 2022*"&amp;A283&amp;";*",SRGs!AA:AA,0),0)</f>
        <v>0</v>
      </c>
      <c r="Q283" s="6">
        <f>IFERROR(MATCH("Domain Name System (DNS) Security Requirements Guide :: Version 2, Release: 4 Benchmark Date: 23 Oct 2015*"&amp;A283&amp;";*",SRGs!AA:AA,0),0)</f>
        <v>0</v>
      </c>
      <c r="R283" s="6">
        <f>IFERROR(MATCH("Firewall Security Requirements Guide :: Version 2, Release: 3 Benchmark Date: 27 Oct 2022*"&amp;A283&amp;";*",SRGs!AA:AA,0),0)</f>
        <v>0</v>
      </c>
      <c r="S283" s="6">
        <f>IFERROR(MATCH("General Purpose Operating System Security Requirements Guide :: Version 2, Release: 4 Benchmark Date: 27 Jul 2022*"&amp;A283&amp;";*",SRGs!AA:AA,0),0)</f>
        <v>0</v>
      </c>
      <c r="T283" s="6">
        <f>IFERROR(MATCH("Intrusion Detection and Prevention Systems (IDPS) Security Requirements Guide :: Version 2, Release: 6 Benchmark Date: 24 Jul 2020*"&amp;A283&amp;";*",SRGs!AA:AA,0),0)</f>
        <v>0</v>
      </c>
      <c r="U283" s="6">
        <f>IFERROR(MATCH("Layer 2 Switch Security Requirements Guide :: Version 2, Release: 1 Benchmark Date: 18 May 2021*"&amp;A283&amp;";*",SRGs!AA:AA,0),0)</f>
        <v>0</v>
      </c>
      <c r="V283" s="6">
        <f>IFERROR(MATCH("Mainframe Product Security Requirements Guide :: Version 2, Release: 1 Benchmark Date: 27 Oct 2022*"&amp;A283&amp;";*",SRGs!AA:AA,0),0)</f>
        <v>0</v>
      </c>
      <c r="W283" s="6">
        <f>IFERROR(MATCH("Network Device Management Security Requirements Guide :: Version 4, Release: 1 Benchmark Date: 23 Apr 2021*"&amp;A283&amp;";*",SRGs!AA:AA,0),0)</f>
        <v>0</v>
      </c>
      <c r="X283" s="6">
        <f>IFERROR(MATCH("Router Security Requirements Guide :: Version 4, Release: 2 Benchmark Date: 23 Apr 2021*"&amp;A283&amp;";*",SRGs!AA:AA,0),0)</f>
        <v>0</v>
      </c>
      <c r="Y283" s="6">
        <f>IFERROR(MATCH("SDN Controller Security Requirements Guide :: Version 1, Release: 2 Benchmark Date: 24 Apr 2020*"&amp;A283&amp;";*",SRGs!AA:AA,0),0)</f>
        <v>0</v>
      </c>
      <c r="Z283" s="6">
        <f>IFERROR(MATCH("Unified Endpoint Management Agent Security Requirements Guide :: Version 1, Release: 1 Benchmark Date: 20 Nov 2020*"&amp;A283&amp;";*",SRGs!AA:AA,0),0)</f>
        <v>0</v>
      </c>
      <c r="AA283" s="6">
        <f>IFERROR(MATCH("Unified Endpoint Management Server Security Requirements Guide :: Version 1, Release: 1 Benchmark Date: 20 Nov 2020*"&amp;A283&amp;";*",SRGs!AA:AA,0),0)</f>
        <v>0</v>
      </c>
      <c r="AB283" s="6">
        <f>IFERROR(MATCH("Virtual Private Network (VPN) Security Requirements Guide :: Version 2, Release: 4 Benchmark Date: 27 Oct 2021*"&amp;A283&amp;";*",SRGs!AA:AA,0),0)</f>
        <v>0</v>
      </c>
      <c r="AC283" s="6">
        <f>IFERROR(MATCH("Web Server Security Requirements Guide :: Version 3, Release: 1 Benchmark Date: 27 Oct 2022*"&amp;A283&amp;";*",SRGs!AA:AA,0),0)</f>
        <v>0</v>
      </c>
      <c r="AD283" s="21"/>
      <c r="AE283" s="3" t="str">
        <f t="shared" si="32"/>
        <v/>
      </c>
      <c r="AF283" s="2" t="str">
        <f t="shared" si="33"/>
        <v/>
      </c>
      <c r="AG283" s="2" t="str">
        <f t="shared" si="34"/>
        <v/>
      </c>
      <c r="AH283" s="2" t="str">
        <f t="shared" si="35"/>
        <v/>
      </c>
      <c r="AI283" s="2" t="str">
        <f t="shared" si="36"/>
        <v/>
      </c>
      <c r="AJ283" s="2" t="str">
        <f t="shared" si="37"/>
        <v/>
      </c>
      <c r="AK283" s="2" t="str">
        <f t="shared" si="38"/>
        <v/>
      </c>
      <c r="AL283" s="27"/>
      <c r="AM283" s="5" t="str">
        <f t="shared" si="39"/>
        <v/>
      </c>
    </row>
    <row r="284" spans="1:39" ht="165">
      <c r="A284" s="1" t="s">
        <v>22152</v>
      </c>
      <c r="B284" s="1" t="s">
        <v>4303</v>
      </c>
      <c r="C284" s="1" t="s">
        <v>590</v>
      </c>
      <c r="D284" s="1" t="s">
        <v>1701</v>
      </c>
      <c r="E284" s="1" t="s">
        <v>2707</v>
      </c>
      <c r="F284" s="2" t="s">
        <v>3736</v>
      </c>
      <c r="G284" s="2"/>
      <c r="H284" s="2"/>
      <c r="I284" s="2"/>
      <c r="J284" s="15"/>
      <c r="K284" s="3">
        <f>IFERROR(MATCH("Application Layer Gateway (ALG) Security Requirements Guide (SRG) :: Version 1, Release: 2 Benchmark Date: 24 Jul 2015*"&amp;A284&amp;";*",SRGs!AA:AA,0),0)</f>
        <v>0</v>
      </c>
      <c r="L284" s="2">
        <f>IFERROR(MATCH("Application Server Security Requirements Guide :: Version 3, Release: 3 Benchmark Date: 27 Oct 2022*"&amp;A284&amp;";*",SRGs!AA:AA,0),0)</f>
        <v>0</v>
      </c>
      <c r="M284" s="2">
        <f>IFERROR(MATCH("Authentication, Authorization, and Accounting Services (AAA) Security Requirements Guide :: Version 1, Release: 2 Benchmark Date: 24 Jan 2020*"&amp;A284&amp;";*",SRGs!AA:AA,0),0)</f>
        <v>0</v>
      </c>
      <c r="N284" s="6">
        <f>IFERROR(MATCH("Central Log Server Security Requirements Guide :: Version 2, Release: 2 Benchmark Date: 27 Oct 2022*"&amp;A284&amp;";*",SRGs!AA:AA,0),0)</f>
        <v>0</v>
      </c>
      <c r="O284" s="6">
        <f>IFERROR(MATCH("Database Security Requirements Guide :: Version 3, Release: 3 Benchmark Date: 27 Jul 2022*"&amp;A284&amp;";*",SRGs!AA:AA,0),0)</f>
        <v>0</v>
      </c>
      <c r="P284" s="2">
        <f>IFERROR(MATCH("Container Platform Security Requirements Guide :: Version 1, Release: 3 Benchmark Date: 27 Jan 2022*"&amp;A284&amp;";*",SRGs!AA:AA,0),0)</f>
        <v>0</v>
      </c>
      <c r="Q284" s="2">
        <f>IFERROR(MATCH("Domain Name System (DNS) Security Requirements Guide :: Version 2, Release: 4 Benchmark Date: 23 Oct 2015*"&amp;A284&amp;";*",SRGs!AA:AA,0),0)</f>
        <v>0</v>
      </c>
      <c r="R284" s="2">
        <f>IFERROR(MATCH("Firewall Security Requirements Guide :: Version 2, Release: 3 Benchmark Date: 27 Oct 2022*"&amp;A284&amp;";*",SRGs!AA:AA,0),0)</f>
        <v>0</v>
      </c>
      <c r="S284" s="2">
        <f>IFERROR(MATCH("General Purpose Operating System Security Requirements Guide :: Version 2, Release: 4 Benchmark Date: 27 Jul 2022*"&amp;A284&amp;";*",SRGs!AA:AA,0),0)</f>
        <v>0</v>
      </c>
      <c r="T284" s="2">
        <f>IFERROR(MATCH("Intrusion Detection and Prevention Systems (IDPS) Security Requirements Guide :: Version 2, Release: 6 Benchmark Date: 24 Jul 2020*"&amp;A284&amp;";*",SRGs!AA:AA,0),0)</f>
        <v>0</v>
      </c>
      <c r="U284" s="2">
        <f>IFERROR(MATCH("Layer 2 Switch Security Requirements Guide :: Version 2, Release: 1 Benchmark Date: 18 May 2021*"&amp;A284&amp;";*",SRGs!AA:AA,0),0)</f>
        <v>0</v>
      </c>
      <c r="V284" s="2">
        <f>IFERROR(MATCH("Mainframe Product Security Requirements Guide :: Version 2, Release: 1 Benchmark Date: 27 Oct 2022*"&amp;A284&amp;";*",SRGs!AA:AA,0),0)</f>
        <v>0</v>
      </c>
      <c r="W284" s="2">
        <f>IFERROR(MATCH("Network Device Management Security Requirements Guide :: Version 4, Release: 1 Benchmark Date: 23 Apr 2021*"&amp;A284&amp;";*",SRGs!AA:AA,0),0)</f>
        <v>0</v>
      </c>
      <c r="X284" s="2">
        <f>IFERROR(MATCH("Router Security Requirements Guide :: Version 4, Release: 2 Benchmark Date: 23 Apr 2021*"&amp;A284&amp;";*",SRGs!AA:AA,0),0)</f>
        <v>0</v>
      </c>
      <c r="Y284" s="2">
        <f>IFERROR(MATCH("SDN Controller Security Requirements Guide :: Version 1, Release: 2 Benchmark Date: 24 Apr 2020*"&amp;A284&amp;";*",SRGs!AA:AA,0),0)</f>
        <v>0</v>
      </c>
      <c r="Z284" s="2">
        <f>IFERROR(MATCH("Unified Endpoint Management Agent Security Requirements Guide :: Version 1, Release: 1 Benchmark Date: 20 Nov 2020*"&amp;A284&amp;";*",SRGs!AA:AA,0),0)</f>
        <v>0</v>
      </c>
      <c r="AA284" s="2">
        <f>IFERROR(MATCH("Unified Endpoint Management Server Security Requirements Guide :: Version 1, Release: 1 Benchmark Date: 20 Nov 2020*"&amp;A284&amp;";*",SRGs!AA:AA,0),0)</f>
        <v>0</v>
      </c>
      <c r="AB284" s="2">
        <f>IFERROR(MATCH("Virtual Private Network (VPN) Security Requirements Guide :: Version 2, Release: 4 Benchmark Date: 27 Oct 2021*"&amp;A284&amp;";*",SRGs!AA:AA,0),0)</f>
        <v>0</v>
      </c>
      <c r="AC284" s="2">
        <f>IFERROR(MATCH("Web Server Security Requirements Guide :: Version 3, Release: 1 Benchmark Date: 27 Oct 2022*"&amp;A284&amp;";*",SRGs!AA:AA,0),0)</f>
        <v>0</v>
      </c>
      <c r="AD284" s="22"/>
      <c r="AE284" s="3" t="str">
        <f t="shared" si="32"/>
        <v/>
      </c>
      <c r="AF284" s="2" t="str">
        <f t="shared" si="33"/>
        <v/>
      </c>
      <c r="AG284" s="2" t="str">
        <f t="shared" si="34"/>
        <v/>
      </c>
      <c r="AH284" s="2" t="str">
        <f t="shared" si="35"/>
        <v/>
      </c>
      <c r="AI284" s="2" t="str">
        <f t="shared" si="36"/>
        <v/>
      </c>
      <c r="AJ284" s="2" t="str">
        <f t="shared" si="37"/>
        <v/>
      </c>
      <c r="AK284" s="2" t="str">
        <f t="shared" si="38"/>
        <v/>
      </c>
      <c r="AM284" s="5" t="str">
        <f t="shared" si="39"/>
        <v/>
      </c>
    </row>
    <row r="285" spans="1:39" s="5" customFormat="1" ht="180">
      <c r="A285" s="1" t="s">
        <v>22153</v>
      </c>
      <c r="B285" s="1" t="s">
        <v>4303</v>
      </c>
      <c r="C285" s="1" t="s">
        <v>591</v>
      </c>
      <c r="D285" s="1" t="s">
        <v>1702</v>
      </c>
      <c r="E285" s="1" t="s">
        <v>2708</v>
      </c>
      <c r="F285" s="2" t="s">
        <v>3737</v>
      </c>
      <c r="G285" s="2"/>
      <c r="H285" s="2"/>
      <c r="I285" s="2"/>
      <c r="J285" s="15"/>
      <c r="K285" s="3">
        <f>IFERROR(MATCH("Application Layer Gateway (ALG) Security Requirements Guide (SRG) :: Version 1, Release: 2 Benchmark Date: 24 Jul 2015*"&amp;A285&amp;";*",SRGs!AA:AA,0),0)</f>
        <v>0</v>
      </c>
      <c r="L285" s="2">
        <f>IFERROR(MATCH("Application Server Security Requirements Guide :: Version 3, Release: 3 Benchmark Date: 27 Oct 2022*"&amp;A285&amp;";*",SRGs!AA:AA,0),0)</f>
        <v>0</v>
      </c>
      <c r="M285" s="2">
        <f>IFERROR(MATCH("Authentication, Authorization, and Accounting Services (AAA) Security Requirements Guide :: Version 1, Release: 2 Benchmark Date: 24 Jan 2020*"&amp;A285&amp;";*",SRGs!AA:AA,0),0)</f>
        <v>0</v>
      </c>
      <c r="N285" s="6">
        <f>IFERROR(MATCH("Central Log Server Security Requirements Guide :: Version 2, Release: 2 Benchmark Date: 27 Oct 2022*"&amp;A285&amp;";*",SRGs!AA:AA,0),0)</f>
        <v>0</v>
      </c>
      <c r="O285" s="6">
        <f>IFERROR(MATCH("Database Security Requirements Guide :: Version 3, Release: 3 Benchmark Date: 27 Jul 2022*"&amp;A285&amp;";*",SRGs!AA:AA,0),0)</f>
        <v>0</v>
      </c>
      <c r="P285" s="6">
        <f>IFERROR(MATCH("Container Platform Security Requirements Guide :: Version 1, Release: 3 Benchmark Date: 27 Jan 2022*"&amp;A285&amp;";*",SRGs!AA:AA,0),0)</f>
        <v>0</v>
      </c>
      <c r="Q285" s="6">
        <f>IFERROR(MATCH("Domain Name System (DNS) Security Requirements Guide :: Version 2, Release: 4 Benchmark Date: 23 Oct 2015*"&amp;A285&amp;";*",SRGs!AA:AA,0),0)</f>
        <v>0</v>
      </c>
      <c r="R285" s="6">
        <f>IFERROR(MATCH("Firewall Security Requirements Guide :: Version 2, Release: 3 Benchmark Date: 27 Oct 2022*"&amp;A285&amp;";*",SRGs!AA:AA,0),0)</f>
        <v>0</v>
      </c>
      <c r="S285" s="6">
        <f>IFERROR(MATCH("General Purpose Operating System Security Requirements Guide :: Version 2, Release: 4 Benchmark Date: 27 Jul 2022*"&amp;A285&amp;";*",SRGs!AA:AA,0),0)</f>
        <v>0</v>
      </c>
      <c r="T285" s="6">
        <f>IFERROR(MATCH("Intrusion Detection and Prevention Systems (IDPS) Security Requirements Guide :: Version 2, Release: 6 Benchmark Date: 24 Jul 2020*"&amp;A285&amp;";*",SRGs!AA:AA,0),0)</f>
        <v>0</v>
      </c>
      <c r="U285" s="6">
        <f>IFERROR(MATCH("Layer 2 Switch Security Requirements Guide :: Version 2, Release: 1 Benchmark Date: 18 May 2021*"&amp;A285&amp;";*",SRGs!AA:AA,0),0)</f>
        <v>0</v>
      </c>
      <c r="V285" s="6">
        <f>IFERROR(MATCH("Mainframe Product Security Requirements Guide :: Version 2, Release: 1 Benchmark Date: 27 Oct 2022*"&amp;A285&amp;";*",SRGs!AA:AA,0),0)</f>
        <v>0</v>
      </c>
      <c r="W285" s="6">
        <f>IFERROR(MATCH("Network Device Management Security Requirements Guide :: Version 4, Release: 1 Benchmark Date: 23 Apr 2021*"&amp;A285&amp;";*",SRGs!AA:AA,0),0)</f>
        <v>0</v>
      </c>
      <c r="X285" s="6">
        <f>IFERROR(MATCH("Router Security Requirements Guide :: Version 4, Release: 2 Benchmark Date: 23 Apr 2021*"&amp;A285&amp;";*",SRGs!AA:AA,0),0)</f>
        <v>0</v>
      </c>
      <c r="Y285" s="6">
        <f>IFERROR(MATCH("SDN Controller Security Requirements Guide :: Version 1, Release: 2 Benchmark Date: 24 Apr 2020*"&amp;A285&amp;";*",SRGs!AA:AA,0),0)</f>
        <v>0</v>
      </c>
      <c r="Z285" s="6">
        <f>IFERROR(MATCH("Unified Endpoint Management Agent Security Requirements Guide :: Version 1, Release: 1 Benchmark Date: 20 Nov 2020*"&amp;A285&amp;";*",SRGs!AA:AA,0),0)</f>
        <v>0</v>
      </c>
      <c r="AA285" s="6">
        <f>IFERROR(MATCH("Unified Endpoint Management Server Security Requirements Guide :: Version 1, Release: 1 Benchmark Date: 20 Nov 2020*"&amp;A285&amp;";*",SRGs!AA:AA,0),0)</f>
        <v>0</v>
      </c>
      <c r="AB285" s="6">
        <f>IFERROR(MATCH("Virtual Private Network (VPN) Security Requirements Guide :: Version 2, Release: 4 Benchmark Date: 27 Oct 2021*"&amp;A285&amp;";*",SRGs!AA:AA,0),0)</f>
        <v>0</v>
      </c>
      <c r="AC285" s="6">
        <f>IFERROR(MATCH("Web Server Security Requirements Guide :: Version 3, Release: 1 Benchmark Date: 27 Oct 2022*"&amp;A285&amp;";*",SRGs!AA:AA,0),0)</f>
        <v>0</v>
      </c>
      <c r="AD285" s="21"/>
      <c r="AE285" s="3" t="str">
        <f t="shared" si="32"/>
        <v/>
      </c>
      <c r="AF285" s="2" t="str">
        <f t="shared" si="33"/>
        <v/>
      </c>
      <c r="AG285" s="2" t="str">
        <f t="shared" si="34"/>
        <v/>
      </c>
      <c r="AH285" s="2" t="str">
        <f t="shared" si="35"/>
        <v/>
      </c>
      <c r="AI285" s="2" t="str">
        <f t="shared" si="36"/>
        <v/>
      </c>
      <c r="AJ285" s="2" t="str">
        <f t="shared" si="37"/>
        <v/>
      </c>
      <c r="AK285" s="2" t="str">
        <f t="shared" si="38"/>
        <v/>
      </c>
      <c r="AL285" s="27"/>
      <c r="AM285" s="5" t="str">
        <f t="shared" si="39"/>
        <v/>
      </c>
    </row>
    <row r="286" spans="1:39" s="5" customFormat="1" ht="225">
      <c r="A286" s="1" t="s">
        <v>58</v>
      </c>
      <c r="B286" s="1" t="s">
        <v>4303</v>
      </c>
      <c r="C286" s="1" t="s">
        <v>592</v>
      </c>
      <c r="D286" s="1" t="s">
        <v>1703</v>
      </c>
      <c r="E286" s="1" t="s">
        <v>2709</v>
      </c>
      <c r="F286" s="2" t="s">
        <v>3738</v>
      </c>
      <c r="G286" s="2" t="s">
        <v>4199</v>
      </c>
      <c r="H286" s="2" t="s">
        <v>4259</v>
      </c>
      <c r="I286" s="10">
        <v>2</v>
      </c>
      <c r="J286" s="13"/>
      <c r="K286" s="3">
        <f>IFERROR(MATCH("Application Layer Gateway (ALG) Security Requirements Guide (SRG) :: Version 1, Release: 2 Benchmark Date: 24 Jul 2015*"&amp;A286&amp;";*",SRGs!AA:AA,0),0)</f>
        <v>0</v>
      </c>
      <c r="L286" s="2">
        <f>IFERROR(MATCH("Application Server Security Requirements Guide :: Version 3, Release: 3 Benchmark Date: 27 Oct 2022*"&amp;A286&amp;";*",SRGs!AA:AA,0),0)</f>
        <v>0</v>
      </c>
      <c r="M286" s="2">
        <f>IFERROR(MATCH("Authentication, Authorization, and Accounting Services (AAA) Security Requirements Guide :: Version 1, Release: 2 Benchmark Date: 24 Jan 2020*"&amp;A286&amp;";*",SRGs!AA:AA,0),0)</f>
        <v>0</v>
      </c>
      <c r="N286" s="6">
        <f>IFERROR(MATCH("Central Log Server Security Requirements Guide :: Version 2, Release: 2 Benchmark Date: 27 Oct 2022*"&amp;A286&amp;";*",SRGs!AA:AA,0),0)</f>
        <v>0</v>
      </c>
      <c r="O286" s="6">
        <f>IFERROR(MATCH("Database Security Requirements Guide :: Version 3, Release: 3 Benchmark Date: 27 Jul 2022*"&amp;A286&amp;";*",SRGs!AA:AA,0),0)</f>
        <v>0</v>
      </c>
      <c r="P286" s="6">
        <f>IFERROR(MATCH("Container Platform Security Requirements Guide :: Version 1, Release: 3 Benchmark Date: 27 Jan 2022*"&amp;A286&amp;";*",SRGs!AA:AA,0),0)</f>
        <v>0</v>
      </c>
      <c r="Q286" s="6">
        <f>IFERROR(MATCH("Domain Name System (DNS) Security Requirements Guide :: Version 2, Release: 4 Benchmark Date: 23 Oct 2015*"&amp;A286&amp;";*",SRGs!AA:AA,0),0)</f>
        <v>0</v>
      </c>
      <c r="R286" s="6">
        <f>IFERROR(MATCH("Firewall Security Requirements Guide :: Version 2, Release: 3 Benchmark Date: 27 Oct 2022*"&amp;A286&amp;";*",SRGs!AA:AA,0),0)</f>
        <v>0</v>
      </c>
      <c r="S286" s="6">
        <f>IFERROR(MATCH("General Purpose Operating System Security Requirements Guide :: Version 2, Release: 4 Benchmark Date: 27 Jul 2022*"&amp;A286&amp;";*",SRGs!AA:AA,0),0)</f>
        <v>0</v>
      </c>
      <c r="T286" s="6">
        <f>IFERROR(MATCH("Intrusion Detection and Prevention Systems (IDPS) Security Requirements Guide :: Version 2, Release: 6 Benchmark Date: 24 Jul 2020*"&amp;A286&amp;";*",SRGs!AA:AA,0),0)</f>
        <v>0</v>
      </c>
      <c r="U286" s="6">
        <f>IFERROR(MATCH("Layer 2 Switch Security Requirements Guide :: Version 2, Release: 1 Benchmark Date: 18 May 2021*"&amp;A286&amp;";*",SRGs!AA:AA,0),0)</f>
        <v>0</v>
      </c>
      <c r="V286" s="6">
        <f>IFERROR(MATCH("Mainframe Product Security Requirements Guide :: Version 2, Release: 1 Benchmark Date: 27 Oct 2022*"&amp;A286&amp;";*",SRGs!AA:AA,0),0)</f>
        <v>0</v>
      </c>
      <c r="W286" s="6">
        <f>IFERROR(MATCH("Network Device Management Security Requirements Guide :: Version 4, Release: 1 Benchmark Date: 23 Apr 2021*"&amp;A286&amp;";*",SRGs!AA:AA,0),0)</f>
        <v>0</v>
      </c>
      <c r="X286" s="6">
        <f>IFERROR(MATCH("Router Security Requirements Guide :: Version 4, Release: 2 Benchmark Date: 23 Apr 2021*"&amp;A286&amp;";*",SRGs!AA:AA,0),0)</f>
        <v>0</v>
      </c>
      <c r="Y286" s="6">
        <f>IFERROR(MATCH("SDN Controller Security Requirements Guide :: Version 1, Release: 2 Benchmark Date: 24 Apr 2020*"&amp;A286&amp;";*",SRGs!AA:AA,0),0)</f>
        <v>0</v>
      </c>
      <c r="Z286" s="6">
        <f>IFERROR(MATCH("Unified Endpoint Management Agent Security Requirements Guide :: Version 1, Release: 1 Benchmark Date: 20 Nov 2020*"&amp;A286&amp;";*",SRGs!AA:AA,0),0)</f>
        <v>0</v>
      </c>
      <c r="AA286" s="6">
        <f>IFERROR(MATCH("Unified Endpoint Management Server Security Requirements Guide :: Version 1, Release: 1 Benchmark Date: 20 Nov 2020*"&amp;A286&amp;";*",SRGs!AA:AA,0),0)</f>
        <v>0</v>
      </c>
      <c r="AB286" s="6">
        <f>IFERROR(MATCH("Virtual Private Network (VPN) Security Requirements Guide :: Version 2, Release: 4 Benchmark Date: 27 Oct 2021*"&amp;A286&amp;";*",SRGs!AA:AA,0),0)</f>
        <v>0</v>
      </c>
      <c r="AC286" s="6">
        <f>IFERROR(MATCH("Web Server Security Requirements Guide :: Version 3, Release: 1 Benchmark Date: 27 Oct 2022*"&amp;A286&amp;";*",SRGs!AA:AA,0),0)</f>
        <v>0</v>
      </c>
      <c r="AD286" s="21"/>
      <c r="AE286" s="3" t="str">
        <f t="shared" si="32"/>
        <v/>
      </c>
      <c r="AF286" s="2" t="str">
        <f t="shared" si="33"/>
        <v/>
      </c>
      <c r="AG286" s="2" t="str">
        <f t="shared" si="34"/>
        <v/>
      </c>
      <c r="AH286" s="2" t="str">
        <f t="shared" si="35"/>
        <v/>
      </c>
      <c r="AI286" s="2" t="str">
        <f t="shared" si="36"/>
        <v/>
      </c>
      <c r="AJ286" s="2" t="str">
        <f t="shared" si="37"/>
        <v/>
      </c>
      <c r="AK286" s="2" t="str">
        <f t="shared" si="38"/>
        <v/>
      </c>
      <c r="AL286" s="27"/>
      <c r="AM286" s="5" t="str">
        <f t="shared" si="39"/>
        <v/>
      </c>
    </row>
    <row r="287" spans="1:39" s="5" customFormat="1" ht="150">
      <c r="A287" s="1" t="s">
        <v>22154</v>
      </c>
      <c r="B287" s="1" t="s">
        <v>4303</v>
      </c>
      <c r="C287" s="1" t="s">
        <v>593</v>
      </c>
      <c r="D287" s="1" t="s">
        <v>1704</v>
      </c>
      <c r="E287" s="1" t="s">
        <v>2591</v>
      </c>
      <c r="F287" s="2" t="s">
        <v>2591</v>
      </c>
      <c r="G287" s="2"/>
      <c r="H287" s="2"/>
      <c r="I287" s="2"/>
      <c r="J287" s="15"/>
      <c r="K287" s="3">
        <f>IFERROR(MATCH("Application Layer Gateway (ALG) Security Requirements Guide (SRG) :: Version 1, Release: 2 Benchmark Date: 24 Jul 2015*"&amp;A287&amp;";*",SRGs!AA:AA,0),0)</f>
        <v>0</v>
      </c>
      <c r="L287" s="2">
        <f>IFERROR(MATCH("Application Server Security Requirements Guide :: Version 3, Release: 3 Benchmark Date: 27 Oct 2022*"&amp;A287&amp;";*",SRGs!AA:AA,0),0)</f>
        <v>0</v>
      </c>
      <c r="M287" s="2">
        <f>IFERROR(MATCH("Authentication, Authorization, and Accounting Services (AAA) Security Requirements Guide :: Version 1, Release: 2 Benchmark Date: 24 Jan 2020*"&amp;A287&amp;";*",SRGs!AA:AA,0),0)</f>
        <v>0</v>
      </c>
      <c r="N287" s="2">
        <f>IFERROR(MATCH("Central Log Server Security Requirements Guide :: Version 2, Release: 2 Benchmark Date: 27 Oct 2022*"&amp;A287&amp;";*",SRGs!AA:AA,0),0)</f>
        <v>0</v>
      </c>
      <c r="O287" s="2">
        <f>IFERROR(MATCH("Database Security Requirements Guide :: Version 3, Release: 3 Benchmark Date: 27 Jul 2022*"&amp;A287&amp;";*",SRGs!AA:AA,0),0)</f>
        <v>0</v>
      </c>
      <c r="P287" s="6">
        <f>IFERROR(MATCH("Container Platform Security Requirements Guide :: Version 1, Release: 3 Benchmark Date: 27 Jan 2022*"&amp;A287&amp;";*",SRGs!AA:AA,0),0)</f>
        <v>0</v>
      </c>
      <c r="Q287" s="6">
        <f>IFERROR(MATCH("Domain Name System (DNS) Security Requirements Guide :: Version 2, Release: 4 Benchmark Date: 23 Oct 2015*"&amp;A287&amp;";*",SRGs!AA:AA,0),0)</f>
        <v>0</v>
      </c>
      <c r="R287" s="6">
        <f>IFERROR(MATCH("Firewall Security Requirements Guide :: Version 2, Release: 3 Benchmark Date: 27 Oct 2022*"&amp;A287&amp;";*",SRGs!AA:AA,0),0)</f>
        <v>0</v>
      </c>
      <c r="S287" s="6">
        <f>IFERROR(MATCH("General Purpose Operating System Security Requirements Guide :: Version 2, Release: 4 Benchmark Date: 27 Jul 2022*"&amp;A287&amp;";*",SRGs!AA:AA,0),0)</f>
        <v>0</v>
      </c>
      <c r="T287" s="6">
        <f>IFERROR(MATCH("Intrusion Detection and Prevention Systems (IDPS) Security Requirements Guide :: Version 2, Release: 6 Benchmark Date: 24 Jul 2020*"&amp;A287&amp;";*",SRGs!AA:AA,0),0)</f>
        <v>0</v>
      </c>
      <c r="U287" s="6">
        <f>IFERROR(MATCH("Layer 2 Switch Security Requirements Guide :: Version 2, Release: 1 Benchmark Date: 18 May 2021*"&amp;A287&amp;";*",SRGs!AA:AA,0),0)</f>
        <v>0</v>
      </c>
      <c r="V287" s="6">
        <f>IFERROR(MATCH("Mainframe Product Security Requirements Guide :: Version 2, Release: 1 Benchmark Date: 27 Oct 2022*"&amp;A287&amp;";*",SRGs!AA:AA,0),0)</f>
        <v>0</v>
      </c>
      <c r="W287" s="6">
        <f>IFERROR(MATCH("Network Device Management Security Requirements Guide :: Version 4, Release: 1 Benchmark Date: 23 Apr 2021*"&amp;A287&amp;";*",SRGs!AA:AA,0),0)</f>
        <v>0</v>
      </c>
      <c r="X287" s="6">
        <f>IFERROR(MATCH("Router Security Requirements Guide :: Version 4, Release: 2 Benchmark Date: 23 Apr 2021*"&amp;A287&amp;";*",SRGs!AA:AA,0),0)</f>
        <v>0</v>
      </c>
      <c r="Y287" s="6">
        <f>IFERROR(MATCH("SDN Controller Security Requirements Guide :: Version 1, Release: 2 Benchmark Date: 24 Apr 2020*"&amp;A287&amp;";*",SRGs!AA:AA,0),0)</f>
        <v>0</v>
      </c>
      <c r="Z287" s="6">
        <f>IFERROR(MATCH("Unified Endpoint Management Agent Security Requirements Guide :: Version 1, Release: 1 Benchmark Date: 20 Nov 2020*"&amp;A287&amp;";*",SRGs!AA:AA,0),0)</f>
        <v>0</v>
      </c>
      <c r="AA287" s="6">
        <f>IFERROR(MATCH("Unified Endpoint Management Server Security Requirements Guide :: Version 1, Release: 1 Benchmark Date: 20 Nov 2020*"&amp;A287&amp;";*",SRGs!AA:AA,0),0)</f>
        <v>0</v>
      </c>
      <c r="AB287" s="6">
        <f>IFERROR(MATCH("Virtual Private Network (VPN) Security Requirements Guide :: Version 2, Release: 4 Benchmark Date: 27 Oct 2021*"&amp;A287&amp;";*",SRGs!AA:AA,0),0)</f>
        <v>0</v>
      </c>
      <c r="AC287" s="6">
        <f>IFERROR(MATCH("Web Server Security Requirements Guide :: Version 3, Release: 1 Benchmark Date: 27 Oct 2022*"&amp;A287&amp;";*",SRGs!AA:AA,0),0)</f>
        <v>0</v>
      </c>
      <c r="AD287" s="21"/>
      <c r="AE287" s="3" t="str">
        <f t="shared" si="32"/>
        <v/>
      </c>
      <c r="AF287" s="2" t="str">
        <f t="shared" si="33"/>
        <v/>
      </c>
      <c r="AG287" s="2" t="str">
        <f t="shared" si="34"/>
        <v/>
      </c>
      <c r="AH287" s="2" t="str">
        <f t="shared" si="35"/>
        <v/>
      </c>
      <c r="AI287" s="2" t="str">
        <f t="shared" si="36"/>
        <v/>
      </c>
      <c r="AJ287" s="2" t="str">
        <f t="shared" si="37"/>
        <v/>
      </c>
      <c r="AK287" s="2" t="str">
        <f t="shared" si="38"/>
        <v/>
      </c>
      <c r="AL287" s="27"/>
      <c r="AM287" s="5" t="str">
        <f t="shared" si="39"/>
        <v/>
      </c>
    </row>
    <row r="288" spans="1:39" s="5" customFormat="1" ht="165">
      <c r="A288" s="1" t="s">
        <v>22155</v>
      </c>
      <c r="B288" s="1" t="s">
        <v>4303</v>
      </c>
      <c r="C288" s="1" t="s">
        <v>594</v>
      </c>
      <c r="D288" s="1" t="s">
        <v>1705</v>
      </c>
      <c r="E288" s="1" t="s">
        <v>2710</v>
      </c>
      <c r="F288" s="2" t="s">
        <v>2591</v>
      </c>
      <c r="G288" s="2"/>
      <c r="H288" s="2"/>
      <c r="I288" s="2"/>
      <c r="J288" s="15"/>
      <c r="K288" s="3">
        <f>IFERROR(MATCH("Application Layer Gateway (ALG) Security Requirements Guide (SRG) :: Version 1, Release: 2 Benchmark Date: 24 Jul 2015*"&amp;A288&amp;";*",SRGs!AA:AA,0),0)</f>
        <v>0</v>
      </c>
      <c r="L288" s="2">
        <f>IFERROR(MATCH("Application Server Security Requirements Guide :: Version 3, Release: 3 Benchmark Date: 27 Oct 2022*"&amp;A288&amp;";*",SRGs!AA:AA,0),0)</f>
        <v>0</v>
      </c>
      <c r="M288" s="2">
        <f>IFERROR(MATCH("Authentication, Authorization, and Accounting Services (AAA) Security Requirements Guide :: Version 1, Release: 2 Benchmark Date: 24 Jan 2020*"&amp;A288&amp;";*",SRGs!AA:AA,0),0)</f>
        <v>0</v>
      </c>
      <c r="N288" s="2">
        <f>IFERROR(MATCH("Central Log Server Security Requirements Guide :: Version 2, Release: 2 Benchmark Date: 27 Oct 2022*"&amp;A288&amp;";*",SRGs!AA:AA,0),0)</f>
        <v>0</v>
      </c>
      <c r="O288" s="2">
        <f>IFERROR(MATCH("Database Security Requirements Guide :: Version 3, Release: 3 Benchmark Date: 27 Jul 2022*"&amp;A288&amp;";*",SRGs!AA:AA,0),0)</f>
        <v>0</v>
      </c>
      <c r="P288" s="6">
        <f>IFERROR(MATCH("Container Platform Security Requirements Guide :: Version 1, Release: 3 Benchmark Date: 27 Jan 2022*"&amp;A288&amp;";*",SRGs!AA:AA,0),0)</f>
        <v>0</v>
      </c>
      <c r="Q288" s="6">
        <f>IFERROR(MATCH("Domain Name System (DNS) Security Requirements Guide :: Version 2, Release: 4 Benchmark Date: 23 Oct 2015*"&amp;A288&amp;";*",SRGs!AA:AA,0),0)</f>
        <v>0</v>
      </c>
      <c r="R288" s="6">
        <f>IFERROR(MATCH("Firewall Security Requirements Guide :: Version 2, Release: 3 Benchmark Date: 27 Oct 2022*"&amp;A288&amp;";*",SRGs!AA:AA,0),0)</f>
        <v>0</v>
      </c>
      <c r="S288" s="6">
        <f>IFERROR(MATCH("General Purpose Operating System Security Requirements Guide :: Version 2, Release: 4 Benchmark Date: 27 Jul 2022*"&amp;A288&amp;";*",SRGs!AA:AA,0),0)</f>
        <v>0</v>
      </c>
      <c r="T288" s="6">
        <f>IFERROR(MATCH("Intrusion Detection and Prevention Systems (IDPS) Security Requirements Guide :: Version 2, Release: 6 Benchmark Date: 24 Jul 2020*"&amp;A288&amp;";*",SRGs!AA:AA,0),0)</f>
        <v>0</v>
      </c>
      <c r="U288" s="6">
        <f>IFERROR(MATCH("Layer 2 Switch Security Requirements Guide :: Version 2, Release: 1 Benchmark Date: 18 May 2021*"&amp;A288&amp;";*",SRGs!AA:AA,0),0)</f>
        <v>0</v>
      </c>
      <c r="V288" s="6">
        <f>IFERROR(MATCH("Mainframe Product Security Requirements Guide :: Version 2, Release: 1 Benchmark Date: 27 Oct 2022*"&amp;A288&amp;";*",SRGs!AA:AA,0),0)</f>
        <v>0</v>
      </c>
      <c r="W288" s="6">
        <f>IFERROR(MATCH("Network Device Management Security Requirements Guide :: Version 4, Release: 1 Benchmark Date: 23 Apr 2021*"&amp;A288&amp;";*",SRGs!AA:AA,0),0)</f>
        <v>0</v>
      </c>
      <c r="X288" s="6">
        <f>IFERROR(MATCH("Router Security Requirements Guide :: Version 4, Release: 2 Benchmark Date: 23 Apr 2021*"&amp;A288&amp;";*",SRGs!AA:AA,0),0)</f>
        <v>0</v>
      </c>
      <c r="Y288" s="6">
        <f>IFERROR(MATCH("SDN Controller Security Requirements Guide :: Version 1, Release: 2 Benchmark Date: 24 Apr 2020*"&amp;A288&amp;";*",SRGs!AA:AA,0),0)</f>
        <v>0</v>
      </c>
      <c r="Z288" s="6">
        <f>IFERROR(MATCH("Unified Endpoint Management Agent Security Requirements Guide :: Version 1, Release: 1 Benchmark Date: 20 Nov 2020*"&amp;A288&amp;";*",SRGs!AA:AA,0),0)</f>
        <v>0</v>
      </c>
      <c r="AA288" s="6">
        <f>IFERROR(MATCH("Unified Endpoint Management Server Security Requirements Guide :: Version 1, Release: 1 Benchmark Date: 20 Nov 2020*"&amp;A288&amp;";*",SRGs!AA:AA,0),0)</f>
        <v>0</v>
      </c>
      <c r="AB288" s="6">
        <f>IFERROR(MATCH("Virtual Private Network (VPN) Security Requirements Guide :: Version 2, Release: 4 Benchmark Date: 27 Oct 2021*"&amp;A288&amp;";*",SRGs!AA:AA,0),0)</f>
        <v>0</v>
      </c>
      <c r="AC288" s="6">
        <f>IFERROR(MATCH("Web Server Security Requirements Guide :: Version 3, Release: 1 Benchmark Date: 27 Oct 2022*"&amp;A288&amp;";*",SRGs!AA:AA,0),0)</f>
        <v>0</v>
      </c>
      <c r="AD288" s="21"/>
      <c r="AE288" s="3" t="str">
        <f t="shared" si="32"/>
        <v/>
      </c>
      <c r="AF288" s="2" t="str">
        <f t="shared" si="33"/>
        <v/>
      </c>
      <c r="AG288" s="2" t="str">
        <f t="shared" si="34"/>
        <v/>
      </c>
      <c r="AH288" s="2" t="str">
        <f t="shared" si="35"/>
        <v/>
      </c>
      <c r="AI288" s="2" t="str">
        <f t="shared" si="36"/>
        <v/>
      </c>
      <c r="AJ288" s="2" t="str">
        <f t="shared" si="37"/>
        <v/>
      </c>
      <c r="AK288" s="2" t="str">
        <f t="shared" si="38"/>
        <v/>
      </c>
      <c r="AL288" s="27"/>
      <c r="AM288" s="5" t="str">
        <f t="shared" si="39"/>
        <v/>
      </c>
    </row>
    <row r="289" spans="1:39" s="5" customFormat="1" ht="60">
      <c r="A289" s="1" t="s">
        <v>22156</v>
      </c>
      <c r="B289" s="1" t="s">
        <v>4303</v>
      </c>
      <c r="C289" s="1" t="s">
        <v>595</v>
      </c>
      <c r="D289" s="1" t="s">
        <v>1706</v>
      </c>
      <c r="E289" s="1" t="s">
        <v>2711</v>
      </c>
      <c r="F289" s="2" t="s">
        <v>2591</v>
      </c>
      <c r="G289" s="2"/>
      <c r="H289" s="2"/>
      <c r="I289" s="2"/>
      <c r="J289" s="15"/>
      <c r="K289" s="3">
        <f>IFERROR(MATCH("Application Layer Gateway (ALG) Security Requirements Guide (SRG) :: Version 1, Release: 2 Benchmark Date: 24 Jul 2015*"&amp;A289&amp;";*",SRGs!AA:AA,0),0)</f>
        <v>0</v>
      </c>
      <c r="L289" s="2">
        <f>IFERROR(MATCH("Application Server Security Requirements Guide :: Version 3, Release: 3 Benchmark Date: 27 Oct 2022*"&amp;A289&amp;";*",SRGs!AA:AA,0),0)</f>
        <v>0</v>
      </c>
      <c r="M289" s="2">
        <f>IFERROR(MATCH("Authentication, Authorization, and Accounting Services (AAA) Security Requirements Guide :: Version 1, Release: 2 Benchmark Date: 24 Jan 2020*"&amp;A289&amp;";*",SRGs!AA:AA,0),0)</f>
        <v>0</v>
      </c>
      <c r="N289" s="2">
        <f>IFERROR(MATCH("Central Log Server Security Requirements Guide :: Version 2, Release: 2 Benchmark Date: 27 Oct 2022*"&amp;A289&amp;";*",SRGs!AA:AA,0),0)</f>
        <v>0</v>
      </c>
      <c r="O289" s="2">
        <f>IFERROR(MATCH("Database Security Requirements Guide :: Version 3, Release: 3 Benchmark Date: 27 Jul 2022*"&amp;A289&amp;";*",SRGs!AA:AA,0),0)</f>
        <v>0</v>
      </c>
      <c r="P289" s="6">
        <f>IFERROR(MATCH("Container Platform Security Requirements Guide :: Version 1, Release: 3 Benchmark Date: 27 Jan 2022*"&amp;A289&amp;";*",SRGs!AA:AA,0),0)</f>
        <v>0</v>
      </c>
      <c r="Q289" s="6">
        <f>IFERROR(MATCH("Domain Name System (DNS) Security Requirements Guide :: Version 2, Release: 4 Benchmark Date: 23 Oct 2015*"&amp;A289&amp;";*",SRGs!AA:AA,0),0)</f>
        <v>0</v>
      </c>
      <c r="R289" s="6">
        <f>IFERROR(MATCH("Firewall Security Requirements Guide :: Version 2, Release: 3 Benchmark Date: 27 Oct 2022*"&amp;A289&amp;";*",SRGs!AA:AA,0),0)</f>
        <v>0</v>
      </c>
      <c r="S289" s="6">
        <f>IFERROR(MATCH("General Purpose Operating System Security Requirements Guide :: Version 2, Release: 4 Benchmark Date: 27 Jul 2022*"&amp;A289&amp;";*",SRGs!AA:AA,0),0)</f>
        <v>0</v>
      </c>
      <c r="T289" s="6">
        <f>IFERROR(MATCH("Intrusion Detection and Prevention Systems (IDPS) Security Requirements Guide :: Version 2, Release: 6 Benchmark Date: 24 Jul 2020*"&amp;A289&amp;";*",SRGs!AA:AA,0),0)</f>
        <v>0</v>
      </c>
      <c r="U289" s="6">
        <f>IFERROR(MATCH("Layer 2 Switch Security Requirements Guide :: Version 2, Release: 1 Benchmark Date: 18 May 2021*"&amp;A289&amp;";*",SRGs!AA:AA,0),0)</f>
        <v>0</v>
      </c>
      <c r="V289" s="6">
        <f>IFERROR(MATCH("Mainframe Product Security Requirements Guide :: Version 2, Release: 1 Benchmark Date: 27 Oct 2022*"&amp;A289&amp;";*",SRGs!AA:AA,0),0)</f>
        <v>0</v>
      </c>
      <c r="W289" s="6">
        <f>IFERROR(MATCH("Network Device Management Security Requirements Guide :: Version 4, Release: 1 Benchmark Date: 23 Apr 2021*"&amp;A289&amp;";*",SRGs!AA:AA,0),0)</f>
        <v>0</v>
      </c>
      <c r="X289" s="6">
        <f>IFERROR(MATCH("Router Security Requirements Guide :: Version 4, Release: 2 Benchmark Date: 23 Apr 2021*"&amp;A289&amp;";*",SRGs!AA:AA,0),0)</f>
        <v>0</v>
      </c>
      <c r="Y289" s="6">
        <f>IFERROR(MATCH("SDN Controller Security Requirements Guide :: Version 1, Release: 2 Benchmark Date: 24 Apr 2020*"&amp;A289&amp;";*",SRGs!AA:AA,0),0)</f>
        <v>0</v>
      </c>
      <c r="Z289" s="6">
        <f>IFERROR(MATCH("Unified Endpoint Management Agent Security Requirements Guide :: Version 1, Release: 1 Benchmark Date: 20 Nov 2020*"&amp;A289&amp;";*",SRGs!AA:AA,0),0)</f>
        <v>0</v>
      </c>
      <c r="AA289" s="6">
        <f>IFERROR(MATCH("Unified Endpoint Management Server Security Requirements Guide :: Version 1, Release: 1 Benchmark Date: 20 Nov 2020*"&amp;A289&amp;";*",SRGs!AA:AA,0),0)</f>
        <v>0</v>
      </c>
      <c r="AB289" s="6">
        <f>IFERROR(MATCH("Virtual Private Network (VPN) Security Requirements Guide :: Version 2, Release: 4 Benchmark Date: 27 Oct 2021*"&amp;A289&amp;";*",SRGs!AA:AA,0),0)</f>
        <v>0</v>
      </c>
      <c r="AC289" s="6">
        <f>IFERROR(MATCH("Web Server Security Requirements Guide :: Version 3, Release: 1 Benchmark Date: 27 Oct 2022*"&amp;A289&amp;";*",SRGs!AA:AA,0),0)</f>
        <v>0</v>
      </c>
      <c r="AD289" s="21"/>
      <c r="AE289" s="3" t="str">
        <f t="shared" si="32"/>
        <v/>
      </c>
      <c r="AF289" s="2" t="str">
        <f t="shared" si="33"/>
        <v/>
      </c>
      <c r="AG289" s="2" t="str">
        <f t="shared" si="34"/>
        <v/>
      </c>
      <c r="AH289" s="2" t="str">
        <f t="shared" si="35"/>
        <v/>
      </c>
      <c r="AI289" s="2" t="str">
        <f t="shared" si="36"/>
        <v/>
      </c>
      <c r="AJ289" s="2" t="str">
        <f t="shared" si="37"/>
        <v/>
      </c>
      <c r="AK289" s="2" t="str">
        <f t="shared" si="38"/>
        <v/>
      </c>
      <c r="AL289" s="27"/>
      <c r="AM289" s="5" t="str">
        <f t="shared" si="39"/>
        <v/>
      </c>
    </row>
    <row r="290" spans="1:39" ht="135">
      <c r="A290" s="1" t="s">
        <v>22157</v>
      </c>
      <c r="B290" s="1" t="s">
        <v>4303</v>
      </c>
      <c r="C290" s="1" t="s">
        <v>596</v>
      </c>
      <c r="D290" s="1" t="s">
        <v>1707</v>
      </c>
      <c r="E290" s="1" t="s">
        <v>2712</v>
      </c>
      <c r="F290" s="2" t="s">
        <v>2591</v>
      </c>
      <c r="G290" s="2"/>
      <c r="H290" s="2"/>
      <c r="I290" s="2"/>
      <c r="J290" s="15"/>
      <c r="K290" s="3">
        <f>IFERROR(MATCH("Application Layer Gateway (ALG) Security Requirements Guide (SRG) :: Version 1, Release: 2 Benchmark Date: 24 Jul 2015*"&amp;A290&amp;";*",SRGs!AA:AA,0),0)</f>
        <v>0</v>
      </c>
      <c r="L290" s="2">
        <f>IFERROR(MATCH("Application Server Security Requirements Guide :: Version 3, Release: 3 Benchmark Date: 27 Oct 2022*"&amp;A290&amp;";*",SRGs!AA:AA,0),0)</f>
        <v>0</v>
      </c>
      <c r="M290" s="2">
        <f>IFERROR(MATCH("Authentication, Authorization, and Accounting Services (AAA) Security Requirements Guide :: Version 1, Release: 2 Benchmark Date: 24 Jan 2020*"&amp;A290&amp;";*",SRGs!AA:AA,0),0)</f>
        <v>0</v>
      </c>
      <c r="N290" s="2">
        <f>IFERROR(MATCH("Central Log Server Security Requirements Guide :: Version 2, Release: 2 Benchmark Date: 27 Oct 2022*"&amp;A290&amp;";*",SRGs!AA:AA,0),0)</f>
        <v>0</v>
      </c>
      <c r="O290" s="2">
        <f>IFERROR(MATCH("Database Security Requirements Guide :: Version 3, Release: 3 Benchmark Date: 27 Jul 2022*"&amp;A290&amp;";*",SRGs!AA:AA,0),0)</f>
        <v>0</v>
      </c>
      <c r="P290" s="2">
        <f>IFERROR(MATCH("Container Platform Security Requirements Guide :: Version 1, Release: 3 Benchmark Date: 27 Jan 2022*"&amp;A290&amp;";*",SRGs!AA:AA,0),0)</f>
        <v>0</v>
      </c>
      <c r="Q290" s="2">
        <f>IFERROR(MATCH("Domain Name System (DNS) Security Requirements Guide :: Version 2, Release: 4 Benchmark Date: 23 Oct 2015*"&amp;A290&amp;";*",SRGs!AA:AA,0),0)</f>
        <v>0</v>
      </c>
      <c r="R290" s="2">
        <f>IFERROR(MATCH("Firewall Security Requirements Guide :: Version 2, Release: 3 Benchmark Date: 27 Oct 2022*"&amp;A290&amp;";*",SRGs!AA:AA,0),0)</f>
        <v>0</v>
      </c>
      <c r="S290" s="2">
        <f>IFERROR(MATCH("General Purpose Operating System Security Requirements Guide :: Version 2, Release: 4 Benchmark Date: 27 Jul 2022*"&amp;A290&amp;";*",SRGs!AA:AA,0),0)</f>
        <v>0</v>
      </c>
      <c r="T290" s="2">
        <f>IFERROR(MATCH("Intrusion Detection and Prevention Systems (IDPS) Security Requirements Guide :: Version 2, Release: 6 Benchmark Date: 24 Jul 2020*"&amp;A290&amp;";*",SRGs!AA:AA,0),0)</f>
        <v>0</v>
      </c>
      <c r="U290" s="2">
        <f>IFERROR(MATCH("Layer 2 Switch Security Requirements Guide :: Version 2, Release: 1 Benchmark Date: 18 May 2021*"&amp;A290&amp;";*",SRGs!AA:AA,0),0)</f>
        <v>0</v>
      </c>
      <c r="V290" s="2">
        <f>IFERROR(MATCH("Mainframe Product Security Requirements Guide :: Version 2, Release: 1 Benchmark Date: 27 Oct 2022*"&amp;A290&amp;";*",SRGs!AA:AA,0),0)</f>
        <v>0</v>
      </c>
      <c r="W290" s="2">
        <f>IFERROR(MATCH("Network Device Management Security Requirements Guide :: Version 4, Release: 1 Benchmark Date: 23 Apr 2021*"&amp;A290&amp;";*",SRGs!AA:AA,0),0)</f>
        <v>0</v>
      </c>
      <c r="X290" s="2">
        <f>IFERROR(MATCH("Router Security Requirements Guide :: Version 4, Release: 2 Benchmark Date: 23 Apr 2021*"&amp;A290&amp;";*",SRGs!AA:AA,0),0)</f>
        <v>0</v>
      </c>
      <c r="Y290" s="2">
        <f>IFERROR(MATCH("SDN Controller Security Requirements Guide :: Version 1, Release: 2 Benchmark Date: 24 Apr 2020*"&amp;A290&amp;";*",SRGs!AA:AA,0),0)</f>
        <v>0</v>
      </c>
      <c r="Z290" s="2">
        <f>IFERROR(MATCH("Unified Endpoint Management Agent Security Requirements Guide :: Version 1, Release: 1 Benchmark Date: 20 Nov 2020*"&amp;A290&amp;";*",SRGs!AA:AA,0),0)</f>
        <v>0</v>
      </c>
      <c r="AA290" s="2">
        <f>IFERROR(MATCH("Unified Endpoint Management Server Security Requirements Guide :: Version 1, Release: 1 Benchmark Date: 20 Nov 2020*"&amp;A290&amp;";*",SRGs!AA:AA,0),0)</f>
        <v>0</v>
      </c>
      <c r="AB290" s="2">
        <f>IFERROR(MATCH("Virtual Private Network (VPN) Security Requirements Guide :: Version 2, Release: 4 Benchmark Date: 27 Oct 2021*"&amp;A290&amp;";*",SRGs!AA:AA,0),0)</f>
        <v>0</v>
      </c>
      <c r="AC290" s="2">
        <f>IFERROR(MATCH("Web Server Security Requirements Guide :: Version 3, Release: 1 Benchmark Date: 27 Oct 2022*"&amp;A290&amp;";*",SRGs!AA:AA,0),0)</f>
        <v>0</v>
      </c>
      <c r="AD290" s="22"/>
      <c r="AE290" s="3" t="str">
        <f t="shared" si="32"/>
        <v/>
      </c>
      <c r="AF290" s="2" t="str">
        <f t="shared" si="33"/>
        <v/>
      </c>
      <c r="AG290" s="2" t="str">
        <f t="shared" si="34"/>
        <v/>
      </c>
      <c r="AH290" s="2" t="str">
        <f t="shared" si="35"/>
        <v/>
      </c>
      <c r="AI290" s="2" t="str">
        <f t="shared" si="36"/>
        <v/>
      </c>
      <c r="AJ290" s="2" t="str">
        <f t="shared" si="37"/>
        <v/>
      </c>
      <c r="AK290" s="2" t="str">
        <f t="shared" si="38"/>
        <v/>
      </c>
      <c r="AM290" s="5" t="str">
        <f t="shared" si="39"/>
        <v/>
      </c>
    </row>
    <row r="291" spans="1:39" ht="45">
      <c r="A291" s="1" t="s">
        <v>22158</v>
      </c>
      <c r="B291" s="1" t="s">
        <v>4303</v>
      </c>
      <c r="C291" s="1" t="s">
        <v>597</v>
      </c>
      <c r="D291" s="1" t="s">
        <v>1708</v>
      </c>
      <c r="E291" s="1" t="s">
        <v>2713</v>
      </c>
      <c r="F291" s="2" t="s">
        <v>2591</v>
      </c>
      <c r="G291" s="2"/>
      <c r="H291" s="2" t="s">
        <v>4260</v>
      </c>
      <c r="I291" s="10">
        <v>3</v>
      </c>
      <c r="J291" s="13"/>
      <c r="K291" s="3">
        <f>IFERROR(MATCH("Application Layer Gateway (ALG) Security Requirements Guide (SRG) :: Version 1, Release: 2 Benchmark Date: 24 Jul 2015*"&amp;A291&amp;";*",SRGs!AA:AA,0),0)</f>
        <v>0</v>
      </c>
      <c r="L291" s="2">
        <f>IFERROR(MATCH("Application Server Security Requirements Guide :: Version 3, Release: 3 Benchmark Date: 27 Oct 2022*"&amp;A291&amp;";*",SRGs!AA:AA,0),0)</f>
        <v>0</v>
      </c>
      <c r="M291" s="2">
        <f>IFERROR(MATCH("Authentication, Authorization, and Accounting Services (AAA) Security Requirements Guide :: Version 1, Release: 2 Benchmark Date: 24 Jan 2020*"&amp;A291&amp;";*",SRGs!AA:AA,0),0)</f>
        <v>0</v>
      </c>
      <c r="N291" s="2">
        <f>IFERROR(MATCH("Central Log Server Security Requirements Guide :: Version 2, Release: 2 Benchmark Date: 27 Oct 2022*"&amp;A291&amp;";*",SRGs!AA:AA,0),0)</f>
        <v>0</v>
      </c>
      <c r="O291" s="2">
        <f>IFERROR(MATCH("Database Security Requirements Guide :: Version 3, Release: 3 Benchmark Date: 27 Jul 2022*"&amp;A291&amp;";*",SRGs!AA:AA,0),0)</f>
        <v>0</v>
      </c>
      <c r="P291" s="2">
        <f>IFERROR(MATCH("Container Platform Security Requirements Guide :: Version 1, Release: 3 Benchmark Date: 27 Jan 2022*"&amp;A291&amp;";*",SRGs!AA:AA,0),0)</f>
        <v>0</v>
      </c>
      <c r="Q291" s="2">
        <f>IFERROR(MATCH("Domain Name System (DNS) Security Requirements Guide :: Version 2, Release: 4 Benchmark Date: 23 Oct 2015*"&amp;A291&amp;";*",SRGs!AA:AA,0),0)</f>
        <v>0</v>
      </c>
      <c r="R291" s="2">
        <f>IFERROR(MATCH("Firewall Security Requirements Guide :: Version 2, Release: 3 Benchmark Date: 27 Oct 2022*"&amp;A291&amp;";*",SRGs!AA:AA,0),0)</f>
        <v>0</v>
      </c>
      <c r="S291" s="2">
        <f>IFERROR(MATCH("General Purpose Operating System Security Requirements Guide :: Version 2, Release: 4 Benchmark Date: 27 Jul 2022*"&amp;A291&amp;";*",SRGs!AA:AA,0),0)</f>
        <v>1026</v>
      </c>
      <c r="T291" s="2">
        <f>IFERROR(MATCH("Intrusion Detection and Prevention Systems (IDPS) Security Requirements Guide :: Version 2, Release: 6 Benchmark Date: 24 Jul 2020*"&amp;A291&amp;";*",SRGs!AA:AA,0),0)</f>
        <v>0</v>
      </c>
      <c r="U291" s="2">
        <f>IFERROR(MATCH("Layer 2 Switch Security Requirements Guide :: Version 2, Release: 1 Benchmark Date: 18 May 2021*"&amp;A291&amp;";*",SRGs!AA:AA,0),0)</f>
        <v>0</v>
      </c>
      <c r="V291" s="2">
        <f>IFERROR(MATCH("Mainframe Product Security Requirements Guide :: Version 2, Release: 1 Benchmark Date: 27 Oct 2022*"&amp;A291&amp;";*",SRGs!AA:AA,0),0)</f>
        <v>1027</v>
      </c>
      <c r="W291" s="2">
        <f>IFERROR(MATCH("Network Device Management Security Requirements Guide :: Version 4, Release: 1 Benchmark Date: 23 Apr 2021*"&amp;A291&amp;";*",SRGs!AA:AA,0),0)</f>
        <v>0</v>
      </c>
      <c r="X291" s="2">
        <f>IFERROR(MATCH("Router Security Requirements Guide :: Version 4, Release: 2 Benchmark Date: 23 Apr 2021*"&amp;A291&amp;";*",SRGs!AA:AA,0),0)</f>
        <v>0</v>
      </c>
      <c r="Y291" s="2">
        <f>IFERROR(MATCH("SDN Controller Security Requirements Guide :: Version 1, Release: 2 Benchmark Date: 24 Apr 2020*"&amp;A291&amp;";*",SRGs!AA:AA,0),0)</f>
        <v>0</v>
      </c>
      <c r="Z291" s="2">
        <f>IFERROR(MATCH("Unified Endpoint Management Agent Security Requirements Guide :: Version 1, Release: 1 Benchmark Date: 20 Nov 2020*"&amp;A291&amp;";*",SRGs!AA:AA,0),0)</f>
        <v>0</v>
      </c>
      <c r="AA291" s="2">
        <f>IFERROR(MATCH("Unified Endpoint Management Server Security Requirements Guide :: Version 1, Release: 1 Benchmark Date: 20 Nov 2020*"&amp;A291&amp;";*",SRGs!AA:AA,0),0)</f>
        <v>0</v>
      </c>
      <c r="AB291" s="2">
        <f>IFERROR(MATCH("Virtual Private Network (VPN) Security Requirements Guide :: Version 2, Release: 4 Benchmark Date: 27 Oct 2021*"&amp;A291&amp;";*",SRGs!AA:AA,0),0)</f>
        <v>0</v>
      </c>
      <c r="AC291" s="2">
        <f>IFERROR(MATCH("Web Server Security Requirements Guide :: Version 3, Release: 1 Benchmark Date: 27 Oct 2022*"&amp;A291&amp;";*",SRGs!AA:AA,0),0)</f>
        <v>0</v>
      </c>
      <c r="AD291" s="22"/>
      <c r="AE291" s="3" t="str">
        <f t="shared" si="32"/>
        <v/>
      </c>
      <c r="AF291" s="2" t="str">
        <f t="shared" si="33"/>
        <v>Server</v>
      </c>
      <c r="AG291" s="2" t="str">
        <f t="shared" si="34"/>
        <v>Laptops/Desktops</v>
      </c>
      <c r="AH291" s="2" t="str">
        <f t="shared" si="35"/>
        <v/>
      </c>
      <c r="AI291" s="2" t="str">
        <f t="shared" si="36"/>
        <v/>
      </c>
      <c r="AJ291" s="2" t="str">
        <f t="shared" si="37"/>
        <v/>
      </c>
      <c r="AK291" s="2" t="str">
        <f t="shared" si="38"/>
        <v/>
      </c>
      <c r="AM291" s="5" t="str">
        <f t="shared" si="39"/>
        <v>Server; Laptops/Desktops</v>
      </c>
    </row>
    <row r="292" spans="1:39" s="5" customFormat="1" ht="75">
      <c r="A292" s="1" t="s">
        <v>22159</v>
      </c>
      <c r="B292" s="1" t="s">
        <v>4303</v>
      </c>
      <c r="C292" s="1" t="s">
        <v>598</v>
      </c>
      <c r="D292" s="1" t="s">
        <v>1709</v>
      </c>
      <c r="E292" s="1" t="s">
        <v>2714</v>
      </c>
      <c r="F292" s="2" t="s">
        <v>3739</v>
      </c>
      <c r="G292" s="2"/>
      <c r="H292" s="2"/>
      <c r="I292" s="2"/>
      <c r="J292" s="15"/>
      <c r="K292" s="3">
        <f>IFERROR(MATCH("Application Layer Gateway (ALG) Security Requirements Guide (SRG) :: Version 1, Release: 2 Benchmark Date: 24 Jul 2015*"&amp;A292&amp;";*",SRGs!AA:AA,0),0)</f>
        <v>0</v>
      </c>
      <c r="L292" s="2">
        <f>IFERROR(MATCH("Application Server Security Requirements Guide :: Version 3, Release: 3 Benchmark Date: 27 Oct 2022*"&amp;A292&amp;";*",SRGs!AA:AA,0),0)</f>
        <v>0</v>
      </c>
      <c r="M292" s="2">
        <f>IFERROR(MATCH("Authentication, Authorization, and Accounting Services (AAA) Security Requirements Guide :: Version 1, Release: 2 Benchmark Date: 24 Jan 2020*"&amp;A292&amp;";*",SRGs!AA:AA,0),0)</f>
        <v>0</v>
      </c>
      <c r="N292" s="6">
        <f>IFERROR(MATCH("Central Log Server Security Requirements Guide :: Version 2, Release: 2 Benchmark Date: 27 Oct 2022*"&amp;A292&amp;";*",SRGs!AA:AA,0),0)</f>
        <v>0</v>
      </c>
      <c r="O292" s="6">
        <f>IFERROR(MATCH("Database Security Requirements Guide :: Version 3, Release: 3 Benchmark Date: 27 Jul 2022*"&amp;A292&amp;";*",SRGs!AA:AA,0),0)</f>
        <v>0</v>
      </c>
      <c r="P292" s="6">
        <f>IFERROR(MATCH("Container Platform Security Requirements Guide :: Version 1, Release: 3 Benchmark Date: 27 Jan 2022*"&amp;A292&amp;";*",SRGs!AA:AA,0),0)</f>
        <v>0</v>
      </c>
      <c r="Q292" s="6">
        <f>IFERROR(MATCH("Domain Name System (DNS) Security Requirements Guide :: Version 2, Release: 4 Benchmark Date: 23 Oct 2015*"&amp;A292&amp;";*",SRGs!AA:AA,0),0)</f>
        <v>0</v>
      </c>
      <c r="R292" s="6">
        <f>IFERROR(MATCH("Firewall Security Requirements Guide :: Version 2, Release: 3 Benchmark Date: 27 Oct 2022*"&amp;A292&amp;";*",SRGs!AA:AA,0),0)</f>
        <v>0</v>
      </c>
      <c r="S292" s="6">
        <f>IFERROR(MATCH("General Purpose Operating System Security Requirements Guide :: Version 2, Release: 4 Benchmark Date: 27 Jul 2022*"&amp;A292&amp;";*",SRGs!AA:AA,0),0)</f>
        <v>0</v>
      </c>
      <c r="T292" s="6">
        <f>IFERROR(MATCH("Intrusion Detection and Prevention Systems (IDPS) Security Requirements Guide :: Version 2, Release: 6 Benchmark Date: 24 Jul 2020*"&amp;A292&amp;";*",SRGs!AA:AA,0),0)</f>
        <v>0</v>
      </c>
      <c r="U292" s="6">
        <f>IFERROR(MATCH("Layer 2 Switch Security Requirements Guide :: Version 2, Release: 1 Benchmark Date: 18 May 2021*"&amp;A292&amp;";*",SRGs!AA:AA,0),0)</f>
        <v>0</v>
      </c>
      <c r="V292" s="6">
        <f>IFERROR(MATCH("Mainframe Product Security Requirements Guide :: Version 2, Release: 1 Benchmark Date: 27 Oct 2022*"&amp;A292&amp;";*",SRGs!AA:AA,0),0)</f>
        <v>0</v>
      </c>
      <c r="W292" s="6">
        <f>IFERROR(MATCH("Network Device Management Security Requirements Guide :: Version 4, Release: 1 Benchmark Date: 23 Apr 2021*"&amp;A292&amp;";*",SRGs!AA:AA,0),0)</f>
        <v>0</v>
      </c>
      <c r="X292" s="6">
        <f>IFERROR(MATCH("Router Security Requirements Guide :: Version 4, Release: 2 Benchmark Date: 23 Apr 2021*"&amp;A292&amp;";*",SRGs!AA:AA,0),0)</f>
        <v>0</v>
      </c>
      <c r="Y292" s="6">
        <f>IFERROR(MATCH("SDN Controller Security Requirements Guide :: Version 1, Release: 2 Benchmark Date: 24 Apr 2020*"&amp;A292&amp;";*",SRGs!AA:AA,0),0)</f>
        <v>0</v>
      </c>
      <c r="Z292" s="6">
        <f>IFERROR(MATCH("Unified Endpoint Management Agent Security Requirements Guide :: Version 1, Release: 1 Benchmark Date: 20 Nov 2020*"&amp;A292&amp;";*",SRGs!AA:AA,0),0)</f>
        <v>0</v>
      </c>
      <c r="AA292" s="6">
        <f>IFERROR(MATCH("Unified Endpoint Management Server Security Requirements Guide :: Version 1, Release: 1 Benchmark Date: 20 Nov 2020*"&amp;A292&amp;";*",SRGs!AA:AA,0),0)</f>
        <v>0</v>
      </c>
      <c r="AB292" s="6">
        <f>IFERROR(MATCH("Virtual Private Network (VPN) Security Requirements Guide :: Version 2, Release: 4 Benchmark Date: 27 Oct 2021*"&amp;A292&amp;";*",SRGs!AA:AA,0),0)</f>
        <v>0</v>
      </c>
      <c r="AC292" s="6">
        <f>IFERROR(MATCH("Web Server Security Requirements Guide :: Version 3, Release: 1 Benchmark Date: 27 Oct 2022*"&amp;A292&amp;";*",SRGs!AA:AA,0),0)</f>
        <v>0</v>
      </c>
      <c r="AD292" s="21"/>
      <c r="AE292" s="3" t="str">
        <f t="shared" si="32"/>
        <v/>
      </c>
      <c r="AF292" s="2" t="str">
        <f t="shared" si="33"/>
        <v/>
      </c>
      <c r="AG292" s="2" t="str">
        <f t="shared" si="34"/>
        <v/>
      </c>
      <c r="AH292" s="2" t="str">
        <f t="shared" si="35"/>
        <v/>
      </c>
      <c r="AI292" s="2" t="str">
        <f t="shared" si="36"/>
        <v/>
      </c>
      <c r="AJ292" s="2" t="str">
        <f t="shared" si="37"/>
        <v/>
      </c>
      <c r="AK292" s="2" t="str">
        <f t="shared" si="38"/>
        <v/>
      </c>
      <c r="AL292" s="27"/>
      <c r="AM292" s="5" t="str">
        <f t="shared" si="39"/>
        <v/>
      </c>
    </row>
    <row r="293" spans="1:39" s="5" customFormat="1" ht="60">
      <c r="A293" s="1" t="s">
        <v>22160</v>
      </c>
      <c r="B293" s="1" t="s">
        <v>4303</v>
      </c>
      <c r="C293" s="1" t="s">
        <v>599</v>
      </c>
      <c r="D293" s="1" t="s">
        <v>1710</v>
      </c>
      <c r="E293" s="1" t="s">
        <v>2715</v>
      </c>
      <c r="F293" s="2" t="s">
        <v>3740</v>
      </c>
      <c r="G293" s="2"/>
      <c r="H293" s="2"/>
      <c r="I293" s="2"/>
      <c r="J293" s="15"/>
      <c r="K293" s="3">
        <f>IFERROR(MATCH("Application Layer Gateway (ALG) Security Requirements Guide (SRG) :: Version 1, Release: 2 Benchmark Date: 24 Jul 2015*"&amp;A293&amp;";*",SRGs!AA:AA,0),0)</f>
        <v>0</v>
      </c>
      <c r="L293" s="2">
        <f>IFERROR(MATCH("Application Server Security Requirements Guide :: Version 3, Release: 3 Benchmark Date: 27 Oct 2022*"&amp;A293&amp;";*",SRGs!AA:AA,0),0)</f>
        <v>0</v>
      </c>
      <c r="M293" s="2">
        <f>IFERROR(MATCH("Authentication, Authorization, and Accounting Services (AAA) Security Requirements Guide :: Version 1, Release: 2 Benchmark Date: 24 Jan 2020*"&amp;A293&amp;";*",SRGs!AA:AA,0),0)</f>
        <v>0</v>
      </c>
      <c r="N293" s="6">
        <f>IFERROR(MATCH("Central Log Server Security Requirements Guide :: Version 2, Release: 2 Benchmark Date: 27 Oct 2022*"&amp;A293&amp;";*",SRGs!AA:AA,0),0)</f>
        <v>0</v>
      </c>
      <c r="O293" s="6">
        <f>IFERROR(MATCH("Database Security Requirements Guide :: Version 3, Release: 3 Benchmark Date: 27 Jul 2022*"&amp;A293&amp;";*",SRGs!AA:AA,0),0)</f>
        <v>0</v>
      </c>
      <c r="P293" s="6">
        <f>IFERROR(MATCH("Container Platform Security Requirements Guide :: Version 1, Release: 3 Benchmark Date: 27 Jan 2022*"&amp;A293&amp;";*",SRGs!AA:AA,0),0)</f>
        <v>0</v>
      </c>
      <c r="Q293" s="6">
        <f>IFERROR(MATCH("Domain Name System (DNS) Security Requirements Guide :: Version 2, Release: 4 Benchmark Date: 23 Oct 2015*"&amp;A293&amp;";*",SRGs!AA:AA,0),0)</f>
        <v>0</v>
      </c>
      <c r="R293" s="6">
        <f>IFERROR(MATCH("Firewall Security Requirements Guide :: Version 2, Release: 3 Benchmark Date: 27 Oct 2022*"&amp;A293&amp;";*",SRGs!AA:AA,0),0)</f>
        <v>0</v>
      </c>
      <c r="S293" s="6">
        <f>IFERROR(MATCH("General Purpose Operating System Security Requirements Guide :: Version 2, Release: 4 Benchmark Date: 27 Jul 2022*"&amp;A293&amp;";*",SRGs!AA:AA,0),0)</f>
        <v>0</v>
      </c>
      <c r="T293" s="6">
        <f>IFERROR(MATCH("Intrusion Detection and Prevention Systems (IDPS) Security Requirements Guide :: Version 2, Release: 6 Benchmark Date: 24 Jul 2020*"&amp;A293&amp;";*",SRGs!AA:AA,0),0)</f>
        <v>0</v>
      </c>
      <c r="U293" s="6">
        <f>IFERROR(MATCH("Layer 2 Switch Security Requirements Guide :: Version 2, Release: 1 Benchmark Date: 18 May 2021*"&amp;A293&amp;";*",SRGs!AA:AA,0),0)</f>
        <v>0</v>
      </c>
      <c r="V293" s="6">
        <f>IFERROR(MATCH("Mainframe Product Security Requirements Guide :: Version 2, Release: 1 Benchmark Date: 27 Oct 2022*"&amp;A293&amp;";*",SRGs!AA:AA,0),0)</f>
        <v>0</v>
      </c>
      <c r="W293" s="6">
        <f>IFERROR(MATCH("Network Device Management Security Requirements Guide :: Version 4, Release: 1 Benchmark Date: 23 Apr 2021*"&amp;A293&amp;";*",SRGs!AA:AA,0),0)</f>
        <v>0</v>
      </c>
      <c r="X293" s="6">
        <f>IFERROR(MATCH("Router Security Requirements Guide :: Version 4, Release: 2 Benchmark Date: 23 Apr 2021*"&amp;A293&amp;";*",SRGs!AA:AA,0),0)</f>
        <v>0</v>
      </c>
      <c r="Y293" s="6">
        <f>IFERROR(MATCH("SDN Controller Security Requirements Guide :: Version 1, Release: 2 Benchmark Date: 24 Apr 2020*"&amp;A293&amp;";*",SRGs!AA:AA,0),0)</f>
        <v>0</v>
      </c>
      <c r="Z293" s="6">
        <f>IFERROR(MATCH("Unified Endpoint Management Agent Security Requirements Guide :: Version 1, Release: 1 Benchmark Date: 20 Nov 2020*"&amp;A293&amp;";*",SRGs!AA:AA,0),0)</f>
        <v>0</v>
      </c>
      <c r="AA293" s="6">
        <f>IFERROR(MATCH("Unified Endpoint Management Server Security Requirements Guide :: Version 1, Release: 1 Benchmark Date: 20 Nov 2020*"&amp;A293&amp;";*",SRGs!AA:AA,0),0)</f>
        <v>0</v>
      </c>
      <c r="AB293" s="6">
        <f>IFERROR(MATCH("Virtual Private Network (VPN) Security Requirements Guide :: Version 2, Release: 4 Benchmark Date: 27 Oct 2021*"&amp;A293&amp;";*",SRGs!AA:AA,0),0)</f>
        <v>0</v>
      </c>
      <c r="AC293" s="6">
        <f>IFERROR(MATCH("Web Server Security Requirements Guide :: Version 3, Release: 1 Benchmark Date: 27 Oct 2022*"&amp;A293&amp;";*",SRGs!AA:AA,0),0)</f>
        <v>0</v>
      </c>
      <c r="AD293" s="21"/>
      <c r="AE293" s="3" t="str">
        <f t="shared" si="32"/>
        <v/>
      </c>
      <c r="AF293" s="2" t="str">
        <f t="shared" si="33"/>
        <v/>
      </c>
      <c r="AG293" s="2" t="str">
        <f t="shared" si="34"/>
        <v/>
      </c>
      <c r="AH293" s="2" t="str">
        <f t="shared" si="35"/>
        <v/>
      </c>
      <c r="AI293" s="2" t="str">
        <f t="shared" si="36"/>
        <v/>
      </c>
      <c r="AJ293" s="2" t="str">
        <f t="shared" si="37"/>
        <v/>
      </c>
      <c r="AK293" s="2" t="str">
        <f t="shared" si="38"/>
        <v/>
      </c>
      <c r="AL293" s="27"/>
      <c r="AM293" s="5" t="str">
        <f t="shared" si="39"/>
        <v/>
      </c>
    </row>
    <row r="294" spans="1:39" s="5" customFormat="1" ht="30">
      <c r="A294" s="1" t="s">
        <v>22161</v>
      </c>
      <c r="B294" s="1" t="s">
        <v>4303</v>
      </c>
      <c r="C294" s="1" t="s">
        <v>600</v>
      </c>
      <c r="D294" s="1" t="s">
        <v>1711</v>
      </c>
      <c r="E294" s="1" t="s">
        <v>2716</v>
      </c>
      <c r="F294" s="2" t="s">
        <v>2591</v>
      </c>
      <c r="G294" s="2"/>
      <c r="H294" s="2" t="s">
        <v>4260</v>
      </c>
      <c r="I294" s="10">
        <v>3</v>
      </c>
      <c r="J294" s="13"/>
      <c r="K294" s="3">
        <f>IFERROR(MATCH("Application Layer Gateway (ALG) Security Requirements Guide (SRG) :: Version 1, Release: 2 Benchmark Date: 24 Jul 2015*"&amp;A294&amp;";*",SRGs!AA:AA,0),0)</f>
        <v>0</v>
      </c>
      <c r="L294" s="2">
        <f>IFERROR(MATCH("Application Server Security Requirements Guide :: Version 3, Release: 3 Benchmark Date: 27 Oct 2022*"&amp;A294&amp;";*",SRGs!AA:AA,0),0)</f>
        <v>0</v>
      </c>
      <c r="M294" s="2">
        <f>IFERROR(MATCH("Authentication, Authorization, and Accounting Services (AAA) Security Requirements Guide :: Version 1, Release: 2 Benchmark Date: 24 Jan 2020*"&amp;A294&amp;";*",SRGs!AA:AA,0),0)</f>
        <v>0</v>
      </c>
      <c r="N294" s="2">
        <f>IFERROR(MATCH("Central Log Server Security Requirements Guide :: Version 2, Release: 2 Benchmark Date: 27 Oct 2022*"&amp;A294&amp;";*",SRGs!AA:AA,0),0)</f>
        <v>0</v>
      </c>
      <c r="O294" s="2">
        <f>IFERROR(MATCH("Database Security Requirements Guide :: Version 3, Release: 3 Benchmark Date: 27 Jul 2022*"&amp;A294&amp;";*",SRGs!AA:AA,0),0)</f>
        <v>0</v>
      </c>
      <c r="P294" s="6">
        <f>IFERROR(MATCH("Container Platform Security Requirements Guide :: Version 1, Release: 3 Benchmark Date: 27 Jan 2022*"&amp;A294&amp;";*",SRGs!AA:AA,0),0)</f>
        <v>0</v>
      </c>
      <c r="Q294" s="6">
        <f>IFERROR(MATCH("Domain Name System (DNS) Security Requirements Guide :: Version 2, Release: 4 Benchmark Date: 23 Oct 2015*"&amp;A294&amp;";*",SRGs!AA:AA,0),0)</f>
        <v>0</v>
      </c>
      <c r="R294" s="6">
        <f>IFERROR(MATCH("Firewall Security Requirements Guide :: Version 2, Release: 3 Benchmark Date: 27 Oct 2022*"&amp;A294&amp;";*",SRGs!AA:AA,0),0)</f>
        <v>0</v>
      </c>
      <c r="S294" s="6">
        <f>IFERROR(MATCH("General Purpose Operating System Security Requirements Guide :: Version 2, Release: 4 Benchmark Date: 27 Jul 2022*"&amp;A294&amp;";*",SRGs!AA:AA,0),0)</f>
        <v>0</v>
      </c>
      <c r="T294" s="6">
        <f>IFERROR(MATCH("Intrusion Detection and Prevention Systems (IDPS) Security Requirements Guide :: Version 2, Release: 6 Benchmark Date: 24 Jul 2020*"&amp;A294&amp;";*",SRGs!AA:AA,0),0)</f>
        <v>0</v>
      </c>
      <c r="U294" s="6">
        <f>IFERROR(MATCH("Layer 2 Switch Security Requirements Guide :: Version 2, Release: 1 Benchmark Date: 18 May 2021*"&amp;A294&amp;";*",SRGs!AA:AA,0),0)</f>
        <v>0</v>
      </c>
      <c r="V294" s="6">
        <f>IFERROR(MATCH("Mainframe Product Security Requirements Guide :: Version 2, Release: 1 Benchmark Date: 27 Oct 2022*"&amp;A294&amp;";*",SRGs!AA:AA,0),0)</f>
        <v>0</v>
      </c>
      <c r="W294" s="6">
        <f>IFERROR(MATCH("Network Device Management Security Requirements Guide :: Version 4, Release: 1 Benchmark Date: 23 Apr 2021*"&amp;A294&amp;";*",SRGs!AA:AA,0),0)</f>
        <v>0</v>
      </c>
      <c r="X294" s="6">
        <f>IFERROR(MATCH("Router Security Requirements Guide :: Version 4, Release: 2 Benchmark Date: 23 Apr 2021*"&amp;A294&amp;";*",SRGs!AA:AA,0),0)</f>
        <v>0</v>
      </c>
      <c r="Y294" s="6">
        <f>IFERROR(MATCH("SDN Controller Security Requirements Guide :: Version 1, Release: 2 Benchmark Date: 24 Apr 2020*"&amp;A294&amp;";*",SRGs!AA:AA,0),0)</f>
        <v>0</v>
      </c>
      <c r="Z294" s="6">
        <f>IFERROR(MATCH("Unified Endpoint Management Agent Security Requirements Guide :: Version 1, Release: 1 Benchmark Date: 20 Nov 2020*"&amp;A294&amp;";*",SRGs!AA:AA,0),0)</f>
        <v>0</v>
      </c>
      <c r="AA294" s="6">
        <f>IFERROR(MATCH("Unified Endpoint Management Server Security Requirements Guide :: Version 1, Release: 1 Benchmark Date: 20 Nov 2020*"&amp;A294&amp;";*",SRGs!AA:AA,0),0)</f>
        <v>0</v>
      </c>
      <c r="AB294" s="6">
        <f>IFERROR(MATCH("Virtual Private Network (VPN) Security Requirements Guide :: Version 2, Release: 4 Benchmark Date: 27 Oct 2021*"&amp;A294&amp;";*",SRGs!AA:AA,0),0)</f>
        <v>0</v>
      </c>
      <c r="AC294" s="6">
        <f>IFERROR(MATCH("Web Server Security Requirements Guide :: Version 3, Release: 1 Benchmark Date: 27 Oct 2022*"&amp;A294&amp;";*",SRGs!AA:AA,0),0)</f>
        <v>0</v>
      </c>
      <c r="AD294" s="21"/>
      <c r="AE294" s="3" t="str">
        <f t="shared" si="32"/>
        <v/>
      </c>
      <c r="AF294" s="2" t="str">
        <f t="shared" si="33"/>
        <v/>
      </c>
      <c r="AG294" s="2" t="str">
        <f t="shared" si="34"/>
        <v/>
      </c>
      <c r="AH294" s="2" t="str">
        <f t="shared" si="35"/>
        <v/>
      </c>
      <c r="AI294" s="2" t="str">
        <f t="shared" si="36"/>
        <v/>
      </c>
      <c r="AJ294" s="2" t="str">
        <f t="shared" si="37"/>
        <v/>
      </c>
      <c r="AK294" s="2" t="str">
        <f t="shared" si="38"/>
        <v/>
      </c>
      <c r="AL294" s="27"/>
      <c r="AM294" s="5" t="str">
        <f t="shared" si="39"/>
        <v/>
      </c>
    </row>
    <row r="295" spans="1:39" ht="180">
      <c r="A295" s="1" t="s">
        <v>59</v>
      </c>
      <c r="B295" s="1" t="s">
        <v>4303</v>
      </c>
      <c r="C295" s="1" t="s">
        <v>601</v>
      </c>
      <c r="D295" s="1" t="s">
        <v>1712</v>
      </c>
      <c r="E295" s="1" t="s">
        <v>2717</v>
      </c>
      <c r="F295" s="2" t="s">
        <v>3741</v>
      </c>
      <c r="G295" s="2" t="s">
        <v>4200</v>
      </c>
      <c r="H295" s="2"/>
      <c r="I295" s="10">
        <v>2</v>
      </c>
      <c r="J295" s="13"/>
      <c r="K295" s="3">
        <f>IFERROR(MATCH("Application Layer Gateway (ALG) Security Requirements Guide (SRG) :: Version 1, Release: 2 Benchmark Date: 24 Jul 2015*"&amp;A295&amp;";*",SRGs!AA:AA,0),0)</f>
        <v>0</v>
      </c>
      <c r="L295" s="2">
        <f>IFERROR(MATCH("Application Server Security Requirements Guide :: Version 3, Release: 3 Benchmark Date: 27 Oct 2022*"&amp;A295&amp;";*",SRGs!AA:AA,0),0)</f>
        <v>0</v>
      </c>
      <c r="M295" s="2">
        <f>IFERROR(MATCH("Authentication, Authorization, and Accounting Services (AAA) Security Requirements Guide :: Version 1, Release: 2 Benchmark Date: 24 Jan 2020*"&amp;A295&amp;";*",SRGs!AA:AA,0),0)</f>
        <v>0</v>
      </c>
      <c r="N295" s="6">
        <f>IFERROR(MATCH("Central Log Server Security Requirements Guide :: Version 2, Release: 2 Benchmark Date: 27 Oct 2022*"&amp;A295&amp;";*",SRGs!AA:AA,0),0)</f>
        <v>0</v>
      </c>
      <c r="O295" s="6">
        <f>IFERROR(MATCH("Database Security Requirements Guide :: Version 3, Release: 3 Benchmark Date: 27 Jul 2022*"&amp;A295&amp;";*",SRGs!AA:AA,0),0)</f>
        <v>0</v>
      </c>
      <c r="P295" s="2">
        <f>IFERROR(MATCH("Container Platform Security Requirements Guide :: Version 1, Release: 3 Benchmark Date: 27 Jan 2022*"&amp;A295&amp;";*",SRGs!AA:AA,0),0)</f>
        <v>0</v>
      </c>
      <c r="Q295" s="2">
        <f>IFERROR(MATCH("Domain Name System (DNS) Security Requirements Guide :: Version 2, Release: 4 Benchmark Date: 23 Oct 2015*"&amp;A295&amp;";*",SRGs!AA:AA,0),0)</f>
        <v>0</v>
      </c>
      <c r="R295" s="2">
        <f>IFERROR(MATCH("Firewall Security Requirements Guide :: Version 2, Release: 3 Benchmark Date: 27 Oct 2022*"&amp;A295&amp;";*",SRGs!AA:AA,0),0)</f>
        <v>0</v>
      </c>
      <c r="S295" s="2">
        <f>IFERROR(MATCH("General Purpose Operating System Security Requirements Guide :: Version 2, Release: 4 Benchmark Date: 27 Jul 2022*"&amp;A295&amp;";*",SRGs!AA:AA,0),0)</f>
        <v>0</v>
      </c>
      <c r="T295" s="2">
        <f>IFERROR(MATCH("Intrusion Detection and Prevention Systems (IDPS) Security Requirements Guide :: Version 2, Release: 6 Benchmark Date: 24 Jul 2020*"&amp;A295&amp;";*",SRGs!AA:AA,0),0)</f>
        <v>0</v>
      </c>
      <c r="U295" s="2">
        <f>IFERROR(MATCH("Layer 2 Switch Security Requirements Guide :: Version 2, Release: 1 Benchmark Date: 18 May 2021*"&amp;A295&amp;";*",SRGs!AA:AA,0),0)</f>
        <v>0</v>
      </c>
      <c r="V295" s="2">
        <f>IFERROR(MATCH("Mainframe Product Security Requirements Guide :: Version 2, Release: 1 Benchmark Date: 27 Oct 2022*"&amp;A295&amp;";*",SRGs!AA:AA,0),0)</f>
        <v>0</v>
      </c>
      <c r="W295" s="2">
        <f>IFERROR(MATCH("Network Device Management Security Requirements Guide :: Version 4, Release: 1 Benchmark Date: 23 Apr 2021*"&amp;A295&amp;";*",SRGs!AA:AA,0),0)</f>
        <v>0</v>
      </c>
      <c r="X295" s="2">
        <f>IFERROR(MATCH("Router Security Requirements Guide :: Version 4, Release: 2 Benchmark Date: 23 Apr 2021*"&amp;A295&amp;";*",SRGs!AA:AA,0),0)</f>
        <v>0</v>
      </c>
      <c r="Y295" s="2">
        <f>IFERROR(MATCH("SDN Controller Security Requirements Guide :: Version 1, Release: 2 Benchmark Date: 24 Apr 2020*"&amp;A295&amp;";*",SRGs!AA:AA,0),0)</f>
        <v>0</v>
      </c>
      <c r="Z295" s="2">
        <f>IFERROR(MATCH("Unified Endpoint Management Agent Security Requirements Guide :: Version 1, Release: 1 Benchmark Date: 20 Nov 2020*"&amp;A295&amp;";*",SRGs!AA:AA,0),0)</f>
        <v>0</v>
      </c>
      <c r="AA295" s="2">
        <f>IFERROR(MATCH("Unified Endpoint Management Server Security Requirements Guide :: Version 1, Release: 1 Benchmark Date: 20 Nov 2020*"&amp;A295&amp;";*",SRGs!AA:AA,0),0)</f>
        <v>0</v>
      </c>
      <c r="AB295" s="2">
        <f>IFERROR(MATCH("Virtual Private Network (VPN) Security Requirements Guide :: Version 2, Release: 4 Benchmark Date: 27 Oct 2021*"&amp;A295&amp;";*",SRGs!AA:AA,0),0)</f>
        <v>0</v>
      </c>
      <c r="AC295" s="2">
        <f>IFERROR(MATCH("Web Server Security Requirements Guide :: Version 3, Release: 1 Benchmark Date: 27 Oct 2022*"&amp;A295&amp;";*",SRGs!AA:AA,0),0)</f>
        <v>0</v>
      </c>
      <c r="AD295" s="22"/>
      <c r="AE295" s="3" t="str">
        <f t="shared" si="32"/>
        <v/>
      </c>
      <c r="AF295" s="2" t="str">
        <f t="shared" si="33"/>
        <v/>
      </c>
      <c r="AG295" s="2" t="str">
        <f t="shared" si="34"/>
        <v/>
      </c>
      <c r="AH295" s="2" t="str">
        <f t="shared" si="35"/>
        <v/>
      </c>
      <c r="AI295" s="2" t="str">
        <f t="shared" si="36"/>
        <v/>
      </c>
      <c r="AJ295" s="2" t="str">
        <f t="shared" si="37"/>
        <v/>
      </c>
      <c r="AK295" s="2" t="str">
        <f t="shared" si="38"/>
        <v/>
      </c>
      <c r="AM295" s="5" t="str">
        <f t="shared" si="39"/>
        <v/>
      </c>
    </row>
    <row r="296" spans="1:39" s="5" customFormat="1" ht="120">
      <c r="A296" s="1" t="s">
        <v>22162</v>
      </c>
      <c r="B296" s="1" t="s">
        <v>4303</v>
      </c>
      <c r="C296" s="1" t="s">
        <v>602</v>
      </c>
      <c r="D296" s="1" t="s">
        <v>1713</v>
      </c>
      <c r="E296" s="1" t="s">
        <v>2718</v>
      </c>
      <c r="F296" s="2" t="s">
        <v>3742</v>
      </c>
      <c r="G296" s="2"/>
      <c r="H296" s="2"/>
      <c r="I296" s="2"/>
      <c r="J296" s="15"/>
      <c r="K296" s="3">
        <f>IFERROR(MATCH("Application Layer Gateway (ALG) Security Requirements Guide (SRG) :: Version 1, Release: 2 Benchmark Date: 24 Jul 2015*"&amp;A296&amp;";*",SRGs!AA:AA,0),0)</f>
        <v>0</v>
      </c>
      <c r="L296" s="2">
        <f>IFERROR(MATCH("Application Server Security Requirements Guide :: Version 3, Release: 3 Benchmark Date: 27 Oct 2022*"&amp;A296&amp;";*",SRGs!AA:AA,0),0)</f>
        <v>0</v>
      </c>
      <c r="M296" s="2">
        <f>IFERROR(MATCH("Authentication, Authorization, and Accounting Services (AAA) Security Requirements Guide :: Version 1, Release: 2 Benchmark Date: 24 Jan 2020*"&amp;A296&amp;";*",SRGs!AA:AA,0),0)</f>
        <v>0</v>
      </c>
      <c r="N296" s="6">
        <f>IFERROR(MATCH("Central Log Server Security Requirements Guide :: Version 2, Release: 2 Benchmark Date: 27 Oct 2022*"&amp;A296&amp;";*",SRGs!AA:AA,0),0)</f>
        <v>0</v>
      </c>
      <c r="O296" s="6">
        <f>IFERROR(MATCH("Database Security Requirements Guide :: Version 3, Release: 3 Benchmark Date: 27 Jul 2022*"&amp;A296&amp;";*",SRGs!AA:AA,0),0)</f>
        <v>0</v>
      </c>
      <c r="P296" s="6">
        <f>IFERROR(MATCH("Container Platform Security Requirements Guide :: Version 1, Release: 3 Benchmark Date: 27 Jan 2022*"&amp;A296&amp;";*",SRGs!AA:AA,0),0)</f>
        <v>0</v>
      </c>
      <c r="Q296" s="6">
        <f>IFERROR(MATCH("Domain Name System (DNS) Security Requirements Guide :: Version 2, Release: 4 Benchmark Date: 23 Oct 2015*"&amp;A296&amp;";*",SRGs!AA:AA,0),0)</f>
        <v>0</v>
      </c>
      <c r="R296" s="6">
        <f>IFERROR(MATCH("Firewall Security Requirements Guide :: Version 2, Release: 3 Benchmark Date: 27 Oct 2022*"&amp;A296&amp;";*",SRGs!AA:AA,0),0)</f>
        <v>0</v>
      </c>
      <c r="S296" s="6">
        <f>IFERROR(MATCH("General Purpose Operating System Security Requirements Guide :: Version 2, Release: 4 Benchmark Date: 27 Jul 2022*"&amp;A296&amp;";*",SRGs!AA:AA,0),0)</f>
        <v>0</v>
      </c>
      <c r="T296" s="6">
        <f>IFERROR(MATCH("Intrusion Detection and Prevention Systems (IDPS) Security Requirements Guide :: Version 2, Release: 6 Benchmark Date: 24 Jul 2020*"&amp;A296&amp;";*",SRGs!AA:AA,0),0)</f>
        <v>0</v>
      </c>
      <c r="U296" s="6">
        <f>IFERROR(MATCH("Layer 2 Switch Security Requirements Guide :: Version 2, Release: 1 Benchmark Date: 18 May 2021*"&amp;A296&amp;";*",SRGs!AA:AA,0),0)</f>
        <v>0</v>
      </c>
      <c r="V296" s="6">
        <f>IFERROR(MATCH("Mainframe Product Security Requirements Guide :: Version 2, Release: 1 Benchmark Date: 27 Oct 2022*"&amp;A296&amp;";*",SRGs!AA:AA,0),0)</f>
        <v>0</v>
      </c>
      <c r="W296" s="6">
        <f>IFERROR(MATCH("Network Device Management Security Requirements Guide :: Version 4, Release: 1 Benchmark Date: 23 Apr 2021*"&amp;A296&amp;";*",SRGs!AA:AA,0),0)</f>
        <v>0</v>
      </c>
      <c r="X296" s="6">
        <f>IFERROR(MATCH("Router Security Requirements Guide :: Version 4, Release: 2 Benchmark Date: 23 Apr 2021*"&amp;A296&amp;";*",SRGs!AA:AA,0),0)</f>
        <v>0</v>
      </c>
      <c r="Y296" s="6">
        <f>IFERROR(MATCH("SDN Controller Security Requirements Guide :: Version 1, Release: 2 Benchmark Date: 24 Apr 2020*"&amp;A296&amp;";*",SRGs!AA:AA,0),0)</f>
        <v>0</v>
      </c>
      <c r="Z296" s="6">
        <f>IFERROR(MATCH("Unified Endpoint Management Agent Security Requirements Guide :: Version 1, Release: 1 Benchmark Date: 20 Nov 2020*"&amp;A296&amp;";*",SRGs!AA:AA,0),0)</f>
        <v>0</v>
      </c>
      <c r="AA296" s="6">
        <f>IFERROR(MATCH("Unified Endpoint Management Server Security Requirements Guide :: Version 1, Release: 1 Benchmark Date: 20 Nov 2020*"&amp;A296&amp;";*",SRGs!AA:AA,0),0)</f>
        <v>0</v>
      </c>
      <c r="AB296" s="6">
        <f>IFERROR(MATCH("Virtual Private Network (VPN) Security Requirements Guide :: Version 2, Release: 4 Benchmark Date: 27 Oct 2021*"&amp;A296&amp;";*",SRGs!AA:AA,0),0)</f>
        <v>0</v>
      </c>
      <c r="AC296" s="6">
        <f>IFERROR(MATCH("Web Server Security Requirements Guide :: Version 3, Release: 1 Benchmark Date: 27 Oct 2022*"&amp;A296&amp;";*",SRGs!AA:AA,0),0)</f>
        <v>0</v>
      </c>
      <c r="AD296" s="21"/>
      <c r="AE296" s="3" t="str">
        <f t="shared" si="32"/>
        <v/>
      </c>
      <c r="AF296" s="2" t="str">
        <f t="shared" si="33"/>
        <v/>
      </c>
      <c r="AG296" s="2" t="str">
        <f t="shared" si="34"/>
        <v/>
      </c>
      <c r="AH296" s="2" t="str">
        <f t="shared" si="35"/>
        <v/>
      </c>
      <c r="AI296" s="2" t="str">
        <f t="shared" si="36"/>
        <v/>
      </c>
      <c r="AJ296" s="2" t="str">
        <f t="shared" si="37"/>
        <v/>
      </c>
      <c r="AK296" s="2" t="str">
        <f t="shared" si="38"/>
        <v/>
      </c>
      <c r="AL296" s="27"/>
      <c r="AM296" s="5" t="str">
        <f t="shared" si="39"/>
        <v/>
      </c>
    </row>
    <row r="297" spans="1:39" s="5" customFormat="1" ht="45">
      <c r="A297" s="1" t="s">
        <v>22163</v>
      </c>
      <c r="B297" s="1" t="s">
        <v>4303</v>
      </c>
      <c r="C297" s="1" t="s">
        <v>603</v>
      </c>
      <c r="D297" s="1" t="s">
        <v>1714</v>
      </c>
      <c r="E297" s="1" t="s">
        <v>2719</v>
      </c>
      <c r="F297" s="2" t="s">
        <v>3743</v>
      </c>
      <c r="G297" s="2"/>
      <c r="H297" s="2"/>
      <c r="I297" s="2"/>
      <c r="J297" s="15"/>
      <c r="K297" s="3">
        <f>IFERROR(MATCH("Application Layer Gateway (ALG) Security Requirements Guide (SRG) :: Version 1, Release: 2 Benchmark Date: 24 Jul 2015*"&amp;A297&amp;";*",SRGs!AA:AA,0),0)</f>
        <v>0</v>
      </c>
      <c r="L297" s="2">
        <f>IFERROR(MATCH("Application Server Security Requirements Guide :: Version 3, Release: 3 Benchmark Date: 27 Oct 2022*"&amp;A297&amp;";*",SRGs!AA:AA,0),0)</f>
        <v>0</v>
      </c>
      <c r="M297" s="2">
        <f>IFERROR(MATCH("Authentication, Authorization, and Accounting Services (AAA) Security Requirements Guide :: Version 1, Release: 2 Benchmark Date: 24 Jan 2020*"&amp;A297&amp;";*",SRGs!AA:AA,0),0)</f>
        <v>0</v>
      </c>
      <c r="N297" s="6">
        <f>IFERROR(MATCH("Central Log Server Security Requirements Guide :: Version 2, Release: 2 Benchmark Date: 27 Oct 2022*"&amp;A297&amp;";*",SRGs!AA:AA,0),0)</f>
        <v>0</v>
      </c>
      <c r="O297" s="6">
        <f>IFERROR(MATCH("Database Security Requirements Guide :: Version 3, Release: 3 Benchmark Date: 27 Jul 2022*"&amp;A297&amp;";*",SRGs!AA:AA,0),0)</f>
        <v>0</v>
      </c>
      <c r="P297" s="6">
        <f>IFERROR(MATCH("Container Platform Security Requirements Guide :: Version 1, Release: 3 Benchmark Date: 27 Jan 2022*"&amp;A297&amp;";*",SRGs!AA:AA,0),0)</f>
        <v>0</v>
      </c>
      <c r="Q297" s="6">
        <f>IFERROR(MATCH("Domain Name System (DNS) Security Requirements Guide :: Version 2, Release: 4 Benchmark Date: 23 Oct 2015*"&amp;A297&amp;";*",SRGs!AA:AA,0),0)</f>
        <v>0</v>
      </c>
      <c r="R297" s="6">
        <f>IFERROR(MATCH("Firewall Security Requirements Guide :: Version 2, Release: 3 Benchmark Date: 27 Oct 2022*"&amp;A297&amp;";*",SRGs!AA:AA,0),0)</f>
        <v>0</v>
      </c>
      <c r="S297" s="6">
        <f>IFERROR(MATCH("General Purpose Operating System Security Requirements Guide :: Version 2, Release: 4 Benchmark Date: 27 Jul 2022*"&amp;A297&amp;";*",SRGs!AA:AA,0),0)</f>
        <v>0</v>
      </c>
      <c r="T297" s="6">
        <f>IFERROR(MATCH("Intrusion Detection and Prevention Systems (IDPS) Security Requirements Guide :: Version 2, Release: 6 Benchmark Date: 24 Jul 2020*"&amp;A297&amp;";*",SRGs!AA:AA,0),0)</f>
        <v>0</v>
      </c>
      <c r="U297" s="6">
        <f>IFERROR(MATCH("Layer 2 Switch Security Requirements Guide :: Version 2, Release: 1 Benchmark Date: 18 May 2021*"&amp;A297&amp;";*",SRGs!AA:AA,0),0)</f>
        <v>0</v>
      </c>
      <c r="V297" s="6">
        <f>IFERROR(MATCH("Mainframe Product Security Requirements Guide :: Version 2, Release: 1 Benchmark Date: 27 Oct 2022*"&amp;A297&amp;";*",SRGs!AA:AA,0),0)</f>
        <v>0</v>
      </c>
      <c r="W297" s="6">
        <f>IFERROR(MATCH("Network Device Management Security Requirements Guide :: Version 4, Release: 1 Benchmark Date: 23 Apr 2021*"&amp;A297&amp;";*",SRGs!AA:AA,0),0)</f>
        <v>0</v>
      </c>
      <c r="X297" s="6">
        <f>IFERROR(MATCH("Router Security Requirements Guide :: Version 4, Release: 2 Benchmark Date: 23 Apr 2021*"&amp;A297&amp;";*",SRGs!AA:AA,0),0)</f>
        <v>0</v>
      </c>
      <c r="Y297" s="6">
        <f>IFERROR(MATCH("SDN Controller Security Requirements Guide :: Version 1, Release: 2 Benchmark Date: 24 Apr 2020*"&amp;A297&amp;";*",SRGs!AA:AA,0),0)</f>
        <v>0</v>
      </c>
      <c r="Z297" s="6">
        <f>IFERROR(MATCH("Unified Endpoint Management Agent Security Requirements Guide :: Version 1, Release: 1 Benchmark Date: 20 Nov 2020*"&amp;A297&amp;";*",SRGs!AA:AA,0),0)</f>
        <v>0</v>
      </c>
      <c r="AA297" s="6">
        <f>IFERROR(MATCH("Unified Endpoint Management Server Security Requirements Guide :: Version 1, Release: 1 Benchmark Date: 20 Nov 2020*"&amp;A297&amp;";*",SRGs!AA:AA,0),0)</f>
        <v>0</v>
      </c>
      <c r="AB297" s="6">
        <f>IFERROR(MATCH("Virtual Private Network (VPN) Security Requirements Guide :: Version 2, Release: 4 Benchmark Date: 27 Oct 2021*"&amp;A297&amp;";*",SRGs!AA:AA,0),0)</f>
        <v>0</v>
      </c>
      <c r="AC297" s="6">
        <f>IFERROR(MATCH("Web Server Security Requirements Guide :: Version 3, Release: 1 Benchmark Date: 27 Oct 2022*"&amp;A297&amp;";*",SRGs!AA:AA,0),0)</f>
        <v>0</v>
      </c>
      <c r="AD297" s="21"/>
      <c r="AE297" s="3" t="str">
        <f t="shared" si="32"/>
        <v/>
      </c>
      <c r="AF297" s="2" t="str">
        <f t="shared" si="33"/>
        <v/>
      </c>
      <c r="AG297" s="2" t="str">
        <f t="shared" si="34"/>
        <v/>
      </c>
      <c r="AH297" s="2" t="str">
        <f t="shared" si="35"/>
        <v/>
      </c>
      <c r="AI297" s="2" t="str">
        <f t="shared" si="36"/>
        <v/>
      </c>
      <c r="AJ297" s="2" t="str">
        <f t="shared" si="37"/>
        <v/>
      </c>
      <c r="AK297" s="2" t="str">
        <f t="shared" si="38"/>
        <v/>
      </c>
      <c r="AL297" s="27"/>
      <c r="AM297" s="5" t="str">
        <f t="shared" si="39"/>
        <v/>
      </c>
    </row>
    <row r="298" spans="1:39" s="5" customFormat="1" ht="120">
      <c r="A298" s="1" t="s">
        <v>60</v>
      </c>
      <c r="B298" s="1" t="s">
        <v>4303</v>
      </c>
      <c r="C298" s="1" t="s">
        <v>604</v>
      </c>
      <c r="D298" s="1" t="s">
        <v>1715</v>
      </c>
      <c r="E298" s="1" t="s">
        <v>2720</v>
      </c>
      <c r="F298" s="2" t="s">
        <v>3744</v>
      </c>
      <c r="G298" s="2" t="s">
        <v>4201</v>
      </c>
      <c r="H298" s="2"/>
      <c r="I298" s="10">
        <v>2</v>
      </c>
      <c r="J298" s="13"/>
      <c r="K298" s="3">
        <f>IFERROR(MATCH("Application Layer Gateway (ALG) Security Requirements Guide (SRG) :: Version 1, Release: 2 Benchmark Date: 24 Jul 2015*"&amp;A298&amp;";*",SRGs!AA:AA,0),0)</f>
        <v>0</v>
      </c>
      <c r="L298" s="2">
        <f>IFERROR(MATCH("Application Server Security Requirements Guide :: Version 3, Release: 3 Benchmark Date: 27 Oct 2022*"&amp;A298&amp;";*",SRGs!AA:AA,0),0)</f>
        <v>0</v>
      </c>
      <c r="M298" s="2">
        <f>IFERROR(MATCH("Authentication, Authorization, and Accounting Services (AAA) Security Requirements Guide :: Version 1, Release: 2 Benchmark Date: 24 Jan 2020*"&amp;A298&amp;";*",SRGs!AA:AA,0),0)</f>
        <v>0</v>
      </c>
      <c r="N298" s="6">
        <f>IFERROR(MATCH("Central Log Server Security Requirements Guide :: Version 2, Release: 2 Benchmark Date: 27 Oct 2022*"&amp;A298&amp;";*",SRGs!AA:AA,0),0)</f>
        <v>0</v>
      </c>
      <c r="O298" s="6">
        <f>IFERROR(MATCH("Database Security Requirements Guide :: Version 3, Release: 3 Benchmark Date: 27 Jul 2022*"&amp;A298&amp;";*",SRGs!AA:AA,0),0)</f>
        <v>0</v>
      </c>
      <c r="P298" s="6">
        <f>IFERROR(MATCH("Container Platform Security Requirements Guide :: Version 1, Release: 3 Benchmark Date: 27 Jan 2022*"&amp;A298&amp;";*",SRGs!AA:AA,0),0)</f>
        <v>0</v>
      </c>
      <c r="Q298" s="6">
        <f>IFERROR(MATCH("Domain Name System (DNS) Security Requirements Guide :: Version 2, Release: 4 Benchmark Date: 23 Oct 2015*"&amp;A298&amp;";*",SRGs!AA:AA,0),0)</f>
        <v>0</v>
      </c>
      <c r="R298" s="6">
        <f>IFERROR(MATCH("Firewall Security Requirements Guide :: Version 2, Release: 3 Benchmark Date: 27 Oct 2022*"&amp;A298&amp;";*",SRGs!AA:AA,0),0)</f>
        <v>0</v>
      </c>
      <c r="S298" s="6">
        <f>IFERROR(MATCH("General Purpose Operating System Security Requirements Guide :: Version 2, Release: 4 Benchmark Date: 27 Jul 2022*"&amp;A298&amp;";*",SRGs!AA:AA,0),0)</f>
        <v>0</v>
      </c>
      <c r="T298" s="6">
        <f>IFERROR(MATCH("Intrusion Detection and Prevention Systems (IDPS) Security Requirements Guide :: Version 2, Release: 6 Benchmark Date: 24 Jul 2020*"&amp;A298&amp;";*",SRGs!AA:AA,0),0)</f>
        <v>0</v>
      </c>
      <c r="U298" s="6">
        <f>IFERROR(MATCH("Layer 2 Switch Security Requirements Guide :: Version 2, Release: 1 Benchmark Date: 18 May 2021*"&amp;A298&amp;";*",SRGs!AA:AA,0),0)</f>
        <v>0</v>
      </c>
      <c r="V298" s="6">
        <f>IFERROR(MATCH("Mainframe Product Security Requirements Guide :: Version 2, Release: 1 Benchmark Date: 27 Oct 2022*"&amp;A298&amp;";*",SRGs!AA:AA,0),0)</f>
        <v>0</v>
      </c>
      <c r="W298" s="6">
        <f>IFERROR(MATCH("Network Device Management Security Requirements Guide :: Version 4, Release: 1 Benchmark Date: 23 Apr 2021*"&amp;A298&amp;";*",SRGs!AA:AA,0),0)</f>
        <v>1077</v>
      </c>
      <c r="X298" s="6">
        <f>IFERROR(MATCH("Router Security Requirements Guide :: Version 4, Release: 2 Benchmark Date: 23 Apr 2021*"&amp;A298&amp;";*",SRGs!AA:AA,0),0)</f>
        <v>0</v>
      </c>
      <c r="Y298" s="6">
        <f>IFERROR(MATCH("SDN Controller Security Requirements Guide :: Version 1, Release: 2 Benchmark Date: 24 Apr 2020*"&amp;A298&amp;";*",SRGs!AA:AA,0),0)</f>
        <v>0</v>
      </c>
      <c r="Z298" s="6">
        <f>IFERROR(MATCH("Unified Endpoint Management Agent Security Requirements Guide :: Version 1, Release: 1 Benchmark Date: 20 Nov 2020*"&amp;A298&amp;";*",SRGs!AA:AA,0),0)</f>
        <v>0</v>
      </c>
      <c r="AA298" s="6">
        <f>IFERROR(MATCH("Unified Endpoint Management Server Security Requirements Guide :: Version 1, Release: 1 Benchmark Date: 20 Nov 2020*"&amp;A298&amp;";*",SRGs!AA:AA,0),0)</f>
        <v>0</v>
      </c>
      <c r="AB298" s="6">
        <f>IFERROR(MATCH("Virtual Private Network (VPN) Security Requirements Guide :: Version 2, Release: 4 Benchmark Date: 27 Oct 2021*"&amp;A298&amp;";*",SRGs!AA:AA,0),0)</f>
        <v>0</v>
      </c>
      <c r="AC298" s="6">
        <f>IFERROR(MATCH("Web Server Security Requirements Guide :: Version 3, Release: 1 Benchmark Date: 27 Oct 2022*"&amp;A298&amp;";*",SRGs!AA:AA,0),0)</f>
        <v>0</v>
      </c>
      <c r="AD298" s="21"/>
      <c r="AE298" s="3" t="str">
        <f t="shared" si="32"/>
        <v/>
      </c>
      <c r="AF298" s="2" t="str">
        <f t="shared" si="33"/>
        <v/>
      </c>
      <c r="AG298" s="2" t="str">
        <f t="shared" si="34"/>
        <v/>
      </c>
      <c r="AH298" s="2" t="str">
        <f t="shared" si="35"/>
        <v>Network Device</v>
      </c>
      <c r="AI298" s="2" t="str">
        <f t="shared" si="36"/>
        <v/>
      </c>
      <c r="AJ298" s="2" t="str">
        <f t="shared" si="37"/>
        <v/>
      </c>
      <c r="AK298" s="2" t="str">
        <f t="shared" si="38"/>
        <v/>
      </c>
      <c r="AL298" s="27"/>
      <c r="AM298" s="5" t="str">
        <f t="shared" si="39"/>
        <v>Network Device</v>
      </c>
    </row>
    <row r="299" spans="1:39" ht="60">
      <c r="A299" s="1" t="s">
        <v>22164</v>
      </c>
      <c r="B299" s="1" t="s">
        <v>4303</v>
      </c>
      <c r="C299" s="1" t="s">
        <v>605</v>
      </c>
      <c r="D299" s="1" t="s">
        <v>1716</v>
      </c>
      <c r="E299" s="1" t="s">
        <v>2721</v>
      </c>
      <c r="F299" s="2" t="s">
        <v>3745</v>
      </c>
      <c r="G299" s="2"/>
      <c r="H299" s="2"/>
      <c r="I299" s="2"/>
      <c r="J299" s="15"/>
      <c r="K299" s="3">
        <f>IFERROR(MATCH("Application Layer Gateway (ALG) Security Requirements Guide (SRG) :: Version 1, Release: 2 Benchmark Date: 24 Jul 2015*"&amp;A299&amp;";*",SRGs!AA:AA,0),0)</f>
        <v>0</v>
      </c>
      <c r="L299" s="2">
        <f>IFERROR(MATCH("Application Server Security Requirements Guide :: Version 3, Release: 3 Benchmark Date: 27 Oct 2022*"&amp;A299&amp;";*",SRGs!AA:AA,0),0)</f>
        <v>1030</v>
      </c>
      <c r="M299" s="2">
        <f>IFERROR(MATCH("Authentication, Authorization, and Accounting Services (AAA) Security Requirements Guide :: Version 1, Release: 2 Benchmark Date: 24 Jan 2020*"&amp;A299&amp;";*",SRGs!AA:AA,0),0)</f>
        <v>0</v>
      </c>
      <c r="N299" s="6">
        <f>IFERROR(MATCH("Central Log Server Security Requirements Guide :: Version 2, Release: 2 Benchmark Date: 27 Oct 2022*"&amp;A299&amp;";*",SRGs!AA:AA,0),0)</f>
        <v>0</v>
      </c>
      <c r="O299" s="6">
        <f>IFERROR(MATCH("Database Security Requirements Guide :: Version 3, Release: 3 Benchmark Date: 27 Jul 2022*"&amp;A299&amp;";*",SRGs!AA:AA,0),0)</f>
        <v>1034</v>
      </c>
      <c r="P299" s="2">
        <f>IFERROR(MATCH("Container Platform Security Requirements Guide :: Version 1, Release: 3 Benchmark Date: 27 Jan 2022*"&amp;A299&amp;";*",SRGs!AA:AA,0),0)</f>
        <v>1032</v>
      </c>
      <c r="Q299" s="2">
        <f>IFERROR(MATCH("Domain Name System (DNS) Security Requirements Guide :: Version 2, Release: 4 Benchmark Date: 23 Oct 2015*"&amp;A299&amp;";*",SRGs!AA:AA,0),0)</f>
        <v>0</v>
      </c>
      <c r="R299" s="2">
        <f>IFERROR(MATCH("Firewall Security Requirements Guide :: Version 2, Release: 3 Benchmark Date: 27 Oct 2022*"&amp;A299&amp;";*",SRGs!AA:AA,0),0)</f>
        <v>0</v>
      </c>
      <c r="S299" s="2">
        <f>IFERROR(MATCH("General Purpose Operating System Security Requirements Guide :: Version 2, Release: 4 Benchmark Date: 27 Jul 2022*"&amp;A299&amp;";*",SRGs!AA:AA,0),0)</f>
        <v>1036</v>
      </c>
      <c r="T299" s="2">
        <f>IFERROR(MATCH("Intrusion Detection and Prevention Systems (IDPS) Security Requirements Guide :: Version 2, Release: 6 Benchmark Date: 24 Jul 2020*"&amp;A299&amp;";*",SRGs!AA:AA,0),0)</f>
        <v>0</v>
      </c>
      <c r="U299" s="2">
        <f>IFERROR(MATCH("Layer 2 Switch Security Requirements Guide :: Version 2, Release: 1 Benchmark Date: 18 May 2021*"&amp;A299&amp;";*",SRGs!AA:AA,0),0)</f>
        <v>0</v>
      </c>
      <c r="V299" s="2">
        <f>IFERROR(MATCH("Mainframe Product Security Requirements Guide :: Version 2, Release: 1 Benchmark Date: 27 Oct 2022*"&amp;A299&amp;";*",SRGs!AA:AA,0),0)</f>
        <v>1038</v>
      </c>
      <c r="W299" s="2">
        <f>IFERROR(MATCH("Network Device Management Security Requirements Guide :: Version 4, Release: 1 Benchmark Date: 23 Apr 2021*"&amp;A299&amp;";*",SRGs!AA:AA,0),0)</f>
        <v>1040</v>
      </c>
      <c r="X299" s="2">
        <f>IFERROR(MATCH("Router Security Requirements Guide :: Version 4, Release: 2 Benchmark Date: 23 Apr 2021*"&amp;A299&amp;";*",SRGs!AA:AA,0),0)</f>
        <v>0</v>
      </c>
      <c r="Y299" s="2">
        <f>IFERROR(MATCH("SDN Controller Security Requirements Guide :: Version 1, Release: 2 Benchmark Date: 24 Apr 2020*"&amp;A299&amp;";*",SRGs!AA:AA,0),0)</f>
        <v>1042</v>
      </c>
      <c r="Z299" s="2">
        <f>IFERROR(MATCH("Unified Endpoint Management Agent Security Requirements Guide :: Version 1, Release: 1 Benchmark Date: 20 Nov 2020*"&amp;A299&amp;";*",SRGs!AA:AA,0),0)</f>
        <v>0</v>
      </c>
      <c r="AA299" s="2">
        <f>IFERROR(MATCH("Unified Endpoint Management Server Security Requirements Guide :: Version 1, Release: 1 Benchmark Date: 20 Nov 2020*"&amp;A299&amp;";*",SRGs!AA:AA,0),0)</f>
        <v>1044</v>
      </c>
      <c r="AB299" s="2">
        <f>IFERROR(MATCH("Virtual Private Network (VPN) Security Requirements Guide :: Version 2, Release: 4 Benchmark Date: 27 Oct 2021*"&amp;A299&amp;";*",SRGs!AA:AA,0),0)</f>
        <v>0</v>
      </c>
      <c r="AC299" s="2">
        <f>IFERROR(MATCH("Web Server Security Requirements Guide :: Version 3, Release: 1 Benchmark Date: 27 Oct 2022*"&amp;A299&amp;";*",SRGs!AA:AA,0),0)</f>
        <v>1048</v>
      </c>
      <c r="AD299" s="22"/>
      <c r="AE299" s="3" t="str">
        <f t="shared" si="32"/>
        <v>Application</v>
      </c>
      <c r="AF299" s="2" t="str">
        <f t="shared" si="33"/>
        <v>Server</v>
      </c>
      <c r="AG299" s="2" t="str">
        <f t="shared" si="34"/>
        <v>Laptops/Desktops</v>
      </c>
      <c r="AH299" s="2" t="str">
        <f t="shared" si="35"/>
        <v>Network Device</v>
      </c>
      <c r="AI299" s="2" t="str">
        <f t="shared" si="36"/>
        <v>Database</v>
      </c>
      <c r="AJ299" s="2" t="str">
        <f t="shared" si="37"/>
        <v>Container</v>
      </c>
      <c r="AK299" s="2" t="str">
        <f t="shared" si="38"/>
        <v>Unified Endpoint Mangement</v>
      </c>
      <c r="AM299" s="5" t="str">
        <f t="shared" si="39"/>
        <v>Application; Server; Laptops/Desktops; Network Device; Database; Container; Unified Endpoint Mangement</v>
      </c>
    </row>
    <row r="300" spans="1:39" ht="30">
      <c r="A300" s="1" t="s">
        <v>22165</v>
      </c>
      <c r="B300" s="1" t="s">
        <v>4303</v>
      </c>
      <c r="C300" s="1" t="s">
        <v>606</v>
      </c>
      <c r="D300" s="1" t="s">
        <v>3503</v>
      </c>
      <c r="E300" s="1"/>
      <c r="F300" s="2"/>
      <c r="G300" s="2"/>
      <c r="H300" s="2"/>
      <c r="I300" s="2"/>
      <c r="J300" s="15"/>
      <c r="K300" s="3">
        <f>IFERROR(MATCH("Application Layer Gateway (ALG) Security Requirements Guide (SRG) :: Version 1, Release: 2 Benchmark Date: 24 Jul 2015*"&amp;A300&amp;";*",SRGs!AA:AA,0),0)</f>
        <v>0</v>
      </c>
      <c r="L300" s="2">
        <f>IFERROR(MATCH("Application Server Security Requirements Guide :: Version 3, Release: 3 Benchmark Date: 27 Oct 2022*"&amp;A300&amp;";*",SRGs!AA:AA,0),0)</f>
        <v>0</v>
      </c>
      <c r="M300" s="2">
        <f>IFERROR(MATCH("Authentication, Authorization, and Accounting Services (AAA) Security Requirements Guide :: Version 1, Release: 2 Benchmark Date: 24 Jan 2020*"&amp;A300&amp;";*",SRGs!AA:AA,0),0)</f>
        <v>0</v>
      </c>
      <c r="N300" s="2">
        <f>IFERROR(MATCH("Central Log Server Security Requirements Guide :: Version 2, Release: 2 Benchmark Date: 27 Oct 2022*"&amp;A300&amp;";*",SRGs!AA:AA,0),0)</f>
        <v>0</v>
      </c>
      <c r="O300" s="2">
        <f>IFERROR(MATCH("Database Security Requirements Guide :: Version 3, Release: 3 Benchmark Date: 27 Jul 2022*"&amp;A300&amp;";*",SRGs!AA:AA,0),0)</f>
        <v>0</v>
      </c>
      <c r="P300" s="2">
        <f>IFERROR(MATCH("Container Platform Security Requirements Guide :: Version 1, Release: 3 Benchmark Date: 27 Jan 2022*"&amp;A300&amp;";*",SRGs!AA:AA,0),0)</f>
        <v>0</v>
      </c>
      <c r="Q300" s="2">
        <f>IFERROR(MATCH("Domain Name System (DNS) Security Requirements Guide :: Version 2, Release: 4 Benchmark Date: 23 Oct 2015*"&amp;A300&amp;";*",SRGs!AA:AA,0),0)</f>
        <v>0</v>
      </c>
      <c r="R300" s="2">
        <f>IFERROR(MATCH("Firewall Security Requirements Guide :: Version 2, Release: 3 Benchmark Date: 27 Oct 2022*"&amp;A300&amp;";*",SRGs!AA:AA,0),0)</f>
        <v>0</v>
      </c>
      <c r="S300" s="2">
        <f>IFERROR(MATCH("General Purpose Operating System Security Requirements Guide :: Version 2, Release: 4 Benchmark Date: 27 Jul 2022*"&amp;A300&amp;";*",SRGs!AA:AA,0),0)</f>
        <v>0</v>
      </c>
      <c r="T300" s="2">
        <f>IFERROR(MATCH("Intrusion Detection and Prevention Systems (IDPS) Security Requirements Guide :: Version 2, Release: 6 Benchmark Date: 24 Jul 2020*"&amp;A300&amp;";*",SRGs!AA:AA,0),0)</f>
        <v>0</v>
      </c>
      <c r="U300" s="2">
        <f>IFERROR(MATCH("Layer 2 Switch Security Requirements Guide :: Version 2, Release: 1 Benchmark Date: 18 May 2021*"&amp;A300&amp;";*",SRGs!AA:AA,0),0)</f>
        <v>0</v>
      </c>
      <c r="V300" s="2">
        <f>IFERROR(MATCH("Mainframe Product Security Requirements Guide :: Version 2, Release: 1 Benchmark Date: 27 Oct 2022*"&amp;A300&amp;";*",SRGs!AA:AA,0),0)</f>
        <v>0</v>
      </c>
      <c r="W300" s="2">
        <f>IFERROR(MATCH("Network Device Management Security Requirements Guide :: Version 4, Release: 1 Benchmark Date: 23 Apr 2021*"&amp;A300&amp;";*",SRGs!AA:AA,0),0)</f>
        <v>0</v>
      </c>
      <c r="X300" s="2">
        <f>IFERROR(MATCH("Router Security Requirements Guide :: Version 4, Release: 2 Benchmark Date: 23 Apr 2021*"&amp;A300&amp;";*",SRGs!AA:AA,0),0)</f>
        <v>0</v>
      </c>
      <c r="Y300" s="2">
        <f>IFERROR(MATCH("SDN Controller Security Requirements Guide :: Version 1, Release: 2 Benchmark Date: 24 Apr 2020*"&amp;A300&amp;";*",SRGs!AA:AA,0),0)</f>
        <v>0</v>
      </c>
      <c r="Z300" s="2">
        <f>IFERROR(MATCH("Unified Endpoint Management Agent Security Requirements Guide :: Version 1, Release: 1 Benchmark Date: 20 Nov 2020*"&amp;A300&amp;";*",SRGs!AA:AA,0),0)</f>
        <v>0</v>
      </c>
      <c r="AA300" s="2">
        <f>IFERROR(MATCH("Unified Endpoint Management Server Security Requirements Guide :: Version 1, Release: 1 Benchmark Date: 20 Nov 2020*"&amp;A300&amp;";*",SRGs!AA:AA,0),0)</f>
        <v>0</v>
      </c>
      <c r="AB300" s="2">
        <f>IFERROR(MATCH("Virtual Private Network (VPN) Security Requirements Guide :: Version 2, Release: 4 Benchmark Date: 27 Oct 2021*"&amp;A300&amp;";*",SRGs!AA:AA,0),0)</f>
        <v>0</v>
      </c>
      <c r="AC300" s="2">
        <f>IFERROR(MATCH("Web Server Security Requirements Guide :: Version 3, Release: 1 Benchmark Date: 27 Oct 2022*"&amp;A300&amp;";*",SRGs!AA:AA,0),0)</f>
        <v>0</v>
      </c>
      <c r="AD300" s="22"/>
      <c r="AE300" s="3" t="str">
        <f t="shared" si="32"/>
        <v/>
      </c>
      <c r="AF300" s="2" t="str">
        <f t="shared" si="33"/>
        <v/>
      </c>
      <c r="AG300" s="2" t="str">
        <f t="shared" si="34"/>
        <v/>
      </c>
      <c r="AH300" s="2" t="str">
        <f t="shared" si="35"/>
        <v/>
      </c>
      <c r="AI300" s="2" t="str">
        <f t="shared" si="36"/>
        <v/>
      </c>
      <c r="AJ300" s="2" t="str">
        <f t="shared" si="37"/>
        <v/>
      </c>
      <c r="AK300" s="2" t="str">
        <f t="shared" si="38"/>
        <v/>
      </c>
      <c r="AM300" s="5" t="str">
        <f t="shared" si="39"/>
        <v/>
      </c>
    </row>
    <row r="301" spans="1:39" s="5" customFormat="1" ht="30">
      <c r="A301" s="1" t="s">
        <v>22166</v>
      </c>
      <c r="B301" s="1" t="s">
        <v>4303</v>
      </c>
      <c r="C301" s="1" t="s">
        <v>607</v>
      </c>
      <c r="D301" s="1" t="s">
        <v>3504</v>
      </c>
      <c r="E301" s="1"/>
      <c r="F301" s="2"/>
      <c r="G301" s="2"/>
      <c r="H301" s="2"/>
      <c r="I301" s="2"/>
      <c r="J301" s="15"/>
      <c r="K301" s="3">
        <f>IFERROR(MATCH("Application Layer Gateway (ALG) Security Requirements Guide (SRG) :: Version 1, Release: 2 Benchmark Date: 24 Jul 2015*"&amp;A301&amp;";*",SRGs!AA:AA,0),0)</f>
        <v>0</v>
      </c>
      <c r="L301" s="2">
        <f>IFERROR(MATCH("Application Server Security Requirements Guide :: Version 3, Release: 3 Benchmark Date: 27 Oct 2022*"&amp;A301&amp;";*",SRGs!AA:AA,0),0)</f>
        <v>1049</v>
      </c>
      <c r="M301" s="2">
        <f>IFERROR(MATCH("Authentication, Authorization, and Accounting Services (AAA) Security Requirements Guide :: Version 1, Release: 2 Benchmark Date: 24 Jan 2020*"&amp;A301&amp;";*",SRGs!AA:AA,0),0)</f>
        <v>0</v>
      </c>
      <c r="N301" s="2">
        <f>IFERROR(MATCH("Central Log Server Security Requirements Guide :: Version 2, Release: 2 Benchmark Date: 27 Oct 2022*"&amp;A301&amp;";*",SRGs!AA:AA,0),0)</f>
        <v>0</v>
      </c>
      <c r="O301" s="2">
        <f>IFERROR(MATCH("Database Security Requirements Guide :: Version 3, Release: 3 Benchmark Date: 27 Jul 2022*"&amp;A301&amp;";*",SRGs!AA:AA,0),0)</f>
        <v>0</v>
      </c>
      <c r="P301" s="6">
        <f>IFERROR(MATCH("Container Platform Security Requirements Guide :: Version 1, Release: 3 Benchmark Date: 27 Jan 2022*"&amp;A301&amp;";*",SRGs!AA:AA,0),0)</f>
        <v>1050</v>
      </c>
      <c r="Q301" s="6">
        <f>IFERROR(MATCH("Domain Name System (DNS) Security Requirements Guide :: Version 2, Release: 4 Benchmark Date: 23 Oct 2015*"&amp;A301&amp;";*",SRGs!AA:AA,0),0)</f>
        <v>0</v>
      </c>
      <c r="R301" s="6">
        <f>IFERROR(MATCH("Firewall Security Requirements Guide :: Version 2, Release: 3 Benchmark Date: 27 Oct 2022*"&amp;A301&amp;";*",SRGs!AA:AA,0),0)</f>
        <v>0</v>
      </c>
      <c r="S301" s="6">
        <f>IFERROR(MATCH("General Purpose Operating System Security Requirements Guide :: Version 2, Release: 4 Benchmark Date: 27 Jul 2022*"&amp;A301&amp;";*",SRGs!AA:AA,0),0)</f>
        <v>1052</v>
      </c>
      <c r="T301" s="6">
        <f>IFERROR(MATCH("Intrusion Detection and Prevention Systems (IDPS) Security Requirements Guide :: Version 2, Release: 6 Benchmark Date: 24 Jul 2020*"&amp;A301&amp;";*",SRGs!AA:AA,0),0)</f>
        <v>0</v>
      </c>
      <c r="U301" s="6">
        <f>IFERROR(MATCH("Layer 2 Switch Security Requirements Guide :: Version 2, Release: 1 Benchmark Date: 18 May 2021*"&amp;A301&amp;";*",SRGs!AA:AA,0),0)</f>
        <v>0</v>
      </c>
      <c r="V301" s="6">
        <f>IFERROR(MATCH("Mainframe Product Security Requirements Guide :: Version 2, Release: 1 Benchmark Date: 27 Oct 2022*"&amp;A301&amp;";*",SRGs!AA:AA,0),0)</f>
        <v>1053</v>
      </c>
      <c r="W301" s="6">
        <f>IFERROR(MATCH("Network Device Management Security Requirements Guide :: Version 4, Release: 1 Benchmark Date: 23 Apr 2021*"&amp;A301&amp;";*",SRGs!AA:AA,0),0)</f>
        <v>1054</v>
      </c>
      <c r="X301" s="6">
        <f>IFERROR(MATCH("Router Security Requirements Guide :: Version 4, Release: 2 Benchmark Date: 23 Apr 2021*"&amp;A301&amp;";*",SRGs!AA:AA,0),0)</f>
        <v>0</v>
      </c>
      <c r="Y301" s="6">
        <f>IFERROR(MATCH("SDN Controller Security Requirements Guide :: Version 1, Release: 2 Benchmark Date: 24 Apr 2020*"&amp;A301&amp;";*",SRGs!AA:AA,0),0)</f>
        <v>0</v>
      </c>
      <c r="Z301" s="6">
        <f>IFERROR(MATCH("Unified Endpoint Management Agent Security Requirements Guide :: Version 1, Release: 1 Benchmark Date: 20 Nov 2020*"&amp;A301&amp;";*",SRGs!AA:AA,0),0)</f>
        <v>0</v>
      </c>
      <c r="AA301" s="6">
        <f>IFERROR(MATCH("Unified Endpoint Management Server Security Requirements Guide :: Version 1, Release: 1 Benchmark Date: 20 Nov 2020*"&amp;A301&amp;";*",SRGs!AA:AA,0),0)</f>
        <v>1055</v>
      </c>
      <c r="AB301" s="6">
        <f>IFERROR(MATCH("Virtual Private Network (VPN) Security Requirements Guide :: Version 2, Release: 4 Benchmark Date: 27 Oct 2021*"&amp;A301&amp;";*",SRGs!AA:AA,0),0)</f>
        <v>0</v>
      </c>
      <c r="AC301" s="6">
        <f>IFERROR(MATCH("Web Server Security Requirements Guide :: Version 3, Release: 1 Benchmark Date: 27 Oct 2022*"&amp;A301&amp;";*",SRGs!AA:AA,0),0)</f>
        <v>1057</v>
      </c>
      <c r="AD301" s="21"/>
      <c r="AE301" s="3" t="str">
        <f t="shared" si="32"/>
        <v>Application</v>
      </c>
      <c r="AF301" s="2" t="str">
        <f t="shared" si="33"/>
        <v>Server</v>
      </c>
      <c r="AG301" s="2" t="str">
        <f t="shared" si="34"/>
        <v>Laptops/Desktops</v>
      </c>
      <c r="AH301" s="2" t="str">
        <f t="shared" si="35"/>
        <v>Network Device</v>
      </c>
      <c r="AI301" s="2" t="str">
        <f t="shared" si="36"/>
        <v/>
      </c>
      <c r="AJ301" s="2" t="str">
        <f t="shared" si="37"/>
        <v>Container</v>
      </c>
      <c r="AK301" s="2" t="str">
        <f t="shared" si="38"/>
        <v>Unified Endpoint Mangement</v>
      </c>
      <c r="AL301" s="27"/>
      <c r="AM301" s="5" t="str">
        <f t="shared" si="39"/>
        <v>Application; Server; Laptops/Desktops; Network Device; Container; Unified Endpoint Mangement</v>
      </c>
    </row>
    <row r="302" spans="1:39" s="5" customFormat="1" ht="120">
      <c r="A302" s="1" t="s">
        <v>22167</v>
      </c>
      <c r="B302" s="1" t="s">
        <v>4303</v>
      </c>
      <c r="C302" s="1" t="s">
        <v>608</v>
      </c>
      <c r="D302" s="1" t="s">
        <v>1717</v>
      </c>
      <c r="E302" s="1" t="s">
        <v>2722</v>
      </c>
      <c r="F302" s="2" t="s">
        <v>3746</v>
      </c>
      <c r="G302" s="2"/>
      <c r="H302" s="2" t="s">
        <v>4254</v>
      </c>
      <c r="I302" s="10">
        <v>3</v>
      </c>
      <c r="J302" s="13"/>
      <c r="K302" s="3">
        <f>IFERROR(MATCH("Application Layer Gateway (ALG) Security Requirements Guide (SRG) :: Version 1, Release: 2 Benchmark Date: 24 Jul 2015*"&amp;A302&amp;";*",SRGs!AA:AA,0),0)</f>
        <v>0</v>
      </c>
      <c r="L302" s="2">
        <f>IFERROR(MATCH("Application Server Security Requirements Guide :: Version 3, Release: 3 Benchmark Date: 27 Oct 2022*"&amp;A302&amp;";*",SRGs!AA:AA,0),0)</f>
        <v>0</v>
      </c>
      <c r="M302" s="2">
        <f>IFERROR(MATCH("Authentication, Authorization, and Accounting Services (AAA) Security Requirements Guide :: Version 1, Release: 2 Benchmark Date: 24 Jan 2020*"&amp;A302&amp;";*",SRGs!AA:AA,0),0)</f>
        <v>0</v>
      </c>
      <c r="N302" s="6">
        <f>IFERROR(MATCH("Central Log Server Security Requirements Guide :: Version 2, Release: 2 Benchmark Date: 27 Oct 2022*"&amp;A302&amp;";*",SRGs!AA:AA,0),0)</f>
        <v>0</v>
      </c>
      <c r="O302" s="6">
        <f>IFERROR(MATCH("Database Security Requirements Guide :: Version 3, Release: 3 Benchmark Date: 27 Jul 2022*"&amp;A302&amp;";*",SRGs!AA:AA,0),0)</f>
        <v>0</v>
      </c>
      <c r="P302" s="6">
        <f>IFERROR(MATCH("Container Platform Security Requirements Guide :: Version 1, Release: 3 Benchmark Date: 27 Jan 2022*"&amp;A302&amp;";*",SRGs!AA:AA,0),0)</f>
        <v>0</v>
      </c>
      <c r="Q302" s="6">
        <f>IFERROR(MATCH("Domain Name System (DNS) Security Requirements Guide :: Version 2, Release: 4 Benchmark Date: 23 Oct 2015*"&amp;A302&amp;";*",SRGs!AA:AA,0),0)</f>
        <v>0</v>
      </c>
      <c r="R302" s="6">
        <f>IFERROR(MATCH("Firewall Security Requirements Guide :: Version 2, Release: 3 Benchmark Date: 27 Oct 2022*"&amp;A302&amp;";*",SRGs!AA:AA,0),0)</f>
        <v>0</v>
      </c>
      <c r="S302" s="6">
        <f>IFERROR(MATCH("General Purpose Operating System Security Requirements Guide :: Version 2, Release: 4 Benchmark Date: 27 Jul 2022*"&amp;A302&amp;";*",SRGs!AA:AA,0),0)</f>
        <v>0</v>
      </c>
      <c r="T302" s="6">
        <f>IFERROR(MATCH("Intrusion Detection and Prevention Systems (IDPS) Security Requirements Guide :: Version 2, Release: 6 Benchmark Date: 24 Jul 2020*"&amp;A302&amp;";*",SRGs!AA:AA,0),0)</f>
        <v>0</v>
      </c>
      <c r="U302" s="6">
        <f>IFERROR(MATCH("Layer 2 Switch Security Requirements Guide :: Version 2, Release: 1 Benchmark Date: 18 May 2021*"&amp;A302&amp;";*",SRGs!AA:AA,0),0)</f>
        <v>0</v>
      </c>
      <c r="V302" s="6">
        <f>IFERROR(MATCH("Mainframe Product Security Requirements Guide :: Version 2, Release: 1 Benchmark Date: 27 Oct 2022*"&amp;A302&amp;";*",SRGs!AA:AA,0),0)</f>
        <v>0</v>
      </c>
      <c r="W302" s="6">
        <f>IFERROR(MATCH("Network Device Management Security Requirements Guide :: Version 4, Release: 1 Benchmark Date: 23 Apr 2021*"&amp;A302&amp;";*",SRGs!AA:AA,0),0)</f>
        <v>0</v>
      </c>
      <c r="X302" s="6">
        <f>IFERROR(MATCH("Router Security Requirements Guide :: Version 4, Release: 2 Benchmark Date: 23 Apr 2021*"&amp;A302&amp;";*",SRGs!AA:AA,0),0)</f>
        <v>0</v>
      </c>
      <c r="Y302" s="6">
        <f>IFERROR(MATCH("SDN Controller Security Requirements Guide :: Version 1, Release: 2 Benchmark Date: 24 Apr 2020*"&amp;A302&amp;";*",SRGs!AA:AA,0),0)</f>
        <v>0</v>
      </c>
      <c r="Z302" s="6">
        <f>IFERROR(MATCH("Unified Endpoint Management Agent Security Requirements Guide :: Version 1, Release: 1 Benchmark Date: 20 Nov 2020*"&amp;A302&amp;";*",SRGs!AA:AA,0),0)</f>
        <v>0</v>
      </c>
      <c r="AA302" s="6">
        <f>IFERROR(MATCH("Unified Endpoint Management Server Security Requirements Guide :: Version 1, Release: 1 Benchmark Date: 20 Nov 2020*"&amp;A302&amp;";*",SRGs!AA:AA,0),0)</f>
        <v>0</v>
      </c>
      <c r="AB302" s="6">
        <f>IFERROR(MATCH("Virtual Private Network (VPN) Security Requirements Guide :: Version 2, Release: 4 Benchmark Date: 27 Oct 2021*"&amp;A302&amp;";*",SRGs!AA:AA,0),0)</f>
        <v>0</v>
      </c>
      <c r="AC302" s="6">
        <f>IFERROR(MATCH("Web Server Security Requirements Guide :: Version 3, Release: 1 Benchmark Date: 27 Oct 2022*"&amp;A302&amp;";*",SRGs!AA:AA,0),0)</f>
        <v>0</v>
      </c>
      <c r="AD302" s="21"/>
      <c r="AE302" s="3" t="str">
        <f t="shared" si="32"/>
        <v/>
      </c>
      <c r="AF302" s="2" t="str">
        <f t="shared" si="33"/>
        <v/>
      </c>
      <c r="AG302" s="2" t="str">
        <f t="shared" si="34"/>
        <v/>
      </c>
      <c r="AH302" s="2" t="str">
        <f t="shared" si="35"/>
        <v/>
      </c>
      <c r="AI302" s="2" t="str">
        <f t="shared" si="36"/>
        <v/>
      </c>
      <c r="AJ302" s="2" t="str">
        <f t="shared" si="37"/>
        <v/>
      </c>
      <c r="AK302" s="2" t="str">
        <f t="shared" si="38"/>
        <v/>
      </c>
      <c r="AL302" s="27"/>
      <c r="AM302" s="5" t="str">
        <f t="shared" si="39"/>
        <v/>
      </c>
    </row>
    <row r="303" spans="1:39" s="5" customFormat="1" ht="90">
      <c r="A303" s="1" t="s">
        <v>22168</v>
      </c>
      <c r="B303" s="1" t="s">
        <v>4303</v>
      </c>
      <c r="C303" s="1" t="s">
        <v>609</v>
      </c>
      <c r="D303" s="1" t="s">
        <v>1718</v>
      </c>
      <c r="E303" s="1" t="s">
        <v>2723</v>
      </c>
      <c r="F303" s="2" t="s">
        <v>3747</v>
      </c>
      <c r="G303" s="2"/>
      <c r="H303" s="2"/>
      <c r="I303" s="2"/>
      <c r="J303" s="15"/>
      <c r="K303" s="3">
        <f>IFERROR(MATCH("Application Layer Gateway (ALG) Security Requirements Guide (SRG) :: Version 1, Release: 2 Benchmark Date: 24 Jul 2015*"&amp;A303&amp;";*",SRGs!AA:AA,0),0)</f>
        <v>0</v>
      </c>
      <c r="L303" s="2">
        <f>IFERROR(MATCH("Application Server Security Requirements Guide :: Version 3, Release: 3 Benchmark Date: 27 Oct 2022*"&amp;A303&amp;";*",SRGs!AA:AA,0),0)</f>
        <v>0</v>
      </c>
      <c r="M303" s="2">
        <f>IFERROR(MATCH("Authentication, Authorization, and Accounting Services (AAA) Security Requirements Guide :: Version 1, Release: 2 Benchmark Date: 24 Jan 2020*"&amp;A303&amp;";*",SRGs!AA:AA,0),0)</f>
        <v>0</v>
      </c>
      <c r="N303" s="6">
        <f>IFERROR(MATCH("Central Log Server Security Requirements Guide :: Version 2, Release: 2 Benchmark Date: 27 Oct 2022*"&amp;A303&amp;";*",SRGs!AA:AA,0),0)</f>
        <v>0</v>
      </c>
      <c r="O303" s="6">
        <f>IFERROR(MATCH("Database Security Requirements Guide :: Version 3, Release: 3 Benchmark Date: 27 Jul 2022*"&amp;A303&amp;";*",SRGs!AA:AA,0),0)</f>
        <v>0</v>
      </c>
      <c r="P303" s="6">
        <f>IFERROR(MATCH("Container Platform Security Requirements Guide :: Version 1, Release: 3 Benchmark Date: 27 Jan 2022*"&amp;A303&amp;";*",SRGs!AA:AA,0),0)</f>
        <v>0</v>
      </c>
      <c r="Q303" s="6">
        <f>IFERROR(MATCH("Domain Name System (DNS) Security Requirements Guide :: Version 2, Release: 4 Benchmark Date: 23 Oct 2015*"&amp;A303&amp;";*",SRGs!AA:AA,0),0)</f>
        <v>0</v>
      </c>
      <c r="R303" s="6">
        <f>IFERROR(MATCH("Firewall Security Requirements Guide :: Version 2, Release: 3 Benchmark Date: 27 Oct 2022*"&amp;A303&amp;";*",SRGs!AA:AA,0),0)</f>
        <v>0</v>
      </c>
      <c r="S303" s="6">
        <f>IFERROR(MATCH("General Purpose Operating System Security Requirements Guide :: Version 2, Release: 4 Benchmark Date: 27 Jul 2022*"&amp;A303&amp;";*",SRGs!AA:AA,0),0)</f>
        <v>0</v>
      </c>
      <c r="T303" s="6">
        <f>IFERROR(MATCH("Intrusion Detection and Prevention Systems (IDPS) Security Requirements Guide :: Version 2, Release: 6 Benchmark Date: 24 Jul 2020*"&amp;A303&amp;";*",SRGs!AA:AA,0),0)</f>
        <v>0</v>
      </c>
      <c r="U303" s="6">
        <f>IFERROR(MATCH("Layer 2 Switch Security Requirements Guide :: Version 2, Release: 1 Benchmark Date: 18 May 2021*"&amp;A303&amp;";*",SRGs!AA:AA,0),0)</f>
        <v>0</v>
      </c>
      <c r="V303" s="6">
        <f>IFERROR(MATCH("Mainframe Product Security Requirements Guide :: Version 2, Release: 1 Benchmark Date: 27 Oct 2022*"&amp;A303&amp;";*",SRGs!AA:AA,0),0)</f>
        <v>0</v>
      </c>
      <c r="W303" s="6">
        <f>IFERROR(MATCH("Network Device Management Security Requirements Guide :: Version 4, Release: 1 Benchmark Date: 23 Apr 2021*"&amp;A303&amp;";*",SRGs!AA:AA,0),0)</f>
        <v>0</v>
      </c>
      <c r="X303" s="6">
        <f>IFERROR(MATCH("Router Security Requirements Guide :: Version 4, Release: 2 Benchmark Date: 23 Apr 2021*"&amp;A303&amp;";*",SRGs!AA:AA,0),0)</f>
        <v>0</v>
      </c>
      <c r="Y303" s="6">
        <f>IFERROR(MATCH("SDN Controller Security Requirements Guide :: Version 1, Release: 2 Benchmark Date: 24 Apr 2020*"&amp;A303&amp;";*",SRGs!AA:AA,0),0)</f>
        <v>0</v>
      </c>
      <c r="Z303" s="6">
        <f>IFERROR(MATCH("Unified Endpoint Management Agent Security Requirements Guide :: Version 1, Release: 1 Benchmark Date: 20 Nov 2020*"&amp;A303&amp;";*",SRGs!AA:AA,0),0)</f>
        <v>0</v>
      </c>
      <c r="AA303" s="6">
        <f>IFERROR(MATCH("Unified Endpoint Management Server Security Requirements Guide :: Version 1, Release: 1 Benchmark Date: 20 Nov 2020*"&amp;A303&amp;";*",SRGs!AA:AA,0),0)</f>
        <v>0</v>
      </c>
      <c r="AB303" s="6">
        <f>IFERROR(MATCH("Virtual Private Network (VPN) Security Requirements Guide :: Version 2, Release: 4 Benchmark Date: 27 Oct 2021*"&amp;A303&amp;";*",SRGs!AA:AA,0),0)</f>
        <v>0</v>
      </c>
      <c r="AC303" s="6">
        <f>IFERROR(MATCH("Web Server Security Requirements Guide :: Version 3, Release: 1 Benchmark Date: 27 Oct 2022*"&amp;A303&amp;";*",SRGs!AA:AA,0),0)</f>
        <v>0</v>
      </c>
      <c r="AD303" s="21"/>
      <c r="AE303" s="3" t="str">
        <f t="shared" si="32"/>
        <v/>
      </c>
      <c r="AF303" s="2" t="str">
        <f t="shared" si="33"/>
        <v/>
      </c>
      <c r="AG303" s="2" t="str">
        <f t="shared" si="34"/>
        <v/>
      </c>
      <c r="AH303" s="2" t="str">
        <f t="shared" si="35"/>
        <v/>
      </c>
      <c r="AI303" s="2" t="str">
        <f t="shared" si="36"/>
        <v/>
      </c>
      <c r="AJ303" s="2" t="str">
        <f t="shared" si="37"/>
        <v/>
      </c>
      <c r="AK303" s="2" t="str">
        <f t="shared" si="38"/>
        <v/>
      </c>
      <c r="AL303" s="27"/>
      <c r="AM303" s="5" t="str">
        <f t="shared" si="39"/>
        <v/>
      </c>
    </row>
    <row r="304" spans="1:39" ht="60">
      <c r="A304" s="1" t="s">
        <v>22169</v>
      </c>
      <c r="B304" s="1" t="s">
        <v>4303</v>
      </c>
      <c r="C304" s="1" t="s">
        <v>610</v>
      </c>
      <c r="D304" s="1" t="s">
        <v>1719</v>
      </c>
      <c r="E304" s="1" t="s">
        <v>2724</v>
      </c>
      <c r="F304" s="2" t="s">
        <v>3747</v>
      </c>
      <c r="G304" s="2"/>
      <c r="H304" s="2"/>
      <c r="I304" s="2"/>
      <c r="J304" s="15"/>
      <c r="K304" s="3">
        <f>IFERROR(MATCH("Application Layer Gateway (ALG) Security Requirements Guide (SRG) :: Version 1, Release: 2 Benchmark Date: 24 Jul 2015*"&amp;A304&amp;";*",SRGs!AA:AA,0),0)</f>
        <v>0</v>
      </c>
      <c r="L304" s="2">
        <f>IFERROR(MATCH("Application Server Security Requirements Guide :: Version 3, Release: 3 Benchmark Date: 27 Oct 2022*"&amp;A304&amp;";*",SRGs!AA:AA,0),0)</f>
        <v>1059</v>
      </c>
      <c r="M304" s="2">
        <f>IFERROR(MATCH("Authentication, Authorization, and Accounting Services (AAA) Security Requirements Guide :: Version 1, Release: 2 Benchmark Date: 24 Jan 2020*"&amp;A304&amp;";*",SRGs!AA:AA,0),0)</f>
        <v>0</v>
      </c>
      <c r="N304" s="6">
        <f>IFERROR(MATCH("Central Log Server Security Requirements Guide :: Version 2, Release: 2 Benchmark Date: 27 Oct 2022*"&amp;A304&amp;";*",SRGs!AA:AA,0),0)</f>
        <v>0</v>
      </c>
      <c r="O304" s="6">
        <f>IFERROR(MATCH("Database Security Requirements Guide :: Version 3, Release: 3 Benchmark Date: 27 Jul 2022*"&amp;A304&amp;";*",SRGs!AA:AA,0),0)</f>
        <v>1065</v>
      </c>
      <c r="P304" s="2">
        <f>IFERROR(MATCH("Container Platform Security Requirements Guide :: Version 1, Release: 3 Benchmark Date: 27 Jan 2022*"&amp;A304&amp;";*",SRGs!AA:AA,0),0)</f>
        <v>1060</v>
      </c>
      <c r="Q304" s="2">
        <f>IFERROR(MATCH("Domain Name System (DNS) Security Requirements Guide :: Version 2, Release: 4 Benchmark Date: 23 Oct 2015*"&amp;A304&amp;";*",SRGs!AA:AA,0),0)</f>
        <v>0</v>
      </c>
      <c r="R304" s="2">
        <f>IFERROR(MATCH("Firewall Security Requirements Guide :: Version 2, Release: 3 Benchmark Date: 27 Oct 2022*"&amp;A304&amp;";*",SRGs!AA:AA,0),0)</f>
        <v>0</v>
      </c>
      <c r="S304" s="2">
        <f>IFERROR(MATCH("General Purpose Operating System Security Requirements Guide :: Version 2, Release: 4 Benchmark Date: 27 Jul 2022*"&amp;A304&amp;";*",SRGs!AA:AA,0),0)</f>
        <v>1070</v>
      </c>
      <c r="T304" s="2">
        <f>IFERROR(MATCH("Intrusion Detection and Prevention Systems (IDPS) Security Requirements Guide :: Version 2, Release: 6 Benchmark Date: 24 Jul 2020*"&amp;A304&amp;";*",SRGs!AA:AA,0),0)</f>
        <v>0</v>
      </c>
      <c r="U304" s="2">
        <f>IFERROR(MATCH("Layer 2 Switch Security Requirements Guide :: Version 2, Release: 1 Benchmark Date: 18 May 2021*"&amp;A304&amp;";*",SRGs!AA:AA,0),0)</f>
        <v>0</v>
      </c>
      <c r="V304" s="2">
        <f>IFERROR(MATCH("Mainframe Product Security Requirements Guide :: Version 2, Release: 1 Benchmark Date: 27 Oct 2022*"&amp;A304&amp;";*",SRGs!AA:AA,0),0)</f>
        <v>1071</v>
      </c>
      <c r="W304" s="2">
        <f>IFERROR(MATCH("Network Device Management Security Requirements Guide :: Version 4, Release: 1 Benchmark Date: 23 Apr 2021*"&amp;A304&amp;";*",SRGs!AA:AA,0),0)</f>
        <v>1074</v>
      </c>
      <c r="X304" s="2">
        <f>IFERROR(MATCH("Router Security Requirements Guide :: Version 4, Release: 2 Benchmark Date: 23 Apr 2021*"&amp;A304&amp;";*",SRGs!AA:AA,0),0)</f>
        <v>0</v>
      </c>
      <c r="Y304" s="2">
        <f>IFERROR(MATCH("SDN Controller Security Requirements Guide :: Version 1, Release: 2 Benchmark Date: 24 Apr 2020*"&amp;A304&amp;";*",SRGs!AA:AA,0),0)</f>
        <v>0</v>
      </c>
      <c r="Z304" s="2">
        <f>IFERROR(MATCH("Unified Endpoint Management Agent Security Requirements Guide :: Version 1, Release: 1 Benchmark Date: 20 Nov 2020*"&amp;A304&amp;";*",SRGs!AA:AA,0),0)</f>
        <v>0</v>
      </c>
      <c r="AA304" s="2">
        <f>IFERROR(MATCH("Unified Endpoint Management Server Security Requirements Guide :: Version 1, Release: 1 Benchmark Date: 20 Nov 2020*"&amp;A304&amp;";*",SRGs!AA:AA,0),0)</f>
        <v>1075</v>
      </c>
      <c r="AB304" s="2">
        <f>IFERROR(MATCH("Virtual Private Network (VPN) Security Requirements Guide :: Version 2, Release: 4 Benchmark Date: 27 Oct 2021*"&amp;A304&amp;";*",SRGs!AA:AA,0),0)</f>
        <v>0</v>
      </c>
      <c r="AC304" s="2">
        <f>IFERROR(MATCH("Web Server Security Requirements Guide :: Version 3, Release: 1 Benchmark Date: 27 Oct 2022*"&amp;A304&amp;";*",SRGs!AA:AA,0),0)</f>
        <v>0</v>
      </c>
      <c r="AD304" s="22"/>
      <c r="AE304" s="3" t="str">
        <f t="shared" si="32"/>
        <v>Application</v>
      </c>
      <c r="AF304" s="2" t="str">
        <f t="shared" si="33"/>
        <v>Server</v>
      </c>
      <c r="AG304" s="2" t="str">
        <f t="shared" si="34"/>
        <v>Laptops/Desktops</v>
      </c>
      <c r="AH304" s="2" t="str">
        <f t="shared" si="35"/>
        <v>Network Device</v>
      </c>
      <c r="AI304" s="2" t="str">
        <f t="shared" si="36"/>
        <v>Database</v>
      </c>
      <c r="AJ304" s="2" t="str">
        <f t="shared" si="37"/>
        <v>Container</v>
      </c>
      <c r="AK304" s="2" t="str">
        <f t="shared" si="38"/>
        <v>Unified Endpoint Mangement</v>
      </c>
      <c r="AM304" s="5" t="str">
        <f t="shared" si="39"/>
        <v>Application; Server; Laptops/Desktops; Network Device; Database; Container; Unified Endpoint Mangement</v>
      </c>
    </row>
    <row r="305" spans="1:39" s="5" customFormat="1" ht="45">
      <c r="A305" s="1" t="s">
        <v>22170</v>
      </c>
      <c r="B305" s="1" t="s">
        <v>4303</v>
      </c>
      <c r="C305" s="1" t="s">
        <v>611</v>
      </c>
      <c r="D305" s="1" t="s">
        <v>3491</v>
      </c>
      <c r="E305" s="1"/>
      <c r="F305" s="2"/>
      <c r="G305" s="2"/>
      <c r="H305" s="2"/>
      <c r="I305" s="2"/>
      <c r="J305" s="15"/>
      <c r="K305" s="3">
        <f>IFERROR(MATCH("Application Layer Gateway (ALG) Security Requirements Guide (SRG) :: Version 1, Release: 2 Benchmark Date: 24 Jul 2015*"&amp;A305&amp;";*",SRGs!AA:AA,0),0)</f>
        <v>0</v>
      </c>
      <c r="L305" s="2">
        <f>IFERROR(MATCH("Application Server Security Requirements Guide :: Version 3, Release: 3 Benchmark Date: 27 Oct 2022*"&amp;A305&amp;";*",SRGs!AA:AA,0),0)</f>
        <v>0</v>
      </c>
      <c r="M305" s="2">
        <f>IFERROR(MATCH("Authentication, Authorization, and Accounting Services (AAA) Security Requirements Guide :: Version 1, Release: 2 Benchmark Date: 24 Jan 2020*"&amp;A305&amp;";*",SRGs!AA:AA,0),0)</f>
        <v>0</v>
      </c>
      <c r="N305" s="2">
        <f>IFERROR(MATCH("Central Log Server Security Requirements Guide :: Version 2, Release: 2 Benchmark Date: 27 Oct 2022*"&amp;A305&amp;";*",SRGs!AA:AA,0),0)</f>
        <v>0</v>
      </c>
      <c r="O305" s="2">
        <f>IFERROR(MATCH("Database Security Requirements Guide :: Version 3, Release: 3 Benchmark Date: 27 Jul 2022*"&amp;A305&amp;";*",SRGs!AA:AA,0),0)</f>
        <v>0</v>
      </c>
      <c r="P305" s="6">
        <f>IFERROR(MATCH("Container Platform Security Requirements Guide :: Version 1, Release: 3 Benchmark Date: 27 Jan 2022*"&amp;A305&amp;";*",SRGs!AA:AA,0),0)</f>
        <v>0</v>
      </c>
      <c r="Q305" s="6">
        <f>IFERROR(MATCH("Domain Name System (DNS) Security Requirements Guide :: Version 2, Release: 4 Benchmark Date: 23 Oct 2015*"&amp;A305&amp;";*",SRGs!AA:AA,0),0)</f>
        <v>0</v>
      </c>
      <c r="R305" s="6">
        <f>IFERROR(MATCH("Firewall Security Requirements Guide :: Version 2, Release: 3 Benchmark Date: 27 Oct 2022*"&amp;A305&amp;";*",SRGs!AA:AA,0),0)</f>
        <v>0</v>
      </c>
      <c r="S305" s="6">
        <f>IFERROR(MATCH("General Purpose Operating System Security Requirements Guide :: Version 2, Release: 4 Benchmark Date: 27 Jul 2022*"&amp;A305&amp;";*",SRGs!AA:AA,0),0)</f>
        <v>0</v>
      </c>
      <c r="T305" s="6">
        <f>IFERROR(MATCH("Intrusion Detection and Prevention Systems (IDPS) Security Requirements Guide :: Version 2, Release: 6 Benchmark Date: 24 Jul 2020*"&amp;A305&amp;";*",SRGs!AA:AA,0),0)</f>
        <v>0</v>
      </c>
      <c r="U305" s="6">
        <f>IFERROR(MATCH("Layer 2 Switch Security Requirements Guide :: Version 2, Release: 1 Benchmark Date: 18 May 2021*"&amp;A305&amp;";*",SRGs!AA:AA,0),0)</f>
        <v>0</v>
      </c>
      <c r="V305" s="6">
        <f>IFERROR(MATCH("Mainframe Product Security Requirements Guide :: Version 2, Release: 1 Benchmark Date: 27 Oct 2022*"&amp;A305&amp;";*",SRGs!AA:AA,0),0)</f>
        <v>0</v>
      </c>
      <c r="W305" s="6">
        <f>IFERROR(MATCH("Network Device Management Security Requirements Guide :: Version 4, Release: 1 Benchmark Date: 23 Apr 2021*"&amp;A305&amp;";*",SRGs!AA:AA,0),0)</f>
        <v>0</v>
      </c>
      <c r="X305" s="6">
        <f>IFERROR(MATCH("Router Security Requirements Guide :: Version 4, Release: 2 Benchmark Date: 23 Apr 2021*"&amp;A305&amp;";*",SRGs!AA:AA,0),0)</f>
        <v>0</v>
      </c>
      <c r="Y305" s="6">
        <f>IFERROR(MATCH("SDN Controller Security Requirements Guide :: Version 1, Release: 2 Benchmark Date: 24 Apr 2020*"&amp;A305&amp;";*",SRGs!AA:AA,0),0)</f>
        <v>0</v>
      </c>
      <c r="Z305" s="6">
        <f>IFERROR(MATCH("Unified Endpoint Management Agent Security Requirements Guide :: Version 1, Release: 1 Benchmark Date: 20 Nov 2020*"&amp;A305&amp;";*",SRGs!AA:AA,0),0)</f>
        <v>0</v>
      </c>
      <c r="AA305" s="6">
        <f>IFERROR(MATCH("Unified Endpoint Management Server Security Requirements Guide :: Version 1, Release: 1 Benchmark Date: 20 Nov 2020*"&amp;A305&amp;";*",SRGs!AA:AA,0),0)</f>
        <v>0</v>
      </c>
      <c r="AB305" s="6">
        <f>IFERROR(MATCH("Virtual Private Network (VPN) Security Requirements Guide :: Version 2, Release: 4 Benchmark Date: 27 Oct 2021*"&amp;A305&amp;";*",SRGs!AA:AA,0),0)</f>
        <v>0</v>
      </c>
      <c r="AC305" s="6">
        <f>IFERROR(MATCH("Web Server Security Requirements Guide :: Version 3, Release: 1 Benchmark Date: 27 Oct 2022*"&amp;A305&amp;";*",SRGs!AA:AA,0),0)</f>
        <v>0</v>
      </c>
      <c r="AD305" s="21"/>
      <c r="AE305" s="3" t="str">
        <f t="shared" si="32"/>
        <v/>
      </c>
      <c r="AF305" s="2" t="str">
        <f t="shared" si="33"/>
        <v/>
      </c>
      <c r="AG305" s="2" t="str">
        <f t="shared" si="34"/>
        <v/>
      </c>
      <c r="AH305" s="2" t="str">
        <f t="shared" si="35"/>
        <v/>
      </c>
      <c r="AI305" s="2" t="str">
        <f t="shared" si="36"/>
        <v/>
      </c>
      <c r="AJ305" s="2" t="str">
        <f t="shared" si="37"/>
        <v/>
      </c>
      <c r="AK305" s="2" t="str">
        <f t="shared" si="38"/>
        <v/>
      </c>
      <c r="AL305" s="27"/>
      <c r="AM305" s="5" t="str">
        <f t="shared" si="39"/>
        <v/>
      </c>
    </row>
    <row r="306" spans="1:39" s="5" customFormat="1" ht="409.5">
      <c r="A306" s="1" t="s">
        <v>61</v>
      </c>
      <c r="B306" s="1" t="s">
        <v>4303</v>
      </c>
      <c r="C306" s="1" t="s">
        <v>612</v>
      </c>
      <c r="D306" s="1" t="s">
        <v>1720</v>
      </c>
      <c r="E306" s="1" t="s">
        <v>2725</v>
      </c>
      <c r="F306" s="2" t="s">
        <v>3748</v>
      </c>
      <c r="G306" s="2" t="s">
        <v>4198</v>
      </c>
      <c r="H306" s="2"/>
      <c r="I306" s="10">
        <v>2</v>
      </c>
      <c r="J306" s="13"/>
      <c r="K306" s="3">
        <f>IFERROR(MATCH("Application Layer Gateway (ALG) Security Requirements Guide (SRG) :: Version 1, Release: 2 Benchmark Date: 24 Jul 2015*"&amp;A306&amp;";*",SRGs!AA:AA,0),0)</f>
        <v>316</v>
      </c>
      <c r="L306" s="2">
        <f>IFERROR(MATCH("Application Server Security Requirements Guide :: Version 3, Release: 3 Benchmark Date: 27 Oct 2022*"&amp;A306&amp;";*",SRGs!AA:AA,0),0)</f>
        <v>1087</v>
      </c>
      <c r="M306" s="2">
        <f>IFERROR(MATCH("Authentication, Authorization, and Accounting Services (AAA) Security Requirements Guide :: Version 1, Release: 2 Benchmark Date: 24 Jan 2020*"&amp;A306&amp;";*",SRGs!AA:AA,0),0)</f>
        <v>896</v>
      </c>
      <c r="N306" s="6">
        <f>IFERROR(MATCH("Central Log Server Security Requirements Guide :: Version 2, Release: 2 Benchmark Date: 27 Oct 2022*"&amp;A306&amp;";*",SRGs!AA:AA,0),0)</f>
        <v>431</v>
      </c>
      <c r="O306" s="6">
        <f>IFERROR(MATCH("Database Security Requirements Guide :: Version 3, Release: 3 Benchmark Date: 27 Jul 2022*"&amp;A306&amp;";*",SRGs!AA:AA,0),0)</f>
        <v>1099</v>
      </c>
      <c r="P306" s="6">
        <f>IFERROR(MATCH("Container Platform Security Requirements Guide :: Version 1, Release: 3 Benchmark Date: 27 Jan 2022*"&amp;A306&amp;";*",SRGs!AA:AA,0),0)</f>
        <v>1095</v>
      </c>
      <c r="Q306" s="6">
        <f>IFERROR(MATCH("Domain Name System (DNS) Security Requirements Guide :: Version 2, Release: 4 Benchmark Date: 23 Oct 2015*"&amp;A306&amp;";*",SRGs!AA:AA,0),0)</f>
        <v>416</v>
      </c>
      <c r="R306" s="6">
        <f>IFERROR(MATCH("Firewall Security Requirements Guide :: Version 2, Release: 3 Benchmark Date: 27 Oct 2022*"&amp;A306&amp;";*",SRGs!AA:AA,0),0)</f>
        <v>1129</v>
      </c>
      <c r="S306" s="6">
        <f>IFERROR(MATCH("General Purpose Operating System Security Requirements Guide :: Version 2, Release: 4 Benchmark Date: 27 Jul 2022*"&amp;A306&amp;";*",SRGs!AA:AA,0),0)</f>
        <v>1006</v>
      </c>
      <c r="T306" s="6">
        <f>IFERROR(MATCH("Intrusion Detection and Prevention Systems (IDPS) Security Requirements Guide :: Version 2, Release: 6 Benchmark Date: 24 Jul 2020*"&amp;A306&amp;";*",SRGs!AA:AA,0),0)</f>
        <v>1140</v>
      </c>
      <c r="U306" s="6">
        <f>IFERROR(MATCH("Layer 2 Switch Security Requirements Guide :: Version 2, Release: 1 Benchmark Date: 18 May 2021*"&amp;A306&amp;";*",SRGs!AA:AA,0),0)</f>
        <v>1141</v>
      </c>
      <c r="V306" s="6">
        <f>IFERROR(MATCH("Mainframe Product Security Requirements Guide :: Version 2, Release: 1 Benchmark Date: 27 Oct 2022*"&amp;A306&amp;";*",SRGs!AA:AA,0),0)</f>
        <v>1154</v>
      </c>
      <c r="W306" s="6">
        <f>IFERROR(MATCH("Network Device Management Security Requirements Guide :: Version 4, Release: 1 Benchmark Date: 23 Apr 2021*"&amp;A306&amp;";*",SRGs!AA:AA,0),0)</f>
        <v>270</v>
      </c>
      <c r="X306" s="6">
        <f>IFERROR(MATCH("Router Security Requirements Guide :: Version 4, Release: 2 Benchmark Date: 23 Apr 2021*"&amp;A306&amp;";*",SRGs!AA:AA,0),0)</f>
        <v>326</v>
      </c>
      <c r="Y306" s="6">
        <f>IFERROR(MATCH("SDN Controller Security Requirements Guide :: Version 1, Release: 2 Benchmark Date: 24 Apr 2020*"&amp;A306&amp;";*",SRGs!AA:AA,0),0)</f>
        <v>1173</v>
      </c>
      <c r="Z306" s="6">
        <f>IFERROR(MATCH("Unified Endpoint Management Agent Security Requirements Guide :: Version 1, Release: 1 Benchmark Date: 20 Nov 2020*"&amp;A306&amp;";*",SRGs!AA:AA,0),0)</f>
        <v>1178</v>
      </c>
      <c r="AA306" s="6">
        <f>IFERROR(MATCH("Unified Endpoint Management Server Security Requirements Guide :: Version 1, Release: 1 Benchmark Date: 20 Nov 2020*"&amp;A306&amp;";*",SRGs!AA:AA,0),0)</f>
        <v>278</v>
      </c>
      <c r="AB306" s="6">
        <f>IFERROR(MATCH("Virtual Private Network (VPN) Security Requirements Guide :: Version 2, Release: 4 Benchmark Date: 27 Oct 2021*"&amp;A306&amp;";*",SRGs!AA:AA,0),0)</f>
        <v>1183</v>
      </c>
      <c r="AC306" s="6">
        <f>IFERROR(MATCH("Web Server Security Requirements Guide :: Version 3, Release: 1 Benchmark Date: 27 Oct 2022*"&amp;A306&amp;";*",SRGs!AA:AA,0),0)</f>
        <v>1187</v>
      </c>
      <c r="AD306" s="21"/>
      <c r="AE306" s="3" t="str">
        <f t="shared" si="32"/>
        <v>Application</v>
      </c>
      <c r="AF306" s="2" t="str">
        <f t="shared" si="33"/>
        <v>Server</v>
      </c>
      <c r="AG306" s="2" t="str">
        <f t="shared" si="34"/>
        <v>Laptops/Desktops</v>
      </c>
      <c r="AH306" s="2" t="str">
        <f t="shared" si="35"/>
        <v>Network Device</v>
      </c>
      <c r="AI306" s="2" t="str">
        <f t="shared" si="36"/>
        <v>Database</v>
      </c>
      <c r="AJ306" s="2" t="str">
        <f t="shared" si="37"/>
        <v>Container</v>
      </c>
      <c r="AK306" s="2" t="str">
        <f t="shared" si="38"/>
        <v>Unified Endpoint Mangement</v>
      </c>
      <c r="AL306" s="27"/>
      <c r="AM306" s="5" t="str">
        <f t="shared" si="39"/>
        <v>Application; Server; Laptops/Desktops; Network Device; Database; Container; Unified Endpoint Mangement</v>
      </c>
    </row>
    <row r="307" spans="1:39" s="5" customFormat="1" ht="75">
      <c r="A307" s="1" t="s">
        <v>22171</v>
      </c>
      <c r="B307" s="1" t="s">
        <v>4303</v>
      </c>
      <c r="C307" s="1" t="s">
        <v>613</v>
      </c>
      <c r="D307" s="1" t="s">
        <v>1721</v>
      </c>
      <c r="E307" s="1" t="s">
        <v>2726</v>
      </c>
      <c r="F307" s="2" t="s">
        <v>3645</v>
      </c>
      <c r="G307" s="2"/>
      <c r="H307" s="2"/>
      <c r="I307" s="2"/>
      <c r="J307" s="15"/>
      <c r="K307" s="3">
        <f>IFERROR(MATCH("Application Layer Gateway (ALG) Security Requirements Guide (SRG) :: Version 1, Release: 2 Benchmark Date: 24 Jul 2015*"&amp;A307&amp;";*",SRGs!AA:AA,0),0)</f>
        <v>0</v>
      </c>
      <c r="L307" s="2">
        <f>IFERROR(MATCH("Application Server Security Requirements Guide :: Version 3, Release: 3 Benchmark Date: 27 Oct 2022*"&amp;A307&amp;";*",SRGs!AA:AA,0),0)</f>
        <v>0</v>
      </c>
      <c r="M307" s="2">
        <f>IFERROR(MATCH("Authentication, Authorization, and Accounting Services (AAA) Security Requirements Guide :: Version 1, Release: 2 Benchmark Date: 24 Jan 2020*"&amp;A307&amp;";*",SRGs!AA:AA,0),0)</f>
        <v>0</v>
      </c>
      <c r="N307" s="6">
        <f>IFERROR(MATCH("Central Log Server Security Requirements Guide :: Version 2, Release: 2 Benchmark Date: 27 Oct 2022*"&amp;A307&amp;";*",SRGs!AA:AA,0),0)</f>
        <v>0</v>
      </c>
      <c r="O307" s="6">
        <f>IFERROR(MATCH("Database Security Requirements Guide :: Version 3, Release: 3 Benchmark Date: 27 Jul 2022*"&amp;A307&amp;";*",SRGs!AA:AA,0),0)</f>
        <v>0</v>
      </c>
      <c r="P307" s="6">
        <f>IFERROR(MATCH("Container Platform Security Requirements Guide :: Version 1, Release: 3 Benchmark Date: 27 Jan 2022*"&amp;A307&amp;";*",SRGs!AA:AA,0),0)</f>
        <v>0</v>
      </c>
      <c r="Q307" s="6">
        <f>IFERROR(MATCH("Domain Name System (DNS) Security Requirements Guide :: Version 2, Release: 4 Benchmark Date: 23 Oct 2015*"&amp;A307&amp;";*",SRGs!AA:AA,0),0)</f>
        <v>0</v>
      </c>
      <c r="R307" s="6">
        <f>IFERROR(MATCH("Firewall Security Requirements Guide :: Version 2, Release: 3 Benchmark Date: 27 Oct 2022*"&amp;A307&amp;";*",SRGs!AA:AA,0),0)</f>
        <v>0</v>
      </c>
      <c r="S307" s="6">
        <f>IFERROR(MATCH("General Purpose Operating System Security Requirements Guide :: Version 2, Release: 4 Benchmark Date: 27 Jul 2022*"&amp;A307&amp;";*",SRGs!AA:AA,0),0)</f>
        <v>0</v>
      </c>
      <c r="T307" s="6">
        <f>IFERROR(MATCH("Intrusion Detection and Prevention Systems (IDPS) Security Requirements Guide :: Version 2, Release: 6 Benchmark Date: 24 Jul 2020*"&amp;A307&amp;";*",SRGs!AA:AA,0),0)</f>
        <v>0</v>
      </c>
      <c r="U307" s="6">
        <f>IFERROR(MATCH("Layer 2 Switch Security Requirements Guide :: Version 2, Release: 1 Benchmark Date: 18 May 2021*"&amp;A307&amp;";*",SRGs!AA:AA,0),0)</f>
        <v>0</v>
      </c>
      <c r="V307" s="6">
        <f>IFERROR(MATCH("Mainframe Product Security Requirements Guide :: Version 2, Release: 1 Benchmark Date: 27 Oct 2022*"&amp;A307&amp;";*",SRGs!AA:AA,0),0)</f>
        <v>0</v>
      </c>
      <c r="W307" s="6">
        <f>IFERROR(MATCH("Network Device Management Security Requirements Guide :: Version 4, Release: 1 Benchmark Date: 23 Apr 2021*"&amp;A307&amp;";*",SRGs!AA:AA,0),0)</f>
        <v>1189</v>
      </c>
      <c r="X307" s="6">
        <f>IFERROR(MATCH("Router Security Requirements Guide :: Version 4, Release: 2 Benchmark Date: 23 Apr 2021*"&amp;A307&amp;";*",SRGs!AA:AA,0),0)</f>
        <v>0</v>
      </c>
      <c r="Y307" s="6">
        <f>IFERROR(MATCH("SDN Controller Security Requirements Guide :: Version 1, Release: 2 Benchmark Date: 24 Apr 2020*"&amp;A307&amp;";*",SRGs!AA:AA,0),0)</f>
        <v>0</v>
      </c>
      <c r="Z307" s="6">
        <f>IFERROR(MATCH("Unified Endpoint Management Agent Security Requirements Guide :: Version 1, Release: 1 Benchmark Date: 20 Nov 2020*"&amp;A307&amp;";*",SRGs!AA:AA,0),0)</f>
        <v>0</v>
      </c>
      <c r="AA307" s="6">
        <f>IFERROR(MATCH("Unified Endpoint Management Server Security Requirements Guide :: Version 1, Release: 1 Benchmark Date: 20 Nov 2020*"&amp;A307&amp;";*",SRGs!AA:AA,0),0)</f>
        <v>0</v>
      </c>
      <c r="AB307" s="6">
        <f>IFERROR(MATCH("Virtual Private Network (VPN) Security Requirements Guide :: Version 2, Release: 4 Benchmark Date: 27 Oct 2021*"&amp;A307&amp;";*",SRGs!AA:AA,0),0)</f>
        <v>0</v>
      </c>
      <c r="AC307" s="6">
        <f>IFERROR(MATCH("Web Server Security Requirements Guide :: Version 3, Release: 1 Benchmark Date: 27 Oct 2022*"&amp;A307&amp;";*",SRGs!AA:AA,0),0)</f>
        <v>0</v>
      </c>
      <c r="AD307" s="21"/>
      <c r="AE307" s="3" t="str">
        <f t="shared" si="32"/>
        <v/>
      </c>
      <c r="AF307" s="2" t="str">
        <f t="shared" si="33"/>
        <v/>
      </c>
      <c r="AG307" s="2" t="str">
        <f t="shared" si="34"/>
        <v/>
      </c>
      <c r="AH307" s="2" t="str">
        <f t="shared" si="35"/>
        <v>Network Device</v>
      </c>
      <c r="AI307" s="2" t="str">
        <f t="shared" si="36"/>
        <v/>
      </c>
      <c r="AJ307" s="2" t="str">
        <f t="shared" si="37"/>
        <v/>
      </c>
      <c r="AK307" s="2" t="str">
        <f t="shared" si="38"/>
        <v/>
      </c>
      <c r="AL307" s="27"/>
      <c r="AM307" s="5" t="str">
        <f t="shared" si="39"/>
        <v>Network Device</v>
      </c>
    </row>
    <row r="308" spans="1:39" s="5" customFormat="1" ht="45">
      <c r="A308" s="1" t="s">
        <v>22172</v>
      </c>
      <c r="B308" s="1" t="s">
        <v>4303</v>
      </c>
      <c r="C308" s="1" t="s">
        <v>614</v>
      </c>
      <c r="D308" s="1" t="s">
        <v>1722</v>
      </c>
      <c r="E308" s="1" t="s">
        <v>2727</v>
      </c>
      <c r="F308" s="2" t="s">
        <v>3749</v>
      </c>
      <c r="G308" s="2"/>
      <c r="H308" s="2"/>
      <c r="I308" s="2"/>
      <c r="J308" s="15"/>
      <c r="K308" s="3">
        <f>IFERROR(MATCH("Application Layer Gateway (ALG) Security Requirements Guide (SRG) :: Version 1, Release: 2 Benchmark Date: 24 Jul 2015*"&amp;A308&amp;";*",SRGs!AA:AA,0),0)</f>
        <v>0</v>
      </c>
      <c r="L308" s="2">
        <f>IFERROR(MATCH("Application Server Security Requirements Guide :: Version 3, Release: 3 Benchmark Date: 27 Oct 2022*"&amp;A308&amp;";*",SRGs!AA:AA,0),0)</f>
        <v>0</v>
      </c>
      <c r="M308" s="2">
        <f>IFERROR(MATCH("Authentication, Authorization, and Accounting Services (AAA) Security Requirements Guide :: Version 1, Release: 2 Benchmark Date: 24 Jan 2020*"&amp;A308&amp;";*",SRGs!AA:AA,0),0)</f>
        <v>0</v>
      </c>
      <c r="N308" s="6">
        <f>IFERROR(MATCH("Central Log Server Security Requirements Guide :: Version 2, Release: 2 Benchmark Date: 27 Oct 2022*"&amp;A308&amp;";*",SRGs!AA:AA,0),0)</f>
        <v>0</v>
      </c>
      <c r="O308" s="6">
        <f>IFERROR(MATCH("Database Security Requirements Guide :: Version 3, Release: 3 Benchmark Date: 27 Jul 2022*"&amp;A308&amp;";*",SRGs!AA:AA,0),0)</f>
        <v>0</v>
      </c>
      <c r="P308" s="6">
        <f>IFERROR(MATCH("Container Platform Security Requirements Guide :: Version 1, Release: 3 Benchmark Date: 27 Jan 2022*"&amp;A308&amp;";*",SRGs!AA:AA,0),0)</f>
        <v>0</v>
      </c>
      <c r="Q308" s="6">
        <f>IFERROR(MATCH("Domain Name System (DNS) Security Requirements Guide :: Version 2, Release: 4 Benchmark Date: 23 Oct 2015*"&amp;A308&amp;";*",SRGs!AA:AA,0),0)</f>
        <v>0</v>
      </c>
      <c r="R308" s="6">
        <f>IFERROR(MATCH("Firewall Security Requirements Guide :: Version 2, Release: 3 Benchmark Date: 27 Oct 2022*"&amp;A308&amp;";*",SRGs!AA:AA,0),0)</f>
        <v>0</v>
      </c>
      <c r="S308" s="6">
        <f>IFERROR(MATCH("General Purpose Operating System Security Requirements Guide :: Version 2, Release: 4 Benchmark Date: 27 Jul 2022*"&amp;A308&amp;";*",SRGs!AA:AA,0),0)</f>
        <v>0</v>
      </c>
      <c r="T308" s="6">
        <f>IFERROR(MATCH("Intrusion Detection and Prevention Systems (IDPS) Security Requirements Guide :: Version 2, Release: 6 Benchmark Date: 24 Jul 2020*"&amp;A308&amp;";*",SRGs!AA:AA,0),0)</f>
        <v>0</v>
      </c>
      <c r="U308" s="6">
        <f>IFERROR(MATCH("Layer 2 Switch Security Requirements Guide :: Version 2, Release: 1 Benchmark Date: 18 May 2021*"&amp;A308&amp;";*",SRGs!AA:AA,0),0)</f>
        <v>0</v>
      </c>
      <c r="V308" s="6">
        <f>IFERROR(MATCH("Mainframe Product Security Requirements Guide :: Version 2, Release: 1 Benchmark Date: 27 Oct 2022*"&amp;A308&amp;";*",SRGs!AA:AA,0),0)</f>
        <v>0</v>
      </c>
      <c r="W308" s="6">
        <f>IFERROR(MATCH("Network Device Management Security Requirements Guide :: Version 4, Release: 1 Benchmark Date: 23 Apr 2021*"&amp;A308&amp;";*",SRGs!AA:AA,0),0)</f>
        <v>0</v>
      </c>
      <c r="X308" s="6">
        <f>IFERROR(MATCH("Router Security Requirements Guide :: Version 4, Release: 2 Benchmark Date: 23 Apr 2021*"&amp;A308&amp;";*",SRGs!AA:AA,0),0)</f>
        <v>0</v>
      </c>
      <c r="Y308" s="6">
        <f>IFERROR(MATCH("SDN Controller Security Requirements Guide :: Version 1, Release: 2 Benchmark Date: 24 Apr 2020*"&amp;A308&amp;";*",SRGs!AA:AA,0),0)</f>
        <v>0</v>
      </c>
      <c r="Z308" s="6">
        <f>IFERROR(MATCH("Unified Endpoint Management Agent Security Requirements Guide :: Version 1, Release: 1 Benchmark Date: 20 Nov 2020*"&amp;A308&amp;";*",SRGs!AA:AA,0),0)</f>
        <v>0</v>
      </c>
      <c r="AA308" s="6">
        <f>IFERROR(MATCH("Unified Endpoint Management Server Security Requirements Guide :: Version 1, Release: 1 Benchmark Date: 20 Nov 2020*"&amp;A308&amp;";*",SRGs!AA:AA,0),0)</f>
        <v>0</v>
      </c>
      <c r="AB308" s="6">
        <f>IFERROR(MATCH("Virtual Private Network (VPN) Security Requirements Guide :: Version 2, Release: 4 Benchmark Date: 27 Oct 2021*"&amp;A308&amp;";*",SRGs!AA:AA,0),0)</f>
        <v>0</v>
      </c>
      <c r="AC308" s="6">
        <f>IFERROR(MATCH("Web Server Security Requirements Guide :: Version 3, Release: 1 Benchmark Date: 27 Oct 2022*"&amp;A308&amp;";*",SRGs!AA:AA,0),0)</f>
        <v>0</v>
      </c>
      <c r="AD308" s="21"/>
      <c r="AE308" s="3" t="str">
        <f t="shared" si="32"/>
        <v/>
      </c>
      <c r="AF308" s="2" t="str">
        <f t="shared" si="33"/>
        <v/>
      </c>
      <c r="AG308" s="2" t="str">
        <f t="shared" si="34"/>
        <v/>
      </c>
      <c r="AH308" s="2" t="str">
        <f t="shared" si="35"/>
        <v/>
      </c>
      <c r="AI308" s="2" t="str">
        <f t="shared" si="36"/>
        <v/>
      </c>
      <c r="AJ308" s="2" t="str">
        <f t="shared" si="37"/>
        <v/>
      </c>
      <c r="AK308" s="2" t="str">
        <f t="shared" si="38"/>
        <v/>
      </c>
      <c r="AL308" s="27"/>
      <c r="AM308" s="5" t="str">
        <f t="shared" si="39"/>
        <v/>
      </c>
    </row>
    <row r="309" spans="1:39" s="5" customFormat="1" ht="30">
      <c r="A309" s="1" t="s">
        <v>22173</v>
      </c>
      <c r="B309" s="1" t="s">
        <v>4303</v>
      </c>
      <c r="C309" s="1" t="s">
        <v>615</v>
      </c>
      <c r="D309" s="1" t="s">
        <v>3491</v>
      </c>
      <c r="E309" s="1"/>
      <c r="F309" s="2"/>
      <c r="G309" s="2"/>
      <c r="H309" s="2"/>
      <c r="I309" s="2"/>
      <c r="J309" s="15"/>
      <c r="K309" s="3">
        <f>IFERROR(MATCH("Application Layer Gateway (ALG) Security Requirements Guide (SRG) :: Version 1, Release: 2 Benchmark Date: 24 Jul 2015*"&amp;A309&amp;";*",SRGs!AA:AA,0),0)</f>
        <v>0</v>
      </c>
      <c r="L309" s="2">
        <f>IFERROR(MATCH("Application Server Security Requirements Guide :: Version 3, Release: 3 Benchmark Date: 27 Oct 2022*"&amp;A309&amp;";*",SRGs!AA:AA,0),0)</f>
        <v>0</v>
      </c>
      <c r="M309" s="2">
        <f>IFERROR(MATCH("Authentication, Authorization, and Accounting Services (AAA) Security Requirements Guide :: Version 1, Release: 2 Benchmark Date: 24 Jan 2020*"&amp;A309&amp;";*",SRGs!AA:AA,0),0)</f>
        <v>0</v>
      </c>
      <c r="N309" s="2">
        <f>IFERROR(MATCH("Central Log Server Security Requirements Guide :: Version 2, Release: 2 Benchmark Date: 27 Oct 2022*"&amp;A309&amp;";*",SRGs!AA:AA,0),0)</f>
        <v>0</v>
      </c>
      <c r="O309" s="2">
        <f>IFERROR(MATCH("Database Security Requirements Guide :: Version 3, Release: 3 Benchmark Date: 27 Jul 2022*"&amp;A309&amp;";*",SRGs!AA:AA,0),0)</f>
        <v>0</v>
      </c>
      <c r="P309" s="6">
        <f>IFERROR(MATCH("Container Platform Security Requirements Guide :: Version 1, Release: 3 Benchmark Date: 27 Jan 2022*"&amp;A309&amp;";*",SRGs!AA:AA,0),0)</f>
        <v>0</v>
      </c>
      <c r="Q309" s="6">
        <f>IFERROR(MATCH("Domain Name System (DNS) Security Requirements Guide :: Version 2, Release: 4 Benchmark Date: 23 Oct 2015*"&amp;A309&amp;";*",SRGs!AA:AA,0),0)</f>
        <v>0</v>
      </c>
      <c r="R309" s="6">
        <f>IFERROR(MATCH("Firewall Security Requirements Guide :: Version 2, Release: 3 Benchmark Date: 27 Oct 2022*"&amp;A309&amp;";*",SRGs!AA:AA,0),0)</f>
        <v>0</v>
      </c>
      <c r="S309" s="6">
        <f>IFERROR(MATCH("General Purpose Operating System Security Requirements Guide :: Version 2, Release: 4 Benchmark Date: 27 Jul 2022*"&amp;A309&amp;";*",SRGs!AA:AA,0),0)</f>
        <v>0</v>
      </c>
      <c r="T309" s="6">
        <f>IFERROR(MATCH("Intrusion Detection and Prevention Systems (IDPS) Security Requirements Guide :: Version 2, Release: 6 Benchmark Date: 24 Jul 2020*"&amp;A309&amp;";*",SRGs!AA:AA,0),0)</f>
        <v>0</v>
      </c>
      <c r="U309" s="6">
        <f>IFERROR(MATCH("Layer 2 Switch Security Requirements Guide :: Version 2, Release: 1 Benchmark Date: 18 May 2021*"&amp;A309&amp;";*",SRGs!AA:AA,0),0)</f>
        <v>0</v>
      </c>
      <c r="V309" s="6">
        <f>IFERROR(MATCH("Mainframe Product Security Requirements Guide :: Version 2, Release: 1 Benchmark Date: 27 Oct 2022*"&amp;A309&amp;";*",SRGs!AA:AA,0),0)</f>
        <v>0</v>
      </c>
      <c r="W309" s="6">
        <f>IFERROR(MATCH("Network Device Management Security Requirements Guide :: Version 4, Release: 1 Benchmark Date: 23 Apr 2021*"&amp;A309&amp;";*",SRGs!AA:AA,0),0)</f>
        <v>0</v>
      </c>
      <c r="X309" s="6">
        <f>IFERROR(MATCH("Router Security Requirements Guide :: Version 4, Release: 2 Benchmark Date: 23 Apr 2021*"&amp;A309&amp;";*",SRGs!AA:AA,0),0)</f>
        <v>0</v>
      </c>
      <c r="Y309" s="6">
        <f>IFERROR(MATCH("SDN Controller Security Requirements Guide :: Version 1, Release: 2 Benchmark Date: 24 Apr 2020*"&amp;A309&amp;";*",SRGs!AA:AA,0),0)</f>
        <v>0</v>
      </c>
      <c r="Z309" s="6">
        <f>IFERROR(MATCH("Unified Endpoint Management Agent Security Requirements Guide :: Version 1, Release: 1 Benchmark Date: 20 Nov 2020*"&amp;A309&amp;";*",SRGs!AA:AA,0),0)</f>
        <v>0</v>
      </c>
      <c r="AA309" s="6">
        <f>IFERROR(MATCH("Unified Endpoint Management Server Security Requirements Guide :: Version 1, Release: 1 Benchmark Date: 20 Nov 2020*"&amp;A309&amp;";*",SRGs!AA:AA,0),0)</f>
        <v>0</v>
      </c>
      <c r="AB309" s="6">
        <f>IFERROR(MATCH("Virtual Private Network (VPN) Security Requirements Guide :: Version 2, Release: 4 Benchmark Date: 27 Oct 2021*"&amp;A309&amp;";*",SRGs!AA:AA,0),0)</f>
        <v>0</v>
      </c>
      <c r="AC309" s="6">
        <f>IFERROR(MATCH("Web Server Security Requirements Guide :: Version 3, Release: 1 Benchmark Date: 27 Oct 2022*"&amp;A309&amp;";*",SRGs!AA:AA,0),0)</f>
        <v>0</v>
      </c>
      <c r="AD309" s="21"/>
      <c r="AE309" s="3" t="str">
        <f t="shared" si="32"/>
        <v/>
      </c>
      <c r="AF309" s="2" t="str">
        <f t="shared" si="33"/>
        <v/>
      </c>
      <c r="AG309" s="2" t="str">
        <f t="shared" si="34"/>
        <v/>
      </c>
      <c r="AH309" s="2" t="str">
        <f t="shared" si="35"/>
        <v/>
      </c>
      <c r="AI309" s="2" t="str">
        <f t="shared" si="36"/>
        <v/>
      </c>
      <c r="AJ309" s="2" t="str">
        <f t="shared" si="37"/>
        <v/>
      </c>
      <c r="AK309" s="2" t="str">
        <f t="shared" si="38"/>
        <v/>
      </c>
      <c r="AL309" s="27"/>
      <c r="AM309" s="5" t="str">
        <f t="shared" si="39"/>
        <v/>
      </c>
    </row>
    <row r="310" spans="1:39" ht="30">
      <c r="A310" s="1" t="s">
        <v>22174</v>
      </c>
      <c r="B310" s="1" t="s">
        <v>4303</v>
      </c>
      <c r="C310" s="1" t="s">
        <v>616</v>
      </c>
      <c r="D310" s="1" t="s">
        <v>3505</v>
      </c>
      <c r="E310" s="1"/>
      <c r="F310" s="2"/>
      <c r="G310" s="2"/>
      <c r="H310" s="2"/>
      <c r="I310" s="2"/>
      <c r="J310" s="15"/>
      <c r="K310" s="3">
        <f>IFERROR(MATCH("Application Layer Gateway (ALG) Security Requirements Guide (SRG) :: Version 1, Release: 2 Benchmark Date: 24 Jul 2015*"&amp;A310&amp;";*",SRGs!AA:AA,0),0)</f>
        <v>0</v>
      </c>
      <c r="L310" s="2">
        <f>IFERROR(MATCH("Application Server Security Requirements Guide :: Version 3, Release: 3 Benchmark Date: 27 Oct 2022*"&amp;A310&amp;";*",SRGs!AA:AA,0),0)</f>
        <v>0</v>
      </c>
      <c r="M310" s="2">
        <f>IFERROR(MATCH("Authentication, Authorization, and Accounting Services (AAA) Security Requirements Guide :: Version 1, Release: 2 Benchmark Date: 24 Jan 2020*"&amp;A310&amp;";*",SRGs!AA:AA,0),0)</f>
        <v>0</v>
      </c>
      <c r="N310" s="2">
        <f>IFERROR(MATCH("Central Log Server Security Requirements Guide :: Version 2, Release: 2 Benchmark Date: 27 Oct 2022*"&amp;A310&amp;";*",SRGs!AA:AA,0),0)</f>
        <v>0</v>
      </c>
      <c r="O310" s="2">
        <f>IFERROR(MATCH("Database Security Requirements Guide :: Version 3, Release: 3 Benchmark Date: 27 Jul 2022*"&amp;A310&amp;";*",SRGs!AA:AA,0),0)</f>
        <v>0</v>
      </c>
      <c r="P310" s="2">
        <f>IFERROR(MATCH("Container Platform Security Requirements Guide :: Version 1, Release: 3 Benchmark Date: 27 Jan 2022*"&amp;A310&amp;";*",SRGs!AA:AA,0),0)</f>
        <v>0</v>
      </c>
      <c r="Q310" s="2">
        <f>IFERROR(MATCH("Domain Name System (DNS) Security Requirements Guide :: Version 2, Release: 4 Benchmark Date: 23 Oct 2015*"&amp;A310&amp;";*",SRGs!AA:AA,0),0)</f>
        <v>0</v>
      </c>
      <c r="R310" s="2">
        <f>IFERROR(MATCH("Firewall Security Requirements Guide :: Version 2, Release: 3 Benchmark Date: 27 Oct 2022*"&amp;A310&amp;";*",SRGs!AA:AA,0),0)</f>
        <v>0</v>
      </c>
      <c r="S310" s="2">
        <f>IFERROR(MATCH("General Purpose Operating System Security Requirements Guide :: Version 2, Release: 4 Benchmark Date: 27 Jul 2022*"&amp;A310&amp;";*",SRGs!AA:AA,0),0)</f>
        <v>0</v>
      </c>
      <c r="T310" s="2">
        <f>IFERROR(MATCH("Intrusion Detection and Prevention Systems (IDPS) Security Requirements Guide :: Version 2, Release: 6 Benchmark Date: 24 Jul 2020*"&amp;A310&amp;";*",SRGs!AA:AA,0),0)</f>
        <v>0</v>
      </c>
      <c r="U310" s="2">
        <f>IFERROR(MATCH("Layer 2 Switch Security Requirements Guide :: Version 2, Release: 1 Benchmark Date: 18 May 2021*"&amp;A310&amp;";*",SRGs!AA:AA,0),0)</f>
        <v>0</v>
      </c>
      <c r="V310" s="2">
        <f>IFERROR(MATCH("Mainframe Product Security Requirements Guide :: Version 2, Release: 1 Benchmark Date: 27 Oct 2022*"&amp;A310&amp;";*",SRGs!AA:AA,0),0)</f>
        <v>0</v>
      </c>
      <c r="W310" s="2">
        <f>IFERROR(MATCH("Network Device Management Security Requirements Guide :: Version 4, Release: 1 Benchmark Date: 23 Apr 2021*"&amp;A310&amp;";*",SRGs!AA:AA,0),0)</f>
        <v>0</v>
      </c>
      <c r="X310" s="2">
        <f>IFERROR(MATCH("Router Security Requirements Guide :: Version 4, Release: 2 Benchmark Date: 23 Apr 2021*"&amp;A310&amp;";*",SRGs!AA:AA,0),0)</f>
        <v>0</v>
      </c>
      <c r="Y310" s="2">
        <f>IFERROR(MATCH("SDN Controller Security Requirements Guide :: Version 1, Release: 2 Benchmark Date: 24 Apr 2020*"&amp;A310&amp;";*",SRGs!AA:AA,0),0)</f>
        <v>0</v>
      </c>
      <c r="Z310" s="2">
        <f>IFERROR(MATCH("Unified Endpoint Management Agent Security Requirements Guide :: Version 1, Release: 1 Benchmark Date: 20 Nov 2020*"&amp;A310&amp;";*",SRGs!AA:AA,0),0)</f>
        <v>0</v>
      </c>
      <c r="AA310" s="2">
        <f>IFERROR(MATCH("Unified Endpoint Management Server Security Requirements Guide :: Version 1, Release: 1 Benchmark Date: 20 Nov 2020*"&amp;A310&amp;";*",SRGs!AA:AA,0),0)</f>
        <v>0</v>
      </c>
      <c r="AB310" s="2">
        <f>IFERROR(MATCH("Virtual Private Network (VPN) Security Requirements Guide :: Version 2, Release: 4 Benchmark Date: 27 Oct 2021*"&amp;A310&amp;";*",SRGs!AA:AA,0),0)</f>
        <v>0</v>
      </c>
      <c r="AC310" s="2">
        <f>IFERROR(MATCH("Web Server Security Requirements Guide :: Version 3, Release: 1 Benchmark Date: 27 Oct 2022*"&amp;A310&amp;";*",SRGs!AA:AA,0),0)</f>
        <v>0</v>
      </c>
      <c r="AD310" s="22"/>
      <c r="AE310" s="3" t="str">
        <f t="shared" si="32"/>
        <v/>
      </c>
      <c r="AF310" s="2" t="str">
        <f t="shared" si="33"/>
        <v/>
      </c>
      <c r="AG310" s="2" t="str">
        <f t="shared" si="34"/>
        <v/>
      </c>
      <c r="AH310" s="2" t="str">
        <f t="shared" si="35"/>
        <v/>
      </c>
      <c r="AI310" s="2" t="str">
        <f t="shared" si="36"/>
        <v/>
      </c>
      <c r="AJ310" s="2" t="str">
        <f t="shared" si="37"/>
        <v/>
      </c>
      <c r="AK310" s="2" t="str">
        <f t="shared" si="38"/>
        <v/>
      </c>
      <c r="AM310" s="5" t="str">
        <f t="shared" si="39"/>
        <v/>
      </c>
    </row>
    <row r="311" spans="1:39" s="5" customFormat="1" ht="210">
      <c r="A311" s="1" t="s">
        <v>62</v>
      </c>
      <c r="B311" s="1" t="s">
        <v>4303</v>
      </c>
      <c r="C311" s="1" t="s">
        <v>617</v>
      </c>
      <c r="D311" s="1" t="s">
        <v>1723</v>
      </c>
      <c r="E311" s="1" t="s">
        <v>2728</v>
      </c>
      <c r="F311" s="2" t="s">
        <v>3750</v>
      </c>
      <c r="G311" s="2" t="s">
        <v>4202</v>
      </c>
      <c r="H311" s="2"/>
      <c r="I311" s="10">
        <v>2</v>
      </c>
      <c r="J311" s="13"/>
      <c r="K311" s="3">
        <f>IFERROR(MATCH("Application Layer Gateway (ALG) Security Requirements Guide (SRG) :: Version 1, Release: 2 Benchmark Date: 24 Jul 2015*"&amp;A311&amp;";*",SRGs!AA:AA,0),0)</f>
        <v>1249</v>
      </c>
      <c r="L311" s="2">
        <f>IFERROR(MATCH("Application Server Security Requirements Guide :: Version 3, Release: 3 Benchmark Date: 27 Oct 2022*"&amp;A311&amp;";*",SRGs!AA:AA,0),0)</f>
        <v>1216</v>
      </c>
      <c r="M311" s="2">
        <f>IFERROR(MATCH("Authentication, Authorization, and Accounting Services (AAA) Security Requirements Guide :: Version 1, Release: 2 Benchmark Date: 24 Jan 2020*"&amp;A311&amp;";*",SRGs!AA:AA,0),0)</f>
        <v>1215</v>
      </c>
      <c r="N311" s="6">
        <f>IFERROR(MATCH("Central Log Server Security Requirements Guide :: Version 2, Release: 2 Benchmark Date: 27 Oct 2022*"&amp;A311&amp;";*",SRGs!AA:AA,0),0)</f>
        <v>1217</v>
      </c>
      <c r="O311" s="6">
        <f>IFERROR(MATCH("Database Security Requirements Guide :: Version 3, Release: 3 Benchmark Date: 27 Jul 2022*"&amp;A311&amp;";*",SRGs!AA:AA,0),0)</f>
        <v>1220</v>
      </c>
      <c r="P311" s="6">
        <f>IFERROR(MATCH("Container Platform Security Requirements Guide :: Version 1, Release: 3 Benchmark Date: 27 Jan 2022*"&amp;A311&amp;";*",SRGs!AA:AA,0),0)</f>
        <v>1218</v>
      </c>
      <c r="Q311" s="6">
        <f>IFERROR(MATCH("Domain Name System (DNS) Security Requirements Guide :: Version 2, Release: 4 Benchmark Date: 23 Oct 2015*"&amp;A311&amp;";*",SRGs!AA:AA,0),0)</f>
        <v>1257</v>
      </c>
      <c r="R311" s="6">
        <f>IFERROR(MATCH("Firewall Security Requirements Guide :: Version 2, Release: 3 Benchmark Date: 27 Oct 2022*"&amp;A311&amp;";*",SRGs!AA:AA,0),0)</f>
        <v>1224</v>
      </c>
      <c r="S311" s="6">
        <f>IFERROR(MATCH("General Purpose Operating System Security Requirements Guide :: Version 2, Release: 4 Benchmark Date: 27 Jul 2022*"&amp;A311&amp;";*",SRGs!AA:AA,0),0)</f>
        <v>1225</v>
      </c>
      <c r="T311" s="6">
        <f>IFERROR(MATCH("Intrusion Detection and Prevention Systems (IDPS) Security Requirements Guide :: Version 2, Release: 6 Benchmark Date: 24 Jul 2020*"&amp;A311&amp;";*",SRGs!AA:AA,0),0)</f>
        <v>1226</v>
      </c>
      <c r="U311" s="6">
        <f>IFERROR(MATCH("Layer 2 Switch Security Requirements Guide :: Version 2, Release: 1 Benchmark Date: 18 May 2021*"&amp;A311&amp;";*",SRGs!AA:AA,0),0)</f>
        <v>1228</v>
      </c>
      <c r="V311" s="6">
        <f>IFERROR(MATCH("Mainframe Product Security Requirements Guide :: Version 2, Release: 1 Benchmark Date: 27 Oct 2022*"&amp;A311&amp;";*",SRGs!AA:AA,0),0)</f>
        <v>1229</v>
      </c>
      <c r="W311" s="6">
        <f>IFERROR(MATCH("Network Device Management Security Requirements Guide :: Version 4, Release: 1 Benchmark Date: 23 Apr 2021*"&amp;A311&amp;";*",SRGs!AA:AA,0),0)</f>
        <v>1260</v>
      </c>
      <c r="X311" s="6">
        <f>IFERROR(MATCH("Router Security Requirements Guide :: Version 4, Release: 2 Benchmark Date: 23 Apr 2021*"&amp;A311&amp;";*",SRGs!AA:AA,0),0)</f>
        <v>1230</v>
      </c>
      <c r="Y311" s="6">
        <f>IFERROR(MATCH("SDN Controller Security Requirements Guide :: Version 1, Release: 2 Benchmark Date: 24 Apr 2020*"&amp;A311&amp;";*",SRGs!AA:AA,0),0)</f>
        <v>1231</v>
      </c>
      <c r="Z311" s="6">
        <f>IFERROR(MATCH("Unified Endpoint Management Agent Security Requirements Guide :: Version 1, Release: 1 Benchmark Date: 20 Nov 2020*"&amp;A311&amp;";*",SRGs!AA:AA,0),0)</f>
        <v>0</v>
      </c>
      <c r="AA311" s="6">
        <f>IFERROR(MATCH("Unified Endpoint Management Server Security Requirements Guide :: Version 1, Release: 1 Benchmark Date: 20 Nov 2020*"&amp;A311&amp;";*",SRGs!AA:AA,0),0)</f>
        <v>1232</v>
      </c>
      <c r="AB311" s="6">
        <f>IFERROR(MATCH("Virtual Private Network (VPN) Security Requirements Guide :: Version 2, Release: 4 Benchmark Date: 27 Oct 2021*"&amp;A311&amp;";*",SRGs!AA:AA,0),0)</f>
        <v>1263</v>
      </c>
      <c r="AC311" s="6">
        <f>IFERROR(MATCH("Web Server Security Requirements Guide :: Version 3, Release: 1 Benchmark Date: 27 Oct 2022*"&amp;A311&amp;";*",SRGs!AA:AA,0),0)</f>
        <v>1234</v>
      </c>
      <c r="AD311" s="21"/>
      <c r="AE311" s="3" t="str">
        <f t="shared" si="32"/>
        <v>Application</v>
      </c>
      <c r="AF311" s="2" t="str">
        <f t="shared" si="33"/>
        <v>Server</v>
      </c>
      <c r="AG311" s="2" t="str">
        <f t="shared" si="34"/>
        <v>Laptops/Desktops</v>
      </c>
      <c r="AH311" s="2" t="str">
        <f t="shared" si="35"/>
        <v>Network Device</v>
      </c>
      <c r="AI311" s="2" t="str">
        <f t="shared" si="36"/>
        <v>Database</v>
      </c>
      <c r="AJ311" s="2" t="str">
        <f t="shared" si="37"/>
        <v>Container</v>
      </c>
      <c r="AK311" s="2" t="str">
        <f t="shared" si="38"/>
        <v>Unified Endpoint Mangement</v>
      </c>
      <c r="AL311" s="27"/>
      <c r="AM311" s="5" t="str">
        <f t="shared" si="39"/>
        <v>Application; Server; Laptops/Desktops; Network Device; Database; Container; Unified Endpoint Mangement</v>
      </c>
    </row>
    <row r="312" spans="1:39" s="5" customFormat="1" ht="150">
      <c r="A312" s="1" t="s">
        <v>22175</v>
      </c>
      <c r="B312" s="1" t="s">
        <v>4303</v>
      </c>
      <c r="C312" s="1" t="s">
        <v>618</v>
      </c>
      <c r="D312" s="1" t="s">
        <v>1724</v>
      </c>
      <c r="E312" s="1" t="s">
        <v>2729</v>
      </c>
      <c r="F312" s="2" t="s">
        <v>3751</v>
      </c>
      <c r="G312" s="2" t="s">
        <v>4203</v>
      </c>
      <c r="H312" s="2"/>
      <c r="I312" s="10">
        <v>2</v>
      </c>
      <c r="J312" s="13"/>
      <c r="K312" s="3">
        <f>IFERROR(MATCH("Application Layer Gateway (ALG) Security Requirements Guide (SRG) :: Version 1, Release: 2 Benchmark Date: 24 Jul 2015*"&amp;A312&amp;";*",SRGs!AA:AA,0),0)</f>
        <v>0</v>
      </c>
      <c r="L312" s="2">
        <f>IFERROR(MATCH("Application Server Security Requirements Guide :: Version 3, Release: 3 Benchmark Date: 27 Oct 2022*"&amp;A312&amp;";*",SRGs!AA:AA,0),0)</f>
        <v>0</v>
      </c>
      <c r="M312" s="2">
        <f>IFERROR(MATCH("Authentication, Authorization, and Accounting Services (AAA) Security Requirements Guide :: Version 1, Release: 2 Benchmark Date: 24 Jan 2020*"&amp;A312&amp;";*",SRGs!AA:AA,0),0)</f>
        <v>0</v>
      </c>
      <c r="N312" s="6">
        <f>IFERROR(MATCH("Central Log Server Security Requirements Guide :: Version 2, Release: 2 Benchmark Date: 27 Oct 2022*"&amp;A312&amp;";*",SRGs!AA:AA,0),0)</f>
        <v>0</v>
      </c>
      <c r="O312" s="6">
        <f>IFERROR(MATCH("Database Security Requirements Guide :: Version 3, Release: 3 Benchmark Date: 27 Jul 2022*"&amp;A312&amp;";*",SRGs!AA:AA,0),0)</f>
        <v>1204</v>
      </c>
      <c r="P312" s="6">
        <f>IFERROR(MATCH("Container Platform Security Requirements Guide :: Version 1, Release: 3 Benchmark Date: 27 Jan 2022*"&amp;A312&amp;";*",SRGs!AA:AA,0),0)</f>
        <v>1203</v>
      </c>
      <c r="Q312" s="6">
        <f>IFERROR(MATCH("Domain Name System (DNS) Security Requirements Guide :: Version 2, Release: 4 Benchmark Date: 23 Oct 2015*"&amp;A312&amp;";*",SRGs!AA:AA,0),0)</f>
        <v>0</v>
      </c>
      <c r="R312" s="6">
        <f>IFERROR(MATCH("Firewall Security Requirements Guide :: Version 2, Release: 3 Benchmark Date: 27 Oct 2022*"&amp;A312&amp;";*",SRGs!AA:AA,0),0)</f>
        <v>0</v>
      </c>
      <c r="S312" s="6">
        <f>IFERROR(MATCH("General Purpose Operating System Security Requirements Guide :: Version 2, Release: 4 Benchmark Date: 27 Jul 2022*"&amp;A312&amp;";*",SRGs!AA:AA,0),0)</f>
        <v>0</v>
      </c>
      <c r="T312" s="6">
        <f>IFERROR(MATCH("Intrusion Detection and Prevention Systems (IDPS) Security Requirements Guide :: Version 2, Release: 6 Benchmark Date: 24 Jul 2020*"&amp;A312&amp;";*",SRGs!AA:AA,0),0)</f>
        <v>0</v>
      </c>
      <c r="U312" s="6">
        <f>IFERROR(MATCH("Layer 2 Switch Security Requirements Guide :: Version 2, Release: 1 Benchmark Date: 18 May 2021*"&amp;A312&amp;";*",SRGs!AA:AA,0),0)</f>
        <v>0</v>
      </c>
      <c r="V312" s="6">
        <f>IFERROR(MATCH("Mainframe Product Security Requirements Guide :: Version 2, Release: 1 Benchmark Date: 27 Oct 2022*"&amp;A312&amp;";*",SRGs!AA:AA,0),0)</f>
        <v>0</v>
      </c>
      <c r="W312" s="6">
        <f>IFERROR(MATCH("Network Device Management Security Requirements Guide :: Version 4, Release: 1 Benchmark Date: 23 Apr 2021*"&amp;A312&amp;";*",SRGs!AA:AA,0),0)</f>
        <v>0</v>
      </c>
      <c r="X312" s="6">
        <f>IFERROR(MATCH("Router Security Requirements Guide :: Version 4, Release: 2 Benchmark Date: 23 Apr 2021*"&amp;A312&amp;";*",SRGs!AA:AA,0),0)</f>
        <v>0</v>
      </c>
      <c r="Y312" s="6">
        <f>IFERROR(MATCH("SDN Controller Security Requirements Guide :: Version 1, Release: 2 Benchmark Date: 24 Apr 2020*"&amp;A312&amp;";*",SRGs!AA:AA,0),0)</f>
        <v>0</v>
      </c>
      <c r="Z312" s="6">
        <f>IFERROR(MATCH("Unified Endpoint Management Agent Security Requirements Guide :: Version 1, Release: 1 Benchmark Date: 20 Nov 2020*"&amp;A312&amp;";*",SRGs!AA:AA,0),0)</f>
        <v>0</v>
      </c>
      <c r="AA312" s="6">
        <f>IFERROR(MATCH("Unified Endpoint Management Server Security Requirements Guide :: Version 1, Release: 1 Benchmark Date: 20 Nov 2020*"&amp;A312&amp;";*",SRGs!AA:AA,0),0)</f>
        <v>1205</v>
      </c>
      <c r="AB312" s="6">
        <f>IFERROR(MATCH("Virtual Private Network (VPN) Security Requirements Guide :: Version 2, Release: 4 Benchmark Date: 27 Oct 2021*"&amp;A312&amp;";*",SRGs!AA:AA,0),0)</f>
        <v>0</v>
      </c>
      <c r="AC312" s="6">
        <f>IFERROR(MATCH("Web Server Security Requirements Guide :: Version 3, Release: 1 Benchmark Date: 27 Oct 2022*"&amp;A312&amp;";*",SRGs!AA:AA,0),0)</f>
        <v>1206</v>
      </c>
      <c r="AD312" s="21"/>
      <c r="AE312" s="3" t="str">
        <f t="shared" si="32"/>
        <v>Application</v>
      </c>
      <c r="AF312" s="2" t="str">
        <f t="shared" si="33"/>
        <v/>
      </c>
      <c r="AG312" s="2" t="str">
        <f t="shared" si="34"/>
        <v/>
      </c>
      <c r="AH312" s="2" t="str">
        <f t="shared" si="35"/>
        <v/>
      </c>
      <c r="AI312" s="2" t="str">
        <f t="shared" si="36"/>
        <v>Database</v>
      </c>
      <c r="AJ312" s="2" t="str">
        <f t="shared" si="37"/>
        <v>Container</v>
      </c>
      <c r="AK312" s="2" t="str">
        <f t="shared" si="38"/>
        <v>Unified Endpoint Mangement</v>
      </c>
      <c r="AL312" s="27"/>
      <c r="AM312" s="5" t="str">
        <f t="shared" si="39"/>
        <v>Application; Database; Container; Unified Endpoint Mangement</v>
      </c>
    </row>
    <row r="313" spans="1:39" ht="90">
      <c r="A313" s="1" t="s">
        <v>22176</v>
      </c>
      <c r="B313" s="1" t="s">
        <v>4303</v>
      </c>
      <c r="C313" s="1" t="s">
        <v>619</v>
      </c>
      <c r="D313" s="1" t="s">
        <v>1725</v>
      </c>
      <c r="E313" s="1" t="s">
        <v>2730</v>
      </c>
      <c r="F313" s="2" t="s">
        <v>3752</v>
      </c>
      <c r="G313" s="2" t="s">
        <v>4203</v>
      </c>
      <c r="H313" s="2"/>
      <c r="I313" s="10">
        <v>2</v>
      </c>
      <c r="J313" s="13"/>
      <c r="K313" s="3">
        <f>IFERROR(MATCH("Application Layer Gateway (ALG) Security Requirements Guide (SRG) :: Version 1, Release: 2 Benchmark Date: 24 Jul 2015*"&amp;A313&amp;";*",SRGs!AA:AA,0),0)</f>
        <v>0</v>
      </c>
      <c r="L313" s="2">
        <f>IFERROR(MATCH("Application Server Security Requirements Guide :: Version 3, Release: 3 Benchmark Date: 27 Oct 2022*"&amp;A313&amp;";*",SRGs!AA:AA,0),0)</f>
        <v>0</v>
      </c>
      <c r="M313" s="2">
        <f>IFERROR(MATCH("Authentication, Authorization, and Accounting Services (AAA) Security Requirements Guide :: Version 1, Release: 2 Benchmark Date: 24 Jan 2020*"&amp;A313&amp;";*",SRGs!AA:AA,0),0)</f>
        <v>0</v>
      </c>
      <c r="N313" s="6">
        <f>IFERROR(MATCH("Central Log Server Security Requirements Guide :: Version 2, Release: 2 Benchmark Date: 27 Oct 2022*"&amp;A313&amp;";*",SRGs!AA:AA,0),0)</f>
        <v>0</v>
      </c>
      <c r="O313" s="6">
        <f>IFERROR(MATCH("Database Security Requirements Guide :: Version 3, Release: 3 Benchmark Date: 27 Jul 2022*"&amp;A313&amp;";*",SRGs!AA:AA,0),0)</f>
        <v>0</v>
      </c>
      <c r="P313" s="2">
        <f>IFERROR(MATCH("Container Platform Security Requirements Guide :: Version 1, Release: 3 Benchmark Date: 27 Jan 2022*"&amp;A313&amp;";*",SRGs!AA:AA,0),0)</f>
        <v>1207</v>
      </c>
      <c r="Q313" s="2">
        <f>IFERROR(MATCH("Domain Name System (DNS) Security Requirements Guide :: Version 2, Release: 4 Benchmark Date: 23 Oct 2015*"&amp;A313&amp;";*",SRGs!AA:AA,0),0)</f>
        <v>0</v>
      </c>
      <c r="R313" s="2">
        <f>IFERROR(MATCH("Firewall Security Requirements Guide :: Version 2, Release: 3 Benchmark Date: 27 Oct 2022*"&amp;A313&amp;";*",SRGs!AA:AA,0),0)</f>
        <v>0</v>
      </c>
      <c r="S313" s="2">
        <f>IFERROR(MATCH("General Purpose Operating System Security Requirements Guide :: Version 2, Release: 4 Benchmark Date: 27 Jul 2022*"&amp;A313&amp;";*",SRGs!AA:AA,0),0)</f>
        <v>1208</v>
      </c>
      <c r="T313" s="2">
        <f>IFERROR(MATCH("Intrusion Detection and Prevention Systems (IDPS) Security Requirements Guide :: Version 2, Release: 6 Benchmark Date: 24 Jul 2020*"&amp;A313&amp;";*",SRGs!AA:AA,0),0)</f>
        <v>0</v>
      </c>
      <c r="U313" s="2">
        <f>IFERROR(MATCH("Layer 2 Switch Security Requirements Guide :: Version 2, Release: 1 Benchmark Date: 18 May 2021*"&amp;A313&amp;";*",SRGs!AA:AA,0),0)</f>
        <v>0</v>
      </c>
      <c r="V313" s="2">
        <f>IFERROR(MATCH("Mainframe Product Security Requirements Guide :: Version 2, Release: 1 Benchmark Date: 27 Oct 2022*"&amp;A313&amp;";*",SRGs!AA:AA,0),0)</f>
        <v>0</v>
      </c>
      <c r="W313" s="2">
        <f>IFERROR(MATCH("Network Device Management Security Requirements Guide :: Version 4, Release: 1 Benchmark Date: 23 Apr 2021*"&amp;A313&amp;";*",SRGs!AA:AA,0),0)</f>
        <v>0</v>
      </c>
      <c r="X313" s="2">
        <f>IFERROR(MATCH("Router Security Requirements Guide :: Version 4, Release: 2 Benchmark Date: 23 Apr 2021*"&amp;A313&amp;";*",SRGs!AA:AA,0),0)</f>
        <v>0</v>
      </c>
      <c r="Y313" s="2">
        <f>IFERROR(MATCH("SDN Controller Security Requirements Guide :: Version 1, Release: 2 Benchmark Date: 24 Apr 2020*"&amp;A313&amp;";*",SRGs!AA:AA,0),0)</f>
        <v>0</v>
      </c>
      <c r="Z313" s="2">
        <f>IFERROR(MATCH("Unified Endpoint Management Agent Security Requirements Guide :: Version 1, Release: 1 Benchmark Date: 20 Nov 2020*"&amp;A313&amp;";*",SRGs!AA:AA,0),0)</f>
        <v>0</v>
      </c>
      <c r="AA313" s="2">
        <f>IFERROR(MATCH("Unified Endpoint Management Server Security Requirements Guide :: Version 1, Release: 1 Benchmark Date: 20 Nov 2020*"&amp;A313&amp;";*",SRGs!AA:AA,0),0)</f>
        <v>0</v>
      </c>
      <c r="AB313" s="2">
        <f>IFERROR(MATCH("Virtual Private Network (VPN) Security Requirements Guide :: Version 2, Release: 4 Benchmark Date: 27 Oct 2021*"&amp;A313&amp;";*",SRGs!AA:AA,0),0)</f>
        <v>0</v>
      </c>
      <c r="AC313" s="2">
        <f>IFERROR(MATCH("Web Server Security Requirements Guide :: Version 3, Release: 1 Benchmark Date: 27 Oct 2022*"&amp;A313&amp;";*",SRGs!AA:AA,0),0)</f>
        <v>0</v>
      </c>
      <c r="AD313" s="22"/>
      <c r="AE313" s="3" t="str">
        <f t="shared" si="32"/>
        <v/>
      </c>
      <c r="AF313" s="2" t="str">
        <f t="shared" si="33"/>
        <v>Server</v>
      </c>
      <c r="AG313" s="2" t="str">
        <f t="shared" si="34"/>
        <v>Laptops/Desktops</v>
      </c>
      <c r="AH313" s="2" t="str">
        <f t="shared" si="35"/>
        <v/>
      </c>
      <c r="AI313" s="2" t="str">
        <f t="shared" si="36"/>
        <v/>
      </c>
      <c r="AJ313" s="2" t="str">
        <f t="shared" si="37"/>
        <v>Container</v>
      </c>
      <c r="AK313" s="2" t="str">
        <f t="shared" si="38"/>
        <v/>
      </c>
      <c r="AM313" s="5" t="str">
        <f t="shared" si="39"/>
        <v>Server; Laptops/Desktops; Container</v>
      </c>
    </row>
    <row r="314" spans="1:39" s="5" customFormat="1" ht="30">
      <c r="A314" s="1" t="s">
        <v>22177</v>
      </c>
      <c r="B314" s="1" t="s">
        <v>4303</v>
      </c>
      <c r="C314" s="1" t="s">
        <v>620</v>
      </c>
      <c r="D314" s="1" t="s">
        <v>1726</v>
      </c>
      <c r="E314" s="1" t="s">
        <v>2731</v>
      </c>
      <c r="F314" s="2" t="s">
        <v>2591</v>
      </c>
      <c r="G314" s="2"/>
      <c r="H314" s="2"/>
      <c r="I314" s="2"/>
      <c r="J314" s="15"/>
      <c r="K314" s="3">
        <f>IFERROR(MATCH("Application Layer Gateway (ALG) Security Requirements Guide (SRG) :: Version 1, Release: 2 Benchmark Date: 24 Jul 2015*"&amp;A314&amp;";*",SRGs!AA:AA,0),0)</f>
        <v>0</v>
      </c>
      <c r="L314" s="2">
        <f>IFERROR(MATCH("Application Server Security Requirements Guide :: Version 3, Release: 3 Benchmark Date: 27 Oct 2022*"&amp;A314&amp;";*",SRGs!AA:AA,0),0)</f>
        <v>0</v>
      </c>
      <c r="M314" s="2">
        <f>IFERROR(MATCH("Authentication, Authorization, and Accounting Services (AAA) Security Requirements Guide :: Version 1, Release: 2 Benchmark Date: 24 Jan 2020*"&amp;A314&amp;";*",SRGs!AA:AA,0),0)</f>
        <v>0</v>
      </c>
      <c r="N314" s="2">
        <f>IFERROR(MATCH("Central Log Server Security Requirements Guide :: Version 2, Release: 2 Benchmark Date: 27 Oct 2022*"&amp;A314&amp;";*",SRGs!AA:AA,0),0)</f>
        <v>0</v>
      </c>
      <c r="O314" s="2">
        <f>IFERROR(MATCH("Database Security Requirements Guide :: Version 3, Release: 3 Benchmark Date: 27 Jul 2022*"&amp;A314&amp;";*",SRGs!AA:AA,0),0)</f>
        <v>0</v>
      </c>
      <c r="P314" s="6">
        <f>IFERROR(MATCH("Container Platform Security Requirements Guide :: Version 1, Release: 3 Benchmark Date: 27 Jan 2022*"&amp;A314&amp;";*",SRGs!AA:AA,0),0)</f>
        <v>0</v>
      </c>
      <c r="Q314" s="6">
        <f>IFERROR(MATCH("Domain Name System (DNS) Security Requirements Guide :: Version 2, Release: 4 Benchmark Date: 23 Oct 2015*"&amp;A314&amp;";*",SRGs!AA:AA,0),0)</f>
        <v>0</v>
      </c>
      <c r="R314" s="6">
        <f>IFERROR(MATCH("Firewall Security Requirements Guide :: Version 2, Release: 3 Benchmark Date: 27 Oct 2022*"&amp;A314&amp;";*",SRGs!AA:AA,0),0)</f>
        <v>0</v>
      </c>
      <c r="S314" s="6">
        <f>IFERROR(MATCH("General Purpose Operating System Security Requirements Guide :: Version 2, Release: 4 Benchmark Date: 27 Jul 2022*"&amp;A314&amp;";*",SRGs!AA:AA,0),0)</f>
        <v>0</v>
      </c>
      <c r="T314" s="6">
        <f>IFERROR(MATCH("Intrusion Detection and Prevention Systems (IDPS) Security Requirements Guide :: Version 2, Release: 6 Benchmark Date: 24 Jul 2020*"&amp;A314&amp;";*",SRGs!AA:AA,0),0)</f>
        <v>0</v>
      </c>
      <c r="U314" s="6">
        <f>IFERROR(MATCH("Layer 2 Switch Security Requirements Guide :: Version 2, Release: 1 Benchmark Date: 18 May 2021*"&amp;A314&amp;";*",SRGs!AA:AA,0),0)</f>
        <v>0</v>
      </c>
      <c r="V314" s="6">
        <f>IFERROR(MATCH("Mainframe Product Security Requirements Guide :: Version 2, Release: 1 Benchmark Date: 27 Oct 2022*"&amp;A314&amp;";*",SRGs!AA:AA,0),0)</f>
        <v>0</v>
      </c>
      <c r="W314" s="6">
        <f>IFERROR(MATCH("Network Device Management Security Requirements Guide :: Version 4, Release: 1 Benchmark Date: 23 Apr 2021*"&amp;A314&amp;";*",SRGs!AA:AA,0),0)</f>
        <v>0</v>
      </c>
      <c r="X314" s="6">
        <f>IFERROR(MATCH("Router Security Requirements Guide :: Version 4, Release: 2 Benchmark Date: 23 Apr 2021*"&amp;A314&amp;";*",SRGs!AA:AA,0),0)</f>
        <v>0</v>
      </c>
      <c r="Y314" s="6">
        <f>IFERROR(MATCH("SDN Controller Security Requirements Guide :: Version 1, Release: 2 Benchmark Date: 24 Apr 2020*"&amp;A314&amp;";*",SRGs!AA:AA,0),0)</f>
        <v>0</v>
      </c>
      <c r="Z314" s="6">
        <f>IFERROR(MATCH("Unified Endpoint Management Agent Security Requirements Guide :: Version 1, Release: 1 Benchmark Date: 20 Nov 2020*"&amp;A314&amp;";*",SRGs!AA:AA,0),0)</f>
        <v>0</v>
      </c>
      <c r="AA314" s="6">
        <f>IFERROR(MATCH("Unified Endpoint Management Server Security Requirements Guide :: Version 1, Release: 1 Benchmark Date: 20 Nov 2020*"&amp;A314&amp;";*",SRGs!AA:AA,0),0)</f>
        <v>0</v>
      </c>
      <c r="AB314" s="6">
        <f>IFERROR(MATCH("Virtual Private Network (VPN) Security Requirements Guide :: Version 2, Release: 4 Benchmark Date: 27 Oct 2021*"&amp;A314&amp;";*",SRGs!AA:AA,0),0)</f>
        <v>0</v>
      </c>
      <c r="AC314" s="6">
        <f>IFERROR(MATCH("Web Server Security Requirements Guide :: Version 3, Release: 1 Benchmark Date: 27 Oct 2022*"&amp;A314&amp;";*",SRGs!AA:AA,0),0)</f>
        <v>0</v>
      </c>
      <c r="AD314" s="21"/>
      <c r="AE314" s="3" t="str">
        <f t="shared" si="32"/>
        <v/>
      </c>
      <c r="AF314" s="2" t="str">
        <f t="shared" si="33"/>
        <v/>
      </c>
      <c r="AG314" s="2" t="str">
        <f t="shared" si="34"/>
        <v/>
      </c>
      <c r="AH314" s="2" t="str">
        <f t="shared" si="35"/>
        <v/>
      </c>
      <c r="AI314" s="2" t="str">
        <f t="shared" si="36"/>
        <v/>
      </c>
      <c r="AJ314" s="2" t="str">
        <f t="shared" si="37"/>
        <v/>
      </c>
      <c r="AK314" s="2" t="str">
        <f t="shared" si="38"/>
        <v/>
      </c>
      <c r="AL314" s="27"/>
      <c r="AM314" s="5" t="str">
        <f t="shared" si="39"/>
        <v/>
      </c>
    </row>
    <row r="315" spans="1:39" s="5" customFormat="1" ht="90">
      <c r="A315" s="1" t="s">
        <v>22178</v>
      </c>
      <c r="B315" s="1" t="s">
        <v>4303</v>
      </c>
      <c r="C315" s="1" t="s">
        <v>621</v>
      </c>
      <c r="D315" s="1" t="s">
        <v>1727</v>
      </c>
      <c r="E315" s="1" t="s">
        <v>2732</v>
      </c>
      <c r="F315" s="2" t="s">
        <v>3753</v>
      </c>
      <c r="G315" s="2" t="s">
        <v>4204</v>
      </c>
      <c r="H315" s="2"/>
      <c r="I315" s="10">
        <v>2</v>
      </c>
      <c r="J315" s="13"/>
      <c r="K315" s="3">
        <f>IFERROR(MATCH("Application Layer Gateway (ALG) Security Requirements Guide (SRG) :: Version 1, Release: 2 Benchmark Date: 24 Jul 2015*"&amp;A315&amp;";*",SRGs!AA:AA,0),0)</f>
        <v>0</v>
      </c>
      <c r="L315" s="2">
        <f>IFERROR(MATCH("Application Server Security Requirements Guide :: Version 3, Release: 3 Benchmark Date: 27 Oct 2022*"&amp;A315&amp;";*",SRGs!AA:AA,0),0)</f>
        <v>0</v>
      </c>
      <c r="M315" s="2">
        <f>IFERROR(MATCH("Authentication, Authorization, and Accounting Services (AAA) Security Requirements Guide :: Version 1, Release: 2 Benchmark Date: 24 Jan 2020*"&amp;A315&amp;";*",SRGs!AA:AA,0),0)</f>
        <v>0</v>
      </c>
      <c r="N315" s="6">
        <f>IFERROR(MATCH("Central Log Server Security Requirements Guide :: Version 2, Release: 2 Benchmark Date: 27 Oct 2022*"&amp;A315&amp;";*",SRGs!AA:AA,0),0)</f>
        <v>0</v>
      </c>
      <c r="O315" s="6">
        <f>IFERROR(MATCH("Database Security Requirements Guide :: Version 3, Release: 3 Benchmark Date: 27 Jul 2022*"&amp;A315&amp;";*",SRGs!AA:AA,0),0)</f>
        <v>0</v>
      </c>
      <c r="P315" s="6">
        <f>IFERROR(MATCH("Container Platform Security Requirements Guide :: Version 1, Release: 3 Benchmark Date: 27 Jan 2022*"&amp;A315&amp;";*",SRGs!AA:AA,0),0)</f>
        <v>0</v>
      </c>
      <c r="Q315" s="6">
        <f>IFERROR(MATCH("Domain Name System (DNS) Security Requirements Guide :: Version 2, Release: 4 Benchmark Date: 23 Oct 2015*"&amp;A315&amp;";*",SRGs!AA:AA,0),0)</f>
        <v>0</v>
      </c>
      <c r="R315" s="6">
        <f>IFERROR(MATCH("Firewall Security Requirements Guide :: Version 2, Release: 3 Benchmark Date: 27 Oct 2022*"&amp;A315&amp;";*",SRGs!AA:AA,0),0)</f>
        <v>0</v>
      </c>
      <c r="S315" s="6">
        <f>IFERROR(MATCH("General Purpose Operating System Security Requirements Guide :: Version 2, Release: 4 Benchmark Date: 27 Jul 2022*"&amp;A315&amp;";*",SRGs!AA:AA,0),0)</f>
        <v>0</v>
      </c>
      <c r="T315" s="6">
        <f>IFERROR(MATCH("Intrusion Detection and Prevention Systems (IDPS) Security Requirements Guide :: Version 2, Release: 6 Benchmark Date: 24 Jul 2020*"&amp;A315&amp;";*",SRGs!AA:AA,0),0)</f>
        <v>0</v>
      </c>
      <c r="U315" s="6">
        <f>IFERROR(MATCH("Layer 2 Switch Security Requirements Guide :: Version 2, Release: 1 Benchmark Date: 18 May 2021*"&amp;A315&amp;";*",SRGs!AA:AA,0),0)</f>
        <v>0</v>
      </c>
      <c r="V315" s="6">
        <f>IFERROR(MATCH("Mainframe Product Security Requirements Guide :: Version 2, Release: 1 Benchmark Date: 27 Oct 2022*"&amp;A315&amp;";*",SRGs!AA:AA,0),0)</f>
        <v>0</v>
      </c>
      <c r="W315" s="6">
        <f>IFERROR(MATCH("Network Device Management Security Requirements Guide :: Version 4, Release: 1 Benchmark Date: 23 Apr 2021*"&amp;A315&amp;";*",SRGs!AA:AA,0),0)</f>
        <v>0</v>
      </c>
      <c r="X315" s="6">
        <f>IFERROR(MATCH("Router Security Requirements Guide :: Version 4, Release: 2 Benchmark Date: 23 Apr 2021*"&amp;A315&amp;";*",SRGs!AA:AA,0),0)</f>
        <v>0</v>
      </c>
      <c r="Y315" s="6">
        <f>IFERROR(MATCH("SDN Controller Security Requirements Guide :: Version 1, Release: 2 Benchmark Date: 24 Apr 2020*"&amp;A315&amp;";*",SRGs!AA:AA,0),0)</f>
        <v>0</v>
      </c>
      <c r="Z315" s="6">
        <f>IFERROR(MATCH("Unified Endpoint Management Agent Security Requirements Guide :: Version 1, Release: 1 Benchmark Date: 20 Nov 2020*"&amp;A315&amp;";*",SRGs!AA:AA,0),0)</f>
        <v>0</v>
      </c>
      <c r="AA315" s="6">
        <f>IFERROR(MATCH("Unified Endpoint Management Server Security Requirements Guide :: Version 1, Release: 1 Benchmark Date: 20 Nov 2020*"&amp;A315&amp;";*",SRGs!AA:AA,0),0)</f>
        <v>0</v>
      </c>
      <c r="AB315" s="6">
        <f>IFERROR(MATCH("Virtual Private Network (VPN) Security Requirements Guide :: Version 2, Release: 4 Benchmark Date: 27 Oct 2021*"&amp;A315&amp;";*",SRGs!AA:AA,0),0)</f>
        <v>0</v>
      </c>
      <c r="AC315" s="6">
        <f>IFERROR(MATCH("Web Server Security Requirements Guide :: Version 3, Release: 1 Benchmark Date: 27 Oct 2022*"&amp;A315&amp;";*",SRGs!AA:AA,0),0)</f>
        <v>0</v>
      </c>
      <c r="AD315" s="21"/>
      <c r="AE315" s="3" t="str">
        <f t="shared" si="32"/>
        <v/>
      </c>
      <c r="AF315" s="2" t="str">
        <f t="shared" si="33"/>
        <v/>
      </c>
      <c r="AG315" s="2" t="str">
        <f t="shared" si="34"/>
        <v/>
      </c>
      <c r="AH315" s="2" t="str">
        <f t="shared" si="35"/>
        <v/>
      </c>
      <c r="AI315" s="2" t="str">
        <f t="shared" si="36"/>
        <v/>
      </c>
      <c r="AJ315" s="2" t="str">
        <f t="shared" si="37"/>
        <v/>
      </c>
      <c r="AK315" s="2" t="str">
        <f t="shared" si="38"/>
        <v/>
      </c>
      <c r="AL315" s="27"/>
      <c r="AM315" s="5" t="str">
        <f t="shared" si="39"/>
        <v/>
      </c>
    </row>
    <row r="316" spans="1:39" ht="195">
      <c r="A316" s="1" t="s">
        <v>22179</v>
      </c>
      <c r="B316" s="1" t="s">
        <v>4303</v>
      </c>
      <c r="C316" s="1" t="s">
        <v>622</v>
      </c>
      <c r="D316" s="1" t="s">
        <v>1728</v>
      </c>
      <c r="E316" s="1" t="s">
        <v>2733</v>
      </c>
      <c r="F316" s="2" t="s">
        <v>3754</v>
      </c>
      <c r="G316" s="2" t="s">
        <v>4204</v>
      </c>
      <c r="H316" s="2"/>
      <c r="I316" s="10">
        <v>2</v>
      </c>
      <c r="J316" s="13"/>
      <c r="K316" s="3">
        <f>IFERROR(MATCH("Application Layer Gateway (ALG) Security Requirements Guide (SRG) :: Version 1, Release: 2 Benchmark Date: 24 Jul 2015*"&amp;A316&amp;";*",SRGs!AA:AA,0),0)</f>
        <v>0</v>
      </c>
      <c r="L316" s="2">
        <f>IFERROR(MATCH("Application Server Security Requirements Guide :: Version 3, Release: 3 Benchmark Date: 27 Oct 2022*"&amp;A316&amp;";*",SRGs!AA:AA,0),0)</f>
        <v>0</v>
      </c>
      <c r="M316" s="2">
        <f>IFERROR(MATCH("Authentication, Authorization, and Accounting Services (AAA) Security Requirements Guide :: Version 1, Release: 2 Benchmark Date: 24 Jan 2020*"&amp;A316&amp;";*",SRGs!AA:AA,0),0)</f>
        <v>0</v>
      </c>
      <c r="N316" s="6">
        <f>IFERROR(MATCH("Central Log Server Security Requirements Guide :: Version 2, Release: 2 Benchmark Date: 27 Oct 2022*"&amp;A316&amp;";*",SRGs!AA:AA,0),0)</f>
        <v>0</v>
      </c>
      <c r="O316" s="6">
        <f>IFERROR(MATCH("Database Security Requirements Guide :: Version 3, Release: 3 Benchmark Date: 27 Jul 2022*"&amp;A316&amp;";*",SRGs!AA:AA,0),0)</f>
        <v>0</v>
      </c>
      <c r="P316" s="2">
        <f>IFERROR(MATCH("Container Platform Security Requirements Guide :: Version 1, Release: 3 Benchmark Date: 27 Jan 2022*"&amp;A316&amp;";*",SRGs!AA:AA,0),0)</f>
        <v>1212</v>
      </c>
      <c r="Q316" s="2">
        <f>IFERROR(MATCH("Domain Name System (DNS) Security Requirements Guide :: Version 2, Release: 4 Benchmark Date: 23 Oct 2015*"&amp;A316&amp;";*",SRGs!AA:AA,0),0)</f>
        <v>0</v>
      </c>
      <c r="R316" s="2">
        <f>IFERROR(MATCH("Firewall Security Requirements Guide :: Version 2, Release: 3 Benchmark Date: 27 Oct 2022*"&amp;A316&amp;";*",SRGs!AA:AA,0),0)</f>
        <v>0</v>
      </c>
      <c r="S316" s="2">
        <f>IFERROR(MATCH("General Purpose Operating System Security Requirements Guide :: Version 2, Release: 4 Benchmark Date: 27 Jul 2022*"&amp;A316&amp;";*",SRGs!AA:AA,0),0)</f>
        <v>1213</v>
      </c>
      <c r="T316" s="2">
        <f>IFERROR(MATCH("Intrusion Detection and Prevention Systems (IDPS) Security Requirements Guide :: Version 2, Release: 6 Benchmark Date: 24 Jul 2020*"&amp;A316&amp;";*",SRGs!AA:AA,0),0)</f>
        <v>0</v>
      </c>
      <c r="U316" s="2">
        <f>IFERROR(MATCH("Layer 2 Switch Security Requirements Guide :: Version 2, Release: 1 Benchmark Date: 18 May 2021*"&amp;A316&amp;";*",SRGs!AA:AA,0),0)</f>
        <v>0</v>
      </c>
      <c r="V316" s="2">
        <f>IFERROR(MATCH("Mainframe Product Security Requirements Guide :: Version 2, Release: 1 Benchmark Date: 27 Oct 2022*"&amp;A316&amp;";*",SRGs!AA:AA,0),0)</f>
        <v>0</v>
      </c>
      <c r="W316" s="2">
        <f>IFERROR(MATCH("Network Device Management Security Requirements Guide :: Version 4, Release: 1 Benchmark Date: 23 Apr 2021*"&amp;A316&amp;";*",SRGs!AA:AA,0),0)</f>
        <v>0</v>
      </c>
      <c r="X316" s="2">
        <f>IFERROR(MATCH("Router Security Requirements Guide :: Version 4, Release: 2 Benchmark Date: 23 Apr 2021*"&amp;A316&amp;";*",SRGs!AA:AA,0),0)</f>
        <v>0</v>
      </c>
      <c r="Y316" s="2">
        <f>IFERROR(MATCH("SDN Controller Security Requirements Guide :: Version 1, Release: 2 Benchmark Date: 24 Apr 2020*"&amp;A316&amp;";*",SRGs!AA:AA,0),0)</f>
        <v>0</v>
      </c>
      <c r="Z316" s="2">
        <f>IFERROR(MATCH("Unified Endpoint Management Agent Security Requirements Guide :: Version 1, Release: 1 Benchmark Date: 20 Nov 2020*"&amp;A316&amp;";*",SRGs!AA:AA,0),0)</f>
        <v>0</v>
      </c>
      <c r="AA316" s="2">
        <f>IFERROR(MATCH("Unified Endpoint Management Server Security Requirements Guide :: Version 1, Release: 1 Benchmark Date: 20 Nov 2020*"&amp;A316&amp;";*",SRGs!AA:AA,0),0)</f>
        <v>0</v>
      </c>
      <c r="AB316" s="2">
        <f>IFERROR(MATCH("Virtual Private Network (VPN) Security Requirements Guide :: Version 2, Release: 4 Benchmark Date: 27 Oct 2021*"&amp;A316&amp;";*",SRGs!AA:AA,0),0)</f>
        <v>0</v>
      </c>
      <c r="AC316" s="2">
        <f>IFERROR(MATCH("Web Server Security Requirements Guide :: Version 3, Release: 1 Benchmark Date: 27 Oct 2022*"&amp;A316&amp;";*",SRGs!AA:AA,0),0)</f>
        <v>0</v>
      </c>
      <c r="AD316" s="22"/>
      <c r="AE316" s="3" t="str">
        <f t="shared" si="32"/>
        <v/>
      </c>
      <c r="AF316" s="2" t="str">
        <f t="shared" si="33"/>
        <v>Server</v>
      </c>
      <c r="AG316" s="2" t="str">
        <f t="shared" si="34"/>
        <v>Laptops/Desktops</v>
      </c>
      <c r="AH316" s="2" t="str">
        <f t="shared" si="35"/>
        <v/>
      </c>
      <c r="AI316" s="2" t="str">
        <f t="shared" si="36"/>
        <v/>
      </c>
      <c r="AJ316" s="2" t="str">
        <f t="shared" si="37"/>
        <v>Container</v>
      </c>
      <c r="AK316" s="2" t="str">
        <f t="shared" si="38"/>
        <v/>
      </c>
      <c r="AM316" s="5" t="str">
        <f t="shared" si="39"/>
        <v>Server; Laptops/Desktops; Container</v>
      </c>
    </row>
    <row r="317" spans="1:39" ht="60">
      <c r="A317" s="1" t="s">
        <v>22180</v>
      </c>
      <c r="B317" s="1" t="s">
        <v>4303</v>
      </c>
      <c r="C317" s="1" t="s">
        <v>623</v>
      </c>
      <c r="D317" s="1" t="s">
        <v>1729</v>
      </c>
      <c r="E317" s="1" t="s">
        <v>2734</v>
      </c>
      <c r="F317" s="2" t="s">
        <v>3755</v>
      </c>
      <c r="G317" s="2"/>
      <c r="H317" s="2"/>
      <c r="I317" s="2"/>
      <c r="J317" s="15"/>
      <c r="K317" s="3">
        <f>IFERROR(MATCH("Application Layer Gateway (ALG) Security Requirements Guide (SRG) :: Version 1, Release: 2 Benchmark Date: 24 Jul 2015*"&amp;A317&amp;";*",SRGs!AA:AA,0),0)</f>
        <v>0</v>
      </c>
      <c r="L317" s="2">
        <f>IFERROR(MATCH("Application Server Security Requirements Guide :: Version 3, Release: 3 Benchmark Date: 27 Oct 2022*"&amp;A317&amp;";*",SRGs!AA:AA,0),0)</f>
        <v>0</v>
      </c>
      <c r="M317" s="2">
        <f>IFERROR(MATCH("Authentication, Authorization, and Accounting Services (AAA) Security Requirements Guide :: Version 1, Release: 2 Benchmark Date: 24 Jan 2020*"&amp;A317&amp;";*",SRGs!AA:AA,0),0)</f>
        <v>0</v>
      </c>
      <c r="N317" s="6">
        <f>IFERROR(MATCH("Central Log Server Security Requirements Guide :: Version 2, Release: 2 Benchmark Date: 27 Oct 2022*"&amp;A317&amp;";*",SRGs!AA:AA,0),0)</f>
        <v>0</v>
      </c>
      <c r="O317" s="6">
        <f>IFERROR(MATCH("Database Security Requirements Guide :: Version 3, Release: 3 Benchmark Date: 27 Jul 2022*"&amp;A317&amp;";*",SRGs!AA:AA,0),0)</f>
        <v>0</v>
      </c>
      <c r="P317" s="2">
        <f>IFERROR(MATCH("Container Platform Security Requirements Guide :: Version 1, Release: 3 Benchmark Date: 27 Jan 2022*"&amp;A317&amp;";*",SRGs!AA:AA,0),0)</f>
        <v>0</v>
      </c>
      <c r="Q317" s="2">
        <f>IFERROR(MATCH("Domain Name System (DNS) Security Requirements Guide :: Version 2, Release: 4 Benchmark Date: 23 Oct 2015*"&amp;A317&amp;";*",SRGs!AA:AA,0),0)</f>
        <v>0</v>
      </c>
      <c r="R317" s="2">
        <f>IFERROR(MATCH("Firewall Security Requirements Guide :: Version 2, Release: 3 Benchmark Date: 27 Oct 2022*"&amp;A317&amp;";*",SRGs!AA:AA,0),0)</f>
        <v>0</v>
      </c>
      <c r="S317" s="2">
        <f>IFERROR(MATCH("General Purpose Operating System Security Requirements Guide :: Version 2, Release: 4 Benchmark Date: 27 Jul 2022*"&amp;A317&amp;";*",SRGs!AA:AA,0),0)</f>
        <v>0</v>
      </c>
      <c r="T317" s="2">
        <f>IFERROR(MATCH("Intrusion Detection and Prevention Systems (IDPS) Security Requirements Guide :: Version 2, Release: 6 Benchmark Date: 24 Jul 2020*"&amp;A317&amp;";*",SRGs!AA:AA,0),0)</f>
        <v>0</v>
      </c>
      <c r="U317" s="2">
        <f>IFERROR(MATCH("Layer 2 Switch Security Requirements Guide :: Version 2, Release: 1 Benchmark Date: 18 May 2021*"&amp;A317&amp;";*",SRGs!AA:AA,0),0)</f>
        <v>0</v>
      </c>
      <c r="V317" s="2">
        <f>IFERROR(MATCH("Mainframe Product Security Requirements Guide :: Version 2, Release: 1 Benchmark Date: 27 Oct 2022*"&amp;A317&amp;";*",SRGs!AA:AA,0),0)</f>
        <v>0</v>
      </c>
      <c r="W317" s="2">
        <f>IFERROR(MATCH("Network Device Management Security Requirements Guide :: Version 4, Release: 1 Benchmark Date: 23 Apr 2021*"&amp;A317&amp;";*",SRGs!AA:AA,0),0)</f>
        <v>0</v>
      </c>
      <c r="X317" s="2">
        <f>IFERROR(MATCH("Router Security Requirements Guide :: Version 4, Release: 2 Benchmark Date: 23 Apr 2021*"&amp;A317&amp;";*",SRGs!AA:AA,0),0)</f>
        <v>0</v>
      </c>
      <c r="Y317" s="2">
        <f>IFERROR(MATCH("SDN Controller Security Requirements Guide :: Version 1, Release: 2 Benchmark Date: 24 Apr 2020*"&amp;A317&amp;";*",SRGs!AA:AA,0),0)</f>
        <v>0</v>
      </c>
      <c r="Z317" s="2">
        <f>IFERROR(MATCH("Unified Endpoint Management Agent Security Requirements Guide :: Version 1, Release: 1 Benchmark Date: 20 Nov 2020*"&amp;A317&amp;";*",SRGs!AA:AA,0),0)</f>
        <v>0</v>
      </c>
      <c r="AA317" s="2">
        <f>IFERROR(MATCH("Unified Endpoint Management Server Security Requirements Guide :: Version 1, Release: 1 Benchmark Date: 20 Nov 2020*"&amp;A317&amp;";*",SRGs!AA:AA,0),0)</f>
        <v>0</v>
      </c>
      <c r="AB317" s="2">
        <f>IFERROR(MATCH("Virtual Private Network (VPN) Security Requirements Guide :: Version 2, Release: 4 Benchmark Date: 27 Oct 2021*"&amp;A317&amp;";*",SRGs!AA:AA,0),0)</f>
        <v>0</v>
      </c>
      <c r="AC317" s="2">
        <f>IFERROR(MATCH("Web Server Security Requirements Guide :: Version 3, Release: 1 Benchmark Date: 27 Oct 2022*"&amp;A317&amp;";*",SRGs!AA:AA,0),0)</f>
        <v>0</v>
      </c>
      <c r="AD317" s="22"/>
      <c r="AE317" s="3" t="str">
        <f t="shared" si="32"/>
        <v/>
      </c>
      <c r="AF317" s="2" t="str">
        <f t="shared" si="33"/>
        <v/>
      </c>
      <c r="AG317" s="2" t="str">
        <f t="shared" si="34"/>
        <v/>
      </c>
      <c r="AH317" s="2" t="str">
        <f t="shared" si="35"/>
        <v/>
      </c>
      <c r="AI317" s="2" t="str">
        <f t="shared" si="36"/>
        <v/>
      </c>
      <c r="AJ317" s="2" t="str">
        <f t="shared" si="37"/>
        <v/>
      </c>
      <c r="AK317" s="2" t="str">
        <f t="shared" si="38"/>
        <v/>
      </c>
      <c r="AM317" s="5" t="str">
        <f t="shared" si="39"/>
        <v/>
      </c>
    </row>
    <row r="318" spans="1:39" ht="75">
      <c r="A318" s="1" t="s">
        <v>22181</v>
      </c>
      <c r="B318" s="1" t="s">
        <v>4303</v>
      </c>
      <c r="C318" s="1" t="s">
        <v>624</v>
      </c>
      <c r="D318" s="1" t="s">
        <v>1730</v>
      </c>
      <c r="E318" s="1" t="s">
        <v>2735</v>
      </c>
      <c r="F318" s="2" t="s">
        <v>3756</v>
      </c>
      <c r="G318" s="2"/>
      <c r="H318" s="2"/>
      <c r="I318" s="2"/>
      <c r="J318" s="15"/>
      <c r="K318" s="3">
        <f>IFERROR(MATCH("Application Layer Gateway (ALG) Security Requirements Guide (SRG) :: Version 1, Release: 2 Benchmark Date: 24 Jul 2015*"&amp;A318&amp;";*",SRGs!AA:AA,0),0)</f>
        <v>0</v>
      </c>
      <c r="L318" s="2">
        <f>IFERROR(MATCH("Application Server Security Requirements Guide :: Version 3, Release: 3 Benchmark Date: 27 Oct 2022*"&amp;A318&amp;";*",SRGs!AA:AA,0),0)</f>
        <v>0</v>
      </c>
      <c r="M318" s="2">
        <f>IFERROR(MATCH("Authentication, Authorization, and Accounting Services (AAA) Security Requirements Guide :: Version 1, Release: 2 Benchmark Date: 24 Jan 2020*"&amp;A318&amp;";*",SRGs!AA:AA,0),0)</f>
        <v>0</v>
      </c>
      <c r="N318" s="6">
        <f>IFERROR(MATCH("Central Log Server Security Requirements Guide :: Version 2, Release: 2 Benchmark Date: 27 Oct 2022*"&amp;A318&amp;";*",SRGs!AA:AA,0),0)</f>
        <v>0</v>
      </c>
      <c r="O318" s="6">
        <f>IFERROR(MATCH("Database Security Requirements Guide :: Version 3, Release: 3 Benchmark Date: 27 Jul 2022*"&amp;A318&amp;";*",SRGs!AA:AA,0),0)</f>
        <v>0</v>
      </c>
      <c r="P318" s="2">
        <f>IFERROR(MATCH("Container Platform Security Requirements Guide :: Version 1, Release: 3 Benchmark Date: 27 Jan 2022*"&amp;A318&amp;";*",SRGs!AA:AA,0),0)</f>
        <v>0</v>
      </c>
      <c r="Q318" s="2">
        <f>IFERROR(MATCH("Domain Name System (DNS) Security Requirements Guide :: Version 2, Release: 4 Benchmark Date: 23 Oct 2015*"&amp;A318&amp;";*",SRGs!AA:AA,0),0)</f>
        <v>0</v>
      </c>
      <c r="R318" s="2">
        <f>IFERROR(MATCH("Firewall Security Requirements Guide :: Version 2, Release: 3 Benchmark Date: 27 Oct 2022*"&amp;A318&amp;";*",SRGs!AA:AA,0),0)</f>
        <v>0</v>
      </c>
      <c r="S318" s="2">
        <f>IFERROR(MATCH("General Purpose Operating System Security Requirements Guide :: Version 2, Release: 4 Benchmark Date: 27 Jul 2022*"&amp;A318&amp;";*",SRGs!AA:AA,0),0)</f>
        <v>0</v>
      </c>
      <c r="T318" s="2">
        <f>IFERROR(MATCH("Intrusion Detection and Prevention Systems (IDPS) Security Requirements Guide :: Version 2, Release: 6 Benchmark Date: 24 Jul 2020*"&amp;A318&amp;";*",SRGs!AA:AA,0),0)</f>
        <v>0</v>
      </c>
      <c r="U318" s="2">
        <f>IFERROR(MATCH("Layer 2 Switch Security Requirements Guide :: Version 2, Release: 1 Benchmark Date: 18 May 2021*"&amp;A318&amp;";*",SRGs!AA:AA,0),0)</f>
        <v>0</v>
      </c>
      <c r="V318" s="2">
        <f>IFERROR(MATCH("Mainframe Product Security Requirements Guide :: Version 2, Release: 1 Benchmark Date: 27 Oct 2022*"&amp;A318&amp;";*",SRGs!AA:AA,0),0)</f>
        <v>0</v>
      </c>
      <c r="W318" s="2">
        <f>IFERROR(MATCH("Network Device Management Security Requirements Guide :: Version 4, Release: 1 Benchmark Date: 23 Apr 2021*"&amp;A318&amp;";*",SRGs!AA:AA,0),0)</f>
        <v>0</v>
      </c>
      <c r="X318" s="2">
        <f>IFERROR(MATCH("Router Security Requirements Guide :: Version 4, Release: 2 Benchmark Date: 23 Apr 2021*"&amp;A318&amp;";*",SRGs!AA:AA,0),0)</f>
        <v>0</v>
      </c>
      <c r="Y318" s="2">
        <f>IFERROR(MATCH("SDN Controller Security Requirements Guide :: Version 1, Release: 2 Benchmark Date: 24 Apr 2020*"&amp;A318&amp;";*",SRGs!AA:AA,0),0)</f>
        <v>0</v>
      </c>
      <c r="Z318" s="2">
        <f>IFERROR(MATCH("Unified Endpoint Management Agent Security Requirements Guide :: Version 1, Release: 1 Benchmark Date: 20 Nov 2020*"&amp;A318&amp;";*",SRGs!AA:AA,0),0)</f>
        <v>0</v>
      </c>
      <c r="AA318" s="2">
        <f>IFERROR(MATCH("Unified Endpoint Management Server Security Requirements Guide :: Version 1, Release: 1 Benchmark Date: 20 Nov 2020*"&amp;A318&amp;";*",SRGs!AA:AA,0),0)</f>
        <v>0</v>
      </c>
      <c r="AB318" s="2">
        <f>IFERROR(MATCH("Virtual Private Network (VPN) Security Requirements Guide :: Version 2, Release: 4 Benchmark Date: 27 Oct 2021*"&amp;A318&amp;";*",SRGs!AA:AA,0),0)</f>
        <v>0</v>
      </c>
      <c r="AC318" s="2">
        <f>IFERROR(MATCH("Web Server Security Requirements Guide :: Version 3, Release: 1 Benchmark Date: 27 Oct 2022*"&amp;A318&amp;";*",SRGs!AA:AA,0),0)</f>
        <v>0</v>
      </c>
      <c r="AD318" s="22"/>
      <c r="AE318" s="3" t="str">
        <f t="shared" si="32"/>
        <v/>
      </c>
      <c r="AF318" s="2" t="str">
        <f t="shared" si="33"/>
        <v/>
      </c>
      <c r="AG318" s="2" t="str">
        <f t="shared" si="34"/>
        <v/>
      </c>
      <c r="AH318" s="2" t="str">
        <f t="shared" si="35"/>
        <v/>
      </c>
      <c r="AI318" s="2" t="str">
        <f t="shared" si="36"/>
        <v/>
      </c>
      <c r="AJ318" s="2" t="str">
        <f t="shared" si="37"/>
        <v/>
      </c>
      <c r="AK318" s="2" t="str">
        <f t="shared" si="38"/>
        <v/>
      </c>
      <c r="AM318" s="5" t="str">
        <f t="shared" si="39"/>
        <v/>
      </c>
    </row>
    <row r="319" spans="1:39" ht="135">
      <c r="A319" s="1" t="s">
        <v>22182</v>
      </c>
      <c r="B319" s="1" t="s">
        <v>4303</v>
      </c>
      <c r="C319" s="1" t="s">
        <v>625</v>
      </c>
      <c r="D319" s="1" t="s">
        <v>1731</v>
      </c>
      <c r="E319" s="1" t="s">
        <v>2736</v>
      </c>
      <c r="F319" s="2" t="s">
        <v>3757</v>
      </c>
      <c r="G319" s="2"/>
      <c r="H319" s="2"/>
      <c r="I319" s="2"/>
      <c r="J319" s="15"/>
      <c r="K319" s="3">
        <f>IFERROR(MATCH("Application Layer Gateway (ALG) Security Requirements Guide (SRG) :: Version 1, Release: 2 Benchmark Date: 24 Jul 2015*"&amp;A319&amp;";*",SRGs!AA:AA,0),0)</f>
        <v>0</v>
      </c>
      <c r="L319" s="2">
        <f>IFERROR(MATCH("Application Server Security Requirements Guide :: Version 3, Release: 3 Benchmark Date: 27 Oct 2022*"&amp;A319&amp;";*",SRGs!AA:AA,0),0)</f>
        <v>0</v>
      </c>
      <c r="M319" s="2">
        <f>IFERROR(MATCH("Authentication, Authorization, and Accounting Services (AAA) Security Requirements Guide :: Version 1, Release: 2 Benchmark Date: 24 Jan 2020*"&amp;A319&amp;";*",SRGs!AA:AA,0),0)</f>
        <v>0</v>
      </c>
      <c r="N319" s="6">
        <f>IFERROR(MATCH("Central Log Server Security Requirements Guide :: Version 2, Release: 2 Benchmark Date: 27 Oct 2022*"&amp;A319&amp;";*",SRGs!AA:AA,0),0)</f>
        <v>0</v>
      </c>
      <c r="O319" s="6">
        <f>IFERROR(MATCH("Database Security Requirements Guide :: Version 3, Release: 3 Benchmark Date: 27 Jul 2022*"&amp;A319&amp;";*",SRGs!AA:AA,0),0)</f>
        <v>0</v>
      </c>
      <c r="P319" s="2">
        <f>IFERROR(MATCH("Container Platform Security Requirements Guide :: Version 1, Release: 3 Benchmark Date: 27 Jan 2022*"&amp;A319&amp;";*",SRGs!AA:AA,0),0)</f>
        <v>0</v>
      </c>
      <c r="Q319" s="2">
        <f>IFERROR(MATCH("Domain Name System (DNS) Security Requirements Guide :: Version 2, Release: 4 Benchmark Date: 23 Oct 2015*"&amp;A319&amp;";*",SRGs!AA:AA,0),0)</f>
        <v>0</v>
      </c>
      <c r="R319" s="2">
        <f>IFERROR(MATCH("Firewall Security Requirements Guide :: Version 2, Release: 3 Benchmark Date: 27 Oct 2022*"&amp;A319&amp;";*",SRGs!AA:AA,0),0)</f>
        <v>0</v>
      </c>
      <c r="S319" s="2">
        <f>IFERROR(MATCH("General Purpose Operating System Security Requirements Guide :: Version 2, Release: 4 Benchmark Date: 27 Jul 2022*"&amp;A319&amp;";*",SRGs!AA:AA,0),0)</f>
        <v>0</v>
      </c>
      <c r="T319" s="2">
        <f>IFERROR(MATCH("Intrusion Detection and Prevention Systems (IDPS) Security Requirements Guide :: Version 2, Release: 6 Benchmark Date: 24 Jul 2020*"&amp;A319&amp;";*",SRGs!AA:AA,0),0)</f>
        <v>0</v>
      </c>
      <c r="U319" s="2">
        <f>IFERROR(MATCH("Layer 2 Switch Security Requirements Guide :: Version 2, Release: 1 Benchmark Date: 18 May 2021*"&amp;A319&amp;";*",SRGs!AA:AA,0),0)</f>
        <v>0</v>
      </c>
      <c r="V319" s="2">
        <f>IFERROR(MATCH("Mainframe Product Security Requirements Guide :: Version 2, Release: 1 Benchmark Date: 27 Oct 2022*"&amp;A319&amp;";*",SRGs!AA:AA,0),0)</f>
        <v>0</v>
      </c>
      <c r="W319" s="2">
        <f>IFERROR(MATCH("Network Device Management Security Requirements Guide :: Version 4, Release: 1 Benchmark Date: 23 Apr 2021*"&amp;A319&amp;";*",SRGs!AA:AA,0),0)</f>
        <v>0</v>
      </c>
      <c r="X319" s="2">
        <f>IFERROR(MATCH("Router Security Requirements Guide :: Version 4, Release: 2 Benchmark Date: 23 Apr 2021*"&amp;A319&amp;";*",SRGs!AA:AA,0),0)</f>
        <v>0</v>
      </c>
      <c r="Y319" s="2">
        <f>IFERROR(MATCH("SDN Controller Security Requirements Guide :: Version 1, Release: 2 Benchmark Date: 24 Apr 2020*"&amp;A319&amp;";*",SRGs!AA:AA,0),0)</f>
        <v>0</v>
      </c>
      <c r="Z319" s="2">
        <f>IFERROR(MATCH("Unified Endpoint Management Agent Security Requirements Guide :: Version 1, Release: 1 Benchmark Date: 20 Nov 2020*"&amp;A319&amp;";*",SRGs!AA:AA,0),0)</f>
        <v>0</v>
      </c>
      <c r="AA319" s="2">
        <f>IFERROR(MATCH("Unified Endpoint Management Server Security Requirements Guide :: Version 1, Release: 1 Benchmark Date: 20 Nov 2020*"&amp;A319&amp;";*",SRGs!AA:AA,0),0)</f>
        <v>0</v>
      </c>
      <c r="AB319" s="2">
        <f>IFERROR(MATCH("Virtual Private Network (VPN) Security Requirements Guide :: Version 2, Release: 4 Benchmark Date: 27 Oct 2021*"&amp;A319&amp;";*",SRGs!AA:AA,0),0)</f>
        <v>0</v>
      </c>
      <c r="AC319" s="2">
        <f>IFERROR(MATCH("Web Server Security Requirements Guide :: Version 3, Release: 1 Benchmark Date: 27 Oct 2022*"&amp;A319&amp;";*",SRGs!AA:AA,0),0)</f>
        <v>0</v>
      </c>
      <c r="AD319" s="22"/>
      <c r="AE319" s="3" t="str">
        <f t="shared" si="32"/>
        <v/>
      </c>
      <c r="AF319" s="2" t="str">
        <f t="shared" si="33"/>
        <v/>
      </c>
      <c r="AG319" s="2" t="str">
        <f t="shared" si="34"/>
        <v/>
      </c>
      <c r="AH319" s="2" t="str">
        <f t="shared" si="35"/>
        <v/>
      </c>
      <c r="AI319" s="2" t="str">
        <f t="shared" si="36"/>
        <v/>
      </c>
      <c r="AJ319" s="2" t="str">
        <f t="shared" si="37"/>
        <v/>
      </c>
      <c r="AK319" s="2" t="str">
        <f t="shared" si="38"/>
        <v/>
      </c>
      <c r="AM319" s="5" t="str">
        <f t="shared" si="39"/>
        <v/>
      </c>
    </row>
    <row r="320" spans="1:39" ht="75">
      <c r="A320" s="1" t="s">
        <v>22183</v>
      </c>
      <c r="B320" s="1" t="s">
        <v>4303</v>
      </c>
      <c r="C320" s="1" t="s">
        <v>626</v>
      </c>
      <c r="D320" s="1" t="s">
        <v>1732</v>
      </c>
      <c r="E320" s="1" t="s">
        <v>2737</v>
      </c>
      <c r="F320" s="2" t="s">
        <v>2591</v>
      </c>
      <c r="G320" s="2"/>
      <c r="H320" s="2"/>
      <c r="I320" s="2"/>
      <c r="J320" s="15"/>
      <c r="K320" s="3">
        <f>IFERROR(MATCH("Application Layer Gateway (ALG) Security Requirements Guide (SRG) :: Version 1, Release: 2 Benchmark Date: 24 Jul 2015*"&amp;A320&amp;";*",SRGs!AA:AA,0),0)</f>
        <v>0</v>
      </c>
      <c r="L320" s="2">
        <f>IFERROR(MATCH("Application Server Security Requirements Guide :: Version 3, Release: 3 Benchmark Date: 27 Oct 2022*"&amp;A320&amp;";*",SRGs!AA:AA,0),0)</f>
        <v>0</v>
      </c>
      <c r="M320" s="2">
        <f>IFERROR(MATCH("Authentication, Authorization, and Accounting Services (AAA) Security Requirements Guide :: Version 1, Release: 2 Benchmark Date: 24 Jan 2020*"&amp;A320&amp;";*",SRGs!AA:AA,0),0)</f>
        <v>0</v>
      </c>
      <c r="N320" s="2">
        <f>IFERROR(MATCH("Central Log Server Security Requirements Guide :: Version 2, Release: 2 Benchmark Date: 27 Oct 2022*"&amp;A320&amp;";*",SRGs!AA:AA,0),0)</f>
        <v>0</v>
      </c>
      <c r="O320" s="2">
        <f>IFERROR(MATCH("Database Security Requirements Guide :: Version 3, Release: 3 Benchmark Date: 27 Jul 2022*"&amp;A320&amp;";*",SRGs!AA:AA,0),0)</f>
        <v>0</v>
      </c>
      <c r="P320" s="2">
        <f>IFERROR(MATCH("Container Platform Security Requirements Guide :: Version 1, Release: 3 Benchmark Date: 27 Jan 2022*"&amp;A320&amp;";*",SRGs!AA:AA,0),0)</f>
        <v>0</v>
      </c>
      <c r="Q320" s="2">
        <f>IFERROR(MATCH("Domain Name System (DNS) Security Requirements Guide :: Version 2, Release: 4 Benchmark Date: 23 Oct 2015*"&amp;A320&amp;";*",SRGs!AA:AA,0),0)</f>
        <v>0</v>
      </c>
      <c r="R320" s="2">
        <f>IFERROR(MATCH("Firewall Security Requirements Guide :: Version 2, Release: 3 Benchmark Date: 27 Oct 2022*"&amp;A320&amp;";*",SRGs!AA:AA,0),0)</f>
        <v>0</v>
      </c>
      <c r="S320" s="2">
        <f>IFERROR(MATCH("General Purpose Operating System Security Requirements Guide :: Version 2, Release: 4 Benchmark Date: 27 Jul 2022*"&amp;A320&amp;";*",SRGs!AA:AA,0),0)</f>
        <v>0</v>
      </c>
      <c r="T320" s="2">
        <f>IFERROR(MATCH("Intrusion Detection and Prevention Systems (IDPS) Security Requirements Guide :: Version 2, Release: 6 Benchmark Date: 24 Jul 2020*"&amp;A320&amp;";*",SRGs!AA:AA,0),0)</f>
        <v>0</v>
      </c>
      <c r="U320" s="2">
        <f>IFERROR(MATCH("Layer 2 Switch Security Requirements Guide :: Version 2, Release: 1 Benchmark Date: 18 May 2021*"&amp;A320&amp;";*",SRGs!AA:AA,0),0)</f>
        <v>0</v>
      </c>
      <c r="V320" s="2">
        <f>IFERROR(MATCH("Mainframe Product Security Requirements Guide :: Version 2, Release: 1 Benchmark Date: 27 Oct 2022*"&amp;A320&amp;";*",SRGs!AA:AA,0),0)</f>
        <v>0</v>
      </c>
      <c r="W320" s="2">
        <f>IFERROR(MATCH("Network Device Management Security Requirements Guide :: Version 4, Release: 1 Benchmark Date: 23 Apr 2021*"&amp;A320&amp;";*",SRGs!AA:AA,0),0)</f>
        <v>0</v>
      </c>
      <c r="X320" s="2">
        <f>IFERROR(MATCH("Router Security Requirements Guide :: Version 4, Release: 2 Benchmark Date: 23 Apr 2021*"&amp;A320&amp;";*",SRGs!AA:AA,0),0)</f>
        <v>0</v>
      </c>
      <c r="Y320" s="2">
        <f>IFERROR(MATCH("SDN Controller Security Requirements Guide :: Version 1, Release: 2 Benchmark Date: 24 Apr 2020*"&amp;A320&amp;";*",SRGs!AA:AA,0),0)</f>
        <v>0</v>
      </c>
      <c r="Z320" s="2">
        <f>IFERROR(MATCH("Unified Endpoint Management Agent Security Requirements Guide :: Version 1, Release: 1 Benchmark Date: 20 Nov 2020*"&amp;A320&amp;";*",SRGs!AA:AA,0),0)</f>
        <v>0</v>
      </c>
      <c r="AA320" s="2">
        <f>IFERROR(MATCH("Unified Endpoint Management Server Security Requirements Guide :: Version 1, Release: 1 Benchmark Date: 20 Nov 2020*"&amp;A320&amp;";*",SRGs!AA:AA,0),0)</f>
        <v>0</v>
      </c>
      <c r="AB320" s="2">
        <f>IFERROR(MATCH("Virtual Private Network (VPN) Security Requirements Guide :: Version 2, Release: 4 Benchmark Date: 27 Oct 2021*"&amp;A320&amp;";*",SRGs!AA:AA,0),0)</f>
        <v>0</v>
      </c>
      <c r="AC320" s="2">
        <f>IFERROR(MATCH("Web Server Security Requirements Guide :: Version 3, Release: 1 Benchmark Date: 27 Oct 2022*"&amp;A320&amp;";*",SRGs!AA:AA,0),0)</f>
        <v>0</v>
      </c>
      <c r="AD320" s="22"/>
      <c r="AE320" s="3" t="str">
        <f t="shared" si="32"/>
        <v/>
      </c>
      <c r="AF320" s="2" t="str">
        <f t="shared" si="33"/>
        <v/>
      </c>
      <c r="AG320" s="2" t="str">
        <f t="shared" si="34"/>
        <v/>
      </c>
      <c r="AH320" s="2" t="str">
        <f t="shared" si="35"/>
        <v/>
      </c>
      <c r="AI320" s="2" t="str">
        <f t="shared" si="36"/>
        <v/>
      </c>
      <c r="AJ320" s="2" t="str">
        <f t="shared" si="37"/>
        <v/>
      </c>
      <c r="AK320" s="2" t="str">
        <f t="shared" si="38"/>
        <v/>
      </c>
      <c r="AM320" s="5" t="str">
        <f t="shared" si="39"/>
        <v/>
      </c>
    </row>
    <row r="321" spans="1:39" s="5" customFormat="1" ht="375">
      <c r="A321" s="1" t="s">
        <v>63</v>
      </c>
      <c r="B321" s="1" t="s">
        <v>4303</v>
      </c>
      <c r="C321" s="1" t="s">
        <v>627</v>
      </c>
      <c r="D321" s="1" t="s">
        <v>1733</v>
      </c>
      <c r="E321" s="1" t="s">
        <v>2738</v>
      </c>
      <c r="F321" s="2" t="s">
        <v>3758</v>
      </c>
      <c r="G321" s="2" t="s">
        <v>4198</v>
      </c>
      <c r="H321" s="2" t="s">
        <v>4272</v>
      </c>
      <c r="I321" s="10">
        <v>2</v>
      </c>
      <c r="J321" s="13"/>
      <c r="K321" s="3">
        <f>IFERROR(MATCH("Application Layer Gateway (ALG) Security Requirements Guide (SRG) :: Version 1, Release: 2 Benchmark Date: 24 Jul 2015*"&amp;A321&amp;";*",SRGs!AA:AA,0),0)</f>
        <v>0</v>
      </c>
      <c r="L321" s="2">
        <f>IFERROR(MATCH("Application Server Security Requirements Guide :: Version 3, Release: 3 Benchmark Date: 27 Oct 2022*"&amp;A321&amp;";*",SRGs!AA:AA,0),0)</f>
        <v>0</v>
      </c>
      <c r="M321" s="2">
        <f>IFERROR(MATCH("Authentication, Authorization, and Accounting Services (AAA) Security Requirements Guide :: Version 1, Release: 2 Benchmark Date: 24 Jan 2020*"&amp;A321&amp;";*",SRGs!AA:AA,0),0)</f>
        <v>0</v>
      </c>
      <c r="N321" s="6">
        <f>IFERROR(MATCH("Central Log Server Security Requirements Guide :: Version 2, Release: 2 Benchmark Date: 27 Oct 2022*"&amp;A321&amp;";*",SRGs!AA:AA,0),0)</f>
        <v>0</v>
      </c>
      <c r="O321" s="6">
        <f>IFERROR(MATCH("Database Security Requirements Guide :: Version 3, Release: 3 Benchmark Date: 27 Jul 2022*"&amp;A321&amp;";*",SRGs!AA:AA,0),0)</f>
        <v>0</v>
      </c>
      <c r="P321" s="6">
        <f>IFERROR(MATCH("Container Platform Security Requirements Guide :: Version 1, Release: 3 Benchmark Date: 27 Jan 2022*"&amp;A321&amp;";*",SRGs!AA:AA,0),0)</f>
        <v>0</v>
      </c>
      <c r="Q321" s="6">
        <f>IFERROR(MATCH("Domain Name System (DNS) Security Requirements Guide :: Version 2, Release: 4 Benchmark Date: 23 Oct 2015*"&amp;A321&amp;";*",SRGs!AA:AA,0),0)</f>
        <v>0</v>
      </c>
      <c r="R321" s="6">
        <f>IFERROR(MATCH("Firewall Security Requirements Guide :: Version 2, Release: 3 Benchmark Date: 27 Oct 2022*"&amp;A321&amp;";*",SRGs!AA:AA,0),0)</f>
        <v>0</v>
      </c>
      <c r="S321" s="6">
        <f>IFERROR(MATCH("General Purpose Operating System Security Requirements Guide :: Version 2, Release: 4 Benchmark Date: 27 Jul 2022*"&amp;A321&amp;";*",SRGs!AA:AA,0),0)</f>
        <v>0</v>
      </c>
      <c r="T321" s="6">
        <f>IFERROR(MATCH("Intrusion Detection and Prevention Systems (IDPS) Security Requirements Guide :: Version 2, Release: 6 Benchmark Date: 24 Jul 2020*"&amp;A321&amp;";*",SRGs!AA:AA,0),0)</f>
        <v>0</v>
      </c>
      <c r="U321" s="6">
        <f>IFERROR(MATCH("Layer 2 Switch Security Requirements Guide :: Version 2, Release: 1 Benchmark Date: 18 May 2021*"&amp;A321&amp;";*",SRGs!AA:AA,0),0)</f>
        <v>0</v>
      </c>
      <c r="V321" s="6">
        <f>IFERROR(MATCH("Mainframe Product Security Requirements Guide :: Version 2, Release: 1 Benchmark Date: 27 Oct 2022*"&amp;A321&amp;";*",SRGs!AA:AA,0),0)</f>
        <v>0</v>
      </c>
      <c r="W321" s="6">
        <f>IFERROR(MATCH("Network Device Management Security Requirements Guide :: Version 4, Release: 1 Benchmark Date: 23 Apr 2021*"&amp;A321&amp;";*",SRGs!AA:AA,0),0)</f>
        <v>0</v>
      </c>
      <c r="X321" s="6">
        <f>IFERROR(MATCH("Router Security Requirements Guide :: Version 4, Release: 2 Benchmark Date: 23 Apr 2021*"&amp;A321&amp;";*",SRGs!AA:AA,0),0)</f>
        <v>0</v>
      </c>
      <c r="Y321" s="6">
        <f>IFERROR(MATCH("SDN Controller Security Requirements Guide :: Version 1, Release: 2 Benchmark Date: 24 Apr 2020*"&amp;A321&amp;";*",SRGs!AA:AA,0),0)</f>
        <v>0</v>
      </c>
      <c r="Z321" s="6">
        <f>IFERROR(MATCH("Unified Endpoint Management Agent Security Requirements Guide :: Version 1, Release: 1 Benchmark Date: 20 Nov 2020*"&amp;A321&amp;";*",SRGs!AA:AA,0),0)</f>
        <v>0</v>
      </c>
      <c r="AA321" s="6">
        <f>IFERROR(MATCH("Unified Endpoint Management Server Security Requirements Guide :: Version 1, Release: 1 Benchmark Date: 20 Nov 2020*"&amp;A321&amp;";*",SRGs!AA:AA,0),0)</f>
        <v>0</v>
      </c>
      <c r="AB321" s="6">
        <f>IFERROR(MATCH("Virtual Private Network (VPN) Security Requirements Guide :: Version 2, Release: 4 Benchmark Date: 27 Oct 2021*"&amp;A321&amp;";*",SRGs!AA:AA,0),0)</f>
        <v>0</v>
      </c>
      <c r="AC321" s="6">
        <f>IFERROR(MATCH("Web Server Security Requirements Guide :: Version 3, Release: 1 Benchmark Date: 27 Oct 2022*"&amp;A321&amp;";*",SRGs!AA:AA,0),0)</f>
        <v>0</v>
      </c>
      <c r="AD321" s="21"/>
      <c r="AE321" s="3" t="str">
        <f t="shared" si="32"/>
        <v/>
      </c>
      <c r="AF321" s="2" t="str">
        <f t="shared" si="33"/>
        <v/>
      </c>
      <c r="AG321" s="2" t="str">
        <f t="shared" si="34"/>
        <v/>
      </c>
      <c r="AH321" s="2" t="str">
        <f t="shared" si="35"/>
        <v/>
      </c>
      <c r="AI321" s="2" t="str">
        <f t="shared" si="36"/>
        <v/>
      </c>
      <c r="AJ321" s="2" t="str">
        <f t="shared" si="37"/>
        <v/>
      </c>
      <c r="AK321" s="2" t="str">
        <f t="shared" si="38"/>
        <v/>
      </c>
      <c r="AL321" s="27"/>
      <c r="AM321" s="5" t="str">
        <f t="shared" si="39"/>
        <v/>
      </c>
    </row>
    <row r="322" spans="1:39" ht="90">
      <c r="A322" s="1" t="s">
        <v>22184</v>
      </c>
      <c r="B322" s="1" t="s">
        <v>4303</v>
      </c>
      <c r="C322" s="1" t="s">
        <v>628</v>
      </c>
      <c r="D322" s="1" t="s">
        <v>1734</v>
      </c>
      <c r="E322" s="1" t="s">
        <v>2739</v>
      </c>
      <c r="F322" s="2" t="s">
        <v>3759</v>
      </c>
      <c r="G322" s="2" t="s">
        <v>4198</v>
      </c>
      <c r="H322" s="2"/>
      <c r="I322" s="10">
        <v>2</v>
      </c>
      <c r="J322" s="13"/>
      <c r="K322" s="3">
        <f>IFERROR(MATCH("Application Layer Gateway (ALG) Security Requirements Guide (SRG) :: Version 1, Release: 2 Benchmark Date: 24 Jul 2015*"&amp;A322&amp;";*",SRGs!AA:AA,0),0)</f>
        <v>0</v>
      </c>
      <c r="L322" s="2">
        <f>IFERROR(MATCH("Application Server Security Requirements Guide :: Version 3, Release: 3 Benchmark Date: 27 Oct 2022*"&amp;A322&amp;";*",SRGs!AA:AA,0),0)</f>
        <v>0</v>
      </c>
      <c r="M322" s="2">
        <f>IFERROR(MATCH("Authentication, Authorization, and Accounting Services (AAA) Security Requirements Guide :: Version 1, Release: 2 Benchmark Date: 24 Jan 2020*"&amp;A322&amp;";*",SRGs!AA:AA,0),0)</f>
        <v>0</v>
      </c>
      <c r="N322" s="6">
        <f>IFERROR(MATCH("Central Log Server Security Requirements Guide :: Version 2, Release: 2 Benchmark Date: 27 Oct 2022*"&amp;A322&amp;";*",SRGs!AA:AA,0),0)</f>
        <v>0</v>
      </c>
      <c r="O322" s="6">
        <f>IFERROR(MATCH("Database Security Requirements Guide :: Version 3, Release: 3 Benchmark Date: 27 Jul 2022*"&amp;A322&amp;";*",SRGs!AA:AA,0),0)</f>
        <v>0</v>
      </c>
      <c r="P322" s="2">
        <f>IFERROR(MATCH("Container Platform Security Requirements Guide :: Version 1, Release: 3 Benchmark Date: 27 Jan 2022*"&amp;A322&amp;";*",SRGs!AA:AA,0),0)</f>
        <v>0</v>
      </c>
      <c r="Q322" s="2">
        <f>IFERROR(MATCH("Domain Name System (DNS) Security Requirements Guide :: Version 2, Release: 4 Benchmark Date: 23 Oct 2015*"&amp;A322&amp;";*",SRGs!AA:AA,0),0)</f>
        <v>0</v>
      </c>
      <c r="R322" s="2">
        <f>IFERROR(MATCH("Firewall Security Requirements Guide :: Version 2, Release: 3 Benchmark Date: 27 Oct 2022*"&amp;A322&amp;";*",SRGs!AA:AA,0),0)</f>
        <v>0</v>
      </c>
      <c r="S322" s="2">
        <f>IFERROR(MATCH("General Purpose Operating System Security Requirements Guide :: Version 2, Release: 4 Benchmark Date: 27 Jul 2022*"&amp;A322&amp;";*",SRGs!AA:AA,0),0)</f>
        <v>0</v>
      </c>
      <c r="T322" s="2">
        <f>IFERROR(MATCH("Intrusion Detection and Prevention Systems (IDPS) Security Requirements Guide :: Version 2, Release: 6 Benchmark Date: 24 Jul 2020*"&amp;A322&amp;";*",SRGs!AA:AA,0),0)</f>
        <v>0</v>
      </c>
      <c r="U322" s="2">
        <f>IFERROR(MATCH("Layer 2 Switch Security Requirements Guide :: Version 2, Release: 1 Benchmark Date: 18 May 2021*"&amp;A322&amp;";*",SRGs!AA:AA,0),0)</f>
        <v>0</v>
      </c>
      <c r="V322" s="2">
        <f>IFERROR(MATCH("Mainframe Product Security Requirements Guide :: Version 2, Release: 1 Benchmark Date: 27 Oct 2022*"&amp;A322&amp;";*",SRGs!AA:AA,0),0)</f>
        <v>0</v>
      </c>
      <c r="W322" s="2">
        <f>IFERROR(MATCH("Network Device Management Security Requirements Guide :: Version 4, Release: 1 Benchmark Date: 23 Apr 2021*"&amp;A322&amp;";*",SRGs!AA:AA,0),0)</f>
        <v>0</v>
      </c>
      <c r="X322" s="2">
        <f>IFERROR(MATCH("Router Security Requirements Guide :: Version 4, Release: 2 Benchmark Date: 23 Apr 2021*"&amp;A322&amp;";*",SRGs!AA:AA,0),0)</f>
        <v>0</v>
      </c>
      <c r="Y322" s="2">
        <f>IFERROR(MATCH("SDN Controller Security Requirements Guide :: Version 1, Release: 2 Benchmark Date: 24 Apr 2020*"&amp;A322&amp;";*",SRGs!AA:AA,0),0)</f>
        <v>0</v>
      </c>
      <c r="Z322" s="2">
        <f>IFERROR(MATCH("Unified Endpoint Management Agent Security Requirements Guide :: Version 1, Release: 1 Benchmark Date: 20 Nov 2020*"&amp;A322&amp;";*",SRGs!AA:AA,0),0)</f>
        <v>0</v>
      </c>
      <c r="AA322" s="2">
        <f>IFERROR(MATCH("Unified Endpoint Management Server Security Requirements Guide :: Version 1, Release: 1 Benchmark Date: 20 Nov 2020*"&amp;A322&amp;";*",SRGs!AA:AA,0),0)</f>
        <v>0</v>
      </c>
      <c r="AB322" s="2">
        <f>IFERROR(MATCH("Virtual Private Network (VPN) Security Requirements Guide :: Version 2, Release: 4 Benchmark Date: 27 Oct 2021*"&amp;A322&amp;";*",SRGs!AA:AA,0),0)</f>
        <v>0</v>
      </c>
      <c r="AC322" s="2">
        <f>IFERROR(MATCH("Web Server Security Requirements Guide :: Version 3, Release: 1 Benchmark Date: 27 Oct 2022*"&amp;A322&amp;";*",SRGs!AA:AA,0),0)</f>
        <v>0</v>
      </c>
      <c r="AD322" s="22"/>
      <c r="AE322" s="3" t="str">
        <f t="shared" ref="AE322:AE385" si="40">IF(OR(K322&gt;0,L322&gt;0,AC322&gt;0),"Application","")</f>
        <v/>
      </c>
      <c r="AF322" s="2" t="str">
        <f t="shared" ref="AF322:AF385" si="41">IF(OR(V322&gt;0,S322&gt;0,N322&gt;0),"Server","")</f>
        <v/>
      </c>
      <c r="AG322" s="2" t="str">
        <f t="shared" ref="AG322:AG385" si="42">IF(S322&gt;0,"Laptops/Desktops","")</f>
        <v/>
      </c>
      <c r="AH322" s="2" t="str">
        <f t="shared" ref="AH322:AH385" si="43">IF(OR(M322&gt;0,Q322&gt;0,R322&gt;0,T322&gt;0,U322&gt;0,W322&gt;0,X322&gt;0,Y322&gt;0,AB322&gt;0),"Network Device","")</f>
        <v/>
      </c>
      <c r="AI322" s="2" t="str">
        <f t="shared" ref="AI322:AI385" si="44">IF(O322&gt;0,"Database","")</f>
        <v/>
      </c>
      <c r="AJ322" s="2" t="str">
        <f t="shared" ref="AJ322:AJ385" si="45">IF(P322&gt;0,"Container","")</f>
        <v/>
      </c>
      <c r="AK322" s="2" t="str">
        <f t="shared" ref="AK322:AK385" si="46">IF(OR(Z322&gt;0,AA322&gt;0),"Unified Endpoint Mangement","")</f>
        <v/>
      </c>
      <c r="AM322" s="5" t="str">
        <f t="shared" si="39"/>
        <v/>
      </c>
    </row>
    <row r="323" spans="1:39" s="5" customFormat="1" ht="90">
      <c r="A323" s="1" t="s">
        <v>22185</v>
      </c>
      <c r="B323" s="1" t="s">
        <v>4303</v>
      </c>
      <c r="C323" s="1" t="s">
        <v>629</v>
      </c>
      <c r="D323" s="1" t="s">
        <v>1735</v>
      </c>
      <c r="E323" s="1" t="s">
        <v>2740</v>
      </c>
      <c r="F323" s="2" t="s">
        <v>2591</v>
      </c>
      <c r="G323" s="2"/>
      <c r="H323" s="2" t="s">
        <v>4261</v>
      </c>
      <c r="I323" s="10">
        <v>3</v>
      </c>
      <c r="J323" s="13"/>
      <c r="K323" s="3">
        <f>IFERROR(MATCH("Application Layer Gateway (ALG) Security Requirements Guide (SRG) :: Version 1, Release: 2 Benchmark Date: 24 Jul 2015*"&amp;A323&amp;";*",SRGs!AA:AA,0),0)</f>
        <v>0</v>
      </c>
      <c r="L323" s="2">
        <f>IFERROR(MATCH("Application Server Security Requirements Guide :: Version 3, Release: 3 Benchmark Date: 27 Oct 2022*"&amp;A323&amp;";*",SRGs!AA:AA,0),0)</f>
        <v>0</v>
      </c>
      <c r="M323" s="2">
        <f>IFERROR(MATCH("Authentication, Authorization, and Accounting Services (AAA) Security Requirements Guide :: Version 1, Release: 2 Benchmark Date: 24 Jan 2020*"&amp;A323&amp;";*",SRGs!AA:AA,0),0)</f>
        <v>0</v>
      </c>
      <c r="N323" s="2">
        <f>IFERROR(MATCH("Central Log Server Security Requirements Guide :: Version 2, Release: 2 Benchmark Date: 27 Oct 2022*"&amp;A323&amp;";*",SRGs!AA:AA,0),0)</f>
        <v>0</v>
      </c>
      <c r="O323" s="2">
        <f>IFERROR(MATCH("Database Security Requirements Guide :: Version 3, Release: 3 Benchmark Date: 27 Jul 2022*"&amp;A323&amp;";*",SRGs!AA:AA,0),0)</f>
        <v>0</v>
      </c>
      <c r="P323" s="6">
        <f>IFERROR(MATCH("Container Platform Security Requirements Guide :: Version 1, Release: 3 Benchmark Date: 27 Jan 2022*"&amp;A323&amp;";*",SRGs!AA:AA,0),0)</f>
        <v>0</v>
      </c>
      <c r="Q323" s="6">
        <f>IFERROR(MATCH("Domain Name System (DNS) Security Requirements Guide :: Version 2, Release: 4 Benchmark Date: 23 Oct 2015*"&amp;A323&amp;";*",SRGs!AA:AA,0),0)</f>
        <v>0</v>
      </c>
      <c r="R323" s="6">
        <f>IFERROR(MATCH("Firewall Security Requirements Guide :: Version 2, Release: 3 Benchmark Date: 27 Oct 2022*"&amp;A323&amp;";*",SRGs!AA:AA,0),0)</f>
        <v>0</v>
      </c>
      <c r="S323" s="6">
        <f>IFERROR(MATCH("General Purpose Operating System Security Requirements Guide :: Version 2, Release: 4 Benchmark Date: 27 Jul 2022*"&amp;A323&amp;";*",SRGs!AA:AA,0),0)</f>
        <v>0</v>
      </c>
      <c r="T323" s="6">
        <f>IFERROR(MATCH("Intrusion Detection and Prevention Systems (IDPS) Security Requirements Guide :: Version 2, Release: 6 Benchmark Date: 24 Jul 2020*"&amp;A323&amp;";*",SRGs!AA:AA,0),0)</f>
        <v>0</v>
      </c>
      <c r="U323" s="6">
        <f>IFERROR(MATCH("Layer 2 Switch Security Requirements Guide :: Version 2, Release: 1 Benchmark Date: 18 May 2021*"&amp;A323&amp;";*",SRGs!AA:AA,0),0)</f>
        <v>0</v>
      </c>
      <c r="V323" s="6">
        <f>IFERROR(MATCH("Mainframe Product Security Requirements Guide :: Version 2, Release: 1 Benchmark Date: 27 Oct 2022*"&amp;A323&amp;";*",SRGs!AA:AA,0),0)</f>
        <v>0</v>
      </c>
      <c r="W323" s="6">
        <f>IFERROR(MATCH("Network Device Management Security Requirements Guide :: Version 4, Release: 1 Benchmark Date: 23 Apr 2021*"&amp;A323&amp;";*",SRGs!AA:AA,0),0)</f>
        <v>0</v>
      </c>
      <c r="X323" s="6">
        <f>IFERROR(MATCH("Router Security Requirements Guide :: Version 4, Release: 2 Benchmark Date: 23 Apr 2021*"&amp;A323&amp;";*",SRGs!AA:AA,0),0)</f>
        <v>0</v>
      </c>
      <c r="Y323" s="6">
        <f>IFERROR(MATCH("SDN Controller Security Requirements Guide :: Version 1, Release: 2 Benchmark Date: 24 Apr 2020*"&amp;A323&amp;";*",SRGs!AA:AA,0),0)</f>
        <v>0</v>
      </c>
      <c r="Z323" s="6">
        <f>IFERROR(MATCH("Unified Endpoint Management Agent Security Requirements Guide :: Version 1, Release: 1 Benchmark Date: 20 Nov 2020*"&amp;A323&amp;";*",SRGs!AA:AA,0),0)</f>
        <v>0</v>
      </c>
      <c r="AA323" s="6">
        <f>IFERROR(MATCH("Unified Endpoint Management Server Security Requirements Guide :: Version 1, Release: 1 Benchmark Date: 20 Nov 2020*"&amp;A323&amp;";*",SRGs!AA:AA,0),0)</f>
        <v>0</v>
      </c>
      <c r="AB323" s="6">
        <f>IFERROR(MATCH("Virtual Private Network (VPN) Security Requirements Guide :: Version 2, Release: 4 Benchmark Date: 27 Oct 2021*"&amp;A323&amp;";*",SRGs!AA:AA,0),0)</f>
        <v>0</v>
      </c>
      <c r="AC323" s="6">
        <f>IFERROR(MATCH("Web Server Security Requirements Guide :: Version 3, Release: 1 Benchmark Date: 27 Oct 2022*"&amp;A323&amp;";*",SRGs!AA:AA,0),0)</f>
        <v>0</v>
      </c>
      <c r="AD323" s="21"/>
      <c r="AE323" s="3" t="str">
        <f t="shared" si="40"/>
        <v/>
      </c>
      <c r="AF323" s="2" t="str">
        <f t="shared" si="41"/>
        <v/>
      </c>
      <c r="AG323" s="2" t="str">
        <f t="shared" si="42"/>
        <v/>
      </c>
      <c r="AH323" s="2" t="str">
        <f t="shared" si="43"/>
        <v/>
      </c>
      <c r="AI323" s="2" t="str">
        <f t="shared" si="44"/>
        <v/>
      </c>
      <c r="AJ323" s="2" t="str">
        <f t="shared" si="45"/>
        <v/>
      </c>
      <c r="AK323" s="2" t="str">
        <f t="shared" si="46"/>
        <v/>
      </c>
      <c r="AL323" s="27"/>
      <c r="AM323" s="5" t="str">
        <f t="shared" ref="AM323:AM386" si="47">_xlfn.TEXTJOIN("; ",TRUE,AE323:AK323)</f>
        <v/>
      </c>
    </row>
    <row r="324" spans="1:39" s="5" customFormat="1" ht="195">
      <c r="A324" s="1" t="s">
        <v>22186</v>
      </c>
      <c r="B324" s="1" t="s">
        <v>4303</v>
      </c>
      <c r="C324" s="1" t="s">
        <v>630</v>
      </c>
      <c r="D324" s="1" t="s">
        <v>1736</v>
      </c>
      <c r="E324" s="1" t="s">
        <v>2741</v>
      </c>
      <c r="F324" s="2" t="s">
        <v>3760</v>
      </c>
      <c r="G324" s="2"/>
      <c r="H324" s="2" t="s">
        <v>4264</v>
      </c>
      <c r="I324" s="10">
        <v>3</v>
      </c>
      <c r="J324" s="13"/>
      <c r="K324" s="3">
        <f>IFERROR(MATCH("Application Layer Gateway (ALG) Security Requirements Guide (SRG) :: Version 1, Release: 2 Benchmark Date: 24 Jul 2015*"&amp;A324&amp;";*",SRGs!AA:AA,0),0)</f>
        <v>0</v>
      </c>
      <c r="L324" s="2">
        <f>IFERROR(MATCH("Application Server Security Requirements Guide :: Version 3, Release: 3 Benchmark Date: 27 Oct 2022*"&amp;A324&amp;";*",SRGs!AA:AA,0),0)</f>
        <v>0</v>
      </c>
      <c r="M324" s="2">
        <f>IFERROR(MATCH("Authentication, Authorization, and Accounting Services (AAA) Security Requirements Guide :: Version 1, Release: 2 Benchmark Date: 24 Jan 2020*"&amp;A324&amp;";*",SRGs!AA:AA,0),0)</f>
        <v>0</v>
      </c>
      <c r="N324" s="6">
        <f>IFERROR(MATCH("Central Log Server Security Requirements Guide :: Version 2, Release: 2 Benchmark Date: 27 Oct 2022*"&amp;A324&amp;";*",SRGs!AA:AA,0),0)</f>
        <v>0</v>
      </c>
      <c r="O324" s="6">
        <f>IFERROR(MATCH("Database Security Requirements Guide :: Version 3, Release: 3 Benchmark Date: 27 Jul 2022*"&amp;A324&amp;";*",SRGs!AA:AA,0),0)</f>
        <v>0</v>
      </c>
      <c r="P324" s="6">
        <f>IFERROR(MATCH("Container Platform Security Requirements Guide :: Version 1, Release: 3 Benchmark Date: 27 Jan 2022*"&amp;A324&amp;";*",SRGs!AA:AA,0),0)</f>
        <v>0</v>
      </c>
      <c r="Q324" s="6">
        <f>IFERROR(MATCH("Domain Name System (DNS) Security Requirements Guide :: Version 2, Release: 4 Benchmark Date: 23 Oct 2015*"&amp;A324&amp;";*",SRGs!AA:AA,0),0)</f>
        <v>0</v>
      </c>
      <c r="R324" s="6">
        <f>IFERROR(MATCH("Firewall Security Requirements Guide :: Version 2, Release: 3 Benchmark Date: 27 Oct 2022*"&amp;A324&amp;";*",SRGs!AA:AA,0),0)</f>
        <v>0</v>
      </c>
      <c r="S324" s="6">
        <f>IFERROR(MATCH("General Purpose Operating System Security Requirements Guide :: Version 2, Release: 4 Benchmark Date: 27 Jul 2022*"&amp;A324&amp;";*",SRGs!AA:AA,0),0)</f>
        <v>0</v>
      </c>
      <c r="T324" s="6">
        <f>IFERROR(MATCH("Intrusion Detection and Prevention Systems (IDPS) Security Requirements Guide :: Version 2, Release: 6 Benchmark Date: 24 Jul 2020*"&amp;A324&amp;";*",SRGs!AA:AA,0),0)</f>
        <v>0</v>
      </c>
      <c r="U324" s="6">
        <f>IFERROR(MATCH("Layer 2 Switch Security Requirements Guide :: Version 2, Release: 1 Benchmark Date: 18 May 2021*"&amp;A324&amp;";*",SRGs!AA:AA,0),0)</f>
        <v>0</v>
      </c>
      <c r="V324" s="6">
        <f>IFERROR(MATCH("Mainframe Product Security Requirements Guide :: Version 2, Release: 1 Benchmark Date: 27 Oct 2022*"&amp;A324&amp;";*",SRGs!AA:AA,0),0)</f>
        <v>0</v>
      </c>
      <c r="W324" s="6">
        <f>IFERROR(MATCH("Network Device Management Security Requirements Guide :: Version 4, Release: 1 Benchmark Date: 23 Apr 2021*"&amp;A324&amp;";*",SRGs!AA:AA,0),0)</f>
        <v>0</v>
      </c>
      <c r="X324" s="6">
        <f>IFERROR(MATCH("Router Security Requirements Guide :: Version 4, Release: 2 Benchmark Date: 23 Apr 2021*"&amp;A324&amp;";*",SRGs!AA:AA,0),0)</f>
        <v>0</v>
      </c>
      <c r="Y324" s="6">
        <f>IFERROR(MATCH("SDN Controller Security Requirements Guide :: Version 1, Release: 2 Benchmark Date: 24 Apr 2020*"&amp;A324&amp;";*",SRGs!AA:AA,0),0)</f>
        <v>0</v>
      </c>
      <c r="Z324" s="6">
        <f>IFERROR(MATCH("Unified Endpoint Management Agent Security Requirements Guide :: Version 1, Release: 1 Benchmark Date: 20 Nov 2020*"&amp;A324&amp;";*",SRGs!AA:AA,0),0)</f>
        <v>0</v>
      </c>
      <c r="AA324" s="6">
        <f>IFERROR(MATCH("Unified Endpoint Management Server Security Requirements Guide :: Version 1, Release: 1 Benchmark Date: 20 Nov 2020*"&amp;A324&amp;";*",SRGs!AA:AA,0),0)</f>
        <v>0</v>
      </c>
      <c r="AB324" s="6">
        <f>IFERROR(MATCH("Virtual Private Network (VPN) Security Requirements Guide :: Version 2, Release: 4 Benchmark Date: 27 Oct 2021*"&amp;A324&amp;";*",SRGs!AA:AA,0),0)</f>
        <v>0</v>
      </c>
      <c r="AC324" s="6">
        <f>IFERROR(MATCH("Web Server Security Requirements Guide :: Version 3, Release: 1 Benchmark Date: 27 Oct 2022*"&amp;A324&amp;";*",SRGs!AA:AA,0),0)</f>
        <v>0</v>
      </c>
      <c r="AD324" s="21"/>
      <c r="AE324" s="3" t="str">
        <f t="shared" si="40"/>
        <v/>
      </c>
      <c r="AF324" s="2" t="str">
        <f t="shared" si="41"/>
        <v/>
      </c>
      <c r="AG324" s="2" t="str">
        <f t="shared" si="42"/>
        <v/>
      </c>
      <c r="AH324" s="2" t="str">
        <f t="shared" si="43"/>
        <v/>
      </c>
      <c r="AI324" s="2" t="str">
        <f t="shared" si="44"/>
        <v/>
      </c>
      <c r="AJ324" s="2" t="str">
        <f t="shared" si="45"/>
        <v/>
      </c>
      <c r="AK324" s="2" t="str">
        <f t="shared" si="46"/>
        <v/>
      </c>
      <c r="AL324" s="27"/>
      <c r="AM324" s="5" t="str">
        <f t="shared" si="47"/>
        <v/>
      </c>
    </row>
    <row r="325" spans="1:39" s="5" customFormat="1" ht="75">
      <c r="A325" s="1" t="s">
        <v>22187</v>
      </c>
      <c r="B325" s="1" t="s">
        <v>4303</v>
      </c>
      <c r="C325" s="1" t="s">
        <v>631</v>
      </c>
      <c r="D325" s="1" t="s">
        <v>1737</v>
      </c>
      <c r="E325" s="1" t="s">
        <v>2742</v>
      </c>
      <c r="F325" s="2" t="s">
        <v>3706</v>
      </c>
      <c r="G325" s="2"/>
      <c r="H325" s="2"/>
      <c r="I325" s="2"/>
      <c r="J325" s="15"/>
      <c r="K325" s="3">
        <f>IFERROR(MATCH("Application Layer Gateway (ALG) Security Requirements Guide (SRG) :: Version 1, Release: 2 Benchmark Date: 24 Jul 2015*"&amp;A325&amp;";*",SRGs!AA:AA,0),0)</f>
        <v>0</v>
      </c>
      <c r="L325" s="2">
        <f>IFERROR(MATCH("Application Server Security Requirements Guide :: Version 3, Release: 3 Benchmark Date: 27 Oct 2022*"&amp;A325&amp;";*",SRGs!AA:AA,0),0)</f>
        <v>0</v>
      </c>
      <c r="M325" s="2">
        <f>IFERROR(MATCH("Authentication, Authorization, and Accounting Services (AAA) Security Requirements Guide :: Version 1, Release: 2 Benchmark Date: 24 Jan 2020*"&amp;A325&amp;";*",SRGs!AA:AA,0),0)</f>
        <v>0</v>
      </c>
      <c r="N325" s="6">
        <f>IFERROR(MATCH("Central Log Server Security Requirements Guide :: Version 2, Release: 2 Benchmark Date: 27 Oct 2022*"&amp;A325&amp;";*",SRGs!AA:AA,0),0)</f>
        <v>0</v>
      </c>
      <c r="O325" s="6">
        <f>IFERROR(MATCH("Database Security Requirements Guide :: Version 3, Release: 3 Benchmark Date: 27 Jul 2022*"&amp;A325&amp;";*",SRGs!AA:AA,0),0)</f>
        <v>0</v>
      </c>
      <c r="P325" s="6">
        <f>IFERROR(MATCH("Container Platform Security Requirements Guide :: Version 1, Release: 3 Benchmark Date: 27 Jan 2022*"&amp;A325&amp;";*",SRGs!AA:AA,0),0)</f>
        <v>0</v>
      </c>
      <c r="Q325" s="6">
        <f>IFERROR(MATCH("Domain Name System (DNS) Security Requirements Guide :: Version 2, Release: 4 Benchmark Date: 23 Oct 2015*"&amp;A325&amp;";*",SRGs!AA:AA,0),0)</f>
        <v>0</v>
      </c>
      <c r="R325" s="6">
        <f>IFERROR(MATCH("Firewall Security Requirements Guide :: Version 2, Release: 3 Benchmark Date: 27 Oct 2022*"&amp;A325&amp;";*",SRGs!AA:AA,0),0)</f>
        <v>0</v>
      </c>
      <c r="S325" s="6">
        <f>IFERROR(MATCH("General Purpose Operating System Security Requirements Guide :: Version 2, Release: 4 Benchmark Date: 27 Jul 2022*"&amp;A325&amp;";*",SRGs!AA:AA,0),0)</f>
        <v>0</v>
      </c>
      <c r="T325" s="6">
        <f>IFERROR(MATCH("Intrusion Detection and Prevention Systems (IDPS) Security Requirements Guide :: Version 2, Release: 6 Benchmark Date: 24 Jul 2020*"&amp;A325&amp;";*",SRGs!AA:AA,0),0)</f>
        <v>0</v>
      </c>
      <c r="U325" s="6">
        <f>IFERROR(MATCH("Layer 2 Switch Security Requirements Guide :: Version 2, Release: 1 Benchmark Date: 18 May 2021*"&amp;A325&amp;";*",SRGs!AA:AA,0),0)</f>
        <v>0</v>
      </c>
      <c r="V325" s="6">
        <f>IFERROR(MATCH("Mainframe Product Security Requirements Guide :: Version 2, Release: 1 Benchmark Date: 27 Oct 2022*"&amp;A325&amp;";*",SRGs!AA:AA,0),0)</f>
        <v>0</v>
      </c>
      <c r="W325" s="6">
        <f>IFERROR(MATCH("Network Device Management Security Requirements Guide :: Version 4, Release: 1 Benchmark Date: 23 Apr 2021*"&amp;A325&amp;";*",SRGs!AA:AA,0),0)</f>
        <v>0</v>
      </c>
      <c r="X325" s="6">
        <f>IFERROR(MATCH("Router Security Requirements Guide :: Version 4, Release: 2 Benchmark Date: 23 Apr 2021*"&amp;A325&amp;";*",SRGs!AA:AA,0),0)</f>
        <v>0</v>
      </c>
      <c r="Y325" s="6">
        <f>IFERROR(MATCH("SDN Controller Security Requirements Guide :: Version 1, Release: 2 Benchmark Date: 24 Apr 2020*"&amp;A325&amp;";*",SRGs!AA:AA,0),0)</f>
        <v>0</v>
      </c>
      <c r="Z325" s="6">
        <f>IFERROR(MATCH("Unified Endpoint Management Agent Security Requirements Guide :: Version 1, Release: 1 Benchmark Date: 20 Nov 2020*"&amp;A325&amp;";*",SRGs!AA:AA,0),0)</f>
        <v>0</v>
      </c>
      <c r="AA325" s="6">
        <f>IFERROR(MATCH("Unified Endpoint Management Server Security Requirements Guide :: Version 1, Release: 1 Benchmark Date: 20 Nov 2020*"&amp;A325&amp;";*",SRGs!AA:AA,0),0)</f>
        <v>0</v>
      </c>
      <c r="AB325" s="6">
        <f>IFERROR(MATCH("Virtual Private Network (VPN) Security Requirements Guide :: Version 2, Release: 4 Benchmark Date: 27 Oct 2021*"&amp;A325&amp;";*",SRGs!AA:AA,0),0)</f>
        <v>0</v>
      </c>
      <c r="AC325" s="6">
        <f>IFERROR(MATCH("Web Server Security Requirements Guide :: Version 3, Release: 1 Benchmark Date: 27 Oct 2022*"&amp;A325&amp;";*",SRGs!AA:AA,0),0)</f>
        <v>0</v>
      </c>
      <c r="AD325" s="21"/>
      <c r="AE325" s="3" t="str">
        <f t="shared" si="40"/>
        <v/>
      </c>
      <c r="AF325" s="2" t="str">
        <f t="shared" si="41"/>
        <v/>
      </c>
      <c r="AG325" s="2" t="str">
        <f t="shared" si="42"/>
        <v/>
      </c>
      <c r="AH325" s="2" t="str">
        <f t="shared" si="43"/>
        <v/>
      </c>
      <c r="AI325" s="2" t="str">
        <f t="shared" si="44"/>
        <v/>
      </c>
      <c r="AJ325" s="2" t="str">
        <f t="shared" si="45"/>
        <v/>
      </c>
      <c r="AK325" s="2" t="str">
        <f t="shared" si="46"/>
        <v/>
      </c>
      <c r="AL325" s="27"/>
      <c r="AM325" s="5" t="str">
        <f t="shared" si="47"/>
        <v/>
      </c>
    </row>
    <row r="326" spans="1:39" ht="30">
      <c r="A326" s="1" t="s">
        <v>22188</v>
      </c>
      <c r="B326" s="1" t="s">
        <v>4303</v>
      </c>
      <c r="C326" s="1" t="s">
        <v>632</v>
      </c>
      <c r="D326" s="1" t="s">
        <v>3506</v>
      </c>
      <c r="E326" s="1"/>
      <c r="F326" s="2"/>
      <c r="G326" s="2"/>
      <c r="H326" s="2"/>
      <c r="I326" s="2"/>
      <c r="J326" s="15"/>
      <c r="K326" s="3">
        <f>IFERROR(MATCH("Application Layer Gateway (ALG) Security Requirements Guide (SRG) :: Version 1, Release: 2 Benchmark Date: 24 Jul 2015*"&amp;A326&amp;";*",SRGs!AA:AA,0),0)</f>
        <v>0</v>
      </c>
      <c r="L326" s="2">
        <f>IFERROR(MATCH("Application Server Security Requirements Guide :: Version 3, Release: 3 Benchmark Date: 27 Oct 2022*"&amp;A326&amp;";*",SRGs!AA:AA,0),0)</f>
        <v>0</v>
      </c>
      <c r="M326" s="2">
        <f>IFERROR(MATCH("Authentication, Authorization, and Accounting Services (AAA) Security Requirements Guide :: Version 1, Release: 2 Benchmark Date: 24 Jan 2020*"&amp;A326&amp;";*",SRGs!AA:AA,0),0)</f>
        <v>0</v>
      </c>
      <c r="N326" s="2">
        <f>IFERROR(MATCH("Central Log Server Security Requirements Guide :: Version 2, Release: 2 Benchmark Date: 27 Oct 2022*"&amp;A326&amp;";*",SRGs!AA:AA,0),0)</f>
        <v>0</v>
      </c>
      <c r="O326" s="2">
        <f>IFERROR(MATCH("Database Security Requirements Guide :: Version 3, Release: 3 Benchmark Date: 27 Jul 2022*"&amp;A326&amp;";*",SRGs!AA:AA,0),0)</f>
        <v>0</v>
      </c>
      <c r="P326" s="2">
        <f>IFERROR(MATCH("Container Platform Security Requirements Guide :: Version 1, Release: 3 Benchmark Date: 27 Jan 2022*"&amp;A326&amp;";*",SRGs!AA:AA,0),0)</f>
        <v>0</v>
      </c>
      <c r="Q326" s="2">
        <f>IFERROR(MATCH("Domain Name System (DNS) Security Requirements Guide :: Version 2, Release: 4 Benchmark Date: 23 Oct 2015*"&amp;A326&amp;";*",SRGs!AA:AA,0),0)</f>
        <v>0</v>
      </c>
      <c r="R326" s="2">
        <f>IFERROR(MATCH("Firewall Security Requirements Guide :: Version 2, Release: 3 Benchmark Date: 27 Oct 2022*"&amp;A326&amp;";*",SRGs!AA:AA,0),0)</f>
        <v>0</v>
      </c>
      <c r="S326" s="2">
        <f>IFERROR(MATCH("General Purpose Operating System Security Requirements Guide :: Version 2, Release: 4 Benchmark Date: 27 Jul 2022*"&amp;A326&amp;";*",SRGs!AA:AA,0),0)</f>
        <v>0</v>
      </c>
      <c r="T326" s="2">
        <f>IFERROR(MATCH("Intrusion Detection and Prevention Systems (IDPS) Security Requirements Guide :: Version 2, Release: 6 Benchmark Date: 24 Jul 2020*"&amp;A326&amp;";*",SRGs!AA:AA,0),0)</f>
        <v>0</v>
      </c>
      <c r="U326" s="2">
        <f>IFERROR(MATCH("Layer 2 Switch Security Requirements Guide :: Version 2, Release: 1 Benchmark Date: 18 May 2021*"&amp;A326&amp;";*",SRGs!AA:AA,0),0)</f>
        <v>0</v>
      </c>
      <c r="V326" s="2">
        <f>IFERROR(MATCH("Mainframe Product Security Requirements Guide :: Version 2, Release: 1 Benchmark Date: 27 Oct 2022*"&amp;A326&amp;";*",SRGs!AA:AA,0),0)</f>
        <v>0</v>
      </c>
      <c r="W326" s="2">
        <f>IFERROR(MATCH("Network Device Management Security Requirements Guide :: Version 4, Release: 1 Benchmark Date: 23 Apr 2021*"&amp;A326&amp;";*",SRGs!AA:AA,0),0)</f>
        <v>0</v>
      </c>
      <c r="X326" s="2">
        <f>IFERROR(MATCH("Router Security Requirements Guide :: Version 4, Release: 2 Benchmark Date: 23 Apr 2021*"&amp;A326&amp;";*",SRGs!AA:AA,0),0)</f>
        <v>0</v>
      </c>
      <c r="Y326" s="2">
        <f>IFERROR(MATCH("SDN Controller Security Requirements Guide :: Version 1, Release: 2 Benchmark Date: 24 Apr 2020*"&amp;A326&amp;";*",SRGs!AA:AA,0),0)</f>
        <v>0</v>
      </c>
      <c r="Z326" s="2">
        <f>IFERROR(MATCH("Unified Endpoint Management Agent Security Requirements Guide :: Version 1, Release: 1 Benchmark Date: 20 Nov 2020*"&amp;A326&amp;";*",SRGs!AA:AA,0),0)</f>
        <v>0</v>
      </c>
      <c r="AA326" s="2">
        <f>IFERROR(MATCH("Unified Endpoint Management Server Security Requirements Guide :: Version 1, Release: 1 Benchmark Date: 20 Nov 2020*"&amp;A326&amp;";*",SRGs!AA:AA,0),0)</f>
        <v>0</v>
      </c>
      <c r="AB326" s="2">
        <f>IFERROR(MATCH("Virtual Private Network (VPN) Security Requirements Guide :: Version 2, Release: 4 Benchmark Date: 27 Oct 2021*"&amp;A326&amp;";*",SRGs!AA:AA,0),0)</f>
        <v>0</v>
      </c>
      <c r="AC326" s="2">
        <f>IFERROR(MATCH("Web Server Security Requirements Guide :: Version 3, Release: 1 Benchmark Date: 27 Oct 2022*"&amp;A326&amp;";*",SRGs!AA:AA,0),0)</f>
        <v>0</v>
      </c>
      <c r="AD326" s="22"/>
      <c r="AE326" s="3" t="str">
        <f t="shared" si="40"/>
        <v/>
      </c>
      <c r="AF326" s="2" t="str">
        <f t="shared" si="41"/>
        <v/>
      </c>
      <c r="AG326" s="2" t="str">
        <f t="shared" si="42"/>
        <v/>
      </c>
      <c r="AH326" s="2" t="str">
        <f t="shared" si="43"/>
        <v/>
      </c>
      <c r="AI326" s="2" t="str">
        <f t="shared" si="44"/>
        <v/>
      </c>
      <c r="AJ326" s="2" t="str">
        <f t="shared" si="45"/>
        <v/>
      </c>
      <c r="AK326" s="2" t="str">
        <f t="shared" si="46"/>
        <v/>
      </c>
      <c r="AM326" s="5" t="str">
        <f t="shared" si="47"/>
        <v/>
      </c>
    </row>
    <row r="327" spans="1:39" s="5" customFormat="1" ht="60">
      <c r="A327" s="1" t="s">
        <v>22189</v>
      </c>
      <c r="B327" s="1" t="s">
        <v>4303</v>
      </c>
      <c r="C327" s="1" t="s">
        <v>633</v>
      </c>
      <c r="D327" s="1" t="s">
        <v>1738</v>
      </c>
      <c r="E327" s="1" t="s">
        <v>2743</v>
      </c>
      <c r="F327" s="2" t="s">
        <v>2591</v>
      </c>
      <c r="G327" s="2"/>
      <c r="H327" s="2"/>
      <c r="I327" s="2"/>
      <c r="J327" s="15"/>
      <c r="K327" s="3">
        <f>IFERROR(MATCH("Application Layer Gateway (ALG) Security Requirements Guide (SRG) :: Version 1, Release: 2 Benchmark Date: 24 Jul 2015*"&amp;A327&amp;";*",SRGs!AA:AA,0),0)</f>
        <v>0</v>
      </c>
      <c r="L327" s="2">
        <f>IFERROR(MATCH("Application Server Security Requirements Guide :: Version 3, Release: 3 Benchmark Date: 27 Oct 2022*"&amp;A327&amp;";*",SRGs!AA:AA,0),0)</f>
        <v>0</v>
      </c>
      <c r="M327" s="2">
        <f>IFERROR(MATCH("Authentication, Authorization, and Accounting Services (AAA) Security Requirements Guide :: Version 1, Release: 2 Benchmark Date: 24 Jan 2020*"&amp;A327&amp;";*",SRGs!AA:AA,0),0)</f>
        <v>0</v>
      </c>
      <c r="N327" s="2">
        <f>IFERROR(MATCH("Central Log Server Security Requirements Guide :: Version 2, Release: 2 Benchmark Date: 27 Oct 2022*"&amp;A327&amp;";*",SRGs!AA:AA,0),0)</f>
        <v>0</v>
      </c>
      <c r="O327" s="2">
        <f>IFERROR(MATCH("Database Security Requirements Guide :: Version 3, Release: 3 Benchmark Date: 27 Jul 2022*"&amp;A327&amp;";*",SRGs!AA:AA,0),0)</f>
        <v>0</v>
      </c>
      <c r="P327" s="6">
        <f>IFERROR(MATCH("Container Platform Security Requirements Guide :: Version 1, Release: 3 Benchmark Date: 27 Jan 2022*"&amp;A327&amp;";*",SRGs!AA:AA,0),0)</f>
        <v>0</v>
      </c>
      <c r="Q327" s="6">
        <f>IFERROR(MATCH("Domain Name System (DNS) Security Requirements Guide :: Version 2, Release: 4 Benchmark Date: 23 Oct 2015*"&amp;A327&amp;";*",SRGs!AA:AA,0),0)</f>
        <v>0</v>
      </c>
      <c r="R327" s="6">
        <f>IFERROR(MATCH("Firewall Security Requirements Guide :: Version 2, Release: 3 Benchmark Date: 27 Oct 2022*"&amp;A327&amp;";*",SRGs!AA:AA,0),0)</f>
        <v>0</v>
      </c>
      <c r="S327" s="6">
        <f>IFERROR(MATCH("General Purpose Operating System Security Requirements Guide :: Version 2, Release: 4 Benchmark Date: 27 Jul 2022*"&amp;A327&amp;";*",SRGs!AA:AA,0),0)</f>
        <v>0</v>
      </c>
      <c r="T327" s="6">
        <f>IFERROR(MATCH("Intrusion Detection and Prevention Systems (IDPS) Security Requirements Guide :: Version 2, Release: 6 Benchmark Date: 24 Jul 2020*"&amp;A327&amp;";*",SRGs!AA:AA,0),0)</f>
        <v>0</v>
      </c>
      <c r="U327" s="6">
        <f>IFERROR(MATCH("Layer 2 Switch Security Requirements Guide :: Version 2, Release: 1 Benchmark Date: 18 May 2021*"&amp;A327&amp;";*",SRGs!AA:AA,0),0)</f>
        <v>0</v>
      </c>
      <c r="V327" s="6">
        <f>IFERROR(MATCH("Mainframe Product Security Requirements Guide :: Version 2, Release: 1 Benchmark Date: 27 Oct 2022*"&amp;A327&amp;";*",SRGs!AA:AA,0),0)</f>
        <v>0</v>
      </c>
      <c r="W327" s="6">
        <f>IFERROR(MATCH("Network Device Management Security Requirements Guide :: Version 4, Release: 1 Benchmark Date: 23 Apr 2021*"&amp;A327&amp;";*",SRGs!AA:AA,0),0)</f>
        <v>0</v>
      </c>
      <c r="X327" s="6">
        <f>IFERROR(MATCH("Router Security Requirements Guide :: Version 4, Release: 2 Benchmark Date: 23 Apr 2021*"&amp;A327&amp;";*",SRGs!AA:AA,0),0)</f>
        <v>0</v>
      </c>
      <c r="Y327" s="6">
        <f>IFERROR(MATCH("SDN Controller Security Requirements Guide :: Version 1, Release: 2 Benchmark Date: 24 Apr 2020*"&amp;A327&amp;";*",SRGs!AA:AA,0),0)</f>
        <v>0</v>
      </c>
      <c r="Z327" s="6">
        <f>IFERROR(MATCH("Unified Endpoint Management Agent Security Requirements Guide :: Version 1, Release: 1 Benchmark Date: 20 Nov 2020*"&amp;A327&amp;";*",SRGs!AA:AA,0),0)</f>
        <v>0</v>
      </c>
      <c r="AA327" s="6">
        <f>IFERROR(MATCH("Unified Endpoint Management Server Security Requirements Guide :: Version 1, Release: 1 Benchmark Date: 20 Nov 2020*"&amp;A327&amp;";*",SRGs!AA:AA,0),0)</f>
        <v>0</v>
      </c>
      <c r="AB327" s="6">
        <f>IFERROR(MATCH("Virtual Private Network (VPN) Security Requirements Guide :: Version 2, Release: 4 Benchmark Date: 27 Oct 2021*"&amp;A327&amp;";*",SRGs!AA:AA,0),0)</f>
        <v>0</v>
      </c>
      <c r="AC327" s="6">
        <f>IFERROR(MATCH("Web Server Security Requirements Guide :: Version 3, Release: 1 Benchmark Date: 27 Oct 2022*"&amp;A327&amp;";*",SRGs!AA:AA,0),0)</f>
        <v>0</v>
      </c>
      <c r="AD327" s="21"/>
      <c r="AE327" s="3" t="str">
        <f t="shared" si="40"/>
        <v/>
      </c>
      <c r="AF327" s="2" t="str">
        <f t="shared" si="41"/>
        <v/>
      </c>
      <c r="AG327" s="2" t="str">
        <f t="shared" si="42"/>
        <v/>
      </c>
      <c r="AH327" s="2" t="str">
        <f t="shared" si="43"/>
        <v/>
      </c>
      <c r="AI327" s="2" t="str">
        <f t="shared" si="44"/>
        <v/>
      </c>
      <c r="AJ327" s="2" t="str">
        <f t="shared" si="45"/>
        <v/>
      </c>
      <c r="AK327" s="2" t="str">
        <f t="shared" si="46"/>
        <v/>
      </c>
      <c r="AL327" s="27"/>
      <c r="AM327" s="5" t="str">
        <f t="shared" si="47"/>
        <v/>
      </c>
    </row>
    <row r="328" spans="1:39" ht="120">
      <c r="A328" s="1" t="s">
        <v>22190</v>
      </c>
      <c r="B328" s="1" t="s">
        <v>4303</v>
      </c>
      <c r="C328" s="1" t="s">
        <v>634</v>
      </c>
      <c r="D328" s="1" t="s">
        <v>1739</v>
      </c>
      <c r="E328" s="1" t="s">
        <v>2744</v>
      </c>
      <c r="F328" s="2" t="s">
        <v>2591</v>
      </c>
      <c r="G328" s="2"/>
      <c r="H328" s="2"/>
      <c r="I328" s="2"/>
      <c r="J328" s="15"/>
      <c r="K328" s="3">
        <f>IFERROR(MATCH("Application Layer Gateway (ALG) Security Requirements Guide (SRG) :: Version 1, Release: 2 Benchmark Date: 24 Jul 2015*"&amp;A328&amp;";*",SRGs!AA:AA,0),0)</f>
        <v>0</v>
      </c>
      <c r="L328" s="2">
        <f>IFERROR(MATCH("Application Server Security Requirements Guide :: Version 3, Release: 3 Benchmark Date: 27 Oct 2022*"&amp;A328&amp;";*",SRGs!AA:AA,0),0)</f>
        <v>0</v>
      </c>
      <c r="M328" s="2">
        <f>IFERROR(MATCH("Authentication, Authorization, and Accounting Services (AAA) Security Requirements Guide :: Version 1, Release: 2 Benchmark Date: 24 Jan 2020*"&amp;A328&amp;";*",SRGs!AA:AA,0),0)</f>
        <v>0</v>
      </c>
      <c r="N328" s="2">
        <f>IFERROR(MATCH("Central Log Server Security Requirements Guide :: Version 2, Release: 2 Benchmark Date: 27 Oct 2022*"&amp;A328&amp;";*",SRGs!AA:AA,0),0)</f>
        <v>0</v>
      </c>
      <c r="O328" s="2">
        <f>IFERROR(MATCH("Database Security Requirements Guide :: Version 3, Release: 3 Benchmark Date: 27 Jul 2022*"&amp;A328&amp;";*",SRGs!AA:AA,0),0)</f>
        <v>0</v>
      </c>
      <c r="P328" s="2">
        <f>IFERROR(MATCH("Container Platform Security Requirements Guide :: Version 1, Release: 3 Benchmark Date: 27 Jan 2022*"&amp;A328&amp;";*",SRGs!AA:AA,0),0)</f>
        <v>0</v>
      </c>
      <c r="Q328" s="2">
        <f>IFERROR(MATCH("Domain Name System (DNS) Security Requirements Guide :: Version 2, Release: 4 Benchmark Date: 23 Oct 2015*"&amp;A328&amp;";*",SRGs!AA:AA,0),0)</f>
        <v>0</v>
      </c>
      <c r="R328" s="2">
        <f>IFERROR(MATCH("Firewall Security Requirements Guide :: Version 2, Release: 3 Benchmark Date: 27 Oct 2022*"&amp;A328&amp;";*",SRGs!AA:AA,0),0)</f>
        <v>0</v>
      </c>
      <c r="S328" s="2">
        <f>IFERROR(MATCH("General Purpose Operating System Security Requirements Guide :: Version 2, Release: 4 Benchmark Date: 27 Jul 2022*"&amp;A328&amp;";*",SRGs!AA:AA,0),0)</f>
        <v>0</v>
      </c>
      <c r="T328" s="2">
        <f>IFERROR(MATCH("Intrusion Detection and Prevention Systems (IDPS) Security Requirements Guide :: Version 2, Release: 6 Benchmark Date: 24 Jul 2020*"&amp;A328&amp;";*",SRGs!AA:AA,0),0)</f>
        <v>0</v>
      </c>
      <c r="U328" s="2">
        <f>IFERROR(MATCH("Layer 2 Switch Security Requirements Guide :: Version 2, Release: 1 Benchmark Date: 18 May 2021*"&amp;A328&amp;";*",SRGs!AA:AA,0),0)</f>
        <v>0</v>
      </c>
      <c r="V328" s="2">
        <f>IFERROR(MATCH("Mainframe Product Security Requirements Guide :: Version 2, Release: 1 Benchmark Date: 27 Oct 2022*"&amp;A328&amp;";*",SRGs!AA:AA,0),0)</f>
        <v>0</v>
      </c>
      <c r="W328" s="2">
        <f>IFERROR(MATCH("Network Device Management Security Requirements Guide :: Version 4, Release: 1 Benchmark Date: 23 Apr 2021*"&amp;A328&amp;";*",SRGs!AA:AA,0),0)</f>
        <v>0</v>
      </c>
      <c r="X328" s="2">
        <f>IFERROR(MATCH("Router Security Requirements Guide :: Version 4, Release: 2 Benchmark Date: 23 Apr 2021*"&amp;A328&amp;";*",SRGs!AA:AA,0),0)</f>
        <v>0</v>
      </c>
      <c r="Y328" s="2">
        <f>IFERROR(MATCH("SDN Controller Security Requirements Guide :: Version 1, Release: 2 Benchmark Date: 24 Apr 2020*"&amp;A328&amp;";*",SRGs!AA:AA,0),0)</f>
        <v>0</v>
      </c>
      <c r="Z328" s="2">
        <f>IFERROR(MATCH("Unified Endpoint Management Agent Security Requirements Guide :: Version 1, Release: 1 Benchmark Date: 20 Nov 2020*"&amp;A328&amp;";*",SRGs!AA:AA,0),0)</f>
        <v>0</v>
      </c>
      <c r="AA328" s="2">
        <f>IFERROR(MATCH("Unified Endpoint Management Server Security Requirements Guide :: Version 1, Release: 1 Benchmark Date: 20 Nov 2020*"&amp;A328&amp;";*",SRGs!AA:AA,0),0)</f>
        <v>0</v>
      </c>
      <c r="AB328" s="2">
        <f>IFERROR(MATCH("Virtual Private Network (VPN) Security Requirements Guide :: Version 2, Release: 4 Benchmark Date: 27 Oct 2021*"&amp;A328&amp;";*",SRGs!AA:AA,0),0)</f>
        <v>0</v>
      </c>
      <c r="AC328" s="2">
        <f>IFERROR(MATCH("Web Server Security Requirements Guide :: Version 3, Release: 1 Benchmark Date: 27 Oct 2022*"&amp;A328&amp;";*",SRGs!AA:AA,0),0)</f>
        <v>0</v>
      </c>
      <c r="AD328" s="22"/>
      <c r="AE328" s="3" t="str">
        <f t="shared" si="40"/>
        <v/>
      </c>
      <c r="AF328" s="2" t="str">
        <f t="shared" si="41"/>
        <v/>
      </c>
      <c r="AG328" s="2" t="str">
        <f t="shared" si="42"/>
        <v/>
      </c>
      <c r="AH328" s="2" t="str">
        <f t="shared" si="43"/>
        <v/>
      </c>
      <c r="AI328" s="2" t="str">
        <f t="shared" si="44"/>
        <v/>
      </c>
      <c r="AJ328" s="2" t="str">
        <f t="shared" si="45"/>
        <v/>
      </c>
      <c r="AK328" s="2" t="str">
        <f t="shared" si="46"/>
        <v/>
      </c>
      <c r="AM328" s="5" t="str">
        <f t="shared" si="47"/>
        <v/>
      </c>
    </row>
    <row r="329" spans="1:39" s="5" customFormat="1" ht="90">
      <c r="A329" s="1" t="s">
        <v>22191</v>
      </c>
      <c r="B329" s="1" t="s">
        <v>4303</v>
      </c>
      <c r="C329" s="1" t="s">
        <v>635</v>
      </c>
      <c r="D329" s="1" t="s">
        <v>1740</v>
      </c>
      <c r="E329" s="1" t="s">
        <v>2745</v>
      </c>
      <c r="F329" s="2" t="s">
        <v>2591</v>
      </c>
      <c r="G329" s="2"/>
      <c r="H329" s="2"/>
      <c r="I329" s="2"/>
      <c r="J329" s="15"/>
      <c r="K329" s="3">
        <f>IFERROR(MATCH("Application Layer Gateway (ALG) Security Requirements Guide (SRG) :: Version 1, Release: 2 Benchmark Date: 24 Jul 2015*"&amp;A329&amp;";*",SRGs!AA:AA,0),0)</f>
        <v>0</v>
      </c>
      <c r="L329" s="2">
        <f>IFERROR(MATCH("Application Server Security Requirements Guide :: Version 3, Release: 3 Benchmark Date: 27 Oct 2022*"&amp;A329&amp;";*",SRGs!AA:AA,0),0)</f>
        <v>0</v>
      </c>
      <c r="M329" s="2">
        <f>IFERROR(MATCH("Authentication, Authorization, and Accounting Services (AAA) Security Requirements Guide :: Version 1, Release: 2 Benchmark Date: 24 Jan 2020*"&amp;A329&amp;";*",SRGs!AA:AA,0),0)</f>
        <v>0</v>
      </c>
      <c r="N329" s="2">
        <f>IFERROR(MATCH("Central Log Server Security Requirements Guide :: Version 2, Release: 2 Benchmark Date: 27 Oct 2022*"&amp;A329&amp;";*",SRGs!AA:AA,0),0)</f>
        <v>0</v>
      </c>
      <c r="O329" s="2">
        <f>IFERROR(MATCH("Database Security Requirements Guide :: Version 3, Release: 3 Benchmark Date: 27 Jul 2022*"&amp;A329&amp;";*",SRGs!AA:AA,0),0)</f>
        <v>0</v>
      </c>
      <c r="P329" s="6">
        <f>IFERROR(MATCH("Container Platform Security Requirements Guide :: Version 1, Release: 3 Benchmark Date: 27 Jan 2022*"&amp;A329&amp;";*",SRGs!AA:AA,0),0)</f>
        <v>0</v>
      </c>
      <c r="Q329" s="6">
        <f>IFERROR(MATCH("Domain Name System (DNS) Security Requirements Guide :: Version 2, Release: 4 Benchmark Date: 23 Oct 2015*"&amp;A329&amp;";*",SRGs!AA:AA,0),0)</f>
        <v>0</v>
      </c>
      <c r="R329" s="6">
        <f>IFERROR(MATCH("Firewall Security Requirements Guide :: Version 2, Release: 3 Benchmark Date: 27 Oct 2022*"&amp;A329&amp;";*",SRGs!AA:AA,0),0)</f>
        <v>0</v>
      </c>
      <c r="S329" s="6">
        <f>IFERROR(MATCH("General Purpose Operating System Security Requirements Guide :: Version 2, Release: 4 Benchmark Date: 27 Jul 2022*"&amp;A329&amp;";*",SRGs!AA:AA,0),0)</f>
        <v>0</v>
      </c>
      <c r="T329" s="6">
        <f>IFERROR(MATCH("Intrusion Detection and Prevention Systems (IDPS) Security Requirements Guide :: Version 2, Release: 6 Benchmark Date: 24 Jul 2020*"&amp;A329&amp;";*",SRGs!AA:AA,0),0)</f>
        <v>0</v>
      </c>
      <c r="U329" s="6">
        <f>IFERROR(MATCH("Layer 2 Switch Security Requirements Guide :: Version 2, Release: 1 Benchmark Date: 18 May 2021*"&amp;A329&amp;";*",SRGs!AA:AA,0),0)</f>
        <v>0</v>
      </c>
      <c r="V329" s="6">
        <f>IFERROR(MATCH("Mainframe Product Security Requirements Guide :: Version 2, Release: 1 Benchmark Date: 27 Oct 2022*"&amp;A329&amp;";*",SRGs!AA:AA,0),0)</f>
        <v>0</v>
      </c>
      <c r="W329" s="6">
        <f>IFERROR(MATCH("Network Device Management Security Requirements Guide :: Version 4, Release: 1 Benchmark Date: 23 Apr 2021*"&amp;A329&amp;";*",SRGs!AA:AA,0),0)</f>
        <v>0</v>
      </c>
      <c r="X329" s="6">
        <f>IFERROR(MATCH("Router Security Requirements Guide :: Version 4, Release: 2 Benchmark Date: 23 Apr 2021*"&amp;A329&amp;";*",SRGs!AA:AA,0),0)</f>
        <v>0</v>
      </c>
      <c r="Y329" s="6">
        <f>IFERROR(MATCH("SDN Controller Security Requirements Guide :: Version 1, Release: 2 Benchmark Date: 24 Apr 2020*"&amp;A329&amp;";*",SRGs!AA:AA,0),0)</f>
        <v>0</v>
      </c>
      <c r="Z329" s="6">
        <f>IFERROR(MATCH("Unified Endpoint Management Agent Security Requirements Guide :: Version 1, Release: 1 Benchmark Date: 20 Nov 2020*"&amp;A329&amp;";*",SRGs!AA:AA,0),0)</f>
        <v>0</v>
      </c>
      <c r="AA329" s="6">
        <f>IFERROR(MATCH("Unified Endpoint Management Server Security Requirements Guide :: Version 1, Release: 1 Benchmark Date: 20 Nov 2020*"&amp;A329&amp;";*",SRGs!AA:AA,0),0)</f>
        <v>0</v>
      </c>
      <c r="AB329" s="6">
        <f>IFERROR(MATCH("Virtual Private Network (VPN) Security Requirements Guide :: Version 2, Release: 4 Benchmark Date: 27 Oct 2021*"&amp;A329&amp;";*",SRGs!AA:AA,0),0)</f>
        <v>0</v>
      </c>
      <c r="AC329" s="6">
        <f>IFERROR(MATCH("Web Server Security Requirements Guide :: Version 3, Release: 1 Benchmark Date: 27 Oct 2022*"&amp;A329&amp;";*",SRGs!AA:AA,0),0)</f>
        <v>0</v>
      </c>
      <c r="AD329" s="21"/>
      <c r="AE329" s="3" t="str">
        <f t="shared" si="40"/>
        <v/>
      </c>
      <c r="AF329" s="2" t="str">
        <f t="shared" si="41"/>
        <v/>
      </c>
      <c r="AG329" s="2" t="str">
        <f t="shared" si="42"/>
        <v/>
      </c>
      <c r="AH329" s="2" t="str">
        <f t="shared" si="43"/>
        <v/>
      </c>
      <c r="AI329" s="2" t="str">
        <f t="shared" si="44"/>
        <v/>
      </c>
      <c r="AJ329" s="2" t="str">
        <f t="shared" si="45"/>
        <v/>
      </c>
      <c r="AK329" s="2" t="str">
        <f t="shared" si="46"/>
        <v/>
      </c>
      <c r="AL329" s="27"/>
      <c r="AM329" s="5" t="str">
        <f t="shared" si="47"/>
        <v/>
      </c>
    </row>
    <row r="330" spans="1:39" ht="45">
      <c r="A330" s="1" t="s">
        <v>22192</v>
      </c>
      <c r="B330" s="1" t="s">
        <v>4303</v>
      </c>
      <c r="C330" s="1" t="s">
        <v>636</v>
      </c>
      <c r="D330" s="1" t="s">
        <v>1741</v>
      </c>
      <c r="E330" s="1" t="s">
        <v>2746</v>
      </c>
      <c r="F330" s="2" t="s">
        <v>2591</v>
      </c>
      <c r="G330" s="2"/>
      <c r="H330" s="2"/>
      <c r="I330" s="2"/>
      <c r="J330" s="15"/>
      <c r="K330" s="3">
        <f>IFERROR(MATCH("Application Layer Gateway (ALG) Security Requirements Guide (SRG) :: Version 1, Release: 2 Benchmark Date: 24 Jul 2015*"&amp;A330&amp;";*",SRGs!AA:AA,0),0)</f>
        <v>0</v>
      </c>
      <c r="L330" s="2">
        <f>IFERROR(MATCH("Application Server Security Requirements Guide :: Version 3, Release: 3 Benchmark Date: 27 Oct 2022*"&amp;A330&amp;";*",SRGs!AA:AA,0),0)</f>
        <v>0</v>
      </c>
      <c r="M330" s="2">
        <f>IFERROR(MATCH("Authentication, Authorization, and Accounting Services (AAA) Security Requirements Guide :: Version 1, Release: 2 Benchmark Date: 24 Jan 2020*"&amp;A330&amp;";*",SRGs!AA:AA,0),0)</f>
        <v>0</v>
      </c>
      <c r="N330" s="2">
        <f>IFERROR(MATCH("Central Log Server Security Requirements Guide :: Version 2, Release: 2 Benchmark Date: 27 Oct 2022*"&amp;A330&amp;";*",SRGs!AA:AA,0),0)</f>
        <v>0</v>
      </c>
      <c r="O330" s="2">
        <f>IFERROR(MATCH("Database Security Requirements Guide :: Version 3, Release: 3 Benchmark Date: 27 Jul 2022*"&amp;A330&amp;";*",SRGs!AA:AA,0),0)</f>
        <v>0</v>
      </c>
      <c r="P330" s="2">
        <f>IFERROR(MATCH("Container Platform Security Requirements Guide :: Version 1, Release: 3 Benchmark Date: 27 Jan 2022*"&amp;A330&amp;";*",SRGs!AA:AA,0),0)</f>
        <v>0</v>
      </c>
      <c r="Q330" s="2">
        <f>IFERROR(MATCH("Domain Name System (DNS) Security Requirements Guide :: Version 2, Release: 4 Benchmark Date: 23 Oct 2015*"&amp;A330&amp;";*",SRGs!AA:AA,0),0)</f>
        <v>0</v>
      </c>
      <c r="R330" s="2">
        <f>IFERROR(MATCH("Firewall Security Requirements Guide :: Version 2, Release: 3 Benchmark Date: 27 Oct 2022*"&amp;A330&amp;";*",SRGs!AA:AA,0),0)</f>
        <v>0</v>
      </c>
      <c r="S330" s="2">
        <f>IFERROR(MATCH("General Purpose Operating System Security Requirements Guide :: Version 2, Release: 4 Benchmark Date: 27 Jul 2022*"&amp;A330&amp;";*",SRGs!AA:AA,0),0)</f>
        <v>0</v>
      </c>
      <c r="T330" s="2">
        <f>IFERROR(MATCH("Intrusion Detection and Prevention Systems (IDPS) Security Requirements Guide :: Version 2, Release: 6 Benchmark Date: 24 Jul 2020*"&amp;A330&amp;";*",SRGs!AA:AA,0),0)</f>
        <v>0</v>
      </c>
      <c r="U330" s="2">
        <f>IFERROR(MATCH("Layer 2 Switch Security Requirements Guide :: Version 2, Release: 1 Benchmark Date: 18 May 2021*"&amp;A330&amp;";*",SRGs!AA:AA,0),0)</f>
        <v>0</v>
      </c>
      <c r="V330" s="2">
        <f>IFERROR(MATCH("Mainframe Product Security Requirements Guide :: Version 2, Release: 1 Benchmark Date: 27 Oct 2022*"&amp;A330&amp;";*",SRGs!AA:AA,0),0)</f>
        <v>0</v>
      </c>
      <c r="W330" s="2">
        <f>IFERROR(MATCH("Network Device Management Security Requirements Guide :: Version 4, Release: 1 Benchmark Date: 23 Apr 2021*"&amp;A330&amp;";*",SRGs!AA:AA,0),0)</f>
        <v>0</v>
      </c>
      <c r="X330" s="2">
        <f>IFERROR(MATCH("Router Security Requirements Guide :: Version 4, Release: 2 Benchmark Date: 23 Apr 2021*"&amp;A330&amp;";*",SRGs!AA:AA,0),0)</f>
        <v>0</v>
      </c>
      <c r="Y330" s="2">
        <f>IFERROR(MATCH("SDN Controller Security Requirements Guide :: Version 1, Release: 2 Benchmark Date: 24 Apr 2020*"&amp;A330&amp;";*",SRGs!AA:AA,0),0)</f>
        <v>0</v>
      </c>
      <c r="Z330" s="2">
        <f>IFERROR(MATCH("Unified Endpoint Management Agent Security Requirements Guide :: Version 1, Release: 1 Benchmark Date: 20 Nov 2020*"&amp;A330&amp;";*",SRGs!AA:AA,0),0)</f>
        <v>0</v>
      </c>
      <c r="AA330" s="2">
        <f>IFERROR(MATCH("Unified Endpoint Management Server Security Requirements Guide :: Version 1, Release: 1 Benchmark Date: 20 Nov 2020*"&amp;A330&amp;";*",SRGs!AA:AA,0),0)</f>
        <v>0</v>
      </c>
      <c r="AB330" s="2">
        <f>IFERROR(MATCH("Virtual Private Network (VPN) Security Requirements Guide :: Version 2, Release: 4 Benchmark Date: 27 Oct 2021*"&amp;A330&amp;";*",SRGs!AA:AA,0),0)</f>
        <v>0</v>
      </c>
      <c r="AC330" s="2">
        <f>IFERROR(MATCH("Web Server Security Requirements Guide :: Version 3, Release: 1 Benchmark Date: 27 Oct 2022*"&amp;A330&amp;";*",SRGs!AA:AA,0),0)</f>
        <v>0</v>
      </c>
      <c r="AD330" s="22"/>
      <c r="AE330" s="3" t="str">
        <f t="shared" si="40"/>
        <v/>
      </c>
      <c r="AF330" s="2" t="str">
        <f t="shared" si="41"/>
        <v/>
      </c>
      <c r="AG330" s="2" t="str">
        <f t="shared" si="42"/>
        <v/>
      </c>
      <c r="AH330" s="2" t="str">
        <f t="shared" si="43"/>
        <v/>
      </c>
      <c r="AI330" s="2" t="str">
        <f t="shared" si="44"/>
        <v/>
      </c>
      <c r="AJ330" s="2" t="str">
        <f t="shared" si="45"/>
        <v/>
      </c>
      <c r="AK330" s="2" t="str">
        <f t="shared" si="46"/>
        <v/>
      </c>
      <c r="AM330" s="5" t="str">
        <f t="shared" si="47"/>
        <v/>
      </c>
    </row>
    <row r="331" spans="1:39" s="5" customFormat="1" ht="375">
      <c r="A331" s="1" t="s">
        <v>64</v>
      </c>
      <c r="B331" s="1" t="s">
        <v>4303</v>
      </c>
      <c r="C331" s="1" t="s">
        <v>637</v>
      </c>
      <c r="D331" s="1" t="s">
        <v>1742</v>
      </c>
      <c r="E331" s="1" t="s">
        <v>2747</v>
      </c>
      <c r="F331" s="2" t="s">
        <v>3761</v>
      </c>
      <c r="G331" s="2"/>
      <c r="H331" s="2"/>
      <c r="I331" s="2"/>
      <c r="J331" s="15"/>
      <c r="K331" s="3">
        <f>IFERROR(MATCH("Application Layer Gateway (ALG) Security Requirements Guide (SRG) :: Version 1, Release: 2 Benchmark Date: 24 Jul 2015*"&amp;A331&amp;";*",SRGs!AA:AA,0),0)</f>
        <v>0</v>
      </c>
      <c r="L331" s="2">
        <f>IFERROR(MATCH("Application Server Security Requirements Guide :: Version 3, Release: 3 Benchmark Date: 27 Oct 2022*"&amp;A331&amp;";*",SRGs!AA:AA,0),0)</f>
        <v>0</v>
      </c>
      <c r="M331" s="2">
        <f>IFERROR(MATCH("Authentication, Authorization, and Accounting Services (AAA) Security Requirements Guide :: Version 1, Release: 2 Benchmark Date: 24 Jan 2020*"&amp;A331&amp;";*",SRGs!AA:AA,0),0)</f>
        <v>0</v>
      </c>
      <c r="N331" s="6">
        <f>IFERROR(MATCH("Central Log Server Security Requirements Guide :: Version 2, Release: 2 Benchmark Date: 27 Oct 2022*"&amp;A331&amp;";*",SRGs!AA:AA,0),0)</f>
        <v>0</v>
      </c>
      <c r="O331" s="6">
        <f>IFERROR(MATCH("Database Security Requirements Guide :: Version 3, Release: 3 Benchmark Date: 27 Jul 2022*"&amp;A331&amp;";*",SRGs!AA:AA,0),0)</f>
        <v>0</v>
      </c>
      <c r="P331" s="6">
        <f>IFERROR(MATCH("Container Platform Security Requirements Guide :: Version 1, Release: 3 Benchmark Date: 27 Jan 2022*"&amp;A331&amp;";*",SRGs!AA:AA,0),0)</f>
        <v>0</v>
      </c>
      <c r="Q331" s="6">
        <f>IFERROR(MATCH("Domain Name System (DNS) Security Requirements Guide :: Version 2, Release: 4 Benchmark Date: 23 Oct 2015*"&amp;A331&amp;";*",SRGs!AA:AA,0),0)</f>
        <v>0</v>
      </c>
      <c r="R331" s="6">
        <f>IFERROR(MATCH("Firewall Security Requirements Guide :: Version 2, Release: 3 Benchmark Date: 27 Oct 2022*"&amp;A331&amp;";*",SRGs!AA:AA,0),0)</f>
        <v>0</v>
      </c>
      <c r="S331" s="6">
        <f>IFERROR(MATCH("General Purpose Operating System Security Requirements Guide :: Version 2, Release: 4 Benchmark Date: 27 Jul 2022*"&amp;A331&amp;";*",SRGs!AA:AA,0),0)</f>
        <v>0</v>
      </c>
      <c r="T331" s="6">
        <f>IFERROR(MATCH("Intrusion Detection and Prevention Systems (IDPS) Security Requirements Guide :: Version 2, Release: 6 Benchmark Date: 24 Jul 2020*"&amp;A331&amp;";*",SRGs!AA:AA,0),0)</f>
        <v>0</v>
      </c>
      <c r="U331" s="6">
        <f>IFERROR(MATCH("Layer 2 Switch Security Requirements Guide :: Version 2, Release: 1 Benchmark Date: 18 May 2021*"&amp;A331&amp;";*",SRGs!AA:AA,0),0)</f>
        <v>0</v>
      </c>
      <c r="V331" s="6">
        <f>IFERROR(MATCH("Mainframe Product Security Requirements Guide :: Version 2, Release: 1 Benchmark Date: 27 Oct 2022*"&amp;A331&amp;";*",SRGs!AA:AA,0),0)</f>
        <v>0</v>
      </c>
      <c r="W331" s="6">
        <f>IFERROR(MATCH("Network Device Management Security Requirements Guide :: Version 4, Release: 1 Benchmark Date: 23 Apr 2021*"&amp;A331&amp;";*",SRGs!AA:AA,0),0)</f>
        <v>0</v>
      </c>
      <c r="X331" s="6">
        <f>IFERROR(MATCH("Router Security Requirements Guide :: Version 4, Release: 2 Benchmark Date: 23 Apr 2021*"&amp;A331&amp;";*",SRGs!AA:AA,0),0)</f>
        <v>0</v>
      </c>
      <c r="Y331" s="6">
        <f>IFERROR(MATCH("SDN Controller Security Requirements Guide :: Version 1, Release: 2 Benchmark Date: 24 Apr 2020*"&amp;A331&amp;";*",SRGs!AA:AA,0),0)</f>
        <v>0</v>
      </c>
      <c r="Z331" s="6">
        <f>IFERROR(MATCH("Unified Endpoint Management Agent Security Requirements Guide :: Version 1, Release: 1 Benchmark Date: 20 Nov 2020*"&amp;A331&amp;";*",SRGs!AA:AA,0),0)</f>
        <v>0</v>
      </c>
      <c r="AA331" s="6">
        <f>IFERROR(MATCH("Unified Endpoint Management Server Security Requirements Guide :: Version 1, Release: 1 Benchmark Date: 20 Nov 2020*"&amp;A331&amp;";*",SRGs!AA:AA,0),0)</f>
        <v>0</v>
      </c>
      <c r="AB331" s="6">
        <f>IFERROR(MATCH("Virtual Private Network (VPN) Security Requirements Guide :: Version 2, Release: 4 Benchmark Date: 27 Oct 2021*"&amp;A331&amp;";*",SRGs!AA:AA,0),0)</f>
        <v>0</v>
      </c>
      <c r="AC331" s="6">
        <f>IFERROR(MATCH("Web Server Security Requirements Guide :: Version 3, Release: 1 Benchmark Date: 27 Oct 2022*"&amp;A331&amp;";*",SRGs!AA:AA,0),0)</f>
        <v>0</v>
      </c>
      <c r="AD331" s="21"/>
      <c r="AE331" s="3" t="str">
        <f t="shared" si="40"/>
        <v/>
      </c>
      <c r="AF331" s="2" t="str">
        <f t="shared" si="41"/>
        <v/>
      </c>
      <c r="AG331" s="2" t="str">
        <f t="shared" si="42"/>
        <v/>
      </c>
      <c r="AH331" s="2" t="str">
        <f t="shared" si="43"/>
        <v/>
      </c>
      <c r="AI331" s="2" t="str">
        <f t="shared" si="44"/>
        <v/>
      </c>
      <c r="AJ331" s="2" t="str">
        <f t="shared" si="45"/>
        <v/>
      </c>
      <c r="AK331" s="2" t="str">
        <f t="shared" si="46"/>
        <v/>
      </c>
      <c r="AL331" s="27"/>
      <c r="AM331" s="5" t="str">
        <f t="shared" si="47"/>
        <v/>
      </c>
    </row>
    <row r="332" spans="1:39" s="5" customFormat="1" ht="105">
      <c r="A332" s="1" t="s">
        <v>22193</v>
      </c>
      <c r="B332" s="1" t="s">
        <v>4303</v>
      </c>
      <c r="C332" s="1" t="s">
        <v>638</v>
      </c>
      <c r="D332" s="1" t="s">
        <v>1743</v>
      </c>
      <c r="E332" s="1" t="s">
        <v>2748</v>
      </c>
      <c r="F332" s="2" t="s">
        <v>2591</v>
      </c>
      <c r="G332" s="2"/>
      <c r="H332" s="2"/>
      <c r="I332" s="2"/>
      <c r="J332" s="15"/>
      <c r="K332" s="3">
        <f>IFERROR(MATCH("Application Layer Gateway (ALG) Security Requirements Guide (SRG) :: Version 1, Release: 2 Benchmark Date: 24 Jul 2015*"&amp;A332&amp;";*",SRGs!AA:AA,0),0)</f>
        <v>0</v>
      </c>
      <c r="L332" s="2">
        <f>IFERROR(MATCH("Application Server Security Requirements Guide :: Version 3, Release: 3 Benchmark Date: 27 Oct 2022*"&amp;A332&amp;";*",SRGs!AA:AA,0),0)</f>
        <v>0</v>
      </c>
      <c r="M332" s="2">
        <f>IFERROR(MATCH("Authentication, Authorization, and Accounting Services (AAA) Security Requirements Guide :: Version 1, Release: 2 Benchmark Date: 24 Jan 2020*"&amp;A332&amp;";*",SRGs!AA:AA,0),0)</f>
        <v>0</v>
      </c>
      <c r="N332" s="2">
        <f>IFERROR(MATCH("Central Log Server Security Requirements Guide :: Version 2, Release: 2 Benchmark Date: 27 Oct 2022*"&amp;A332&amp;";*",SRGs!AA:AA,0),0)</f>
        <v>0</v>
      </c>
      <c r="O332" s="2">
        <f>IFERROR(MATCH("Database Security Requirements Guide :: Version 3, Release: 3 Benchmark Date: 27 Jul 2022*"&amp;A332&amp;";*",SRGs!AA:AA,0),0)</f>
        <v>0</v>
      </c>
      <c r="P332" s="6">
        <f>IFERROR(MATCH("Container Platform Security Requirements Guide :: Version 1, Release: 3 Benchmark Date: 27 Jan 2022*"&amp;A332&amp;";*",SRGs!AA:AA,0),0)</f>
        <v>0</v>
      </c>
      <c r="Q332" s="6">
        <f>IFERROR(MATCH("Domain Name System (DNS) Security Requirements Guide :: Version 2, Release: 4 Benchmark Date: 23 Oct 2015*"&amp;A332&amp;";*",SRGs!AA:AA,0),0)</f>
        <v>0</v>
      </c>
      <c r="R332" s="6">
        <f>IFERROR(MATCH("Firewall Security Requirements Guide :: Version 2, Release: 3 Benchmark Date: 27 Oct 2022*"&amp;A332&amp;";*",SRGs!AA:AA,0),0)</f>
        <v>0</v>
      </c>
      <c r="S332" s="6">
        <f>IFERROR(MATCH("General Purpose Operating System Security Requirements Guide :: Version 2, Release: 4 Benchmark Date: 27 Jul 2022*"&amp;A332&amp;";*",SRGs!AA:AA,0),0)</f>
        <v>0</v>
      </c>
      <c r="T332" s="6">
        <f>IFERROR(MATCH("Intrusion Detection and Prevention Systems (IDPS) Security Requirements Guide :: Version 2, Release: 6 Benchmark Date: 24 Jul 2020*"&amp;A332&amp;";*",SRGs!AA:AA,0),0)</f>
        <v>0</v>
      </c>
      <c r="U332" s="6">
        <f>IFERROR(MATCH("Layer 2 Switch Security Requirements Guide :: Version 2, Release: 1 Benchmark Date: 18 May 2021*"&amp;A332&amp;";*",SRGs!AA:AA,0),0)</f>
        <v>0</v>
      </c>
      <c r="V332" s="6">
        <f>IFERROR(MATCH("Mainframe Product Security Requirements Guide :: Version 2, Release: 1 Benchmark Date: 27 Oct 2022*"&amp;A332&amp;";*",SRGs!AA:AA,0),0)</f>
        <v>0</v>
      </c>
      <c r="W332" s="6">
        <f>IFERROR(MATCH("Network Device Management Security Requirements Guide :: Version 4, Release: 1 Benchmark Date: 23 Apr 2021*"&amp;A332&amp;";*",SRGs!AA:AA,0),0)</f>
        <v>0</v>
      </c>
      <c r="X332" s="6">
        <f>IFERROR(MATCH("Router Security Requirements Guide :: Version 4, Release: 2 Benchmark Date: 23 Apr 2021*"&amp;A332&amp;";*",SRGs!AA:AA,0),0)</f>
        <v>0</v>
      </c>
      <c r="Y332" s="6">
        <f>IFERROR(MATCH("SDN Controller Security Requirements Guide :: Version 1, Release: 2 Benchmark Date: 24 Apr 2020*"&amp;A332&amp;";*",SRGs!AA:AA,0),0)</f>
        <v>0</v>
      </c>
      <c r="Z332" s="6">
        <f>IFERROR(MATCH("Unified Endpoint Management Agent Security Requirements Guide :: Version 1, Release: 1 Benchmark Date: 20 Nov 2020*"&amp;A332&amp;";*",SRGs!AA:AA,0),0)</f>
        <v>0</v>
      </c>
      <c r="AA332" s="6">
        <f>IFERROR(MATCH("Unified Endpoint Management Server Security Requirements Guide :: Version 1, Release: 1 Benchmark Date: 20 Nov 2020*"&amp;A332&amp;";*",SRGs!AA:AA,0),0)</f>
        <v>0</v>
      </c>
      <c r="AB332" s="6">
        <f>IFERROR(MATCH("Virtual Private Network (VPN) Security Requirements Guide :: Version 2, Release: 4 Benchmark Date: 27 Oct 2021*"&amp;A332&amp;";*",SRGs!AA:AA,0),0)</f>
        <v>0</v>
      </c>
      <c r="AC332" s="6">
        <f>IFERROR(MATCH("Web Server Security Requirements Guide :: Version 3, Release: 1 Benchmark Date: 27 Oct 2022*"&amp;A332&amp;";*",SRGs!AA:AA,0),0)</f>
        <v>0</v>
      </c>
      <c r="AD332" s="21"/>
      <c r="AE332" s="3" t="str">
        <f t="shared" si="40"/>
        <v/>
      </c>
      <c r="AF332" s="2" t="str">
        <f t="shared" si="41"/>
        <v/>
      </c>
      <c r="AG332" s="2" t="str">
        <f t="shared" si="42"/>
        <v/>
      </c>
      <c r="AH332" s="2" t="str">
        <f t="shared" si="43"/>
        <v/>
      </c>
      <c r="AI332" s="2" t="str">
        <f t="shared" si="44"/>
        <v/>
      </c>
      <c r="AJ332" s="2" t="str">
        <f t="shared" si="45"/>
        <v/>
      </c>
      <c r="AK332" s="2" t="str">
        <f t="shared" si="46"/>
        <v/>
      </c>
      <c r="AL332" s="27"/>
      <c r="AM332" s="5" t="str">
        <f t="shared" si="47"/>
        <v/>
      </c>
    </row>
    <row r="333" spans="1:39" s="5" customFormat="1" ht="270">
      <c r="A333" s="1" t="s">
        <v>70</v>
      </c>
      <c r="B333" s="1" t="s">
        <v>4304</v>
      </c>
      <c r="C333" s="1" t="s">
        <v>322</v>
      </c>
      <c r="D333" s="1" t="s">
        <v>1753</v>
      </c>
      <c r="E333" s="1" t="s">
        <v>2758</v>
      </c>
      <c r="F333" s="2" t="s">
        <v>3679</v>
      </c>
      <c r="G333" s="2"/>
      <c r="H333" s="2"/>
      <c r="I333" s="2"/>
      <c r="J333" s="15"/>
      <c r="K333" s="3">
        <f>IFERROR(MATCH("Application Layer Gateway (ALG) Security Requirements Guide (SRG) :: Version 1, Release: 2 Benchmark Date: 24 Jul 2015*"&amp;A333&amp;";*",SRGs!AA:AA,0),0)</f>
        <v>0</v>
      </c>
      <c r="L333" s="2">
        <f>IFERROR(MATCH("Application Server Security Requirements Guide :: Version 3, Release: 3 Benchmark Date: 27 Oct 2022*"&amp;A333&amp;";*",SRGs!AA:AA,0),0)</f>
        <v>0</v>
      </c>
      <c r="M333" s="2">
        <f>IFERROR(MATCH("Authentication, Authorization, and Accounting Services (AAA) Security Requirements Guide :: Version 1, Release: 2 Benchmark Date: 24 Jan 2020*"&amp;A333&amp;";*",SRGs!AA:AA,0),0)</f>
        <v>0</v>
      </c>
      <c r="N333" s="6">
        <f>IFERROR(MATCH("Central Log Server Security Requirements Guide :: Version 2, Release: 2 Benchmark Date: 27 Oct 2022*"&amp;A333&amp;";*",SRGs!AA:AA,0),0)</f>
        <v>0</v>
      </c>
      <c r="O333" s="6">
        <f>IFERROR(MATCH("Database Security Requirements Guide :: Version 3, Release: 3 Benchmark Date: 27 Jul 2022*"&amp;A333&amp;";*",SRGs!AA:AA,0),0)</f>
        <v>0</v>
      </c>
      <c r="P333" s="6">
        <f>IFERROR(MATCH("Container Platform Security Requirements Guide :: Version 1, Release: 3 Benchmark Date: 27 Jan 2022*"&amp;A333&amp;";*",SRGs!AA:AA,0),0)</f>
        <v>0</v>
      </c>
      <c r="Q333" s="6">
        <f>IFERROR(MATCH("Domain Name System (DNS) Security Requirements Guide :: Version 2, Release: 4 Benchmark Date: 23 Oct 2015*"&amp;A333&amp;";*",SRGs!AA:AA,0),0)</f>
        <v>0</v>
      </c>
      <c r="R333" s="6">
        <f>IFERROR(MATCH("Firewall Security Requirements Guide :: Version 2, Release: 3 Benchmark Date: 27 Oct 2022*"&amp;A333&amp;";*",SRGs!AA:AA,0),0)</f>
        <v>0</v>
      </c>
      <c r="S333" s="6">
        <f>IFERROR(MATCH("General Purpose Operating System Security Requirements Guide :: Version 2, Release: 4 Benchmark Date: 27 Jul 2022*"&amp;A333&amp;";*",SRGs!AA:AA,0),0)</f>
        <v>0</v>
      </c>
      <c r="T333" s="6">
        <f>IFERROR(MATCH("Intrusion Detection and Prevention Systems (IDPS) Security Requirements Guide :: Version 2, Release: 6 Benchmark Date: 24 Jul 2020*"&amp;A333&amp;";*",SRGs!AA:AA,0),0)</f>
        <v>0</v>
      </c>
      <c r="U333" s="6">
        <f>IFERROR(MATCH("Layer 2 Switch Security Requirements Guide :: Version 2, Release: 1 Benchmark Date: 18 May 2021*"&amp;A333&amp;";*",SRGs!AA:AA,0),0)</f>
        <v>0</v>
      </c>
      <c r="V333" s="6">
        <f>IFERROR(MATCH("Mainframe Product Security Requirements Guide :: Version 2, Release: 1 Benchmark Date: 27 Oct 2022*"&amp;A333&amp;";*",SRGs!AA:AA,0),0)</f>
        <v>0</v>
      </c>
      <c r="W333" s="6">
        <f>IFERROR(MATCH("Network Device Management Security Requirements Guide :: Version 4, Release: 1 Benchmark Date: 23 Apr 2021*"&amp;A333&amp;";*",SRGs!AA:AA,0),0)</f>
        <v>0</v>
      </c>
      <c r="X333" s="6">
        <f>IFERROR(MATCH("Router Security Requirements Guide :: Version 4, Release: 2 Benchmark Date: 23 Apr 2021*"&amp;A333&amp;";*",SRGs!AA:AA,0),0)</f>
        <v>0</v>
      </c>
      <c r="Y333" s="6">
        <f>IFERROR(MATCH("SDN Controller Security Requirements Guide :: Version 1, Release: 2 Benchmark Date: 24 Apr 2020*"&amp;A333&amp;";*",SRGs!AA:AA,0),0)</f>
        <v>0</v>
      </c>
      <c r="Z333" s="6">
        <f>IFERROR(MATCH("Unified Endpoint Management Agent Security Requirements Guide :: Version 1, Release: 1 Benchmark Date: 20 Nov 2020*"&amp;A333&amp;";*",SRGs!AA:AA,0),0)</f>
        <v>0</v>
      </c>
      <c r="AA333" s="6">
        <f>IFERROR(MATCH("Unified Endpoint Management Server Security Requirements Guide :: Version 1, Release: 1 Benchmark Date: 20 Nov 2020*"&amp;A333&amp;";*",SRGs!AA:AA,0),0)</f>
        <v>0</v>
      </c>
      <c r="AB333" s="6">
        <f>IFERROR(MATCH("Virtual Private Network (VPN) Security Requirements Guide :: Version 2, Release: 4 Benchmark Date: 27 Oct 2021*"&amp;A333&amp;";*",SRGs!AA:AA,0),0)</f>
        <v>0</v>
      </c>
      <c r="AC333" s="6">
        <f>IFERROR(MATCH("Web Server Security Requirements Guide :: Version 3, Release: 1 Benchmark Date: 27 Oct 2022*"&amp;A333&amp;";*",SRGs!AA:AA,0),0)</f>
        <v>0</v>
      </c>
      <c r="AD333" s="21"/>
      <c r="AE333" s="3" t="str">
        <f t="shared" si="40"/>
        <v/>
      </c>
      <c r="AF333" s="2" t="str">
        <f t="shared" si="41"/>
        <v/>
      </c>
      <c r="AG333" s="2" t="str">
        <f t="shared" si="42"/>
        <v/>
      </c>
      <c r="AH333" s="2" t="str">
        <f t="shared" si="43"/>
        <v/>
      </c>
      <c r="AI333" s="2" t="str">
        <f t="shared" si="44"/>
        <v/>
      </c>
      <c r="AJ333" s="2" t="str">
        <f t="shared" si="45"/>
        <v/>
      </c>
      <c r="AK333" s="2" t="str">
        <f t="shared" si="46"/>
        <v/>
      </c>
      <c r="AL333" s="27"/>
      <c r="AM333" s="5" t="str">
        <f t="shared" si="47"/>
        <v/>
      </c>
    </row>
    <row r="334" spans="1:39" s="5" customFormat="1" ht="195">
      <c r="A334" s="1" t="s">
        <v>79</v>
      </c>
      <c r="B334" s="1" t="s">
        <v>4304</v>
      </c>
      <c r="C334" s="1" t="s">
        <v>694</v>
      </c>
      <c r="D334" s="1" t="s">
        <v>1795</v>
      </c>
      <c r="E334" s="1" t="s">
        <v>2800</v>
      </c>
      <c r="F334" s="2" t="s">
        <v>3789</v>
      </c>
      <c r="G334" s="2"/>
      <c r="H334" s="2"/>
      <c r="I334" s="2"/>
      <c r="J334" s="15"/>
      <c r="K334" s="3">
        <f>IFERROR(MATCH("Application Layer Gateway (ALG) Security Requirements Guide (SRG) :: Version 1, Release: 2 Benchmark Date: 24 Jul 2015*"&amp;A334&amp;";*",SRGs!AA:AA,0),0)</f>
        <v>0</v>
      </c>
      <c r="L334" s="2">
        <f>IFERROR(MATCH("Application Server Security Requirements Guide :: Version 3, Release: 3 Benchmark Date: 27 Oct 2022*"&amp;A334&amp;";*",SRGs!AA:AA,0),0)</f>
        <v>0</v>
      </c>
      <c r="M334" s="2">
        <f>IFERROR(MATCH("Authentication, Authorization, and Accounting Services (AAA) Security Requirements Guide :: Version 1, Release: 2 Benchmark Date: 24 Jan 2020*"&amp;A334&amp;";*",SRGs!AA:AA,0),0)</f>
        <v>0</v>
      </c>
      <c r="N334" s="6">
        <f>IFERROR(MATCH("Central Log Server Security Requirements Guide :: Version 2, Release: 2 Benchmark Date: 27 Oct 2022*"&amp;A334&amp;";*",SRGs!AA:AA,0),0)</f>
        <v>0</v>
      </c>
      <c r="O334" s="6">
        <f>IFERROR(MATCH("Database Security Requirements Guide :: Version 3, Release: 3 Benchmark Date: 27 Jul 2022*"&amp;A334&amp;";*",SRGs!AA:AA,0),0)</f>
        <v>0</v>
      </c>
      <c r="P334" s="6">
        <f>IFERROR(MATCH("Container Platform Security Requirements Guide :: Version 1, Release: 3 Benchmark Date: 27 Jan 2022*"&amp;A334&amp;";*",SRGs!AA:AA,0),0)</f>
        <v>0</v>
      </c>
      <c r="Q334" s="6">
        <f>IFERROR(MATCH("Domain Name System (DNS) Security Requirements Guide :: Version 2, Release: 4 Benchmark Date: 23 Oct 2015*"&amp;A334&amp;";*",SRGs!AA:AA,0),0)</f>
        <v>0</v>
      </c>
      <c r="R334" s="6">
        <f>IFERROR(MATCH("Firewall Security Requirements Guide :: Version 2, Release: 3 Benchmark Date: 27 Oct 2022*"&amp;A334&amp;";*",SRGs!AA:AA,0),0)</f>
        <v>0</v>
      </c>
      <c r="S334" s="6">
        <f>IFERROR(MATCH("General Purpose Operating System Security Requirements Guide :: Version 2, Release: 4 Benchmark Date: 27 Jul 2022*"&amp;A334&amp;";*",SRGs!AA:AA,0),0)</f>
        <v>0</v>
      </c>
      <c r="T334" s="6">
        <f>IFERROR(MATCH("Intrusion Detection and Prevention Systems (IDPS) Security Requirements Guide :: Version 2, Release: 6 Benchmark Date: 24 Jul 2020*"&amp;A334&amp;";*",SRGs!AA:AA,0),0)</f>
        <v>0</v>
      </c>
      <c r="U334" s="6">
        <f>IFERROR(MATCH("Layer 2 Switch Security Requirements Guide :: Version 2, Release: 1 Benchmark Date: 18 May 2021*"&amp;A334&amp;";*",SRGs!AA:AA,0),0)</f>
        <v>0</v>
      </c>
      <c r="V334" s="6">
        <f>IFERROR(MATCH("Mainframe Product Security Requirements Guide :: Version 2, Release: 1 Benchmark Date: 27 Oct 2022*"&amp;A334&amp;";*",SRGs!AA:AA,0),0)</f>
        <v>0</v>
      </c>
      <c r="W334" s="6">
        <f>IFERROR(MATCH("Network Device Management Security Requirements Guide :: Version 4, Release: 1 Benchmark Date: 23 Apr 2021*"&amp;A334&amp;";*",SRGs!AA:AA,0),0)</f>
        <v>0</v>
      </c>
      <c r="X334" s="6">
        <f>IFERROR(MATCH("Router Security Requirements Guide :: Version 4, Release: 2 Benchmark Date: 23 Apr 2021*"&amp;A334&amp;";*",SRGs!AA:AA,0),0)</f>
        <v>0</v>
      </c>
      <c r="Y334" s="6">
        <f>IFERROR(MATCH("SDN Controller Security Requirements Guide :: Version 1, Release: 2 Benchmark Date: 24 Apr 2020*"&amp;A334&amp;";*",SRGs!AA:AA,0),0)</f>
        <v>0</v>
      </c>
      <c r="Z334" s="6">
        <f>IFERROR(MATCH("Unified Endpoint Management Agent Security Requirements Guide :: Version 1, Release: 1 Benchmark Date: 20 Nov 2020*"&amp;A334&amp;";*",SRGs!AA:AA,0),0)</f>
        <v>0</v>
      </c>
      <c r="AA334" s="6">
        <f>IFERROR(MATCH("Unified Endpoint Management Server Security Requirements Guide :: Version 1, Release: 1 Benchmark Date: 20 Nov 2020*"&amp;A334&amp;";*",SRGs!AA:AA,0),0)</f>
        <v>0</v>
      </c>
      <c r="AB334" s="6">
        <f>IFERROR(MATCH("Virtual Private Network (VPN) Security Requirements Guide :: Version 2, Release: 4 Benchmark Date: 27 Oct 2021*"&amp;A334&amp;";*",SRGs!AA:AA,0),0)</f>
        <v>0</v>
      </c>
      <c r="AC334" s="6">
        <f>IFERROR(MATCH("Web Server Security Requirements Guide :: Version 3, Release: 1 Benchmark Date: 27 Oct 2022*"&amp;A334&amp;";*",SRGs!AA:AA,0),0)</f>
        <v>0</v>
      </c>
      <c r="AD334" s="21"/>
      <c r="AE334" s="3" t="str">
        <f t="shared" si="40"/>
        <v/>
      </c>
      <c r="AF334" s="2" t="str">
        <f t="shared" si="41"/>
        <v/>
      </c>
      <c r="AG334" s="2" t="str">
        <f t="shared" si="42"/>
        <v/>
      </c>
      <c r="AH334" s="2" t="str">
        <f t="shared" si="43"/>
        <v/>
      </c>
      <c r="AI334" s="2" t="str">
        <f t="shared" si="44"/>
        <v/>
      </c>
      <c r="AJ334" s="2" t="str">
        <f t="shared" si="45"/>
        <v/>
      </c>
      <c r="AK334" s="2" t="str">
        <f t="shared" si="46"/>
        <v/>
      </c>
      <c r="AL334" s="27"/>
      <c r="AM334" s="5" t="str">
        <f t="shared" si="47"/>
        <v/>
      </c>
    </row>
    <row r="335" spans="1:39" ht="30">
      <c r="A335" s="1" t="s">
        <v>22194</v>
      </c>
      <c r="B335" s="1" t="s">
        <v>4304</v>
      </c>
      <c r="C335" s="1" t="s">
        <v>695</v>
      </c>
      <c r="D335" s="1" t="s">
        <v>3608</v>
      </c>
      <c r="E335" s="1"/>
      <c r="F335" s="2"/>
      <c r="G335" s="2"/>
      <c r="H335" s="2"/>
      <c r="I335" s="2"/>
      <c r="J335" s="15"/>
      <c r="K335" s="3">
        <f>IFERROR(MATCH("Application Layer Gateway (ALG) Security Requirements Guide (SRG) :: Version 1, Release: 2 Benchmark Date: 24 Jul 2015*"&amp;A335&amp;";*",SRGs!AA:AA,0),0)</f>
        <v>0</v>
      </c>
      <c r="L335" s="2">
        <f>IFERROR(MATCH("Application Server Security Requirements Guide :: Version 3, Release: 3 Benchmark Date: 27 Oct 2022*"&amp;A335&amp;";*",SRGs!AA:AA,0),0)</f>
        <v>0</v>
      </c>
      <c r="M335" s="2">
        <f>IFERROR(MATCH("Authentication, Authorization, and Accounting Services (AAA) Security Requirements Guide :: Version 1, Release: 2 Benchmark Date: 24 Jan 2020*"&amp;A335&amp;";*",SRGs!AA:AA,0),0)</f>
        <v>0</v>
      </c>
      <c r="N335" s="2">
        <f>IFERROR(MATCH("Central Log Server Security Requirements Guide :: Version 2, Release: 2 Benchmark Date: 27 Oct 2022*"&amp;A335&amp;";*",SRGs!AA:AA,0),0)</f>
        <v>0</v>
      </c>
      <c r="O335" s="2">
        <f>IFERROR(MATCH("Database Security Requirements Guide :: Version 3, Release: 3 Benchmark Date: 27 Jul 2022*"&amp;A335&amp;";*",SRGs!AA:AA,0),0)</f>
        <v>0</v>
      </c>
      <c r="P335" s="2">
        <f>IFERROR(MATCH("Container Platform Security Requirements Guide :: Version 1, Release: 3 Benchmark Date: 27 Jan 2022*"&amp;A335&amp;";*",SRGs!AA:AA,0),0)</f>
        <v>0</v>
      </c>
      <c r="Q335" s="2">
        <f>IFERROR(MATCH("Domain Name System (DNS) Security Requirements Guide :: Version 2, Release: 4 Benchmark Date: 23 Oct 2015*"&amp;A335&amp;";*",SRGs!AA:AA,0),0)</f>
        <v>0</v>
      </c>
      <c r="R335" s="2">
        <f>IFERROR(MATCH("Firewall Security Requirements Guide :: Version 2, Release: 3 Benchmark Date: 27 Oct 2022*"&amp;A335&amp;";*",SRGs!AA:AA,0),0)</f>
        <v>0</v>
      </c>
      <c r="S335" s="2">
        <f>IFERROR(MATCH("General Purpose Operating System Security Requirements Guide :: Version 2, Release: 4 Benchmark Date: 27 Jul 2022*"&amp;A335&amp;";*",SRGs!AA:AA,0),0)</f>
        <v>0</v>
      </c>
      <c r="T335" s="2">
        <f>IFERROR(MATCH("Intrusion Detection and Prevention Systems (IDPS) Security Requirements Guide :: Version 2, Release: 6 Benchmark Date: 24 Jul 2020*"&amp;A335&amp;";*",SRGs!AA:AA,0),0)</f>
        <v>0</v>
      </c>
      <c r="U335" s="2">
        <f>IFERROR(MATCH("Layer 2 Switch Security Requirements Guide :: Version 2, Release: 1 Benchmark Date: 18 May 2021*"&amp;A335&amp;";*",SRGs!AA:AA,0),0)</f>
        <v>0</v>
      </c>
      <c r="V335" s="2">
        <f>IFERROR(MATCH("Mainframe Product Security Requirements Guide :: Version 2, Release: 1 Benchmark Date: 27 Oct 2022*"&amp;A335&amp;";*",SRGs!AA:AA,0),0)</f>
        <v>0</v>
      </c>
      <c r="W335" s="2">
        <f>IFERROR(MATCH("Network Device Management Security Requirements Guide :: Version 4, Release: 1 Benchmark Date: 23 Apr 2021*"&amp;A335&amp;";*",SRGs!AA:AA,0),0)</f>
        <v>0</v>
      </c>
      <c r="X335" s="2">
        <f>IFERROR(MATCH("Router Security Requirements Guide :: Version 4, Release: 2 Benchmark Date: 23 Apr 2021*"&amp;A335&amp;";*",SRGs!AA:AA,0),0)</f>
        <v>0</v>
      </c>
      <c r="Y335" s="2">
        <f>IFERROR(MATCH("SDN Controller Security Requirements Guide :: Version 1, Release: 2 Benchmark Date: 24 Apr 2020*"&amp;A335&amp;";*",SRGs!AA:AA,0),0)</f>
        <v>0</v>
      </c>
      <c r="Z335" s="2">
        <f>IFERROR(MATCH("Unified Endpoint Management Agent Security Requirements Guide :: Version 1, Release: 1 Benchmark Date: 20 Nov 2020*"&amp;A335&amp;";*",SRGs!AA:AA,0),0)</f>
        <v>0</v>
      </c>
      <c r="AA335" s="2">
        <f>IFERROR(MATCH("Unified Endpoint Management Server Security Requirements Guide :: Version 1, Release: 1 Benchmark Date: 20 Nov 2020*"&amp;A335&amp;";*",SRGs!AA:AA,0),0)</f>
        <v>0</v>
      </c>
      <c r="AB335" s="2">
        <f>IFERROR(MATCH("Virtual Private Network (VPN) Security Requirements Guide :: Version 2, Release: 4 Benchmark Date: 27 Oct 2021*"&amp;A335&amp;";*",SRGs!AA:AA,0),0)</f>
        <v>0</v>
      </c>
      <c r="AC335" s="2">
        <f>IFERROR(MATCH("Web Server Security Requirements Guide :: Version 3, Release: 1 Benchmark Date: 27 Oct 2022*"&amp;A335&amp;";*",SRGs!AA:AA,0),0)</f>
        <v>0</v>
      </c>
      <c r="AD335" s="22"/>
      <c r="AE335" s="3" t="str">
        <f t="shared" si="40"/>
        <v/>
      </c>
      <c r="AF335" s="2" t="str">
        <f t="shared" si="41"/>
        <v/>
      </c>
      <c r="AG335" s="2" t="str">
        <f t="shared" si="42"/>
        <v/>
      </c>
      <c r="AH335" s="2" t="str">
        <f t="shared" si="43"/>
        <v/>
      </c>
      <c r="AI335" s="2" t="str">
        <f t="shared" si="44"/>
        <v/>
      </c>
      <c r="AJ335" s="2" t="str">
        <f t="shared" si="45"/>
        <v/>
      </c>
      <c r="AK335" s="2" t="str">
        <f t="shared" si="46"/>
        <v/>
      </c>
      <c r="AM335" s="5" t="str">
        <f t="shared" si="47"/>
        <v/>
      </c>
    </row>
    <row r="336" spans="1:39" s="5" customFormat="1" ht="45">
      <c r="A336" s="1" t="s">
        <v>22195</v>
      </c>
      <c r="B336" s="1" t="s">
        <v>4304</v>
      </c>
      <c r="C336" s="1" t="s">
        <v>696</v>
      </c>
      <c r="D336" s="1" t="s">
        <v>1796</v>
      </c>
      <c r="E336" s="1" t="s">
        <v>2801</v>
      </c>
      <c r="F336" s="2" t="s">
        <v>2591</v>
      </c>
      <c r="G336" s="2"/>
      <c r="H336" s="2"/>
      <c r="I336" s="2"/>
      <c r="J336" s="15"/>
      <c r="K336" s="3">
        <f>IFERROR(MATCH("Application Layer Gateway (ALG) Security Requirements Guide (SRG) :: Version 1, Release: 2 Benchmark Date: 24 Jul 2015*"&amp;A336&amp;";*",SRGs!AA:AA,0),0)</f>
        <v>0</v>
      </c>
      <c r="L336" s="2">
        <f>IFERROR(MATCH("Application Server Security Requirements Guide :: Version 3, Release: 3 Benchmark Date: 27 Oct 2022*"&amp;A336&amp;";*",SRGs!AA:AA,0),0)</f>
        <v>0</v>
      </c>
      <c r="M336" s="2">
        <f>IFERROR(MATCH("Authentication, Authorization, and Accounting Services (AAA) Security Requirements Guide :: Version 1, Release: 2 Benchmark Date: 24 Jan 2020*"&amp;A336&amp;";*",SRGs!AA:AA,0),0)</f>
        <v>0</v>
      </c>
      <c r="N336" s="2">
        <f>IFERROR(MATCH("Central Log Server Security Requirements Guide :: Version 2, Release: 2 Benchmark Date: 27 Oct 2022*"&amp;A336&amp;";*",SRGs!AA:AA,0),0)</f>
        <v>0</v>
      </c>
      <c r="O336" s="2">
        <f>IFERROR(MATCH("Database Security Requirements Guide :: Version 3, Release: 3 Benchmark Date: 27 Jul 2022*"&amp;A336&amp;";*",SRGs!AA:AA,0),0)</f>
        <v>0</v>
      </c>
      <c r="P336" s="6">
        <f>IFERROR(MATCH("Container Platform Security Requirements Guide :: Version 1, Release: 3 Benchmark Date: 27 Jan 2022*"&amp;A336&amp;";*",SRGs!AA:AA,0),0)</f>
        <v>0</v>
      </c>
      <c r="Q336" s="6">
        <f>IFERROR(MATCH("Domain Name System (DNS) Security Requirements Guide :: Version 2, Release: 4 Benchmark Date: 23 Oct 2015*"&amp;A336&amp;";*",SRGs!AA:AA,0),0)</f>
        <v>0</v>
      </c>
      <c r="R336" s="6">
        <f>IFERROR(MATCH("Firewall Security Requirements Guide :: Version 2, Release: 3 Benchmark Date: 27 Oct 2022*"&amp;A336&amp;";*",SRGs!AA:AA,0),0)</f>
        <v>0</v>
      </c>
      <c r="S336" s="6">
        <f>IFERROR(MATCH("General Purpose Operating System Security Requirements Guide :: Version 2, Release: 4 Benchmark Date: 27 Jul 2022*"&amp;A336&amp;";*",SRGs!AA:AA,0),0)</f>
        <v>0</v>
      </c>
      <c r="T336" s="6">
        <f>IFERROR(MATCH("Intrusion Detection and Prevention Systems (IDPS) Security Requirements Guide :: Version 2, Release: 6 Benchmark Date: 24 Jul 2020*"&amp;A336&amp;";*",SRGs!AA:AA,0),0)</f>
        <v>0</v>
      </c>
      <c r="U336" s="6">
        <f>IFERROR(MATCH("Layer 2 Switch Security Requirements Guide :: Version 2, Release: 1 Benchmark Date: 18 May 2021*"&amp;A336&amp;";*",SRGs!AA:AA,0),0)</f>
        <v>0</v>
      </c>
      <c r="V336" s="6">
        <f>IFERROR(MATCH("Mainframe Product Security Requirements Guide :: Version 2, Release: 1 Benchmark Date: 27 Oct 2022*"&amp;A336&amp;";*",SRGs!AA:AA,0),0)</f>
        <v>0</v>
      </c>
      <c r="W336" s="6">
        <f>IFERROR(MATCH("Network Device Management Security Requirements Guide :: Version 4, Release: 1 Benchmark Date: 23 Apr 2021*"&amp;A336&amp;";*",SRGs!AA:AA,0),0)</f>
        <v>0</v>
      </c>
      <c r="X336" s="6">
        <f>IFERROR(MATCH("Router Security Requirements Guide :: Version 4, Release: 2 Benchmark Date: 23 Apr 2021*"&amp;A336&amp;";*",SRGs!AA:AA,0),0)</f>
        <v>0</v>
      </c>
      <c r="Y336" s="6">
        <f>IFERROR(MATCH("SDN Controller Security Requirements Guide :: Version 1, Release: 2 Benchmark Date: 24 Apr 2020*"&amp;A336&amp;";*",SRGs!AA:AA,0),0)</f>
        <v>0</v>
      </c>
      <c r="Z336" s="6">
        <f>IFERROR(MATCH("Unified Endpoint Management Agent Security Requirements Guide :: Version 1, Release: 1 Benchmark Date: 20 Nov 2020*"&amp;A336&amp;";*",SRGs!AA:AA,0),0)</f>
        <v>0</v>
      </c>
      <c r="AA336" s="6">
        <f>IFERROR(MATCH("Unified Endpoint Management Server Security Requirements Guide :: Version 1, Release: 1 Benchmark Date: 20 Nov 2020*"&amp;A336&amp;";*",SRGs!AA:AA,0),0)</f>
        <v>0</v>
      </c>
      <c r="AB336" s="6">
        <f>IFERROR(MATCH("Virtual Private Network (VPN) Security Requirements Guide :: Version 2, Release: 4 Benchmark Date: 27 Oct 2021*"&amp;A336&amp;";*",SRGs!AA:AA,0),0)</f>
        <v>0</v>
      </c>
      <c r="AC336" s="6">
        <f>IFERROR(MATCH("Web Server Security Requirements Guide :: Version 3, Release: 1 Benchmark Date: 27 Oct 2022*"&amp;A336&amp;";*",SRGs!AA:AA,0),0)</f>
        <v>0</v>
      </c>
      <c r="AD336" s="21"/>
      <c r="AE336" s="3" t="str">
        <f t="shared" si="40"/>
        <v/>
      </c>
      <c r="AF336" s="2" t="str">
        <f t="shared" si="41"/>
        <v/>
      </c>
      <c r="AG336" s="2" t="str">
        <f t="shared" si="42"/>
        <v/>
      </c>
      <c r="AH336" s="2" t="str">
        <f t="shared" si="43"/>
        <v/>
      </c>
      <c r="AI336" s="2" t="str">
        <f t="shared" si="44"/>
        <v/>
      </c>
      <c r="AJ336" s="2" t="str">
        <f t="shared" si="45"/>
        <v/>
      </c>
      <c r="AK336" s="2" t="str">
        <f t="shared" si="46"/>
        <v/>
      </c>
      <c r="AL336" s="27"/>
      <c r="AM336" s="5" t="str">
        <f t="shared" si="47"/>
        <v/>
      </c>
    </row>
    <row r="337" spans="1:39" ht="30">
      <c r="A337" s="1" t="s">
        <v>22196</v>
      </c>
      <c r="B337" s="1" t="s">
        <v>4304</v>
      </c>
      <c r="C337" s="1" t="s">
        <v>697</v>
      </c>
      <c r="D337" s="1" t="s">
        <v>3512</v>
      </c>
      <c r="E337" s="1"/>
      <c r="F337" s="2"/>
      <c r="G337" s="2"/>
      <c r="H337" s="2"/>
      <c r="I337" s="2"/>
      <c r="J337" s="15"/>
      <c r="K337" s="3">
        <f>IFERROR(MATCH("Application Layer Gateway (ALG) Security Requirements Guide (SRG) :: Version 1, Release: 2 Benchmark Date: 24 Jul 2015*"&amp;A337&amp;";*",SRGs!AA:AA,0),0)</f>
        <v>0</v>
      </c>
      <c r="L337" s="2">
        <f>IFERROR(MATCH("Application Server Security Requirements Guide :: Version 3, Release: 3 Benchmark Date: 27 Oct 2022*"&amp;A337&amp;";*",SRGs!AA:AA,0),0)</f>
        <v>0</v>
      </c>
      <c r="M337" s="2">
        <f>IFERROR(MATCH("Authentication, Authorization, and Accounting Services (AAA) Security Requirements Guide :: Version 1, Release: 2 Benchmark Date: 24 Jan 2020*"&amp;A337&amp;";*",SRGs!AA:AA,0),0)</f>
        <v>0</v>
      </c>
      <c r="N337" s="2">
        <f>IFERROR(MATCH("Central Log Server Security Requirements Guide :: Version 2, Release: 2 Benchmark Date: 27 Oct 2022*"&amp;A337&amp;";*",SRGs!AA:AA,0),0)</f>
        <v>0</v>
      </c>
      <c r="O337" s="2">
        <f>IFERROR(MATCH("Database Security Requirements Guide :: Version 3, Release: 3 Benchmark Date: 27 Jul 2022*"&amp;A337&amp;";*",SRGs!AA:AA,0),0)</f>
        <v>0</v>
      </c>
      <c r="P337" s="2">
        <f>IFERROR(MATCH("Container Platform Security Requirements Guide :: Version 1, Release: 3 Benchmark Date: 27 Jan 2022*"&amp;A337&amp;";*",SRGs!AA:AA,0),0)</f>
        <v>0</v>
      </c>
      <c r="Q337" s="2">
        <f>IFERROR(MATCH("Domain Name System (DNS) Security Requirements Guide :: Version 2, Release: 4 Benchmark Date: 23 Oct 2015*"&amp;A337&amp;";*",SRGs!AA:AA,0),0)</f>
        <v>0</v>
      </c>
      <c r="R337" s="2">
        <f>IFERROR(MATCH("Firewall Security Requirements Guide :: Version 2, Release: 3 Benchmark Date: 27 Oct 2022*"&amp;A337&amp;";*",SRGs!AA:AA,0),0)</f>
        <v>0</v>
      </c>
      <c r="S337" s="2">
        <f>IFERROR(MATCH("General Purpose Operating System Security Requirements Guide :: Version 2, Release: 4 Benchmark Date: 27 Jul 2022*"&amp;A337&amp;";*",SRGs!AA:AA,0),0)</f>
        <v>0</v>
      </c>
      <c r="T337" s="2">
        <f>IFERROR(MATCH("Intrusion Detection and Prevention Systems (IDPS) Security Requirements Guide :: Version 2, Release: 6 Benchmark Date: 24 Jul 2020*"&amp;A337&amp;";*",SRGs!AA:AA,0),0)</f>
        <v>0</v>
      </c>
      <c r="U337" s="2">
        <f>IFERROR(MATCH("Layer 2 Switch Security Requirements Guide :: Version 2, Release: 1 Benchmark Date: 18 May 2021*"&amp;A337&amp;";*",SRGs!AA:AA,0),0)</f>
        <v>0</v>
      </c>
      <c r="V337" s="2">
        <f>IFERROR(MATCH("Mainframe Product Security Requirements Guide :: Version 2, Release: 1 Benchmark Date: 27 Oct 2022*"&amp;A337&amp;";*",SRGs!AA:AA,0),0)</f>
        <v>0</v>
      </c>
      <c r="W337" s="2">
        <f>IFERROR(MATCH("Network Device Management Security Requirements Guide :: Version 4, Release: 1 Benchmark Date: 23 Apr 2021*"&amp;A337&amp;";*",SRGs!AA:AA,0),0)</f>
        <v>0</v>
      </c>
      <c r="X337" s="2">
        <f>IFERROR(MATCH("Router Security Requirements Guide :: Version 4, Release: 2 Benchmark Date: 23 Apr 2021*"&amp;A337&amp;";*",SRGs!AA:AA,0),0)</f>
        <v>0</v>
      </c>
      <c r="Y337" s="2">
        <f>IFERROR(MATCH("SDN Controller Security Requirements Guide :: Version 1, Release: 2 Benchmark Date: 24 Apr 2020*"&amp;A337&amp;";*",SRGs!AA:AA,0),0)</f>
        <v>0</v>
      </c>
      <c r="Z337" s="2">
        <f>IFERROR(MATCH("Unified Endpoint Management Agent Security Requirements Guide :: Version 1, Release: 1 Benchmark Date: 20 Nov 2020*"&amp;A337&amp;";*",SRGs!AA:AA,0),0)</f>
        <v>0</v>
      </c>
      <c r="AA337" s="2">
        <f>IFERROR(MATCH("Unified Endpoint Management Server Security Requirements Guide :: Version 1, Release: 1 Benchmark Date: 20 Nov 2020*"&amp;A337&amp;";*",SRGs!AA:AA,0),0)</f>
        <v>0</v>
      </c>
      <c r="AB337" s="2">
        <f>IFERROR(MATCH("Virtual Private Network (VPN) Security Requirements Guide :: Version 2, Release: 4 Benchmark Date: 27 Oct 2021*"&amp;A337&amp;";*",SRGs!AA:AA,0),0)</f>
        <v>0</v>
      </c>
      <c r="AC337" s="2">
        <f>IFERROR(MATCH("Web Server Security Requirements Guide :: Version 3, Release: 1 Benchmark Date: 27 Oct 2022*"&amp;A337&amp;";*",SRGs!AA:AA,0),0)</f>
        <v>0</v>
      </c>
      <c r="AD337" s="22"/>
      <c r="AE337" s="3" t="str">
        <f t="shared" si="40"/>
        <v/>
      </c>
      <c r="AF337" s="2" t="str">
        <f t="shared" si="41"/>
        <v/>
      </c>
      <c r="AG337" s="2" t="str">
        <f t="shared" si="42"/>
        <v/>
      </c>
      <c r="AH337" s="2" t="str">
        <f t="shared" si="43"/>
        <v/>
      </c>
      <c r="AI337" s="2" t="str">
        <f t="shared" si="44"/>
        <v/>
      </c>
      <c r="AJ337" s="2" t="str">
        <f t="shared" si="45"/>
        <v/>
      </c>
      <c r="AK337" s="2" t="str">
        <f t="shared" si="46"/>
        <v/>
      </c>
      <c r="AM337" s="5" t="str">
        <f t="shared" si="47"/>
        <v/>
      </c>
    </row>
    <row r="338" spans="1:39" ht="45">
      <c r="A338" s="1" t="s">
        <v>22197</v>
      </c>
      <c r="B338" s="1" t="s">
        <v>4304</v>
      </c>
      <c r="C338" s="1" t="s">
        <v>698</v>
      </c>
      <c r="D338" s="1" t="s">
        <v>1797</v>
      </c>
      <c r="E338" s="1" t="s">
        <v>2802</v>
      </c>
      <c r="F338" s="2" t="s">
        <v>3790</v>
      </c>
      <c r="G338" s="2"/>
      <c r="H338" s="2"/>
      <c r="I338" s="2"/>
      <c r="J338" s="15"/>
      <c r="K338" s="3">
        <f>IFERROR(MATCH("Application Layer Gateway (ALG) Security Requirements Guide (SRG) :: Version 1, Release: 2 Benchmark Date: 24 Jul 2015*"&amp;A338&amp;";*",SRGs!AA:AA,0),0)</f>
        <v>0</v>
      </c>
      <c r="L338" s="2">
        <f>IFERROR(MATCH("Application Server Security Requirements Guide :: Version 3, Release: 3 Benchmark Date: 27 Oct 2022*"&amp;A338&amp;";*",SRGs!AA:AA,0),0)</f>
        <v>0</v>
      </c>
      <c r="M338" s="2">
        <f>IFERROR(MATCH("Authentication, Authorization, and Accounting Services (AAA) Security Requirements Guide :: Version 1, Release: 2 Benchmark Date: 24 Jan 2020*"&amp;A338&amp;";*",SRGs!AA:AA,0),0)</f>
        <v>0</v>
      </c>
      <c r="N338" s="6">
        <f>IFERROR(MATCH("Central Log Server Security Requirements Guide :: Version 2, Release: 2 Benchmark Date: 27 Oct 2022*"&amp;A338&amp;";*",SRGs!AA:AA,0),0)</f>
        <v>0</v>
      </c>
      <c r="O338" s="6">
        <f>IFERROR(MATCH("Database Security Requirements Guide :: Version 3, Release: 3 Benchmark Date: 27 Jul 2022*"&amp;A338&amp;";*",SRGs!AA:AA,0),0)</f>
        <v>0</v>
      </c>
      <c r="P338" s="2">
        <f>IFERROR(MATCH("Container Platform Security Requirements Guide :: Version 1, Release: 3 Benchmark Date: 27 Jan 2022*"&amp;A338&amp;";*",SRGs!AA:AA,0),0)</f>
        <v>0</v>
      </c>
      <c r="Q338" s="2">
        <f>IFERROR(MATCH("Domain Name System (DNS) Security Requirements Guide :: Version 2, Release: 4 Benchmark Date: 23 Oct 2015*"&amp;A338&amp;";*",SRGs!AA:AA,0),0)</f>
        <v>0</v>
      </c>
      <c r="R338" s="2">
        <f>IFERROR(MATCH("Firewall Security Requirements Guide :: Version 2, Release: 3 Benchmark Date: 27 Oct 2022*"&amp;A338&amp;";*",SRGs!AA:AA,0),0)</f>
        <v>0</v>
      </c>
      <c r="S338" s="2">
        <f>IFERROR(MATCH("General Purpose Operating System Security Requirements Guide :: Version 2, Release: 4 Benchmark Date: 27 Jul 2022*"&amp;A338&amp;";*",SRGs!AA:AA,0),0)</f>
        <v>0</v>
      </c>
      <c r="T338" s="2">
        <f>IFERROR(MATCH("Intrusion Detection and Prevention Systems (IDPS) Security Requirements Guide :: Version 2, Release: 6 Benchmark Date: 24 Jul 2020*"&amp;A338&amp;";*",SRGs!AA:AA,0),0)</f>
        <v>0</v>
      </c>
      <c r="U338" s="2">
        <f>IFERROR(MATCH("Layer 2 Switch Security Requirements Guide :: Version 2, Release: 1 Benchmark Date: 18 May 2021*"&amp;A338&amp;";*",SRGs!AA:AA,0),0)</f>
        <v>0</v>
      </c>
      <c r="V338" s="2">
        <f>IFERROR(MATCH("Mainframe Product Security Requirements Guide :: Version 2, Release: 1 Benchmark Date: 27 Oct 2022*"&amp;A338&amp;";*",SRGs!AA:AA,0),0)</f>
        <v>0</v>
      </c>
      <c r="W338" s="2">
        <f>IFERROR(MATCH("Network Device Management Security Requirements Guide :: Version 4, Release: 1 Benchmark Date: 23 Apr 2021*"&amp;A338&amp;";*",SRGs!AA:AA,0),0)</f>
        <v>0</v>
      </c>
      <c r="X338" s="2">
        <f>IFERROR(MATCH("Router Security Requirements Guide :: Version 4, Release: 2 Benchmark Date: 23 Apr 2021*"&amp;A338&amp;";*",SRGs!AA:AA,0),0)</f>
        <v>0</v>
      </c>
      <c r="Y338" s="2">
        <f>IFERROR(MATCH("SDN Controller Security Requirements Guide :: Version 1, Release: 2 Benchmark Date: 24 Apr 2020*"&amp;A338&amp;";*",SRGs!AA:AA,0),0)</f>
        <v>0</v>
      </c>
      <c r="Z338" s="2">
        <f>IFERROR(MATCH("Unified Endpoint Management Agent Security Requirements Guide :: Version 1, Release: 1 Benchmark Date: 20 Nov 2020*"&amp;A338&amp;";*",SRGs!AA:AA,0),0)</f>
        <v>0</v>
      </c>
      <c r="AA338" s="2">
        <f>IFERROR(MATCH("Unified Endpoint Management Server Security Requirements Guide :: Version 1, Release: 1 Benchmark Date: 20 Nov 2020*"&amp;A338&amp;";*",SRGs!AA:AA,0),0)</f>
        <v>0</v>
      </c>
      <c r="AB338" s="2">
        <f>IFERROR(MATCH("Virtual Private Network (VPN) Security Requirements Guide :: Version 2, Release: 4 Benchmark Date: 27 Oct 2021*"&amp;A338&amp;";*",SRGs!AA:AA,0),0)</f>
        <v>0</v>
      </c>
      <c r="AC338" s="2">
        <f>IFERROR(MATCH("Web Server Security Requirements Guide :: Version 3, Release: 1 Benchmark Date: 27 Oct 2022*"&amp;A338&amp;";*",SRGs!AA:AA,0),0)</f>
        <v>0</v>
      </c>
      <c r="AD338" s="22"/>
      <c r="AE338" s="3" t="str">
        <f t="shared" si="40"/>
        <v/>
      </c>
      <c r="AF338" s="2" t="str">
        <f t="shared" si="41"/>
        <v/>
      </c>
      <c r="AG338" s="2" t="str">
        <f t="shared" si="42"/>
        <v/>
      </c>
      <c r="AH338" s="2" t="str">
        <f t="shared" si="43"/>
        <v/>
      </c>
      <c r="AI338" s="2" t="str">
        <f t="shared" si="44"/>
        <v/>
      </c>
      <c r="AJ338" s="2" t="str">
        <f t="shared" si="45"/>
        <v/>
      </c>
      <c r="AK338" s="2" t="str">
        <f t="shared" si="46"/>
        <v/>
      </c>
      <c r="AM338" s="5" t="str">
        <f t="shared" si="47"/>
        <v/>
      </c>
    </row>
    <row r="339" spans="1:39" ht="30">
      <c r="A339" s="1" t="s">
        <v>22198</v>
      </c>
      <c r="B339" s="1" t="s">
        <v>4304</v>
      </c>
      <c r="C339" s="1" t="s">
        <v>699</v>
      </c>
      <c r="D339" s="1" t="s">
        <v>3513</v>
      </c>
      <c r="E339" s="1"/>
      <c r="F339" s="2"/>
      <c r="G339" s="2"/>
      <c r="H339" s="2"/>
      <c r="I339" s="2"/>
      <c r="J339" s="15"/>
      <c r="K339" s="3">
        <f>IFERROR(MATCH("Application Layer Gateway (ALG) Security Requirements Guide (SRG) :: Version 1, Release: 2 Benchmark Date: 24 Jul 2015*"&amp;A339&amp;";*",SRGs!AA:AA,0),0)</f>
        <v>0</v>
      </c>
      <c r="L339" s="2">
        <f>IFERROR(MATCH("Application Server Security Requirements Guide :: Version 3, Release: 3 Benchmark Date: 27 Oct 2022*"&amp;A339&amp;";*",SRGs!AA:AA,0),0)</f>
        <v>0</v>
      </c>
      <c r="M339" s="2">
        <f>IFERROR(MATCH("Authentication, Authorization, and Accounting Services (AAA) Security Requirements Guide :: Version 1, Release: 2 Benchmark Date: 24 Jan 2020*"&amp;A339&amp;";*",SRGs!AA:AA,0),0)</f>
        <v>0</v>
      </c>
      <c r="N339" s="2">
        <f>IFERROR(MATCH("Central Log Server Security Requirements Guide :: Version 2, Release: 2 Benchmark Date: 27 Oct 2022*"&amp;A339&amp;";*",SRGs!AA:AA,0),0)</f>
        <v>0</v>
      </c>
      <c r="O339" s="2">
        <f>IFERROR(MATCH("Database Security Requirements Guide :: Version 3, Release: 3 Benchmark Date: 27 Jul 2022*"&amp;A339&amp;";*",SRGs!AA:AA,0),0)</f>
        <v>0</v>
      </c>
      <c r="P339" s="2">
        <f>IFERROR(MATCH("Container Platform Security Requirements Guide :: Version 1, Release: 3 Benchmark Date: 27 Jan 2022*"&amp;A339&amp;";*",SRGs!AA:AA,0),0)</f>
        <v>0</v>
      </c>
      <c r="Q339" s="2">
        <f>IFERROR(MATCH("Domain Name System (DNS) Security Requirements Guide :: Version 2, Release: 4 Benchmark Date: 23 Oct 2015*"&amp;A339&amp;";*",SRGs!AA:AA,0),0)</f>
        <v>0</v>
      </c>
      <c r="R339" s="2">
        <f>IFERROR(MATCH("Firewall Security Requirements Guide :: Version 2, Release: 3 Benchmark Date: 27 Oct 2022*"&amp;A339&amp;";*",SRGs!AA:AA,0),0)</f>
        <v>0</v>
      </c>
      <c r="S339" s="2">
        <f>IFERROR(MATCH("General Purpose Operating System Security Requirements Guide :: Version 2, Release: 4 Benchmark Date: 27 Jul 2022*"&amp;A339&amp;";*",SRGs!AA:AA,0),0)</f>
        <v>0</v>
      </c>
      <c r="T339" s="2">
        <f>IFERROR(MATCH("Intrusion Detection and Prevention Systems (IDPS) Security Requirements Guide :: Version 2, Release: 6 Benchmark Date: 24 Jul 2020*"&amp;A339&amp;";*",SRGs!AA:AA,0),0)</f>
        <v>0</v>
      </c>
      <c r="U339" s="2">
        <f>IFERROR(MATCH("Layer 2 Switch Security Requirements Guide :: Version 2, Release: 1 Benchmark Date: 18 May 2021*"&amp;A339&amp;";*",SRGs!AA:AA,0),0)</f>
        <v>0</v>
      </c>
      <c r="V339" s="2">
        <f>IFERROR(MATCH("Mainframe Product Security Requirements Guide :: Version 2, Release: 1 Benchmark Date: 27 Oct 2022*"&amp;A339&amp;";*",SRGs!AA:AA,0),0)</f>
        <v>0</v>
      </c>
      <c r="W339" s="2">
        <f>IFERROR(MATCH("Network Device Management Security Requirements Guide :: Version 4, Release: 1 Benchmark Date: 23 Apr 2021*"&amp;A339&amp;";*",SRGs!AA:AA,0),0)</f>
        <v>0</v>
      </c>
      <c r="X339" s="2">
        <f>IFERROR(MATCH("Router Security Requirements Guide :: Version 4, Release: 2 Benchmark Date: 23 Apr 2021*"&amp;A339&amp;";*",SRGs!AA:AA,0),0)</f>
        <v>0</v>
      </c>
      <c r="Y339" s="2">
        <f>IFERROR(MATCH("SDN Controller Security Requirements Guide :: Version 1, Release: 2 Benchmark Date: 24 Apr 2020*"&amp;A339&amp;";*",SRGs!AA:AA,0),0)</f>
        <v>0</v>
      </c>
      <c r="Z339" s="2">
        <f>IFERROR(MATCH("Unified Endpoint Management Agent Security Requirements Guide :: Version 1, Release: 1 Benchmark Date: 20 Nov 2020*"&amp;A339&amp;";*",SRGs!AA:AA,0),0)</f>
        <v>0</v>
      </c>
      <c r="AA339" s="2">
        <f>IFERROR(MATCH("Unified Endpoint Management Server Security Requirements Guide :: Version 1, Release: 1 Benchmark Date: 20 Nov 2020*"&amp;A339&amp;";*",SRGs!AA:AA,0),0)</f>
        <v>0</v>
      </c>
      <c r="AB339" s="2">
        <f>IFERROR(MATCH("Virtual Private Network (VPN) Security Requirements Guide :: Version 2, Release: 4 Benchmark Date: 27 Oct 2021*"&amp;A339&amp;";*",SRGs!AA:AA,0),0)</f>
        <v>0</v>
      </c>
      <c r="AC339" s="2">
        <f>IFERROR(MATCH("Web Server Security Requirements Guide :: Version 3, Release: 1 Benchmark Date: 27 Oct 2022*"&amp;A339&amp;";*",SRGs!AA:AA,0),0)</f>
        <v>0</v>
      </c>
      <c r="AD339" s="22"/>
      <c r="AE339" s="3" t="str">
        <f t="shared" si="40"/>
        <v/>
      </c>
      <c r="AF339" s="2" t="str">
        <f t="shared" si="41"/>
        <v/>
      </c>
      <c r="AG339" s="2" t="str">
        <f t="shared" si="42"/>
        <v/>
      </c>
      <c r="AH339" s="2" t="str">
        <f t="shared" si="43"/>
        <v/>
      </c>
      <c r="AI339" s="2" t="str">
        <f t="shared" si="44"/>
        <v/>
      </c>
      <c r="AJ339" s="2" t="str">
        <f t="shared" si="45"/>
        <v/>
      </c>
      <c r="AK339" s="2" t="str">
        <f t="shared" si="46"/>
        <v/>
      </c>
      <c r="AM339" s="5" t="str">
        <f t="shared" si="47"/>
        <v/>
      </c>
    </row>
    <row r="340" spans="1:39" ht="60">
      <c r="A340" s="1" t="s">
        <v>22199</v>
      </c>
      <c r="B340" s="1" t="s">
        <v>4304</v>
      </c>
      <c r="C340" s="1" t="s">
        <v>700</v>
      </c>
      <c r="D340" s="1" t="s">
        <v>1798</v>
      </c>
      <c r="E340" s="1" t="s">
        <v>2803</v>
      </c>
      <c r="F340" s="2" t="s">
        <v>3791</v>
      </c>
      <c r="G340" s="2"/>
      <c r="H340" s="2"/>
      <c r="I340" s="2"/>
      <c r="J340" s="15"/>
      <c r="K340" s="3">
        <f>IFERROR(MATCH("Application Layer Gateway (ALG) Security Requirements Guide (SRG) :: Version 1, Release: 2 Benchmark Date: 24 Jul 2015*"&amp;A340&amp;";*",SRGs!AA:AA,0),0)</f>
        <v>0</v>
      </c>
      <c r="L340" s="2">
        <f>IFERROR(MATCH("Application Server Security Requirements Guide :: Version 3, Release: 3 Benchmark Date: 27 Oct 2022*"&amp;A340&amp;";*",SRGs!AA:AA,0),0)</f>
        <v>0</v>
      </c>
      <c r="M340" s="2">
        <f>IFERROR(MATCH("Authentication, Authorization, and Accounting Services (AAA) Security Requirements Guide :: Version 1, Release: 2 Benchmark Date: 24 Jan 2020*"&amp;A340&amp;";*",SRGs!AA:AA,0),0)</f>
        <v>0</v>
      </c>
      <c r="N340" s="6">
        <f>IFERROR(MATCH("Central Log Server Security Requirements Guide :: Version 2, Release: 2 Benchmark Date: 27 Oct 2022*"&amp;A340&amp;";*",SRGs!AA:AA,0),0)</f>
        <v>0</v>
      </c>
      <c r="O340" s="6">
        <f>IFERROR(MATCH("Database Security Requirements Guide :: Version 3, Release: 3 Benchmark Date: 27 Jul 2022*"&amp;A340&amp;";*",SRGs!AA:AA,0),0)</f>
        <v>0</v>
      </c>
      <c r="P340" s="2">
        <f>IFERROR(MATCH("Container Platform Security Requirements Guide :: Version 1, Release: 3 Benchmark Date: 27 Jan 2022*"&amp;A340&amp;";*",SRGs!AA:AA,0),0)</f>
        <v>0</v>
      </c>
      <c r="Q340" s="2">
        <f>IFERROR(MATCH("Domain Name System (DNS) Security Requirements Guide :: Version 2, Release: 4 Benchmark Date: 23 Oct 2015*"&amp;A340&amp;";*",SRGs!AA:AA,0),0)</f>
        <v>0</v>
      </c>
      <c r="R340" s="2">
        <f>IFERROR(MATCH("Firewall Security Requirements Guide :: Version 2, Release: 3 Benchmark Date: 27 Oct 2022*"&amp;A340&amp;";*",SRGs!AA:AA,0),0)</f>
        <v>0</v>
      </c>
      <c r="S340" s="2">
        <f>IFERROR(MATCH("General Purpose Operating System Security Requirements Guide :: Version 2, Release: 4 Benchmark Date: 27 Jul 2022*"&amp;A340&amp;";*",SRGs!AA:AA,0),0)</f>
        <v>0</v>
      </c>
      <c r="T340" s="2">
        <f>IFERROR(MATCH("Intrusion Detection and Prevention Systems (IDPS) Security Requirements Guide :: Version 2, Release: 6 Benchmark Date: 24 Jul 2020*"&amp;A340&amp;";*",SRGs!AA:AA,0),0)</f>
        <v>0</v>
      </c>
      <c r="U340" s="2">
        <f>IFERROR(MATCH("Layer 2 Switch Security Requirements Guide :: Version 2, Release: 1 Benchmark Date: 18 May 2021*"&amp;A340&amp;";*",SRGs!AA:AA,0),0)</f>
        <v>0</v>
      </c>
      <c r="V340" s="2">
        <f>IFERROR(MATCH("Mainframe Product Security Requirements Guide :: Version 2, Release: 1 Benchmark Date: 27 Oct 2022*"&amp;A340&amp;";*",SRGs!AA:AA,0),0)</f>
        <v>0</v>
      </c>
      <c r="W340" s="2">
        <f>IFERROR(MATCH("Network Device Management Security Requirements Guide :: Version 4, Release: 1 Benchmark Date: 23 Apr 2021*"&amp;A340&amp;";*",SRGs!AA:AA,0),0)</f>
        <v>0</v>
      </c>
      <c r="X340" s="2">
        <f>IFERROR(MATCH("Router Security Requirements Guide :: Version 4, Release: 2 Benchmark Date: 23 Apr 2021*"&amp;A340&amp;";*",SRGs!AA:AA,0),0)</f>
        <v>0</v>
      </c>
      <c r="Y340" s="2">
        <f>IFERROR(MATCH("SDN Controller Security Requirements Guide :: Version 1, Release: 2 Benchmark Date: 24 Apr 2020*"&amp;A340&amp;";*",SRGs!AA:AA,0),0)</f>
        <v>0</v>
      </c>
      <c r="Z340" s="2">
        <f>IFERROR(MATCH("Unified Endpoint Management Agent Security Requirements Guide :: Version 1, Release: 1 Benchmark Date: 20 Nov 2020*"&amp;A340&amp;";*",SRGs!AA:AA,0),0)</f>
        <v>0</v>
      </c>
      <c r="AA340" s="2">
        <f>IFERROR(MATCH("Unified Endpoint Management Server Security Requirements Guide :: Version 1, Release: 1 Benchmark Date: 20 Nov 2020*"&amp;A340&amp;";*",SRGs!AA:AA,0),0)</f>
        <v>0</v>
      </c>
      <c r="AB340" s="2">
        <f>IFERROR(MATCH("Virtual Private Network (VPN) Security Requirements Guide :: Version 2, Release: 4 Benchmark Date: 27 Oct 2021*"&amp;A340&amp;";*",SRGs!AA:AA,0),0)</f>
        <v>0</v>
      </c>
      <c r="AC340" s="2">
        <f>IFERROR(MATCH("Web Server Security Requirements Guide :: Version 3, Release: 1 Benchmark Date: 27 Oct 2022*"&amp;A340&amp;";*",SRGs!AA:AA,0),0)</f>
        <v>0</v>
      </c>
      <c r="AD340" s="22"/>
      <c r="AE340" s="3" t="str">
        <f t="shared" si="40"/>
        <v/>
      </c>
      <c r="AF340" s="2" t="str">
        <f t="shared" si="41"/>
        <v/>
      </c>
      <c r="AG340" s="2" t="str">
        <f t="shared" si="42"/>
        <v/>
      </c>
      <c r="AH340" s="2" t="str">
        <f t="shared" si="43"/>
        <v/>
      </c>
      <c r="AI340" s="2" t="str">
        <f t="shared" si="44"/>
        <v/>
      </c>
      <c r="AJ340" s="2" t="str">
        <f t="shared" si="45"/>
        <v/>
      </c>
      <c r="AK340" s="2" t="str">
        <f t="shared" si="46"/>
        <v/>
      </c>
      <c r="AM340" s="5" t="str">
        <f t="shared" si="47"/>
        <v/>
      </c>
    </row>
    <row r="341" spans="1:39" s="5" customFormat="1" ht="90">
      <c r="A341" s="1" t="s">
        <v>80</v>
      </c>
      <c r="B341" s="1" t="s">
        <v>4304</v>
      </c>
      <c r="C341" s="1" t="s">
        <v>701</v>
      </c>
      <c r="D341" s="1" t="s">
        <v>1799</v>
      </c>
      <c r="E341" s="1" t="s">
        <v>2804</v>
      </c>
      <c r="F341" s="2" t="s">
        <v>3792</v>
      </c>
      <c r="G341" s="2"/>
      <c r="H341" s="2"/>
      <c r="I341" s="2"/>
      <c r="J341" s="15"/>
      <c r="K341" s="3">
        <f>IFERROR(MATCH("Application Layer Gateway (ALG) Security Requirements Guide (SRG) :: Version 1, Release: 2 Benchmark Date: 24 Jul 2015*"&amp;A341&amp;";*",SRGs!AA:AA,0),0)</f>
        <v>0</v>
      </c>
      <c r="L341" s="2">
        <f>IFERROR(MATCH("Application Server Security Requirements Guide :: Version 3, Release: 3 Benchmark Date: 27 Oct 2022*"&amp;A341&amp;";*",SRGs!AA:AA,0),0)</f>
        <v>0</v>
      </c>
      <c r="M341" s="2">
        <f>IFERROR(MATCH("Authentication, Authorization, and Accounting Services (AAA) Security Requirements Guide :: Version 1, Release: 2 Benchmark Date: 24 Jan 2020*"&amp;A341&amp;";*",SRGs!AA:AA,0),0)</f>
        <v>0</v>
      </c>
      <c r="N341" s="6">
        <f>IFERROR(MATCH("Central Log Server Security Requirements Guide :: Version 2, Release: 2 Benchmark Date: 27 Oct 2022*"&amp;A341&amp;";*",SRGs!AA:AA,0),0)</f>
        <v>0</v>
      </c>
      <c r="O341" s="6">
        <f>IFERROR(MATCH("Database Security Requirements Guide :: Version 3, Release: 3 Benchmark Date: 27 Jul 2022*"&amp;A341&amp;";*",SRGs!AA:AA,0),0)</f>
        <v>0</v>
      </c>
      <c r="P341" s="6">
        <f>IFERROR(MATCH("Container Platform Security Requirements Guide :: Version 1, Release: 3 Benchmark Date: 27 Jan 2022*"&amp;A341&amp;";*",SRGs!AA:AA,0),0)</f>
        <v>0</v>
      </c>
      <c r="Q341" s="6">
        <f>IFERROR(MATCH("Domain Name System (DNS) Security Requirements Guide :: Version 2, Release: 4 Benchmark Date: 23 Oct 2015*"&amp;A341&amp;";*",SRGs!AA:AA,0),0)</f>
        <v>0</v>
      </c>
      <c r="R341" s="6">
        <f>IFERROR(MATCH("Firewall Security Requirements Guide :: Version 2, Release: 3 Benchmark Date: 27 Oct 2022*"&amp;A341&amp;";*",SRGs!AA:AA,0),0)</f>
        <v>0</v>
      </c>
      <c r="S341" s="6">
        <f>IFERROR(MATCH("General Purpose Operating System Security Requirements Guide :: Version 2, Release: 4 Benchmark Date: 27 Jul 2022*"&amp;A341&amp;";*",SRGs!AA:AA,0),0)</f>
        <v>0</v>
      </c>
      <c r="T341" s="6">
        <f>IFERROR(MATCH("Intrusion Detection and Prevention Systems (IDPS) Security Requirements Guide :: Version 2, Release: 6 Benchmark Date: 24 Jul 2020*"&amp;A341&amp;";*",SRGs!AA:AA,0),0)</f>
        <v>0</v>
      </c>
      <c r="U341" s="6">
        <f>IFERROR(MATCH("Layer 2 Switch Security Requirements Guide :: Version 2, Release: 1 Benchmark Date: 18 May 2021*"&amp;A341&amp;";*",SRGs!AA:AA,0),0)</f>
        <v>0</v>
      </c>
      <c r="V341" s="6">
        <f>IFERROR(MATCH("Mainframe Product Security Requirements Guide :: Version 2, Release: 1 Benchmark Date: 27 Oct 2022*"&amp;A341&amp;";*",SRGs!AA:AA,0),0)</f>
        <v>0</v>
      </c>
      <c r="W341" s="6">
        <f>IFERROR(MATCH("Network Device Management Security Requirements Guide :: Version 4, Release: 1 Benchmark Date: 23 Apr 2021*"&amp;A341&amp;";*",SRGs!AA:AA,0),0)</f>
        <v>0</v>
      </c>
      <c r="X341" s="6">
        <f>IFERROR(MATCH("Router Security Requirements Guide :: Version 4, Release: 2 Benchmark Date: 23 Apr 2021*"&amp;A341&amp;";*",SRGs!AA:AA,0),0)</f>
        <v>0</v>
      </c>
      <c r="Y341" s="6">
        <f>IFERROR(MATCH("SDN Controller Security Requirements Guide :: Version 1, Release: 2 Benchmark Date: 24 Apr 2020*"&amp;A341&amp;";*",SRGs!AA:AA,0),0)</f>
        <v>0</v>
      </c>
      <c r="Z341" s="6">
        <f>IFERROR(MATCH("Unified Endpoint Management Agent Security Requirements Guide :: Version 1, Release: 1 Benchmark Date: 20 Nov 2020*"&amp;A341&amp;";*",SRGs!AA:AA,0),0)</f>
        <v>0</v>
      </c>
      <c r="AA341" s="6">
        <f>IFERROR(MATCH("Unified Endpoint Management Server Security Requirements Guide :: Version 1, Release: 1 Benchmark Date: 20 Nov 2020*"&amp;A341&amp;";*",SRGs!AA:AA,0),0)</f>
        <v>0</v>
      </c>
      <c r="AB341" s="6">
        <f>IFERROR(MATCH("Virtual Private Network (VPN) Security Requirements Guide :: Version 2, Release: 4 Benchmark Date: 27 Oct 2021*"&amp;A341&amp;";*",SRGs!AA:AA,0),0)</f>
        <v>0</v>
      </c>
      <c r="AC341" s="6">
        <f>IFERROR(MATCH("Web Server Security Requirements Guide :: Version 3, Release: 1 Benchmark Date: 27 Oct 2022*"&amp;A341&amp;";*",SRGs!AA:AA,0),0)</f>
        <v>0</v>
      </c>
      <c r="AD341" s="21"/>
      <c r="AE341" s="3" t="str">
        <f t="shared" si="40"/>
        <v/>
      </c>
      <c r="AF341" s="2" t="str">
        <f t="shared" si="41"/>
        <v/>
      </c>
      <c r="AG341" s="2" t="str">
        <f t="shared" si="42"/>
        <v/>
      </c>
      <c r="AH341" s="2" t="str">
        <f t="shared" si="43"/>
        <v/>
      </c>
      <c r="AI341" s="2" t="str">
        <f t="shared" si="44"/>
        <v/>
      </c>
      <c r="AJ341" s="2" t="str">
        <f t="shared" si="45"/>
        <v/>
      </c>
      <c r="AK341" s="2" t="str">
        <f t="shared" si="46"/>
        <v/>
      </c>
      <c r="AL341" s="27"/>
      <c r="AM341" s="5" t="str">
        <f t="shared" si="47"/>
        <v/>
      </c>
    </row>
    <row r="342" spans="1:39" s="5" customFormat="1" ht="120">
      <c r="A342" s="1" t="s">
        <v>81</v>
      </c>
      <c r="B342" s="1" t="s">
        <v>4304</v>
      </c>
      <c r="C342" s="1" t="s">
        <v>702</v>
      </c>
      <c r="D342" s="1" t="s">
        <v>1800</v>
      </c>
      <c r="E342" s="1" t="s">
        <v>2805</v>
      </c>
      <c r="F342" s="2" t="s">
        <v>3793</v>
      </c>
      <c r="G342" s="2"/>
      <c r="H342" s="2"/>
      <c r="I342" s="2"/>
      <c r="J342" s="15"/>
      <c r="K342" s="3">
        <f>IFERROR(MATCH("Application Layer Gateway (ALG) Security Requirements Guide (SRG) :: Version 1, Release: 2 Benchmark Date: 24 Jul 2015*"&amp;A342&amp;";*",SRGs!AA:AA,0),0)</f>
        <v>0</v>
      </c>
      <c r="L342" s="2">
        <f>IFERROR(MATCH("Application Server Security Requirements Guide :: Version 3, Release: 3 Benchmark Date: 27 Oct 2022*"&amp;A342&amp;";*",SRGs!AA:AA,0),0)</f>
        <v>0</v>
      </c>
      <c r="M342" s="2">
        <f>IFERROR(MATCH("Authentication, Authorization, and Accounting Services (AAA) Security Requirements Guide :: Version 1, Release: 2 Benchmark Date: 24 Jan 2020*"&amp;A342&amp;";*",SRGs!AA:AA,0),0)</f>
        <v>0</v>
      </c>
      <c r="N342" s="6">
        <f>IFERROR(MATCH("Central Log Server Security Requirements Guide :: Version 2, Release: 2 Benchmark Date: 27 Oct 2022*"&amp;A342&amp;";*",SRGs!AA:AA,0),0)</f>
        <v>0</v>
      </c>
      <c r="O342" s="6">
        <f>IFERROR(MATCH("Database Security Requirements Guide :: Version 3, Release: 3 Benchmark Date: 27 Jul 2022*"&amp;A342&amp;";*",SRGs!AA:AA,0),0)</f>
        <v>0</v>
      </c>
      <c r="P342" s="6">
        <f>IFERROR(MATCH("Container Platform Security Requirements Guide :: Version 1, Release: 3 Benchmark Date: 27 Jan 2022*"&amp;A342&amp;";*",SRGs!AA:AA,0),0)</f>
        <v>0</v>
      </c>
      <c r="Q342" s="6">
        <f>IFERROR(MATCH("Domain Name System (DNS) Security Requirements Guide :: Version 2, Release: 4 Benchmark Date: 23 Oct 2015*"&amp;A342&amp;";*",SRGs!AA:AA,0),0)</f>
        <v>0</v>
      </c>
      <c r="R342" s="6">
        <f>IFERROR(MATCH("Firewall Security Requirements Guide :: Version 2, Release: 3 Benchmark Date: 27 Oct 2022*"&amp;A342&amp;";*",SRGs!AA:AA,0),0)</f>
        <v>0</v>
      </c>
      <c r="S342" s="6">
        <f>IFERROR(MATCH("General Purpose Operating System Security Requirements Guide :: Version 2, Release: 4 Benchmark Date: 27 Jul 2022*"&amp;A342&amp;";*",SRGs!AA:AA,0),0)</f>
        <v>0</v>
      </c>
      <c r="T342" s="6">
        <f>IFERROR(MATCH("Intrusion Detection and Prevention Systems (IDPS) Security Requirements Guide :: Version 2, Release: 6 Benchmark Date: 24 Jul 2020*"&amp;A342&amp;";*",SRGs!AA:AA,0),0)</f>
        <v>0</v>
      </c>
      <c r="U342" s="6">
        <f>IFERROR(MATCH("Layer 2 Switch Security Requirements Guide :: Version 2, Release: 1 Benchmark Date: 18 May 2021*"&amp;A342&amp;";*",SRGs!AA:AA,0),0)</f>
        <v>0</v>
      </c>
      <c r="V342" s="6">
        <f>IFERROR(MATCH("Mainframe Product Security Requirements Guide :: Version 2, Release: 1 Benchmark Date: 27 Oct 2022*"&amp;A342&amp;";*",SRGs!AA:AA,0),0)</f>
        <v>0</v>
      </c>
      <c r="W342" s="6">
        <f>IFERROR(MATCH("Network Device Management Security Requirements Guide :: Version 4, Release: 1 Benchmark Date: 23 Apr 2021*"&amp;A342&amp;";*",SRGs!AA:AA,0),0)</f>
        <v>0</v>
      </c>
      <c r="X342" s="6">
        <f>IFERROR(MATCH("Router Security Requirements Guide :: Version 4, Release: 2 Benchmark Date: 23 Apr 2021*"&amp;A342&amp;";*",SRGs!AA:AA,0),0)</f>
        <v>0</v>
      </c>
      <c r="Y342" s="6">
        <f>IFERROR(MATCH("SDN Controller Security Requirements Guide :: Version 1, Release: 2 Benchmark Date: 24 Apr 2020*"&amp;A342&amp;";*",SRGs!AA:AA,0),0)</f>
        <v>0</v>
      </c>
      <c r="Z342" s="6">
        <f>IFERROR(MATCH("Unified Endpoint Management Agent Security Requirements Guide :: Version 1, Release: 1 Benchmark Date: 20 Nov 2020*"&amp;A342&amp;";*",SRGs!AA:AA,0),0)</f>
        <v>0</v>
      </c>
      <c r="AA342" s="6">
        <f>IFERROR(MATCH("Unified Endpoint Management Server Security Requirements Guide :: Version 1, Release: 1 Benchmark Date: 20 Nov 2020*"&amp;A342&amp;";*",SRGs!AA:AA,0),0)</f>
        <v>0</v>
      </c>
      <c r="AB342" s="6">
        <f>IFERROR(MATCH("Virtual Private Network (VPN) Security Requirements Guide :: Version 2, Release: 4 Benchmark Date: 27 Oct 2021*"&amp;A342&amp;";*",SRGs!AA:AA,0),0)</f>
        <v>0</v>
      </c>
      <c r="AC342" s="6">
        <f>IFERROR(MATCH("Web Server Security Requirements Guide :: Version 3, Release: 1 Benchmark Date: 27 Oct 2022*"&amp;A342&amp;";*",SRGs!AA:AA,0),0)</f>
        <v>0</v>
      </c>
      <c r="AD342" s="21"/>
      <c r="AE342" s="3" t="str">
        <f t="shared" si="40"/>
        <v/>
      </c>
      <c r="AF342" s="2" t="str">
        <f t="shared" si="41"/>
        <v/>
      </c>
      <c r="AG342" s="2" t="str">
        <f t="shared" si="42"/>
        <v/>
      </c>
      <c r="AH342" s="2" t="str">
        <f t="shared" si="43"/>
        <v/>
      </c>
      <c r="AI342" s="2" t="str">
        <f t="shared" si="44"/>
        <v/>
      </c>
      <c r="AJ342" s="2" t="str">
        <f t="shared" si="45"/>
        <v/>
      </c>
      <c r="AK342" s="2" t="str">
        <f t="shared" si="46"/>
        <v/>
      </c>
      <c r="AL342" s="27"/>
      <c r="AM342" s="5" t="str">
        <f t="shared" si="47"/>
        <v/>
      </c>
    </row>
    <row r="343" spans="1:39" s="5" customFormat="1" ht="195">
      <c r="A343" s="1" t="s">
        <v>82</v>
      </c>
      <c r="B343" s="1" t="s">
        <v>4304</v>
      </c>
      <c r="C343" s="1" t="s">
        <v>703</v>
      </c>
      <c r="D343" s="1" t="s">
        <v>1801</v>
      </c>
      <c r="E343" s="1" t="s">
        <v>2806</v>
      </c>
      <c r="F343" s="2" t="s">
        <v>3794</v>
      </c>
      <c r="G343" s="2"/>
      <c r="H343" s="2"/>
      <c r="I343" s="2"/>
      <c r="J343" s="15"/>
      <c r="K343" s="3">
        <f>IFERROR(MATCH("Application Layer Gateway (ALG) Security Requirements Guide (SRG) :: Version 1, Release: 2 Benchmark Date: 24 Jul 2015*"&amp;A343&amp;";*",SRGs!AA:AA,0),0)</f>
        <v>0</v>
      </c>
      <c r="L343" s="2">
        <f>IFERROR(MATCH("Application Server Security Requirements Guide :: Version 3, Release: 3 Benchmark Date: 27 Oct 2022*"&amp;A343&amp;";*",SRGs!AA:AA,0),0)</f>
        <v>0</v>
      </c>
      <c r="M343" s="2">
        <f>IFERROR(MATCH("Authentication, Authorization, and Accounting Services (AAA) Security Requirements Guide :: Version 1, Release: 2 Benchmark Date: 24 Jan 2020*"&amp;A343&amp;";*",SRGs!AA:AA,0),0)</f>
        <v>0</v>
      </c>
      <c r="N343" s="6">
        <f>IFERROR(MATCH("Central Log Server Security Requirements Guide :: Version 2, Release: 2 Benchmark Date: 27 Oct 2022*"&amp;A343&amp;";*",SRGs!AA:AA,0),0)</f>
        <v>0</v>
      </c>
      <c r="O343" s="6">
        <f>IFERROR(MATCH("Database Security Requirements Guide :: Version 3, Release: 3 Benchmark Date: 27 Jul 2022*"&amp;A343&amp;";*",SRGs!AA:AA,0),0)</f>
        <v>0</v>
      </c>
      <c r="P343" s="6">
        <f>IFERROR(MATCH("Container Platform Security Requirements Guide :: Version 1, Release: 3 Benchmark Date: 27 Jan 2022*"&amp;A343&amp;";*",SRGs!AA:AA,0),0)</f>
        <v>0</v>
      </c>
      <c r="Q343" s="6">
        <f>IFERROR(MATCH("Domain Name System (DNS) Security Requirements Guide :: Version 2, Release: 4 Benchmark Date: 23 Oct 2015*"&amp;A343&amp;";*",SRGs!AA:AA,0),0)</f>
        <v>0</v>
      </c>
      <c r="R343" s="6">
        <f>IFERROR(MATCH("Firewall Security Requirements Guide :: Version 2, Release: 3 Benchmark Date: 27 Oct 2022*"&amp;A343&amp;";*",SRGs!AA:AA,0),0)</f>
        <v>0</v>
      </c>
      <c r="S343" s="6">
        <f>IFERROR(MATCH("General Purpose Operating System Security Requirements Guide :: Version 2, Release: 4 Benchmark Date: 27 Jul 2022*"&amp;A343&amp;";*",SRGs!AA:AA,0),0)</f>
        <v>0</v>
      </c>
      <c r="T343" s="6">
        <f>IFERROR(MATCH("Intrusion Detection and Prevention Systems (IDPS) Security Requirements Guide :: Version 2, Release: 6 Benchmark Date: 24 Jul 2020*"&amp;A343&amp;";*",SRGs!AA:AA,0),0)</f>
        <v>0</v>
      </c>
      <c r="U343" s="6">
        <f>IFERROR(MATCH("Layer 2 Switch Security Requirements Guide :: Version 2, Release: 1 Benchmark Date: 18 May 2021*"&amp;A343&amp;";*",SRGs!AA:AA,0),0)</f>
        <v>0</v>
      </c>
      <c r="V343" s="6">
        <f>IFERROR(MATCH("Mainframe Product Security Requirements Guide :: Version 2, Release: 1 Benchmark Date: 27 Oct 2022*"&amp;A343&amp;";*",SRGs!AA:AA,0),0)</f>
        <v>0</v>
      </c>
      <c r="W343" s="6">
        <f>IFERROR(MATCH("Network Device Management Security Requirements Guide :: Version 4, Release: 1 Benchmark Date: 23 Apr 2021*"&amp;A343&amp;";*",SRGs!AA:AA,0),0)</f>
        <v>0</v>
      </c>
      <c r="X343" s="6">
        <f>IFERROR(MATCH("Router Security Requirements Guide :: Version 4, Release: 2 Benchmark Date: 23 Apr 2021*"&amp;A343&amp;";*",SRGs!AA:AA,0),0)</f>
        <v>0</v>
      </c>
      <c r="Y343" s="6">
        <f>IFERROR(MATCH("SDN Controller Security Requirements Guide :: Version 1, Release: 2 Benchmark Date: 24 Apr 2020*"&amp;A343&amp;";*",SRGs!AA:AA,0),0)</f>
        <v>0</v>
      </c>
      <c r="Z343" s="6">
        <f>IFERROR(MATCH("Unified Endpoint Management Agent Security Requirements Guide :: Version 1, Release: 1 Benchmark Date: 20 Nov 2020*"&amp;A343&amp;";*",SRGs!AA:AA,0),0)</f>
        <v>0</v>
      </c>
      <c r="AA343" s="6">
        <f>IFERROR(MATCH("Unified Endpoint Management Server Security Requirements Guide :: Version 1, Release: 1 Benchmark Date: 20 Nov 2020*"&amp;A343&amp;";*",SRGs!AA:AA,0),0)</f>
        <v>0</v>
      </c>
      <c r="AB343" s="6">
        <f>IFERROR(MATCH("Virtual Private Network (VPN) Security Requirements Guide :: Version 2, Release: 4 Benchmark Date: 27 Oct 2021*"&amp;A343&amp;";*",SRGs!AA:AA,0),0)</f>
        <v>0</v>
      </c>
      <c r="AC343" s="6">
        <f>IFERROR(MATCH("Web Server Security Requirements Guide :: Version 3, Release: 1 Benchmark Date: 27 Oct 2022*"&amp;A343&amp;";*",SRGs!AA:AA,0),0)</f>
        <v>0</v>
      </c>
      <c r="AD343" s="21"/>
      <c r="AE343" s="3" t="str">
        <f t="shared" si="40"/>
        <v/>
      </c>
      <c r="AF343" s="2" t="str">
        <f t="shared" si="41"/>
        <v/>
      </c>
      <c r="AG343" s="2" t="str">
        <f t="shared" si="42"/>
        <v/>
      </c>
      <c r="AH343" s="2" t="str">
        <f t="shared" si="43"/>
        <v/>
      </c>
      <c r="AI343" s="2" t="str">
        <f t="shared" si="44"/>
        <v/>
      </c>
      <c r="AJ343" s="2" t="str">
        <f t="shared" si="45"/>
        <v/>
      </c>
      <c r="AK343" s="2" t="str">
        <f t="shared" si="46"/>
        <v/>
      </c>
      <c r="AL343" s="27"/>
      <c r="AM343" s="5" t="str">
        <f t="shared" si="47"/>
        <v/>
      </c>
    </row>
    <row r="344" spans="1:39" ht="405">
      <c r="A344" s="1" t="s">
        <v>71</v>
      </c>
      <c r="B344" s="1" t="s">
        <v>4304</v>
      </c>
      <c r="C344" s="1" t="s">
        <v>649</v>
      </c>
      <c r="D344" s="1" t="s">
        <v>1754</v>
      </c>
      <c r="E344" s="1" t="s">
        <v>2759</v>
      </c>
      <c r="F344" s="2" t="s">
        <v>3769</v>
      </c>
      <c r="G344" s="2"/>
      <c r="H344" s="2"/>
      <c r="I344" s="2"/>
      <c r="J344" s="15"/>
      <c r="K344" s="3">
        <f>IFERROR(MATCH("Application Layer Gateway (ALG) Security Requirements Guide (SRG) :: Version 1, Release: 2 Benchmark Date: 24 Jul 2015*"&amp;A344&amp;";*",SRGs!AA:AA,0),0)</f>
        <v>0</v>
      </c>
      <c r="L344" s="2">
        <f>IFERROR(MATCH("Application Server Security Requirements Guide :: Version 3, Release: 3 Benchmark Date: 27 Oct 2022*"&amp;A344&amp;";*",SRGs!AA:AA,0),0)</f>
        <v>0</v>
      </c>
      <c r="M344" s="2">
        <f>IFERROR(MATCH("Authentication, Authorization, and Accounting Services (AAA) Security Requirements Guide :: Version 1, Release: 2 Benchmark Date: 24 Jan 2020*"&amp;A344&amp;";*",SRGs!AA:AA,0),0)</f>
        <v>0</v>
      </c>
      <c r="N344" s="6">
        <f>IFERROR(MATCH("Central Log Server Security Requirements Guide :: Version 2, Release: 2 Benchmark Date: 27 Oct 2022*"&amp;A344&amp;";*",SRGs!AA:AA,0),0)</f>
        <v>0</v>
      </c>
      <c r="O344" s="6">
        <f>IFERROR(MATCH("Database Security Requirements Guide :: Version 3, Release: 3 Benchmark Date: 27 Jul 2022*"&amp;A344&amp;";*",SRGs!AA:AA,0),0)</f>
        <v>0</v>
      </c>
      <c r="P344" s="2">
        <f>IFERROR(MATCH("Container Platform Security Requirements Guide :: Version 1, Release: 3 Benchmark Date: 27 Jan 2022*"&amp;A344&amp;";*",SRGs!AA:AA,0),0)</f>
        <v>0</v>
      </c>
      <c r="Q344" s="2">
        <f>IFERROR(MATCH("Domain Name System (DNS) Security Requirements Guide :: Version 2, Release: 4 Benchmark Date: 23 Oct 2015*"&amp;A344&amp;";*",SRGs!AA:AA,0),0)</f>
        <v>0</v>
      </c>
      <c r="R344" s="2">
        <f>IFERROR(MATCH("Firewall Security Requirements Guide :: Version 2, Release: 3 Benchmark Date: 27 Oct 2022*"&amp;A344&amp;";*",SRGs!AA:AA,0),0)</f>
        <v>0</v>
      </c>
      <c r="S344" s="2">
        <f>IFERROR(MATCH("General Purpose Operating System Security Requirements Guide :: Version 2, Release: 4 Benchmark Date: 27 Jul 2022*"&amp;A344&amp;";*",SRGs!AA:AA,0),0)</f>
        <v>0</v>
      </c>
      <c r="T344" s="2">
        <f>IFERROR(MATCH("Intrusion Detection and Prevention Systems (IDPS) Security Requirements Guide :: Version 2, Release: 6 Benchmark Date: 24 Jul 2020*"&amp;A344&amp;";*",SRGs!AA:AA,0),0)</f>
        <v>0</v>
      </c>
      <c r="U344" s="2">
        <f>IFERROR(MATCH("Layer 2 Switch Security Requirements Guide :: Version 2, Release: 1 Benchmark Date: 18 May 2021*"&amp;A344&amp;";*",SRGs!AA:AA,0),0)</f>
        <v>0</v>
      </c>
      <c r="V344" s="2">
        <f>IFERROR(MATCH("Mainframe Product Security Requirements Guide :: Version 2, Release: 1 Benchmark Date: 27 Oct 2022*"&amp;A344&amp;";*",SRGs!AA:AA,0),0)</f>
        <v>0</v>
      </c>
      <c r="W344" s="2">
        <f>IFERROR(MATCH("Network Device Management Security Requirements Guide :: Version 4, Release: 1 Benchmark Date: 23 Apr 2021*"&amp;A344&amp;";*",SRGs!AA:AA,0),0)</f>
        <v>0</v>
      </c>
      <c r="X344" s="2">
        <f>IFERROR(MATCH("Router Security Requirements Guide :: Version 4, Release: 2 Benchmark Date: 23 Apr 2021*"&amp;A344&amp;";*",SRGs!AA:AA,0),0)</f>
        <v>0</v>
      </c>
      <c r="Y344" s="2">
        <f>IFERROR(MATCH("SDN Controller Security Requirements Guide :: Version 1, Release: 2 Benchmark Date: 24 Apr 2020*"&amp;A344&amp;";*",SRGs!AA:AA,0),0)</f>
        <v>0</v>
      </c>
      <c r="Z344" s="2">
        <f>IFERROR(MATCH("Unified Endpoint Management Agent Security Requirements Guide :: Version 1, Release: 1 Benchmark Date: 20 Nov 2020*"&amp;A344&amp;";*",SRGs!AA:AA,0),0)</f>
        <v>0</v>
      </c>
      <c r="AA344" s="2">
        <f>IFERROR(MATCH("Unified Endpoint Management Server Security Requirements Guide :: Version 1, Release: 1 Benchmark Date: 20 Nov 2020*"&amp;A344&amp;";*",SRGs!AA:AA,0),0)</f>
        <v>0</v>
      </c>
      <c r="AB344" s="2">
        <f>IFERROR(MATCH("Virtual Private Network (VPN) Security Requirements Guide :: Version 2, Release: 4 Benchmark Date: 27 Oct 2021*"&amp;A344&amp;";*",SRGs!AA:AA,0),0)</f>
        <v>0</v>
      </c>
      <c r="AC344" s="2">
        <f>IFERROR(MATCH("Web Server Security Requirements Guide :: Version 3, Release: 1 Benchmark Date: 27 Oct 2022*"&amp;A344&amp;";*",SRGs!AA:AA,0),0)</f>
        <v>0</v>
      </c>
      <c r="AD344" s="22"/>
      <c r="AE344" s="3" t="str">
        <f t="shared" si="40"/>
        <v/>
      </c>
      <c r="AF344" s="2" t="str">
        <f t="shared" si="41"/>
        <v/>
      </c>
      <c r="AG344" s="2" t="str">
        <f t="shared" si="42"/>
        <v/>
      </c>
      <c r="AH344" s="2" t="str">
        <f t="shared" si="43"/>
        <v/>
      </c>
      <c r="AI344" s="2" t="str">
        <f t="shared" si="44"/>
        <v/>
      </c>
      <c r="AJ344" s="2" t="str">
        <f t="shared" si="45"/>
        <v/>
      </c>
      <c r="AK344" s="2" t="str">
        <f t="shared" si="46"/>
        <v/>
      </c>
      <c r="AM344" s="5" t="str">
        <f t="shared" si="47"/>
        <v/>
      </c>
    </row>
    <row r="345" spans="1:39" ht="75">
      <c r="A345" s="1" t="s">
        <v>22200</v>
      </c>
      <c r="B345" s="1" t="s">
        <v>4304</v>
      </c>
      <c r="C345" s="1" t="s">
        <v>650</v>
      </c>
      <c r="D345" s="1" t="s">
        <v>1755</v>
      </c>
      <c r="E345" s="1" t="s">
        <v>2760</v>
      </c>
      <c r="F345" s="2" t="s">
        <v>2591</v>
      </c>
      <c r="G345" s="2"/>
      <c r="H345" s="2"/>
      <c r="I345" s="2"/>
      <c r="J345" s="15"/>
      <c r="K345" s="3">
        <f>IFERROR(MATCH("Application Layer Gateway (ALG) Security Requirements Guide (SRG) :: Version 1, Release: 2 Benchmark Date: 24 Jul 2015*"&amp;A345&amp;";*",SRGs!AA:AA,0),0)</f>
        <v>0</v>
      </c>
      <c r="L345" s="2">
        <f>IFERROR(MATCH("Application Server Security Requirements Guide :: Version 3, Release: 3 Benchmark Date: 27 Oct 2022*"&amp;A345&amp;";*",SRGs!AA:AA,0),0)</f>
        <v>0</v>
      </c>
      <c r="M345" s="2">
        <f>IFERROR(MATCH("Authentication, Authorization, and Accounting Services (AAA) Security Requirements Guide :: Version 1, Release: 2 Benchmark Date: 24 Jan 2020*"&amp;A345&amp;";*",SRGs!AA:AA,0),0)</f>
        <v>0</v>
      </c>
      <c r="N345" s="2">
        <f>IFERROR(MATCH("Central Log Server Security Requirements Guide :: Version 2, Release: 2 Benchmark Date: 27 Oct 2022*"&amp;A345&amp;";*",SRGs!AA:AA,0),0)</f>
        <v>0</v>
      </c>
      <c r="O345" s="2">
        <f>IFERROR(MATCH("Database Security Requirements Guide :: Version 3, Release: 3 Benchmark Date: 27 Jul 2022*"&amp;A345&amp;";*",SRGs!AA:AA,0),0)</f>
        <v>0</v>
      </c>
      <c r="P345" s="2">
        <f>IFERROR(MATCH("Container Platform Security Requirements Guide :: Version 1, Release: 3 Benchmark Date: 27 Jan 2022*"&amp;A345&amp;";*",SRGs!AA:AA,0),0)</f>
        <v>0</v>
      </c>
      <c r="Q345" s="2">
        <f>IFERROR(MATCH("Domain Name System (DNS) Security Requirements Guide :: Version 2, Release: 4 Benchmark Date: 23 Oct 2015*"&amp;A345&amp;";*",SRGs!AA:AA,0),0)</f>
        <v>0</v>
      </c>
      <c r="R345" s="2">
        <f>IFERROR(MATCH("Firewall Security Requirements Guide :: Version 2, Release: 3 Benchmark Date: 27 Oct 2022*"&amp;A345&amp;";*",SRGs!AA:AA,0),0)</f>
        <v>0</v>
      </c>
      <c r="S345" s="2">
        <f>IFERROR(MATCH("General Purpose Operating System Security Requirements Guide :: Version 2, Release: 4 Benchmark Date: 27 Jul 2022*"&amp;A345&amp;";*",SRGs!AA:AA,0),0)</f>
        <v>0</v>
      </c>
      <c r="T345" s="2">
        <f>IFERROR(MATCH("Intrusion Detection and Prevention Systems (IDPS) Security Requirements Guide :: Version 2, Release: 6 Benchmark Date: 24 Jul 2020*"&amp;A345&amp;";*",SRGs!AA:AA,0),0)</f>
        <v>0</v>
      </c>
      <c r="U345" s="2">
        <f>IFERROR(MATCH("Layer 2 Switch Security Requirements Guide :: Version 2, Release: 1 Benchmark Date: 18 May 2021*"&amp;A345&amp;";*",SRGs!AA:AA,0),0)</f>
        <v>0</v>
      </c>
      <c r="V345" s="2">
        <f>IFERROR(MATCH("Mainframe Product Security Requirements Guide :: Version 2, Release: 1 Benchmark Date: 27 Oct 2022*"&amp;A345&amp;";*",SRGs!AA:AA,0),0)</f>
        <v>0</v>
      </c>
      <c r="W345" s="2">
        <f>IFERROR(MATCH("Network Device Management Security Requirements Guide :: Version 4, Release: 1 Benchmark Date: 23 Apr 2021*"&amp;A345&amp;";*",SRGs!AA:AA,0),0)</f>
        <v>0</v>
      </c>
      <c r="X345" s="2">
        <f>IFERROR(MATCH("Router Security Requirements Guide :: Version 4, Release: 2 Benchmark Date: 23 Apr 2021*"&amp;A345&amp;";*",SRGs!AA:AA,0),0)</f>
        <v>0</v>
      </c>
      <c r="Y345" s="2">
        <f>IFERROR(MATCH("SDN Controller Security Requirements Guide :: Version 1, Release: 2 Benchmark Date: 24 Apr 2020*"&amp;A345&amp;";*",SRGs!AA:AA,0),0)</f>
        <v>0</v>
      </c>
      <c r="Z345" s="2">
        <f>IFERROR(MATCH("Unified Endpoint Management Agent Security Requirements Guide :: Version 1, Release: 1 Benchmark Date: 20 Nov 2020*"&amp;A345&amp;";*",SRGs!AA:AA,0),0)</f>
        <v>0</v>
      </c>
      <c r="AA345" s="2">
        <f>IFERROR(MATCH("Unified Endpoint Management Server Security Requirements Guide :: Version 1, Release: 1 Benchmark Date: 20 Nov 2020*"&amp;A345&amp;";*",SRGs!AA:AA,0),0)</f>
        <v>0</v>
      </c>
      <c r="AB345" s="2">
        <f>IFERROR(MATCH("Virtual Private Network (VPN) Security Requirements Guide :: Version 2, Release: 4 Benchmark Date: 27 Oct 2021*"&amp;A345&amp;";*",SRGs!AA:AA,0),0)</f>
        <v>0</v>
      </c>
      <c r="AC345" s="2">
        <f>IFERROR(MATCH("Web Server Security Requirements Guide :: Version 3, Release: 1 Benchmark Date: 27 Oct 2022*"&amp;A345&amp;";*",SRGs!AA:AA,0),0)</f>
        <v>0</v>
      </c>
      <c r="AD345" s="22"/>
      <c r="AE345" s="3" t="str">
        <f t="shared" si="40"/>
        <v/>
      </c>
      <c r="AF345" s="2" t="str">
        <f t="shared" si="41"/>
        <v/>
      </c>
      <c r="AG345" s="2" t="str">
        <f t="shared" si="42"/>
        <v/>
      </c>
      <c r="AH345" s="2" t="str">
        <f t="shared" si="43"/>
        <v/>
      </c>
      <c r="AI345" s="2" t="str">
        <f t="shared" si="44"/>
        <v/>
      </c>
      <c r="AJ345" s="2" t="str">
        <f t="shared" si="45"/>
        <v/>
      </c>
      <c r="AK345" s="2" t="str">
        <f t="shared" si="46"/>
        <v/>
      </c>
      <c r="AM345" s="5" t="str">
        <f t="shared" si="47"/>
        <v/>
      </c>
    </row>
    <row r="346" spans="1:39" s="5" customFormat="1" ht="135">
      <c r="A346" s="1" t="s">
        <v>22201</v>
      </c>
      <c r="B346" s="1" t="s">
        <v>4304</v>
      </c>
      <c r="C346" s="1" t="s">
        <v>651</v>
      </c>
      <c r="D346" s="1" t="s">
        <v>1756</v>
      </c>
      <c r="E346" s="1" t="s">
        <v>2761</v>
      </c>
      <c r="F346" s="2" t="s">
        <v>3770</v>
      </c>
      <c r="G346" s="2"/>
      <c r="H346" s="2"/>
      <c r="I346" s="2"/>
      <c r="J346" s="15"/>
      <c r="K346" s="3">
        <f>IFERROR(MATCH("Application Layer Gateway (ALG) Security Requirements Guide (SRG) :: Version 1, Release: 2 Benchmark Date: 24 Jul 2015*"&amp;A346&amp;";*",SRGs!AA:AA,0),0)</f>
        <v>0</v>
      </c>
      <c r="L346" s="2">
        <f>IFERROR(MATCH("Application Server Security Requirements Guide :: Version 3, Release: 3 Benchmark Date: 27 Oct 2022*"&amp;A346&amp;";*",SRGs!AA:AA,0),0)</f>
        <v>0</v>
      </c>
      <c r="M346" s="2">
        <f>IFERROR(MATCH("Authentication, Authorization, and Accounting Services (AAA) Security Requirements Guide :: Version 1, Release: 2 Benchmark Date: 24 Jan 2020*"&amp;A346&amp;";*",SRGs!AA:AA,0),0)</f>
        <v>0</v>
      </c>
      <c r="N346" s="6">
        <f>IFERROR(MATCH("Central Log Server Security Requirements Guide :: Version 2, Release: 2 Benchmark Date: 27 Oct 2022*"&amp;A346&amp;";*",SRGs!AA:AA,0),0)</f>
        <v>0</v>
      </c>
      <c r="O346" s="6">
        <f>IFERROR(MATCH("Database Security Requirements Guide :: Version 3, Release: 3 Benchmark Date: 27 Jul 2022*"&amp;A346&amp;";*",SRGs!AA:AA,0),0)</f>
        <v>0</v>
      </c>
      <c r="P346" s="6">
        <f>IFERROR(MATCH("Container Platform Security Requirements Guide :: Version 1, Release: 3 Benchmark Date: 27 Jan 2022*"&amp;A346&amp;";*",SRGs!AA:AA,0),0)</f>
        <v>0</v>
      </c>
      <c r="Q346" s="6">
        <f>IFERROR(MATCH("Domain Name System (DNS) Security Requirements Guide :: Version 2, Release: 4 Benchmark Date: 23 Oct 2015*"&amp;A346&amp;";*",SRGs!AA:AA,0),0)</f>
        <v>0</v>
      </c>
      <c r="R346" s="6">
        <f>IFERROR(MATCH("Firewall Security Requirements Guide :: Version 2, Release: 3 Benchmark Date: 27 Oct 2022*"&amp;A346&amp;";*",SRGs!AA:AA,0),0)</f>
        <v>0</v>
      </c>
      <c r="S346" s="6">
        <f>IFERROR(MATCH("General Purpose Operating System Security Requirements Guide :: Version 2, Release: 4 Benchmark Date: 27 Jul 2022*"&amp;A346&amp;";*",SRGs!AA:AA,0),0)</f>
        <v>0</v>
      </c>
      <c r="T346" s="6">
        <f>IFERROR(MATCH("Intrusion Detection and Prevention Systems (IDPS) Security Requirements Guide :: Version 2, Release: 6 Benchmark Date: 24 Jul 2020*"&amp;A346&amp;";*",SRGs!AA:AA,0),0)</f>
        <v>0</v>
      </c>
      <c r="U346" s="6">
        <f>IFERROR(MATCH("Layer 2 Switch Security Requirements Guide :: Version 2, Release: 1 Benchmark Date: 18 May 2021*"&amp;A346&amp;";*",SRGs!AA:AA,0),0)</f>
        <v>0</v>
      </c>
      <c r="V346" s="6">
        <f>IFERROR(MATCH("Mainframe Product Security Requirements Guide :: Version 2, Release: 1 Benchmark Date: 27 Oct 2022*"&amp;A346&amp;";*",SRGs!AA:AA,0),0)</f>
        <v>0</v>
      </c>
      <c r="W346" s="6">
        <f>IFERROR(MATCH("Network Device Management Security Requirements Guide :: Version 4, Release: 1 Benchmark Date: 23 Apr 2021*"&amp;A346&amp;";*",SRGs!AA:AA,0),0)</f>
        <v>0</v>
      </c>
      <c r="X346" s="6">
        <f>IFERROR(MATCH("Router Security Requirements Guide :: Version 4, Release: 2 Benchmark Date: 23 Apr 2021*"&amp;A346&amp;";*",SRGs!AA:AA,0),0)</f>
        <v>0</v>
      </c>
      <c r="Y346" s="6">
        <f>IFERROR(MATCH("SDN Controller Security Requirements Guide :: Version 1, Release: 2 Benchmark Date: 24 Apr 2020*"&amp;A346&amp;";*",SRGs!AA:AA,0),0)</f>
        <v>0</v>
      </c>
      <c r="Z346" s="6">
        <f>IFERROR(MATCH("Unified Endpoint Management Agent Security Requirements Guide :: Version 1, Release: 1 Benchmark Date: 20 Nov 2020*"&amp;A346&amp;";*",SRGs!AA:AA,0),0)</f>
        <v>0</v>
      </c>
      <c r="AA346" s="6">
        <f>IFERROR(MATCH("Unified Endpoint Management Server Security Requirements Guide :: Version 1, Release: 1 Benchmark Date: 20 Nov 2020*"&amp;A346&amp;";*",SRGs!AA:AA,0),0)</f>
        <v>0</v>
      </c>
      <c r="AB346" s="6">
        <f>IFERROR(MATCH("Virtual Private Network (VPN) Security Requirements Guide :: Version 2, Release: 4 Benchmark Date: 27 Oct 2021*"&amp;A346&amp;";*",SRGs!AA:AA,0),0)</f>
        <v>0</v>
      </c>
      <c r="AC346" s="6">
        <f>IFERROR(MATCH("Web Server Security Requirements Guide :: Version 3, Release: 1 Benchmark Date: 27 Oct 2022*"&amp;A346&amp;";*",SRGs!AA:AA,0),0)</f>
        <v>0</v>
      </c>
      <c r="AD346" s="21"/>
      <c r="AE346" s="3" t="str">
        <f t="shared" si="40"/>
        <v/>
      </c>
      <c r="AF346" s="2" t="str">
        <f t="shared" si="41"/>
        <v/>
      </c>
      <c r="AG346" s="2" t="str">
        <f t="shared" si="42"/>
        <v/>
      </c>
      <c r="AH346" s="2" t="str">
        <f t="shared" si="43"/>
        <v/>
      </c>
      <c r="AI346" s="2" t="str">
        <f t="shared" si="44"/>
        <v/>
      </c>
      <c r="AJ346" s="2" t="str">
        <f t="shared" si="45"/>
        <v/>
      </c>
      <c r="AK346" s="2" t="str">
        <f t="shared" si="46"/>
        <v/>
      </c>
      <c r="AL346" s="27"/>
      <c r="AM346" s="5" t="str">
        <f t="shared" si="47"/>
        <v/>
      </c>
    </row>
    <row r="347" spans="1:39" s="5" customFormat="1" ht="90">
      <c r="A347" s="1" t="s">
        <v>22202</v>
      </c>
      <c r="B347" s="1" t="s">
        <v>4304</v>
      </c>
      <c r="C347" s="1" t="s">
        <v>652</v>
      </c>
      <c r="D347" s="1" t="s">
        <v>1757</v>
      </c>
      <c r="E347" s="1" t="s">
        <v>2762</v>
      </c>
      <c r="F347" s="2" t="s">
        <v>2591</v>
      </c>
      <c r="G347" s="2"/>
      <c r="H347" s="2"/>
      <c r="I347" s="2"/>
      <c r="J347" s="15"/>
      <c r="K347" s="3">
        <f>IFERROR(MATCH("Application Layer Gateway (ALG) Security Requirements Guide (SRG) :: Version 1, Release: 2 Benchmark Date: 24 Jul 2015*"&amp;A347&amp;";*",SRGs!AA:AA,0),0)</f>
        <v>0</v>
      </c>
      <c r="L347" s="2">
        <f>IFERROR(MATCH("Application Server Security Requirements Guide :: Version 3, Release: 3 Benchmark Date: 27 Oct 2022*"&amp;A347&amp;";*",SRGs!AA:AA,0),0)</f>
        <v>0</v>
      </c>
      <c r="M347" s="2">
        <f>IFERROR(MATCH("Authentication, Authorization, and Accounting Services (AAA) Security Requirements Guide :: Version 1, Release: 2 Benchmark Date: 24 Jan 2020*"&amp;A347&amp;";*",SRGs!AA:AA,0),0)</f>
        <v>0</v>
      </c>
      <c r="N347" s="2">
        <f>IFERROR(MATCH("Central Log Server Security Requirements Guide :: Version 2, Release: 2 Benchmark Date: 27 Oct 2022*"&amp;A347&amp;";*",SRGs!AA:AA,0),0)</f>
        <v>0</v>
      </c>
      <c r="O347" s="2">
        <f>IFERROR(MATCH("Database Security Requirements Guide :: Version 3, Release: 3 Benchmark Date: 27 Jul 2022*"&amp;A347&amp;";*",SRGs!AA:AA,0),0)</f>
        <v>0</v>
      </c>
      <c r="P347" s="6">
        <f>IFERROR(MATCH("Container Platform Security Requirements Guide :: Version 1, Release: 3 Benchmark Date: 27 Jan 2022*"&amp;A347&amp;";*",SRGs!AA:AA,0),0)</f>
        <v>0</v>
      </c>
      <c r="Q347" s="6">
        <f>IFERROR(MATCH("Domain Name System (DNS) Security Requirements Guide :: Version 2, Release: 4 Benchmark Date: 23 Oct 2015*"&amp;A347&amp;";*",SRGs!AA:AA,0),0)</f>
        <v>0</v>
      </c>
      <c r="R347" s="6">
        <f>IFERROR(MATCH("Firewall Security Requirements Guide :: Version 2, Release: 3 Benchmark Date: 27 Oct 2022*"&amp;A347&amp;";*",SRGs!AA:AA,0),0)</f>
        <v>0</v>
      </c>
      <c r="S347" s="6">
        <f>IFERROR(MATCH("General Purpose Operating System Security Requirements Guide :: Version 2, Release: 4 Benchmark Date: 27 Jul 2022*"&amp;A347&amp;";*",SRGs!AA:AA,0),0)</f>
        <v>0</v>
      </c>
      <c r="T347" s="6">
        <f>IFERROR(MATCH("Intrusion Detection and Prevention Systems (IDPS) Security Requirements Guide :: Version 2, Release: 6 Benchmark Date: 24 Jul 2020*"&amp;A347&amp;";*",SRGs!AA:AA,0),0)</f>
        <v>0</v>
      </c>
      <c r="U347" s="6">
        <f>IFERROR(MATCH("Layer 2 Switch Security Requirements Guide :: Version 2, Release: 1 Benchmark Date: 18 May 2021*"&amp;A347&amp;";*",SRGs!AA:AA,0),0)</f>
        <v>0</v>
      </c>
      <c r="V347" s="6">
        <f>IFERROR(MATCH("Mainframe Product Security Requirements Guide :: Version 2, Release: 1 Benchmark Date: 27 Oct 2022*"&amp;A347&amp;";*",SRGs!AA:AA,0),0)</f>
        <v>0</v>
      </c>
      <c r="W347" s="6">
        <f>IFERROR(MATCH("Network Device Management Security Requirements Guide :: Version 4, Release: 1 Benchmark Date: 23 Apr 2021*"&amp;A347&amp;";*",SRGs!AA:AA,0),0)</f>
        <v>0</v>
      </c>
      <c r="X347" s="6">
        <f>IFERROR(MATCH("Router Security Requirements Guide :: Version 4, Release: 2 Benchmark Date: 23 Apr 2021*"&amp;A347&amp;";*",SRGs!AA:AA,0),0)</f>
        <v>0</v>
      </c>
      <c r="Y347" s="6">
        <f>IFERROR(MATCH("SDN Controller Security Requirements Guide :: Version 1, Release: 2 Benchmark Date: 24 Apr 2020*"&amp;A347&amp;";*",SRGs!AA:AA,0),0)</f>
        <v>0</v>
      </c>
      <c r="Z347" s="6">
        <f>IFERROR(MATCH("Unified Endpoint Management Agent Security Requirements Guide :: Version 1, Release: 1 Benchmark Date: 20 Nov 2020*"&amp;A347&amp;";*",SRGs!AA:AA,0),0)</f>
        <v>0</v>
      </c>
      <c r="AA347" s="6">
        <f>IFERROR(MATCH("Unified Endpoint Management Server Security Requirements Guide :: Version 1, Release: 1 Benchmark Date: 20 Nov 2020*"&amp;A347&amp;";*",SRGs!AA:AA,0),0)</f>
        <v>0</v>
      </c>
      <c r="AB347" s="6">
        <f>IFERROR(MATCH("Virtual Private Network (VPN) Security Requirements Guide :: Version 2, Release: 4 Benchmark Date: 27 Oct 2021*"&amp;A347&amp;";*",SRGs!AA:AA,0),0)</f>
        <v>0</v>
      </c>
      <c r="AC347" s="6">
        <f>IFERROR(MATCH("Web Server Security Requirements Guide :: Version 3, Release: 1 Benchmark Date: 27 Oct 2022*"&amp;A347&amp;";*",SRGs!AA:AA,0),0)</f>
        <v>0</v>
      </c>
      <c r="AD347" s="21"/>
      <c r="AE347" s="3" t="str">
        <f t="shared" si="40"/>
        <v/>
      </c>
      <c r="AF347" s="2" t="str">
        <f t="shared" si="41"/>
        <v/>
      </c>
      <c r="AG347" s="2" t="str">
        <f t="shared" si="42"/>
        <v/>
      </c>
      <c r="AH347" s="2" t="str">
        <f t="shared" si="43"/>
        <v/>
      </c>
      <c r="AI347" s="2" t="str">
        <f t="shared" si="44"/>
        <v/>
      </c>
      <c r="AJ347" s="2" t="str">
        <f t="shared" si="45"/>
        <v/>
      </c>
      <c r="AK347" s="2" t="str">
        <f t="shared" si="46"/>
        <v/>
      </c>
      <c r="AL347" s="27"/>
      <c r="AM347" s="5" t="str">
        <f t="shared" si="47"/>
        <v/>
      </c>
    </row>
    <row r="348" spans="1:39" s="5" customFormat="1" ht="30">
      <c r="A348" s="1" t="s">
        <v>22203</v>
      </c>
      <c r="B348" s="1" t="s">
        <v>4304</v>
      </c>
      <c r="C348" s="1" t="s">
        <v>653</v>
      </c>
      <c r="D348" s="1" t="s">
        <v>3508</v>
      </c>
      <c r="E348" s="1"/>
      <c r="F348" s="2"/>
      <c r="G348" s="2"/>
      <c r="H348" s="2"/>
      <c r="I348" s="2"/>
      <c r="J348" s="15"/>
      <c r="K348" s="3">
        <f>IFERROR(MATCH("Application Layer Gateway (ALG) Security Requirements Guide (SRG) :: Version 1, Release: 2 Benchmark Date: 24 Jul 2015*"&amp;A348&amp;";*",SRGs!AA:AA,0),0)</f>
        <v>0</v>
      </c>
      <c r="L348" s="2">
        <f>IFERROR(MATCH("Application Server Security Requirements Guide :: Version 3, Release: 3 Benchmark Date: 27 Oct 2022*"&amp;A348&amp;";*",SRGs!AA:AA,0),0)</f>
        <v>0</v>
      </c>
      <c r="M348" s="2">
        <f>IFERROR(MATCH("Authentication, Authorization, and Accounting Services (AAA) Security Requirements Guide :: Version 1, Release: 2 Benchmark Date: 24 Jan 2020*"&amp;A348&amp;";*",SRGs!AA:AA,0),0)</f>
        <v>0</v>
      </c>
      <c r="N348" s="2">
        <f>IFERROR(MATCH("Central Log Server Security Requirements Guide :: Version 2, Release: 2 Benchmark Date: 27 Oct 2022*"&amp;A348&amp;";*",SRGs!AA:AA,0),0)</f>
        <v>0</v>
      </c>
      <c r="O348" s="2">
        <f>IFERROR(MATCH("Database Security Requirements Guide :: Version 3, Release: 3 Benchmark Date: 27 Jul 2022*"&amp;A348&amp;";*",SRGs!AA:AA,0),0)</f>
        <v>0</v>
      </c>
      <c r="P348" s="6">
        <f>IFERROR(MATCH("Container Platform Security Requirements Guide :: Version 1, Release: 3 Benchmark Date: 27 Jan 2022*"&amp;A348&amp;";*",SRGs!AA:AA,0),0)</f>
        <v>0</v>
      </c>
      <c r="Q348" s="6">
        <f>IFERROR(MATCH("Domain Name System (DNS) Security Requirements Guide :: Version 2, Release: 4 Benchmark Date: 23 Oct 2015*"&amp;A348&amp;";*",SRGs!AA:AA,0),0)</f>
        <v>0</v>
      </c>
      <c r="R348" s="6">
        <f>IFERROR(MATCH("Firewall Security Requirements Guide :: Version 2, Release: 3 Benchmark Date: 27 Oct 2022*"&amp;A348&amp;";*",SRGs!AA:AA,0),0)</f>
        <v>0</v>
      </c>
      <c r="S348" s="6">
        <f>IFERROR(MATCH("General Purpose Operating System Security Requirements Guide :: Version 2, Release: 4 Benchmark Date: 27 Jul 2022*"&amp;A348&amp;";*",SRGs!AA:AA,0),0)</f>
        <v>0</v>
      </c>
      <c r="T348" s="6">
        <f>IFERROR(MATCH("Intrusion Detection and Prevention Systems (IDPS) Security Requirements Guide :: Version 2, Release: 6 Benchmark Date: 24 Jul 2020*"&amp;A348&amp;";*",SRGs!AA:AA,0),0)</f>
        <v>0</v>
      </c>
      <c r="U348" s="6">
        <f>IFERROR(MATCH("Layer 2 Switch Security Requirements Guide :: Version 2, Release: 1 Benchmark Date: 18 May 2021*"&amp;A348&amp;";*",SRGs!AA:AA,0),0)</f>
        <v>0</v>
      </c>
      <c r="V348" s="6">
        <f>IFERROR(MATCH("Mainframe Product Security Requirements Guide :: Version 2, Release: 1 Benchmark Date: 27 Oct 2022*"&amp;A348&amp;";*",SRGs!AA:AA,0),0)</f>
        <v>0</v>
      </c>
      <c r="W348" s="6">
        <f>IFERROR(MATCH("Network Device Management Security Requirements Guide :: Version 4, Release: 1 Benchmark Date: 23 Apr 2021*"&amp;A348&amp;";*",SRGs!AA:AA,0),0)</f>
        <v>0</v>
      </c>
      <c r="X348" s="6">
        <f>IFERROR(MATCH("Router Security Requirements Guide :: Version 4, Release: 2 Benchmark Date: 23 Apr 2021*"&amp;A348&amp;";*",SRGs!AA:AA,0),0)</f>
        <v>0</v>
      </c>
      <c r="Y348" s="6">
        <f>IFERROR(MATCH("SDN Controller Security Requirements Guide :: Version 1, Release: 2 Benchmark Date: 24 Apr 2020*"&amp;A348&amp;";*",SRGs!AA:AA,0),0)</f>
        <v>0</v>
      </c>
      <c r="Z348" s="6">
        <f>IFERROR(MATCH("Unified Endpoint Management Agent Security Requirements Guide :: Version 1, Release: 1 Benchmark Date: 20 Nov 2020*"&amp;A348&amp;";*",SRGs!AA:AA,0),0)</f>
        <v>0</v>
      </c>
      <c r="AA348" s="6">
        <f>IFERROR(MATCH("Unified Endpoint Management Server Security Requirements Guide :: Version 1, Release: 1 Benchmark Date: 20 Nov 2020*"&amp;A348&amp;";*",SRGs!AA:AA,0),0)</f>
        <v>0</v>
      </c>
      <c r="AB348" s="6">
        <f>IFERROR(MATCH("Virtual Private Network (VPN) Security Requirements Guide :: Version 2, Release: 4 Benchmark Date: 27 Oct 2021*"&amp;A348&amp;";*",SRGs!AA:AA,0),0)</f>
        <v>0</v>
      </c>
      <c r="AC348" s="6">
        <f>IFERROR(MATCH("Web Server Security Requirements Guide :: Version 3, Release: 1 Benchmark Date: 27 Oct 2022*"&amp;A348&amp;";*",SRGs!AA:AA,0),0)</f>
        <v>0</v>
      </c>
      <c r="AD348" s="21"/>
      <c r="AE348" s="3" t="str">
        <f t="shared" si="40"/>
        <v/>
      </c>
      <c r="AF348" s="2" t="str">
        <f t="shared" si="41"/>
        <v/>
      </c>
      <c r="AG348" s="2" t="str">
        <f t="shared" si="42"/>
        <v/>
      </c>
      <c r="AH348" s="2" t="str">
        <f t="shared" si="43"/>
        <v/>
      </c>
      <c r="AI348" s="2" t="str">
        <f t="shared" si="44"/>
        <v/>
      </c>
      <c r="AJ348" s="2" t="str">
        <f t="shared" si="45"/>
        <v/>
      </c>
      <c r="AK348" s="2" t="str">
        <f t="shared" si="46"/>
        <v/>
      </c>
      <c r="AL348" s="27"/>
      <c r="AM348" s="5" t="str">
        <f t="shared" si="47"/>
        <v/>
      </c>
    </row>
    <row r="349" spans="1:39" ht="75">
      <c r="A349" s="1" t="s">
        <v>22204</v>
      </c>
      <c r="B349" s="1" t="s">
        <v>4304</v>
      </c>
      <c r="C349" s="1" t="s">
        <v>654</v>
      </c>
      <c r="D349" s="1" t="s">
        <v>1758</v>
      </c>
      <c r="E349" s="1" t="s">
        <v>2763</v>
      </c>
      <c r="F349" s="2" t="s">
        <v>2591</v>
      </c>
      <c r="G349" s="2"/>
      <c r="H349" s="2"/>
      <c r="I349" s="2"/>
      <c r="J349" s="15"/>
      <c r="K349" s="3">
        <f>IFERROR(MATCH("Application Layer Gateway (ALG) Security Requirements Guide (SRG) :: Version 1, Release: 2 Benchmark Date: 24 Jul 2015*"&amp;A349&amp;";*",SRGs!AA:AA,0),0)</f>
        <v>0</v>
      </c>
      <c r="L349" s="2">
        <f>IFERROR(MATCH("Application Server Security Requirements Guide :: Version 3, Release: 3 Benchmark Date: 27 Oct 2022*"&amp;A349&amp;";*",SRGs!AA:AA,0),0)</f>
        <v>0</v>
      </c>
      <c r="M349" s="2">
        <f>IFERROR(MATCH("Authentication, Authorization, and Accounting Services (AAA) Security Requirements Guide :: Version 1, Release: 2 Benchmark Date: 24 Jan 2020*"&amp;A349&amp;";*",SRGs!AA:AA,0),0)</f>
        <v>0</v>
      </c>
      <c r="N349" s="2">
        <f>IFERROR(MATCH("Central Log Server Security Requirements Guide :: Version 2, Release: 2 Benchmark Date: 27 Oct 2022*"&amp;A349&amp;";*",SRGs!AA:AA,0),0)</f>
        <v>0</v>
      </c>
      <c r="O349" s="2">
        <f>IFERROR(MATCH("Database Security Requirements Guide :: Version 3, Release: 3 Benchmark Date: 27 Jul 2022*"&amp;A349&amp;";*",SRGs!AA:AA,0),0)</f>
        <v>0</v>
      </c>
      <c r="P349" s="2">
        <f>IFERROR(MATCH("Container Platform Security Requirements Guide :: Version 1, Release: 3 Benchmark Date: 27 Jan 2022*"&amp;A349&amp;";*",SRGs!AA:AA,0),0)</f>
        <v>0</v>
      </c>
      <c r="Q349" s="2">
        <f>IFERROR(MATCH("Domain Name System (DNS) Security Requirements Guide :: Version 2, Release: 4 Benchmark Date: 23 Oct 2015*"&amp;A349&amp;";*",SRGs!AA:AA,0),0)</f>
        <v>0</v>
      </c>
      <c r="R349" s="2">
        <f>IFERROR(MATCH("Firewall Security Requirements Guide :: Version 2, Release: 3 Benchmark Date: 27 Oct 2022*"&amp;A349&amp;";*",SRGs!AA:AA,0),0)</f>
        <v>0</v>
      </c>
      <c r="S349" s="2">
        <f>IFERROR(MATCH("General Purpose Operating System Security Requirements Guide :: Version 2, Release: 4 Benchmark Date: 27 Jul 2022*"&amp;A349&amp;";*",SRGs!AA:AA,0),0)</f>
        <v>0</v>
      </c>
      <c r="T349" s="2">
        <f>IFERROR(MATCH("Intrusion Detection and Prevention Systems (IDPS) Security Requirements Guide :: Version 2, Release: 6 Benchmark Date: 24 Jul 2020*"&amp;A349&amp;";*",SRGs!AA:AA,0),0)</f>
        <v>0</v>
      </c>
      <c r="U349" s="2">
        <f>IFERROR(MATCH("Layer 2 Switch Security Requirements Guide :: Version 2, Release: 1 Benchmark Date: 18 May 2021*"&amp;A349&amp;";*",SRGs!AA:AA,0),0)</f>
        <v>0</v>
      </c>
      <c r="V349" s="2">
        <f>IFERROR(MATCH("Mainframe Product Security Requirements Guide :: Version 2, Release: 1 Benchmark Date: 27 Oct 2022*"&amp;A349&amp;";*",SRGs!AA:AA,0),0)</f>
        <v>0</v>
      </c>
      <c r="W349" s="2">
        <f>IFERROR(MATCH("Network Device Management Security Requirements Guide :: Version 4, Release: 1 Benchmark Date: 23 Apr 2021*"&amp;A349&amp;";*",SRGs!AA:AA,0),0)</f>
        <v>0</v>
      </c>
      <c r="X349" s="2">
        <f>IFERROR(MATCH("Router Security Requirements Guide :: Version 4, Release: 2 Benchmark Date: 23 Apr 2021*"&amp;A349&amp;";*",SRGs!AA:AA,0),0)</f>
        <v>0</v>
      </c>
      <c r="Y349" s="2">
        <f>IFERROR(MATCH("SDN Controller Security Requirements Guide :: Version 1, Release: 2 Benchmark Date: 24 Apr 2020*"&amp;A349&amp;";*",SRGs!AA:AA,0),0)</f>
        <v>0</v>
      </c>
      <c r="Z349" s="2">
        <f>IFERROR(MATCH("Unified Endpoint Management Agent Security Requirements Guide :: Version 1, Release: 1 Benchmark Date: 20 Nov 2020*"&amp;A349&amp;";*",SRGs!AA:AA,0),0)</f>
        <v>0</v>
      </c>
      <c r="AA349" s="2">
        <f>IFERROR(MATCH("Unified Endpoint Management Server Security Requirements Guide :: Version 1, Release: 1 Benchmark Date: 20 Nov 2020*"&amp;A349&amp;";*",SRGs!AA:AA,0),0)</f>
        <v>0</v>
      </c>
      <c r="AB349" s="2">
        <f>IFERROR(MATCH("Virtual Private Network (VPN) Security Requirements Guide :: Version 2, Release: 4 Benchmark Date: 27 Oct 2021*"&amp;A349&amp;";*",SRGs!AA:AA,0),0)</f>
        <v>0</v>
      </c>
      <c r="AC349" s="2">
        <f>IFERROR(MATCH("Web Server Security Requirements Guide :: Version 3, Release: 1 Benchmark Date: 27 Oct 2022*"&amp;A349&amp;";*",SRGs!AA:AA,0),0)</f>
        <v>0</v>
      </c>
      <c r="AD349" s="22"/>
      <c r="AE349" s="3" t="str">
        <f t="shared" si="40"/>
        <v/>
      </c>
      <c r="AF349" s="2" t="str">
        <f t="shared" si="41"/>
        <v/>
      </c>
      <c r="AG349" s="2" t="str">
        <f t="shared" si="42"/>
        <v/>
      </c>
      <c r="AH349" s="2" t="str">
        <f t="shared" si="43"/>
        <v/>
      </c>
      <c r="AI349" s="2" t="str">
        <f t="shared" si="44"/>
        <v/>
      </c>
      <c r="AJ349" s="2" t="str">
        <f t="shared" si="45"/>
        <v/>
      </c>
      <c r="AK349" s="2" t="str">
        <f t="shared" si="46"/>
        <v/>
      </c>
      <c r="AM349" s="5" t="str">
        <f t="shared" si="47"/>
        <v/>
      </c>
    </row>
    <row r="350" spans="1:39" s="5" customFormat="1" ht="75">
      <c r="A350" s="1" t="s">
        <v>22205</v>
      </c>
      <c r="B350" s="1" t="s">
        <v>4304</v>
      </c>
      <c r="C350" s="1" t="s">
        <v>655</v>
      </c>
      <c r="D350" s="1" t="s">
        <v>1759</v>
      </c>
      <c r="E350" s="1" t="s">
        <v>2764</v>
      </c>
      <c r="F350" s="2" t="s">
        <v>2591</v>
      </c>
      <c r="G350" s="2"/>
      <c r="H350" s="2"/>
      <c r="I350" s="2"/>
      <c r="J350" s="15"/>
      <c r="K350" s="3">
        <f>IFERROR(MATCH("Application Layer Gateway (ALG) Security Requirements Guide (SRG) :: Version 1, Release: 2 Benchmark Date: 24 Jul 2015*"&amp;A350&amp;";*",SRGs!AA:AA,0),0)</f>
        <v>0</v>
      </c>
      <c r="L350" s="2">
        <f>IFERROR(MATCH("Application Server Security Requirements Guide :: Version 3, Release: 3 Benchmark Date: 27 Oct 2022*"&amp;A350&amp;";*",SRGs!AA:AA,0),0)</f>
        <v>0</v>
      </c>
      <c r="M350" s="2">
        <f>IFERROR(MATCH("Authentication, Authorization, and Accounting Services (AAA) Security Requirements Guide :: Version 1, Release: 2 Benchmark Date: 24 Jan 2020*"&amp;A350&amp;";*",SRGs!AA:AA,0),0)</f>
        <v>0</v>
      </c>
      <c r="N350" s="2">
        <f>IFERROR(MATCH("Central Log Server Security Requirements Guide :: Version 2, Release: 2 Benchmark Date: 27 Oct 2022*"&amp;A350&amp;";*",SRGs!AA:AA,0),0)</f>
        <v>0</v>
      </c>
      <c r="O350" s="2">
        <f>IFERROR(MATCH("Database Security Requirements Guide :: Version 3, Release: 3 Benchmark Date: 27 Jul 2022*"&amp;A350&amp;";*",SRGs!AA:AA,0),0)</f>
        <v>0</v>
      </c>
      <c r="P350" s="6">
        <f>IFERROR(MATCH("Container Platform Security Requirements Guide :: Version 1, Release: 3 Benchmark Date: 27 Jan 2022*"&amp;A350&amp;";*",SRGs!AA:AA,0),0)</f>
        <v>0</v>
      </c>
      <c r="Q350" s="6">
        <f>IFERROR(MATCH("Domain Name System (DNS) Security Requirements Guide :: Version 2, Release: 4 Benchmark Date: 23 Oct 2015*"&amp;A350&amp;";*",SRGs!AA:AA,0),0)</f>
        <v>0</v>
      </c>
      <c r="R350" s="6">
        <f>IFERROR(MATCH("Firewall Security Requirements Guide :: Version 2, Release: 3 Benchmark Date: 27 Oct 2022*"&amp;A350&amp;";*",SRGs!AA:AA,0),0)</f>
        <v>0</v>
      </c>
      <c r="S350" s="6">
        <f>IFERROR(MATCH("General Purpose Operating System Security Requirements Guide :: Version 2, Release: 4 Benchmark Date: 27 Jul 2022*"&amp;A350&amp;";*",SRGs!AA:AA,0),0)</f>
        <v>0</v>
      </c>
      <c r="T350" s="6">
        <f>IFERROR(MATCH("Intrusion Detection and Prevention Systems (IDPS) Security Requirements Guide :: Version 2, Release: 6 Benchmark Date: 24 Jul 2020*"&amp;A350&amp;";*",SRGs!AA:AA,0),0)</f>
        <v>0</v>
      </c>
      <c r="U350" s="6">
        <f>IFERROR(MATCH("Layer 2 Switch Security Requirements Guide :: Version 2, Release: 1 Benchmark Date: 18 May 2021*"&amp;A350&amp;";*",SRGs!AA:AA,0),0)</f>
        <v>0</v>
      </c>
      <c r="V350" s="6">
        <f>IFERROR(MATCH("Mainframe Product Security Requirements Guide :: Version 2, Release: 1 Benchmark Date: 27 Oct 2022*"&amp;A350&amp;";*",SRGs!AA:AA,0),0)</f>
        <v>0</v>
      </c>
      <c r="W350" s="6">
        <f>IFERROR(MATCH("Network Device Management Security Requirements Guide :: Version 4, Release: 1 Benchmark Date: 23 Apr 2021*"&amp;A350&amp;";*",SRGs!AA:AA,0),0)</f>
        <v>0</v>
      </c>
      <c r="X350" s="6">
        <f>IFERROR(MATCH("Router Security Requirements Guide :: Version 4, Release: 2 Benchmark Date: 23 Apr 2021*"&amp;A350&amp;";*",SRGs!AA:AA,0),0)</f>
        <v>0</v>
      </c>
      <c r="Y350" s="6">
        <f>IFERROR(MATCH("SDN Controller Security Requirements Guide :: Version 1, Release: 2 Benchmark Date: 24 Apr 2020*"&amp;A350&amp;";*",SRGs!AA:AA,0),0)</f>
        <v>0</v>
      </c>
      <c r="Z350" s="6">
        <f>IFERROR(MATCH("Unified Endpoint Management Agent Security Requirements Guide :: Version 1, Release: 1 Benchmark Date: 20 Nov 2020*"&amp;A350&amp;";*",SRGs!AA:AA,0),0)</f>
        <v>0</v>
      </c>
      <c r="AA350" s="6">
        <f>IFERROR(MATCH("Unified Endpoint Management Server Security Requirements Guide :: Version 1, Release: 1 Benchmark Date: 20 Nov 2020*"&amp;A350&amp;";*",SRGs!AA:AA,0),0)</f>
        <v>0</v>
      </c>
      <c r="AB350" s="6">
        <f>IFERROR(MATCH("Virtual Private Network (VPN) Security Requirements Guide :: Version 2, Release: 4 Benchmark Date: 27 Oct 2021*"&amp;A350&amp;";*",SRGs!AA:AA,0),0)</f>
        <v>0</v>
      </c>
      <c r="AC350" s="6">
        <f>IFERROR(MATCH("Web Server Security Requirements Guide :: Version 3, Release: 1 Benchmark Date: 27 Oct 2022*"&amp;A350&amp;";*",SRGs!AA:AA,0),0)</f>
        <v>0</v>
      </c>
      <c r="AD350" s="21"/>
      <c r="AE350" s="3" t="str">
        <f t="shared" si="40"/>
        <v/>
      </c>
      <c r="AF350" s="2" t="str">
        <f t="shared" si="41"/>
        <v/>
      </c>
      <c r="AG350" s="2" t="str">
        <f t="shared" si="42"/>
        <v/>
      </c>
      <c r="AH350" s="2" t="str">
        <f t="shared" si="43"/>
        <v/>
      </c>
      <c r="AI350" s="2" t="str">
        <f t="shared" si="44"/>
        <v/>
      </c>
      <c r="AJ350" s="2" t="str">
        <f t="shared" si="45"/>
        <v/>
      </c>
      <c r="AK350" s="2" t="str">
        <f t="shared" si="46"/>
        <v/>
      </c>
      <c r="AL350" s="27"/>
      <c r="AM350" s="5" t="str">
        <f t="shared" si="47"/>
        <v/>
      </c>
    </row>
    <row r="351" spans="1:39" ht="90">
      <c r="A351" s="1" t="s">
        <v>22206</v>
      </c>
      <c r="B351" s="1" t="s">
        <v>4304</v>
      </c>
      <c r="C351" s="1" t="s">
        <v>656</v>
      </c>
      <c r="D351" s="1" t="s">
        <v>1760</v>
      </c>
      <c r="E351" s="1" t="s">
        <v>2765</v>
      </c>
      <c r="F351" s="2" t="s">
        <v>3771</v>
      </c>
      <c r="G351" s="2"/>
      <c r="H351" s="2"/>
      <c r="I351" s="2"/>
      <c r="J351" s="15"/>
      <c r="K351" s="3">
        <f>IFERROR(MATCH("Application Layer Gateway (ALG) Security Requirements Guide (SRG) :: Version 1, Release: 2 Benchmark Date: 24 Jul 2015*"&amp;A351&amp;";*",SRGs!AA:AA,0),0)</f>
        <v>0</v>
      </c>
      <c r="L351" s="2">
        <f>IFERROR(MATCH("Application Server Security Requirements Guide :: Version 3, Release: 3 Benchmark Date: 27 Oct 2022*"&amp;A351&amp;";*",SRGs!AA:AA,0),0)</f>
        <v>0</v>
      </c>
      <c r="M351" s="2">
        <f>IFERROR(MATCH("Authentication, Authorization, and Accounting Services (AAA) Security Requirements Guide :: Version 1, Release: 2 Benchmark Date: 24 Jan 2020*"&amp;A351&amp;";*",SRGs!AA:AA,0),0)</f>
        <v>0</v>
      </c>
      <c r="N351" s="6">
        <f>IFERROR(MATCH("Central Log Server Security Requirements Guide :: Version 2, Release: 2 Benchmark Date: 27 Oct 2022*"&amp;A351&amp;";*",SRGs!AA:AA,0),0)</f>
        <v>0</v>
      </c>
      <c r="O351" s="6">
        <f>IFERROR(MATCH("Database Security Requirements Guide :: Version 3, Release: 3 Benchmark Date: 27 Jul 2022*"&amp;A351&amp;";*",SRGs!AA:AA,0),0)</f>
        <v>0</v>
      </c>
      <c r="P351" s="2">
        <f>IFERROR(MATCH("Container Platform Security Requirements Guide :: Version 1, Release: 3 Benchmark Date: 27 Jan 2022*"&amp;A351&amp;";*",SRGs!AA:AA,0),0)</f>
        <v>0</v>
      </c>
      <c r="Q351" s="2">
        <f>IFERROR(MATCH("Domain Name System (DNS) Security Requirements Guide :: Version 2, Release: 4 Benchmark Date: 23 Oct 2015*"&amp;A351&amp;";*",SRGs!AA:AA,0),0)</f>
        <v>0</v>
      </c>
      <c r="R351" s="2">
        <f>IFERROR(MATCH("Firewall Security Requirements Guide :: Version 2, Release: 3 Benchmark Date: 27 Oct 2022*"&amp;A351&amp;";*",SRGs!AA:AA,0),0)</f>
        <v>0</v>
      </c>
      <c r="S351" s="2">
        <f>IFERROR(MATCH("General Purpose Operating System Security Requirements Guide :: Version 2, Release: 4 Benchmark Date: 27 Jul 2022*"&amp;A351&amp;";*",SRGs!AA:AA,0),0)</f>
        <v>0</v>
      </c>
      <c r="T351" s="2">
        <f>IFERROR(MATCH("Intrusion Detection and Prevention Systems (IDPS) Security Requirements Guide :: Version 2, Release: 6 Benchmark Date: 24 Jul 2020*"&amp;A351&amp;";*",SRGs!AA:AA,0),0)</f>
        <v>0</v>
      </c>
      <c r="U351" s="2">
        <f>IFERROR(MATCH("Layer 2 Switch Security Requirements Guide :: Version 2, Release: 1 Benchmark Date: 18 May 2021*"&amp;A351&amp;";*",SRGs!AA:AA,0),0)</f>
        <v>0</v>
      </c>
      <c r="V351" s="2">
        <f>IFERROR(MATCH("Mainframe Product Security Requirements Guide :: Version 2, Release: 1 Benchmark Date: 27 Oct 2022*"&amp;A351&amp;";*",SRGs!AA:AA,0),0)</f>
        <v>0</v>
      </c>
      <c r="W351" s="2">
        <f>IFERROR(MATCH("Network Device Management Security Requirements Guide :: Version 4, Release: 1 Benchmark Date: 23 Apr 2021*"&amp;A351&amp;";*",SRGs!AA:AA,0),0)</f>
        <v>0</v>
      </c>
      <c r="X351" s="2">
        <f>IFERROR(MATCH("Router Security Requirements Guide :: Version 4, Release: 2 Benchmark Date: 23 Apr 2021*"&amp;A351&amp;";*",SRGs!AA:AA,0),0)</f>
        <v>0</v>
      </c>
      <c r="Y351" s="2">
        <f>IFERROR(MATCH("SDN Controller Security Requirements Guide :: Version 1, Release: 2 Benchmark Date: 24 Apr 2020*"&amp;A351&amp;";*",SRGs!AA:AA,0),0)</f>
        <v>0</v>
      </c>
      <c r="Z351" s="2">
        <f>IFERROR(MATCH("Unified Endpoint Management Agent Security Requirements Guide :: Version 1, Release: 1 Benchmark Date: 20 Nov 2020*"&amp;A351&amp;";*",SRGs!AA:AA,0),0)</f>
        <v>0</v>
      </c>
      <c r="AA351" s="2">
        <f>IFERROR(MATCH("Unified Endpoint Management Server Security Requirements Guide :: Version 1, Release: 1 Benchmark Date: 20 Nov 2020*"&amp;A351&amp;";*",SRGs!AA:AA,0),0)</f>
        <v>0</v>
      </c>
      <c r="AB351" s="2">
        <f>IFERROR(MATCH("Virtual Private Network (VPN) Security Requirements Guide :: Version 2, Release: 4 Benchmark Date: 27 Oct 2021*"&amp;A351&amp;";*",SRGs!AA:AA,0),0)</f>
        <v>0</v>
      </c>
      <c r="AC351" s="2">
        <f>IFERROR(MATCH("Web Server Security Requirements Guide :: Version 3, Release: 1 Benchmark Date: 27 Oct 2022*"&amp;A351&amp;";*",SRGs!AA:AA,0),0)</f>
        <v>0</v>
      </c>
      <c r="AD351" s="22"/>
      <c r="AE351" s="3" t="str">
        <f t="shared" si="40"/>
        <v/>
      </c>
      <c r="AF351" s="2" t="str">
        <f t="shared" si="41"/>
        <v/>
      </c>
      <c r="AG351" s="2" t="str">
        <f t="shared" si="42"/>
        <v/>
      </c>
      <c r="AH351" s="2" t="str">
        <f t="shared" si="43"/>
        <v/>
      </c>
      <c r="AI351" s="2" t="str">
        <f t="shared" si="44"/>
        <v/>
      </c>
      <c r="AJ351" s="2" t="str">
        <f t="shared" si="45"/>
        <v/>
      </c>
      <c r="AK351" s="2" t="str">
        <f t="shared" si="46"/>
        <v/>
      </c>
      <c r="AM351" s="5" t="str">
        <f t="shared" si="47"/>
        <v/>
      </c>
    </row>
    <row r="352" spans="1:39" ht="210">
      <c r="A352" s="1" t="s">
        <v>22207</v>
      </c>
      <c r="B352" s="1" t="s">
        <v>4304</v>
      </c>
      <c r="C352" s="1" t="s">
        <v>657</v>
      </c>
      <c r="D352" s="1" t="s">
        <v>1761</v>
      </c>
      <c r="E352" s="1" t="s">
        <v>2766</v>
      </c>
      <c r="F352" s="2" t="s">
        <v>3772</v>
      </c>
      <c r="G352" s="2"/>
      <c r="H352" s="2"/>
      <c r="I352" s="2"/>
      <c r="J352" s="15"/>
      <c r="K352" s="3">
        <f>IFERROR(MATCH("Application Layer Gateway (ALG) Security Requirements Guide (SRG) :: Version 1, Release: 2 Benchmark Date: 24 Jul 2015*"&amp;A352&amp;";*",SRGs!AA:AA,0),0)</f>
        <v>0</v>
      </c>
      <c r="L352" s="2">
        <f>IFERROR(MATCH("Application Server Security Requirements Guide :: Version 3, Release: 3 Benchmark Date: 27 Oct 2022*"&amp;A352&amp;";*",SRGs!AA:AA,0),0)</f>
        <v>0</v>
      </c>
      <c r="M352" s="2">
        <f>IFERROR(MATCH("Authentication, Authorization, and Accounting Services (AAA) Security Requirements Guide :: Version 1, Release: 2 Benchmark Date: 24 Jan 2020*"&amp;A352&amp;";*",SRGs!AA:AA,0),0)</f>
        <v>0</v>
      </c>
      <c r="N352" s="6">
        <f>IFERROR(MATCH("Central Log Server Security Requirements Guide :: Version 2, Release: 2 Benchmark Date: 27 Oct 2022*"&amp;A352&amp;";*",SRGs!AA:AA,0),0)</f>
        <v>0</v>
      </c>
      <c r="O352" s="6">
        <f>IFERROR(MATCH("Database Security Requirements Guide :: Version 3, Release: 3 Benchmark Date: 27 Jul 2022*"&amp;A352&amp;";*",SRGs!AA:AA,0),0)</f>
        <v>0</v>
      </c>
      <c r="P352" s="2">
        <f>IFERROR(MATCH("Container Platform Security Requirements Guide :: Version 1, Release: 3 Benchmark Date: 27 Jan 2022*"&amp;A352&amp;";*",SRGs!AA:AA,0),0)</f>
        <v>0</v>
      </c>
      <c r="Q352" s="2">
        <f>IFERROR(MATCH("Domain Name System (DNS) Security Requirements Guide :: Version 2, Release: 4 Benchmark Date: 23 Oct 2015*"&amp;A352&amp;";*",SRGs!AA:AA,0),0)</f>
        <v>0</v>
      </c>
      <c r="R352" s="2">
        <f>IFERROR(MATCH("Firewall Security Requirements Guide :: Version 2, Release: 3 Benchmark Date: 27 Oct 2022*"&amp;A352&amp;";*",SRGs!AA:AA,0),0)</f>
        <v>0</v>
      </c>
      <c r="S352" s="2">
        <f>IFERROR(MATCH("General Purpose Operating System Security Requirements Guide :: Version 2, Release: 4 Benchmark Date: 27 Jul 2022*"&amp;A352&amp;";*",SRGs!AA:AA,0),0)</f>
        <v>0</v>
      </c>
      <c r="T352" s="2">
        <f>IFERROR(MATCH("Intrusion Detection and Prevention Systems (IDPS) Security Requirements Guide :: Version 2, Release: 6 Benchmark Date: 24 Jul 2020*"&amp;A352&amp;";*",SRGs!AA:AA,0),0)</f>
        <v>0</v>
      </c>
      <c r="U352" s="2">
        <f>IFERROR(MATCH("Layer 2 Switch Security Requirements Guide :: Version 2, Release: 1 Benchmark Date: 18 May 2021*"&amp;A352&amp;";*",SRGs!AA:AA,0),0)</f>
        <v>0</v>
      </c>
      <c r="V352" s="2">
        <f>IFERROR(MATCH("Mainframe Product Security Requirements Guide :: Version 2, Release: 1 Benchmark Date: 27 Oct 2022*"&amp;A352&amp;";*",SRGs!AA:AA,0),0)</f>
        <v>0</v>
      </c>
      <c r="W352" s="2">
        <f>IFERROR(MATCH("Network Device Management Security Requirements Guide :: Version 4, Release: 1 Benchmark Date: 23 Apr 2021*"&amp;A352&amp;";*",SRGs!AA:AA,0),0)</f>
        <v>0</v>
      </c>
      <c r="X352" s="2">
        <f>IFERROR(MATCH("Router Security Requirements Guide :: Version 4, Release: 2 Benchmark Date: 23 Apr 2021*"&amp;A352&amp;";*",SRGs!AA:AA,0),0)</f>
        <v>0</v>
      </c>
      <c r="Y352" s="2">
        <f>IFERROR(MATCH("SDN Controller Security Requirements Guide :: Version 1, Release: 2 Benchmark Date: 24 Apr 2020*"&amp;A352&amp;";*",SRGs!AA:AA,0),0)</f>
        <v>0</v>
      </c>
      <c r="Z352" s="2">
        <f>IFERROR(MATCH("Unified Endpoint Management Agent Security Requirements Guide :: Version 1, Release: 1 Benchmark Date: 20 Nov 2020*"&amp;A352&amp;";*",SRGs!AA:AA,0),0)</f>
        <v>0</v>
      </c>
      <c r="AA352" s="2">
        <f>IFERROR(MATCH("Unified Endpoint Management Server Security Requirements Guide :: Version 1, Release: 1 Benchmark Date: 20 Nov 2020*"&amp;A352&amp;";*",SRGs!AA:AA,0),0)</f>
        <v>0</v>
      </c>
      <c r="AB352" s="2">
        <f>IFERROR(MATCH("Virtual Private Network (VPN) Security Requirements Guide :: Version 2, Release: 4 Benchmark Date: 27 Oct 2021*"&amp;A352&amp;";*",SRGs!AA:AA,0),0)</f>
        <v>0</v>
      </c>
      <c r="AC352" s="2">
        <f>IFERROR(MATCH("Web Server Security Requirements Guide :: Version 3, Release: 1 Benchmark Date: 27 Oct 2022*"&amp;A352&amp;";*",SRGs!AA:AA,0),0)</f>
        <v>0</v>
      </c>
      <c r="AD352" s="22"/>
      <c r="AE352" s="3" t="str">
        <f t="shared" si="40"/>
        <v/>
      </c>
      <c r="AF352" s="2" t="str">
        <f t="shared" si="41"/>
        <v/>
      </c>
      <c r="AG352" s="2" t="str">
        <f t="shared" si="42"/>
        <v/>
      </c>
      <c r="AH352" s="2" t="str">
        <f t="shared" si="43"/>
        <v/>
      </c>
      <c r="AI352" s="2" t="str">
        <f t="shared" si="44"/>
        <v/>
      </c>
      <c r="AJ352" s="2" t="str">
        <f t="shared" si="45"/>
        <v/>
      </c>
      <c r="AK352" s="2" t="str">
        <f t="shared" si="46"/>
        <v/>
      </c>
      <c r="AM352" s="5" t="str">
        <f t="shared" si="47"/>
        <v/>
      </c>
    </row>
    <row r="353" spans="1:39" s="5" customFormat="1" ht="255">
      <c r="A353" s="1" t="s">
        <v>72</v>
      </c>
      <c r="B353" s="1" t="s">
        <v>4304</v>
      </c>
      <c r="C353" s="1" t="s">
        <v>658</v>
      </c>
      <c r="D353" s="1" t="s">
        <v>1762</v>
      </c>
      <c r="E353" s="1" t="s">
        <v>2767</v>
      </c>
      <c r="F353" s="2" t="s">
        <v>3773</v>
      </c>
      <c r="G353" s="2"/>
      <c r="H353" s="2"/>
      <c r="I353" s="2"/>
      <c r="J353" s="15"/>
      <c r="K353" s="3">
        <f>IFERROR(MATCH("Application Layer Gateway (ALG) Security Requirements Guide (SRG) :: Version 1, Release: 2 Benchmark Date: 24 Jul 2015*"&amp;A353&amp;";*",SRGs!AA:AA,0),0)</f>
        <v>0</v>
      </c>
      <c r="L353" s="2">
        <f>IFERROR(MATCH("Application Server Security Requirements Guide :: Version 3, Release: 3 Benchmark Date: 27 Oct 2022*"&amp;A353&amp;";*",SRGs!AA:AA,0),0)</f>
        <v>0</v>
      </c>
      <c r="M353" s="2">
        <f>IFERROR(MATCH("Authentication, Authorization, and Accounting Services (AAA) Security Requirements Guide :: Version 1, Release: 2 Benchmark Date: 24 Jan 2020*"&amp;A353&amp;";*",SRGs!AA:AA,0),0)</f>
        <v>0</v>
      </c>
      <c r="N353" s="6">
        <f>IFERROR(MATCH("Central Log Server Security Requirements Guide :: Version 2, Release: 2 Benchmark Date: 27 Oct 2022*"&amp;A353&amp;";*",SRGs!AA:AA,0),0)</f>
        <v>0</v>
      </c>
      <c r="O353" s="6">
        <f>IFERROR(MATCH("Database Security Requirements Guide :: Version 3, Release: 3 Benchmark Date: 27 Jul 2022*"&amp;A353&amp;";*",SRGs!AA:AA,0),0)</f>
        <v>0</v>
      </c>
      <c r="P353" s="6">
        <f>IFERROR(MATCH("Container Platform Security Requirements Guide :: Version 1, Release: 3 Benchmark Date: 27 Jan 2022*"&amp;A353&amp;";*",SRGs!AA:AA,0),0)</f>
        <v>0</v>
      </c>
      <c r="Q353" s="6">
        <f>IFERROR(MATCH("Domain Name System (DNS) Security Requirements Guide :: Version 2, Release: 4 Benchmark Date: 23 Oct 2015*"&amp;A353&amp;";*",SRGs!AA:AA,0),0)</f>
        <v>0</v>
      </c>
      <c r="R353" s="6">
        <f>IFERROR(MATCH("Firewall Security Requirements Guide :: Version 2, Release: 3 Benchmark Date: 27 Oct 2022*"&amp;A353&amp;";*",SRGs!AA:AA,0),0)</f>
        <v>0</v>
      </c>
      <c r="S353" s="6">
        <f>IFERROR(MATCH("General Purpose Operating System Security Requirements Guide :: Version 2, Release: 4 Benchmark Date: 27 Jul 2022*"&amp;A353&amp;";*",SRGs!AA:AA,0),0)</f>
        <v>0</v>
      </c>
      <c r="T353" s="6">
        <f>IFERROR(MATCH("Intrusion Detection and Prevention Systems (IDPS) Security Requirements Guide :: Version 2, Release: 6 Benchmark Date: 24 Jul 2020*"&amp;A353&amp;";*",SRGs!AA:AA,0),0)</f>
        <v>0</v>
      </c>
      <c r="U353" s="6">
        <f>IFERROR(MATCH("Layer 2 Switch Security Requirements Guide :: Version 2, Release: 1 Benchmark Date: 18 May 2021*"&amp;A353&amp;";*",SRGs!AA:AA,0),0)</f>
        <v>0</v>
      </c>
      <c r="V353" s="6">
        <f>IFERROR(MATCH("Mainframe Product Security Requirements Guide :: Version 2, Release: 1 Benchmark Date: 27 Oct 2022*"&amp;A353&amp;";*",SRGs!AA:AA,0),0)</f>
        <v>0</v>
      </c>
      <c r="W353" s="6">
        <f>IFERROR(MATCH("Network Device Management Security Requirements Guide :: Version 4, Release: 1 Benchmark Date: 23 Apr 2021*"&amp;A353&amp;";*",SRGs!AA:AA,0),0)</f>
        <v>0</v>
      </c>
      <c r="X353" s="6">
        <f>IFERROR(MATCH("Router Security Requirements Guide :: Version 4, Release: 2 Benchmark Date: 23 Apr 2021*"&amp;A353&amp;";*",SRGs!AA:AA,0),0)</f>
        <v>0</v>
      </c>
      <c r="Y353" s="6">
        <f>IFERROR(MATCH("SDN Controller Security Requirements Guide :: Version 1, Release: 2 Benchmark Date: 24 Apr 2020*"&amp;A353&amp;";*",SRGs!AA:AA,0),0)</f>
        <v>0</v>
      </c>
      <c r="Z353" s="6">
        <f>IFERROR(MATCH("Unified Endpoint Management Agent Security Requirements Guide :: Version 1, Release: 1 Benchmark Date: 20 Nov 2020*"&amp;A353&amp;";*",SRGs!AA:AA,0),0)</f>
        <v>0</v>
      </c>
      <c r="AA353" s="6">
        <f>IFERROR(MATCH("Unified Endpoint Management Server Security Requirements Guide :: Version 1, Release: 1 Benchmark Date: 20 Nov 2020*"&amp;A353&amp;";*",SRGs!AA:AA,0),0)</f>
        <v>0</v>
      </c>
      <c r="AB353" s="6">
        <f>IFERROR(MATCH("Virtual Private Network (VPN) Security Requirements Guide :: Version 2, Release: 4 Benchmark Date: 27 Oct 2021*"&amp;A353&amp;";*",SRGs!AA:AA,0),0)</f>
        <v>0</v>
      </c>
      <c r="AC353" s="6">
        <f>IFERROR(MATCH("Web Server Security Requirements Guide :: Version 3, Release: 1 Benchmark Date: 27 Oct 2022*"&amp;A353&amp;";*",SRGs!AA:AA,0),0)</f>
        <v>0</v>
      </c>
      <c r="AD353" s="21"/>
      <c r="AE353" s="3" t="str">
        <f t="shared" si="40"/>
        <v/>
      </c>
      <c r="AF353" s="2" t="str">
        <f t="shared" si="41"/>
        <v/>
      </c>
      <c r="AG353" s="2" t="str">
        <f t="shared" si="42"/>
        <v/>
      </c>
      <c r="AH353" s="2" t="str">
        <f t="shared" si="43"/>
        <v/>
      </c>
      <c r="AI353" s="2" t="str">
        <f t="shared" si="44"/>
        <v/>
      </c>
      <c r="AJ353" s="2" t="str">
        <f t="shared" si="45"/>
        <v/>
      </c>
      <c r="AK353" s="2" t="str">
        <f t="shared" si="46"/>
        <v/>
      </c>
      <c r="AL353" s="27"/>
      <c r="AM353" s="5" t="str">
        <f t="shared" si="47"/>
        <v/>
      </c>
    </row>
    <row r="354" spans="1:39" s="5" customFormat="1" ht="60">
      <c r="A354" s="1" t="s">
        <v>22208</v>
      </c>
      <c r="B354" s="1" t="s">
        <v>4304</v>
      </c>
      <c r="C354" s="1" t="s">
        <v>659</v>
      </c>
      <c r="D354" s="1" t="s">
        <v>1763</v>
      </c>
      <c r="E354" s="1" t="s">
        <v>2768</v>
      </c>
      <c r="F354" s="2" t="s">
        <v>2591</v>
      </c>
      <c r="G354" s="2"/>
      <c r="H354" s="2"/>
      <c r="I354" s="2"/>
      <c r="J354" s="15"/>
      <c r="K354" s="3">
        <f>IFERROR(MATCH("Application Layer Gateway (ALG) Security Requirements Guide (SRG) :: Version 1, Release: 2 Benchmark Date: 24 Jul 2015*"&amp;A354&amp;";*",SRGs!AA:AA,0),0)</f>
        <v>0</v>
      </c>
      <c r="L354" s="2">
        <f>IFERROR(MATCH("Application Server Security Requirements Guide :: Version 3, Release: 3 Benchmark Date: 27 Oct 2022*"&amp;A354&amp;";*",SRGs!AA:AA,0),0)</f>
        <v>0</v>
      </c>
      <c r="M354" s="2">
        <f>IFERROR(MATCH("Authentication, Authorization, and Accounting Services (AAA) Security Requirements Guide :: Version 1, Release: 2 Benchmark Date: 24 Jan 2020*"&amp;A354&amp;";*",SRGs!AA:AA,0),0)</f>
        <v>0</v>
      </c>
      <c r="N354" s="2">
        <f>IFERROR(MATCH("Central Log Server Security Requirements Guide :: Version 2, Release: 2 Benchmark Date: 27 Oct 2022*"&amp;A354&amp;";*",SRGs!AA:AA,0),0)</f>
        <v>0</v>
      </c>
      <c r="O354" s="2">
        <f>IFERROR(MATCH("Database Security Requirements Guide :: Version 3, Release: 3 Benchmark Date: 27 Jul 2022*"&amp;A354&amp;";*",SRGs!AA:AA,0),0)</f>
        <v>0</v>
      </c>
      <c r="P354" s="6">
        <f>IFERROR(MATCH("Container Platform Security Requirements Guide :: Version 1, Release: 3 Benchmark Date: 27 Jan 2022*"&amp;A354&amp;";*",SRGs!AA:AA,0),0)</f>
        <v>0</v>
      </c>
      <c r="Q354" s="6">
        <f>IFERROR(MATCH("Domain Name System (DNS) Security Requirements Guide :: Version 2, Release: 4 Benchmark Date: 23 Oct 2015*"&amp;A354&amp;";*",SRGs!AA:AA,0),0)</f>
        <v>0</v>
      </c>
      <c r="R354" s="6">
        <f>IFERROR(MATCH("Firewall Security Requirements Guide :: Version 2, Release: 3 Benchmark Date: 27 Oct 2022*"&amp;A354&amp;";*",SRGs!AA:AA,0),0)</f>
        <v>0</v>
      </c>
      <c r="S354" s="6">
        <f>IFERROR(MATCH("General Purpose Operating System Security Requirements Guide :: Version 2, Release: 4 Benchmark Date: 27 Jul 2022*"&amp;A354&amp;";*",SRGs!AA:AA,0),0)</f>
        <v>0</v>
      </c>
      <c r="T354" s="6">
        <f>IFERROR(MATCH("Intrusion Detection and Prevention Systems (IDPS) Security Requirements Guide :: Version 2, Release: 6 Benchmark Date: 24 Jul 2020*"&amp;A354&amp;";*",SRGs!AA:AA,0),0)</f>
        <v>0</v>
      </c>
      <c r="U354" s="6">
        <f>IFERROR(MATCH("Layer 2 Switch Security Requirements Guide :: Version 2, Release: 1 Benchmark Date: 18 May 2021*"&amp;A354&amp;";*",SRGs!AA:AA,0),0)</f>
        <v>0</v>
      </c>
      <c r="V354" s="6">
        <f>IFERROR(MATCH("Mainframe Product Security Requirements Guide :: Version 2, Release: 1 Benchmark Date: 27 Oct 2022*"&amp;A354&amp;";*",SRGs!AA:AA,0),0)</f>
        <v>0</v>
      </c>
      <c r="W354" s="6">
        <f>IFERROR(MATCH("Network Device Management Security Requirements Guide :: Version 4, Release: 1 Benchmark Date: 23 Apr 2021*"&amp;A354&amp;";*",SRGs!AA:AA,0),0)</f>
        <v>0</v>
      </c>
      <c r="X354" s="6">
        <f>IFERROR(MATCH("Router Security Requirements Guide :: Version 4, Release: 2 Benchmark Date: 23 Apr 2021*"&amp;A354&amp;";*",SRGs!AA:AA,0),0)</f>
        <v>0</v>
      </c>
      <c r="Y354" s="6">
        <f>IFERROR(MATCH("SDN Controller Security Requirements Guide :: Version 1, Release: 2 Benchmark Date: 24 Apr 2020*"&amp;A354&amp;";*",SRGs!AA:AA,0),0)</f>
        <v>0</v>
      </c>
      <c r="Z354" s="6">
        <f>IFERROR(MATCH("Unified Endpoint Management Agent Security Requirements Guide :: Version 1, Release: 1 Benchmark Date: 20 Nov 2020*"&amp;A354&amp;";*",SRGs!AA:AA,0),0)</f>
        <v>0</v>
      </c>
      <c r="AA354" s="6">
        <f>IFERROR(MATCH("Unified Endpoint Management Server Security Requirements Guide :: Version 1, Release: 1 Benchmark Date: 20 Nov 2020*"&amp;A354&amp;";*",SRGs!AA:AA,0),0)</f>
        <v>0</v>
      </c>
      <c r="AB354" s="6">
        <f>IFERROR(MATCH("Virtual Private Network (VPN) Security Requirements Guide :: Version 2, Release: 4 Benchmark Date: 27 Oct 2021*"&amp;A354&amp;";*",SRGs!AA:AA,0),0)</f>
        <v>0</v>
      </c>
      <c r="AC354" s="6">
        <f>IFERROR(MATCH("Web Server Security Requirements Guide :: Version 3, Release: 1 Benchmark Date: 27 Oct 2022*"&amp;A354&amp;";*",SRGs!AA:AA,0),0)</f>
        <v>0</v>
      </c>
      <c r="AD354" s="21"/>
      <c r="AE354" s="3" t="str">
        <f t="shared" si="40"/>
        <v/>
      </c>
      <c r="AF354" s="2" t="str">
        <f t="shared" si="41"/>
        <v/>
      </c>
      <c r="AG354" s="2" t="str">
        <f t="shared" si="42"/>
        <v/>
      </c>
      <c r="AH354" s="2" t="str">
        <f t="shared" si="43"/>
        <v/>
      </c>
      <c r="AI354" s="2" t="str">
        <f t="shared" si="44"/>
        <v/>
      </c>
      <c r="AJ354" s="2" t="str">
        <f t="shared" si="45"/>
        <v/>
      </c>
      <c r="AK354" s="2" t="str">
        <f t="shared" si="46"/>
        <v/>
      </c>
      <c r="AL354" s="27"/>
      <c r="AM354" s="5" t="str">
        <f t="shared" si="47"/>
        <v/>
      </c>
    </row>
    <row r="355" spans="1:39" ht="75">
      <c r="A355" s="1" t="s">
        <v>22209</v>
      </c>
      <c r="B355" s="1" t="s">
        <v>4304</v>
      </c>
      <c r="C355" s="1" t="s">
        <v>660</v>
      </c>
      <c r="D355" s="1" t="s">
        <v>1764</v>
      </c>
      <c r="E355" s="1" t="s">
        <v>2769</v>
      </c>
      <c r="F355" s="2" t="s">
        <v>2591</v>
      </c>
      <c r="G355" s="2"/>
      <c r="H355" s="2"/>
      <c r="I355" s="2"/>
      <c r="J355" s="15"/>
      <c r="K355" s="3">
        <f>IFERROR(MATCH("Application Layer Gateway (ALG) Security Requirements Guide (SRG) :: Version 1, Release: 2 Benchmark Date: 24 Jul 2015*"&amp;A355&amp;";*",SRGs!AA:AA,0),0)</f>
        <v>0</v>
      </c>
      <c r="L355" s="2">
        <f>IFERROR(MATCH("Application Server Security Requirements Guide :: Version 3, Release: 3 Benchmark Date: 27 Oct 2022*"&amp;A355&amp;";*",SRGs!AA:AA,0),0)</f>
        <v>0</v>
      </c>
      <c r="M355" s="2">
        <f>IFERROR(MATCH("Authentication, Authorization, and Accounting Services (AAA) Security Requirements Guide :: Version 1, Release: 2 Benchmark Date: 24 Jan 2020*"&amp;A355&amp;";*",SRGs!AA:AA,0),0)</f>
        <v>0</v>
      </c>
      <c r="N355" s="2">
        <f>IFERROR(MATCH("Central Log Server Security Requirements Guide :: Version 2, Release: 2 Benchmark Date: 27 Oct 2022*"&amp;A355&amp;";*",SRGs!AA:AA,0),0)</f>
        <v>0</v>
      </c>
      <c r="O355" s="2">
        <f>IFERROR(MATCH("Database Security Requirements Guide :: Version 3, Release: 3 Benchmark Date: 27 Jul 2022*"&amp;A355&amp;";*",SRGs!AA:AA,0),0)</f>
        <v>0</v>
      </c>
      <c r="P355" s="2">
        <f>IFERROR(MATCH("Container Platform Security Requirements Guide :: Version 1, Release: 3 Benchmark Date: 27 Jan 2022*"&amp;A355&amp;";*",SRGs!AA:AA,0),0)</f>
        <v>0</v>
      </c>
      <c r="Q355" s="2">
        <f>IFERROR(MATCH("Domain Name System (DNS) Security Requirements Guide :: Version 2, Release: 4 Benchmark Date: 23 Oct 2015*"&amp;A355&amp;";*",SRGs!AA:AA,0),0)</f>
        <v>0</v>
      </c>
      <c r="R355" s="2">
        <f>IFERROR(MATCH("Firewall Security Requirements Guide :: Version 2, Release: 3 Benchmark Date: 27 Oct 2022*"&amp;A355&amp;";*",SRGs!AA:AA,0),0)</f>
        <v>0</v>
      </c>
      <c r="S355" s="2">
        <f>IFERROR(MATCH("General Purpose Operating System Security Requirements Guide :: Version 2, Release: 4 Benchmark Date: 27 Jul 2022*"&amp;A355&amp;";*",SRGs!AA:AA,0),0)</f>
        <v>0</v>
      </c>
      <c r="T355" s="2">
        <f>IFERROR(MATCH("Intrusion Detection and Prevention Systems (IDPS) Security Requirements Guide :: Version 2, Release: 6 Benchmark Date: 24 Jul 2020*"&amp;A355&amp;";*",SRGs!AA:AA,0),0)</f>
        <v>0</v>
      </c>
      <c r="U355" s="2">
        <f>IFERROR(MATCH("Layer 2 Switch Security Requirements Guide :: Version 2, Release: 1 Benchmark Date: 18 May 2021*"&amp;A355&amp;";*",SRGs!AA:AA,0),0)</f>
        <v>0</v>
      </c>
      <c r="V355" s="2">
        <f>IFERROR(MATCH("Mainframe Product Security Requirements Guide :: Version 2, Release: 1 Benchmark Date: 27 Oct 2022*"&amp;A355&amp;";*",SRGs!AA:AA,0),0)</f>
        <v>0</v>
      </c>
      <c r="W355" s="2">
        <f>IFERROR(MATCH("Network Device Management Security Requirements Guide :: Version 4, Release: 1 Benchmark Date: 23 Apr 2021*"&amp;A355&amp;";*",SRGs!AA:AA,0),0)</f>
        <v>0</v>
      </c>
      <c r="X355" s="2">
        <f>IFERROR(MATCH("Router Security Requirements Guide :: Version 4, Release: 2 Benchmark Date: 23 Apr 2021*"&amp;A355&amp;";*",SRGs!AA:AA,0),0)</f>
        <v>0</v>
      </c>
      <c r="Y355" s="2">
        <f>IFERROR(MATCH("SDN Controller Security Requirements Guide :: Version 1, Release: 2 Benchmark Date: 24 Apr 2020*"&amp;A355&amp;";*",SRGs!AA:AA,0),0)</f>
        <v>0</v>
      </c>
      <c r="Z355" s="2">
        <f>IFERROR(MATCH("Unified Endpoint Management Agent Security Requirements Guide :: Version 1, Release: 1 Benchmark Date: 20 Nov 2020*"&amp;A355&amp;";*",SRGs!AA:AA,0),0)</f>
        <v>0</v>
      </c>
      <c r="AA355" s="2">
        <f>IFERROR(MATCH("Unified Endpoint Management Server Security Requirements Guide :: Version 1, Release: 1 Benchmark Date: 20 Nov 2020*"&amp;A355&amp;";*",SRGs!AA:AA,0),0)</f>
        <v>0</v>
      </c>
      <c r="AB355" s="2">
        <f>IFERROR(MATCH("Virtual Private Network (VPN) Security Requirements Guide :: Version 2, Release: 4 Benchmark Date: 27 Oct 2021*"&amp;A355&amp;";*",SRGs!AA:AA,0),0)</f>
        <v>0</v>
      </c>
      <c r="AC355" s="2">
        <f>IFERROR(MATCH("Web Server Security Requirements Guide :: Version 3, Release: 1 Benchmark Date: 27 Oct 2022*"&amp;A355&amp;";*",SRGs!AA:AA,0),0)</f>
        <v>0</v>
      </c>
      <c r="AD355" s="22"/>
      <c r="AE355" s="3" t="str">
        <f t="shared" si="40"/>
        <v/>
      </c>
      <c r="AF355" s="2" t="str">
        <f t="shared" si="41"/>
        <v/>
      </c>
      <c r="AG355" s="2" t="str">
        <f t="shared" si="42"/>
        <v/>
      </c>
      <c r="AH355" s="2" t="str">
        <f t="shared" si="43"/>
        <v/>
      </c>
      <c r="AI355" s="2" t="str">
        <f t="shared" si="44"/>
        <v/>
      </c>
      <c r="AJ355" s="2" t="str">
        <f t="shared" si="45"/>
        <v/>
      </c>
      <c r="AK355" s="2" t="str">
        <f t="shared" si="46"/>
        <v/>
      </c>
      <c r="AM355" s="5" t="str">
        <f t="shared" si="47"/>
        <v/>
      </c>
    </row>
    <row r="356" spans="1:39" s="5" customFormat="1" ht="105">
      <c r="A356" s="1" t="s">
        <v>73</v>
      </c>
      <c r="B356" s="1" t="s">
        <v>4304</v>
      </c>
      <c r="C356" s="1" t="s">
        <v>661</v>
      </c>
      <c r="D356" s="1" t="s">
        <v>1765</v>
      </c>
      <c r="E356" s="1" t="s">
        <v>2770</v>
      </c>
      <c r="F356" s="2" t="s">
        <v>3774</v>
      </c>
      <c r="G356" s="2"/>
      <c r="H356" s="2"/>
      <c r="I356" s="2"/>
      <c r="J356" s="15"/>
      <c r="K356" s="3">
        <f>IFERROR(MATCH("Application Layer Gateway (ALG) Security Requirements Guide (SRG) :: Version 1, Release: 2 Benchmark Date: 24 Jul 2015*"&amp;A356&amp;";*",SRGs!AA:AA,0),0)</f>
        <v>0</v>
      </c>
      <c r="L356" s="2">
        <f>IFERROR(MATCH("Application Server Security Requirements Guide :: Version 3, Release: 3 Benchmark Date: 27 Oct 2022*"&amp;A356&amp;";*",SRGs!AA:AA,0),0)</f>
        <v>0</v>
      </c>
      <c r="M356" s="2">
        <f>IFERROR(MATCH("Authentication, Authorization, and Accounting Services (AAA) Security Requirements Guide :: Version 1, Release: 2 Benchmark Date: 24 Jan 2020*"&amp;A356&amp;";*",SRGs!AA:AA,0),0)</f>
        <v>0</v>
      </c>
      <c r="N356" s="6">
        <f>IFERROR(MATCH("Central Log Server Security Requirements Guide :: Version 2, Release: 2 Benchmark Date: 27 Oct 2022*"&amp;A356&amp;";*",SRGs!AA:AA,0),0)</f>
        <v>0</v>
      </c>
      <c r="O356" s="6">
        <f>IFERROR(MATCH("Database Security Requirements Guide :: Version 3, Release: 3 Benchmark Date: 27 Jul 2022*"&amp;A356&amp;";*",SRGs!AA:AA,0),0)</f>
        <v>0</v>
      </c>
      <c r="P356" s="6">
        <f>IFERROR(MATCH("Container Platform Security Requirements Guide :: Version 1, Release: 3 Benchmark Date: 27 Jan 2022*"&amp;A356&amp;";*",SRGs!AA:AA,0),0)</f>
        <v>0</v>
      </c>
      <c r="Q356" s="6">
        <f>IFERROR(MATCH("Domain Name System (DNS) Security Requirements Guide :: Version 2, Release: 4 Benchmark Date: 23 Oct 2015*"&amp;A356&amp;";*",SRGs!AA:AA,0),0)</f>
        <v>0</v>
      </c>
      <c r="R356" s="6">
        <f>IFERROR(MATCH("Firewall Security Requirements Guide :: Version 2, Release: 3 Benchmark Date: 27 Oct 2022*"&amp;A356&amp;";*",SRGs!AA:AA,0),0)</f>
        <v>0</v>
      </c>
      <c r="S356" s="6">
        <f>IFERROR(MATCH("General Purpose Operating System Security Requirements Guide :: Version 2, Release: 4 Benchmark Date: 27 Jul 2022*"&amp;A356&amp;";*",SRGs!AA:AA,0),0)</f>
        <v>0</v>
      </c>
      <c r="T356" s="6">
        <f>IFERROR(MATCH("Intrusion Detection and Prevention Systems (IDPS) Security Requirements Guide :: Version 2, Release: 6 Benchmark Date: 24 Jul 2020*"&amp;A356&amp;";*",SRGs!AA:AA,0),0)</f>
        <v>0</v>
      </c>
      <c r="U356" s="6">
        <f>IFERROR(MATCH("Layer 2 Switch Security Requirements Guide :: Version 2, Release: 1 Benchmark Date: 18 May 2021*"&amp;A356&amp;";*",SRGs!AA:AA,0),0)</f>
        <v>0</v>
      </c>
      <c r="V356" s="6">
        <f>IFERROR(MATCH("Mainframe Product Security Requirements Guide :: Version 2, Release: 1 Benchmark Date: 27 Oct 2022*"&amp;A356&amp;";*",SRGs!AA:AA,0),0)</f>
        <v>0</v>
      </c>
      <c r="W356" s="6">
        <f>IFERROR(MATCH("Network Device Management Security Requirements Guide :: Version 4, Release: 1 Benchmark Date: 23 Apr 2021*"&amp;A356&amp;";*",SRGs!AA:AA,0),0)</f>
        <v>0</v>
      </c>
      <c r="X356" s="6">
        <f>IFERROR(MATCH("Router Security Requirements Guide :: Version 4, Release: 2 Benchmark Date: 23 Apr 2021*"&amp;A356&amp;";*",SRGs!AA:AA,0),0)</f>
        <v>0</v>
      </c>
      <c r="Y356" s="6">
        <f>IFERROR(MATCH("SDN Controller Security Requirements Guide :: Version 1, Release: 2 Benchmark Date: 24 Apr 2020*"&amp;A356&amp;";*",SRGs!AA:AA,0),0)</f>
        <v>0</v>
      </c>
      <c r="Z356" s="6">
        <f>IFERROR(MATCH("Unified Endpoint Management Agent Security Requirements Guide :: Version 1, Release: 1 Benchmark Date: 20 Nov 2020*"&amp;A356&amp;";*",SRGs!AA:AA,0),0)</f>
        <v>0</v>
      </c>
      <c r="AA356" s="6">
        <f>IFERROR(MATCH("Unified Endpoint Management Server Security Requirements Guide :: Version 1, Release: 1 Benchmark Date: 20 Nov 2020*"&amp;A356&amp;";*",SRGs!AA:AA,0),0)</f>
        <v>0</v>
      </c>
      <c r="AB356" s="6">
        <f>IFERROR(MATCH("Virtual Private Network (VPN) Security Requirements Guide :: Version 2, Release: 4 Benchmark Date: 27 Oct 2021*"&amp;A356&amp;";*",SRGs!AA:AA,0),0)</f>
        <v>0</v>
      </c>
      <c r="AC356" s="6">
        <f>IFERROR(MATCH("Web Server Security Requirements Guide :: Version 3, Release: 1 Benchmark Date: 27 Oct 2022*"&amp;A356&amp;";*",SRGs!AA:AA,0),0)</f>
        <v>0</v>
      </c>
      <c r="AD356" s="21"/>
      <c r="AE356" s="3" t="str">
        <f t="shared" si="40"/>
        <v/>
      </c>
      <c r="AF356" s="2" t="str">
        <f t="shared" si="41"/>
        <v/>
      </c>
      <c r="AG356" s="2" t="str">
        <f t="shared" si="42"/>
        <v/>
      </c>
      <c r="AH356" s="2" t="str">
        <f t="shared" si="43"/>
        <v/>
      </c>
      <c r="AI356" s="2" t="str">
        <f t="shared" si="44"/>
        <v/>
      </c>
      <c r="AJ356" s="2" t="str">
        <f t="shared" si="45"/>
        <v/>
      </c>
      <c r="AK356" s="2" t="str">
        <f t="shared" si="46"/>
        <v/>
      </c>
      <c r="AL356" s="27"/>
      <c r="AM356" s="5" t="str">
        <f t="shared" si="47"/>
        <v/>
      </c>
    </row>
    <row r="357" spans="1:39" s="5" customFormat="1" ht="120">
      <c r="A357" s="1" t="s">
        <v>22210</v>
      </c>
      <c r="B357" s="1" t="s">
        <v>4304</v>
      </c>
      <c r="C357" s="1" t="s">
        <v>662</v>
      </c>
      <c r="D357" s="1" t="s">
        <v>1766</v>
      </c>
      <c r="E357" s="1" t="s">
        <v>2771</v>
      </c>
      <c r="F357" s="2" t="s">
        <v>3775</v>
      </c>
      <c r="G357" s="2"/>
      <c r="H357" s="2"/>
      <c r="I357" s="2"/>
      <c r="J357" s="15"/>
      <c r="K357" s="3">
        <f>IFERROR(MATCH("Application Layer Gateway (ALG) Security Requirements Guide (SRG) :: Version 1, Release: 2 Benchmark Date: 24 Jul 2015*"&amp;A357&amp;";*",SRGs!AA:AA,0),0)</f>
        <v>0</v>
      </c>
      <c r="L357" s="2">
        <f>IFERROR(MATCH("Application Server Security Requirements Guide :: Version 3, Release: 3 Benchmark Date: 27 Oct 2022*"&amp;A357&amp;";*",SRGs!AA:AA,0),0)</f>
        <v>0</v>
      </c>
      <c r="M357" s="2">
        <f>IFERROR(MATCH("Authentication, Authorization, and Accounting Services (AAA) Security Requirements Guide :: Version 1, Release: 2 Benchmark Date: 24 Jan 2020*"&amp;A357&amp;";*",SRGs!AA:AA,0),0)</f>
        <v>0</v>
      </c>
      <c r="N357" s="6">
        <f>IFERROR(MATCH("Central Log Server Security Requirements Guide :: Version 2, Release: 2 Benchmark Date: 27 Oct 2022*"&amp;A357&amp;";*",SRGs!AA:AA,0),0)</f>
        <v>0</v>
      </c>
      <c r="O357" s="6">
        <f>IFERROR(MATCH("Database Security Requirements Guide :: Version 3, Release: 3 Benchmark Date: 27 Jul 2022*"&amp;A357&amp;";*",SRGs!AA:AA,0),0)</f>
        <v>0</v>
      </c>
      <c r="P357" s="6">
        <f>IFERROR(MATCH("Container Platform Security Requirements Guide :: Version 1, Release: 3 Benchmark Date: 27 Jan 2022*"&amp;A357&amp;";*",SRGs!AA:AA,0),0)</f>
        <v>0</v>
      </c>
      <c r="Q357" s="6">
        <f>IFERROR(MATCH("Domain Name System (DNS) Security Requirements Guide :: Version 2, Release: 4 Benchmark Date: 23 Oct 2015*"&amp;A357&amp;";*",SRGs!AA:AA,0),0)</f>
        <v>0</v>
      </c>
      <c r="R357" s="6">
        <f>IFERROR(MATCH("Firewall Security Requirements Guide :: Version 2, Release: 3 Benchmark Date: 27 Oct 2022*"&amp;A357&amp;";*",SRGs!AA:AA,0),0)</f>
        <v>0</v>
      </c>
      <c r="S357" s="6">
        <f>IFERROR(MATCH("General Purpose Operating System Security Requirements Guide :: Version 2, Release: 4 Benchmark Date: 27 Jul 2022*"&amp;A357&amp;";*",SRGs!AA:AA,0),0)</f>
        <v>0</v>
      </c>
      <c r="T357" s="6">
        <f>IFERROR(MATCH("Intrusion Detection and Prevention Systems (IDPS) Security Requirements Guide :: Version 2, Release: 6 Benchmark Date: 24 Jul 2020*"&amp;A357&amp;";*",SRGs!AA:AA,0),0)</f>
        <v>0</v>
      </c>
      <c r="U357" s="6">
        <f>IFERROR(MATCH("Layer 2 Switch Security Requirements Guide :: Version 2, Release: 1 Benchmark Date: 18 May 2021*"&amp;A357&amp;";*",SRGs!AA:AA,0),0)</f>
        <v>0</v>
      </c>
      <c r="V357" s="6">
        <f>IFERROR(MATCH("Mainframe Product Security Requirements Guide :: Version 2, Release: 1 Benchmark Date: 27 Oct 2022*"&amp;A357&amp;";*",SRGs!AA:AA,0),0)</f>
        <v>0</v>
      </c>
      <c r="W357" s="6">
        <f>IFERROR(MATCH("Network Device Management Security Requirements Guide :: Version 4, Release: 1 Benchmark Date: 23 Apr 2021*"&amp;A357&amp;";*",SRGs!AA:AA,0),0)</f>
        <v>0</v>
      </c>
      <c r="X357" s="6">
        <f>IFERROR(MATCH("Router Security Requirements Guide :: Version 4, Release: 2 Benchmark Date: 23 Apr 2021*"&amp;A357&amp;";*",SRGs!AA:AA,0),0)</f>
        <v>0</v>
      </c>
      <c r="Y357" s="6">
        <f>IFERROR(MATCH("SDN Controller Security Requirements Guide :: Version 1, Release: 2 Benchmark Date: 24 Apr 2020*"&amp;A357&amp;";*",SRGs!AA:AA,0),0)</f>
        <v>0</v>
      </c>
      <c r="Z357" s="6">
        <f>IFERROR(MATCH("Unified Endpoint Management Agent Security Requirements Guide :: Version 1, Release: 1 Benchmark Date: 20 Nov 2020*"&amp;A357&amp;";*",SRGs!AA:AA,0),0)</f>
        <v>0</v>
      </c>
      <c r="AA357" s="6">
        <f>IFERROR(MATCH("Unified Endpoint Management Server Security Requirements Guide :: Version 1, Release: 1 Benchmark Date: 20 Nov 2020*"&amp;A357&amp;";*",SRGs!AA:AA,0),0)</f>
        <v>0</v>
      </c>
      <c r="AB357" s="6">
        <f>IFERROR(MATCH("Virtual Private Network (VPN) Security Requirements Guide :: Version 2, Release: 4 Benchmark Date: 27 Oct 2021*"&amp;A357&amp;";*",SRGs!AA:AA,0),0)</f>
        <v>0</v>
      </c>
      <c r="AC357" s="6">
        <f>IFERROR(MATCH("Web Server Security Requirements Guide :: Version 3, Release: 1 Benchmark Date: 27 Oct 2022*"&amp;A357&amp;";*",SRGs!AA:AA,0),0)</f>
        <v>0</v>
      </c>
      <c r="AD357" s="21"/>
      <c r="AE357" s="3" t="str">
        <f t="shared" si="40"/>
        <v/>
      </c>
      <c r="AF357" s="2" t="str">
        <f t="shared" si="41"/>
        <v/>
      </c>
      <c r="AG357" s="2" t="str">
        <f t="shared" si="42"/>
        <v/>
      </c>
      <c r="AH357" s="2" t="str">
        <f t="shared" si="43"/>
        <v/>
      </c>
      <c r="AI357" s="2" t="str">
        <f t="shared" si="44"/>
        <v/>
      </c>
      <c r="AJ357" s="2" t="str">
        <f t="shared" si="45"/>
        <v/>
      </c>
      <c r="AK357" s="2" t="str">
        <f t="shared" si="46"/>
        <v/>
      </c>
      <c r="AL357" s="27"/>
      <c r="AM357" s="5" t="str">
        <f t="shared" si="47"/>
        <v/>
      </c>
    </row>
    <row r="358" spans="1:39" s="5" customFormat="1" ht="90">
      <c r="A358" s="1" t="s">
        <v>22211</v>
      </c>
      <c r="B358" s="1" t="s">
        <v>4304</v>
      </c>
      <c r="C358" s="1" t="s">
        <v>663</v>
      </c>
      <c r="D358" s="1" t="s">
        <v>1767</v>
      </c>
      <c r="E358" s="1" t="s">
        <v>2772</v>
      </c>
      <c r="F358" s="2" t="s">
        <v>3776</v>
      </c>
      <c r="G358" s="2"/>
      <c r="H358" s="2"/>
      <c r="I358" s="2"/>
      <c r="J358" s="15"/>
      <c r="K358" s="3">
        <f>IFERROR(MATCH("Application Layer Gateway (ALG) Security Requirements Guide (SRG) :: Version 1, Release: 2 Benchmark Date: 24 Jul 2015*"&amp;A358&amp;";*",SRGs!AA:AA,0),0)</f>
        <v>0</v>
      </c>
      <c r="L358" s="2">
        <f>IFERROR(MATCH("Application Server Security Requirements Guide :: Version 3, Release: 3 Benchmark Date: 27 Oct 2022*"&amp;A358&amp;";*",SRGs!AA:AA,0),0)</f>
        <v>0</v>
      </c>
      <c r="M358" s="2">
        <f>IFERROR(MATCH("Authentication, Authorization, and Accounting Services (AAA) Security Requirements Guide :: Version 1, Release: 2 Benchmark Date: 24 Jan 2020*"&amp;A358&amp;";*",SRGs!AA:AA,0),0)</f>
        <v>0</v>
      </c>
      <c r="N358" s="6">
        <f>IFERROR(MATCH("Central Log Server Security Requirements Guide :: Version 2, Release: 2 Benchmark Date: 27 Oct 2022*"&amp;A358&amp;";*",SRGs!AA:AA,0),0)</f>
        <v>0</v>
      </c>
      <c r="O358" s="6">
        <f>IFERROR(MATCH("Database Security Requirements Guide :: Version 3, Release: 3 Benchmark Date: 27 Jul 2022*"&amp;A358&amp;";*",SRGs!AA:AA,0),0)</f>
        <v>0</v>
      </c>
      <c r="P358" s="6">
        <f>IFERROR(MATCH("Container Platform Security Requirements Guide :: Version 1, Release: 3 Benchmark Date: 27 Jan 2022*"&amp;A358&amp;";*",SRGs!AA:AA,0),0)</f>
        <v>0</v>
      </c>
      <c r="Q358" s="6">
        <f>IFERROR(MATCH("Domain Name System (DNS) Security Requirements Guide :: Version 2, Release: 4 Benchmark Date: 23 Oct 2015*"&amp;A358&amp;";*",SRGs!AA:AA,0),0)</f>
        <v>0</v>
      </c>
      <c r="R358" s="6">
        <f>IFERROR(MATCH("Firewall Security Requirements Guide :: Version 2, Release: 3 Benchmark Date: 27 Oct 2022*"&amp;A358&amp;";*",SRGs!AA:AA,0),0)</f>
        <v>0</v>
      </c>
      <c r="S358" s="6">
        <f>IFERROR(MATCH("General Purpose Operating System Security Requirements Guide :: Version 2, Release: 4 Benchmark Date: 27 Jul 2022*"&amp;A358&amp;";*",SRGs!AA:AA,0),0)</f>
        <v>0</v>
      </c>
      <c r="T358" s="6">
        <f>IFERROR(MATCH("Intrusion Detection and Prevention Systems (IDPS) Security Requirements Guide :: Version 2, Release: 6 Benchmark Date: 24 Jul 2020*"&amp;A358&amp;";*",SRGs!AA:AA,0),0)</f>
        <v>0</v>
      </c>
      <c r="U358" s="6">
        <f>IFERROR(MATCH("Layer 2 Switch Security Requirements Guide :: Version 2, Release: 1 Benchmark Date: 18 May 2021*"&amp;A358&amp;";*",SRGs!AA:AA,0),0)</f>
        <v>0</v>
      </c>
      <c r="V358" s="6">
        <f>IFERROR(MATCH("Mainframe Product Security Requirements Guide :: Version 2, Release: 1 Benchmark Date: 27 Oct 2022*"&amp;A358&amp;";*",SRGs!AA:AA,0),0)</f>
        <v>0</v>
      </c>
      <c r="W358" s="6">
        <f>IFERROR(MATCH("Network Device Management Security Requirements Guide :: Version 4, Release: 1 Benchmark Date: 23 Apr 2021*"&amp;A358&amp;";*",SRGs!AA:AA,0),0)</f>
        <v>0</v>
      </c>
      <c r="X358" s="6">
        <f>IFERROR(MATCH("Router Security Requirements Guide :: Version 4, Release: 2 Benchmark Date: 23 Apr 2021*"&amp;A358&amp;";*",SRGs!AA:AA,0),0)</f>
        <v>0</v>
      </c>
      <c r="Y358" s="6">
        <f>IFERROR(MATCH("SDN Controller Security Requirements Guide :: Version 1, Release: 2 Benchmark Date: 24 Apr 2020*"&amp;A358&amp;";*",SRGs!AA:AA,0),0)</f>
        <v>0</v>
      </c>
      <c r="Z358" s="6">
        <f>IFERROR(MATCH("Unified Endpoint Management Agent Security Requirements Guide :: Version 1, Release: 1 Benchmark Date: 20 Nov 2020*"&amp;A358&amp;";*",SRGs!AA:AA,0),0)</f>
        <v>0</v>
      </c>
      <c r="AA358" s="6">
        <f>IFERROR(MATCH("Unified Endpoint Management Server Security Requirements Guide :: Version 1, Release: 1 Benchmark Date: 20 Nov 2020*"&amp;A358&amp;";*",SRGs!AA:AA,0),0)</f>
        <v>0</v>
      </c>
      <c r="AB358" s="6">
        <f>IFERROR(MATCH("Virtual Private Network (VPN) Security Requirements Guide :: Version 2, Release: 4 Benchmark Date: 27 Oct 2021*"&amp;A358&amp;";*",SRGs!AA:AA,0),0)</f>
        <v>0</v>
      </c>
      <c r="AC358" s="6">
        <f>IFERROR(MATCH("Web Server Security Requirements Guide :: Version 3, Release: 1 Benchmark Date: 27 Oct 2022*"&amp;A358&amp;";*",SRGs!AA:AA,0),0)</f>
        <v>0</v>
      </c>
      <c r="AD358" s="21"/>
      <c r="AE358" s="3" t="str">
        <f t="shared" si="40"/>
        <v/>
      </c>
      <c r="AF358" s="2" t="str">
        <f t="shared" si="41"/>
        <v/>
      </c>
      <c r="AG358" s="2" t="str">
        <f t="shared" si="42"/>
        <v/>
      </c>
      <c r="AH358" s="2" t="str">
        <f t="shared" si="43"/>
        <v/>
      </c>
      <c r="AI358" s="2" t="str">
        <f t="shared" si="44"/>
        <v/>
      </c>
      <c r="AJ358" s="2" t="str">
        <f t="shared" si="45"/>
        <v/>
      </c>
      <c r="AK358" s="2" t="str">
        <f t="shared" si="46"/>
        <v/>
      </c>
      <c r="AL358" s="27"/>
      <c r="AM358" s="5" t="str">
        <f t="shared" si="47"/>
        <v/>
      </c>
    </row>
    <row r="359" spans="1:39" s="5" customFormat="1" ht="60">
      <c r="A359" s="1" t="s">
        <v>22212</v>
      </c>
      <c r="B359" s="1" t="s">
        <v>4304</v>
      </c>
      <c r="C359" s="1" t="s">
        <v>664</v>
      </c>
      <c r="D359" s="1" t="s">
        <v>1768</v>
      </c>
      <c r="E359" s="1" t="s">
        <v>2773</v>
      </c>
      <c r="F359" s="2" t="s">
        <v>2591</v>
      </c>
      <c r="G359" s="2"/>
      <c r="H359" s="2"/>
      <c r="I359" s="2"/>
      <c r="J359" s="15"/>
      <c r="K359" s="3">
        <f>IFERROR(MATCH("Application Layer Gateway (ALG) Security Requirements Guide (SRG) :: Version 1, Release: 2 Benchmark Date: 24 Jul 2015*"&amp;A359&amp;";*",SRGs!AA:AA,0),0)</f>
        <v>0</v>
      </c>
      <c r="L359" s="2">
        <f>IFERROR(MATCH("Application Server Security Requirements Guide :: Version 3, Release: 3 Benchmark Date: 27 Oct 2022*"&amp;A359&amp;";*",SRGs!AA:AA,0),0)</f>
        <v>0</v>
      </c>
      <c r="M359" s="2">
        <f>IFERROR(MATCH("Authentication, Authorization, and Accounting Services (AAA) Security Requirements Guide :: Version 1, Release: 2 Benchmark Date: 24 Jan 2020*"&amp;A359&amp;";*",SRGs!AA:AA,0),0)</f>
        <v>0</v>
      </c>
      <c r="N359" s="2">
        <f>IFERROR(MATCH("Central Log Server Security Requirements Guide :: Version 2, Release: 2 Benchmark Date: 27 Oct 2022*"&amp;A359&amp;";*",SRGs!AA:AA,0),0)</f>
        <v>0</v>
      </c>
      <c r="O359" s="2">
        <f>IFERROR(MATCH("Database Security Requirements Guide :: Version 3, Release: 3 Benchmark Date: 27 Jul 2022*"&amp;A359&amp;";*",SRGs!AA:AA,0),0)</f>
        <v>0</v>
      </c>
      <c r="P359" s="6">
        <f>IFERROR(MATCH("Container Platform Security Requirements Guide :: Version 1, Release: 3 Benchmark Date: 27 Jan 2022*"&amp;A359&amp;";*",SRGs!AA:AA,0),0)</f>
        <v>0</v>
      </c>
      <c r="Q359" s="6">
        <f>IFERROR(MATCH("Domain Name System (DNS) Security Requirements Guide :: Version 2, Release: 4 Benchmark Date: 23 Oct 2015*"&amp;A359&amp;";*",SRGs!AA:AA,0),0)</f>
        <v>0</v>
      </c>
      <c r="R359" s="6">
        <f>IFERROR(MATCH("Firewall Security Requirements Guide :: Version 2, Release: 3 Benchmark Date: 27 Oct 2022*"&amp;A359&amp;";*",SRGs!AA:AA,0),0)</f>
        <v>0</v>
      </c>
      <c r="S359" s="6">
        <f>IFERROR(MATCH("General Purpose Operating System Security Requirements Guide :: Version 2, Release: 4 Benchmark Date: 27 Jul 2022*"&amp;A359&amp;";*",SRGs!AA:AA,0),0)</f>
        <v>0</v>
      </c>
      <c r="T359" s="6">
        <f>IFERROR(MATCH("Intrusion Detection and Prevention Systems (IDPS) Security Requirements Guide :: Version 2, Release: 6 Benchmark Date: 24 Jul 2020*"&amp;A359&amp;";*",SRGs!AA:AA,0),0)</f>
        <v>0</v>
      </c>
      <c r="U359" s="6">
        <f>IFERROR(MATCH("Layer 2 Switch Security Requirements Guide :: Version 2, Release: 1 Benchmark Date: 18 May 2021*"&amp;A359&amp;";*",SRGs!AA:AA,0),0)</f>
        <v>0</v>
      </c>
      <c r="V359" s="6">
        <f>IFERROR(MATCH("Mainframe Product Security Requirements Guide :: Version 2, Release: 1 Benchmark Date: 27 Oct 2022*"&amp;A359&amp;";*",SRGs!AA:AA,0),0)</f>
        <v>0</v>
      </c>
      <c r="W359" s="6">
        <f>IFERROR(MATCH("Network Device Management Security Requirements Guide :: Version 4, Release: 1 Benchmark Date: 23 Apr 2021*"&amp;A359&amp;";*",SRGs!AA:AA,0),0)</f>
        <v>0</v>
      </c>
      <c r="X359" s="6">
        <f>IFERROR(MATCH("Router Security Requirements Guide :: Version 4, Release: 2 Benchmark Date: 23 Apr 2021*"&amp;A359&amp;";*",SRGs!AA:AA,0),0)</f>
        <v>0</v>
      </c>
      <c r="Y359" s="6">
        <f>IFERROR(MATCH("SDN Controller Security Requirements Guide :: Version 1, Release: 2 Benchmark Date: 24 Apr 2020*"&amp;A359&amp;";*",SRGs!AA:AA,0),0)</f>
        <v>0</v>
      </c>
      <c r="Z359" s="6">
        <f>IFERROR(MATCH("Unified Endpoint Management Agent Security Requirements Guide :: Version 1, Release: 1 Benchmark Date: 20 Nov 2020*"&amp;A359&amp;";*",SRGs!AA:AA,0),0)</f>
        <v>0</v>
      </c>
      <c r="AA359" s="6">
        <f>IFERROR(MATCH("Unified Endpoint Management Server Security Requirements Guide :: Version 1, Release: 1 Benchmark Date: 20 Nov 2020*"&amp;A359&amp;";*",SRGs!AA:AA,0),0)</f>
        <v>0</v>
      </c>
      <c r="AB359" s="6">
        <f>IFERROR(MATCH("Virtual Private Network (VPN) Security Requirements Guide :: Version 2, Release: 4 Benchmark Date: 27 Oct 2021*"&amp;A359&amp;";*",SRGs!AA:AA,0),0)</f>
        <v>0</v>
      </c>
      <c r="AC359" s="6">
        <f>IFERROR(MATCH("Web Server Security Requirements Guide :: Version 3, Release: 1 Benchmark Date: 27 Oct 2022*"&amp;A359&amp;";*",SRGs!AA:AA,0),0)</f>
        <v>0</v>
      </c>
      <c r="AD359" s="21"/>
      <c r="AE359" s="3" t="str">
        <f t="shared" si="40"/>
        <v/>
      </c>
      <c r="AF359" s="2" t="str">
        <f t="shared" si="41"/>
        <v/>
      </c>
      <c r="AG359" s="2" t="str">
        <f t="shared" si="42"/>
        <v/>
      </c>
      <c r="AH359" s="2" t="str">
        <f t="shared" si="43"/>
        <v/>
      </c>
      <c r="AI359" s="2" t="str">
        <f t="shared" si="44"/>
        <v/>
      </c>
      <c r="AJ359" s="2" t="str">
        <f t="shared" si="45"/>
        <v/>
      </c>
      <c r="AK359" s="2" t="str">
        <f t="shared" si="46"/>
        <v/>
      </c>
      <c r="AL359" s="27"/>
      <c r="AM359" s="5" t="str">
        <f t="shared" si="47"/>
        <v/>
      </c>
    </row>
    <row r="360" spans="1:39" ht="105">
      <c r="A360" s="1" t="s">
        <v>22213</v>
      </c>
      <c r="B360" s="1" t="s">
        <v>4304</v>
      </c>
      <c r="C360" s="1" t="s">
        <v>665</v>
      </c>
      <c r="D360" s="1" t="s">
        <v>1769</v>
      </c>
      <c r="E360" s="1" t="s">
        <v>2774</v>
      </c>
      <c r="F360" s="2" t="s">
        <v>3777</v>
      </c>
      <c r="G360" s="2"/>
      <c r="H360" s="2"/>
      <c r="I360" s="2"/>
      <c r="J360" s="15"/>
      <c r="K360" s="3">
        <f>IFERROR(MATCH("Application Layer Gateway (ALG) Security Requirements Guide (SRG) :: Version 1, Release: 2 Benchmark Date: 24 Jul 2015*"&amp;A360&amp;";*",SRGs!AA:AA,0),0)</f>
        <v>0</v>
      </c>
      <c r="L360" s="2">
        <f>IFERROR(MATCH("Application Server Security Requirements Guide :: Version 3, Release: 3 Benchmark Date: 27 Oct 2022*"&amp;A360&amp;";*",SRGs!AA:AA,0),0)</f>
        <v>0</v>
      </c>
      <c r="M360" s="2">
        <f>IFERROR(MATCH("Authentication, Authorization, and Accounting Services (AAA) Security Requirements Guide :: Version 1, Release: 2 Benchmark Date: 24 Jan 2020*"&amp;A360&amp;";*",SRGs!AA:AA,0),0)</f>
        <v>0</v>
      </c>
      <c r="N360" s="6">
        <f>IFERROR(MATCH("Central Log Server Security Requirements Guide :: Version 2, Release: 2 Benchmark Date: 27 Oct 2022*"&amp;A360&amp;";*",SRGs!AA:AA,0),0)</f>
        <v>0</v>
      </c>
      <c r="O360" s="6">
        <f>IFERROR(MATCH("Database Security Requirements Guide :: Version 3, Release: 3 Benchmark Date: 27 Jul 2022*"&amp;A360&amp;";*",SRGs!AA:AA,0),0)</f>
        <v>0</v>
      </c>
      <c r="P360" s="2">
        <f>IFERROR(MATCH("Container Platform Security Requirements Guide :: Version 1, Release: 3 Benchmark Date: 27 Jan 2022*"&amp;A360&amp;";*",SRGs!AA:AA,0),0)</f>
        <v>0</v>
      </c>
      <c r="Q360" s="2">
        <f>IFERROR(MATCH("Domain Name System (DNS) Security Requirements Guide :: Version 2, Release: 4 Benchmark Date: 23 Oct 2015*"&amp;A360&amp;";*",SRGs!AA:AA,0),0)</f>
        <v>0</v>
      </c>
      <c r="R360" s="2">
        <f>IFERROR(MATCH("Firewall Security Requirements Guide :: Version 2, Release: 3 Benchmark Date: 27 Oct 2022*"&amp;A360&amp;";*",SRGs!AA:AA,0),0)</f>
        <v>0</v>
      </c>
      <c r="S360" s="2">
        <f>IFERROR(MATCH("General Purpose Operating System Security Requirements Guide :: Version 2, Release: 4 Benchmark Date: 27 Jul 2022*"&amp;A360&amp;";*",SRGs!AA:AA,0),0)</f>
        <v>0</v>
      </c>
      <c r="T360" s="2">
        <f>IFERROR(MATCH("Intrusion Detection and Prevention Systems (IDPS) Security Requirements Guide :: Version 2, Release: 6 Benchmark Date: 24 Jul 2020*"&amp;A360&amp;";*",SRGs!AA:AA,0),0)</f>
        <v>0</v>
      </c>
      <c r="U360" s="2">
        <f>IFERROR(MATCH("Layer 2 Switch Security Requirements Guide :: Version 2, Release: 1 Benchmark Date: 18 May 2021*"&amp;A360&amp;";*",SRGs!AA:AA,0),0)</f>
        <v>0</v>
      </c>
      <c r="V360" s="2">
        <f>IFERROR(MATCH("Mainframe Product Security Requirements Guide :: Version 2, Release: 1 Benchmark Date: 27 Oct 2022*"&amp;A360&amp;";*",SRGs!AA:AA,0),0)</f>
        <v>0</v>
      </c>
      <c r="W360" s="2">
        <f>IFERROR(MATCH("Network Device Management Security Requirements Guide :: Version 4, Release: 1 Benchmark Date: 23 Apr 2021*"&amp;A360&amp;";*",SRGs!AA:AA,0),0)</f>
        <v>0</v>
      </c>
      <c r="X360" s="2">
        <f>IFERROR(MATCH("Router Security Requirements Guide :: Version 4, Release: 2 Benchmark Date: 23 Apr 2021*"&amp;A360&amp;";*",SRGs!AA:AA,0),0)</f>
        <v>0</v>
      </c>
      <c r="Y360" s="2">
        <f>IFERROR(MATCH("SDN Controller Security Requirements Guide :: Version 1, Release: 2 Benchmark Date: 24 Apr 2020*"&amp;A360&amp;";*",SRGs!AA:AA,0),0)</f>
        <v>0</v>
      </c>
      <c r="Z360" s="2">
        <f>IFERROR(MATCH("Unified Endpoint Management Agent Security Requirements Guide :: Version 1, Release: 1 Benchmark Date: 20 Nov 2020*"&amp;A360&amp;";*",SRGs!AA:AA,0),0)</f>
        <v>0</v>
      </c>
      <c r="AA360" s="2">
        <f>IFERROR(MATCH("Unified Endpoint Management Server Security Requirements Guide :: Version 1, Release: 1 Benchmark Date: 20 Nov 2020*"&amp;A360&amp;";*",SRGs!AA:AA,0),0)</f>
        <v>0</v>
      </c>
      <c r="AB360" s="2">
        <f>IFERROR(MATCH("Virtual Private Network (VPN) Security Requirements Guide :: Version 2, Release: 4 Benchmark Date: 27 Oct 2021*"&amp;A360&amp;";*",SRGs!AA:AA,0),0)</f>
        <v>0</v>
      </c>
      <c r="AC360" s="2">
        <f>IFERROR(MATCH("Web Server Security Requirements Guide :: Version 3, Release: 1 Benchmark Date: 27 Oct 2022*"&amp;A360&amp;";*",SRGs!AA:AA,0),0)</f>
        <v>0</v>
      </c>
      <c r="AD360" s="22"/>
      <c r="AE360" s="3" t="str">
        <f t="shared" si="40"/>
        <v/>
      </c>
      <c r="AF360" s="2" t="str">
        <f t="shared" si="41"/>
        <v/>
      </c>
      <c r="AG360" s="2" t="str">
        <f t="shared" si="42"/>
        <v/>
      </c>
      <c r="AH360" s="2" t="str">
        <f t="shared" si="43"/>
        <v/>
      </c>
      <c r="AI360" s="2" t="str">
        <f t="shared" si="44"/>
        <v/>
      </c>
      <c r="AJ360" s="2" t="str">
        <f t="shared" si="45"/>
        <v/>
      </c>
      <c r="AK360" s="2" t="str">
        <f t="shared" si="46"/>
        <v/>
      </c>
      <c r="AM360" s="5" t="str">
        <f t="shared" si="47"/>
        <v/>
      </c>
    </row>
    <row r="361" spans="1:39" s="5" customFormat="1" ht="120">
      <c r="A361" s="1" t="s">
        <v>22214</v>
      </c>
      <c r="B361" s="1" t="s">
        <v>4304</v>
      </c>
      <c r="C361" s="1" t="s">
        <v>666</v>
      </c>
      <c r="D361" s="1" t="s">
        <v>1770</v>
      </c>
      <c r="E361" s="1" t="s">
        <v>2775</v>
      </c>
      <c r="F361" s="2" t="s">
        <v>2591</v>
      </c>
      <c r="G361" s="2"/>
      <c r="H361" s="2"/>
      <c r="I361" s="2"/>
      <c r="J361" s="15"/>
      <c r="K361" s="3">
        <f>IFERROR(MATCH("Application Layer Gateway (ALG) Security Requirements Guide (SRG) :: Version 1, Release: 2 Benchmark Date: 24 Jul 2015*"&amp;A361&amp;";*",SRGs!AA:AA,0),0)</f>
        <v>0</v>
      </c>
      <c r="L361" s="2">
        <f>IFERROR(MATCH("Application Server Security Requirements Guide :: Version 3, Release: 3 Benchmark Date: 27 Oct 2022*"&amp;A361&amp;";*",SRGs!AA:AA,0),0)</f>
        <v>0</v>
      </c>
      <c r="M361" s="2">
        <f>IFERROR(MATCH("Authentication, Authorization, and Accounting Services (AAA) Security Requirements Guide :: Version 1, Release: 2 Benchmark Date: 24 Jan 2020*"&amp;A361&amp;";*",SRGs!AA:AA,0),0)</f>
        <v>0</v>
      </c>
      <c r="N361" s="2">
        <f>IFERROR(MATCH("Central Log Server Security Requirements Guide :: Version 2, Release: 2 Benchmark Date: 27 Oct 2022*"&amp;A361&amp;";*",SRGs!AA:AA,0),0)</f>
        <v>0</v>
      </c>
      <c r="O361" s="2">
        <f>IFERROR(MATCH("Database Security Requirements Guide :: Version 3, Release: 3 Benchmark Date: 27 Jul 2022*"&amp;A361&amp;";*",SRGs!AA:AA,0),0)</f>
        <v>0</v>
      </c>
      <c r="P361" s="6">
        <f>IFERROR(MATCH("Container Platform Security Requirements Guide :: Version 1, Release: 3 Benchmark Date: 27 Jan 2022*"&amp;A361&amp;";*",SRGs!AA:AA,0),0)</f>
        <v>0</v>
      </c>
      <c r="Q361" s="6">
        <f>IFERROR(MATCH("Domain Name System (DNS) Security Requirements Guide :: Version 2, Release: 4 Benchmark Date: 23 Oct 2015*"&amp;A361&amp;";*",SRGs!AA:AA,0),0)</f>
        <v>0</v>
      </c>
      <c r="R361" s="6">
        <f>IFERROR(MATCH("Firewall Security Requirements Guide :: Version 2, Release: 3 Benchmark Date: 27 Oct 2022*"&amp;A361&amp;";*",SRGs!AA:AA,0),0)</f>
        <v>0</v>
      </c>
      <c r="S361" s="6">
        <f>IFERROR(MATCH("General Purpose Operating System Security Requirements Guide :: Version 2, Release: 4 Benchmark Date: 27 Jul 2022*"&amp;A361&amp;";*",SRGs!AA:AA,0),0)</f>
        <v>0</v>
      </c>
      <c r="T361" s="6">
        <f>IFERROR(MATCH("Intrusion Detection and Prevention Systems (IDPS) Security Requirements Guide :: Version 2, Release: 6 Benchmark Date: 24 Jul 2020*"&amp;A361&amp;";*",SRGs!AA:AA,0),0)</f>
        <v>0</v>
      </c>
      <c r="U361" s="6">
        <f>IFERROR(MATCH("Layer 2 Switch Security Requirements Guide :: Version 2, Release: 1 Benchmark Date: 18 May 2021*"&amp;A361&amp;";*",SRGs!AA:AA,0),0)</f>
        <v>0</v>
      </c>
      <c r="V361" s="6">
        <f>IFERROR(MATCH("Mainframe Product Security Requirements Guide :: Version 2, Release: 1 Benchmark Date: 27 Oct 2022*"&amp;A361&amp;";*",SRGs!AA:AA,0),0)</f>
        <v>0</v>
      </c>
      <c r="W361" s="6">
        <f>IFERROR(MATCH("Network Device Management Security Requirements Guide :: Version 4, Release: 1 Benchmark Date: 23 Apr 2021*"&amp;A361&amp;";*",SRGs!AA:AA,0),0)</f>
        <v>0</v>
      </c>
      <c r="X361" s="6">
        <f>IFERROR(MATCH("Router Security Requirements Guide :: Version 4, Release: 2 Benchmark Date: 23 Apr 2021*"&amp;A361&amp;";*",SRGs!AA:AA,0),0)</f>
        <v>0</v>
      </c>
      <c r="Y361" s="6">
        <f>IFERROR(MATCH("SDN Controller Security Requirements Guide :: Version 1, Release: 2 Benchmark Date: 24 Apr 2020*"&amp;A361&amp;";*",SRGs!AA:AA,0),0)</f>
        <v>0</v>
      </c>
      <c r="Z361" s="6">
        <f>IFERROR(MATCH("Unified Endpoint Management Agent Security Requirements Guide :: Version 1, Release: 1 Benchmark Date: 20 Nov 2020*"&amp;A361&amp;";*",SRGs!AA:AA,0),0)</f>
        <v>0</v>
      </c>
      <c r="AA361" s="6">
        <f>IFERROR(MATCH("Unified Endpoint Management Server Security Requirements Guide :: Version 1, Release: 1 Benchmark Date: 20 Nov 2020*"&amp;A361&amp;";*",SRGs!AA:AA,0),0)</f>
        <v>0</v>
      </c>
      <c r="AB361" s="6">
        <f>IFERROR(MATCH("Virtual Private Network (VPN) Security Requirements Guide :: Version 2, Release: 4 Benchmark Date: 27 Oct 2021*"&amp;A361&amp;";*",SRGs!AA:AA,0),0)</f>
        <v>0</v>
      </c>
      <c r="AC361" s="6">
        <f>IFERROR(MATCH("Web Server Security Requirements Guide :: Version 3, Release: 1 Benchmark Date: 27 Oct 2022*"&amp;A361&amp;";*",SRGs!AA:AA,0),0)</f>
        <v>0</v>
      </c>
      <c r="AD361" s="21"/>
      <c r="AE361" s="3" t="str">
        <f t="shared" si="40"/>
        <v/>
      </c>
      <c r="AF361" s="2" t="str">
        <f t="shared" si="41"/>
        <v/>
      </c>
      <c r="AG361" s="2" t="str">
        <f t="shared" si="42"/>
        <v/>
      </c>
      <c r="AH361" s="2" t="str">
        <f t="shared" si="43"/>
        <v/>
      </c>
      <c r="AI361" s="2" t="str">
        <f t="shared" si="44"/>
        <v/>
      </c>
      <c r="AJ361" s="2" t="str">
        <f t="shared" si="45"/>
        <v/>
      </c>
      <c r="AK361" s="2" t="str">
        <f t="shared" si="46"/>
        <v/>
      </c>
      <c r="AL361" s="27"/>
      <c r="AM361" s="5" t="str">
        <f t="shared" si="47"/>
        <v/>
      </c>
    </row>
    <row r="362" spans="1:39">
      <c r="A362" s="1" t="s">
        <v>74</v>
      </c>
      <c r="B362" s="1" t="s">
        <v>4304</v>
      </c>
      <c r="C362" s="1" t="s">
        <v>667</v>
      </c>
      <c r="D362" s="1" t="s">
        <v>3509</v>
      </c>
      <c r="E362" s="1"/>
      <c r="F362" s="2"/>
      <c r="G362" s="2"/>
      <c r="H362" s="2"/>
      <c r="I362" s="2"/>
      <c r="J362" s="15"/>
      <c r="K362" s="3">
        <f>IFERROR(MATCH("Application Layer Gateway (ALG) Security Requirements Guide (SRG) :: Version 1, Release: 2 Benchmark Date: 24 Jul 2015*"&amp;A362&amp;";*",SRGs!AA:AA,0),0)</f>
        <v>0</v>
      </c>
      <c r="L362" s="2">
        <f>IFERROR(MATCH("Application Server Security Requirements Guide :: Version 3, Release: 3 Benchmark Date: 27 Oct 2022*"&amp;A362&amp;";*",SRGs!AA:AA,0),0)</f>
        <v>0</v>
      </c>
      <c r="M362" s="2">
        <f>IFERROR(MATCH("Authentication, Authorization, and Accounting Services (AAA) Security Requirements Guide :: Version 1, Release: 2 Benchmark Date: 24 Jan 2020*"&amp;A362&amp;";*",SRGs!AA:AA,0),0)</f>
        <v>0</v>
      </c>
      <c r="N362" s="2">
        <f>IFERROR(MATCH("Central Log Server Security Requirements Guide :: Version 2, Release: 2 Benchmark Date: 27 Oct 2022*"&amp;A362&amp;";*",SRGs!AA:AA,0),0)</f>
        <v>0</v>
      </c>
      <c r="O362" s="2">
        <f>IFERROR(MATCH("Database Security Requirements Guide :: Version 3, Release: 3 Benchmark Date: 27 Jul 2022*"&amp;A362&amp;";*",SRGs!AA:AA,0),0)</f>
        <v>0</v>
      </c>
      <c r="P362" s="2">
        <f>IFERROR(MATCH("Container Platform Security Requirements Guide :: Version 1, Release: 3 Benchmark Date: 27 Jan 2022*"&amp;A362&amp;";*",SRGs!AA:AA,0),0)</f>
        <v>0</v>
      </c>
      <c r="Q362" s="2">
        <f>IFERROR(MATCH("Domain Name System (DNS) Security Requirements Guide :: Version 2, Release: 4 Benchmark Date: 23 Oct 2015*"&amp;A362&amp;";*",SRGs!AA:AA,0),0)</f>
        <v>0</v>
      </c>
      <c r="R362" s="2">
        <f>IFERROR(MATCH("Firewall Security Requirements Guide :: Version 2, Release: 3 Benchmark Date: 27 Oct 2022*"&amp;A362&amp;";*",SRGs!AA:AA,0),0)</f>
        <v>0</v>
      </c>
      <c r="S362" s="2">
        <f>IFERROR(MATCH("General Purpose Operating System Security Requirements Guide :: Version 2, Release: 4 Benchmark Date: 27 Jul 2022*"&amp;A362&amp;";*",SRGs!AA:AA,0),0)</f>
        <v>0</v>
      </c>
      <c r="T362" s="2">
        <f>IFERROR(MATCH("Intrusion Detection and Prevention Systems (IDPS) Security Requirements Guide :: Version 2, Release: 6 Benchmark Date: 24 Jul 2020*"&amp;A362&amp;";*",SRGs!AA:AA,0),0)</f>
        <v>0</v>
      </c>
      <c r="U362" s="2">
        <f>IFERROR(MATCH("Layer 2 Switch Security Requirements Guide :: Version 2, Release: 1 Benchmark Date: 18 May 2021*"&amp;A362&amp;";*",SRGs!AA:AA,0),0)</f>
        <v>0</v>
      </c>
      <c r="V362" s="2">
        <f>IFERROR(MATCH("Mainframe Product Security Requirements Guide :: Version 2, Release: 1 Benchmark Date: 27 Oct 2022*"&amp;A362&amp;";*",SRGs!AA:AA,0),0)</f>
        <v>0</v>
      </c>
      <c r="W362" s="2">
        <f>IFERROR(MATCH("Network Device Management Security Requirements Guide :: Version 4, Release: 1 Benchmark Date: 23 Apr 2021*"&amp;A362&amp;";*",SRGs!AA:AA,0),0)</f>
        <v>0</v>
      </c>
      <c r="X362" s="2">
        <f>IFERROR(MATCH("Router Security Requirements Guide :: Version 4, Release: 2 Benchmark Date: 23 Apr 2021*"&amp;A362&amp;";*",SRGs!AA:AA,0),0)</f>
        <v>0</v>
      </c>
      <c r="Y362" s="2">
        <f>IFERROR(MATCH("SDN Controller Security Requirements Guide :: Version 1, Release: 2 Benchmark Date: 24 Apr 2020*"&amp;A362&amp;";*",SRGs!AA:AA,0),0)</f>
        <v>0</v>
      </c>
      <c r="Z362" s="2">
        <f>IFERROR(MATCH("Unified Endpoint Management Agent Security Requirements Guide :: Version 1, Release: 1 Benchmark Date: 20 Nov 2020*"&amp;A362&amp;";*",SRGs!AA:AA,0),0)</f>
        <v>0</v>
      </c>
      <c r="AA362" s="2">
        <f>IFERROR(MATCH("Unified Endpoint Management Server Security Requirements Guide :: Version 1, Release: 1 Benchmark Date: 20 Nov 2020*"&amp;A362&amp;";*",SRGs!AA:AA,0),0)</f>
        <v>0</v>
      </c>
      <c r="AB362" s="2">
        <f>IFERROR(MATCH("Virtual Private Network (VPN) Security Requirements Guide :: Version 2, Release: 4 Benchmark Date: 27 Oct 2021*"&amp;A362&amp;";*",SRGs!AA:AA,0),0)</f>
        <v>0</v>
      </c>
      <c r="AC362" s="2">
        <f>IFERROR(MATCH("Web Server Security Requirements Guide :: Version 3, Release: 1 Benchmark Date: 27 Oct 2022*"&amp;A362&amp;";*",SRGs!AA:AA,0),0)</f>
        <v>0</v>
      </c>
      <c r="AD362" s="22"/>
      <c r="AE362" s="3" t="str">
        <f t="shared" si="40"/>
        <v/>
      </c>
      <c r="AF362" s="2" t="str">
        <f t="shared" si="41"/>
        <v/>
      </c>
      <c r="AG362" s="2" t="str">
        <f t="shared" si="42"/>
        <v/>
      </c>
      <c r="AH362" s="2" t="str">
        <f t="shared" si="43"/>
        <v/>
      </c>
      <c r="AI362" s="2" t="str">
        <f t="shared" si="44"/>
        <v/>
      </c>
      <c r="AJ362" s="2" t="str">
        <f t="shared" si="45"/>
        <v/>
      </c>
      <c r="AK362" s="2" t="str">
        <f t="shared" si="46"/>
        <v/>
      </c>
      <c r="AM362" s="5" t="str">
        <f t="shared" si="47"/>
        <v/>
      </c>
    </row>
    <row r="363" spans="1:39" ht="165">
      <c r="A363" s="1" t="s">
        <v>75</v>
      </c>
      <c r="B363" s="1" t="s">
        <v>4304</v>
      </c>
      <c r="C363" s="1" t="s">
        <v>668</v>
      </c>
      <c r="D363" s="1" t="s">
        <v>1771</v>
      </c>
      <c r="E363" s="1" t="s">
        <v>2776</v>
      </c>
      <c r="F363" s="2" t="s">
        <v>3778</v>
      </c>
      <c r="G363" s="2"/>
      <c r="H363" s="2"/>
      <c r="I363" s="2"/>
      <c r="J363" s="15"/>
      <c r="K363" s="3">
        <f>IFERROR(MATCH("Application Layer Gateway (ALG) Security Requirements Guide (SRG) :: Version 1, Release: 2 Benchmark Date: 24 Jul 2015*"&amp;A363&amp;";*",SRGs!AA:AA,0),0)</f>
        <v>0</v>
      </c>
      <c r="L363" s="2">
        <f>IFERROR(MATCH("Application Server Security Requirements Guide :: Version 3, Release: 3 Benchmark Date: 27 Oct 2022*"&amp;A363&amp;";*",SRGs!AA:AA,0),0)</f>
        <v>0</v>
      </c>
      <c r="M363" s="2">
        <f>IFERROR(MATCH("Authentication, Authorization, and Accounting Services (AAA) Security Requirements Guide :: Version 1, Release: 2 Benchmark Date: 24 Jan 2020*"&amp;A363&amp;";*",SRGs!AA:AA,0),0)</f>
        <v>0</v>
      </c>
      <c r="N363" s="6">
        <f>IFERROR(MATCH("Central Log Server Security Requirements Guide :: Version 2, Release: 2 Benchmark Date: 27 Oct 2022*"&amp;A363&amp;";*",SRGs!AA:AA,0),0)</f>
        <v>0</v>
      </c>
      <c r="O363" s="6">
        <f>IFERROR(MATCH("Database Security Requirements Guide :: Version 3, Release: 3 Benchmark Date: 27 Jul 2022*"&amp;A363&amp;";*",SRGs!AA:AA,0),0)</f>
        <v>0</v>
      </c>
      <c r="P363" s="2">
        <f>IFERROR(MATCH("Container Platform Security Requirements Guide :: Version 1, Release: 3 Benchmark Date: 27 Jan 2022*"&amp;A363&amp;";*",SRGs!AA:AA,0),0)</f>
        <v>0</v>
      </c>
      <c r="Q363" s="2">
        <f>IFERROR(MATCH("Domain Name System (DNS) Security Requirements Guide :: Version 2, Release: 4 Benchmark Date: 23 Oct 2015*"&amp;A363&amp;";*",SRGs!AA:AA,0),0)</f>
        <v>0</v>
      </c>
      <c r="R363" s="2">
        <f>IFERROR(MATCH("Firewall Security Requirements Guide :: Version 2, Release: 3 Benchmark Date: 27 Oct 2022*"&amp;A363&amp;";*",SRGs!AA:AA,0),0)</f>
        <v>0</v>
      </c>
      <c r="S363" s="2">
        <f>IFERROR(MATCH("General Purpose Operating System Security Requirements Guide :: Version 2, Release: 4 Benchmark Date: 27 Jul 2022*"&amp;A363&amp;";*",SRGs!AA:AA,0),0)</f>
        <v>0</v>
      </c>
      <c r="T363" s="2">
        <f>IFERROR(MATCH("Intrusion Detection and Prevention Systems (IDPS) Security Requirements Guide :: Version 2, Release: 6 Benchmark Date: 24 Jul 2020*"&amp;A363&amp;";*",SRGs!AA:AA,0),0)</f>
        <v>0</v>
      </c>
      <c r="U363" s="2">
        <f>IFERROR(MATCH("Layer 2 Switch Security Requirements Guide :: Version 2, Release: 1 Benchmark Date: 18 May 2021*"&amp;A363&amp;";*",SRGs!AA:AA,0),0)</f>
        <v>0</v>
      </c>
      <c r="V363" s="2">
        <f>IFERROR(MATCH("Mainframe Product Security Requirements Guide :: Version 2, Release: 1 Benchmark Date: 27 Oct 2022*"&amp;A363&amp;";*",SRGs!AA:AA,0),0)</f>
        <v>0</v>
      </c>
      <c r="W363" s="2">
        <f>IFERROR(MATCH("Network Device Management Security Requirements Guide :: Version 4, Release: 1 Benchmark Date: 23 Apr 2021*"&amp;A363&amp;";*",SRGs!AA:AA,0),0)</f>
        <v>0</v>
      </c>
      <c r="X363" s="2">
        <f>IFERROR(MATCH("Router Security Requirements Guide :: Version 4, Release: 2 Benchmark Date: 23 Apr 2021*"&amp;A363&amp;";*",SRGs!AA:AA,0),0)</f>
        <v>0</v>
      </c>
      <c r="Y363" s="2">
        <f>IFERROR(MATCH("SDN Controller Security Requirements Guide :: Version 1, Release: 2 Benchmark Date: 24 Apr 2020*"&amp;A363&amp;";*",SRGs!AA:AA,0),0)</f>
        <v>0</v>
      </c>
      <c r="Z363" s="2">
        <f>IFERROR(MATCH("Unified Endpoint Management Agent Security Requirements Guide :: Version 1, Release: 1 Benchmark Date: 20 Nov 2020*"&amp;A363&amp;";*",SRGs!AA:AA,0),0)</f>
        <v>0</v>
      </c>
      <c r="AA363" s="2">
        <f>IFERROR(MATCH("Unified Endpoint Management Server Security Requirements Guide :: Version 1, Release: 1 Benchmark Date: 20 Nov 2020*"&amp;A363&amp;";*",SRGs!AA:AA,0),0)</f>
        <v>0</v>
      </c>
      <c r="AB363" s="2">
        <f>IFERROR(MATCH("Virtual Private Network (VPN) Security Requirements Guide :: Version 2, Release: 4 Benchmark Date: 27 Oct 2021*"&amp;A363&amp;";*",SRGs!AA:AA,0),0)</f>
        <v>0</v>
      </c>
      <c r="AC363" s="2">
        <f>IFERROR(MATCH("Web Server Security Requirements Guide :: Version 3, Release: 1 Benchmark Date: 27 Oct 2022*"&amp;A363&amp;";*",SRGs!AA:AA,0),0)</f>
        <v>0</v>
      </c>
      <c r="AD363" s="22"/>
      <c r="AE363" s="3" t="str">
        <f t="shared" si="40"/>
        <v/>
      </c>
      <c r="AF363" s="2" t="str">
        <f t="shared" si="41"/>
        <v/>
      </c>
      <c r="AG363" s="2" t="str">
        <f t="shared" si="42"/>
        <v/>
      </c>
      <c r="AH363" s="2" t="str">
        <f t="shared" si="43"/>
        <v/>
      </c>
      <c r="AI363" s="2" t="str">
        <f t="shared" si="44"/>
        <v/>
      </c>
      <c r="AJ363" s="2" t="str">
        <f t="shared" si="45"/>
        <v/>
      </c>
      <c r="AK363" s="2" t="str">
        <f t="shared" si="46"/>
        <v/>
      </c>
      <c r="AM363" s="5" t="str">
        <f t="shared" si="47"/>
        <v/>
      </c>
    </row>
    <row r="364" spans="1:39" s="5" customFormat="1" ht="90">
      <c r="A364" s="1" t="s">
        <v>22215</v>
      </c>
      <c r="B364" s="1" t="s">
        <v>4304</v>
      </c>
      <c r="C364" s="1" t="s">
        <v>669</v>
      </c>
      <c r="D364" s="1" t="s">
        <v>1772</v>
      </c>
      <c r="E364" s="1" t="s">
        <v>2777</v>
      </c>
      <c r="F364" s="2" t="s">
        <v>3683</v>
      </c>
      <c r="G364" s="2"/>
      <c r="H364" s="2"/>
      <c r="I364" s="2"/>
      <c r="J364" s="15"/>
      <c r="K364" s="3">
        <f>IFERROR(MATCH("Application Layer Gateway (ALG) Security Requirements Guide (SRG) :: Version 1, Release: 2 Benchmark Date: 24 Jul 2015*"&amp;A364&amp;";*",SRGs!AA:AA,0),0)</f>
        <v>0</v>
      </c>
      <c r="L364" s="2">
        <f>IFERROR(MATCH("Application Server Security Requirements Guide :: Version 3, Release: 3 Benchmark Date: 27 Oct 2022*"&amp;A364&amp;";*",SRGs!AA:AA,0),0)</f>
        <v>0</v>
      </c>
      <c r="M364" s="2">
        <f>IFERROR(MATCH("Authentication, Authorization, and Accounting Services (AAA) Security Requirements Guide :: Version 1, Release: 2 Benchmark Date: 24 Jan 2020*"&amp;A364&amp;";*",SRGs!AA:AA,0),0)</f>
        <v>0</v>
      </c>
      <c r="N364" s="6">
        <f>IFERROR(MATCH("Central Log Server Security Requirements Guide :: Version 2, Release: 2 Benchmark Date: 27 Oct 2022*"&amp;A364&amp;";*",SRGs!AA:AA,0),0)</f>
        <v>0</v>
      </c>
      <c r="O364" s="6">
        <f>IFERROR(MATCH("Database Security Requirements Guide :: Version 3, Release: 3 Benchmark Date: 27 Jul 2022*"&amp;A364&amp;";*",SRGs!AA:AA,0),0)</f>
        <v>0</v>
      </c>
      <c r="P364" s="6">
        <f>IFERROR(MATCH("Container Platform Security Requirements Guide :: Version 1, Release: 3 Benchmark Date: 27 Jan 2022*"&amp;A364&amp;";*",SRGs!AA:AA,0),0)</f>
        <v>0</v>
      </c>
      <c r="Q364" s="6">
        <f>IFERROR(MATCH("Domain Name System (DNS) Security Requirements Guide :: Version 2, Release: 4 Benchmark Date: 23 Oct 2015*"&amp;A364&amp;";*",SRGs!AA:AA,0),0)</f>
        <v>0</v>
      </c>
      <c r="R364" s="6">
        <f>IFERROR(MATCH("Firewall Security Requirements Guide :: Version 2, Release: 3 Benchmark Date: 27 Oct 2022*"&amp;A364&amp;";*",SRGs!AA:AA,0),0)</f>
        <v>0</v>
      </c>
      <c r="S364" s="6">
        <f>IFERROR(MATCH("General Purpose Operating System Security Requirements Guide :: Version 2, Release: 4 Benchmark Date: 27 Jul 2022*"&amp;A364&amp;";*",SRGs!AA:AA,0),0)</f>
        <v>0</v>
      </c>
      <c r="T364" s="6">
        <f>IFERROR(MATCH("Intrusion Detection and Prevention Systems (IDPS) Security Requirements Guide :: Version 2, Release: 6 Benchmark Date: 24 Jul 2020*"&amp;A364&amp;";*",SRGs!AA:AA,0),0)</f>
        <v>0</v>
      </c>
      <c r="U364" s="6">
        <f>IFERROR(MATCH("Layer 2 Switch Security Requirements Guide :: Version 2, Release: 1 Benchmark Date: 18 May 2021*"&amp;A364&amp;";*",SRGs!AA:AA,0),0)</f>
        <v>0</v>
      </c>
      <c r="V364" s="6">
        <f>IFERROR(MATCH("Mainframe Product Security Requirements Guide :: Version 2, Release: 1 Benchmark Date: 27 Oct 2022*"&amp;A364&amp;";*",SRGs!AA:AA,0),0)</f>
        <v>0</v>
      </c>
      <c r="W364" s="6">
        <f>IFERROR(MATCH("Network Device Management Security Requirements Guide :: Version 4, Release: 1 Benchmark Date: 23 Apr 2021*"&amp;A364&amp;";*",SRGs!AA:AA,0),0)</f>
        <v>0</v>
      </c>
      <c r="X364" s="6">
        <f>IFERROR(MATCH("Router Security Requirements Guide :: Version 4, Release: 2 Benchmark Date: 23 Apr 2021*"&amp;A364&amp;";*",SRGs!AA:AA,0),0)</f>
        <v>0</v>
      </c>
      <c r="Y364" s="6">
        <f>IFERROR(MATCH("SDN Controller Security Requirements Guide :: Version 1, Release: 2 Benchmark Date: 24 Apr 2020*"&amp;A364&amp;";*",SRGs!AA:AA,0),0)</f>
        <v>0</v>
      </c>
      <c r="Z364" s="6">
        <f>IFERROR(MATCH("Unified Endpoint Management Agent Security Requirements Guide :: Version 1, Release: 1 Benchmark Date: 20 Nov 2020*"&amp;A364&amp;";*",SRGs!AA:AA,0),0)</f>
        <v>0</v>
      </c>
      <c r="AA364" s="6">
        <f>IFERROR(MATCH("Unified Endpoint Management Server Security Requirements Guide :: Version 1, Release: 1 Benchmark Date: 20 Nov 2020*"&amp;A364&amp;";*",SRGs!AA:AA,0),0)</f>
        <v>0</v>
      </c>
      <c r="AB364" s="6">
        <f>IFERROR(MATCH("Virtual Private Network (VPN) Security Requirements Guide :: Version 2, Release: 4 Benchmark Date: 27 Oct 2021*"&amp;A364&amp;";*",SRGs!AA:AA,0),0)</f>
        <v>0</v>
      </c>
      <c r="AC364" s="6">
        <f>IFERROR(MATCH("Web Server Security Requirements Guide :: Version 3, Release: 1 Benchmark Date: 27 Oct 2022*"&amp;A364&amp;";*",SRGs!AA:AA,0),0)</f>
        <v>0</v>
      </c>
      <c r="AD364" s="21"/>
      <c r="AE364" s="3" t="str">
        <f t="shared" si="40"/>
        <v/>
      </c>
      <c r="AF364" s="2" t="str">
        <f t="shared" si="41"/>
        <v/>
      </c>
      <c r="AG364" s="2" t="str">
        <f t="shared" si="42"/>
        <v/>
      </c>
      <c r="AH364" s="2" t="str">
        <f t="shared" si="43"/>
        <v/>
      </c>
      <c r="AI364" s="2" t="str">
        <f t="shared" si="44"/>
        <v/>
      </c>
      <c r="AJ364" s="2" t="str">
        <f t="shared" si="45"/>
        <v/>
      </c>
      <c r="AK364" s="2" t="str">
        <f t="shared" si="46"/>
        <v/>
      </c>
      <c r="AL364" s="27"/>
      <c r="AM364" s="5" t="str">
        <f t="shared" si="47"/>
        <v/>
      </c>
    </row>
    <row r="365" spans="1:39" ht="60">
      <c r="A365" s="1" t="s">
        <v>22216</v>
      </c>
      <c r="B365" s="1" t="s">
        <v>4304</v>
      </c>
      <c r="C365" s="1" t="s">
        <v>670</v>
      </c>
      <c r="D365" s="1" t="s">
        <v>1773</v>
      </c>
      <c r="E365" s="1" t="s">
        <v>2778</v>
      </c>
      <c r="F365" s="2" t="s">
        <v>2591</v>
      </c>
      <c r="G365" s="2"/>
      <c r="H365" s="2"/>
      <c r="I365" s="2"/>
      <c r="J365" s="15"/>
      <c r="K365" s="3">
        <f>IFERROR(MATCH("Application Layer Gateway (ALG) Security Requirements Guide (SRG) :: Version 1, Release: 2 Benchmark Date: 24 Jul 2015*"&amp;A365&amp;";*",SRGs!AA:AA,0),0)</f>
        <v>0</v>
      </c>
      <c r="L365" s="2">
        <f>IFERROR(MATCH("Application Server Security Requirements Guide :: Version 3, Release: 3 Benchmark Date: 27 Oct 2022*"&amp;A365&amp;";*",SRGs!AA:AA,0),0)</f>
        <v>0</v>
      </c>
      <c r="M365" s="2">
        <f>IFERROR(MATCH("Authentication, Authorization, and Accounting Services (AAA) Security Requirements Guide :: Version 1, Release: 2 Benchmark Date: 24 Jan 2020*"&amp;A365&amp;";*",SRGs!AA:AA,0),0)</f>
        <v>0</v>
      </c>
      <c r="N365" s="2">
        <f>IFERROR(MATCH("Central Log Server Security Requirements Guide :: Version 2, Release: 2 Benchmark Date: 27 Oct 2022*"&amp;A365&amp;";*",SRGs!AA:AA,0),0)</f>
        <v>0</v>
      </c>
      <c r="O365" s="2">
        <f>IFERROR(MATCH("Database Security Requirements Guide :: Version 3, Release: 3 Benchmark Date: 27 Jul 2022*"&amp;A365&amp;";*",SRGs!AA:AA,0),0)</f>
        <v>0</v>
      </c>
      <c r="P365" s="2">
        <f>IFERROR(MATCH("Container Platform Security Requirements Guide :: Version 1, Release: 3 Benchmark Date: 27 Jan 2022*"&amp;A365&amp;";*",SRGs!AA:AA,0),0)</f>
        <v>0</v>
      </c>
      <c r="Q365" s="2">
        <f>IFERROR(MATCH("Domain Name System (DNS) Security Requirements Guide :: Version 2, Release: 4 Benchmark Date: 23 Oct 2015*"&amp;A365&amp;";*",SRGs!AA:AA,0),0)</f>
        <v>0</v>
      </c>
      <c r="R365" s="2">
        <f>IFERROR(MATCH("Firewall Security Requirements Guide :: Version 2, Release: 3 Benchmark Date: 27 Oct 2022*"&amp;A365&amp;";*",SRGs!AA:AA,0),0)</f>
        <v>0</v>
      </c>
      <c r="S365" s="2">
        <f>IFERROR(MATCH("General Purpose Operating System Security Requirements Guide :: Version 2, Release: 4 Benchmark Date: 27 Jul 2022*"&amp;A365&amp;";*",SRGs!AA:AA,0),0)</f>
        <v>0</v>
      </c>
      <c r="T365" s="2">
        <f>IFERROR(MATCH("Intrusion Detection and Prevention Systems (IDPS) Security Requirements Guide :: Version 2, Release: 6 Benchmark Date: 24 Jul 2020*"&amp;A365&amp;";*",SRGs!AA:AA,0),0)</f>
        <v>0</v>
      </c>
      <c r="U365" s="2">
        <f>IFERROR(MATCH("Layer 2 Switch Security Requirements Guide :: Version 2, Release: 1 Benchmark Date: 18 May 2021*"&amp;A365&amp;";*",SRGs!AA:AA,0),0)</f>
        <v>0</v>
      </c>
      <c r="V365" s="2">
        <f>IFERROR(MATCH("Mainframe Product Security Requirements Guide :: Version 2, Release: 1 Benchmark Date: 27 Oct 2022*"&amp;A365&amp;";*",SRGs!AA:AA,0),0)</f>
        <v>0</v>
      </c>
      <c r="W365" s="2">
        <f>IFERROR(MATCH("Network Device Management Security Requirements Guide :: Version 4, Release: 1 Benchmark Date: 23 Apr 2021*"&amp;A365&amp;";*",SRGs!AA:AA,0),0)</f>
        <v>0</v>
      </c>
      <c r="X365" s="2">
        <f>IFERROR(MATCH("Router Security Requirements Guide :: Version 4, Release: 2 Benchmark Date: 23 Apr 2021*"&amp;A365&amp;";*",SRGs!AA:AA,0),0)</f>
        <v>0</v>
      </c>
      <c r="Y365" s="2">
        <f>IFERROR(MATCH("SDN Controller Security Requirements Guide :: Version 1, Release: 2 Benchmark Date: 24 Apr 2020*"&amp;A365&amp;";*",SRGs!AA:AA,0),0)</f>
        <v>0</v>
      </c>
      <c r="Z365" s="2">
        <f>IFERROR(MATCH("Unified Endpoint Management Agent Security Requirements Guide :: Version 1, Release: 1 Benchmark Date: 20 Nov 2020*"&amp;A365&amp;";*",SRGs!AA:AA,0),0)</f>
        <v>0</v>
      </c>
      <c r="AA365" s="2">
        <f>IFERROR(MATCH("Unified Endpoint Management Server Security Requirements Guide :: Version 1, Release: 1 Benchmark Date: 20 Nov 2020*"&amp;A365&amp;";*",SRGs!AA:AA,0),0)</f>
        <v>0</v>
      </c>
      <c r="AB365" s="2">
        <f>IFERROR(MATCH("Virtual Private Network (VPN) Security Requirements Guide :: Version 2, Release: 4 Benchmark Date: 27 Oct 2021*"&amp;A365&amp;";*",SRGs!AA:AA,0),0)</f>
        <v>0</v>
      </c>
      <c r="AC365" s="2">
        <f>IFERROR(MATCH("Web Server Security Requirements Guide :: Version 3, Release: 1 Benchmark Date: 27 Oct 2022*"&amp;A365&amp;";*",SRGs!AA:AA,0),0)</f>
        <v>0</v>
      </c>
      <c r="AD365" s="22"/>
      <c r="AE365" s="3" t="str">
        <f t="shared" si="40"/>
        <v/>
      </c>
      <c r="AF365" s="2" t="str">
        <f t="shared" si="41"/>
        <v/>
      </c>
      <c r="AG365" s="2" t="str">
        <f t="shared" si="42"/>
        <v/>
      </c>
      <c r="AH365" s="2" t="str">
        <f t="shared" si="43"/>
        <v/>
      </c>
      <c r="AI365" s="2" t="str">
        <f t="shared" si="44"/>
        <v/>
      </c>
      <c r="AJ365" s="2" t="str">
        <f t="shared" si="45"/>
        <v/>
      </c>
      <c r="AK365" s="2" t="str">
        <f t="shared" si="46"/>
        <v/>
      </c>
      <c r="AM365" s="5" t="str">
        <f t="shared" si="47"/>
        <v/>
      </c>
    </row>
    <row r="366" spans="1:39" ht="90">
      <c r="A366" s="1" t="s">
        <v>22217</v>
      </c>
      <c r="B366" s="1" t="s">
        <v>4304</v>
      </c>
      <c r="C366" s="1" t="s">
        <v>671</v>
      </c>
      <c r="D366" s="1" t="s">
        <v>1774</v>
      </c>
      <c r="E366" s="1" t="s">
        <v>2779</v>
      </c>
      <c r="F366" s="2" t="s">
        <v>3683</v>
      </c>
      <c r="G366" s="2"/>
      <c r="H366" s="2"/>
      <c r="I366" s="2"/>
      <c r="J366" s="15"/>
      <c r="K366" s="3">
        <f>IFERROR(MATCH("Application Layer Gateway (ALG) Security Requirements Guide (SRG) :: Version 1, Release: 2 Benchmark Date: 24 Jul 2015*"&amp;A366&amp;";*",SRGs!AA:AA,0),0)</f>
        <v>0</v>
      </c>
      <c r="L366" s="2">
        <f>IFERROR(MATCH("Application Server Security Requirements Guide :: Version 3, Release: 3 Benchmark Date: 27 Oct 2022*"&amp;A366&amp;";*",SRGs!AA:AA,0),0)</f>
        <v>0</v>
      </c>
      <c r="M366" s="2">
        <f>IFERROR(MATCH("Authentication, Authorization, and Accounting Services (AAA) Security Requirements Guide :: Version 1, Release: 2 Benchmark Date: 24 Jan 2020*"&amp;A366&amp;";*",SRGs!AA:AA,0),0)</f>
        <v>0</v>
      </c>
      <c r="N366" s="6">
        <f>IFERROR(MATCH("Central Log Server Security Requirements Guide :: Version 2, Release: 2 Benchmark Date: 27 Oct 2022*"&amp;A366&amp;";*",SRGs!AA:AA,0),0)</f>
        <v>0</v>
      </c>
      <c r="O366" s="6">
        <f>IFERROR(MATCH("Database Security Requirements Guide :: Version 3, Release: 3 Benchmark Date: 27 Jul 2022*"&amp;A366&amp;";*",SRGs!AA:AA,0),0)</f>
        <v>0</v>
      </c>
      <c r="P366" s="2">
        <f>IFERROR(MATCH("Container Platform Security Requirements Guide :: Version 1, Release: 3 Benchmark Date: 27 Jan 2022*"&amp;A366&amp;";*",SRGs!AA:AA,0),0)</f>
        <v>0</v>
      </c>
      <c r="Q366" s="2">
        <f>IFERROR(MATCH("Domain Name System (DNS) Security Requirements Guide :: Version 2, Release: 4 Benchmark Date: 23 Oct 2015*"&amp;A366&amp;";*",SRGs!AA:AA,0),0)</f>
        <v>0</v>
      </c>
      <c r="R366" s="2">
        <f>IFERROR(MATCH("Firewall Security Requirements Guide :: Version 2, Release: 3 Benchmark Date: 27 Oct 2022*"&amp;A366&amp;";*",SRGs!AA:AA,0),0)</f>
        <v>0</v>
      </c>
      <c r="S366" s="2">
        <f>IFERROR(MATCH("General Purpose Operating System Security Requirements Guide :: Version 2, Release: 4 Benchmark Date: 27 Jul 2022*"&amp;A366&amp;";*",SRGs!AA:AA,0),0)</f>
        <v>0</v>
      </c>
      <c r="T366" s="2">
        <f>IFERROR(MATCH("Intrusion Detection and Prevention Systems (IDPS) Security Requirements Guide :: Version 2, Release: 6 Benchmark Date: 24 Jul 2020*"&amp;A366&amp;";*",SRGs!AA:AA,0),0)</f>
        <v>0</v>
      </c>
      <c r="U366" s="2">
        <f>IFERROR(MATCH("Layer 2 Switch Security Requirements Guide :: Version 2, Release: 1 Benchmark Date: 18 May 2021*"&amp;A366&amp;";*",SRGs!AA:AA,0),0)</f>
        <v>0</v>
      </c>
      <c r="V366" s="2">
        <f>IFERROR(MATCH("Mainframe Product Security Requirements Guide :: Version 2, Release: 1 Benchmark Date: 27 Oct 2022*"&amp;A366&amp;";*",SRGs!AA:AA,0),0)</f>
        <v>0</v>
      </c>
      <c r="W366" s="2">
        <f>IFERROR(MATCH("Network Device Management Security Requirements Guide :: Version 4, Release: 1 Benchmark Date: 23 Apr 2021*"&amp;A366&amp;";*",SRGs!AA:AA,0),0)</f>
        <v>0</v>
      </c>
      <c r="X366" s="2">
        <f>IFERROR(MATCH("Router Security Requirements Guide :: Version 4, Release: 2 Benchmark Date: 23 Apr 2021*"&amp;A366&amp;";*",SRGs!AA:AA,0),0)</f>
        <v>0</v>
      </c>
      <c r="Y366" s="2">
        <f>IFERROR(MATCH("SDN Controller Security Requirements Guide :: Version 1, Release: 2 Benchmark Date: 24 Apr 2020*"&amp;A366&amp;";*",SRGs!AA:AA,0),0)</f>
        <v>0</v>
      </c>
      <c r="Z366" s="2">
        <f>IFERROR(MATCH("Unified Endpoint Management Agent Security Requirements Guide :: Version 1, Release: 1 Benchmark Date: 20 Nov 2020*"&amp;A366&amp;";*",SRGs!AA:AA,0),0)</f>
        <v>0</v>
      </c>
      <c r="AA366" s="2">
        <f>IFERROR(MATCH("Unified Endpoint Management Server Security Requirements Guide :: Version 1, Release: 1 Benchmark Date: 20 Nov 2020*"&amp;A366&amp;";*",SRGs!AA:AA,0),0)</f>
        <v>0</v>
      </c>
      <c r="AB366" s="2">
        <f>IFERROR(MATCH("Virtual Private Network (VPN) Security Requirements Guide :: Version 2, Release: 4 Benchmark Date: 27 Oct 2021*"&amp;A366&amp;";*",SRGs!AA:AA,0),0)</f>
        <v>0</v>
      </c>
      <c r="AC366" s="2">
        <f>IFERROR(MATCH("Web Server Security Requirements Guide :: Version 3, Release: 1 Benchmark Date: 27 Oct 2022*"&amp;A366&amp;";*",SRGs!AA:AA,0),0)</f>
        <v>0</v>
      </c>
      <c r="AD366" s="22"/>
      <c r="AE366" s="3" t="str">
        <f t="shared" si="40"/>
        <v/>
      </c>
      <c r="AF366" s="2" t="str">
        <f t="shared" si="41"/>
        <v/>
      </c>
      <c r="AG366" s="2" t="str">
        <f t="shared" si="42"/>
        <v/>
      </c>
      <c r="AH366" s="2" t="str">
        <f t="shared" si="43"/>
        <v/>
      </c>
      <c r="AI366" s="2" t="str">
        <f t="shared" si="44"/>
        <v/>
      </c>
      <c r="AJ366" s="2" t="str">
        <f t="shared" si="45"/>
        <v/>
      </c>
      <c r="AK366" s="2" t="str">
        <f t="shared" si="46"/>
        <v/>
      </c>
      <c r="AM366" s="5" t="str">
        <f t="shared" si="47"/>
        <v/>
      </c>
    </row>
    <row r="367" spans="1:39" ht="180">
      <c r="A367" s="1" t="s">
        <v>76</v>
      </c>
      <c r="B367" s="1" t="s">
        <v>4304</v>
      </c>
      <c r="C367" s="1" t="s">
        <v>672</v>
      </c>
      <c r="D367" s="1" t="s">
        <v>1775</v>
      </c>
      <c r="E367" s="1" t="s">
        <v>2780</v>
      </c>
      <c r="F367" s="2" t="s">
        <v>3779</v>
      </c>
      <c r="G367" s="2"/>
      <c r="H367" s="2"/>
      <c r="I367" s="2"/>
      <c r="J367" s="15"/>
      <c r="K367" s="3">
        <f>IFERROR(MATCH("Application Layer Gateway (ALG) Security Requirements Guide (SRG) :: Version 1, Release: 2 Benchmark Date: 24 Jul 2015*"&amp;A367&amp;";*",SRGs!AA:AA,0),0)</f>
        <v>0</v>
      </c>
      <c r="L367" s="2">
        <f>IFERROR(MATCH("Application Server Security Requirements Guide :: Version 3, Release: 3 Benchmark Date: 27 Oct 2022*"&amp;A367&amp;";*",SRGs!AA:AA,0),0)</f>
        <v>0</v>
      </c>
      <c r="M367" s="2">
        <f>IFERROR(MATCH("Authentication, Authorization, and Accounting Services (AAA) Security Requirements Guide :: Version 1, Release: 2 Benchmark Date: 24 Jan 2020*"&amp;A367&amp;";*",SRGs!AA:AA,0),0)</f>
        <v>0</v>
      </c>
      <c r="N367" s="6">
        <f>IFERROR(MATCH("Central Log Server Security Requirements Guide :: Version 2, Release: 2 Benchmark Date: 27 Oct 2022*"&amp;A367&amp;";*",SRGs!AA:AA,0),0)</f>
        <v>0</v>
      </c>
      <c r="O367" s="6">
        <f>IFERROR(MATCH("Database Security Requirements Guide :: Version 3, Release: 3 Benchmark Date: 27 Jul 2022*"&amp;A367&amp;";*",SRGs!AA:AA,0),0)</f>
        <v>0</v>
      </c>
      <c r="P367" s="2">
        <f>IFERROR(MATCH("Container Platform Security Requirements Guide :: Version 1, Release: 3 Benchmark Date: 27 Jan 2022*"&amp;A367&amp;";*",SRGs!AA:AA,0),0)</f>
        <v>0</v>
      </c>
      <c r="Q367" s="2">
        <f>IFERROR(MATCH("Domain Name System (DNS) Security Requirements Guide :: Version 2, Release: 4 Benchmark Date: 23 Oct 2015*"&amp;A367&amp;";*",SRGs!AA:AA,0),0)</f>
        <v>0</v>
      </c>
      <c r="R367" s="2">
        <f>IFERROR(MATCH("Firewall Security Requirements Guide :: Version 2, Release: 3 Benchmark Date: 27 Oct 2022*"&amp;A367&amp;";*",SRGs!AA:AA,0),0)</f>
        <v>0</v>
      </c>
      <c r="S367" s="2">
        <f>IFERROR(MATCH("General Purpose Operating System Security Requirements Guide :: Version 2, Release: 4 Benchmark Date: 27 Jul 2022*"&amp;A367&amp;";*",SRGs!AA:AA,0),0)</f>
        <v>0</v>
      </c>
      <c r="T367" s="2">
        <f>IFERROR(MATCH("Intrusion Detection and Prevention Systems (IDPS) Security Requirements Guide :: Version 2, Release: 6 Benchmark Date: 24 Jul 2020*"&amp;A367&amp;";*",SRGs!AA:AA,0),0)</f>
        <v>0</v>
      </c>
      <c r="U367" s="2">
        <f>IFERROR(MATCH("Layer 2 Switch Security Requirements Guide :: Version 2, Release: 1 Benchmark Date: 18 May 2021*"&amp;A367&amp;";*",SRGs!AA:AA,0),0)</f>
        <v>0</v>
      </c>
      <c r="V367" s="2">
        <f>IFERROR(MATCH("Mainframe Product Security Requirements Guide :: Version 2, Release: 1 Benchmark Date: 27 Oct 2022*"&amp;A367&amp;";*",SRGs!AA:AA,0),0)</f>
        <v>0</v>
      </c>
      <c r="W367" s="2">
        <f>IFERROR(MATCH("Network Device Management Security Requirements Guide :: Version 4, Release: 1 Benchmark Date: 23 Apr 2021*"&amp;A367&amp;";*",SRGs!AA:AA,0),0)</f>
        <v>0</v>
      </c>
      <c r="X367" s="2">
        <f>IFERROR(MATCH("Router Security Requirements Guide :: Version 4, Release: 2 Benchmark Date: 23 Apr 2021*"&amp;A367&amp;";*",SRGs!AA:AA,0),0)</f>
        <v>0</v>
      </c>
      <c r="Y367" s="2">
        <f>IFERROR(MATCH("SDN Controller Security Requirements Guide :: Version 1, Release: 2 Benchmark Date: 24 Apr 2020*"&amp;A367&amp;";*",SRGs!AA:AA,0),0)</f>
        <v>0</v>
      </c>
      <c r="Z367" s="2">
        <f>IFERROR(MATCH("Unified Endpoint Management Agent Security Requirements Guide :: Version 1, Release: 1 Benchmark Date: 20 Nov 2020*"&amp;A367&amp;";*",SRGs!AA:AA,0),0)</f>
        <v>0</v>
      </c>
      <c r="AA367" s="2">
        <f>IFERROR(MATCH("Unified Endpoint Management Server Security Requirements Guide :: Version 1, Release: 1 Benchmark Date: 20 Nov 2020*"&amp;A367&amp;";*",SRGs!AA:AA,0),0)</f>
        <v>0</v>
      </c>
      <c r="AB367" s="2">
        <f>IFERROR(MATCH("Virtual Private Network (VPN) Security Requirements Guide :: Version 2, Release: 4 Benchmark Date: 27 Oct 2021*"&amp;A367&amp;";*",SRGs!AA:AA,0),0)</f>
        <v>0</v>
      </c>
      <c r="AC367" s="2">
        <f>IFERROR(MATCH("Web Server Security Requirements Guide :: Version 3, Release: 1 Benchmark Date: 27 Oct 2022*"&amp;A367&amp;";*",SRGs!AA:AA,0),0)</f>
        <v>0</v>
      </c>
      <c r="AD367" s="22"/>
      <c r="AE367" s="3" t="str">
        <f t="shared" si="40"/>
        <v/>
      </c>
      <c r="AF367" s="2" t="str">
        <f t="shared" si="41"/>
        <v/>
      </c>
      <c r="AG367" s="2" t="str">
        <f t="shared" si="42"/>
        <v/>
      </c>
      <c r="AH367" s="2" t="str">
        <f t="shared" si="43"/>
        <v/>
      </c>
      <c r="AI367" s="2" t="str">
        <f t="shared" si="44"/>
        <v/>
      </c>
      <c r="AJ367" s="2" t="str">
        <f t="shared" si="45"/>
        <v/>
      </c>
      <c r="AK367" s="2" t="str">
        <f t="shared" si="46"/>
        <v/>
      </c>
      <c r="AM367" s="5" t="str">
        <f t="shared" si="47"/>
        <v/>
      </c>
    </row>
    <row r="368" spans="1:39" s="5" customFormat="1" ht="90">
      <c r="A368" s="1" t="s">
        <v>22218</v>
      </c>
      <c r="B368" s="1" t="s">
        <v>4304</v>
      </c>
      <c r="C368" s="1" t="s">
        <v>673</v>
      </c>
      <c r="D368" s="1" t="s">
        <v>1776</v>
      </c>
      <c r="E368" s="1" t="s">
        <v>2781</v>
      </c>
      <c r="F368" s="2" t="s">
        <v>3683</v>
      </c>
      <c r="G368" s="2"/>
      <c r="H368" s="2"/>
      <c r="I368" s="2"/>
      <c r="J368" s="15"/>
      <c r="K368" s="3">
        <f>IFERROR(MATCH("Application Layer Gateway (ALG) Security Requirements Guide (SRG) :: Version 1, Release: 2 Benchmark Date: 24 Jul 2015*"&amp;A368&amp;";*",SRGs!AA:AA,0),0)</f>
        <v>0</v>
      </c>
      <c r="L368" s="2">
        <f>IFERROR(MATCH("Application Server Security Requirements Guide :: Version 3, Release: 3 Benchmark Date: 27 Oct 2022*"&amp;A368&amp;";*",SRGs!AA:AA,0),0)</f>
        <v>0</v>
      </c>
      <c r="M368" s="2">
        <f>IFERROR(MATCH("Authentication, Authorization, and Accounting Services (AAA) Security Requirements Guide :: Version 1, Release: 2 Benchmark Date: 24 Jan 2020*"&amp;A368&amp;";*",SRGs!AA:AA,0),0)</f>
        <v>0</v>
      </c>
      <c r="N368" s="6">
        <f>IFERROR(MATCH("Central Log Server Security Requirements Guide :: Version 2, Release: 2 Benchmark Date: 27 Oct 2022*"&amp;A368&amp;";*",SRGs!AA:AA,0),0)</f>
        <v>0</v>
      </c>
      <c r="O368" s="6">
        <f>IFERROR(MATCH("Database Security Requirements Guide :: Version 3, Release: 3 Benchmark Date: 27 Jul 2022*"&amp;A368&amp;";*",SRGs!AA:AA,0),0)</f>
        <v>0</v>
      </c>
      <c r="P368" s="6">
        <f>IFERROR(MATCH("Container Platform Security Requirements Guide :: Version 1, Release: 3 Benchmark Date: 27 Jan 2022*"&amp;A368&amp;";*",SRGs!AA:AA,0),0)</f>
        <v>0</v>
      </c>
      <c r="Q368" s="6">
        <f>IFERROR(MATCH("Domain Name System (DNS) Security Requirements Guide :: Version 2, Release: 4 Benchmark Date: 23 Oct 2015*"&amp;A368&amp;";*",SRGs!AA:AA,0),0)</f>
        <v>0</v>
      </c>
      <c r="R368" s="6">
        <f>IFERROR(MATCH("Firewall Security Requirements Guide :: Version 2, Release: 3 Benchmark Date: 27 Oct 2022*"&amp;A368&amp;";*",SRGs!AA:AA,0),0)</f>
        <v>0</v>
      </c>
      <c r="S368" s="6">
        <f>IFERROR(MATCH("General Purpose Operating System Security Requirements Guide :: Version 2, Release: 4 Benchmark Date: 27 Jul 2022*"&amp;A368&amp;";*",SRGs!AA:AA,0),0)</f>
        <v>0</v>
      </c>
      <c r="T368" s="6">
        <f>IFERROR(MATCH("Intrusion Detection and Prevention Systems (IDPS) Security Requirements Guide :: Version 2, Release: 6 Benchmark Date: 24 Jul 2020*"&amp;A368&amp;";*",SRGs!AA:AA,0),0)</f>
        <v>0</v>
      </c>
      <c r="U368" s="6">
        <f>IFERROR(MATCH("Layer 2 Switch Security Requirements Guide :: Version 2, Release: 1 Benchmark Date: 18 May 2021*"&amp;A368&amp;";*",SRGs!AA:AA,0),0)</f>
        <v>0</v>
      </c>
      <c r="V368" s="6">
        <f>IFERROR(MATCH("Mainframe Product Security Requirements Guide :: Version 2, Release: 1 Benchmark Date: 27 Oct 2022*"&amp;A368&amp;";*",SRGs!AA:AA,0),0)</f>
        <v>0</v>
      </c>
      <c r="W368" s="6">
        <f>IFERROR(MATCH("Network Device Management Security Requirements Guide :: Version 4, Release: 1 Benchmark Date: 23 Apr 2021*"&amp;A368&amp;";*",SRGs!AA:AA,0),0)</f>
        <v>0</v>
      </c>
      <c r="X368" s="6">
        <f>IFERROR(MATCH("Router Security Requirements Guide :: Version 4, Release: 2 Benchmark Date: 23 Apr 2021*"&amp;A368&amp;";*",SRGs!AA:AA,0),0)</f>
        <v>0</v>
      </c>
      <c r="Y368" s="6">
        <f>IFERROR(MATCH("SDN Controller Security Requirements Guide :: Version 1, Release: 2 Benchmark Date: 24 Apr 2020*"&amp;A368&amp;";*",SRGs!AA:AA,0),0)</f>
        <v>0</v>
      </c>
      <c r="Z368" s="6">
        <f>IFERROR(MATCH("Unified Endpoint Management Agent Security Requirements Guide :: Version 1, Release: 1 Benchmark Date: 20 Nov 2020*"&amp;A368&amp;";*",SRGs!AA:AA,0),0)</f>
        <v>0</v>
      </c>
      <c r="AA368" s="6">
        <f>IFERROR(MATCH("Unified Endpoint Management Server Security Requirements Guide :: Version 1, Release: 1 Benchmark Date: 20 Nov 2020*"&amp;A368&amp;";*",SRGs!AA:AA,0),0)</f>
        <v>0</v>
      </c>
      <c r="AB368" s="6">
        <f>IFERROR(MATCH("Virtual Private Network (VPN) Security Requirements Guide :: Version 2, Release: 4 Benchmark Date: 27 Oct 2021*"&amp;A368&amp;";*",SRGs!AA:AA,0),0)</f>
        <v>0</v>
      </c>
      <c r="AC368" s="6">
        <f>IFERROR(MATCH("Web Server Security Requirements Guide :: Version 3, Release: 1 Benchmark Date: 27 Oct 2022*"&amp;A368&amp;";*",SRGs!AA:AA,0),0)</f>
        <v>0</v>
      </c>
      <c r="AD368" s="21"/>
      <c r="AE368" s="3" t="str">
        <f t="shared" si="40"/>
        <v/>
      </c>
      <c r="AF368" s="2" t="str">
        <f t="shared" si="41"/>
        <v/>
      </c>
      <c r="AG368" s="2" t="str">
        <f t="shared" si="42"/>
        <v/>
      </c>
      <c r="AH368" s="2" t="str">
        <f t="shared" si="43"/>
        <v/>
      </c>
      <c r="AI368" s="2" t="str">
        <f t="shared" si="44"/>
        <v/>
      </c>
      <c r="AJ368" s="2" t="str">
        <f t="shared" si="45"/>
        <v/>
      </c>
      <c r="AK368" s="2" t="str">
        <f t="shared" si="46"/>
        <v/>
      </c>
      <c r="AL368" s="27"/>
      <c r="AM368" s="5" t="str">
        <f t="shared" si="47"/>
        <v/>
      </c>
    </row>
    <row r="369" spans="1:39" s="5" customFormat="1" ht="45">
      <c r="A369" s="1" t="s">
        <v>22219</v>
      </c>
      <c r="B369" s="1" t="s">
        <v>4304</v>
      </c>
      <c r="C369" s="1" t="s">
        <v>674</v>
      </c>
      <c r="D369" s="1" t="s">
        <v>1777</v>
      </c>
      <c r="E369" s="1" t="s">
        <v>2782</v>
      </c>
      <c r="F369" s="2" t="s">
        <v>3683</v>
      </c>
      <c r="G369" s="2"/>
      <c r="H369" s="2"/>
      <c r="I369" s="2"/>
      <c r="J369" s="15"/>
      <c r="K369" s="3">
        <f>IFERROR(MATCH("Application Layer Gateway (ALG) Security Requirements Guide (SRG) :: Version 1, Release: 2 Benchmark Date: 24 Jul 2015*"&amp;A369&amp;";*",SRGs!AA:AA,0),0)</f>
        <v>0</v>
      </c>
      <c r="L369" s="2">
        <f>IFERROR(MATCH("Application Server Security Requirements Guide :: Version 3, Release: 3 Benchmark Date: 27 Oct 2022*"&amp;A369&amp;";*",SRGs!AA:AA,0),0)</f>
        <v>0</v>
      </c>
      <c r="M369" s="2">
        <f>IFERROR(MATCH("Authentication, Authorization, and Accounting Services (AAA) Security Requirements Guide :: Version 1, Release: 2 Benchmark Date: 24 Jan 2020*"&amp;A369&amp;";*",SRGs!AA:AA,0),0)</f>
        <v>0</v>
      </c>
      <c r="N369" s="6">
        <f>IFERROR(MATCH("Central Log Server Security Requirements Guide :: Version 2, Release: 2 Benchmark Date: 27 Oct 2022*"&amp;A369&amp;";*",SRGs!AA:AA,0),0)</f>
        <v>0</v>
      </c>
      <c r="O369" s="6">
        <f>IFERROR(MATCH("Database Security Requirements Guide :: Version 3, Release: 3 Benchmark Date: 27 Jul 2022*"&amp;A369&amp;";*",SRGs!AA:AA,0),0)</f>
        <v>0</v>
      </c>
      <c r="P369" s="6">
        <f>IFERROR(MATCH("Container Platform Security Requirements Guide :: Version 1, Release: 3 Benchmark Date: 27 Jan 2022*"&amp;A369&amp;";*",SRGs!AA:AA,0),0)</f>
        <v>0</v>
      </c>
      <c r="Q369" s="6">
        <f>IFERROR(MATCH("Domain Name System (DNS) Security Requirements Guide :: Version 2, Release: 4 Benchmark Date: 23 Oct 2015*"&amp;A369&amp;";*",SRGs!AA:AA,0),0)</f>
        <v>0</v>
      </c>
      <c r="R369" s="6">
        <f>IFERROR(MATCH("Firewall Security Requirements Guide :: Version 2, Release: 3 Benchmark Date: 27 Oct 2022*"&amp;A369&amp;";*",SRGs!AA:AA,0),0)</f>
        <v>0</v>
      </c>
      <c r="S369" s="6">
        <f>IFERROR(MATCH("General Purpose Operating System Security Requirements Guide :: Version 2, Release: 4 Benchmark Date: 27 Jul 2022*"&amp;A369&amp;";*",SRGs!AA:AA,0),0)</f>
        <v>0</v>
      </c>
      <c r="T369" s="6">
        <f>IFERROR(MATCH("Intrusion Detection and Prevention Systems (IDPS) Security Requirements Guide :: Version 2, Release: 6 Benchmark Date: 24 Jul 2020*"&amp;A369&amp;";*",SRGs!AA:AA,0),0)</f>
        <v>0</v>
      </c>
      <c r="U369" s="6">
        <f>IFERROR(MATCH("Layer 2 Switch Security Requirements Guide :: Version 2, Release: 1 Benchmark Date: 18 May 2021*"&amp;A369&amp;";*",SRGs!AA:AA,0),0)</f>
        <v>0</v>
      </c>
      <c r="V369" s="6">
        <f>IFERROR(MATCH("Mainframe Product Security Requirements Guide :: Version 2, Release: 1 Benchmark Date: 27 Oct 2022*"&amp;A369&amp;";*",SRGs!AA:AA,0),0)</f>
        <v>0</v>
      </c>
      <c r="W369" s="6">
        <f>IFERROR(MATCH("Network Device Management Security Requirements Guide :: Version 4, Release: 1 Benchmark Date: 23 Apr 2021*"&amp;A369&amp;";*",SRGs!AA:AA,0),0)</f>
        <v>0</v>
      </c>
      <c r="X369" s="6">
        <f>IFERROR(MATCH("Router Security Requirements Guide :: Version 4, Release: 2 Benchmark Date: 23 Apr 2021*"&amp;A369&amp;";*",SRGs!AA:AA,0),0)</f>
        <v>0</v>
      </c>
      <c r="Y369" s="6">
        <f>IFERROR(MATCH("SDN Controller Security Requirements Guide :: Version 1, Release: 2 Benchmark Date: 24 Apr 2020*"&amp;A369&amp;";*",SRGs!AA:AA,0),0)</f>
        <v>0</v>
      </c>
      <c r="Z369" s="6">
        <f>IFERROR(MATCH("Unified Endpoint Management Agent Security Requirements Guide :: Version 1, Release: 1 Benchmark Date: 20 Nov 2020*"&amp;A369&amp;";*",SRGs!AA:AA,0),0)</f>
        <v>0</v>
      </c>
      <c r="AA369" s="6">
        <f>IFERROR(MATCH("Unified Endpoint Management Server Security Requirements Guide :: Version 1, Release: 1 Benchmark Date: 20 Nov 2020*"&amp;A369&amp;";*",SRGs!AA:AA,0),0)</f>
        <v>0</v>
      </c>
      <c r="AB369" s="6">
        <f>IFERROR(MATCH("Virtual Private Network (VPN) Security Requirements Guide :: Version 2, Release: 4 Benchmark Date: 27 Oct 2021*"&amp;A369&amp;";*",SRGs!AA:AA,0),0)</f>
        <v>0</v>
      </c>
      <c r="AC369" s="6">
        <f>IFERROR(MATCH("Web Server Security Requirements Guide :: Version 3, Release: 1 Benchmark Date: 27 Oct 2022*"&amp;A369&amp;";*",SRGs!AA:AA,0),0)</f>
        <v>0</v>
      </c>
      <c r="AD369" s="21"/>
      <c r="AE369" s="3" t="str">
        <f t="shared" si="40"/>
        <v/>
      </c>
      <c r="AF369" s="2" t="str">
        <f t="shared" si="41"/>
        <v/>
      </c>
      <c r="AG369" s="2" t="str">
        <f t="shared" si="42"/>
        <v/>
      </c>
      <c r="AH369" s="2" t="str">
        <f t="shared" si="43"/>
        <v/>
      </c>
      <c r="AI369" s="2" t="str">
        <f t="shared" si="44"/>
        <v/>
      </c>
      <c r="AJ369" s="2" t="str">
        <f t="shared" si="45"/>
        <v/>
      </c>
      <c r="AK369" s="2" t="str">
        <f t="shared" si="46"/>
        <v/>
      </c>
      <c r="AL369" s="27"/>
      <c r="AM369" s="5" t="str">
        <f t="shared" si="47"/>
        <v/>
      </c>
    </row>
    <row r="370" spans="1:39" s="5" customFormat="1" ht="75">
      <c r="A370" s="1" t="s">
        <v>22220</v>
      </c>
      <c r="B370" s="1" t="s">
        <v>4304</v>
      </c>
      <c r="C370" s="1" t="s">
        <v>675</v>
      </c>
      <c r="D370" s="1" t="s">
        <v>1778</v>
      </c>
      <c r="E370" s="1" t="s">
        <v>2783</v>
      </c>
      <c r="F370" s="2" t="s">
        <v>2591</v>
      </c>
      <c r="G370" s="2"/>
      <c r="H370" s="2"/>
      <c r="I370" s="2"/>
      <c r="J370" s="15"/>
      <c r="K370" s="3">
        <f>IFERROR(MATCH("Application Layer Gateway (ALG) Security Requirements Guide (SRG) :: Version 1, Release: 2 Benchmark Date: 24 Jul 2015*"&amp;A370&amp;";*",SRGs!AA:AA,0),0)</f>
        <v>0</v>
      </c>
      <c r="L370" s="2">
        <f>IFERROR(MATCH("Application Server Security Requirements Guide :: Version 3, Release: 3 Benchmark Date: 27 Oct 2022*"&amp;A370&amp;";*",SRGs!AA:AA,0),0)</f>
        <v>0</v>
      </c>
      <c r="M370" s="2">
        <f>IFERROR(MATCH("Authentication, Authorization, and Accounting Services (AAA) Security Requirements Guide :: Version 1, Release: 2 Benchmark Date: 24 Jan 2020*"&amp;A370&amp;";*",SRGs!AA:AA,0),0)</f>
        <v>0</v>
      </c>
      <c r="N370" s="2">
        <f>IFERROR(MATCH("Central Log Server Security Requirements Guide :: Version 2, Release: 2 Benchmark Date: 27 Oct 2022*"&amp;A370&amp;";*",SRGs!AA:AA,0),0)</f>
        <v>0</v>
      </c>
      <c r="O370" s="2">
        <f>IFERROR(MATCH("Database Security Requirements Guide :: Version 3, Release: 3 Benchmark Date: 27 Jul 2022*"&amp;A370&amp;";*",SRGs!AA:AA,0),0)</f>
        <v>0</v>
      </c>
      <c r="P370" s="6">
        <f>IFERROR(MATCH("Container Platform Security Requirements Guide :: Version 1, Release: 3 Benchmark Date: 27 Jan 2022*"&amp;A370&amp;";*",SRGs!AA:AA,0),0)</f>
        <v>0</v>
      </c>
      <c r="Q370" s="6">
        <f>IFERROR(MATCH("Domain Name System (DNS) Security Requirements Guide :: Version 2, Release: 4 Benchmark Date: 23 Oct 2015*"&amp;A370&amp;";*",SRGs!AA:AA,0),0)</f>
        <v>0</v>
      </c>
      <c r="R370" s="6">
        <f>IFERROR(MATCH("Firewall Security Requirements Guide :: Version 2, Release: 3 Benchmark Date: 27 Oct 2022*"&amp;A370&amp;";*",SRGs!AA:AA,0),0)</f>
        <v>0</v>
      </c>
      <c r="S370" s="6">
        <f>IFERROR(MATCH("General Purpose Operating System Security Requirements Guide :: Version 2, Release: 4 Benchmark Date: 27 Jul 2022*"&amp;A370&amp;";*",SRGs!AA:AA,0),0)</f>
        <v>0</v>
      </c>
      <c r="T370" s="6">
        <f>IFERROR(MATCH("Intrusion Detection and Prevention Systems (IDPS) Security Requirements Guide :: Version 2, Release: 6 Benchmark Date: 24 Jul 2020*"&amp;A370&amp;";*",SRGs!AA:AA,0),0)</f>
        <v>0</v>
      </c>
      <c r="U370" s="6">
        <f>IFERROR(MATCH("Layer 2 Switch Security Requirements Guide :: Version 2, Release: 1 Benchmark Date: 18 May 2021*"&amp;A370&amp;";*",SRGs!AA:AA,0),0)</f>
        <v>0</v>
      </c>
      <c r="V370" s="6">
        <f>IFERROR(MATCH("Mainframe Product Security Requirements Guide :: Version 2, Release: 1 Benchmark Date: 27 Oct 2022*"&amp;A370&amp;";*",SRGs!AA:AA,0),0)</f>
        <v>0</v>
      </c>
      <c r="W370" s="6">
        <f>IFERROR(MATCH("Network Device Management Security Requirements Guide :: Version 4, Release: 1 Benchmark Date: 23 Apr 2021*"&amp;A370&amp;";*",SRGs!AA:AA,0),0)</f>
        <v>0</v>
      </c>
      <c r="X370" s="6">
        <f>IFERROR(MATCH("Router Security Requirements Guide :: Version 4, Release: 2 Benchmark Date: 23 Apr 2021*"&amp;A370&amp;";*",SRGs!AA:AA,0),0)</f>
        <v>0</v>
      </c>
      <c r="Y370" s="6">
        <f>IFERROR(MATCH("SDN Controller Security Requirements Guide :: Version 1, Release: 2 Benchmark Date: 24 Apr 2020*"&amp;A370&amp;";*",SRGs!AA:AA,0),0)</f>
        <v>0</v>
      </c>
      <c r="Z370" s="6">
        <f>IFERROR(MATCH("Unified Endpoint Management Agent Security Requirements Guide :: Version 1, Release: 1 Benchmark Date: 20 Nov 2020*"&amp;A370&amp;";*",SRGs!AA:AA,0),0)</f>
        <v>0</v>
      </c>
      <c r="AA370" s="6">
        <f>IFERROR(MATCH("Unified Endpoint Management Server Security Requirements Guide :: Version 1, Release: 1 Benchmark Date: 20 Nov 2020*"&amp;A370&amp;";*",SRGs!AA:AA,0),0)</f>
        <v>0</v>
      </c>
      <c r="AB370" s="6">
        <f>IFERROR(MATCH("Virtual Private Network (VPN) Security Requirements Guide :: Version 2, Release: 4 Benchmark Date: 27 Oct 2021*"&amp;A370&amp;";*",SRGs!AA:AA,0),0)</f>
        <v>0</v>
      </c>
      <c r="AC370" s="6">
        <f>IFERROR(MATCH("Web Server Security Requirements Guide :: Version 3, Release: 1 Benchmark Date: 27 Oct 2022*"&amp;A370&amp;";*",SRGs!AA:AA,0),0)</f>
        <v>0</v>
      </c>
      <c r="AD370" s="21"/>
      <c r="AE370" s="3" t="str">
        <f t="shared" si="40"/>
        <v/>
      </c>
      <c r="AF370" s="2" t="str">
        <f t="shared" si="41"/>
        <v/>
      </c>
      <c r="AG370" s="2" t="str">
        <f t="shared" si="42"/>
        <v/>
      </c>
      <c r="AH370" s="2" t="str">
        <f t="shared" si="43"/>
        <v/>
      </c>
      <c r="AI370" s="2" t="str">
        <f t="shared" si="44"/>
        <v/>
      </c>
      <c r="AJ370" s="2" t="str">
        <f t="shared" si="45"/>
        <v/>
      </c>
      <c r="AK370" s="2" t="str">
        <f t="shared" si="46"/>
        <v/>
      </c>
      <c r="AL370" s="27"/>
      <c r="AM370" s="5" t="str">
        <f t="shared" si="47"/>
        <v/>
      </c>
    </row>
    <row r="371" spans="1:39" s="5" customFormat="1" ht="45">
      <c r="A371" s="1" t="s">
        <v>22221</v>
      </c>
      <c r="B371" s="1" t="s">
        <v>4304</v>
      </c>
      <c r="C371" s="1" t="s">
        <v>676</v>
      </c>
      <c r="D371" s="1" t="s">
        <v>1779</v>
      </c>
      <c r="E371" s="1" t="s">
        <v>2784</v>
      </c>
      <c r="F371" s="2" t="s">
        <v>3780</v>
      </c>
      <c r="G371" s="2"/>
      <c r="H371" s="2"/>
      <c r="I371" s="2"/>
      <c r="J371" s="15"/>
      <c r="K371" s="3">
        <f>IFERROR(MATCH("Application Layer Gateway (ALG) Security Requirements Guide (SRG) :: Version 1, Release: 2 Benchmark Date: 24 Jul 2015*"&amp;A371&amp;";*",SRGs!AA:AA,0),0)</f>
        <v>0</v>
      </c>
      <c r="L371" s="2">
        <f>IFERROR(MATCH("Application Server Security Requirements Guide :: Version 3, Release: 3 Benchmark Date: 27 Oct 2022*"&amp;A371&amp;";*",SRGs!AA:AA,0),0)</f>
        <v>0</v>
      </c>
      <c r="M371" s="2">
        <f>IFERROR(MATCH("Authentication, Authorization, and Accounting Services (AAA) Security Requirements Guide :: Version 1, Release: 2 Benchmark Date: 24 Jan 2020*"&amp;A371&amp;";*",SRGs!AA:AA,0),0)</f>
        <v>0</v>
      </c>
      <c r="N371" s="6">
        <f>IFERROR(MATCH("Central Log Server Security Requirements Guide :: Version 2, Release: 2 Benchmark Date: 27 Oct 2022*"&amp;A371&amp;";*",SRGs!AA:AA,0),0)</f>
        <v>0</v>
      </c>
      <c r="O371" s="6">
        <f>IFERROR(MATCH("Database Security Requirements Guide :: Version 3, Release: 3 Benchmark Date: 27 Jul 2022*"&amp;A371&amp;";*",SRGs!AA:AA,0),0)</f>
        <v>0</v>
      </c>
      <c r="P371" s="6">
        <f>IFERROR(MATCH("Container Platform Security Requirements Guide :: Version 1, Release: 3 Benchmark Date: 27 Jan 2022*"&amp;A371&amp;";*",SRGs!AA:AA,0),0)</f>
        <v>0</v>
      </c>
      <c r="Q371" s="6">
        <f>IFERROR(MATCH("Domain Name System (DNS) Security Requirements Guide :: Version 2, Release: 4 Benchmark Date: 23 Oct 2015*"&amp;A371&amp;";*",SRGs!AA:AA,0),0)</f>
        <v>0</v>
      </c>
      <c r="R371" s="6">
        <f>IFERROR(MATCH("Firewall Security Requirements Guide :: Version 2, Release: 3 Benchmark Date: 27 Oct 2022*"&amp;A371&amp;";*",SRGs!AA:AA,0),0)</f>
        <v>0</v>
      </c>
      <c r="S371" s="6">
        <f>IFERROR(MATCH("General Purpose Operating System Security Requirements Guide :: Version 2, Release: 4 Benchmark Date: 27 Jul 2022*"&amp;A371&amp;";*",SRGs!AA:AA,0),0)</f>
        <v>0</v>
      </c>
      <c r="T371" s="6">
        <f>IFERROR(MATCH("Intrusion Detection and Prevention Systems (IDPS) Security Requirements Guide :: Version 2, Release: 6 Benchmark Date: 24 Jul 2020*"&amp;A371&amp;";*",SRGs!AA:AA,0),0)</f>
        <v>0</v>
      </c>
      <c r="U371" s="6">
        <f>IFERROR(MATCH("Layer 2 Switch Security Requirements Guide :: Version 2, Release: 1 Benchmark Date: 18 May 2021*"&amp;A371&amp;";*",SRGs!AA:AA,0),0)</f>
        <v>0</v>
      </c>
      <c r="V371" s="6">
        <f>IFERROR(MATCH("Mainframe Product Security Requirements Guide :: Version 2, Release: 1 Benchmark Date: 27 Oct 2022*"&amp;A371&amp;";*",SRGs!AA:AA,0),0)</f>
        <v>0</v>
      </c>
      <c r="W371" s="6">
        <f>IFERROR(MATCH("Network Device Management Security Requirements Guide :: Version 4, Release: 1 Benchmark Date: 23 Apr 2021*"&amp;A371&amp;";*",SRGs!AA:AA,0),0)</f>
        <v>0</v>
      </c>
      <c r="X371" s="6">
        <f>IFERROR(MATCH("Router Security Requirements Guide :: Version 4, Release: 2 Benchmark Date: 23 Apr 2021*"&amp;A371&amp;";*",SRGs!AA:AA,0),0)</f>
        <v>0</v>
      </c>
      <c r="Y371" s="6">
        <f>IFERROR(MATCH("SDN Controller Security Requirements Guide :: Version 1, Release: 2 Benchmark Date: 24 Apr 2020*"&amp;A371&amp;";*",SRGs!AA:AA,0),0)</f>
        <v>0</v>
      </c>
      <c r="Z371" s="6">
        <f>IFERROR(MATCH("Unified Endpoint Management Agent Security Requirements Guide :: Version 1, Release: 1 Benchmark Date: 20 Nov 2020*"&amp;A371&amp;";*",SRGs!AA:AA,0),0)</f>
        <v>0</v>
      </c>
      <c r="AA371" s="6">
        <f>IFERROR(MATCH("Unified Endpoint Management Server Security Requirements Guide :: Version 1, Release: 1 Benchmark Date: 20 Nov 2020*"&amp;A371&amp;";*",SRGs!AA:AA,0),0)</f>
        <v>0</v>
      </c>
      <c r="AB371" s="6">
        <f>IFERROR(MATCH("Virtual Private Network (VPN) Security Requirements Guide :: Version 2, Release: 4 Benchmark Date: 27 Oct 2021*"&amp;A371&amp;";*",SRGs!AA:AA,0),0)</f>
        <v>0</v>
      </c>
      <c r="AC371" s="6">
        <f>IFERROR(MATCH("Web Server Security Requirements Guide :: Version 3, Release: 1 Benchmark Date: 27 Oct 2022*"&amp;A371&amp;";*",SRGs!AA:AA,0),0)</f>
        <v>0</v>
      </c>
      <c r="AD371" s="21"/>
      <c r="AE371" s="3" t="str">
        <f t="shared" si="40"/>
        <v/>
      </c>
      <c r="AF371" s="2" t="str">
        <f t="shared" si="41"/>
        <v/>
      </c>
      <c r="AG371" s="2" t="str">
        <f t="shared" si="42"/>
        <v/>
      </c>
      <c r="AH371" s="2" t="str">
        <f t="shared" si="43"/>
        <v/>
      </c>
      <c r="AI371" s="2" t="str">
        <f t="shared" si="44"/>
        <v/>
      </c>
      <c r="AJ371" s="2" t="str">
        <f t="shared" si="45"/>
        <v/>
      </c>
      <c r="AK371" s="2" t="str">
        <f t="shared" si="46"/>
        <v/>
      </c>
      <c r="AL371" s="27"/>
      <c r="AM371" s="5" t="str">
        <f t="shared" si="47"/>
        <v/>
      </c>
    </row>
    <row r="372" spans="1:39" s="5" customFormat="1" ht="30">
      <c r="A372" s="1" t="s">
        <v>22222</v>
      </c>
      <c r="B372" s="1" t="s">
        <v>4304</v>
      </c>
      <c r="C372" s="1" t="s">
        <v>677</v>
      </c>
      <c r="D372" s="1" t="s">
        <v>3510</v>
      </c>
      <c r="E372" s="1"/>
      <c r="F372" s="2"/>
      <c r="G372" s="2"/>
      <c r="H372" s="2"/>
      <c r="I372" s="2"/>
      <c r="J372" s="15"/>
      <c r="K372" s="3">
        <f>IFERROR(MATCH("Application Layer Gateway (ALG) Security Requirements Guide (SRG) :: Version 1, Release: 2 Benchmark Date: 24 Jul 2015*"&amp;A372&amp;";*",SRGs!AA:AA,0),0)</f>
        <v>0</v>
      </c>
      <c r="L372" s="2">
        <f>IFERROR(MATCH("Application Server Security Requirements Guide :: Version 3, Release: 3 Benchmark Date: 27 Oct 2022*"&amp;A372&amp;";*",SRGs!AA:AA,0),0)</f>
        <v>0</v>
      </c>
      <c r="M372" s="2">
        <f>IFERROR(MATCH("Authentication, Authorization, and Accounting Services (AAA) Security Requirements Guide :: Version 1, Release: 2 Benchmark Date: 24 Jan 2020*"&amp;A372&amp;";*",SRGs!AA:AA,0),0)</f>
        <v>0</v>
      </c>
      <c r="N372" s="2">
        <f>IFERROR(MATCH("Central Log Server Security Requirements Guide :: Version 2, Release: 2 Benchmark Date: 27 Oct 2022*"&amp;A372&amp;";*",SRGs!AA:AA,0),0)</f>
        <v>0</v>
      </c>
      <c r="O372" s="2">
        <f>IFERROR(MATCH("Database Security Requirements Guide :: Version 3, Release: 3 Benchmark Date: 27 Jul 2022*"&amp;A372&amp;";*",SRGs!AA:AA,0),0)</f>
        <v>0</v>
      </c>
      <c r="P372" s="6">
        <f>IFERROR(MATCH("Container Platform Security Requirements Guide :: Version 1, Release: 3 Benchmark Date: 27 Jan 2022*"&amp;A372&amp;";*",SRGs!AA:AA,0),0)</f>
        <v>0</v>
      </c>
      <c r="Q372" s="6">
        <f>IFERROR(MATCH("Domain Name System (DNS) Security Requirements Guide :: Version 2, Release: 4 Benchmark Date: 23 Oct 2015*"&amp;A372&amp;";*",SRGs!AA:AA,0),0)</f>
        <v>0</v>
      </c>
      <c r="R372" s="6">
        <f>IFERROR(MATCH("Firewall Security Requirements Guide :: Version 2, Release: 3 Benchmark Date: 27 Oct 2022*"&amp;A372&amp;";*",SRGs!AA:AA,0),0)</f>
        <v>0</v>
      </c>
      <c r="S372" s="6">
        <f>IFERROR(MATCH("General Purpose Operating System Security Requirements Guide :: Version 2, Release: 4 Benchmark Date: 27 Jul 2022*"&amp;A372&amp;";*",SRGs!AA:AA,0),0)</f>
        <v>0</v>
      </c>
      <c r="T372" s="6">
        <f>IFERROR(MATCH("Intrusion Detection and Prevention Systems (IDPS) Security Requirements Guide :: Version 2, Release: 6 Benchmark Date: 24 Jul 2020*"&amp;A372&amp;";*",SRGs!AA:AA,0),0)</f>
        <v>0</v>
      </c>
      <c r="U372" s="6">
        <f>IFERROR(MATCH("Layer 2 Switch Security Requirements Guide :: Version 2, Release: 1 Benchmark Date: 18 May 2021*"&amp;A372&amp;";*",SRGs!AA:AA,0),0)</f>
        <v>0</v>
      </c>
      <c r="V372" s="6">
        <f>IFERROR(MATCH("Mainframe Product Security Requirements Guide :: Version 2, Release: 1 Benchmark Date: 27 Oct 2022*"&amp;A372&amp;";*",SRGs!AA:AA,0),0)</f>
        <v>0</v>
      </c>
      <c r="W372" s="6">
        <f>IFERROR(MATCH("Network Device Management Security Requirements Guide :: Version 4, Release: 1 Benchmark Date: 23 Apr 2021*"&amp;A372&amp;";*",SRGs!AA:AA,0),0)</f>
        <v>0</v>
      </c>
      <c r="X372" s="6">
        <f>IFERROR(MATCH("Router Security Requirements Guide :: Version 4, Release: 2 Benchmark Date: 23 Apr 2021*"&amp;A372&amp;";*",SRGs!AA:AA,0),0)</f>
        <v>0</v>
      </c>
      <c r="Y372" s="6">
        <f>IFERROR(MATCH("SDN Controller Security Requirements Guide :: Version 1, Release: 2 Benchmark Date: 24 Apr 2020*"&amp;A372&amp;";*",SRGs!AA:AA,0),0)</f>
        <v>0</v>
      </c>
      <c r="Z372" s="6">
        <f>IFERROR(MATCH("Unified Endpoint Management Agent Security Requirements Guide :: Version 1, Release: 1 Benchmark Date: 20 Nov 2020*"&amp;A372&amp;";*",SRGs!AA:AA,0),0)</f>
        <v>0</v>
      </c>
      <c r="AA372" s="6">
        <f>IFERROR(MATCH("Unified Endpoint Management Server Security Requirements Guide :: Version 1, Release: 1 Benchmark Date: 20 Nov 2020*"&amp;A372&amp;";*",SRGs!AA:AA,0),0)</f>
        <v>0</v>
      </c>
      <c r="AB372" s="6">
        <f>IFERROR(MATCH("Virtual Private Network (VPN) Security Requirements Guide :: Version 2, Release: 4 Benchmark Date: 27 Oct 2021*"&amp;A372&amp;";*",SRGs!AA:AA,0),0)</f>
        <v>0</v>
      </c>
      <c r="AC372" s="6">
        <f>IFERROR(MATCH("Web Server Security Requirements Guide :: Version 3, Release: 1 Benchmark Date: 27 Oct 2022*"&amp;A372&amp;";*",SRGs!AA:AA,0),0)</f>
        <v>0</v>
      </c>
      <c r="AD372" s="21"/>
      <c r="AE372" s="3" t="str">
        <f t="shared" si="40"/>
        <v/>
      </c>
      <c r="AF372" s="2" t="str">
        <f t="shared" si="41"/>
        <v/>
      </c>
      <c r="AG372" s="2" t="str">
        <f t="shared" si="42"/>
        <v/>
      </c>
      <c r="AH372" s="2" t="str">
        <f t="shared" si="43"/>
        <v/>
      </c>
      <c r="AI372" s="2" t="str">
        <f t="shared" si="44"/>
        <v/>
      </c>
      <c r="AJ372" s="2" t="str">
        <f t="shared" si="45"/>
        <v/>
      </c>
      <c r="AK372" s="2" t="str">
        <f t="shared" si="46"/>
        <v/>
      </c>
      <c r="AL372" s="27"/>
      <c r="AM372" s="5" t="str">
        <f t="shared" si="47"/>
        <v/>
      </c>
    </row>
    <row r="373" spans="1:39" s="5" customFormat="1" ht="60">
      <c r="A373" s="1" t="s">
        <v>22223</v>
      </c>
      <c r="B373" s="1" t="s">
        <v>4304</v>
      </c>
      <c r="C373" s="1" t="s">
        <v>678</v>
      </c>
      <c r="D373" s="1" t="s">
        <v>1780</v>
      </c>
      <c r="E373" s="1" t="s">
        <v>2785</v>
      </c>
      <c r="F373" s="2" t="s">
        <v>2591</v>
      </c>
      <c r="G373" s="2"/>
      <c r="H373" s="2"/>
      <c r="I373" s="2"/>
      <c r="J373" s="15"/>
      <c r="K373" s="3">
        <f>IFERROR(MATCH("Application Layer Gateway (ALG) Security Requirements Guide (SRG) :: Version 1, Release: 2 Benchmark Date: 24 Jul 2015*"&amp;A373&amp;";*",SRGs!AA:AA,0),0)</f>
        <v>0</v>
      </c>
      <c r="L373" s="2">
        <f>IFERROR(MATCH("Application Server Security Requirements Guide :: Version 3, Release: 3 Benchmark Date: 27 Oct 2022*"&amp;A373&amp;";*",SRGs!AA:AA,0),0)</f>
        <v>0</v>
      </c>
      <c r="M373" s="2">
        <f>IFERROR(MATCH("Authentication, Authorization, and Accounting Services (AAA) Security Requirements Guide :: Version 1, Release: 2 Benchmark Date: 24 Jan 2020*"&amp;A373&amp;";*",SRGs!AA:AA,0),0)</f>
        <v>0</v>
      </c>
      <c r="N373" s="2">
        <f>IFERROR(MATCH("Central Log Server Security Requirements Guide :: Version 2, Release: 2 Benchmark Date: 27 Oct 2022*"&amp;A373&amp;";*",SRGs!AA:AA,0),0)</f>
        <v>0</v>
      </c>
      <c r="O373" s="2">
        <f>IFERROR(MATCH("Database Security Requirements Guide :: Version 3, Release: 3 Benchmark Date: 27 Jul 2022*"&amp;A373&amp;";*",SRGs!AA:AA,0),0)</f>
        <v>0</v>
      </c>
      <c r="P373" s="6">
        <f>IFERROR(MATCH("Container Platform Security Requirements Guide :: Version 1, Release: 3 Benchmark Date: 27 Jan 2022*"&amp;A373&amp;";*",SRGs!AA:AA,0),0)</f>
        <v>0</v>
      </c>
      <c r="Q373" s="6">
        <f>IFERROR(MATCH("Domain Name System (DNS) Security Requirements Guide :: Version 2, Release: 4 Benchmark Date: 23 Oct 2015*"&amp;A373&amp;";*",SRGs!AA:AA,0),0)</f>
        <v>0</v>
      </c>
      <c r="R373" s="6">
        <f>IFERROR(MATCH("Firewall Security Requirements Guide :: Version 2, Release: 3 Benchmark Date: 27 Oct 2022*"&amp;A373&amp;";*",SRGs!AA:AA,0),0)</f>
        <v>0</v>
      </c>
      <c r="S373" s="6">
        <f>IFERROR(MATCH("General Purpose Operating System Security Requirements Guide :: Version 2, Release: 4 Benchmark Date: 27 Jul 2022*"&amp;A373&amp;";*",SRGs!AA:AA,0),0)</f>
        <v>0</v>
      </c>
      <c r="T373" s="6">
        <f>IFERROR(MATCH("Intrusion Detection and Prevention Systems (IDPS) Security Requirements Guide :: Version 2, Release: 6 Benchmark Date: 24 Jul 2020*"&amp;A373&amp;";*",SRGs!AA:AA,0),0)</f>
        <v>0</v>
      </c>
      <c r="U373" s="6">
        <f>IFERROR(MATCH("Layer 2 Switch Security Requirements Guide :: Version 2, Release: 1 Benchmark Date: 18 May 2021*"&amp;A373&amp;";*",SRGs!AA:AA,0),0)</f>
        <v>0</v>
      </c>
      <c r="V373" s="6">
        <f>IFERROR(MATCH("Mainframe Product Security Requirements Guide :: Version 2, Release: 1 Benchmark Date: 27 Oct 2022*"&amp;A373&amp;";*",SRGs!AA:AA,0),0)</f>
        <v>0</v>
      </c>
      <c r="W373" s="6">
        <f>IFERROR(MATCH("Network Device Management Security Requirements Guide :: Version 4, Release: 1 Benchmark Date: 23 Apr 2021*"&amp;A373&amp;";*",SRGs!AA:AA,0),0)</f>
        <v>0</v>
      </c>
      <c r="X373" s="6">
        <f>IFERROR(MATCH("Router Security Requirements Guide :: Version 4, Release: 2 Benchmark Date: 23 Apr 2021*"&amp;A373&amp;";*",SRGs!AA:AA,0),0)</f>
        <v>0</v>
      </c>
      <c r="Y373" s="6">
        <f>IFERROR(MATCH("SDN Controller Security Requirements Guide :: Version 1, Release: 2 Benchmark Date: 24 Apr 2020*"&amp;A373&amp;";*",SRGs!AA:AA,0),0)</f>
        <v>0</v>
      </c>
      <c r="Z373" s="6">
        <f>IFERROR(MATCH("Unified Endpoint Management Agent Security Requirements Guide :: Version 1, Release: 1 Benchmark Date: 20 Nov 2020*"&amp;A373&amp;";*",SRGs!AA:AA,0),0)</f>
        <v>0</v>
      </c>
      <c r="AA373" s="6">
        <f>IFERROR(MATCH("Unified Endpoint Management Server Security Requirements Guide :: Version 1, Release: 1 Benchmark Date: 20 Nov 2020*"&amp;A373&amp;";*",SRGs!AA:AA,0),0)</f>
        <v>0</v>
      </c>
      <c r="AB373" s="6">
        <f>IFERROR(MATCH("Virtual Private Network (VPN) Security Requirements Guide :: Version 2, Release: 4 Benchmark Date: 27 Oct 2021*"&amp;A373&amp;";*",SRGs!AA:AA,0),0)</f>
        <v>0</v>
      </c>
      <c r="AC373" s="6">
        <f>IFERROR(MATCH("Web Server Security Requirements Guide :: Version 3, Release: 1 Benchmark Date: 27 Oct 2022*"&amp;A373&amp;";*",SRGs!AA:AA,0),0)</f>
        <v>0</v>
      </c>
      <c r="AD373" s="21"/>
      <c r="AE373" s="3" t="str">
        <f t="shared" si="40"/>
        <v/>
      </c>
      <c r="AF373" s="2" t="str">
        <f t="shared" si="41"/>
        <v/>
      </c>
      <c r="AG373" s="2" t="str">
        <f t="shared" si="42"/>
        <v/>
      </c>
      <c r="AH373" s="2" t="str">
        <f t="shared" si="43"/>
        <v/>
      </c>
      <c r="AI373" s="2" t="str">
        <f t="shared" si="44"/>
        <v/>
      </c>
      <c r="AJ373" s="2" t="str">
        <f t="shared" si="45"/>
        <v/>
      </c>
      <c r="AK373" s="2" t="str">
        <f t="shared" si="46"/>
        <v/>
      </c>
      <c r="AL373" s="27"/>
      <c r="AM373" s="5" t="str">
        <f t="shared" si="47"/>
        <v/>
      </c>
    </row>
    <row r="374" spans="1:39" ht="135">
      <c r="A374" s="1" t="s">
        <v>77</v>
      </c>
      <c r="B374" s="1" t="s">
        <v>4304</v>
      </c>
      <c r="C374" s="1" t="s">
        <v>679</v>
      </c>
      <c r="D374" s="1" t="s">
        <v>1781</v>
      </c>
      <c r="E374" s="1" t="s">
        <v>2786</v>
      </c>
      <c r="F374" s="2" t="s">
        <v>3781</v>
      </c>
      <c r="G374" s="2"/>
      <c r="H374" s="2"/>
      <c r="I374" s="2"/>
      <c r="J374" s="15"/>
      <c r="K374" s="3">
        <f>IFERROR(MATCH("Application Layer Gateway (ALG) Security Requirements Guide (SRG) :: Version 1, Release: 2 Benchmark Date: 24 Jul 2015*"&amp;A374&amp;";*",SRGs!AA:AA,0),0)</f>
        <v>0</v>
      </c>
      <c r="L374" s="2">
        <f>IFERROR(MATCH("Application Server Security Requirements Guide :: Version 3, Release: 3 Benchmark Date: 27 Oct 2022*"&amp;A374&amp;";*",SRGs!AA:AA,0),0)</f>
        <v>0</v>
      </c>
      <c r="M374" s="2">
        <f>IFERROR(MATCH("Authentication, Authorization, and Accounting Services (AAA) Security Requirements Guide :: Version 1, Release: 2 Benchmark Date: 24 Jan 2020*"&amp;A374&amp;";*",SRGs!AA:AA,0),0)</f>
        <v>0</v>
      </c>
      <c r="N374" s="6">
        <f>IFERROR(MATCH("Central Log Server Security Requirements Guide :: Version 2, Release: 2 Benchmark Date: 27 Oct 2022*"&amp;A374&amp;";*",SRGs!AA:AA,0),0)</f>
        <v>0</v>
      </c>
      <c r="O374" s="6">
        <f>IFERROR(MATCH("Database Security Requirements Guide :: Version 3, Release: 3 Benchmark Date: 27 Jul 2022*"&amp;A374&amp;";*",SRGs!AA:AA,0),0)</f>
        <v>0</v>
      </c>
      <c r="P374" s="2">
        <f>IFERROR(MATCH("Container Platform Security Requirements Guide :: Version 1, Release: 3 Benchmark Date: 27 Jan 2022*"&amp;A374&amp;";*",SRGs!AA:AA,0),0)</f>
        <v>0</v>
      </c>
      <c r="Q374" s="2">
        <f>IFERROR(MATCH("Domain Name System (DNS) Security Requirements Guide :: Version 2, Release: 4 Benchmark Date: 23 Oct 2015*"&amp;A374&amp;";*",SRGs!AA:AA,0),0)</f>
        <v>0</v>
      </c>
      <c r="R374" s="2">
        <f>IFERROR(MATCH("Firewall Security Requirements Guide :: Version 2, Release: 3 Benchmark Date: 27 Oct 2022*"&amp;A374&amp;";*",SRGs!AA:AA,0),0)</f>
        <v>0</v>
      </c>
      <c r="S374" s="2">
        <f>IFERROR(MATCH("General Purpose Operating System Security Requirements Guide :: Version 2, Release: 4 Benchmark Date: 27 Jul 2022*"&amp;A374&amp;";*",SRGs!AA:AA,0),0)</f>
        <v>0</v>
      </c>
      <c r="T374" s="2">
        <f>IFERROR(MATCH("Intrusion Detection and Prevention Systems (IDPS) Security Requirements Guide :: Version 2, Release: 6 Benchmark Date: 24 Jul 2020*"&amp;A374&amp;";*",SRGs!AA:AA,0),0)</f>
        <v>0</v>
      </c>
      <c r="U374" s="2">
        <f>IFERROR(MATCH("Layer 2 Switch Security Requirements Guide :: Version 2, Release: 1 Benchmark Date: 18 May 2021*"&amp;A374&amp;";*",SRGs!AA:AA,0),0)</f>
        <v>0</v>
      </c>
      <c r="V374" s="2">
        <f>IFERROR(MATCH("Mainframe Product Security Requirements Guide :: Version 2, Release: 1 Benchmark Date: 27 Oct 2022*"&amp;A374&amp;";*",SRGs!AA:AA,0),0)</f>
        <v>0</v>
      </c>
      <c r="W374" s="2">
        <f>IFERROR(MATCH("Network Device Management Security Requirements Guide :: Version 4, Release: 1 Benchmark Date: 23 Apr 2021*"&amp;A374&amp;";*",SRGs!AA:AA,0),0)</f>
        <v>0</v>
      </c>
      <c r="X374" s="2">
        <f>IFERROR(MATCH("Router Security Requirements Guide :: Version 4, Release: 2 Benchmark Date: 23 Apr 2021*"&amp;A374&amp;";*",SRGs!AA:AA,0),0)</f>
        <v>0</v>
      </c>
      <c r="Y374" s="2">
        <f>IFERROR(MATCH("SDN Controller Security Requirements Guide :: Version 1, Release: 2 Benchmark Date: 24 Apr 2020*"&amp;A374&amp;";*",SRGs!AA:AA,0),0)</f>
        <v>0</v>
      </c>
      <c r="Z374" s="2">
        <f>IFERROR(MATCH("Unified Endpoint Management Agent Security Requirements Guide :: Version 1, Release: 1 Benchmark Date: 20 Nov 2020*"&amp;A374&amp;";*",SRGs!AA:AA,0),0)</f>
        <v>0</v>
      </c>
      <c r="AA374" s="2">
        <f>IFERROR(MATCH("Unified Endpoint Management Server Security Requirements Guide :: Version 1, Release: 1 Benchmark Date: 20 Nov 2020*"&amp;A374&amp;";*",SRGs!AA:AA,0),0)</f>
        <v>0</v>
      </c>
      <c r="AB374" s="2">
        <f>IFERROR(MATCH("Virtual Private Network (VPN) Security Requirements Guide :: Version 2, Release: 4 Benchmark Date: 27 Oct 2021*"&amp;A374&amp;";*",SRGs!AA:AA,0),0)</f>
        <v>0</v>
      </c>
      <c r="AC374" s="2">
        <f>IFERROR(MATCH("Web Server Security Requirements Guide :: Version 3, Release: 1 Benchmark Date: 27 Oct 2022*"&amp;A374&amp;";*",SRGs!AA:AA,0),0)</f>
        <v>0</v>
      </c>
      <c r="AD374" s="22"/>
      <c r="AE374" s="3" t="str">
        <f t="shared" si="40"/>
        <v/>
      </c>
      <c r="AF374" s="2" t="str">
        <f t="shared" si="41"/>
        <v/>
      </c>
      <c r="AG374" s="2" t="str">
        <f t="shared" si="42"/>
        <v/>
      </c>
      <c r="AH374" s="2" t="str">
        <f t="shared" si="43"/>
        <v/>
      </c>
      <c r="AI374" s="2" t="str">
        <f t="shared" si="44"/>
        <v/>
      </c>
      <c r="AJ374" s="2" t="str">
        <f t="shared" si="45"/>
        <v/>
      </c>
      <c r="AK374" s="2" t="str">
        <f t="shared" si="46"/>
        <v/>
      </c>
      <c r="AM374" s="5" t="str">
        <f t="shared" si="47"/>
        <v/>
      </c>
    </row>
    <row r="375" spans="1:39" s="5" customFormat="1" ht="165">
      <c r="A375" s="1" t="s">
        <v>22224</v>
      </c>
      <c r="B375" s="1" t="s">
        <v>4304</v>
      </c>
      <c r="C375" s="1" t="s">
        <v>680</v>
      </c>
      <c r="D375" s="1" t="s">
        <v>1782</v>
      </c>
      <c r="E375" s="1" t="s">
        <v>2787</v>
      </c>
      <c r="F375" s="2" t="s">
        <v>2591</v>
      </c>
      <c r="G375" s="2"/>
      <c r="H375" s="2"/>
      <c r="I375" s="2"/>
      <c r="J375" s="15"/>
      <c r="K375" s="3">
        <f>IFERROR(MATCH("Application Layer Gateway (ALG) Security Requirements Guide (SRG) :: Version 1, Release: 2 Benchmark Date: 24 Jul 2015*"&amp;A375&amp;";*",SRGs!AA:AA,0),0)</f>
        <v>0</v>
      </c>
      <c r="L375" s="2">
        <f>IFERROR(MATCH("Application Server Security Requirements Guide :: Version 3, Release: 3 Benchmark Date: 27 Oct 2022*"&amp;A375&amp;";*",SRGs!AA:AA,0),0)</f>
        <v>0</v>
      </c>
      <c r="M375" s="2">
        <f>IFERROR(MATCH("Authentication, Authorization, and Accounting Services (AAA) Security Requirements Guide :: Version 1, Release: 2 Benchmark Date: 24 Jan 2020*"&amp;A375&amp;";*",SRGs!AA:AA,0),0)</f>
        <v>0</v>
      </c>
      <c r="N375" s="2">
        <f>IFERROR(MATCH("Central Log Server Security Requirements Guide :: Version 2, Release: 2 Benchmark Date: 27 Oct 2022*"&amp;A375&amp;";*",SRGs!AA:AA,0),0)</f>
        <v>0</v>
      </c>
      <c r="O375" s="2">
        <f>IFERROR(MATCH("Database Security Requirements Guide :: Version 3, Release: 3 Benchmark Date: 27 Jul 2022*"&amp;A375&amp;";*",SRGs!AA:AA,0),0)</f>
        <v>0</v>
      </c>
      <c r="P375" s="6">
        <f>IFERROR(MATCH("Container Platform Security Requirements Guide :: Version 1, Release: 3 Benchmark Date: 27 Jan 2022*"&amp;A375&amp;";*",SRGs!AA:AA,0),0)</f>
        <v>0</v>
      </c>
      <c r="Q375" s="6">
        <f>IFERROR(MATCH("Domain Name System (DNS) Security Requirements Guide :: Version 2, Release: 4 Benchmark Date: 23 Oct 2015*"&amp;A375&amp;";*",SRGs!AA:AA,0),0)</f>
        <v>0</v>
      </c>
      <c r="R375" s="6">
        <f>IFERROR(MATCH("Firewall Security Requirements Guide :: Version 2, Release: 3 Benchmark Date: 27 Oct 2022*"&amp;A375&amp;";*",SRGs!AA:AA,0),0)</f>
        <v>0</v>
      </c>
      <c r="S375" s="6">
        <f>IFERROR(MATCH("General Purpose Operating System Security Requirements Guide :: Version 2, Release: 4 Benchmark Date: 27 Jul 2022*"&amp;A375&amp;";*",SRGs!AA:AA,0),0)</f>
        <v>0</v>
      </c>
      <c r="T375" s="6">
        <f>IFERROR(MATCH("Intrusion Detection and Prevention Systems (IDPS) Security Requirements Guide :: Version 2, Release: 6 Benchmark Date: 24 Jul 2020*"&amp;A375&amp;";*",SRGs!AA:AA,0),0)</f>
        <v>0</v>
      </c>
      <c r="U375" s="6">
        <f>IFERROR(MATCH("Layer 2 Switch Security Requirements Guide :: Version 2, Release: 1 Benchmark Date: 18 May 2021*"&amp;A375&amp;";*",SRGs!AA:AA,0),0)</f>
        <v>0</v>
      </c>
      <c r="V375" s="6">
        <f>IFERROR(MATCH("Mainframe Product Security Requirements Guide :: Version 2, Release: 1 Benchmark Date: 27 Oct 2022*"&amp;A375&amp;";*",SRGs!AA:AA,0),0)</f>
        <v>0</v>
      </c>
      <c r="W375" s="6">
        <f>IFERROR(MATCH("Network Device Management Security Requirements Guide :: Version 4, Release: 1 Benchmark Date: 23 Apr 2021*"&amp;A375&amp;";*",SRGs!AA:AA,0),0)</f>
        <v>0</v>
      </c>
      <c r="X375" s="6">
        <f>IFERROR(MATCH("Router Security Requirements Guide :: Version 4, Release: 2 Benchmark Date: 23 Apr 2021*"&amp;A375&amp;";*",SRGs!AA:AA,0),0)</f>
        <v>0</v>
      </c>
      <c r="Y375" s="6">
        <f>IFERROR(MATCH("SDN Controller Security Requirements Guide :: Version 1, Release: 2 Benchmark Date: 24 Apr 2020*"&amp;A375&amp;";*",SRGs!AA:AA,0),0)</f>
        <v>0</v>
      </c>
      <c r="Z375" s="6">
        <f>IFERROR(MATCH("Unified Endpoint Management Agent Security Requirements Guide :: Version 1, Release: 1 Benchmark Date: 20 Nov 2020*"&amp;A375&amp;";*",SRGs!AA:AA,0),0)</f>
        <v>0</v>
      </c>
      <c r="AA375" s="6">
        <f>IFERROR(MATCH("Unified Endpoint Management Server Security Requirements Guide :: Version 1, Release: 1 Benchmark Date: 20 Nov 2020*"&amp;A375&amp;";*",SRGs!AA:AA,0),0)</f>
        <v>0</v>
      </c>
      <c r="AB375" s="6">
        <f>IFERROR(MATCH("Virtual Private Network (VPN) Security Requirements Guide :: Version 2, Release: 4 Benchmark Date: 27 Oct 2021*"&amp;A375&amp;";*",SRGs!AA:AA,0),0)</f>
        <v>0</v>
      </c>
      <c r="AC375" s="6">
        <f>IFERROR(MATCH("Web Server Security Requirements Guide :: Version 3, Release: 1 Benchmark Date: 27 Oct 2022*"&amp;A375&amp;";*",SRGs!AA:AA,0),0)</f>
        <v>0</v>
      </c>
      <c r="AD375" s="21"/>
      <c r="AE375" s="3" t="str">
        <f t="shared" si="40"/>
        <v/>
      </c>
      <c r="AF375" s="2" t="str">
        <f t="shared" si="41"/>
        <v/>
      </c>
      <c r="AG375" s="2" t="str">
        <f t="shared" si="42"/>
        <v/>
      </c>
      <c r="AH375" s="2" t="str">
        <f t="shared" si="43"/>
        <v/>
      </c>
      <c r="AI375" s="2" t="str">
        <f t="shared" si="44"/>
        <v/>
      </c>
      <c r="AJ375" s="2" t="str">
        <f t="shared" si="45"/>
        <v/>
      </c>
      <c r="AK375" s="2" t="str">
        <f t="shared" si="46"/>
        <v/>
      </c>
      <c r="AL375" s="27"/>
      <c r="AM375" s="5" t="str">
        <f t="shared" si="47"/>
        <v/>
      </c>
    </row>
    <row r="376" spans="1:39" s="5" customFormat="1" ht="60">
      <c r="A376" s="1" t="s">
        <v>22225</v>
      </c>
      <c r="B376" s="1" t="s">
        <v>4304</v>
      </c>
      <c r="C376" s="1" t="s">
        <v>681</v>
      </c>
      <c r="D376" s="1" t="s">
        <v>1783</v>
      </c>
      <c r="E376" s="1" t="s">
        <v>2788</v>
      </c>
      <c r="F376" s="2" t="s">
        <v>2591</v>
      </c>
      <c r="G376" s="2"/>
      <c r="H376" s="2"/>
      <c r="I376" s="2"/>
      <c r="J376" s="15"/>
      <c r="K376" s="3">
        <f>IFERROR(MATCH("Application Layer Gateway (ALG) Security Requirements Guide (SRG) :: Version 1, Release: 2 Benchmark Date: 24 Jul 2015*"&amp;A376&amp;";*",SRGs!AA:AA,0),0)</f>
        <v>0</v>
      </c>
      <c r="L376" s="2">
        <f>IFERROR(MATCH("Application Server Security Requirements Guide :: Version 3, Release: 3 Benchmark Date: 27 Oct 2022*"&amp;A376&amp;";*",SRGs!AA:AA,0),0)</f>
        <v>0</v>
      </c>
      <c r="M376" s="2">
        <f>IFERROR(MATCH("Authentication, Authorization, and Accounting Services (AAA) Security Requirements Guide :: Version 1, Release: 2 Benchmark Date: 24 Jan 2020*"&amp;A376&amp;";*",SRGs!AA:AA,0),0)</f>
        <v>0</v>
      </c>
      <c r="N376" s="2">
        <f>IFERROR(MATCH("Central Log Server Security Requirements Guide :: Version 2, Release: 2 Benchmark Date: 27 Oct 2022*"&amp;A376&amp;";*",SRGs!AA:AA,0),0)</f>
        <v>0</v>
      </c>
      <c r="O376" s="2">
        <f>IFERROR(MATCH("Database Security Requirements Guide :: Version 3, Release: 3 Benchmark Date: 27 Jul 2022*"&amp;A376&amp;";*",SRGs!AA:AA,0),0)</f>
        <v>0</v>
      </c>
      <c r="P376" s="6">
        <f>IFERROR(MATCH("Container Platform Security Requirements Guide :: Version 1, Release: 3 Benchmark Date: 27 Jan 2022*"&amp;A376&amp;";*",SRGs!AA:AA,0),0)</f>
        <v>0</v>
      </c>
      <c r="Q376" s="6">
        <f>IFERROR(MATCH("Domain Name System (DNS) Security Requirements Guide :: Version 2, Release: 4 Benchmark Date: 23 Oct 2015*"&amp;A376&amp;";*",SRGs!AA:AA,0),0)</f>
        <v>0</v>
      </c>
      <c r="R376" s="6">
        <f>IFERROR(MATCH("Firewall Security Requirements Guide :: Version 2, Release: 3 Benchmark Date: 27 Oct 2022*"&amp;A376&amp;";*",SRGs!AA:AA,0),0)</f>
        <v>0</v>
      </c>
      <c r="S376" s="6">
        <f>IFERROR(MATCH("General Purpose Operating System Security Requirements Guide :: Version 2, Release: 4 Benchmark Date: 27 Jul 2022*"&amp;A376&amp;";*",SRGs!AA:AA,0),0)</f>
        <v>0</v>
      </c>
      <c r="T376" s="6">
        <f>IFERROR(MATCH("Intrusion Detection and Prevention Systems (IDPS) Security Requirements Guide :: Version 2, Release: 6 Benchmark Date: 24 Jul 2020*"&amp;A376&amp;";*",SRGs!AA:AA,0),0)</f>
        <v>0</v>
      </c>
      <c r="U376" s="6">
        <f>IFERROR(MATCH("Layer 2 Switch Security Requirements Guide :: Version 2, Release: 1 Benchmark Date: 18 May 2021*"&amp;A376&amp;";*",SRGs!AA:AA,0),0)</f>
        <v>0</v>
      </c>
      <c r="V376" s="6">
        <f>IFERROR(MATCH("Mainframe Product Security Requirements Guide :: Version 2, Release: 1 Benchmark Date: 27 Oct 2022*"&amp;A376&amp;";*",SRGs!AA:AA,0),0)</f>
        <v>0</v>
      </c>
      <c r="W376" s="6">
        <f>IFERROR(MATCH("Network Device Management Security Requirements Guide :: Version 4, Release: 1 Benchmark Date: 23 Apr 2021*"&amp;A376&amp;";*",SRGs!AA:AA,0),0)</f>
        <v>0</v>
      </c>
      <c r="X376" s="6">
        <f>IFERROR(MATCH("Router Security Requirements Guide :: Version 4, Release: 2 Benchmark Date: 23 Apr 2021*"&amp;A376&amp;";*",SRGs!AA:AA,0),0)</f>
        <v>0</v>
      </c>
      <c r="Y376" s="6">
        <f>IFERROR(MATCH("SDN Controller Security Requirements Guide :: Version 1, Release: 2 Benchmark Date: 24 Apr 2020*"&amp;A376&amp;";*",SRGs!AA:AA,0),0)</f>
        <v>0</v>
      </c>
      <c r="Z376" s="6">
        <f>IFERROR(MATCH("Unified Endpoint Management Agent Security Requirements Guide :: Version 1, Release: 1 Benchmark Date: 20 Nov 2020*"&amp;A376&amp;";*",SRGs!AA:AA,0),0)</f>
        <v>0</v>
      </c>
      <c r="AA376" s="6">
        <f>IFERROR(MATCH("Unified Endpoint Management Server Security Requirements Guide :: Version 1, Release: 1 Benchmark Date: 20 Nov 2020*"&amp;A376&amp;";*",SRGs!AA:AA,0),0)</f>
        <v>0</v>
      </c>
      <c r="AB376" s="6">
        <f>IFERROR(MATCH("Virtual Private Network (VPN) Security Requirements Guide :: Version 2, Release: 4 Benchmark Date: 27 Oct 2021*"&amp;A376&amp;";*",SRGs!AA:AA,0),0)</f>
        <v>0</v>
      </c>
      <c r="AC376" s="6">
        <f>IFERROR(MATCH("Web Server Security Requirements Guide :: Version 3, Release: 1 Benchmark Date: 27 Oct 2022*"&amp;A376&amp;";*",SRGs!AA:AA,0),0)</f>
        <v>0</v>
      </c>
      <c r="AD376" s="21"/>
      <c r="AE376" s="3" t="str">
        <f t="shared" si="40"/>
        <v/>
      </c>
      <c r="AF376" s="2" t="str">
        <f t="shared" si="41"/>
        <v/>
      </c>
      <c r="AG376" s="2" t="str">
        <f t="shared" si="42"/>
        <v/>
      </c>
      <c r="AH376" s="2" t="str">
        <f t="shared" si="43"/>
        <v/>
      </c>
      <c r="AI376" s="2" t="str">
        <f t="shared" si="44"/>
        <v/>
      </c>
      <c r="AJ376" s="2" t="str">
        <f t="shared" si="45"/>
        <v/>
      </c>
      <c r="AK376" s="2" t="str">
        <f t="shared" si="46"/>
        <v/>
      </c>
      <c r="AL376" s="27"/>
      <c r="AM376" s="5" t="str">
        <f t="shared" si="47"/>
        <v/>
      </c>
    </row>
    <row r="377" spans="1:39" s="5" customFormat="1" ht="120">
      <c r="A377" s="1" t="s">
        <v>22226</v>
      </c>
      <c r="B377" s="1" t="s">
        <v>4304</v>
      </c>
      <c r="C377" s="1" t="s">
        <v>682</v>
      </c>
      <c r="D377" s="1" t="s">
        <v>1784</v>
      </c>
      <c r="E377" s="1" t="s">
        <v>2789</v>
      </c>
      <c r="F377" s="2" t="s">
        <v>2591</v>
      </c>
      <c r="G377" s="2"/>
      <c r="H377" s="2"/>
      <c r="I377" s="2"/>
      <c r="J377" s="15"/>
      <c r="K377" s="3">
        <f>IFERROR(MATCH("Application Layer Gateway (ALG) Security Requirements Guide (SRG) :: Version 1, Release: 2 Benchmark Date: 24 Jul 2015*"&amp;A377&amp;";*",SRGs!AA:AA,0),0)</f>
        <v>0</v>
      </c>
      <c r="L377" s="2">
        <f>IFERROR(MATCH("Application Server Security Requirements Guide :: Version 3, Release: 3 Benchmark Date: 27 Oct 2022*"&amp;A377&amp;";*",SRGs!AA:AA,0),0)</f>
        <v>0</v>
      </c>
      <c r="M377" s="2">
        <f>IFERROR(MATCH("Authentication, Authorization, and Accounting Services (AAA) Security Requirements Guide :: Version 1, Release: 2 Benchmark Date: 24 Jan 2020*"&amp;A377&amp;";*",SRGs!AA:AA,0),0)</f>
        <v>0</v>
      </c>
      <c r="N377" s="2">
        <f>IFERROR(MATCH("Central Log Server Security Requirements Guide :: Version 2, Release: 2 Benchmark Date: 27 Oct 2022*"&amp;A377&amp;";*",SRGs!AA:AA,0),0)</f>
        <v>0</v>
      </c>
      <c r="O377" s="2">
        <f>IFERROR(MATCH("Database Security Requirements Guide :: Version 3, Release: 3 Benchmark Date: 27 Jul 2022*"&amp;A377&amp;";*",SRGs!AA:AA,0),0)</f>
        <v>0</v>
      </c>
      <c r="P377" s="6">
        <f>IFERROR(MATCH("Container Platform Security Requirements Guide :: Version 1, Release: 3 Benchmark Date: 27 Jan 2022*"&amp;A377&amp;";*",SRGs!AA:AA,0),0)</f>
        <v>0</v>
      </c>
      <c r="Q377" s="6">
        <f>IFERROR(MATCH("Domain Name System (DNS) Security Requirements Guide :: Version 2, Release: 4 Benchmark Date: 23 Oct 2015*"&amp;A377&amp;";*",SRGs!AA:AA,0),0)</f>
        <v>0</v>
      </c>
      <c r="R377" s="6">
        <f>IFERROR(MATCH("Firewall Security Requirements Guide :: Version 2, Release: 3 Benchmark Date: 27 Oct 2022*"&amp;A377&amp;";*",SRGs!AA:AA,0),0)</f>
        <v>0</v>
      </c>
      <c r="S377" s="6">
        <f>IFERROR(MATCH("General Purpose Operating System Security Requirements Guide :: Version 2, Release: 4 Benchmark Date: 27 Jul 2022*"&amp;A377&amp;";*",SRGs!AA:AA,0),0)</f>
        <v>0</v>
      </c>
      <c r="T377" s="6">
        <f>IFERROR(MATCH("Intrusion Detection and Prevention Systems (IDPS) Security Requirements Guide :: Version 2, Release: 6 Benchmark Date: 24 Jul 2020*"&amp;A377&amp;";*",SRGs!AA:AA,0),0)</f>
        <v>0</v>
      </c>
      <c r="U377" s="6">
        <f>IFERROR(MATCH("Layer 2 Switch Security Requirements Guide :: Version 2, Release: 1 Benchmark Date: 18 May 2021*"&amp;A377&amp;";*",SRGs!AA:AA,0),0)</f>
        <v>0</v>
      </c>
      <c r="V377" s="6">
        <f>IFERROR(MATCH("Mainframe Product Security Requirements Guide :: Version 2, Release: 1 Benchmark Date: 27 Oct 2022*"&amp;A377&amp;";*",SRGs!AA:AA,0),0)</f>
        <v>0</v>
      </c>
      <c r="W377" s="6">
        <f>IFERROR(MATCH("Network Device Management Security Requirements Guide :: Version 4, Release: 1 Benchmark Date: 23 Apr 2021*"&amp;A377&amp;";*",SRGs!AA:AA,0),0)</f>
        <v>0</v>
      </c>
      <c r="X377" s="6">
        <f>IFERROR(MATCH("Router Security Requirements Guide :: Version 4, Release: 2 Benchmark Date: 23 Apr 2021*"&amp;A377&amp;";*",SRGs!AA:AA,0),0)</f>
        <v>0</v>
      </c>
      <c r="Y377" s="6">
        <f>IFERROR(MATCH("SDN Controller Security Requirements Guide :: Version 1, Release: 2 Benchmark Date: 24 Apr 2020*"&amp;A377&amp;";*",SRGs!AA:AA,0),0)</f>
        <v>0</v>
      </c>
      <c r="Z377" s="6">
        <f>IFERROR(MATCH("Unified Endpoint Management Agent Security Requirements Guide :: Version 1, Release: 1 Benchmark Date: 20 Nov 2020*"&amp;A377&amp;";*",SRGs!AA:AA,0),0)</f>
        <v>0</v>
      </c>
      <c r="AA377" s="6">
        <f>IFERROR(MATCH("Unified Endpoint Management Server Security Requirements Guide :: Version 1, Release: 1 Benchmark Date: 20 Nov 2020*"&amp;A377&amp;";*",SRGs!AA:AA,0),0)</f>
        <v>0</v>
      </c>
      <c r="AB377" s="6">
        <f>IFERROR(MATCH("Virtual Private Network (VPN) Security Requirements Guide :: Version 2, Release: 4 Benchmark Date: 27 Oct 2021*"&amp;A377&amp;";*",SRGs!AA:AA,0),0)</f>
        <v>0</v>
      </c>
      <c r="AC377" s="6">
        <f>IFERROR(MATCH("Web Server Security Requirements Guide :: Version 3, Release: 1 Benchmark Date: 27 Oct 2022*"&amp;A377&amp;";*",SRGs!AA:AA,0),0)</f>
        <v>0</v>
      </c>
      <c r="AD377" s="21"/>
      <c r="AE377" s="3" t="str">
        <f t="shared" si="40"/>
        <v/>
      </c>
      <c r="AF377" s="2" t="str">
        <f t="shared" si="41"/>
        <v/>
      </c>
      <c r="AG377" s="2" t="str">
        <f t="shared" si="42"/>
        <v/>
      </c>
      <c r="AH377" s="2" t="str">
        <f t="shared" si="43"/>
        <v/>
      </c>
      <c r="AI377" s="2" t="str">
        <f t="shared" si="44"/>
        <v/>
      </c>
      <c r="AJ377" s="2" t="str">
        <f t="shared" si="45"/>
        <v/>
      </c>
      <c r="AK377" s="2" t="str">
        <f t="shared" si="46"/>
        <v/>
      </c>
      <c r="AL377" s="27"/>
      <c r="AM377" s="5" t="str">
        <f t="shared" si="47"/>
        <v/>
      </c>
    </row>
    <row r="378" spans="1:39" s="5" customFormat="1" ht="105">
      <c r="A378" s="1" t="s">
        <v>22227</v>
      </c>
      <c r="B378" s="1" t="s">
        <v>4304</v>
      </c>
      <c r="C378" s="1" t="s">
        <v>683</v>
      </c>
      <c r="D378" s="1" t="s">
        <v>1785</v>
      </c>
      <c r="E378" s="1" t="s">
        <v>2790</v>
      </c>
      <c r="F378" s="2" t="s">
        <v>3782</v>
      </c>
      <c r="G378" s="2"/>
      <c r="H378" s="2"/>
      <c r="I378" s="2"/>
      <c r="J378" s="15"/>
      <c r="K378" s="3">
        <f>IFERROR(MATCH("Application Layer Gateway (ALG) Security Requirements Guide (SRG) :: Version 1, Release: 2 Benchmark Date: 24 Jul 2015*"&amp;A378&amp;";*",SRGs!AA:AA,0),0)</f>
        <v>0</v>
      </c>
      <c r="L378" s="2">
        <f>IFERROR(MATCH("Application Server Security Requirements Guide :: Version 3, Release: 3 Benchmark Date: 27 Oct 2022*"&amp;A378&amp;";*",SRGs!AA:AA,0),0)</f>
        <v>0</v>
      </c>
      <c r="M378" s="2">
        <f>IFERROR(MATCH("Authentication, Authorization, and Accounting Services (AAA) Security Requirements Guide :: Version 1, Release: 2 Benchmark Date: 24 Jan 2020*"&amp;A378&amp;";*",SRGs!AA:AA,0),0)</f>
        <v>0</v>
      </c>
      <c r="N378" s="6">
        <f>IFERROR(MATCH("Central Log Server Security Requirements Guide :: Version 2, Release: 2 Benchmark Date: 27 Oct 2022*"&amp;A378&amp;";*",SRGs!AA:AA,0),0)</f>
        <v>0</v>
      </c>
      <c r="O378" s="6">
        <f>IFERROR(MATCH("Database Security Requirements Guide :: Version 3, Release: 3 Benchmark Date: 27 Jul 2022*"&amp;A378&amp;";*",SRGs!AA:AA,0),0)</f>
        <v>0</v>
      </c>
      <c r="P378" s="6">
        <f>IFERROR(MATCH("Container Platform Security Requirements Guide :: Version 1, Release: 3 Benchmark Date: 27 Jan 2022*"&amp;A378&amp;";*",SRGs!AA:AA,0),0)</f>
        <v>0</v>
      </c>
      <c r="Q378" s="6">
        <f>IFERROR(MATCH("Domain Name System (DNS) Security Requirements Guide :: Version 2, Release: 4 Benchmark Date: 23 Oct 2015*"&amp;A378&amp;";*",SRGs!AA:AA,0),0)</f>
        <v>0</v>
      </c>
      <c r="R378" s="6">
        <f>IFERROR(MATCH("Firewall Security Requirements Guide :: Version 2, Release: 3 Benchmark Date: 27 Oct 2022*"&amp;A378&amp;";*",SRGs!AA:AA,0),0)</f>
        <v>0</v>
      </c>
      <c r="S378" s="6">
        <f>IFERROR(MATCH("General Purpose Operating System Security Requirements Guide :: Version 2, Release: 4 Benchmark Date: 27 Jul 2022*"&amp;A378&amp;";*",SRGs!AA:AA,0),0)</f>
        <v>0</v>
      </c>
      <c r="T378" s="6">
        <f>IFERROR(MATCH("Intrusion Detection and Prevention Systems (IDPS) Security Requirements Guide :: Version 2, Release: 6 Benchmark Date: 24 Jul 2020*"&amp;A378&amp;";*",SRGs!AA:AA,0),0)</f>
        <v>0</v>
      </c>
      <c r="U378" s="6">
        <f>IFERROR(MATCH("Layer 2 Switch Security Requirements Guide :: Version 2, Release: 1 Benchmark Date: 18 May 2021*"&amp;A378&amp;";*",SRGs!AA:AA,0),0)</f>
        <v>0</v>
      </c>
      <c r="V378" s="6">
        <f>IFERROR(MATCH("Mainframe Product Security Requirements Guide :: Version 2, Release: 1 Benchmark Date: 27 Oct 2022*"&amp;A378&amp;";*",SRGs!AA:AA,0),0)</f>
        <v>0</v>
      </c>
      <c r="W378" s="6">
        <f>IFERROR(MATCH("Network Device Management Security Requirements Guide :: Version 4, Release: 1 Benchmark Date: 23 Apr 2021*"&amp;A378&amp;";*",SRGs!AA:AA,0),0)</f>
        <v>0</v>
      </c>
      <c r="X378" s="6">
        <f>IFERROR(MATCH("Router Security Requirements Guide :: Version 4, Release: 2 Benchmark Date: 23 Apr 2021*"&amp;A378&amp;";*",SRGs!AA:AA,0),0)</f>
        <v>0</v>
      </c>
      <c r="Y378" s="6">
        <f>IFERROR(MATCH("SDN Controller Security Requirements Guide :: Version 1, Release: 2 Benchmark Date: 24 Apr 2020*"&amp;A378&amp;";*",SRGs!AA:AA,0),0)</f>
        <v>0</v>
      </c>
      <c r="Z378" s="6">
        <f>IFERROR(MATCH("Unified Endpoint Management Agent Security Requirements Guide :: Version 1, Release: 1 Benchmark Date: 20 Nov 2020*"&amp;A378&amp;";*",SRGs!AA:AA,0),0)</f>
        <v>0</v>
      </c>
      <c r="AA378" s="6">
        <f>IFERROR(MATCH("Unified Endpoint Management Server Security Requirements Guide :: Version 1, Release: 1 Benchmark Date: 20 Nov 2020*"&amp;A378&amp;";*",SRGs!AA:AA,0),0)</f>
        <v>0</v>
      </c>
      <c r="AB378" s="6">
        <f>IFERROR(MATCH("Virtual Private Network (VPN) Security Requirements Guide :: Version 2, Release: 4 Benchmark Date: 27 Oct 2021*"&amp;A378&amp;";*",SRGs!AA:AA,0),0)</f>
        <v>0</v>
      </c>
      <c r="AC378" s="6">
        <f>IFERROR(MATCH("Web Server Security Requirements Guide :: Version 3, Release: 1 Benchmark Date: 27 Oct 2022*"&amp;A378&amp;";*",SRGs!AA:AA,0),0)</f>
        <v>0</v>
      </c>
      <c r="AD378" s="21"/>
      <c r="AE378" s="3" t="str">
        <f t="shared" si="40"/>
        <v/>
      </c>
      <c r="AF378" s="2" t="str">
        <f t="shared" si="41"/>
        <v/>
      </c>
      <c r="AG378" s="2" t="str">
        <f t="shared" si="42"/>
        <v/>
      </c>
      <c r="AH378" s="2" t="str">
        <f t="shared" si="43"/>
        <v/>
      </c>
      <c r="AI378" s="2" t="str">
        <f t="shared" si="44"/>
        <v/>
      </c>
      <c r="AJ378" s="2" t="str">
        <f t="shared" si="45"/>
        <v/>
      </c>
      <c r="AK378" s="2" t="str">
        <f t="shared" si="46"/>
        <v/>
      </c>
      <c r="AL378" s="27"/>
      <c r="AM378" s="5" t="str">
        <f t="shared" si="47"/>
        <v/>
      </c>
    </row>
    <row r="379" spans="1:39" s="5" customFormat="1" ht="60">
      <c r="A379" s="1" t="s">
        <v>22228</v>
      </c>
      <c r="B379" s="1" t="s">
        <v>4304</v>
      </c>
      <c r="C379" s="1" t="s">
        <v>684</v>
      </c>
      <c r="D379" s="1" t="s">
        <v>1786</v>
      </c>
      <c r="E379" s="1" t="s">
        <v>2791</v>
      </c>
      <c r="F379" s="2" t="s">
        <v>3783</v>
      </c>
      <c r="G379" s="2"/>
      <c r="H379" s="2"/>
      <c r="I379" s="2"/>
      <c r="J379" s="15"/>
      <c r="K379" s="3">
        <f>IFERROR(MATCH("Application Layer Gateway (ALG) Security Requirements Guide (SRG) :: Version 1, Release: 2 Benchmark Date: 24 Jul 2015*"&amp;A379&amp;";*",SRGs!AA:AA,0),0)</f>
        <v>0</v>
      </c>
      <c r="L379" s="2">
        <f>IFERROR(MATCH("Application Server Security Requirements Guide :: Version 3, Release: 3 Benchmark Date: 27 Oct 2022*"&amp;A379&amp;";*",SRGs!AA:AA,0),0)</f>
        <v>0</v>
      </c>
      <c r="M379" s="2">
        <f>IFERROR(MATCH("Authentication, Authorization, and Accounting Services (AAA) Security Requirements Guide :: Version 1, Release: 2 Benchmark Date: 24 Jan 2020*"&amp;A379&amp;";*",SRGs!AA:AA,0),0)</f>
        <v>0</v>
      </c>
      <c r="N379" s="6">
        <f>IFERROR(MATCH("Central Log Server Security Requirements Guide :: Version 2, Release: 2 Benchmark Date: 27 Oct 2022*"&amp;A379&amp;";*",SRGs!AA:AA,0),0)</f>
        <v>0</v>
      </c>
      <c r="O379" s="6">
        <f>IFERROR(MATCH("Database Security Requirements Guide :: Version 3, Release: 3 Benchmark Date: 27 Jul 2022*"&amp;A379&amp;";*",SRGs!AA:AA,0),0)</f>
        <v>0</v>
      </c>
      <c r="P379" s="6">
        <f>IFERROR(MATCH("Container Platform Security Requirements Guide :: Version 1, Release: 3 Benchmark Date: 27 Jan 2022*"&amp;A379&amp;";*",SRGs!AA:AA,0),0)</f>
        <v>0</v>
      </c>
      <c r="Q379" s="6">
        <f>IFERROR(MATCH("Domain Name System (DNS) Security Requirements Guide :: Version 2, Release: 4 Benchmark Date: 23 Oct 2015*"&amp;A379&amp;";*",SRGs!AA:AA,0),0)</f>
        <v>0</v>
      </c>
      <c r="R379" s="6">
        <f>IFERROR(MATCH("Firewall Security Requirements Guide :: Version 2, Release: 3 Benchmark Date: 27 Oct 2022*"&amp;A379&amp;";*",SRGs!AA:AA,0),0)</f>
        <v>0</v>
      </c>
      <c r="S379" s="6">
        <f>IFERROR(MATCH("General Purpose Operating System Security Requirements Guide :: Version 2, Release: 4 Benchmark Date: 27 Jul 2022*"&amp;A379&amp;";*",SRGs!AA:AA,0),0)</f>
        <v>0</v>
      </c>
      <c r="T379" s="6">
        <f>IFERROR(MATCH("Intrusion Detection and Prevention Systems (IDPS) Security Requirements Guide :: Version 2, Release: 6 Benchmark Date: 24 Jul 2020*"&amp;A379&amp;";*",SRGs!AA:AA,0),0)</f>
        <v>0</v>
      </c>
      <c r="U379" s="6">
        <f>IFERROR(MATCH("Layer 2 Switch Security Requirements Guide :: Version 2, Release: 1 Benchmark Date: 18 May 2021*"&amp;A379&amp;";*",SRGs!AA:AA,0),0)</f>
        <v>0</v>
      </c>
      <c r="V379" s="6">
        <f>IFERROR(MATCH("Mainframe Product Security Requirements Guide :: Version 2, Release: 1 Benchmark Date: 27 Oct 2022*"&amp;A379&amp;";*",SRGs!AA:AA,0),0)</f>
        <v>0</v>
      </c>
      <c r="W379" s="6">
        <f>IFERROR(MATCH("Network Device Management Security Requirements Guide :: Version 4, Release: 1 Benchmark Date: 23 Apr 2021*"&amp;A379&amp;";*",SRGs!AA:AA,0),0)</f>
        <v>0</v>
      </c>
      <c r="X379" s="6">
        <f>IFERROR(MATCH("Router Security Requirements Guide :: Version 4, Release: 2 Benchmark Date: 23 Apr 2021*"&amp;A379&amp;";*",SRGs!AA:AA,0),0)</f>
        <v>0</v>
      </c>
      <c r="Y379" s="6">
        <f>IFERROR(MATCH("SDN Controller Security Requirements Guide :: Version 1, Release: 2 Benchmark Date: 24 Apr 2020*"&amp;A379&amp;";*",SRGs!AA:AA,0),0)</f>
        <v>0</v>
      </c>
      <c r="Z379" s="6">
        <f>IFERROR(MATCH("Unified Endpoint Management Agent Security Requirements Guide :: Version 1, Release: 1 Benchmark Date: 20 Nov 2020*"&amp;A379&amp;";*",SRGs!AA:AA,0),0)</f>
        <v>0</v>
      </c>
      <c r="AA379" s="6">
        <f>IFERROR(MATCH("Unified Endpoint Management Server Security Requirements Guide :: Version 1, Release: 1 Benchmark Date: 20 Nov 2020*"&amp;A379&amp;";*",SRGs!AA:AA,0),0)</f>
        <v>0</v>
      </c>
      <c r="AB379" s="6">
        <f>IFERROR(MATCH("Virtual Private Network (VPN) Security Requirements Guide :: Version 2, Release: 4 Benchmark Date: 27 Oct 2021*"&amp;A379&amp;";*",SRGs!AA:AA,0),0)</f>
        <v>0</v>
      </c>
      <c r="AC379" s="6">
        <f>IFERROR(MATCH("Web Server Security Requirements Guide :: Version 3, Release: 1 Benchmark Date: 27 Oct 2022*"&amp;A379&amp;";*",SRGs!AA:AA,0),0)</f>
        <v>0</v>
      </c>
      <c r="AD379" s="21"/>
      <c r="AE379" s="3" t="str">
        <f t="shared" si="40"/>
        <v/>
      </c>
      <c r="AF379" s="2" t="str">
        <f t="shared" si="41"/>
        <v/>
      </c>
      <c r="AG379" s="2" t="str">
        <f t="shared" si="42"/>
        <v/>
      </c>
      <c r="AH379" s="2" t="str">
        <f t="shared" si="43"/>
        <v/>
      </c>
      <c r="AI379" s="2" t="str">
        <f t="shared" si="44"/>
        <v/>
      </c>
      <c r="AJ379" s="2" t="str">
        <f t="shared" si="45"/>
        <v/>
      </c>
      <c r="AK379" s="2" t="str">
        <f t="shared" si="46"/>
        <v/>
      </c>
      <c r="AL379" s="27"/>
      <c r="AM379" s="5" t="str">
        <f t="shared" si="47"/>
        <v/>
      </c>
    </row>
    <row r="380" spans="1:39" ht="165">
      <c r="A380" s="1" t="s">
        <v>78</v>
      </c>
      <c r="B380" s="1" t="s">
        <v>4304</v>
      </c>
      <c r="C380" s="1" t="s">
        <v>685</v>
      </c>
      <c r="D380" s="1" t="s">
        <v>1787</v>
      </c>
      <c r="E380" s="1" t="s">
        <v>2792</v>
      </c>
      <c r="F380" s="2" t="s">
        <v>3784</v>
      </c>
      <c r="G380" s="2" t="s">
        <v>4224</v>
      </c>
      <c r="H380" s="2"/>
      <c r="I380" s="10">
        <v>2</v>
      </c>
      <c r="J380" s="13"/>
      <c r="K380" s="3">
        <f>IFERROR(MATCH("Application Layer Gateway (ALG) Security Requirements Guide (SRG) :: Version 1, Release: 2 Benchmark Date: 24 Jul 2015*"&amp;A380&amp;";*",SRGs!AA:AA,0),0)</f>
        <v>0</v>
      </c>
      <c r="L380" s="2">
        <f>IFERROR(MATCH("Application Server Security Requirements Guide :: Version 3, Release: 3 Benchmark Date: 27 Oct 2022*"&amp;A380&amp;";*",SRGs!AA:AA,0),0)</f>
        <v>0</v>
      </c>
      <c r="M380" s="2">
        <f>IFERROR(MATCH("Authentication, Authorization, and Accounting Services (AAA) Security Requirements Guide :: Version 1, Release: 2 Benchmark Date: 24 Jan 2020*"&amp;A380&amp;";*",SRGs!AA:AA,0),0)</f>
        <v>0</v>
      </c>
      <c r="N380" s="6">
        <f>IFERROR(MATCH("Central Log Server Security Requirements Guide :: Version 2, Release: 2 Benchmark Date: 27 Oct 2022*"&amp;A380&amp;";*",SRGs!AA:AA,0),0)</f>
        <v>0</v>
      </c>
      <c r="O380" s="6">
        <f>IFERROR(MATCH("Database Security Requirements Guide :: Version 3, Release: 3 Benchmark Date: 27 Jul 2022*"&amp;A380&amp;";*",SRGs!AA:AA,0),0)</f>
        <v>0</v>
      </c>
      <c r="P380" s="2">
        <f>IFERROR(MATCH("Container Platform Security Requirements Guide :: Version 1, Release: 3 Benchmark Date: 27 Jan 2022*"&amp;A380&amp;";*",SRGs!AA:AA,0),0)</f>
        <v>0</v>
      </c>
      <c r="Q380" s="2">
        <f>IFERROR(MATCH("Domain Name System (DNS) Security Requirements Guide :: Version 2, Release: 4 Benchmark Date: 23 Oct 2015*"&amp;A380&amp;";*",SRGs!AA:AA,0),0)</f>
        <v>0</v>
      </c>
      <c r="R380" s="2">
        <f>IFERROR(MATCH("Firewall Security Requirements Guide :: Version 2, Release: 3 Benchmark Date: 27 Oct 2022*"&amp;A380&amp;";*",SRGs!AA:AA,0),0)</f>
        <v>0</v>
      </c>
      <c r="S380" s="2">
        <f>IFERROR(MATCH("General Purpose Operating System Security Requirements Guide :: Version 2, Release: 4 Benchmark Date: 27 Jul 2022*"&amp;A380&amp;";*",SRGs!AA:AA,0),0)</f>
        <v>0</v>
      </c>
      <c r="T380" s="2">
        <f>IFERROR(MATCH("Intrusion Detection and Prevention Systems (IDPS) Security Requirements Guide :: Version 2, Release: 6 Benchmark Date: 24 Jul 2020*"&amp;A380&amp;";*",SRGs!AA:AA,0),0)</f>
        <v>0</v>
      </c>
      <c r="U380" s="2">
        <f>IFERROR(MATCH("Layer 2 Switch Security Requirements Guide :: Version 2, Release: 1 Benchmark Date: 18 May 2021*"&amp;A380&amp;";*",SRGs!AA:AA,0),0)</f>
        <v>0</v>
      </c>
      <c r="V380" s="2">
        <f>IFERROR(MATCH("Mainframe Product Security Requirements Guide :: Version 2, Release: 1 Benchmark Date: 27 Oct 2022*"&amp;A380&amp;";*",SRGs!AA:AA,0),0)</f>
        <v>0</v>
      </c>
      <c r="W380" s="2">
        <f>IFERROR(MATCH("Network Device Management Security Requirements Guide :: Version 4, Release: 1 Benchmark Date: 23 Apr 2021*"&amp;A380&amp;";*",SRGs!AA:AA,0),0)</f>
        <v>1190</v>
      </c>
      <c r="X380" s="2">
        <f>IFERROR(MATCH("Router Security Requirements Guide :: Version 4, Release: 2 Benchmark Date: 23 Apr 2021*"&amp;A380&amp;";*",SRGs!AA:AA,0),0)</f>
        <v>0</v>
      </c>
      <c r="Y380" s="2">
        <f>IFERROR(MATCH("SDN Controller Security Requirements Guide :: Version 1, Release: 2 Benchmark Date: 24 Apr 2020*"&amp;A380&amp;";*",SRGs!AA:AA,0),0)</f>
        <v>0</v>
      </c>
      <c r="Z380" s="2">
        <f>IFERROR(MATCH("Unified Endpoint Management Agent Security Requirements Guide :: Version 1, Release: 1 Benchmark Date: 20 Nov 2020*"&amp;A380&amp;";*",SRGs!AA:AA,0),0)</f>
        <v>0</v>
      </c>
      <c r="AA380" s="2">
        <f>IFERROR(MATCH("Unified Endpoint Management Server Security Requirements Guide :: Version 1, Release: 1 Benchmark Date: 20 Nov 2020*"&amp;A380&amp;";*",SRGs!AA:AA,0),0)</f>
        <v>0</v>
      </c>
      <c r="AB380" s="2">
        <f>IFERROR(MATCH("Virtual Private Network (VPN) Security Requirements Guide :: Version 2, Release: 4 Benchmark Date: 27 Oct 2021*"&amp;A380&amp;";*",SRGs!AA:AA,0),0)</f>
        <v>0</v>
      </c>
      <c r="AC380" s="2">
        <f>IFERROR(MATCH("Web Server Security Requirements Guide :: Version 3, Release: 1 Benchmark Date: 27 Oct 2022*"&amp;A380&amp;";*",SRGs!AA:AA,0),0)</f>
        <v>0</v>
      </c>
      <c r="AD380" s="22"/>
      <c r="AE380" s="3" t="str">
        <f t="shared" si="40"/>
        <v/>
      </c>
      <c r="AF380" s="2" t="str">
        <f t="shared" si="41"/>
        <v/>
      </c>
      <c r="AG380" s="2" t="str">
        <f t="shared" si="42"/>
        <v/>
      </c>
      <c r="AH380" s="2" t="str">
        <f t="shared" si="43"/>
        <v>Network Device</v>
      </c>
      <c r="AI380" s="2" t="str">
        <f t="shared" si="44"/>
        <v/>
      </c>
      <c r="AJ380" s="2" t="str">
        <f t="shared" si="45"/>
        <v/>
      </c>
      <c r="AK380" s="2" t="str">
        <f t="shared" si="46"/>
        <v/>
      </c>
      <c r="AM380" s="5" t="str">
        <f t="shared" si="47"/>
        <v>Network Device</v>
      </c>
    </row>
    <row r="381" spans="1:39" ht="120">
      <c r="A381" s="1" t="s">
        <v>22229</v>
      </c>
      <c r="B381" s="1" t="s">
        <v>4304</v>
      </c>
      <c r="C381" s="1" t="s">
        <v>686</v>
      </c>
      <c r="D381" s="1" t="s">
        <v>1788</v>
      </c>
      <c r="E381" s="1" t="s">
        <v>2793</v>
      </c>
      <c r="F381" s="2" t="s">
        <v>3785</v>
      </c>
      <c r="G381" s="2"/>
      <c r="H381" s="2"/>
      <c r="I381" s="2"/>
      <c r="J381" s="15"/>
      <c r="K381" s="3">
        <f>IFERROR(MATCH("Application Layer Gateway (ALG) Security Requirements Guide (SRG) :: Version 1, Release: 2 Benchmark Date: 24 Jul 2015*"&amp;A381&amp;";*",SRGs!AA:AA,0),0)</f>
        <v>0</v>
      </c>
      <c r="L381" s="2">
        <f>IFERROR(MATCH("Application Server Security Requirements Guide :: Version 3, Release: 3 Benchmark Date: 27 Oct 2022*"&amp;A381&amp;";*",SRGs!AA:AA,0),0)</f>
        <v>0</v>
      </c>
      <c r="M381" s="2">
        <f>IFERROR(MATCH("Authentication, Authorization, and Accounting Services (AAA) Security Requirements Guide :: Version 1, Release: 2 Benchmark Date: 24 Jan 2020*"&amp;A381&amp;";*",SRGs!AA:AA,0),0)</f>
        <v>0</v>
      </c>
      <c r="N381" s="6">
        <f>IFERROR(MATCH("Central Log Server Security Requirements Guide :: Version 2, Release: 2 Benchmark Date: 27 Oct 2022*"&amp;A381&amp;";*",SRGs!AA:AA,0),0)</f>
        <v>0</v>
      </c>
      <c r="O381" s="6">
        <f>IFERROR(MATCH("Database Security Requirements Guide :: Version 3, Release: 3 Benchmark Date: 27 Jul 2022*"&amp;A381&amp;";*",SRGs!AA:AA,0),0)</f>
        <v>0</v>
      </c>
      <c r="P381" s="2">
        <f>IFERROR(MATCH("Container Platform Security Requirements Guide :: Version 1, Release: 3 Benchmark Date: 27 Jan 2022*"&amp;A381&amp;";*",SRGs!AA:AA,0),0)</f>
        <v>0</v>
      </c>
      <c r="Q381" s="2">
        <f>IFERROR(MATCH("Domain Name System (DNS) Security Requirements Guide :: Version 2, Release: 4 Benchmark Date: 23 Oct 2015*"&amp;A381&amp;";*",SRGs!AA:AA,0),0)</f>
        <v>0</v>
      </c>
      <c r="R381" s="2">
        <f>IFERROR(MATCH("Firewall Security Requirements Guide :: Version 2, Release: 3 Benchmark Date: 27 Oct 2022*"&amp;A381&amp;";*",SRGs!AA:AA,0),0)</f>
        <v>0</v>
      </c>
      <c r="S381" s="2">
        <f>IFERROR(MATCH("General Purpose Operating System Security Requirements Guide :: Version 2, Release: 4 Benchmark Date: 27 Jul 2022*"&amp;A381&amp;";*",SRGs!AA:AA,0),0)</f>
        <v>0</v>
      </c>
      <c r="T381" s="2">
        <f>IFERROR(MATCH("Intrusion Detection and Prevention Systems (IDPS) Security Requirements Guide :: Version 2, Release: 6 Benchmark Date: 24 Jul 2020*"&amp;A381&amp;";*",SRGs!AA:AA,0),0)</f>
        <v>0</v>
      </c>
      <c r="U381" s="2">
        <f>IFERROR(MATCH("Layer 2 Switch Security Requirements Guide :: Version 2, Release: 1 Benchmark Date: 18 May 2021*"&amp;A381&amp;";*",SRGs!AA:AA,0),0)</f>
        <v>0</v>
      </c>
      <c r="V381" s="2">
        <f>IFERROR(MATCH("Mainframe Product Security Requirements Guide :: Version 2, Release: 1 Benchmark Date: 27 Oct 2022*"&amp;A381&amp;";*",SRGs!AA:AA,0),0)</f>
        <v>0</v>
      </c>
      <c r="W381" s="2">
        <f>IFERROR(MATCH("Network Device Management Security Requirements Guide :: Version 4, Release: 1 Benchmark Date: 23 Apr 2021*"&amp;A381&amp;";*",SRGs!AA:AA,0),0)</f>
        <v>0</v>
      </c>
      <c r="X381" s="2">
        <f>IFERROR(MATCH("Router Security Requirements Guide :: Version 4, Release: 2 Benchmark Date: 23 Apr 2021*"&amp;A381&amp;";*",SRGs!AA:AA,0),0)</f>
        <v>0</v>
      </c>
      <c r="Y381" s="2">
        <f>IFERROR(MATCH("SDN Controller Security Requirements Guide :: Version 1, Release: 2 Benchmark Date: 24 Apr 2020*"&amp;A381&amp;";*",SRGs!AA:AA,0),0)</f>
        <v>0</v>
      </c>
      <c r="Z381" s="2">
        <f>IFERROR(MATCH("Unified Endpoint Management Agent Security Requirements Guide :: Version 1, Release: 1 Benchmark Date: 20 Nov 2020*"&amp;A381&amp;";*",SRGs!AA:AA,0),0)</f>
        <v>0</v>
      </c>
      <c r="AA381" s="2">
        <f>IFERROR(MATCH("Unified Endpoint Management Server Security Requirements Guide :: Version 1, Release: 1 Benchmark Date: 20 Nov 2020*"&amp;A381&amp;";*",SRGs!AA:AA,0),0)</f>
        <v>0</v>
      </c>
      <c r="AB381" s="2">
        <f>IFERROR(MATCH("Virtual Private Network (VPN) Security Requirements Guide :: Version 2, Release: 4 Benchmark Date: 27 Oct 2021*"&amp;A381&amp;";*",SRGs!AA:AA,0),0)</f>
        <v>0</v>
      </c>
      <c r="AC381" s="2">
        <f>IFERROR(MATCH("Web Server Security Requirements Guide :: Version 3, Release: 1 Benchmark Date: 27 Oct 2022*"&amp;A381&amp;";*",SRGs!AA:AA,0),0)</f>
        <v>0</v>
      </c>
      <c r="AD381" s="22"/>
      <c r="AE381" s="3" t="str">
        <f t="shared" si="40"/>
        <v/>
      </c>
      <c r="AF381" s="2" t="str">
        <f t="shared" si="41"/>
        <v/>
      </c>
      <c r="AG381" s="2" t="str">
        <f t="shared" si="42"/>
        <v/>
      </c>
      <c r="AH381" s="2" t="str">
        <f t="shared" si="43"/>
        <v/>
      </c>
      <c r="AI381" s="2" t="str">
        <f t="shared" si="44"/>
        <v/>
      </c>
      <c r="AJ381" s="2" t="str">
        <f t="shared" si="45"/>
        <v/>
      </c>
      <c r="AK381" s="2" t="str">
        <f t="shared" si="46"/>
        <v/>
      </c>
      <c r="AM381" s="5" t="str">
        <f t="shared" si="47"/>
        <v/>
      </c>
    </row>
    <row r="382" spans="1:39" ht="90">
      <c r="A382" s="1" t="s">
        <v>22230</v>
      </c>
      <c r="B382" s="1" t="s">
        <v>4304</v>
      </c>
      <c r="C382" s="1" t="s">
        <v>687</v>
      </c>
      <c r="D382" s="1" t="s">
        <v>1789</v>
      </c>
      <c r="E382" s="1" t="s">
        <v>2794</v>
      </c>
      <c r="F382" s="2" t="s">
        <v>3785</v>
      </c>
      <c r="G382" s="2"/>
      <c r="H382" s="2"/>
      <c r="I382" s="2"/>
      <c r="J382" s="15"/>
      <c r="K382" s="3">
        <f>IFERROR(MATCH("Application Layer Gateway (ALG) Security Requirements Guide (SRG) :: Version 1, Release: 2 Benchmark Date: 24 Jul 2015*"&amp;A382&amp;";*",SRGs!AA:AA,0),0)</f>
        <v>0</v>
      </c>
      <c r="L382" s="2">
        <f>IFERROR(MATCH("Application Server Security Requirements Guide :: Version 3, Release: 3 Benchmark Date: 27 Oct 2022*"&amp;A382&amp;";*",SRGs!AA:AA,0),0)</f>
        <v>0</v>
      </c>
      <c r="M382" s="2">
        <f>IFERROR(MATCH("Authentication, Authorization, and Accounting Services (AAA) Security Requirements Guide :: Version 1, Release: 2 Benchmark Date: 24 Jan 2020*"&amp;A382&amp;";*",SRGs!AA:AA,0),0)</f>
        <v>0</v>
      </c>
      <c r="N382" s="6">
        <f>IFERROR(MATCH("Central Log Server Security Requirements Guide :: Version 2, Release: 2 Benchmark Date: 27 Oct 2022*"&amp;A382&amp;";*",SRGs!AA:AA,0),0)</f>
        <v>0</v>
      </c>
      <c r="O382" s="6">
        <f>IFERROR(MATCH("Database Security Requirements Guide :: Version 3, Release: 3 Benchmark Date: 27 Jul 2022*"&amp;A382&amp;";*",SRGs!AA:AA,0),0)</f>
        <v>0</v>
      </c>
      <c r="P382" s="2">
        <f>IFERROR(MATCH("Container Platform Security Requirements Guide :: Version 1, Release: 3 Benchmark Date: 27 Jan 2022*"&amp;A382&amp;";*",SRGs!AA:AA,0),0)</f>
        <v>0</v>
      </c>
      <c r="Q382" s="2">
        <f>IFERROR(MATCH("Domain Name System (DNS) Security Requirements Guide :: Version 2, Release: 4 Benchmark Date: 23 Oct 2015*"&amp;A382&amp;";*",SRGs!AA:AA,0),0)</f>
        <v>0</v>
      </c>
      <c r="R382" s="2">
        <f>IFERROR(MATCH("Firewall Security Requirements Guide :: Version 2, Release: 3 Benchmark Date: 27 Oct 2022*"&amp;A382&amp;";*",SRGs!AA:AA,0),0)</f>
        <v>0</v>
      </c>
      <c r="S382" s="2">
        <f>IFERROR(MATCH("General Purpose Operating System Security Requirements Guide :: Version 2, Release: 4 Benchmark Date: 27 Jul 2022*"&amp;A382&amp;";*",SRGs!AA:AA,0),0)</f>
        <v>0</v>
      </c>
      <c r="T382" s="2">
        <f>IFERROR(MATCH("Intrusion Detection and Prevention Systems (IDPS) Security Requirements Guide :: Version 2, Release: 6 Benchmark Date: 24 Jul 2020*"&amp;A382&amp;";*",SRGs!AA:AA,0),0)</f>
        <v>0</v>
      </c>
      <c r="U382" s="2">
        <f>IFERROR(MATCH("Layer 2 Switch Security Requirements Guide :: Version 2, Release: 1 Benchmark Date: 18 May 2021*"&amp;A382&amp;";*",SRGs!AA:AA,0),0)</f>
        <v>0</v>
      </c>
      <c r="V382" s="2">
        <f>IFERROR(MATCH("Mainframe Product Security Requirements Guide :: Version 2, Release: 1 Benchmark Date: 27 Oct 2022*"&amp;A382&amp;";*",SRGs!AA:AA,0),0)</f>
        <v>0</v>
      </c>
      <c r="W382" s="2">
        <f>IFERROR(MATCH("Network Device Management Security Requirements Guide :: Version 4, Release: 1 Benchmark Date: 23 Apr 2021*"&amp;A382&amp;";*",SRGs!AA:AA,0),0)</f>
        <v>0</v>
      </c>
      <c r="X382" s="2">
        <f>IFERROR(MATCH("Router Security Requirements Guide :: Version 4, Release: 2 Benchmark Date: 23 Apr 2021*"&amp;A382&amp;";*",SRGs!AA:AA,0),0)</f>
        <v>0</v>
      </c>
      <c r="Y382" s="2">
        <f>IFERROR(MATCH("SDN Controller Security Requirements Guide :: Version 1, Release: 2 Benchmark Date: 24 Apr 2020*"&amp;A382&amp;";*",SRGs!AA:AA,0),0)</f>
        <v>0</v>
      </c>
      <c r="Z382" s="2">
        <f>IFERROR(MATCH("Unified Endpoint Management Agent Security Requirements Guide :: Version 1, Release: 1 Benchmark Date: 20 Nov 2020*"&amp;A382&amp;";*",SRGs!AA:AA,0),0)</f>
        <v>0</v>
      </c>
      <c r="AA382" s="2">
        <f>IFERROR(MATCH("Unified Endpoint Management Server Security Requirements Guide :: Version 1, Release: 1 Benchmark Date: 20 Nov 2020*"&amp;A382&amp;";*",SRGs!AA:AA,0),0)</f>
        <v>0</v>
      </c>
      <c r="AB382" s="2">
        <f>IFERROR(MATCH("Virtual Private Network (VPN) Security Requirements Guide :: Version 2, Release: 4 Benchmark Date: 27 Oct 2021*"&amp;A382&amp;";*",SRGs!AA:AA,0),0)</f>
        <v>0</v>
      </c>
      <c r="AC382" s="2">
        <f>IFERROR(MATCH("Web Server Security Requirements Guide :: Version 3, Release: 1 Benchmark Date: 27 Oct 2022*"&amp;A382&amp;";*",SRGs!AA:AA,0),0)</f>
        <v>0</v>
      </c>
      <c r="AD382" s="22"/>
      <c r="AE382" s="3" t="str">
        <f t="shared" si="40"/>
        <v/>
      </c>
      <c r="AF382" s="2" t="str">
        <f t="shared" si="41"/>
        <v/>
      </c>
      <c r="AG382" s="2" t="str">
        <f t="shared" si="42"/>
        <v/>
      </c>
      <c r="AH382" s="2" t="str">
        <f t="shared" si="43"/>
        <v/>
      </c>
      <c r="AI382" s="2" t="str">
        <f t="shared" si="44"/>
        <v/>
      </c>
      <c r="AJ382" s="2" t="str">
        <f t="shared" si="45"/>
        <v/>
      </c>
      <c r="AK382" s="2" t="str">
        <f t="shared" si="46"/>
        <v/>
      </c>
      <c r="AM382" s="5" t="str">
        <f t="shared" si="47"/>
        <v/>
      </c>
    </row>
    <row r="383" spans="1:39" s="5" customFormat="1" ht="135">
      <c r="A383" s="1" t="s">
        <v>22231</v>
      </c>
      <c r="B383" s="1" t="s">
        <v>4304</v>
      </c>
      <c r="C383" s="1" t="s">
        <v>688</v>
      </c>
      <c r="D383" s="1" t="s">
        <v>1790</v>
      </c>
      <c r="E383" s="1" t="s">
        <v>2795</v>
      </c>
      <c r="F383" s="2" t="s">
        <v>3786</v>
      </c>
      <c r="G383" s="2"/>
      <c r="H383" s="2"/>
      <c r="I383" s="2"/>
      <c r="J383" s="15"/>
      <c r="K383" s="3">
        <f>IFERROR(MATCH("Application Layer Gateway (ALG) Security Requirements Guide (SRG) :: Version 1, Release: 2 Benchmark Date: 24 Jul 2015*"&amp;A383&amp;";*",SRGs!AA:AA,0),0)</f>
        <v>0</v>
      </c>
      <c r="L383" s="2">
        <f>IFERROR(MATCH("Application Server Security Requirements Guide :: Version 3, Release: 3 Benchmark Date: 27 Oct 2022*"&amp;A383&amp;";*",SRGs!AA:AA,0),0)</f>
        <v>0</v>
      </c>
      <c r="M383" s="2">
        <f>IFERROR(MATCH("Authentication, Authorization, and Accounting Services (AAA) Security Requirements Guide :: Version 1, Release: 2 Benchmark Date: 24 Jan 2020*"&amp;A383&amp;";*",SRGs!AA:AA,0),0)</f>
        <v>0</v>
      </c>
      <c r="N383" s="6">
        <f>IFERROR(MATCH("Central Log Server Security Requirements Guide :: Version 2, Release: 2 Benchmark Date: 27 Oct 2022*"&amp;A383&amp;";*",SRGs!AA:AA,0),0)</f>
        <v>0</v>
      </c>
      <c r="O383" s="6">
        <f>IFERROR(MATCH("Database Security Requirements Guide :: Version 3, Release: 3 Benchmark Date: 27 Jul 2022*"&amp;A383&amp;";*",SRGs!AA:AA,0),0)</f>
        <v>0</v>
      </c>
      <c r="P383" s="6">
        <f>IFERROR(MATCH("Container Platform Security Requirements Guide :: Version 1, Release: 3 Benchmark Date: 27 Jan 2022*"&amp;A383&amp;";*",SRGs!AA:AA,0),0)</f>
        <v>0</v>
      </c>
      <c r="Q383" s="6">
        <f>IFERROR(MATCH("Domain Name System (DNS) Security Requirements Guide :: Version 2, Release: 4 Benchmark Date: 23 Oct 2015*"&amp;A383&amp;";*",SRGs!AA:AA,0),0)</f>
        <v>0</v>
      </c>
      <c r="R383" s="6">
        <f>IFERROR(MATCH("Firewall Security Requirements Guide :: Version 2, Release: 3 Benchmark Date: 27 Oct 2022*"&amp;A383&amp;";*",SRGs!AA:AA,0),0)</f>
        <v>0</v>
      </c>
      <c r="S383" s="6">
        <f>IFERROR(MATCH("General Purpose Operating System Security Requirements Guide :: Version 2, Release: 4 Benchmark Date: 27 Jul 2022*"&amp;A383&amp;";*",SRGs!AA:AA,0),0)</f>
        <v>0</v>
      </c>
      <c r="T383" s="6">
        <f>IFERROR(MATCH("Intrusion Detection and Prevention Systems (IDPS) Security Requirements Guide :: Version 2, Release: 6 Benchmark Date: 24 Jul 2020*"&amp;A383&amp;";*",SRGs!AA:AA,0),0)</f>
        <v>0</v>
      </c>
      <c r="U383" s="6">
        <f>IFERROR(MATCH("Layer 2 Switch Security Requirements Guide :: Version 2, Release: 1 Benchmark Date: 18 May 2021*"&amp;A383&amp;";*",SRGs!AA:AA,0),0)</f>
        <v>0</v>
      </c>
      <c r="V383" s="6">
        <f>IFERROR(MATCH("Mainframe Product Security Requirements Guide :: Version 2, Release: 1 Benchmark Date: 27 Oct 2022*"&amp;A383&amp;";*",SRGs!AA:AA,0),0)</f>
        <v>0</v>
      </c>
      <c r="W383" s="6">
        <f>IFERROR(MATCH("Network Device Management Security Requirements Guide :: Version 4, Release: 1 Benchmark Date: 23 Apr 2021*"&amp;A383&amp;";*",SRGs!AA:AA,0),0)</f>
        <v>0</v>
      </c>
      <c r="X383" s="6">
        <f>IFERROR(MATCH("Router Security Requirements Guide :: Version 4, Release: 2 Benchmark Date: 23 Apr 2021*"&amp;A383&amp;";*",SRGs!AA:AA,0),0)</f>
        <v>0</v>
      </c>
      <c r="Y383" s="6">
        <f>IFERROR(MATCH("SDN Controller Security Requirements Guide :: Version 1, Release: 2 Benchmark Date: 24 Apr 2020*"&amp;A383&amp;";*",SRGs!AA:AA,0),0)</f>
        <v>0</v>
      </c>
      <c r="Z383" s="6">
        <f>IFERROR(MATCH("Unified Endpoint Management Agent Security Requirements Guide :: Version 1, Release: 1 Benchmark Date: 20 Nov 2020*"&amp;A383&amp;";*",SRGs!AA:AA,0),0)</f>
        <v>0</v>
      </c>
      <c r="AA383" s="6">
        <f>IFERROR(MATCH("Unified Endpoint Management Server Security Requirements Guide :: Version 1, Release: 1 Benchmark Date: 20 Nov 2020*"&amp;A383&amp;";*",SRGs!AA:AA,0),0)</f>
        <v>0</v>
      </c>
      <c r="AB383" s="6">
        <f>IFERROR(MATCH("Virtual Private Network (VPN) Security Requirements Guide :: Version 2, Release: 4 Benchmark Date: 27 Oct 2021*"&amp;A383&amp;";*",SRGs!AA:AA,0),0)</f>
        <v>0</v>
      </c>
      <c r="AC383" s="6">
        <f>IFERROR(MATCH("Web Server Security Requirements Guide :: Version 3, Release: 1 Benchmark Date: 27 Oct 2022*"&amp;A383&amp;";*",SRGs!AA:AA,0),0)</f>
        <v>0</v>
      </c>
      <c r="AD383" s="21"/>
      <c r="AE383" s="3" t="str">
        <f t="shared" si="40"/>
        <v/>
      </c>
      <c r="AF383" s="2" t="str">
        <f t="shared" si="41"/>
        <v/>
      </c>
      <c r="AG383" s="2" t="str">
        <f t="shared" si="42"/>
        <v/>
      </c>
      <c r="AH383" s="2" t="str">
        <f t="shared" si="43"/>
        <v/>
      </c>
      <c r="AI383" s="2" t="str">
        <f t="shared" si="44"/>
        <v/>
      </c>
      <c r="AJ383" s="2" t="str">
        <f t="shared" si="45"/>
        <v/>
      </c>
      <c r="AK383" s="2" t="str">
        <f t="shared" si="46"/>
        <v/>
      </c>
      <c r="AL383" s="27"/>
      <c r="AM383" s="5" t="str">
        <f t="shared" si="47"/>
        <v/>
      </c>
    </row>
    <row r="384" spans="1:39" ht="30">
      <c r="A384" s="1" t="s">
        <v>22232</v>
      </c>
      <c r="B384" s="1" t="s">
        <v>4304</v>
      </c>
      <c r="C384" s="1" t="s">
        <v>689</v>
      </c>
      <c r="D384" s="1" t="s">
        <v>3511</v>
      </c>
      <c r="E384" s="1"/>
      <c r="F384" s="2"/>
      <c r="G384" s="2"/>
      <c r="H384" s="2"/>
      <c r="I384" s="2"/>
      <c r="J384" s="15"/>
      <c r="K384" s="3">
        <f>IFERROR(MATCH("Application Layer Gateway (ALG) Security Requirements Guide (SRG) :: Version 1, Release: 2 Benchmark Date: 24 Jul 2015*"&amp;A384&amp;";*",SRGs!AA:AA,0),0)</f>
        <v>0</v>
      </c>
      <c r="L384" s="2">
        <f>IFERROR(MATCH("Application Server Security Requirements Guide :: Version 3, Release: 3 Benchmark Date: 27 Oct 2022*"&amp;A384&amp;";*",SRGs!AA:AA,0),0)</f>
        <v>0</v>
      </c>
      <c r="M384" s="2">
        <f>IFERROR(MATCH("Authentication, Authorization, and Accounting Services (AAA) Security Requirements Guide :: Version 1, Release: 2 Benchmark Date: 24 Jan 2020*"&amp;A384&amp;";*",SRGs!AA:AA,0),0)</f>
        <v>0</v>
      </c>
      <c r="N384" s="2">
        <f>IFERROR(MATCH("Central Log Server Security Requirements Guide :: Version 2, Release: 2 Benchmark Date: 27 Oct 2022*"&amp;A384&amp;";*",SRGs!AA:AA,0),0)</f>
        <v>0</v>
      </c>
      <c r="O384" s="2">
        <f>IFERROR(MATCH("Database Security Requirements Guide :: Version 3, Release: 3 Benchmark Date: 27 Jul 2022*"&amp;A384&amp;";*",SRGs!AA:AA,0),0)</f>
        <v>0</v>
      </c>
      <c r="P384" s="2">
        <f>IFERROR(MATCH("Container Platform Security Requirements Guide :: Version 1, Release: 3 Benchmark Date: 27 Jan 2022*"&amp;A384&amp;";*",SRGs!AA:AA,0),0)</f>
        <v>0</v>
      </c>
      <c r="Q384" s="2">
        <f>IFERROR(MATCH("Domain Name System (DNS) Security Requirements Guide :: Version 2, Release: 4 Benchmark Date: 23 Oct 2015*"&amp;A384&amp;";*",SRGs!AA:AA,0),0)</f>
        <v>0</v>
      </c>
      <c r="R384" s="2">
        <f>IFERROR(MATCH("Firewall Security Requirements Guide :: Version 2, Release: 3 Benchmark Date: 27 Oct 2022*"&amp;A384&amp;";*",SRGs!AA:AA,0),0)</f>
        <v>0</v>
      </c>
      <c r="S384" s="2">
        <f>IFERROR(MATCH("General Purpose Operating System Security Requirements Guide :: Version 2, Release: 4 Benchmark Date: 27 Jul 2022*"&amp;A384&amp;";*",SRGs!AA:AA,0),0)</f>
        <v>0</v>
      </c>
      <c r="T384" s="2">
        <f>IFERROR(MATCH("Intrusion Detection and Prevention Systems (IDPS) Security Requirements Guide :: Version 2, Release: 6 Benchmark Date: 24 Jul 2020*"&amp;A384&amp;";*",SRGs!AA:AA,0),0)</f>
        <v>0</v>
      </c>
      <c r="U384" s="2">
        <f>IFERROR(MATCH("Layer 2 Switch Security Requirements Guide :: Version 2, Release: 1 Benchmark Date: 18 May 2021*"&amp;A384&amp;";*",SRGs!AA:AA,0),0)</f>
        <v>0</v>
      </c>
      <c r="V384" s="2">
        <f>IFERROR(MATCH("Mainframe Product Security Requirements Guide :: Version 2, Release: 1 Benchmark Date: 27 Oct 2022*"&amp;A384&amp;";*",SRGs!AA:AA,0),0)</f>
        <v>0</v>
      </c>
      <c r="W384" s="2">
        <f>IFERROR(MATCH("Network Device Management Security Requirements Guide :: Version 4, Release: 1 Benchmark Date: 23 Apr 2021*"&amp;A384&amp;";*",SRGs!AA:AA,0),0)</f>
        <v>0</v>
      </c>
      <c r="X384" s="2">
        <f>IFERROR(MATCH("Router Security Requirements Guide :: Version 4, Release: 2 Benchmark Date: 23 Apr 2021*"&amp;A384&amp;";*",SRGs!AA:AA,0),0)</f>
        <v>0</v>
      </c>
      <c r="Y384" s="2">
        <f>IFERROR(MATCH("SDN Controller Security Requirements Guide :: Version 1, Release: 2 Benchmark Date: 24 Apr 2020*"&amp;A384&amp;";*",SRGs!AA:AA,0),0)</f>
        <v>0</v>
      </c>
      <c r="Z384" s="2">
        <f>IFERROR(MATCH("Unified Endpoint Management Agent Security Requirements Guide :: Version 1, Release: 1 Benchmark Date: 20 Nov 2020*"&amp;A384&amp;";*",SRGs!AA:AA,0),0)</f>
        <v>0</v>
      </c>
      <c r="AA384" s="2">
        <f>IFERROR(MATCH("Unified Endpoint Management Server Security Requirements Guide :: Version 1, Release: 1 Benchmark Date: 20 Nov 2020*"&amp;A384&amp;";*",SRGs!AA:AA,0),0)</f>
        <v>0</v>
      </c>
      <c r="AB384" s="2">
        <f>IFERROR(MATCH("Virtual Private Network (VPN) Security Requirements Guide :: Version 2, Release: 4 Benchmark Date: 27 Oct 2021*"&amp;A384&amp;";*",SRGs!AA:AA,0),0)</f>
        <v>0</v>
      </c>
      <c r="AC384" s="2">
        <f>IFERROR(MATCH("Web Server Security Requirements Guide :: Version 3, Release: 1 Benchmark Date: 27 Oct 2022*"&amp;A384&amp;";*",SRGs!AA:AA,0),0)</f>
        <v>0</v>
      </c>
      <c r="AD384" s="22"/>
      <c r="AE384" s="3" t="str">
        <f t="shared" si="40"/>
        <v/>
      </c>
      <c r="AF384" s="2" t="str">
        <f t="shared" si="41"/>
        <v/>
      </c>
      <c r="AG384" s="2" t="str">
        <f t="shared" si="42"/>
        <v/>
      </c>
      <c r="AH384" s="2" t="str">
        <f t="shared" si="43"/>
        <v/>
      </c>
      <c r="AI384" s="2" t="str">
        <f t="shared" si="44"/>
        <v/>
      </c>
      <c r="AJ384" s="2" t="str">
        <f t="shared" si="45"/>
        <v/>
      </c>
      <c r="AK384" s="2" t="str">
        <f t="shared" si="46"/>
        <v/>
      </c>
      <c r="AM384" s="5" t="str">
        <f t="shared" si="47"/>
        <v/>
      </c>
    </row>
    <row r="385" spans="1:39" s="5" customFormat="1" ht="45">
      <c r="A385" s="1" t="s">
        <v>22233</v>
      </c>
      <c r="B385" s="1" t="s">
        <v>4304</v>
      </c>
      <c r="C385" s="1" t="s">
        <v>690</v>
      </c>
      <c r="D385" s="1" t="s">
        <v>1791</v>
      </c>
      <c r="E385" s="1" t="s">
        <v>2796</v>
      </c>
      <c r="F385" s="2" t="s">
        <v>3787</v>
      </c>
      <c r="G385" s="2"/>
      <c r="H385" s="2"/>
      <c r="I385" s="2"/>
      <c r="J385" s="15"/>
      <c r="K385" s="3">
        <f>IFERROR(MATCH("Application Layer Gateway (ALG) Security Requirements Guide (SRG) :: Version 1, Release: 2 Benchmark Date: 24 Jul 2015*"&amp;A385&amp;";*",SRGs!AA:AA,0),0)</f>
        <v>0</v>
      </c>
      <c r="L385" s="2">
        <f>IFERROR(MATCH("Application Server Security Requirements Guide :: Version 3, Release: 3 Benchmark Date: 27 Oct 2022*"&amp;A385&amp;";*",SRGs!AA:AA,0),0)</f>
        <v>0</v>
      </c>
      <c r="M385" s="2">
        <f>IFERROR(MATCH("Authentication, Authorization, and Accounting Services (AAA) Security Requirements Guide :: Version 1, Release: 2 Benchmark Date: 24 Jan 2020*"&amp;A385&amp;";*",SRGs!AA:AA,0),0)</f>
        <v>0</v>
      </c>
      <c r="N385" s="6">
        <f>IFERROR(MATCH("Central Log Server Security Requirements Guide :: Version 2, Release: 2 Benchmark Date: 27 Oct 2022*"&amp;A385&amp;";*",SRGs!AA:AA,0),0)</f>
        <v>0</v>
      </c>
      <c r="O385" s="6">
        <f>IFERROR(MATCH("Database Security Requirements Guide :: Version 3, Release: 3 Benchmark Date: 27 Jul 2022*"&amp;A385&amp;";*",SRGs!AA:AA,0),0)</f>
        <v>0</v>
      </c>
      <c r="P385" s="6">
        <f>IFERROR(MATCH("Container Platform Security Requirements Guide :: Version 1, Release: 3 Benchmark Date: 27 Jan 2022*"&amp;A385&amp;";*",SRGs!AA:AA,0),0)</f>
        <v>0</v>
      </c>
      <c r="Q385" s="6">
        <f>IFERROR(MATCH("Domain Name System (DNS) Security Requirements Guide :: Version 2, Release: 4 Benchmark Date: 23 Oct 2015*"&amp;A385&amp;";*",SRGs!AA:AA,0),0)</f>
        <v>0</v>
      </c>
      <c r="R385" s="6">
        <f>IFERROR(MATCH("Firewall Security Requirements Guide :: Version 2, Release: 3 Benchmark Date: 27 Oct 2022*"&amp;A385&amp;";*",SRGs!AA:AA,0),0)</f>
        <v>0</v>
      </c>
      <c r="S385" s="6">
        <f>IFERROR(MATCH("General Purpose Operating System Security Requirements Guide :: Version 2, Release: 4 Benchmark Date: 27 Jul 2022*"&amp;A385&amp;";*",SRGs!AA:AA,0),0)</f>
        <v>0</v>
      </c>
      <c r="T385" s="6">
        <f>IFERROR(MATCH("Intrusion Detection and Prevention Systems (IDPS) Security Requirements Guide :: Version 2, Release: 6 Benchmark Date: 24 Jul 2020*"&amp;A385&amp;";*",SRGs!AA:AA,0),0)</f>
        <v>0</v>
      </c>
      <c r="U385" s="6">
        <f>IFERROR(MATCH("Layer 2 Switch Security Requirements Guide :: Version 2, Release: 1 Benchmark Date: 18 May 2021*"&amp;A385&amp;";*",SRGs!AA:AA,0),0)</f>
        <v>0</v>
      </c>
      <c r="V385" s="6">
        <f>IFERROR(MATCH("Mainframe Product Security Requirements Guide :: Version 2, Release: 1 Benchmark Date: 27 Oct 2022*"&amp;A385&amp;";*",SRGs!AA:AA,0),0)</f>
        <v>0</v>
      </c>
      <c r="W385" s="6">
        <f>IFERROR(MATCH("Network Device Management Security Requirements Guide :: Version 4, Release: 1 Benchmark Date: 23 Apr 2021*"&amp;A385&amp;";*",SRGs!AA:AA,0),0)</f>
        <v>0</v>
      </c>
      <c r="X385" s="6">
        <f>IFERROR(MATCH("Router Security Requirements Guide :: Version 4, Release: 2 Benchmark Date: 23 Apr 2021*"&amp;A385&amp;";*",SRGs!AA:AA,0),0)</f>
        <v>0</v>
      </c>
      <c r="Y385" s="6">
        <f>IFERROR(MATCH("SDN Controller Security Requirements Guide :: Version 1, Release: 2 Benchmark Date: 24 Apr 2020*"&amp;A385&amp;";*",SRGs!AA:AA,0),0)</f>
        <v>0</v>
      </c>
      <c r="Z385" s="6">
        <f>IFERROR(MATCH("Unified Endpoint Management Agent Security Requirements Guide :: Version 1, Release: 1 Benchmark Date: 20 Nov 2020*"&amp;A385&amp;";*",SRGs!AA:AA,0),0)</f>
        <v>0</v>
      </c>
      <c r="AA385" s="6">
        <f>IFERROR(MATCH("Unified Endpoint Management Server Security Requirements Guide :: Version 1, Release: 1 Benchmark Date: 20 Nov 2020*"&amp;A385&amp;";*",SRGs!AA:AA,0),0)</f>
        <v>0</v>
      </c>
      <c r="AB385" s="6">
        <f>IFERROR(MATCH("Virtual Private Network (VPN) Security Requirements Guide :: Version 2, Release: 4 Benchmark Date: 27 Oct 2021*"&amp;A385&amp;";*",SRGs!AA:AA,0),0)</f>
        <v>0</v>
      </c>
      <c r="AC385" s="6">
        <f>IFERROR(MATCH("Web Server Security Requirements Guide :: Version 3, Release: 1 Benchmark Date: 27 Oct 2022*"&amp;A385&amp;";*",SRGs!AA:AA,0),0)</f>
        <v>0</v>
      </c>
      <c r="AD385" s="21"/>
      <c r="AE385" s="3" t="str">
        <f t="shared" si="40"/>
        <v/>
      </c>
      <c r="AF385" s="2" t="str">
        <f t="shared" si="41"/>
        <v/>
      </c>
      <c r="AG385" s="2" t="str">
        <f t="shared" si="42"/>
        <v/>
      </c>
      <c r="AH385" s="2" t="str">
        <f t="shared" si="43"/>
        <v/>
      </c>
      <c r="AI385" s="2" t="str">
        <f t="shared" si="44"/>
        <v/>
      </c>
      <c r="AJ385" s="2" t="str">
        <f t="shared" si="45"/>
        <v/>
      </c>
      <c r="AK385" s="2" t="str">
        <f t="shared" si="46"/>
        <v/>
      </c>
      <c r="AL385" s="27"/>
      <c r="AM385" s="5" t="str">
        <f t="shared" si="47"/>
        <v/>
      </c>
    </row>
    <row r="386" spans="1:39" s="5" customFormat="1" ht="60">
      <c r="A386" s="1" t="s">
        <v>22234</v>
      </c>
      <c r="B386" s="1" t="s">
        <v>4304</v>
      </c>
      <c r="C386" s="1" t="s">
        <v>691</v>
      </c>
      <c r="D386" s="1" t="s">
        <v>1792</v>
      </c>
      <c r="E386" s="1" t="s">
        <v>2797</v>
      </c>
      <c r="F386" s="2" t="s">
        <v>3776</v>
      </c>
      <c r="G386" s="2"/>
      <c r="H386" s="2"/>
      <c r="I386" s="2"/>
      <c r="J386" s="15"/>
      <c r="K386" s="3">
        <f>IFERROR(MATCH("Application Layer Gateway (ALG) Security Requirements Guide (SRG) :: Version 1, Release: 2 Benchmark Date: 24 Jul 2015*"&amp;A386&amp;";*",SRGs!AA:AA,0),0)</f>
        <v>0</v>
      </c>
      <c r="L386" s="2">
        <f>IFERROR(MATCH("Application Server Security Requirements Guide :: Version 3, Release: 3 Benchmark Date: 27 Oct 2022*"&amp;A386&amp;";*",SRGs!AA:AA,0),0)</f>
        <v>0</v>
      </c>
      <c r="M386" s="2">
        <f>IFERROR(MATCH("Authentication, Authorization, and Accounting Services (AAA) Security Requirements Guide :: Version 1, Release: 2 Benchmark Date: 24 Jan 2020*"&amp;A386&amp;";*",SRGs!AA:AA,0),0)</f>
        <v>0</v>
      </c>
      <c r="N386" s="6">
        <f>IFERROR(MATCH("Central Log Server Security Requirements Guide :: Version 2, Release: 2 Benchmark Date: 27 Oct 2022*"&amp;A386&amp;";*",SRGs!AA:AA,0),0)</f>
        <v>0</v>
      </c>
      <c r="O386" s="6">
        <f>IFERROR(MATCH("Database Security Requirements Guide :: Version 3, Release: 3 Benchmark Date: 27 Jul 2022*"&amp;A386&amp;";*",SRGs!AA:AA,0),0)</f>
        <v>0</v>
      </c>
      <c r="P386" s="6">
        <f>IFERROR(MATCH("Container Platform Security Requirements Guide :: Version 1, Release: 3 Benchmark Date: 27 Jan 2022*"&amp;A386&amp;";*",SRGs!AA:AA,0),0)</f>
        <v>0</v>
      </c>
      <c r="Q386" s="6">
        <f>IFERROR(MATCH("Domain Name System (DNS) Security Requirements Guide :: Version 2, Release: 4 Benchmark Date: 23 Oct 2015*"&amp;A386&amp;";*",SRGs!AA:AA,0),0)</f>
        <v>0</v>
      </c>
      <c r="R386" s="6">
        <f>IFERROR(MATCH("Firewall Security Requirements Guide :: Version 2, Release: 3 Benchmark Date: 27 Oct 2022*"&amp;A386&amp;";*",SRGs!AA:AA,0),0)</f>
        <v>0</v>
      </c>
      <c r="S386" s="6">
        <f>IFERROR(MATCH("General Purpose Operating System Security Requirements Guide :: Version 2, Release: 4 Benchmark Date: 27 Jul 2022*"&amp;A386&amp;";*",SRGs!AA:AA,0),0)</f>
        <v>0</v>
      </c>
      <c r="T386" s="6">
        <f>IFERROR(MATCH("Intrusion Detection and Prevention Systems (IDPS) Security Requirements Guide :: Version 2, Release: 6 Benchmark Date: 24 Jul 2020*"&amp;A386&amp;";*",SRGs!AA:AA,0),0)</f>
        <v>0</v>
      </c>
      <c r="U386" s="6">
        <f>IFERROR(MATCH("Layer 2 Switch Security Requirements Guide :: Version 2, Release: 1 Benchmark Date: 18 May 2021*"&amp;A386&amp;";*",SRGs!AA:AA,0),0)</f>
        <v>0</v>
      </c>
      <c r="V386" s="6">
        <f>IFERROR(MATCH("Mainframe Product Security Requirements Guide :: Version 2, Release: 1 Benchmark Date: 27 Oct 2022*"&amp;A386&amp;";*",SRGs!AA:AA,0),0)</f>
        <v>0</v>
      </c>
      <c r="W386" s="6">
        <f>IFERROR(MATCH("Network Device Management Security Requirements Guide :: Version 4, Release: 1 Benchmark Date: 23 Apr 2021*"&amp;A386&amp;";*",SRGs!AA:AA,0),0)</f>
        <v>0</v>
      </c>
      <c r="X386" s="6">
        <f>IFERROR(MATCH("Router Security Requirements Guide :: Version 4, Release: 2 Benchmark Date: 23 Apr 2021*"&amp;A386&amp;";*",SRGs!AA:AA,0),0)</f>
        <v>0</v>
      </c>
      <c r="Y386" s="6">
        <f>IFERROR(MATCH("SDN Controller Security Requirements Guide :: Version 1, Release: 2 Benchmark Date: 24 Apr 2020*"&amp;A386&amp;";*",SRGs!AA:AA,0),0)</f>
        <v>0</v>
      </c>
      <c r="Z386" s="6">
        <f>IFERROR(MATCH("Unified Endpoint Management Agent Security Requirements Guide :: Version 1, Release: 1 Benchmark Date: 20 Nov 2020*"&amp;A386&amp;";*",SRGs!AA:AA,0),0)</f>
        <v>0</v>
      </c>
      <c r="AA386" s="6">
        <f>IFERROR(MATCH("Unified Endpoint Management Server Security Requirements Guide :: Version 1, Release: 1 Benchmark Date: 20 Nov 2020*"&amp;A386&amp;";*",SRGs!AA:AA,0),0)</f>
        <v>0</v>
      </c>
      <c r="AB386" s="6">
        <f>IFERROR(MATCH("Virtual Private Network (VPN) Security Requirements Guide :: Version 2, Release: 4 Benchmark Date: 27 Oct 2021*"&amp;A386&amp;";*",SRGs!AA:AA,0),0)</f>
        <v>0</v>
      </c>
      <c r="AC386" s="6">
        <f>IFERROR(MATCH("Web Server Security Requirements Guide :: Version 3, Release: 1 Benchmark Date: 27 Oct 2022*"&amp;A386&amp;";*",SRGs!AA:AA,0),0)</f>
        <v>0</v>
      </c>
      <c r="AD386" s="21"/>
      <c r="AE386" s="3" t="str">
        <f t="shared" ref="AE386:AE449" si="48">IF(OR(K386&gt;0,L386&gt;0,AC386&gt;0),"Application","")</f>
        <v/>
      </c>
      <c r="AF386" s="2" t="str">
        <f t="shared" ref="AF386:AF449" si="49">IF(OR(V386&gt;0,S386&gt;0,N386&gt;0),"Server","")</f>
        <v/>
      </c>
      <c r="AG386" s="2" t="str">
        <f t="shared" ref="AG386:AG449" si="50">IF(S386&gt;0,"Laptops/Desktops","")</f>
        <v/>
      </c>
      <c r="AH386" s="2" t="str">
        <f t="shared" ref="AH386:AH449" si="51">IF(OR(M386&gt;0,Q386&gt;0,R386&gt;0,T386&gt;0,U386&gt;0,W386&gt;0,X386&gt;0,Y386&gt;0,AB386&gt;0),"Network Device","")</f>
        <v/>
      </c>
      <c r="AI386" s="2" t="str">
        <f t="shared" ref="AI386:AI449" si="52">IF(O386&gt;0,"Database","")</f>
        <v/>
      </c>
      <c r="AJ386" s="2" t="str">
        <f t="shared" ref="AJ386:AJ449" si="53">IF(P386&gt;0,"Container","")</f>
        <v/>
      </c>
      <c r="AK386" s="2" t="str">
        <f t="shared" ref="AK386:AK449" si="54">IF(OR(Z386&gt;0,AA386&gt;0),"Unified Endpoint Mangement","")</f>
        <v/>
      </c>
      <c r="AL386" s="27"/>
      <c r="AM386" s="5" t="str">
        <f t="shared" si="47"/>
        <v/>
      </c>
    </row>
    <row r="387" spans="1:39" s="5" customFormat="1" ht="105">
      <c r="A387" s="1" t="s">
        <v>22235</v>
      </c>
      <c r="B387" s="1" t="s">
        <v>4304</v>
      </c>
      <c r="C387" s="1" t="s">
        <v>692</v>
      </c>
      <c r="D387" s="1" t="s">
        <v>1793</v>
      </c>
      <c r="E387" s="1" t="s">
        <v>2798</v>
      </c>
      <c r="F387" s="2" t="s">
        <v>3788</v>
      </c>
      <c r="G387" s="2"/>
      <c r="H387" s="2" t="s">
        <v>4254</v>
      </c>
      <c r="I387" s="10">
        <v>3</v>
      </c>
      <c r="J387" s="13"/>
      <c r="K387" s="3">
        <f>IFERROR(MATCH("Application Layer Gateway (ALG) Security Requirements Guide (SRG) :: Version 1, Release: 2 Benchmark Date: 24 Jul 2015*"&amp;A387&amp;";*",SRGs!AA:AA,0),0)</f>
        <v>0</v>
      </c>
      <c r="L387" s="2">
        <f>IFERROR(MATCH("Application Server Security Requirements Guide :: Version 3, Release: 3 Benchmark Date: 27 Oct 2022*"&amp;A387&amp;";*",SRGs!AA:AA,0),0)</f>
        <v>0</v>
      </c>
      <c r="M387" s="2">
        <f>IFERROR(MATCH("Authentication, Authorization, and Accounting Services (AAA) Security Requirements Guide :: Version 1, Release: 2 Benchmark Date: 24 Jan 2020*"&amp;A387&amp;";*",SRGs!AA:AA,0),0)</f>
        <v>0</v>
      </c>
      <c r="N387" s="6">
        <f>IFERROR(MATCH("Central Log Server Security Requirements Guide :: Version 2, Release: 2 Benchmark Date: 27 Oct 2022*"&amp;A387&amp;";*",SRGs!AA:AA,0),0)</f>
        <v>0</v>
      </c>
      <c r="O387" s="6">
        <f>IFERROR(MATCH("Database Security Requirements Guide :: Version 3, Release: 3 Benchmark Date: 27 Jul 2022*"&amp;A387&amp;";*",SRGs!AA:AA,0),0)</f>
        <v>0</v>
      </c>
      <c r="P387" s="6">
        <f>IFERROR(MATCH("Container Platform Security Requirements Guide :: Version 1, Release: 3 Benchmark Date: 27 Jan 2022*"&amp;A387&amp;";*",SRGs!AA:AA,0),0)</f>
        <v>0</v>
      </c>
      <c r="Q387" s="6">
        <f>IFERROR(MATCH("Domain Name System (DNS) Security Requirements Guide :: Version 2, Release: 4 Benchmark Date: 23 Oct 2015*"&amp;A387&amp;";*",SRGs!AA:AA,0),0)</f>
        <v>0</v>
      </c>
      <c r="R387" s="6">
        <f>IFERROR(MATCH("Firewall Security Requirements Guide :: Version 2, Release: 3 Benchmark Date: 27 Oct 2022*"&amp;A387&amp;";*",SRGs!AA:AA,0),0)</f>
        <v>0</v>
      </c>
      <c r="S387" s="6">
        <f>IFERROR(MATCH("General Purpose Operating System Security Requirements Guide :: Version 2, Release: 4 Benchmark Date: 27 Jul 2022*"&amp;A387&amp;";*",SRGs!AA:AA,0),0)</f>
        <v>0</v>
      </c>
      <c r="T387" s="6">
        <f>IFERROR(MATCH("Intrusion Detection and Prevention Systems (IDPS) Security Requirements Guide :: Version 2, Release: 6 Benchmark Date: 24 Jul 2020*"&amp;A387&amp;";*",SRGs!AA:AA,0),0)</f>
        <v>0</v>
      </c>
      <c r="U387" s="6">
        <f>IFERROR(MATCH("Layer 2 Switch Security Requirements Guide :: Version 2, Release: 1 Benchmark Date: 18 May 2021*"&amp;A387&amp;";*",SRGs!AA:AA,0),0)</f>
        <v>0</v>
      </c>
      <c r="V387" s="6">
        <f>IFERROR(MATCH("Mainframe Product Security Requirements Guide :: Version 2, Release: 1 Benchmark Date: 27 Oct 2022*"&amp;A387&amp;";*",SRGs!AA:AA,0),0)</f>
        <v>0</v>
      </c>
      <c r="W387" s="6">
        <f>IFERROR(MATCH("Network Device Management Security Requirements Guide :: Version 4, Release: 1 Benchmark Date: 23 Apr 2021*"&amp;A387&amp;";*",SRGs!AA:AA,0),0)</f>
        <v>0</v>
      </c>
      <c r="X387" s="6">
        <f>IFERROR(MATCH("Router Security Requirements Guide :: Version 4, Release: 2 Benchmark Date: 23 Apr 2021*"&amp;A387&amp;";*",SRGs!AA:AA,0),0)</f>
        <v>0</v>
      </c>
      <c r="Y387" s="6">
        <f>IFERROR(MATCH("SDN Controller Security Requirements Guide :: Version 1, Release: 2 Benchmark Date: 24 Apr 2020*"&amp;A387&amp;";*",SRGs!AA:AA,0),0)</f>
        <v>0</v>
      </c>
      <c r="Z387" s="6">
        <f>IFERROR(MATCH("Unified Endpoint Management Agent Security Requirements Guide :: Version 1, Release: 1 Benchmark Date: 20 Nov 2020*"&amp;A387&amp;";*",SRGs!AA:AA,0),0)</f>
        <v>0</v>
      </c>
      <c r="AA387" s="6">
        <f>IFERROR(MATCH("Unified Endpoint Management Server Security Requirements Guide :: Version 1, Release: 1 Benchmark Date: 20 Nov 2020*"&amp;A387&amp;";*",SRGs!AA:AA,0),0)</f>
        <v>0</v>
      </c>
      <c r="AB387" s="6">
        <f>IFERROR(MATCH("Virtual Private Network (VPN) Security Requirements Guide :: Version 2, Release: 4 Benchmark Date: 27 Oct 2021*"&amp;A387&amp;";*",SRGs!AA:AA,0),0)</f>
        <v>0</v>
      </c>
      <c r="AC387" s="6">
        <f>IFERROR(MATCH("Web Server Security Requirements Guide :: Version 3, Release: 1 Benchmark Date: 27 Oct 2022*"&amp;A387&amp;";*",SRGs!AA:AA,0),0)</f>
        <v>0</v>
      </c>
      <c r="AD387" s="21"/>
      <c r="AE387" s="3" t="str">
        <f t="shared" si="48"/>
        <v/>
      </c>
      <c r="AF387" s="2" t="str">
        <f t="shared" si="49"/>
        <v/>
      </c>
      <c r="AG387" s="2" t="str">
        <f t="shared" si="50"/>
        <v/>
      </c>
      <c r="AH387" s="2" t="str">
        <f t="shared" si="51"/>
        <v/>
      </c>
      <c r="AI387" s="2" t="str">
        <f t="shared" si="52"/>
        <v/>
      </c>
      <c r="AJ387" s="2" t="str">
        <f t="shared" si="53"/>
        <v/>
      </c>
      <c r="AK387" s="2" t="str">
        <f t="shared" si="54"/>
        <v/>
      </c>
      <c r="AL387" s="27"/>
      <c r="AM387" s="5" t="str">
        <f t="shared" ref="AM387:AM450" si="55">_xlfn.TEXTJOIN("; ",TRUE,AE387:AK387)</f>
        <v/>
      </c>
    </row>
    <row r="388" spans="1:39" s="5" customFormat="1" ht="105">
      <c r="A388" s="1" t="s">
        <v>22236</v>
      </c>
      <c r="B388" s="1" t="s">
        <v>4304</v>
      </c>
      <c r="C388" s="1" t="s">
        <v>693</v>
      </c>
      <c r="D388" s="1" t="s">
        <v>1794</v>
      </c>
      <c r="E388" s="1" t="s">
        <v>2799</v>
      </c>
      <c r="F388" s="2" t="s">
        <v>3668</v>
      </c>
      <c r="G388" s="2"/>
      <c r="H388" s="2"/>
      <c r="I388" s="2"/>
      <c r="J388" s="15"/>
      <c r="K388" s="3">
        <f>IFERROR(MATCH("Application Layer Gateway (ALG) Security Requirements Guide (SRG) :: Version 1, Release: 2 Benchmark Date: 24 Jul 2015*"&amp;A388&amp;";*",SRGs!AA:AA,0),0)</f>
        <v>0</v>
      </c>
      <c r="L388" s="2">
        <f>IFERROR(MATCH("Application Server Security Requirements Guide :: Version 3, Release: 3 Benchmark Date: 27 Oct 2022*"&amp;A388&amp;";*",SRGs!AA:AA,0),0)</f>
        <v>0</v>
      </c>
      <c r="M388" s="2">
        <f>IFERROR(MATCH("Authentication, Authorization, and Accounting Services (AAA) Security Requirements Guide :: Version 1, Release: 2 Benchmark Date: 24 Jan 2020*"&amp;A388&amp;";*",SRGs!AA:AA,0),0)</f>
        <v>0</v>
      </c>
      <c r="N388" s="6">
        <f>IFERROR(MATCH("Central Log Server Security Requirements Guide :: Version 2, Release: 2 Benchmark Date: 27 Oct 2022*"&amp;A388&amp;";*",SRGs!AA:AA,0),0)</f>
        <v>0</v>
      </c>
      <c r="O388" s="6">
        <f>IFERROR(MATCH("Database Security Requirements Guide :: Version 3, Release: 3 Benchmark Date: 27 Jul 2022*"&amp;A388&amp;";*",SRGs!AA:AA,0),0)</f>
        <v>0</v>
      </c>
      <c r="P388" s="6">
        <f>IFERROR(MATCH("Container Platform Security Requirements Guide :: Version 1, Release: 3 Benchmark Date: 27 Jan 2022*"&amp;A388&amp;";*",SRGs!AA:AA,0),0)</f>
        <v>0</v>
      </c>
      <c r="Q388" s="6">
        <f>IFERROR(MATCH("Domain Name System (DNS) Security Requirements Guide :: Version 2, Release: 4 Benchmark Date: 23 Oct 2015*"&amp;A388&amp;";*",SRGs!AA:AA,0),0)</f>
        <v>0</v>
      </c>
      <c r="R388" s="6">
        <f>IFERROR(MATCH("Firewall Security Requirements Guide :: Version 2, Release: 3 Benchmark Date: 27 Oct 2022*"&amp;A388&amp;";*",SRGs!AA:AA,0),0)</f>
        <v>0</v>
      </c>
      <c r="S388" s="6">
        <f>IFERROR(MATCH("General Purpose Operating System Security Requirements Guide :: Version 2, Release: 4 Benchmark Date: 27 Jul 2022*"&amp;A388&amp;";*",SRGs!AA:AA,0),0)</f>
        <v>0</v>
      </c>
      <c r="T388" s="6">
        <f>IFERROR(MATCH("Intrusion Detection and Prevention Systems (IDPS) Security Requirements Guide :: Version 2, Release: 6 Benchmark Date: 24 Jul 2020*"&amp;A388&amp;";*",SRGs!AA:AA,0),0)</f>
        <v>0</v>
      </c>
      <c r="U388" s="6">
        <f>IFERROR(MATCH("Layer 2 Switch Security Requirements Guide :: Version 2, Release: 1 Benchmark Date: 18 May 2021*"&amp;A388&amp;";*",SRGs!AA:AA,0),0)</f>
        <v>0</v>
      </c>
      <c r="V388" s="6">
        <f>IFERROR(MATCH("Mainframe Product Security Requirements Guide :: Version 2, Release: 1 Benchmark Date: 27 Oct 2022*"&amp;A388&amp;";*",SRGs!AA:AA,0),0)</f>
        <v>0</v>
      </c>
      <c r="W388" s="6">
        <f>IFERROR(MATCH("Network Device Management Security Requirements Guide :: Version 4, Release: 1 Benchmark Date: 23 Apr 2021*"&amp;A388&amp;";*",SRGs!AA:AA,0),0)</f>
        <v>0</v>
      </c>
      <c r="X388" s="6">
        <f>IFERROR(MATCH("Router Security Requirements Guide :: Version 4, Release: 2 Benchmark Date: 23 Apr 2021*"&amp;A388&amp;";*",SRGs!AA:AA,0),0)</f>
        <v>0</v>
      </c>
      <c r="Y388" s="6">
        <f>IFERROR(MATCH("SDN Controller Security Requirements Guide :: Version 1, Release: 2 Benchmark Date: 24 Apr 2020*"&amp;A388&amp;";*",SRGs!AA:AA,0),0)</f>
        <v>0</v>
      </c>
      <c r="Z388" s="6">
        <f>IFERROR(MATCH("Unified Endpoint Management Agent Security Requirements Guide :: Version 1, Release: 1 Benchmark Date: 20 Nov 2020*"&amp;A388&amp;";*",SRGs!AA:AA,0),0)</f>
        <v>0</v>
      </c>
      <c r="AA388" s="6">
        <f>IFERROR(MATCH("Unified Endpoint Management Server Security Requirements Guide :: Version 1, Release: 1 Benchmark Date: 20 Nov 2020*"&amp;A388&amp;";*",SRGs!AA:AA,0),0)</f>
        <v>0</v>
      </c>
      <c r="AB388" s="6">
        <f>IFERROR(MATCH("Virtual Private Network (VPN) Security Requirements Guide :: Version 2, Release: 4 Benchmark Date: 27 Oct 2021*"&amp;A388&amp;";*",SRGs!AA:AA,0),0)</f>
        <v>0</v>
      </c>
      <c r="AC388" s="6">
        <f>IFERROR(MATCH("Web Server Security Requirements Guide :: Version 3, Release: 1 Benchmark Date: 27 Oct 2022*"&amp;A388&amp;";*",SRGs!AA:AA,0),0)</f>
        <v>0</v>
      </c>
      <c r="AD388" s="21"/>
      <c r="AE388" s="3" t="str">
        <f t="shared" si="48"/>
        <v/>
      </c>
      <c r="AF388" s="2" t="str">
        <f t="shared" si="49"/>
        <v/>
      </c>
      <c r="AG388" s="2" t="str">
        <f t="shared" si="50"/>
        <v/>
      </c>
      <c r="AH388" s="2" t="str">
        <f t="shared" si="51"/>
        <v/>
      </c>
      <c r="AI388" s="2" t="str">
        <f t="shared" si="52"/>
        <v/>
      </c>
      <c r="AJ388" s="2" t="str">
        <f t="shared" si="53"/>
        <v/>
      </c>
      <c r="AK388" s="2" t="str">
        <f t="shared" si="54"/>
        <v/>
      </c>
      <c r="AL388" s="27"/>
      <c r="AM388" s="5" t="str">
        <f t="shared" si="55"/>
        <v/>
      </c>
    </row>
    <row r="389" spans="1:39" s="5" customFormat="1" ht="285">
      <c r="A389" s="1" t="s">
        <v>83</v>
      </c>
      <c r="B389" s="1" t="s">
        <v>4305</v>
      </c>
      <c r="C389" s="1" t="s">
        <v>322</v>
      </c>
      <c r="D389" s="1" t="s">
        <v>1802</v>
      </c>
      <c r="E389" s="1" t="s">
        <v>2807</v>
      </c>
      <c r="F389" s="2" t="s">
        <v>3795</v>
      </c>
      <c r="G389" s="2"/>
      <c r="H389" s="2"/>
      <c r="I389" s="2"/>
      <c r="J389" s="15"/>
      <c r="K389" s="3">
        <f>IFERROR(MATCH("Application Layer Gateway (ALG) Security Requirements Guide (SRG) :: Version 1, Release: 2 Benchmark Date: 24 Jul 2015*"&amp;A389&amp;";*",SRGs!AA:AA,0),0)</f>
        <v>0</v>
      </c>
      <c r="L389" s="2">
        <f>IFERROR(MATCH("Application Server Security Requirements Guide :: Version 3, Release: 3 Benchmark Date: 27 Oct 2022*"&amp;A389&amp;";*",SRGs!AA:AA,0),0)</f>
        <v>0</v>
      </c>
      <c r="M389" s="2">
        <f>IFERROR(MATCH("Authentication, Authorization, and Accounting Services (AAA) Security Requirements Guide :: Version 1, Release: 2 Benchmark Date: 24 Jan 2020*"&amp;A389&amp;";*",SRGs!AA:AA,0),0)</f>
        <v>0</v>
      </c>
      <c r="N389" s="6">
        <f>IFERROR(MATCH("Central Log Server Security Requirements Guide :: Version 2, Release: 2 Benchmark Date: 27 Oct 2022*"&amp;A389&amp;";*",SRGs!AA:AA,0),0)</f>
        <v>0</v>
      </c>
      <c r="O389" s="6">
        <f>IFERROR(MATCH("Database Security Requirements Guide :: Version 3, Release: 3 Benchmark Date: 27 Jul 2022*"&amp;A389&amp;";*",SRGs!AA:AA,0),0)</f>
        <v>0</v>
      </c>
      <c r="P389" s="6">
        <f>IFERROR(MATCH("Container Platform Security Requirements Guide :: Version 1, Release: 3 Benchmark Date: 27 Jan 2022*"&amp;A389&amp;";*",SRGs!AA:AA,0),0)</f>
        <v>0</v>
      </c>
      <c r="Q389" s="6">
        <f>IFERROR(MATCH("Domain Name System (DNS) Security Requirements Guide :: Version 2, Release: 4 Benchmark Date: 23 Oct 2015*"&amp;A389&amp;";*",SRGs!AA:AA,0),0)</f>
        <v>0</v>
      </c>
      <c r="R389" s="6">
        <f>IFERROR(MATCH("Firewall Security Requirements Guide :: Version 2, Release: 3 Benchmark Date: 27 Oct 2022*"&amp;A389&amp;";*",SRGs!AA:AA,0),0)</f>
        <v>0</v>
      </c>
      <c r="S389" s="6">
        <f>IFERROR(MATCH("General Purpose Operating System Security Requirements Guide :: Version 2, Release: 4 Benchmark Date: 27 Jul 2022*"&amp;A389&amp;";*",SRGs!AA:AA,0),0)</f>
        <v>0</v>
      </c>
      <c r="T389" s="6">
        <f>IFERROR(MATCH("Intrusion Detection and Prevention Systems (IDPS) Security Requirements Guide :: Version 2, Release: 6 Benchmark Date: 24 Jul 2020*"&amp;A389&amp;";*",SRGs!AA:AA,0),0)</f>
        <v>0</v>
      </c>
      <c r="U389" s="6">
        <f>IFERROR(MATCH("Layer 2 Switch Security Requirements Guide :: Version 2, Release: 1 Benchmark Date: 18 May 2021*"&amp;A389&amp;";*",SRGs!AA:AA,0),0)</f>
        <v>0</v>
      </c>
      <c r="V389" s="6">
        <f>IFERROR(MATCH("Mainframe Product Security Requirements Guide :: Version 2, Release: 1 Benchmark Date: 27 Oct 2022*"&amp;A389&amp;";*",SRGs!AA:AA,0),0)</f>
        <v>0</v>
      </c>
      <c r="W389" s="6">
        <f>IFERROR(MATCH("Network Device Management Security Requirements Guide :: Version 4, Release: 1 Benchmark Date: 23 Apr 2021*"&amp;A389&amp;";*",SRGs!AA:AA,0),0)</f>
        <v>0</v>
      </c>
      <c r="X389" s="6">
        <f>IFERROR(MATCH("Router Security Requirements Guide :: Version 4, Release: 2 Benchmark Date: 23 Apr 2021*"&amp;A389&amp;";*",SRGs!AA:AA,0),0)</f>
        <v>0</v>
      </c>
      <c r="Y389" s="6">
        <f>IFERROR(MATCH("SDN Controller Security Requirements Guide :: Version 1, Release: 2 Benchmark Date: 24 Apr 2020*"&amp;A389&amp;";*",SRGs!AA:AA,0),0)</f>
        <v>0</v>
      </c>
      <c r="Z389" s="6">
        <f>IFERROR(MATCH("Unified Endpoint Management Agent Security Requirements Guide :: Version 1, Release: 1 Benchmark Date: 20 Nov 2020*"&amp;A389&amp;";*",SRGs!AA:AA,0),0)</f>
        <v>0</v>
      </c>
      <c r="AA389" s="6">
        <f>IFERROR(MATCH("Unified Endpoint Management Server Security Requirements Guide :: Version 1, Release: 1 Benchmark Date: 20 Nov 2020*"&amp;A389&amp;";*",SRGs!AA:AA,0),0)</f>
        <v>0</v>
      </c>
      <c r="AB389" s="6">
        <f>IFERROR(MATCH("Virtual Private Network (VPN) Security Requirements Guide :: Version 2, Release: 4 Benchmark Date: 27 Oct 2021*"&amp;A389&amp;";*",SRGs!AA:AA,0),0)</f>
        <v>0</v>
      </c>
      <c r="AC389" s="6">
        <f>IFERROR(MATCH("Web Server Security Requirements Guide :: Version 3, Release: 1 Benchmark Date: 27 Oct 2022*"&amp;A389&amp;";*",SRGs!AA:AA,0),0)</f>
        <v>0</v>
      </c>
      <c r="AD389" s="21"/>
      <c r="AE389" s="3" t="str">
        <f t="shared" si="48"/>
        <v/>
      </c>
      <c r="AF389" s="2" t="str">
        <f t="shared" si="49"/>
        <v/>
      </c>
      <c r="AG389" s="2" t="str">
        <f t="shared" si="50"/>
        <v/>
      </c>
      <c r="AH389" s="2" t="str">
        <f t="shared" si="51"/>
        <v/>
      </c>
      <c r="AI389" s="2" t="str">
        <f t="shared" si="52"/>
        <v/>
      </c>
      <c r="AJ389" s="2" t="str">
        <f t="shared" si="53"/>
        <v/>
      </c>
      <c r="AK389" s="2" t="str">
        <f t="shared" si="54"/>
        <v/>
      </c>
      <c r="AL389" s="27"/>
      <c r="AM389" s="5" t="str">
        <f t="shared" si="55"/>
        <v/>
      </c>
    </row>
    <row r="390" spans="1:39" s="5" customFormat="1" ht="195">
      <c r="A390" s="1" t="s">
        <v>92</v>
      </c>
      <c r="B390" s="1" t="s">
        <v>4305</v>
      </c>
      <c r="C390" s="1" t="s">
        <v>758</v>
      </c>
      <c r="D390" s="1" t="s">
        <v>1848</v>
      </c>
      <c r="E390" s="1" t="s">
        <v>2853</v>
      </c>
      <c r="F390" s="2" t="s">
        <v>3818</v>
      </c>
      <c r="G390" s="2"/>
      <c r="H390" s="2"/>
      <c r="I390" s="2"/>
      <c r="J390" s="15"/>
      <c r="K390" s="3">
        <f>IFERROR(MATCH("Application Layer Gateway (ALG) Security Requirements Guide (SRG) :: Version 1, Release: 2 Benchmark Date: 24 Jul 2015*"&amp;A390&amp;";*",SRGs!AA:AA,0),0)</f>
        <v>0</v>
      </c>
      <c r="L390" s="2">
        <f>IFERROR(MATCH("Application Server Security Requirements Guide :: Version 3, Release: 3 Benchmark Date: 27 Oct 2022*"&amp;A390&amp;";*",SRGs!AA:AA,0),0)</f>
        <v>0</v>
      </c>
      <c r="M390" s="2">
        <f>IFERROR(MATCH("Authentication, Authorization, and Accounting Services (AAA) Security Requirements Guide :: Version 1, Release: 2 Benchmark Date: 24 Jan 2020*"&amp;A390&amp;";*",SRGs!AA:AA,0),0)</f>
        <v>0</v>
      </c>
      <c r="N390" s="6">
        <f>IFERROR(MATCH("Central Log Server Security Requirements Guide :: Version 2, Release: 2 Benchmark Date: 27 Oct 2022*"&amp;A390&amp;";*",SRGs!AA:AA,0),0)</f>
        <v>0</v>
      </c>
      <c r="O390" s="6">
        <f>IFERROR(MATCH("Database Security Requirements Guide :: Version 3, Release: 3 Benchmark Date: 27 Jul 2022*"&amp;A390&amp;";*",SRGs!AA:AA,0),0)</f>
        <v>0</v>
      </c>
      <c r="P390" s="6">
        <f>IFERROR(MATCH("Container Platform Security Requirements Guide :: Version 1, Release: 3 Benchmark Date: 27 Jan 2022*"&amp;A390&amp;";*",SRGs!AA:AA,0),0)</f>
        <v>0</v>
      </c>
      <c r="Q390" s="6">
        <f>IFERROR(MATCH("Domain Name System (DNS) Security Requirements Guide :: Version 2, Release: 4 Benchmark Date: 23 Oct 2015*"&amp;A390&amp;";*",SRGs!AA:AA,0),0)</f>
        <v>0</v>
      </c>
      <c r="R390" s="6">
        <f>IFERROR(MATCH("Firewall Security Requirements Guide :: Version 2, Release: 3 Benchmark Date: 27 Oct 2022*"&amp;A390&amp;";*",SRGs!AA:AA,0),0)</f>
        <v>0</v>
      </c>
      <c r="S390" s="6">
        <f>IFERROR(MATCH("General Purpose Operating System Security Requirements Guide :: Version 2, Release: 4 Benchmark Date: 27 Jul 2022*"&amp;A390&amp;";*",SRGs!AA:AA,0),0)</f>
        <v>0</v>
      </c>
      <c r="T390" s="6">
        <f>IFERROR(MATCH("Intrusion Detection and Prevention Systems (IDPS) Security Requirements Guide :: Version 2, Release: 6 Benchmark Date: 24 Jul 2020*"&amp;A390&amp;";*",SRGs!AA:AA,0),0)</f>
        <v>0</v>
      </c>
      <c r="U390" s="6">
        <f>IFERROR(MATCH("Layer 2 Switch Security Requirements Guide :: Version 2, Release: 1 Benchmark Date: 18 May 2021*"&amp;A390&amp;";*",SRGs!AA:AA,0),0)</f>
        <v>0</v>
      </c>
      <c r="V390" s="6">
        <f>IFERROR(MATCH("Mainframe Product Security Requirements Guide :: Version 2, Release: 1 Benchmark Date: 27 Oct 2022*"&amp;A390&amp;";*",SRGs!AA:AA,0),0)</f>
        <v>0</v>
      </c>
      <c r="W390" s="6">
        <f>IFERROR(MATCH("Network Device Management Security Requirements Guide :: Version 4, Release: 1 Benchmark Date: 23 Apr 2021*"&amp;A390&amp;";*",SRGs!AA:AA,0),0)</f>
        <v>0</v>
      </c>
      <c r="X390" s="6">
        <f>IFERROR(MATCH("Router Security Requirements Guide :: Version 4, Release: 2 Benchmark Date: 23 Apr 2021*"&amp;A390&amp;";*",SRGs!AA:AA,0),0)</f>
        <v>0</v>
      </c>
      <c r="Y390" s="6">
        <f>IFERROR(MATCH("SDN Controller Security Requirements Guide :: Version 1, Release: 2 Benchmark Date: 24 Apr 2020*"&amp;A390&amp;";*",SRGs!AA:AA,0),0)</f>
        <v>0</v>
      </c>
      <c r="Z390" s="6">
        <f>IFERROR(MATCH("Unified Endpoint Management Agent Security Requirements Guide :: Version 1, Release: 1 Benchmark Date: 20 Nov 2020*"&amp;A390&amp;";*",SRGs!AA:AA,0),0)</f>
        <v>0</v>
      </c>
      <c r="AA390" s="6">
        <f>IFERROR(MATCH("Unified Endpoint Management Server Security Requirements Guide :: Version 1, Release: 1 Benchmark Date: 20 Nov 2020*"&amp;A390&amp;";*",SRGs!AA:AA,0),0)</f>
        <v>0</v>
      </c>
      <c r="AB390" s="6">
        <f>IFERROR(MATCH("Virtual Private Network (VPN) Security Requirements Guide :: Version 2, Release: 4 Benchmark Date: 27 Oct 2021*"&amp;A390&amp;";*",SRGs!AA:AA,0),0)</f>
        <v>0</v>
      </c>
      <c r="AC390" s="6">
        <f>IFERROR(MATCH("Web Server Security Requirements Guide :: Version 3, Release: 1 Benchmark Date: 27 Oct 2022*"&amp;A390&amp;";*",SRGs!AA:AA,0),0)</f>
        <v>0</v>
      </c>
      <c r="AD390" s="21"/>
      <c r="AE390" s="3" t="str">
        <f t="shared" si="48"/>
        <v/>
      </c>
      <c r="AF390" s="2" t="str">
        <f t="shared" si="49"/>
        <v/>
      </c>
      <c r="AG390" s="2" t="str">
        <f t="shared" si="50"/>
        <v/>
      </c>
      <c r="AH390" s="2" t="str">
        <f t="shared" si="51"/>
        <v/>
      </c>
      <c r="AI390" s="2" t="str">
        <f t="shared" si="52"/>
        <v/>
      </c>
      <c r="AJ390" s="2" t="str">
        <f t="shared" si="53"/>
        <v/>
      </c>
      <c r="AK390" s="2" t="str">
        <f t="shared" si="54"/>
        <v/>
      </c>
      <c r="AL390" s="27"/>
      <c r="AM390" s="5" t="str">
        <f t="shared" si="55"/>
        <v/>
      </c>
    </row>
    <row r="391" spans="1:39" s="5" customFormat="1" ht="75">
      <c r="A391" s="1" t="s">
        <v>93</v>
      </c>
      <c r="B391" s="1" t="s">
        <v>4305</v>
      </c>
      <c r="C391" s="1" t="s">
        <v>759</v>
      </c>
      <c r="D391" s="1" t="s">
        <v>1849</v>
      </c>
      <c r="E391" s="1" t="s">
        <v>2854</v>
      </c>
      <c r="F391" s="2" t="s">
        <v>3819</v>
      </c>
      <c r="G391" s="2"/>
      <c r="H391" s="2"/>
      <c r="I391" s="2"/>
      <c r="J391" s="15"/>
      <c r="K391" s="3">
        <f>IFERROR(MATCH("Application Layer Gateway (ALG) Security Requirements Guide (SRG) :: Version 1, Release: 2 Benchmark Date: 24 Jul 2015*"&amp;A391&amp;";*",SRGs!AA:AA,0),0)</f>
        <v>1299</v>
      </c>
      <c r="L391" s="2">
        <f>IFERROR(MATCH("Application Server Security Requirements Guide :: Version 3, Release: 3 Benchmark Date: 27 Oct 2022*"&amp;A391&amp;";*",SRGs!AA:AA,0),0)</f>
        <v>1280</v>
      </c>
      <c r="M391" s="2">
        <f>IFERROR(MATCH("Authentication, Authorization, and Accounting Services (AAA) Security Requirements Guide :: Version 1, Release: 2 Benchmark Date: 24 Jan 2020*"&amp;A391&amp;";*",SRGs!AA:AA,0),0)</f>
        <v>0</v>
      </c>
      <c r="N391" s="6">
        <f>IFERROR(MATCH("Central Log Server Security Requirements Guide :: Version 2, Release: 2 Benchmark Date: 27 Oct 2022*"&amp;A391&amp;";*",SRGs!AA:AA,0),0)</f>
        <v>1282</v>
      </c>
      <c r="O391" s="6">
        <f>IFERROR(MATCH("Database Security Requirements Guide :: Version 3, Release: 3 Benchmark Date: 27 Jul 2022*"&amp;A391&amp;";*",SRGs!AA:AA,0),0)</f>
        <v>1285</v>
      </c>
      <c r="P391" s="6">
        <f>IFERROR(MATCH("Container Platform Security Requirements Guide :: Version 1, Release: 3 Benchmark Date: 27 Jan 2022*"&amp;A391&amp;";*",SRGs!AA:AA,0),0)</f>
        <v>1283</v>
      </c>
      <c r="Q391" s="6">
        <f>IFERROR(MATCH("Domain Name System (DNS) Security Requirements Guide :: Version 2, Release: 4 Benchmark Date: 23 Oct 2015*"&amp;A391&amp;";*",SRGs!AA:AA,0),0)</f>
        <v>1286</v>
      </c>
      <c r="R391" s="6">
        <f>IFERROR(MATCH("Firewall Security Requirements Guide :: Version 2, Release: 3 Benchmark Date: 27 Oct 2022*"&amp;A391&amp;";*",SRGs!AA:AA,0),0)</f>
        <v>0</v>
      </c>
      <c r="S391" s="6">
        <f>IFERROR(MATCH("General Purpose Operating System Security Requirements Guide :: Version 2, Release: 4 Benchmark Date: 27 Jul 2022*"&amp;A391&amp;";*",SRGs!AA:AA,0),0)</f>
        <v>1287</v>
      </c>
      <c r="T391" s="6">
        <f>IFERROR(MATCH("Intrusion Detection and Prevention Systems (IDPS) Security Requirements Guide :: Version 2, Release: 6 Benchmark Date: 24 Jul 2020*"&amp;A391&amp;";*",SRGs!AA:AA,0),0)</f>
        <v>0</v>
      </c>
      <c r="U391" s="6">
        <f>IFERROR(MATCH("Layer 2 Switch Security Requirements Guide :: Version 2, Release: 1 Benchmark Date: 18 May 2021*"&amp;A391&amp;";*",SRGs!AA:AA,0),0)</f>
        <v>0</v>
      </c>
      <c r="V391" s="6">
        <f>IFERROR(MATCH("Mainframe Product Security Requirements Guide :: Version 2, Release: 1 Benchmark Date: 27 Oct 2022*"&amp;A391&amp;";*",SRGs!AA:AA,0),0)</f>
        <v>1291</v>
      </c>
      <c r="W391" s="6">
        <f>IFERROR(MATCH("Network Device Management Security Requirements Guide :: Version 4, Release: 1 Benchmark Date: 23 Apr 2021*"&amp;A391&amp;";*",SRGs!AA:AA,0),0)</f>
        <v>0</v>
      </c>
      <c r="X391" s="6">
        <f>IFERROR(MATCH("Router Security Requirements Guide :: Version 4, Release: 2 Benchmark Date: 23 Apr 2021*"&amp;A391&amp;";*",SRGs!AA:AA,0),0)</f>
        <v>0</v>
      </c>
      <c r="Y391" s="6">
        <f>IFERROR(MATCH("SDN Controller Security Requirements Guide :: Version 1, Release: 2 Benchmark Date: 24 Apr 2020*"&amp;A391&amp;";*",SRGs!AA:AA,0),0)</f>
        <v>0</v>
      </c>
      <c r="Z391" s="6">
        <f>IFERROR(MATCH("Unified Endpoint Management Agent Security Requirements Guide :: Version 1, Release: 1 Benchmark Date: 20 Nov 2020*"&amp;A391&amp;";*",SRGs!AA:AA,0),0)</f>
        <v>0</v>
      </c>
      <c r="AA391" s="6">
        <f>IFERROR(MATCH("Unified Endpoint Management Server Security Requirements Guide :: Version 1, Release: 1 Benchmark Date: 20 Nov 2020*"&amp;A391&amp;";*",SRGs!AA:AA,0),0)</f>
        <v>1293</v>
      </c>
      <c r="AB391" s="6">
        <f>IFERROR(MATCH("Virtual Private Network (VPN) Security Requirements Guide :: Version 2, Release: 4 Benchmark Date: 27 Oct 2021*"&amp;A391&amp;";*",SRGs!AA:AA,0),0)</f>
        <v>1295</v>
      </c>
      <c r="AC391" s="6">
        <f>IFERROR(MATCH("Web Server Security Requirements Guide :: Version 3, Release: 1 Benchmark Date: 27 Oct 2022*"&amp;A391&amp;";*",SRGs!AA:AA,0),0)</f>
        <v>0</v>
      </c>
      <c r="AD391" s="21"/>
      <c r="AE391" s="3" t="str">
        <f t="shared" si="48"/>
        <v>Application</v>
      </c>
      <c r="AF391" s="2" t="str">
        <f t="shared" si="49"/>
        <v>Server</v>
      </c>
      <c r="AG391" s="2" t="str">
        <f t="shared" si="50"/>
        <v>Laptops/Desktops</v>
      </c>
      <c r="AH391" s="2" t="str">
        <f t="shared" si="51"/>
        <v>Network Device</v>
      </c>
      <c r="AI391" s="2" t="str">
        <f t="shared" si="52"/>
        <v>Database</v>
      </c>
      <c r="AJ391" s="2" t="str">
        <f t="shared" si="53"/>
        <v>Container</v>
      </c>
      <c r="AK391" s="2" t="str">
        <f t="shared" si="54"/>
        <v>Unified Endpoint Mangement</v>
      </c>
      <c r="AL391" s="27"/>
      <c r="AM391" s="5" t="str">
        <f t="shared" si="55"/>
        <v>Application; Server; Laptops/Desktops; Network Device; Database; Container; Unified Endpoint Mangement</v>
      </c>
    </row>
    <row r="392" spans="1:39" s="5" customFormat="1" ht="120">
      <c r="A392" s="1" t="s">
        <v>94</v>
      </c>
      <c r="B392" s="1" t="s">
        <v>4305</v>
      </c>
      <c r="C392" s="1" t="s">
        <v>760</v>
      </c>
      <c r="D392" s="1" t="s">
        <v>1850</v>
      </c>
      <c r="E392" s="1" t="s">
        <v>2855</v>
      </c>
      <c r="F392" s="2" t="s">
        <v>3820</v>
      </c>
      <c r="G392" s="2"/>
      <c r="H392" s="2"/>
      <c r="I392" s="2"/>
      <c r="J392" s="15"/>
      <c r="K392" s="3">
        <f>IFERROR(MATCH("Application Layer Gateway (ALG) Security Requirements Guide (SRG) :: Version 1, Release: 2 Benchmark Date: 24 Jul 2015*"&amp;A392&amp;";*",SRGs!AA:AA,0),0)</f>
        <v>0</v>
      </c>
      <c r="L392" s="2">
        <f>IFERROR(MATCH("Application Server Security Requirements Guide :: Version 3, Release: 3 Benchmark Date: 27 Oct 2022*"&amp;A392&amp;";*",SRGs!AA:AA,0),0)</f>
        <v>0</v>
      </c>
      <c r="M392" s="2">
        <f>IFERROR(MATCH("Authentication, Authorization, and Accounting Services (AAA) Security Requirements Guide :: Version 1, Release: 2 Benchmark Date: 24 Jan 2020*"&amp;A392&amp;";*",SRGs!AA:AA,0),0)</f>
        <v>0</v>
      </c>
      <c r="N392" s="6">
        <f>IFERROR(MATCH("Central Log Server Security Requirements Guide :: Version 2, Release: 2 Benchmark Date: 27 Oct 2022*"&amp;A392&amp;";*",SRGs!AA:AA,0),0)</f>
        <v>0</v>
      </c>
      <c r="O392" s="6">
        <f>IFERROR(MATCH("Database Security Requirements Guide :: Version 3, Release: 3 Benchmark Date: 27 Jul 2022*"&amp;A392&amp;";*",SRGs!AA:AA,0),0)</f>
        <v>0</v>
      </c>
      <c r="P392" s="6">
        <f>IFERROR(MATCH("Container Platform Security Requirements Guide :: Version 1, Release: 3 Benchmark Date: 27 Jan 2022*"&amp;A392&amp;";*",SRGs!AA:AA,0),0)</f>
        <v>0</v>
      </c>
      <c r="Q392" s="6">
        <f>IFERROR(MATCH("Domain Name System (DNS) Security Requirements Guide :: Version 2, Release: 4 Benchmark Date: 23 Oct 2015*"&amp;A392&amp;";*",SRGs!AA:AA,0),0)</f>
        <v>0</v>
      </c>
      <c r="R392" s="6">
        <f>IFERROR(MATCH("Firewall Security Requirements Guide :: Version 2, Release: 3 Benchmark Date: 27 Oct 2022*"&amp;A392&amp;";*",SRGs!AA:AA,0),0)</f>
        <v>0</v>
      </c>
      <c r="S392" s="6">
        <f>IFERROR(MATCH("General Purpose Operating System Security Requirements Guide :: Version 2, Release: 4 Benchmark Date: 27 Jul 2022*"&amp;A392&amp;";*",SRGs!AA:AA,0),0)</f>
        <v>0</v>
      </c>
      <c r="T392" s="6">
        <f>IFERROR(MATCH("Intrusion Detection and Prevention Systems (IDPS) Security Requirements Guide :: Version 2, Release: 6 Benchmark Date: 24 Jul 2020*"&amp;A392&amp;";*",SRGs!AA:AA,0),0)</f>
        <v>0</v>
      </c>
      <c r="U392" s="6">
        <f>IFERROR(MATCH("Layer 2 Switch Security Requirements Guide :: Version 2, Release: 1 Benchmark Date: 18 May 2021*"&amp;A392&amp;";*",SRGs!AA:AA,0),0)</f>
        <v>0</v>
      </c>
      <c r="V392" s="6">
        <f>IFERROR(MATCH("Mainframe Product Security Requirements Guide :: Version 2, Release: 1 Benchmark Date: 27 Oct 2022*"&amp;A392&amp;";*",SRGs!AA:AA,0),0)</f>
        <v>0</v>
      </c>
      <c r="W392" s="6">
        <f>IFERROR(MATCH("Network Device Management Security Requirements Guide :: Version 4, Release: 1 Benchmark Date: 23 Apr 2021*"&amp;A392&amp;";*",SRGs!AA:AA,0),0)</f>
        <v>0</v>
      </c>
      <c r="X392" s="6">
        <f>IFERROR(MATCH("Router Security Requirements Guide :: Version 4, Release: 2 Benchmark Date: 23 Apr 2021*"&amp;A392&amp;";*",SRGs!AA:AA,0),0)</f>
        <v>0</v>
      </c>
      <c r="Y392" s="6">
        <f>IFERROR(MATCH("SDN Controller Security Requirements Guide :: Version 1, Release: 2 Benchmark Date: 24 Apr 2020*"&amp;A392&amp;";*",SRGs!AA:AA,0),0)</f>
        <v>0</v>
      </c>
      <c r="Z392" s="6">
        <f>IFERROR(MATCH("Unified Endpoint Management Agent Security Requirements Guide :: Version 1, Release: 1 Benchmark Date: 20 Nov 2020*"&amp;A392&amp;";*",SRGs!AA:AA,0),0)</f>
        <v>0</v>
      </c>
      <c r="AA392" s="6">
        <f>IFERROR(MATCH("Unified Endpoint Management Server Security Requirements Guide :: Version 1, Release: 1 Benchmark Date: 20 Nov 2020*"&amp;A392&amp;";*",SRGs!AA:AA,0),0)</f>
        <v>0</v>
      </c>
      <c r="AB392" s="6">
        <f>IFERROR(MATCH("Virtual Private Network (VPN) Security Requirements Guide :: Version 2, Release: 4 Benchmark Date: 27 Oct 2021*"&amp;A392&amp;";*",SRGs!AA:AA,0),0)</f>
        <v>0</v>
      </c>
      <c r="AC392" s="6">
        <f>IFERROR(MATCH("Web Server Security Requirements Guide :: Version 3, Release: 1 Benchmark Date: 27 Oct 2022*"&amp;A392&amp;";*",SRGs!AA:AA,0),0)</f>
        <v>0</v>
      </c>
      <c r="AD392" s="21"/>
      <c r="AE392" s="3" t="str">
        <f t="shared" si="48"/>
        <v/>
      </c>
      <c r="AF392" s="2" t="str">
        <f t="shared" si="49"/>
        <v/>
      </c>
      <c r="AG392" s="2" t="str">
        <f t="shared" si="50"/>
        <v/>
      </c>
      <c r="AH392" s="2" t="str">
        <f t="shared" si="51"/>
        <v/>
      </c>
      <c r="AI392" s="2" t="str">
        <f t="shared" si="52"/>
        <v/>
      </c>
      <c r="AJ392" s="2" t="str">
        <f t="shared" si="53"/>
        <v/>
      </c>
      <c r="AK392" s="2" t="str">
        <f t="shared" si="54"/>
        <v/>
      </c>
      <c r="AL392" s="27"/>
      <c r="AM392" s="5" t="str">
        <f t="shared" si="55"/>
        <v/>
      </c>
    </row>
    <row r="393" spans="1:39" ht="75">
      <c r="A393" s="1" t="s">
        <v>22237</v>
      </c>
      <c r="B393" s="1" t="s">
        <v>4305</v>
      </c>
      <c r="C393" s="1" t="s">
        <v>761</v>
      </c>
      <c r="D393" s="1" t="s">
        <v>1851</v>
      </c>
      <c r="E393" s="1" t="s">
        <v>2856</v>
      </c>
      <c r="F393" s="2" t="s">
        <v>2591</v>
      </c>
      <c r="G393" s="2"/>
      <c r="H393" s="2"/>
      <c r="I393" s="2"/>
      <c r="J393" s="15"/>
      <c r="K393" s="3">
        <f>IFERROR(MATCH("Application Layer Gateway (ALG) Security Requirements Guide (SRG) :: Version 1, Release: 2 Benchmark Date: 24 Jul 2015*"&amp;A393&amp;";*",SRGs!AA:AA,0),0)</f>
        <v>0</v>
      </c>
      <c r="L393" s="2">
        <f>IFERROR(MATCH("Application Server Security Requirements Guide :: Version 3, Release: 3 Benchmark Date: 27 Oct 2022*"&amp;A393&amp;";*",SRGs!AA:AA,0),0)</f>
        <v>0</v>
      </c>
      <c r="M393" s="2">
        <f>IFERROR(MATCH("Authentication, Authorization, and Accounting Services (AAA) Security Requirements Guide :: Version 1, Release: 2 Benchmark Date: 24 Jan 2020*"&amp;A393&amp;";*",SRGs!AA:AA,0),0)</f>
        <v>0</v>
      </c>
      <c r="N393" s="2">
        <f>IFERROR(MATCH("Central Log Server Security Requirements Guide :: Version 2, Release: 2 Benchmark Date: 27 Oct 2022*"&amp;A393&amp;";*",SRGs!AA:AA,0),0)</f>
        <v>0</v>
      </c>
      <c r="O393" s="2">
        <f>IFERROR(MATCH("Database Security Requirements Guide :: Version 3, Release: 3 Benchmark Date: 27 Jul 2022*"&amp;A393&amp;";*",SRGs!AA:AA,0),0)</f>
        <v>0</v>
      </c>
      <c r="P393" s="2">
        <f>IFERROR(MATCH("Container Platform Security Requirements Guide :: Version 1, Release: 3 Benchmark Date: 27 Jan 2022*"&amp;A393&amp;";*",SRGs!AA:AA,0),0)</f>
        <v>0</v>
      </c>
      <c r="Q393" s="2">
        <f>IFERROR(MATCH("Domain Name System (DNS) Security Requirements Guide :: Version 2, Release: 4 Benchmark Date: 23 Oct 2015*"&amp;A393&amp;";*",SRGs!AA:AA,0),0)</f>
        <v>0</v>
      </c>
      <c r="R393" s="2">
        <f>IFERROR(MATCH("Firewall Security Requirements Guide :: Version 2, Release: 3 Benchmark Date: 27 Oct 2022*"&amp;A393&amp;";*",SRGs!AA:AA,0),0)</f>
        <v>0</v>
      </c>
      <c r="S393" s="2">
        <f>IFERROR(MATCH("General Purpose Operating System Security Requirements Guide :: Version 2, Release: 4 Benchmark Date: 27 Jul 2022*"&amp;A393&amp;";*",SRGs!AA:AA,0),0)</f>
        <v>0</v>
      </c>
      <c r="T393" s="2">
        <f>IFERROR(MATCH("Intrusion Detection and Prevention Systems (IDPS) Security Requirements Guide :: Version 2, Release: 6 Benchmark Date: 24 Jul 2020*"&amp;A393&amp;";*",SRGs!AA:AA,0),0)</f>
        <v>0</v>
      </c>
      <c r="U393" s="2">
        <f>IFERROR(MATCH("Layer 2 Switch Security Requirements Guide :: Version 2, Release: 1 Benchmark Date: 18 May 2021*"&amp;A393&amp;";*",SRGs!AA:AA,0),0)</f>
        <v>0</v>
      </c>
      <c r="V393" s="2">
        <f>IFERROR(MATCH("Mainframe Product Security Requirements Guide :: Version 2, Release: 1 Benchmark Date: 27 Oct 2022*"&amp;A393&amp;";*",SRGs!AA:AA,0),0)</f>
        <v>0</v>
      </c>
      <c r="W393" s="2">
        <f>IFERROR(MATCH("Network Device Management Security Requirements Guide :: Version 4, Release: 1 Benchmark Date: 23 Apr 2021*"&amp;A393&amp;";*",SRGs!AA:AA,0),0)</f>
        <v>0</v>
      </c>
      <c r="X393" s="2">
        <f>IFERROR(MATCH("Router Security Requirements Guide :: Version 4, Release: 2 Benchmark Date: 23 Apr 2021*"&amp;A393&amp;";*",SRGs!AA:AA,0),0)</f>
        <v>0</v>
      </c>
      <c r="Y393" s="2">
        <f>IFERROR(MATCH("SDN Controller Security Requirements Guide :: Version 1, Release: 2 Benchmark Date: 24 Apr 2020*"&amp;A393&amp;";*",SRGs!AA:AA,0),0)</f>
        <v>0</v>
      </c>
      <c r="Z393" s="2">
        <f>IFERROR(MATCH("Unified Endpoint Management Agent Security Requirements Guide :: Version 1, Release: 1 Benchmark Date: 20 Nov 2020*"&amp;A393&amp;";*",SRGs!AA:AA,0),0)</f>
        <v>0</v>
      </c>
      <c r="AA393" s="2">
        <f>IFERROR(MATCH("Unified Endpoint Management Server Security Requirements Guide :: Version 1, Release: 1 Benchmark Date: 20 Nov 2020*"&amp;A393&amp;";*",SRGs!AA:AA,0),0)</f>
        <v>0</v>
      </c>
      <c r="AB393" s="2">
        <f>IFERROR(MATCH("Virtual Private Network (VPN) Security Requirements Guide :: Version 2, Release: 4 Benchmark Date: 27 Oct 2021*"&amp;A393&amp;";*",SRGs!AA:AA,0),0)</f>
        <v>0</v>
      </c>
      <c r="AC393" s="2">
        <f>IFERROR(MATCH("Web Server Security Requirements Guide :: Version 3, Release: 1 Benchmark Date: 27 Oct 2022*"&amp;A393&amp;";*",SRGs!AA:AA,0),0)</f>
        <v>0</v>
      </c>
      <c r="AD393" s="22"/>
      <c r="AE393" s="3" t="str">
        <f t="shared" si="48"/>
        <v/>
      </c>
      <c r="AF393" s="2" t="str">
        <f t="shared" si="49"/>
        <v/>
      </c>
      <c r="AG393" s="2" t="str">
        <f t="shared" si="50"/>
        <v/>
      </c>
      <c r="AH393" s="2" t="str">
        <f t="shared" si="51"/>
        <v/>
      </c>
      <c r="AI393" s="2" t="str">
        <f t="shared" si="52"/>
        <v/>
      </c>
      <c r="AJ393" s="2" t="str">
        <f t="shared" si="53"/>
        <v/>
      </c>
      <c r="AK393" s="2" t="str">
        <f t="shared" si="54"/>
        <v/>
      </c>
      <c r="AM393" s="5" t="str">
        <f t="shared" si="55"/>
        <v/>
      </c>
    </row>
    <row r="394" spans="1:39" ht="75">
      <c r="A394" s="1" t="s">
        <v>22238</v>
      </c>
      <c r="B394" s="1" t="s">
        <v>4305</v>
      </c>
      <c r="C394" s="1" t="s">
        <v>762</v>
      </c>
      <c r="D394" s="1" t="s">
        <v>1852</v>
      </c>
      <c r="E394" s="1" t="s">
        <v>2857</v>
      </c>
      <c r="F394" s="2" t="s">
        <v>2591</v>
      </c>
      <c r="G394" s="2"/>
      <c r="H394" s="2"/>
      <c r="I394" s="2"/>
      <c r="J394" s="15"/>
      <c r="K394" s="3">
        <f>IFERROR(MATCH("Application Layer Gateway (ALG) Security Requirements Guide (SRG) :: Version 1, Release: 2 Benchmark Date: 24 Jul 2015*"&amp;A394&amp;";*",SRGs!AA:AA,0),0)</f>
        <v>0</v>
      </c>
      <c r="L394" s="2">
        <f>IFERROR(MATCH("Application Server Security Requirements Guide :: Version 3, Release: 3 Benchmark Date: 27 Oct 2022*"&amp;A394&amp;";*",SRGs!AA:AA,0),0)</f>
        <v>0</v>
      </c>
      <c r="M394" s="2">
        <f>IFERROR(MATCH("Authentication, Authorization, and Accounting Services (AAA) Security Requirements Guide :: Version 1, Release: 2 Benchmark Date: 24 Jan 2020*"&amp;A394&amp;";*",SRGs!AA:AA,0),0)</f>
        <v>0</v>
      </c>
      <c r="N394" s="2">
        <f>IFERROR(MATCH("Central Log Server Security Requirements Guide :: Version 2, Release: 2 Benchmark Date: 27 Oct 2022*"&amp;A394&amp;";*",SRGs!AA:AA,0),0)</f>
        <v>0</v>
      </c>
      <c r="O394" s="2">
        <f>IFERROR(MATCH("Database Security Requirements Guide :: Version 3, Release: 3 Benchmark Date: 27 Jul 2022*"&amp;A394&amp;";*",SRGs!AA:AA,0),0)</f>
        <v>0</v>
      </c>
      <c r="P394" s="2">
        <f>IFERROR(MATCH("Container Platform Security Requirements Guide :: Version 1, Release: 3 Benchmark Date: 27 Jan 2022*"&amp;A394&amp;";*",SRGs!AA:AA,0),0)</f>
        <v>0</v>
      </c>
      <c r="Q394" s="2">
        <f>IFERROR(MATCH("Domain Name System (DNS) Security Requirements Guide :: Version 2, Release: 4 Benchmark Date: 23 Oct 2015*"&amp;A394&amp;";*",SRGs!AA:AA,0),0)</f>
        <v>0</v>
      </c>
      <c r="R394" s="2">
        <f>IFERROR(MATCH("Firewall Security Requirements Guide :: Version 2, Release: 3 Benchmark Date: 27 Oct 2022*"&amp;A394&amp;";*",SRGs!AA:AA,0),0)</f>
        <v>0</v>
      </c>
      <c r="S394" s="2">
        <f>IFERROR(MATCH("General Purpose Operating System Security Requirements Guide :: Version 2, Release: 4 Benchmark Date: 27 Jul 2022*"&amp;A394&amp;";*",SRGs!AA:AA,0),0)</f>
        <v>0</v>
      </c>
      <c r="T394" s="2">
        <f>IFERROR(MATCH("Intrusion Detection and Prevention Systems (IDPS) Security Requirements Guide :: Version 2, Release: 6 Benchmark Date: 24 Jul 2020*"&amp;A394&amp;";*",SRGs!AA:AA,0),0)</f>
        <v>0</v>
      </c>
      <c r="U394" s="2">
        <f>IFERROR(MATCH("Layer 2 Switch Security Requirements Guide :: Version 2, Release: 1 Benchmark Date: 18 May 2021*"&amp;A394&amp;";*",SRGs!AA:AA,0),0)</f>
        <v>0</v>
      </c>
      <c r="V394" s="2">
        <f>IFERROR(MATCH("Mainframe Product Security Requirements Guide :: Version 2, Release: 1 Benchmark Date: 27 Oct 2022*"&amp;A394&amp;";*",SRGs!AA:AA,0),0)</f>
        <v>0</v>
      </c>
      <c r="W394" s="2">
        <f>IFERROR(MATCH("Network Device Management Security Requirements Guide :: Version 4, Release: 1 Benchmark Date: 23 Apr 2021*"&amp;A394&amp;";*",SRGs!AA:AA,0),0)</f>
        <v>0</v>
      </c>
      <c r="X394" s="2">
        <f>IFERROR(MATCH("Router Security Requirements Guide :: Version 4, Release: 2 Benchmark Date: 23 Apr 2021*"&amp;A394&amp;";*",SRGs!AA:AA,0),0)</f>
        <v>0</v>
      </c>
      <c r="Y394" s="2">
        <f>IFERROR(MATCH("SDN Controller Security Requirements Guide :: Version 1, Release: 2 Benchmark Date: 24 Apr 2020*"&amp;A394&amp;";*",SRGs!AA:AA,0),0)</f>
        <v>0</v>
      </c>
      <c r="Z394" s="2">
        <f>IFERROR(MATCH("Unified Endpoint Management Agent Security Requirements Guide :: Version 1, Release: 1 Benchmark Date: 20 Nov 2020*"&amp;A394&amp;";*",SRGs!AA:AA,0),0)</f>
        <v>0</v>
      </c>
      <c r="AA394" s="2">
        <f>IFERROR(MATCH("Unified Endpoint Management Server Security Requirements Guide :: Version 1, Release: 1 Benchmark Date: 20 Nov 2020*"&amp;A394&amp;";*",SRGs!AA:AA,0),0)</f>
        <v>0</v>
      </c>
      <c r="AB394" s="2">
        <f>IFERROR(MATCH("Virtual Private Network (VPN) Security Requirements Guide :: Version 2, Release: 4 Benchmark Date: 27 Oct 2021*"&amp;A394&amp;";*",SRGs!AA:AA,0),0)</f>
        <v>0</v>
      </c>
      <c r="AC394" s="2">
        <f>IFERROR(MATCH("Web Server Security Requirements Guide :: Version 3, Release: 1 Benchmark Date: 27 Oct 2022*"&amp;A394&amp;";*",SRGs!AA:AA,0),0)</f>
        <v>0</v>
      </c>
      <c r="AD394" s="22"/>
      <c r="AE394" s="3" t="str">
        <f t="shared" si="48"/>
        <v/>
      </c>
      <c r="AF394" s="2" t="str">
        <f t="shared" si="49"/>
        <v/>
      </c>
      <c r="AG394" s="2" t="str">
        <f t="shared" si="50"/>
        <v/>
      </c>
      <c r="AH394" s="2" t="str">
        <f t="shared" si="51"/>
        <v/>
      </c>
      <c r="AI394" s="2" t="str">
        <f t="shared" si="52"/>
        <v/>
      </c>
      <c r="AJ394" s="2" t="str">
        <f t="shared" si="53"/>
        <v/>
      </c>
      <c r="AK394" s="2" t="str">
        <f t="shared" si="54"/>
        <v/>
      </c>
      <c r="AM394" s="5" t="str">
        <f t="shared" si="55"/>
        <v/>
      </c>
    </row>
    <row r="395" spans="1:39" ht="120">
      <c r="A395" s="1" t="s">
        <v>22239</v>
      </c>
      <c r="B395" s="1" t="s">
        <v>4305</v>
      </c>
      <c r="C395" s="1" t="s">
        <v>763</v>
      </c>
      <c r="D395" s="1" t="s">
        <v>1853</v>
      </c>
      <c r="E395" s="1" t="s">
        <v>2858</v>
      </c>
      <c r="F395" s="2" t="s">
        <v>2591</v>
      </c>
      <c r="G395" s="2"/>
      <c r="H395" s="2"/>
      <c r="I395" s="2"/>
      <c r="J395" s="15"/>
      <c r="K395" s="3">
        <f>IFERROR(MATCH("Application Layer Gateway (ALG) Security Requirements Guide (SRG) :: Version 1, Release: 2 Benchmark Date: 24 Jul 2015*"&amp;A395&amp;";*",SRGs!AA:AA,0),0)</f>
        <v>0</v>
      </c>
      <c r="L395" s="2">
        <f>IFERROR(MATCH("Application Server Security Requirements Guide :: Version 3, Release: 3 Benchmark Date: 27 Oct 2022*"&amp;A395&amp;";*",SRGs!AA:AA,0),0)</f>
        <v>0</v>
      </c>
      <c r="M395" s="2">
        <f>IFERROR(MATCH("Authentication, Authorization, and Accounting Services (AAA) Security Requirements Guide :: Version 1, Release: 2 Benchmark Date: 24 Jan 2020*"&amp;A395&amp;";*",SRGs!AA:AA,0),0)</f>
        <v>0</v>
      </c>
      <c r="N395" s="2">
        <f>IFERROR(MATCH("Central Log Server Security Requirements Guide :: Version 2, Release: 2 Benchmark Date: 27 Oct 2022*"&amp;A395&amp;";*",SRGs!AA:AA,0),0)</f>
        <v>0</v>
      </c>
      <c r="O395" s="2">
        <f>IFERROR(MATCH("Database Security Requirements Guide :: Version 3, Release: 3 Benchmark Date: 27 Jul 2022*"&amp;A395&amp;";*",SRGs!AA:AA,0),0)</f>
        <v>0</v>
      </c>
      <c r="P395" s="2">
        <f>IFERROR(MATCH("Container Platform Security Requirements Guide :: Version 1, Release: 3 Benchmark Date: 27 Jan 2022*"&amp;A395&amp;";*",SRGs!AA:AA,0),0)</f>
        <v>0</v>
      </c>
      <c r="Q395" s="2">
        <f>IFERROR(MATCH("Domain Name System (DNS) Security Requirements Guide :: Version 2, Release: 4 Benchmark Date: 23 Oct 2015*"&amp;A395&amp;";*",SRGs!AA:AA,0),0)</f>
        <v>0</v>
      </c>
      <c r="R395" s="2">
        <f>IFERROR(MATCH("Firewall Security Requirements Guide :: Version 2, Release: 3 Benchmark Date: 27 Oct 2022*"&amp;A395&amp;";*",SRGs!AA:AA,0),0)</f>
        <v>0</v>
      </c>
      <c r="S395" s="2">
        <f>IFERROR(MATCH("General Purpose Operating System Security Requirements Guide :: Version 2, Release: 4 Benchmark Date: 27 Jul 2022*"&amp;A395&amp;";*",SRGs!AA:AA,0),0)</f>
        <v>0</v>
      </c>
      <c r="T395" s="2">
        <f>IFERROR(MATCH("Intrusion Detection and Prevention Systems (IDPS) Security Requirements Guide :: Version 2, Release: 6 Benchmark Date: 24 Jul 2020*"&amp;A395&amp;";*",SRGs!AA:AA,0),0)</f>
        <v>0</v>
      </c>
      <c r="U395" s="2">
        <f>IFERROR(MATCH("Layer 2 Switch Security Requirements Guide :: Version 2, Release: 1 Benchmark Date: 18 May 2021*"&amp;A395&amp;";*",SRGs!AA:AA,0),0)</f>
        <v>0</v>
      </c>
      <c r="V395" s="2">
        <f>IFERROR(MATCH("Mainframe Product Security Requirements Guide :: Version 2, Release: 1 Benchmark Date: 27 Oct 2022*"&amp;A395&amp;";*",SRGs!AA:AA,0),0)</f>
        <v>0</v>
      </c>
      <c r="W395" s="2">
        <f>IFERROR(MATCH("Network Device Management Security Requirements Guide :: Version 4, Release: 1 Benchmark Date: 23 Apr 2021*"&amp;A395&amp;";*",SRGs!AA:AA,0),0)</f>
        <v>0</v>
      </c>
      <c r="X395" s="2">
        <f>IFERROR(MATCH("Router Security Requirements Guide :: Version 4, Release: 2 Benchmark Date: 23 Apr 2021*"&amp;A395&amp;";*",SRGs!AA:AA,0),0)</f>
        <v>0</v>
      </c>
      <c r="Y395" s="2">
        <f>IFERROR(MATCH("SDN Controller Security Requirements Guide :: Version 1, Release: 2 Benchmark Date: 24 Apr 2020*"&amp;A395&amp;";*",SRGs!AA:AA,0),0)</f>
        <v>0</v>
      </c>
      <c r="Z395" s="2">
        <f>IFERROR(MATCH("Unified Endpoint Management Agent Security Requirements Guide :: Version 1, Release: 1 Benchmark Date: 20 Nov 2020*"&amp;A395&amp;";*",SRGs!AA:AA,0),0)</f>
        <v>0</v>
      </c>
      <c r="AA395" s="2">
        <f>IFERROR(MATCH("Unified Endpoint Management Server Security Requirements Guide :: Version 1, Release: 1 Benchmark Date: 20 Nov 2020*"&amp;A395&amp;";*",SRGs!AA:AA,0),0)</f>
        <v>0</v>
      </c>
      <c r="AB395" s="2">
        <f>IFERROR(MATCH("Virtual Private Network (VPN) Security Requirements Guide :: Version 2, Release: 4 Benchmark Date: 27 Oct 2021*"&amp;A395&amp;";*",SRGs!AA:AA,0),0)</f>
        <v>0</v>
      </c>
      <c r="AC395" s="2">
        <f>IFERROR(MATCH("Web Server Security Requirements Guide :: Version 3, Release: 1 Benchmark Date: 27 Oct 2022*"&amp;A395&amp;";*",SRGs!AA:AA,0),0)</f>
        <v>0</v>
      </c>
      <c r="AD395" s="22"/>
      <c r="AE395" s="3" t="str">
        <f t="shared" si="48"/>
        <v/>
      </c>
      <c r="AF395" s="2" t="str">
        <f t="shared" si="49"/>
        <v/>
      </c>
      <c r="AG395" s="2" t="str">
        <f t="shared" si="50"/>
        <v/>
      </c>
      <c r="AH395" s="2" t="str">
        <f t="shared" si="51"/>
        <v/>
      </c>
      <c r="AI395" s="2" t="str">
        <f t="shared" si="52"/>
        <v/>
      </c>
      <c r="AJ395" s="2" t="str">
        <f t="shared" si="53"/>
        <v/>
      </c>
      <c r="AK395" s="2" t="str">
        <f t="shared" si="54"/>
        <v/>
      </c>
      <c r="AM395" s="5" t="str">
        <f t="shared" si="55"/>
        <v/>
      </c>
    </row>
    <row r="396" spans="1:39" s="5" customFormat="1" ht="60">
      <c r="A396" s="1" t="s">
        <v>22240</v>
      </c>
      <c r="B396" s="1" t="s">
        <v>4305</v>
      </c>
      <c r="C396" s="1" t="s">
        <v>764</v>
      </c>
      <c r="D396" s="1" t="s">
        <v>1854</v>
      </c>
      <c r="E396" s="1" t="s">
        <v>2859</v>
      </c>
      <c r="F396" s="2" t="s">
        <v>2591</v>
      </c>
      <c r="G396" s="2"/>
      <c r="H396" s="2"/>
      <c r="I396" s="2"/>
      <c r="J396" s="15"/>
      <c r="K396" s="3">
        <f>IFERROR(MATCH("Application Layer Gateway (ALG) Security Requirements Guide (SRG) :: Version 1, Release: 2 Benchmark Date: 24 Jul 2015*"&amp;A396&amp;";*",SRGs!AA:AA,0),0)</f>
        <v>0</v>
      </c>
      <c r="L396" s="2">
        <f>IFERROR(MATCH("Application Server Security Requirements Guide :: Version 3, Release: 3 Benchmark Date: 27 Oct 2022*"&amp;A396&amp;";*",SRGs!AA:AA,0),0)</f>
        <v>0</v>
      </c>
      <c r="M396" s="2">
        <f>IFERROR(MATCH("Authentication, Authorization, and Accounting Services (AAA) Security Requirements Guide :: Version 1, Release: 2 Benchmark Date: 24 Jan 2020*"&amp;A396&amp;";*",SRGs!AA:AA,0),0)</f>
        <v>0</v>
      </c>
      <c r="N396" s="2">
        <f>IFERROR(MATCH("Central Log Server Security Requirements Guide :: Version 2, Release: 2 Benchmark Date: 27 Oct 2022*"&amp;A396&amp;";*",SRGs!AA:AA,0),0)</f>
        <v>0</v>
      </c>
      <c r="O396" s="2">
        <f>IFERROR(MATCH("Database Security Requirements Guide :: Version 3, Release: 3 Benchmark Date: 27 Jul 2022*"&amp;A396&amp;";*",SRGs!AA:AA,0),0)</f>
        <v>0</v>
      </c>
      <c r="P396" s="6">
        <f>IFERROR(MATCH("Container Platform Security Requirements Guide :: Version 1, Release: 3 Benchmark Date: 27 Jan 2022*"&amp;A396&amp;";*",SRGs!AA:AA,0),0)</f>
        <v>0</v>
      </c>
      <c r="Q396" s="6">
        <f>IFERROR(MATCH("Domain Name System (DNS) Security Requirements Guide :: Version 2, Release: 4 Benchmark Date: 23 Oct 2015*"&amp;A396&amp;";*",SRGs!AA:AA,0),0)</f>
        <v>0</v>
      </c>
      <c r="R396" s="6">
        <f>IFERROR(MATCH("Firewall Security Requirements Guide :: Version 2, Release: 3 Benchmark Date: 27 Oct 2022*"&amp;A396&amp;";*",SRGs!AA:AA,0),0)</f>
        <v>0</v>
      </c>
      <c r="S396" s="6">
        <f>IFERROR(MATCH("General Purpose Operating System Security Requirements Guide :: Version 2, Release: 4 Benchmark Date: 27 Jul 2022*"&amp;A396&amp;";*",SRGs!AA:AA,0),0)</f>
        <v>0</v>
      </c>
      <c r="T396" s="6">
        <f>IFERROR(MATCH("Intrusion Detection and Prevention Systems (IDPS) Security Requirements Guide :: Version 2, Release: 6 Benchmark Date: 24 Jul 2020*"&amp;A396&amp;";*",SRGs!AA:AA,0),0)</f>
        <v>0</v>
      </c>
      <c r="U396" s="6">
        <f>IFERROR(MATCH("Layer 2 Switch Security Requirements Guide :: Version 2, Release: 1 Benchmark Date: 18 May 2021*"&amp;A396&amp;";*",SRGs!AA:AA,0),0)</f>
        <v>0</v>
      </c>
      <c r="V396" s="6">
        <f>IFERROR(MATCH("Mainframe Product Security Requirements Guide :: Version 2, Release: 1 Benchmark Date: 27 Oct 2022*"&amp;A396&amp;";*",SRGs!AA:AA,0),0)</f>
        <v>0</v>
      </c>
      <c r="W396" s="6">
        <f>IFERROR(MATCH("Network Device Management Security Requirements Guide :: Version 4, Release: 1 Benchmark Date: 23 Apr 2021*"&amp;A396&amp;";*",SRGs!AA:AA,0),0)</f>
        <v>0</v>
      </c>
      <c r="X396" s="6">
        <f>IFERROR(MATCH("Router Security Requirements Guide :: Version 4, Release: 2 Benchmark Date: 23 Apr 2021*"&amp;A396&amp;";*",SRGs!AA:AA,0),0)</f>
        <v>0</v>
      </c>
      <c r="Y396" s="6">
        <f>IFERROR(MATCH("SDN Controller Security Requirements Guide :: Version 1, Release: 2 Benchmark Date: 24 Apr 2020*"&amp;A396&amp;";*",SRGs!AA:AA,0),0)</f>
        <v>0</v>
      </c>
      <c r="Z396" s="6">
        <f>IFERROR(MATCH("Unified Endpoint Management Agent Security Requirements Guide :: Version 1, Release: 1 Benchmark Date: 20 Nov 2020*"&amp;A396&amp;";*",SRGs!AA:AA,0),0)</f>
        <v>0</v>
      </c>
      <c r="AA396" s="6">
        <f>IFERROR(MATCH("Unified Endpoint Management Server Security Requirements Guide :: Version 1, Release: 1 Benchmark Date: 20 Nov 2020*"&amp;A396&amp;";*",SRGs!AA:AA,0),0)</f>
        <v>0</v>
      </c>
      <c r="AB396" s="6">
        <f>IFERROR(MATCH("Virtual Private Network (VPN) Security Requirements Guide :: Version 2, Release: 4 Benchmark Date: 27 Oct 2021*"&amp;A396&amp;";*",SRGs!AA:AA,0),0)</f>
        <v>0</v>
      </c>
      <c r="AC396" s="6">
        <f>IFERROR(MATCH("Web Server Security Requirements Guide :: Version 3, Release: 1 Benchmark Date: 27 Oct 2022*"&amp;A396&amp;";*",SRGs!AA:AA,0),0)</f>
        <v>0</v>
      </c>
      <c r="AD396" s="21"/>
      <c r="AE396" s="3" t="str">
        <f t="shared" si="48"/>
        <v/>
      </c>
      <c r="AF396" s="2" t="str">
        <f t="shared" si="49"/>
        <v/>
      </c>
      <c r="AG396" s="2" t="str">
        <f t="shared" si="50"/>
        <v/>
      </c>
      <c r="AH396" s="2" t="str">
        <f t="shared" si="51"/>
        <v/>
      </c>
      <c r="AI396" s="2" t="str">
        <f t="shared" si="52"/>
        <v/>
      </c>
      <c r="AJ396" s="2" t="str">
        <f t="shared" si="53"/>
        <v/>
      </c>
      <c r="AK396" s="2" t="str">
        <f t="shared" si="54"/>
        <v/>
      </c>
      <c r="AL396" s="27"/>
      <c r="AM396" s="5" t="str">
        <f t="shared" si="55"/>
        <v/>
      </c>
    </row>
    <row r="397" spans="1:39" ht="120">
      <c r="A397" s="1" t="s">
        <v>22241</v>
      </c>
      <c r="B397" s="1" t="s">
        <v>4305</v>
      </c>
      <c r="C397" s="1" t="s">
        <v>765</v>
      </c>
      <c r="D397" s="1" t="s">
        <v>1855</v>
      </c>
      <c r="E397" s="1" t="s">
        <v>2860</v>
      </c>
      <c r="F397" s="2" t="s">
        <v>3813</v>
      </c>
      <c r="G397" s="2"/>
      <c r="H397" s="2"/>
      <c r="I397" s="2"/>
      <c r="J397" s="15"/>
      <c r="K397" s="3">
        <f>IFERROR(MATCH("Application Layer Gateway (ALG) Security Requirements Guide (SRG) :: Version 1, Release: 2 Benchmark Date: 24 Jul 2015*"&amp;A397&amp;";*",SRGs!AA:AA,0),0)</f>
        <v>0</v>
      </c>
      <c r="L397" s="2">
        <f>IFERROR(MATCH("Application Server Security Requirements Guide :: Version 3, Release: 3 Benchmark Date: 27 Oct 2022*"&amp;A397&amp;";*",SRGs!AA:AA,0),0)</f>
        <v>0</v>
      </c>
      <c r="M397" s="2">
        <f>IFERROR(MATCH("Authentication, Authorization, and Accounting Services (AAA) Security Requirements Guide :: Version 1, Release: 2 Benchmark Date: 24 Jan 2020*"&amp;A397&amp;";*",SRGs!AA:AA,0),0)</f>
        <v>0</v>
      </c>
      <c r="N397" s="6">
        <f>IFERROR(MATCH("Central Log Server Security Requirements Guide :: Version 2, Release: 2 Benchmark Date: 27 Oct 2022*"&amp;A397&amp;";*",SRGs!AA:AA,0),0)</f>
        <v>0</v>
      </c>
      <c r="O397" s="6">
        <f>IFERROR(MATCH("Database Security Requirements Guide :: Version 3, Release: 3 Benchmark Date: 27 Jul 2022*"&amp;A397&amp;";*",SRGs!AA:AA,0),0)</f>
        <v>0</v>
      </c>
      <c r="P397" s="2">
        <f>IFERROR(MATCH("Container Platform Security Requirements Guide :: Version 1, Release: 3 Benchmark Date: 27 Jan 2022*"&amp;A397&amp;";*",SRGs!AA:AA,0),0)</f>
        <v>0</v>
      </c>
      <c r="Q397" s="2">
        <f>IFERROR(MATCH("Domain Name System (DNS) Security Requirements Guide :: Version 2, Release: 4 Benchmark Date: 23 Oct 2015*"&amp;A397&amp;";*",SRGs!AA:AA,0),0)</f>
        <v>0</v>
      </c>
      <c r="R397" s="2">
        <f>IFERROR(MATCH("Firewall Security Requirements Guide :: Version 2, Release: 3 Benchmark Date: 27 Oct 2022*"&amp;A397&amp;";*",SRGs!AA:AA,0),0)</f>
        <v>0</v>
      </c>
      <c r="S397" s="2">
        <f>IFERROR(MATCH("General Purpose Operating System Security Requirements Guide :: Version 2, Release: 4 Benchmark Date: 27 Jul 2022*"&amp;A397&amp;";*",SRGs!AA:AA,0),0)</f>
        <v>0</v>
      </c>
      <c r="T397" s="2">
        <f>IFERROR(MATCH("Intrusion Detection and Prevention Systems (IDPS) Security Requirements Guide :: Version 2, Release: 6 Benchmark Date: 24 Jul 2020*"&amp;A397&amp;";*",SRGs!AA:AA,0),0)</f>
        <v>0</v>
      </c>
      <c r="U397" s="2">
        <f>IFERROR(MATCH("Layer 2 Switch Security Requirements Guide :: Version 2, Release: 1 Benchmark Date: 18 May 2021*"&amp;A397&amp;";*",SRGs!AA:AA,0),0)</f>
        <v>0</v>
      </c>
      <c r="V397" s="2">
        <f>IFERROR(MATCH("Mainframe Product Security Requirements Guide :: Version 2, Release: 1 Benchmark Date: 27 Oct 2022*"&amp;A397&amp;";*",SRGs!AA:AA,0),0)</f>
        <v>0</v>
      </c>
      <c r="W397" s="2">
        <f>IFERROR(MATCH("Network Device Management Security Requirements Guide :: Version 4, Release: 1 Benchmark Date: 23 Apr 2021*"&amp;A397&amp;";*",SRGs!AA:AA,0),0)</f>
        <v>0</v>
      </c>
      <c r="X397" s="2">
        <f>IFERROR(MATCH("Router Security Requirements Guide :: Version 4, Release: 2 Benchmark Date: 23 Apr 2021*"&amp;A397&amp;";*",SRGs!AA:AA,0),0)</f>
        <v>0</v>
      </c>
      <c r="Y397" s="2">
        <f>IFERROR(MATCH("SDN Controller Security Requirements Guide :: Version 1, Release: 2 Benchmark Date: 24 Apr 2020*"&amp;A397&amp;";*",SRGs!AA:AA,0),0)</f>
        <v>0</v>
      </c>
      <c r="Z397" s="2">
        <f>IFERROR(MATCH("Unified Endpoint Management Agent Security Requirements Guide :: Version 1, Release: 1 Benchmark Date: 20 Nov 2020*"&amp;A397&amp;";*",SRGs!AA:AA,0),0)</f>
        <v>0</v>
      </c>
      <c r="AA397" s="2">
        <f>IFERROR(MATCH("Unified Endpoint Management Server Security Requirements Guide :: Version 1, Release: 1 Benchmark Date: 20 Nov 2020*"&amp;A397&amp;";*",SRGs!AA:AA,0),0)</f>
        <v>0</v>
      </c>
      <c r="AB397" s="2">
        <f>IFERROR(MATCH("Virtual Private Network (VPN) Security Requirements Guide :: Version 2, Release: 4 Benchmark Date: 27 Oct 2021*"&amp;A397&amp;";*",SRGs!AA:AA,0),0)</f>
        <v>0</v>
      </c>
      <c r="AC397" s="2">
        <f>IFERROR(MATCH("Web Server Security Requirements Guide :: Version 3, Release: 1 Benchmark Date: 27 Oct 2022*"&amp;A397&amp;";*",SRGs!AA:AA,0),0)</f>
        <v>0</v>
      </c>
      <c r="AD397" s="22"/>
      <c r="AE397" s="3" t="str">
        <f t="shared" si="48"/>
        <v/>
      </c>
      <c r="AF397" s="2" t="str">
        <f t="shared" si="49"/>
        <v/>
      </c>
      <c r="AG397" s="2" t="str">
        <f t="shared" si="50"/>
        <v/>
      </c>
      <c r="AH397" s="2" t="str">
        <f t="shared" si="51"/>
        <v/>
      </c>
      <c r="AI397" s="2" t="str">
        <f t="shared" si="52"/>
        <v/>
      </c>
      <c r="AJ397" s="2" t="str">
        <f t="shared" si="53"/>
        <v/>
      </c>
      <c r="AK397" s="2" t="str">
        <f t="shared" si="54"/>
        <v/>
      </c>
      <c r="AM397" s="5" t="str">
        <f t="shared" si="55"/>
        <v/>
      </c>
    </row>
    <row r="398" spans="1:39" ht="90">
      <c r="A398" s="1" t="s">
        <v>22242</v>
      </c>
      <c r="B398" s="1" t="s">
        <v>4305</v>
      </c>
      <c r="C398" s="1" t="s">
        <v>766</v>
      </c>
      <c r="D398" s="1" t="s">
        <v>1856</v>
      </c>
      <c r="E398" s="1" t="s">
        <v>2861</v>
      </c>
      <c r="F398" s="2" t="s">
        <v>3821</v>
      </c>
      <c r="G398" s="2"/>
      <c r="H398" s="2"/>
      <c r="I398" s="2"/>
      <c r="J398" s="15"/>
      <c r="K398" s="3">
        <f>IFERROR(MATCH("Application Layer Gateway (ALG) Security Requirements Guide (SRG) :: Version 1, Release: 2 Benchmark Date: 24 Jul 2015*"&amp;A398&amp;";*",SRGs!AA:AA,0),0)</f>
        <v>0</v>
      </c>
      <c r="L398" s="2">
        <f>IFERROR(MATCH("Application Server Security Requirements Guide :: Version 3, Release: 3 Benchmark Date: 27 Oct 2022*"&amp;A398&amp;";*",SRGs!AA:AA,0),0)</f>
        <v>0</v>
      </c>
      <c r="M398" s="2">
        <f>IFERROR(MATCH("Authentication, Authorization, and Accounting Services (AAA) Security Requirements Guide :: Version 1, Release: 2 Benchmark Date: 24 Jan 2020*"&amp;A398&amp;";*",SRGs!AA:AA,0),0)</f>
        <v>0</v>
      </c>
      <c r="N398" s="6">
        <f>IFERROR(MATCH("Central Log Server Security Requirements Guide :: Version 2, Release: 2 Benchmark Date: 27 Oct 2022*"&amp;A398&amp;";*",SRGs!AA:AA,0),0)</f>
        <v>0</v>
      </c>
      <c r="O398" s="6">
        <f>IFERROR(MATCH("Database Security Requirements Guide :: Version 3, Release: 3 Benchmark Date: 27 Jul 2022*"&amp;A398&amp;";*",SRGs!AA:AA,0),0)</f>
        <v>0</v>
      </c>
      <c r="P398" s="2">
        <f>IFERROR(MATCH("Container Platform Security Requirements Guide :: Version 1, Release: 3 Benchmark Date: 27 Jan 2022*"&amp;A398&amp;";*",SRGs!AA:AA,0),0)</f>
        <v>0</v>
      </c>
      <c r="Q398" s="2">
        <f>IFERROR(MATCH("Domain Name System (DNS) Security Requirements Guide :: Version 2, Release: 4 Benchmark Date: 23 Oct 2015*"&amp;A398&amp;";*",SRGs!AA:AA,0),0)</f>
        <v>0</v>
      </c>
      <c r="R398" s="2">
        <f>IFERROR(MATCH("Firewall Security Requirements Guide :: Version 2, Release: 3 Benchmark Date: 27 Oct 2022*"&amp;A398&amp;";*",SRGs!AA:AA,0),0)</f>
        <v>0</v>
      </c>
      <c r="S398" s="2">
        <f>IFERROR(MATCH("General Purpose Operating System Security Requirements Guide :: Version 2, Release: 4 Benchmark Date: 27 Jul 2022*"&amp;A398&amp;";*",SRGs!AA:AA,0),0)</f>
        <v>0</v>
      </c>
      <c r="T398" s="2">
        <f>IFERROR(MATCH("Intrusion Detection and Prevention Systems (IDPS) Security Requirements Guide :: Version 2, Release: 6 Benchmark Date: 24 Jul 2020*"&amp;A398&amp;";*",SRGs!AA:AA,0),0)</f>
        <v>0</v>
      </c>
      <c r="U398" s="2">
        <f>IFERROR(MATCH("Layer 2 Switch Security Requirements Guide :: Version 2, Release: 1 Benchmark Date: 18 May 2021*"&amp;A398&amp;";*",SRGs!AA:AA,0),0)</f>
        <v>0</v>
      </c>
      <c r="V398" s="2">
        <f>IFERROR(MATCH("Mainframe Product Security Requirements Guide :: Version 2, Release: 1 Benchmark Date: 27 Oct 2022*"&amp;A398&amp;";*",SRGs!AA:AA,0),0)</f>
        <v>0</v>
      </c>
      <c r="W398" s="2">
        <f>IFERROR(MATCH("Network Device Management Security Requirements Guide :: Version 4, Release: 1 Benchmark Date: 23 Apr 2021*"&amp;A398&amp;";*",SRGs!AA:AA,0),0)</f>
        <v>0</v>
      </c>
      <c r="X398" s="2">
        <f>IFERROR(MATCH("Router Security Requirements Guide :: Version 4, Release: 2 Benchmark Date: 23 Apr 2021*"&amp;A398&amp;";*",SRGs!AA:AA,0),0)</f>
        <v>0</v>
      </c>
      <c r="Y398" s="2">
        <f>IFERROR(MATCH("SDN Controller Security Requirements Guide :: Version 1, Release: 2 Benchmark Date: 24 Apr 2020*"&amp;A398&amp;";*",SRGs!AA:AA,0),0)</f>
        <v>0</v>
      </c>
      <c r="Z398" s="2">
        <f>IFERROR(MATCH("Unified Endpoint Management Agent Security Requirements Guide :: Version 1, Release: 1 Benchmark Date: 20 Nov 2020*"&amp;A398&amp;";*",SRGs!AA:AA,0),0)</f>
        <v>0</v>
      </c>
      <c r="AA398" s="2">
        <f>IFERROR(MATCH("Unified Endpoint Management Server Security Requirements Guide :: Version 1, Release: 1 Benchmark Date: 20 Nov 2020*"&amp;A398&amp;";*",SRGs!AA:AA,0),0)</f>
        <v>0</v>
      </c>
      <c r="AB398" s="2">
        <f>IFERROR(MATCH("Virtual Private Network (VPN) Security Requirements Guide :: Version 2, Release: 4 Benchmark Date: 27 Oct 2021*"&amp;A398&amp;";*",SRGs!AA:AA,0),0)</f>
        <v>0</v>
      </c>
      <c r="AC398" s="2">
        <f>IFERROR(MATCH("Web Server Security Requirements Guide :: Version 3, Release: 1 Benchmark Date: 27 Oct 2022*"&amp;A398&amp;";*",SRGs!AA:AA,0),0)</f>
        <v>0</v>
      </c>
      <c r="AD398" s="22"/>
      <c r="AE398" s="3" t="str">
        <f t="shared" si="48"/>
        <v/>
      </c>
      <c r="AF398" s="2" t="str">
        <f t="shared" si="49"/>
        <v/>
      </c>
      <c r="AG398" s="2" t="str">
        <f t="shared" si="50"/>
        <v/>
      </c>
      <c r="AH398" s="2" t="str">
        <f t="shared" si="51"/>
        <v/>
      </c>
      <c r="AI398" s="2" t="str">
        <f t="shared" si="52"/>
        <v/>
      </c>
      <c r="AJ398" s="2" t="str">
        <f t="shared" si="53"/>
        <v/>
      </c>
      <c r="AK398" s="2" t="str">
        <f t="shared" si="54"/>
        <v/>
      </c>
      <c r="AM398" s="5" t="str">
        <f t="shared" si="55"/>
        <v/>
      </c>
    </row>
    <row r="399" spans="1:39" ht="360">
      <c r="A399" s="1" t="s">
        <v>84</v>
      </c>
      <c r="B399" s="1" t="s">
        <v>4305</v>
      </c>
      <c r="C399" s="1" t="s">
        <v>704</v>
      </c>
      <c r="D399" s="1" t="s">
        <v>1803</v>
      </c>
      <c r="E399" s="1" t="s">
        <v>2808</v>
      </c>
      <c r="F399" s="2" t="s">
        <v>3796</v>
      </c>
      <c r="G399" s="2" t="s">
        <v>4206</v>
      </c>
      <c r="H399" s="2"/>
      <c r="I399" s="10">
        <v>1</v>
      </c>
      <c r="J399" s="13"/>
      <c r="K399" s="3">
        <f>IFERROR(MATCH("Application Layer Gateway (ALG) Security Requirements Guide (SRG) :: Version 1, Release: 2 Benchmark Date: 24 Jul 2015*"&amp;A399&amp;";*",SRGs!AA:AA,0),0)</f>
        <v>1381</v>
      </c>
      <c r="L399" s="2">
        <f>IFERROR(MATCH("Application Server Security Requirements Guide :: Version 3, Release: 3 Benchmark Date: 27 Oct 2022*"&amp;A399&amp;";*",SRGs!AA:AA,0),0)</f>
        <v>1301</v>
      </c>
      <c r="M399" s="2">
        <f>IFERROR(MATCH("Authentication, Authorization, and Accounting Services (AAA) Security Requirements Guide :: Version 1, Release: 2 Benchmark Date: 24 Jan 2020*"&amp;A399&amp;";*",SRGs!AA:AA,0),0)</f>
        <v>1300</v>
      </c>
      <c r="N399" s="6">
        <f>IFERROR(MATCH("Central Log Server Security Requirements Guide :: Version 2, Release: 2 Benchmark Date: 27 Oct 2022*"&amp;A399&amp;";*",SRGs!AA:AA,0),0)</f>
        <v>1302</v>
      </c>
      <c r="O399" s="6">
        <f>IFERROR(MATCH("Database Security Requirements Guide :: Version 3, Release: 3 Benchmark Date: 27 Jul 2022*"&amp;A399&amp;";*",SRGs!AA:AA,0),0)</f>
        <v>1307</v>
      </c>
      <c r="P399" s="2">
        <f>IFERROR(MATCH("Container Platform Security Requirements Guide :: Version 1, Release: 3 Benchmark Date: 27 Jan 2022*"&amp;A399&amp;";*",SRGs!AA:AA,0),0)</f>
        <v>1303</v>
      </c>
      <c r="Q399" s="2">
        <f>IFERROR(MATCH("Domain Name System (DNS) Security Requirements Guide :: Version 2, Release: 4 Benchmark Date: 23 Oct 2015*"&amp;A399&amp;";*",SRGs!AA:AA,0),0)</f>
        <v>0</v>
      </c>
      <c r="R399" s="2">
        <f>IFERROR(MATCH("Firewall Security Requirements Guide :: Version 2, Release: 3 Benchmark Date: 27 Oct 2022*"&amp;A399&amp;";*",SRGs!AA:AA,0),0)</f>
        <v>0</v>
      </c>
      <c r="S399" s="2">
        <f>IFERROR(MATCH("General Purpose Operating System Security Requirements Guide :: Version 2, Release: 4 Benchmark Date: 27 Jul 2022*"&amp;A399&amp;";*",SRGs!AA:AA,0),0)</f>
        <v>1308</v>
      </c>
      <c r="T399" s="2">
        <f>IFERROR(MATCH("Intrusion Detection and Prevention Systems (IDPS) Security Requirements Guide :: Version 2, Release: 6 Benchmark Date: 24 Jul 2020*"&amp;A399&amp;";*",SRGs!AA:AA,0),0)</f>
        <v>0</v>
      </c>
      <c r="U399" s="2">
        <f>IFERROR(MATCH("Layer 2 Switch Security Requirements Guide :: Version 2, Release: 1 Benchmark Date: 18 May 2021*"&amp;A399&amp;";*",SRGs!AA:AA,0),0)</f>
        <v>0</v>
      </c>
      <c r="V399" s="2">
        <f>IFERROR(MATCH("Mainframe Product Security Requirements Guide :: Version 2, Release: 1 Benchmark Date: 27 Oct 2022*"&amp;A399&amp;";*",SRGs!AA:AA,0),0)</f>
        <v>1309</v>
      </c>
      <c r="W399" s="2">
        <f>IFERROR(MATCH("Network Device Management Security Requirements Guide :: Version 4, Release: 1 Benchmark Date: 23 Apr 2021*"&amp;A399&amp;";*",SRGs!AA:AA,0),0)</f>
        <v>420</v>
      </c>
      <c r="X399" s="2">
        <f>IFERROR(MATCH("Router Security Requirements Guide :: Version 4, Release: 2 Benchmark Date: 23 Apr 2021*"&amp;A399&amp;";*",SRGs!AA:AA,0),0)</f>
        <v>0</v>
      </c>
      <c r="Y399" s="2">
        <f>IFERROR(MATCH("SDN Controller Security Requirements Guide :: Version 1, Release: 2 Benchmark Date: 24 Apr 2020*"&amp;A399&amp;";*",SRGs!AA:AA,0),0)</f>
        <v>0</v>
      </c>
      <c r="Z399" s="2">
        <f>IFERROR(MATCH("Unified Endpoint Management Agent Security Requirements Guide :: Version 1, Release: 1 Benchmark Date: 20 Nov 2020*"&amp;A399&amp;";*",SRGs!AA:AA,0),0)</f>
        <v>0</v>
      </c>
      <c r="AA399" s="2">
        <f>IFERROR(MATCH("Unified Endpoint Management Server Security Requirements Guide :: Version 1, Release: 1 Benchmark Date: 20 Nov 2020*"&amp;A399&amp;";*",SRGs!AA:AA,0),0)</f>
        <v>1310</v>
      </c>
      <c r="AB399" s="2">
        <f>IFERROR(MATCH("Virtual Private Network (VPN) Security Requirements Guide :: Version 2, Release: 4 Benchmark Date: 27 Oct 2021*"&amp;A399&amp;";*",SRGs!AA:AA,0),0)</f>
        <v>1311</v>
      </c>
      <c r="AC399" s="2">
        <f>IFERROR(MATCH("Web Server Security Requirements Guide :: Version 3, Release: 1 Benchmark Date: 27 Oct 2022*"&amp;A399&amp;";*",SRGs!AA:AA,0),0)</f>
        <v>0</v>
      </c>
      <c r="AD399" s="22"/>
      <c r="AE399" s="3" t="str">
        <f t="shared" si="48"/>
        <v>Application</v>
      </c>
      <c r="AF399" s="2" t="str">
        <f t="shared" si="49"/>
        <v>Server</v>
      </c>
      <c r="AG399" s="2" t="str">
        <f t="shared" si="50"/>
        <v>Laptops/Desktops</v>
      </c>
      <c r="AH399" s="2" t="str">
        <f t="shared" si="51"/>
        <v>Network Device</v>
      </c>
      <c r="AI399" s="2" t="str">
        <f t="shared" si="52"/>
        <v>Database</v>
      </c>
      <c r="AJ399" s="2" t="str">
        <f t="shared" si="53"/>
        <v>Container</v>
      </c>
      <c r="AK399" s="2" t="str">
        <f t="shared" si="54"/>
        <v>Unified Endpoint Mangement</v>
      </c>
      <c r="AM399" s="5" t="str">
        <f t="shared" si="55"/>
        <v>Application; Server; Laptops/Desktops; Network Device; Database; Container; Unified Endpoint Mangement</v>
      </c>
    </row>
    <row r="400" spans="1:39" ht="210">
      <c r="A400" s="1" t="s">
        <v>22243</v>
      </c>
      <c r="B400" s="1" t="s">
        <v>4305</v>
      </c>
      <c r="C400" s="1" t="s">
        <v>705</v>
      </c>
      <c r="D400" s="1" t="s">
        <v>1804</v>
      </c>
      <c r="E400" s="1" t="s">
        <v>2809</v>
      </c>
      <c r="F400" s="2" t="s">
        <v>3765</v>
      </c>
      <c r="G400" s="2" t="s">
        <v>4207</v>
      </c>
      <c r="H400" s="2"/>
      <c r="I400" s="10">
        <v>1</v>
      </c>
      <c r="J400" s="13"/>
      <c r="K400" s="3">
        <f>IFERROR(MATCH("Application Layer Gateway (ALG) Security Requirements Guide (SRG) :: Version 1, Release: 2 Benchmark Date: 24 Jul 2015*"&amp;A400&amp;";*",SRGs!AA:AA,0),0)</f>
        <v>0</v>
      </c>
      <c r="L400" s="2">
        <f>IFERROR(MATCH("Application Server Security Requirements Guide :: Version 3, Release: 3 Benchmark Date: 27 Oct 2022*"&amp;A400&amp;";*",SRGs!AA:AA,0),0)</f>
        <v>1314</v>
      </c>
      <c r="M400" s="2">
        <f>IFERROR(MATCH("Authentication, Authorization, and Accounting Services (AAA) Security Requirements Guide :: Version 1, Release: 2 Benchmark Date: 24 Jan 2020*"&amp;A400&amp;";*",SRGs!AA:AA,0),0)</f>
        <v>1313</v>
      </c>
      <c r="N400" s="6">
        <f>IFERROR(MATCH("Central Log Server Security Requirements Guide :: Version 2, Release: 2 Benchmark Date: 27 Oct 2022*"&amp;A400&amp;";*",SRGs!AA:AA,0),0)</f>
        <v>1315</v>
      </c>
      <c r="O400" s="6">
        <f>IFERROR(MATCH("Database Security Requirements Guide :: Version 3, Release: 3 Benchmark Date: 27 Jul 2022*"&amp;A400&amp;";*",SRGs!AA:AA,0),0)</f>
        <v>0</v>
      </c>
      <c r="P400" s="2">
        <f>IFERROR(MATCH("Container Platform Security Requirements Guide :: Version 1, Release: 3 Benchmark Date: 27 Jan 2022*"&amp;A400&amp;";*",SRGs!AA:AA,0),0)</f>
        <v>1316</v>
      </c>
      <c r="Q400" s="2">
        <f>IFERROR(MATCH("Domain Name System (DNS) Security Requirements Guide :: Version 2, Release: 4 Benchmark Date: 23 Oct 2015*"&amp;A400&amp;";*",SRGs!AA:AA,0),0)</f>
        <v>0</v>
      </c>
      <c r="R400" s="2">
        <f>IFERROR(MATCH("Firewall Security Requirements Guide :: Version 2, Release: 3 Benchmark Date: 27 Oct 2022*"&amp;A400&amp;";*",SRGs!AA:AA,0),0)</f>
        <v>0</v>
      </c>
      <c r="S400" s="2">
        <f>IFERROR(MATCH("General Purpose Operating System Security Requirements Guide :: Version 2, Release: 4 Benchmark Date: 27 Jul 2022*"&amp;A400&amp;";*",SRGs!AA:AA,0),0)</f>
        <v>1317</v>
      </c>
      <c r="T400" s="2">
        <f>IFERROR(MATCH("Intrusion Detection and Prevention Systems (IDPS) Security Requirements Guide :: Version 2, Release: 6 Benchmark Date: 24 Jul 2020*"&amp;A400&amp;";*",SRGs!AA:AA,0),0)</f>
        <v>0</v>
      </c>
      <c r="U400" s="2">
        <f>IFERROR(MATCH("Layer 2 Switch Security Requirements Guide :: Version 2, Release: 1 Benchmark Date: 18 May 2021*"&amp;A400&amp;";*",SRGs!AA:AA,0),0)</f>
        <v>0</v>
      </c>
      <c r="V400" s="2">
        <f>IFERROR(MATCH("Mainframe Product Security Requirements Guide :: Version 2, Release: 1 Benchmark Date: 27 Oct 2022*"&amp;A400&amp;";*",SRGs!AA:AA,0),0)</f>
        <v>1318</v>
      </c>
      <c r="W400" s="2">
        <f>IFERROR(MATCH("Network Device Management Security Requirements Guide :: Version 4, Release: 1 Benchmark Date: 23 Apr 2021*"&amp;A400&amp;";*",SRGs!AA:AA,0),0)</f>
        <v>1319</v>
      </c>
      <c r="X400" s="2">
        <f>IFERROR(MATCH("Router Security Requirements Guide :: Version 4, Release: 2 Benchmark Date: 23 Apr 2021*"&amp;A400&amp;";*",SRGs!AA:AA,0),0)</f>
        <v>0</v>
      </c>
      <c r="Y400" s="2">
        <f>IFERROR(MATCH("SDN Controller Security Requirements Guide :: Version 1, Release: 2 Benchmark Date: 24 Apr 2020*"&amp;A400&amp;";*",SRGs!AA:AA,0),0)</f>
        <v>0</v>
      </c>
      <c r="Z400" s="2">
        <f>IFERROR(MATCH("Unified Endpoint Management Agent Security Requirements Guide :: Version 1, Release: 1 Benchmark Date: 20 Nov 2020*"&amp;A400&amp;";*",SRGs!AA:AA,0),0)</f>
        <v>0</v>
      </c>
      <c r="AA400" s="2">
        <f>IFERROR(MATCH("Unified Endpoint Management Server Security Requirements Guide :: Version 1, Release: 1 Benchmark Date: 20 Nov 2020*"&amp;A400&amp;";*",SRGs!AA:AA,0),0)</f>
        <v>1320</v>
      </c>
      <c r="AB400" s="2">
        <f>IFERROR(MATCH("Virtual Private Network (VPN) Security Requirements Guide :: Version 2, Release: 4 Benchmark Date: 27 Oct 2021*"&amp;A400&amp;";*",SRGs!AA:AA,0),0)</f>
        <v>0</v>
      </c>
      <c r="AC400" s="2">
        <f>IFERROR(MATCH("Web Server Security Requirements Guide :: Version 3, Release: 1 Benchmark Date: 27 Oct 2022*"&amp;A400&amp;";*",SRGs!AA:AA,0),0)</f>
        <v>0</v>
      </c>
      <c r="AD400" s="22"/>
      <c r="AE400" s="3" t="str">
        <f t="shared" si="48"/>
        <v>Application</v>
      </c>
      <c r="AF400" s="2" t="str">
        <f t="shared" si="49"/>
        <v>Server</v>
      </c>
      <c r="AG400" s="2" t="str">
        <f t="shared" si="50"/>
        <v>Laptops/Desktops</v>
      </c>
      <c r="AH400" s="2" t="str">
        <f t="shared" si="51"/>
        <v>Network Device</v>
      </c>
      <c r="AI400" s="2" t="str">
        <f t="shared" si="52"/>
        <v/>
      </c>
      <c r="AJ400" s="2" t="str">
        <f t="shared" si="53"/>
        <v>Container</v>
      </c>
      <c r="AK400" s="2" t="str">
        <f t="shared" si="54"/>
        <v>Unified Endpoint Mangement</v>
      </c>
      <c r="AM400" s="5" t="str">
        <f t="shared" si="55"/>
        <v>Application; Server; Laptops/Desktops; Network Device; Container; Unified Endpoint Mangement</v>
      </c>
    </row>
    <row r="401" spans="1:39" ht="105">
      <c r="A401" s="1" t="s">
        <v>22244</v>
      </c>
      <c r="B401" s="1" t="s">
        <v>4305</v>
      </c>
      <c r="C401" s="1" t="s">
        <v>714</v>
      </c>
      <c r="D401" s="1" t="s">
        <v>1809</v>
      </c>
      <c r="E401" s="1" t="s">
        <v>2814</v>
      </c>
      <c r="F401" s="2" t="s">
        <v>2591</v>
      </c>
      <c r="G401" s="2"/>
      <c r="H401" s="2"/>
      <c r="I401" s="2"/>
      <c r="J401" s="15"/>
      <c r="K401" s="3">
        <f>IFERROR(MATCH("Application Layer Gateway (ALG) Security Requirements Guide (SRG) :: Version 1, Release: 2 Benchmark Date: 24 Jul 2015*"&amp;A401&amp;";*",SRGs!AA:AA,0),0)</f>
        <v>0</v>
      </c>
      <c r="L401" s="2">
        <f>IFERROR(MATCH("Application Server Security Requirements Guide :: Version 3, Release: 3 Benchmark Date: 27 Oct 2022*"&amp;A401&amp;";*",SRGs!AA:AA,0),0)</f>
        <v>0</v>
      </c>
      <c r="M401" s="2">
        <f>IFERROR(MATCH("Authentication, Authorization, and Accounting Services (AAA) Security Requirements Guide :: Version 1, Release: 2 Benchmark Date: 24 Jan 2020*"&amp;A401&amp;";*",SRGs!AA:AA,0),0)</f>
        <v>0</v>
      </c>
      <c r="N401" s="2">
        <f>IFERROR(MATCH("Central Log Server Security Requirements Guide :: Version 2, Release: 2 Benchmark Date: 27 Oct 2022*"&amp;A401&amp;";*",SRGs!AA:AA,0),0)</f>
        <v>0</v>
      </c>
      <c r="O401" s="2">
        <f>IFERROR(MATCH("Database Security Requirements Guide :: Version 3, Release: 3 Benchmark Date: 27 Jul 2022*"&amp;A401&amp;";*",SRGs!AA:AA,0),0)</f>
        <v>0</v>
      </c>
      <c r="P401" s="2">
        <f>IFERROR(MATCH("Container Platform Security Requirements Guide :: Version 1, Release: 3 Benchmark Date: 27 Jan 2022*"&amp;A401&amp;";*",SRGs!AA:AA,0),0)</f>
        <v>0</v>
      </c>
      <c r="Q401" s="2">
        <f>IFERROR(MATCH("Domain Name System (DNS) Security Requirements Guide :: Version 2, Release: 4 Benchmark Date: 23 Oct 2015*"&amp;A401&amp;";*",SRGs!AA:AA,0),0)</f>
        <v>0</v>
      </c>
      <c r="R401" s="2">
        <f>IFERROR(MATCH("Firewall Security Requirements Guide :: Version 2, Release: 3 Benchmark Date: 27 Oct 2022*"&amp;A401&amp;";*",SRGs!AA:AA,0),0)</f>
        <v>0</v>
      </c>
      <c r="S401" s="2">
        <f>IFERROR(MATCH("General Purpose Operating System Security Requirements Guide :: Version 2, Release: 4 Benchmark Date: 27 Jul 2022*"&amp;A401&amp;";*",SRGs!AA:AA,0),0)</f>
        <v>0</v>
      </c>
      <c r="T401" s="2">
        <f>IFERROR(MATCH("Intrusion Detection and Prevention Systems (IDPS) Security Requirements Guide :: Version 2, Release: 6 Benchmark Date: 24 Jul 2020*"&amp;A401&amp;";*",SRGs!AA:AA,0),0)</f>
        <v>0</v>
      </c>
      <c r="U401" s="2">
        <f>IFERROR(MATCH("Layer 2 Switch Security Requirements Guide :: Version 2, Release: 1 Benchmark Date: 18 May 2021*"&amp;A401&amp;";*",SRGs!AA:AA,0),0)</f>
        <v>0</v>
      </c>
      <c r="V401" s="2">
        <f>IFERROR(MATCH("Mainframe Product Security Requirements Guide :: Version 2, Release: 1 Benchmark Date: 27 Oct 2022*"&amp;A401&amp;";*",SRGs!AA:AA,0),0)</f>
        <v>0</v>
      </c>
      <c r="W401" s="2">
        <f>IFERROR(MATCH("Network Device Management Security Requirements Guide :: Version 4, Release: 1 Benchmark Date: 23 Apr 2021*"&amp;A401&amp;";*",SRGs!AA:AA,0),0)</f>
        <v>0</v>
      </c>
      <c r="X401" s="2">
        <f>IFERROR(MATCH("Router Security Requirements Guide :: Version 4, Release: 2 Benchmark Date: 23 Apr 2021*"&amp;A401&amp;";*",SRGs!AA:AA,0),0)</f>
        <v>0</v>
      </c>
      <c r="Y401" s="2">
        <f>IFERROR(MATCH("SDN Controller Security Requirements Guide :: Version 1, Release: 2 Benchmark Date: 24 Apr 2020*"&amp;A401&amp;";*",SRGs!AA:AA,0),0)</f>
        <v>0</v>
      </c>
      <c r="Z401" s="2">
        <f>IFERROR(MATCH("Unified Endpoint Management Agent Security Requirements Guide :: Version 1, Release: 1 Benchmark Date: 20 Nov 2020*"&amp;A401&amp;";*",SRGs!AA:AA,0),0)</f>
        <v>0</v>
      </c>
      <c r="AA401" s="2">
        <f>IFERROR(MATCH("Unified Endpoint Management Server Security Requirements Guide :: Version 1, Release: 1 Benchmark Date: 20 Nov 2020*"&amp;A401&amp;";*",SRGs!AA:AA,0),0)</f>
        <v>0</v>
      </c>
      <c r="AB401" s="2">
        <f>IFERROR(MATCH("Virtual Private Network (VPN) Security Requirements Guide :: Version 2, Release: 4 Benchmark Date: 27 Oct 2021*"&amp;A401&amp;";*",SRGs!AA:AA,0),0)</f>
        <v>0</v>
      </c>
      <c r="AC401" s="2">
        <f>IFERROR(MATCH("Web Server Security Requirements Guide :: Version 3, Release: 1 Benchmark Date: 27 Oct 2022*"&amp;A401&amp;";*",SRGs!AA:AA,0),0)</f>
        <v>0</v>
      </c>
      <c r="AD401" s="22"/>
      <c r="AE401" s="3" t="str">
        <f t="shared" si="48"/>
        <v/>
      </c>
      <c r="AF401" s="2" t="str">
        <f t="shared" si="49"/>
        <v/>
      </c>
      <c r="AG401" s="2" t="str">
        <f t="shared" si="50"/>
        <v/>
      </c>
      <c r="AH401" s="2" t="str">
        <f t="shared" si="51"/>
        <v/>
      </c>
      <c r="AI401" s="2" t="str">
        <f t="shared" si="52"/>
        <v/>
      </c>
      <c r="AJ401" s="2" t="str">
        <f t="shared" si="53"/>
        <v/>
      </c>
      <c r="AK401" s="2" t="str">
        <f t="shared" si="54"/>
        <v/>
      </c>
      <c r="AM401" s="5" t="str">
        <f t="shared" si="55"/>
        <v/>
      </c>
    </row>
    <row r="402" spans="1:39" ht="45">
      <c r="A402" s="1" t="s">
        <v>22245</v>
      </c>
      <c r="B402" s="1" t="s">
        <v>4305</v>
      </c>
      <c r="C402" s="1" t="s">
        <v>715</v>
      </c>
      <c r="D402" s="1" t="s">
        <v>3516</v>
      </c>
      <c r="E402" s="1"/>
      <c r="F402" s="2"/>
      <c r="G402" s="2"/>
      <c r="H402" s="2"/>
      <c r="I402" s="2"/>
      <c r="J402" s="15"/>
      <c r="K402" s="3">
        <f>IFERROR(MATCH("Application Layer Gateway (ALG) Security Requirements Guide (SRG) :: Version 1, Release: 2 Benchmark Date: 24 Jul 2015*"&amp;A402&amp;";*",SRGs!AA:AA,0),0)</f>
        <v>1322</v>
      </c>
      <c r="L402" s="2">
        <f>IFERROR(MATCH("Application Server Security Requirements Guide :: Version 3, Release: 3 Benchmark Date: 27 Oct 2022*"&amp;A402&amp;";*",SRGs!AA:AA,0),0)</f>
        <v>0</v>
      </c>
      <c r="M402" s="2">
        <f>IFERROR(MATCH("Authentication, Authorization, and Accounting Services (AAA) Security Requirements Guide :: Version 1, Release: 2 Benchmark Date: 24 Jan 2020*"&amp;A402&amp;";*",SRGs!AA:AA,0),0)</f>
        <v>0</v>
      </c>
      <c r="N402" s="2">
        <f>IFERROR(MATCH("Central Log Server Security Requirements Guide :: Version 2, Release: 2 Benchmark Date: 27 Oct 2022*"&amp;A402&amp;";*",SRGs!AA:AA,0),0)</f>
        <v>0</v>
      </c>
      <c r="O402" s="2">
        <f>IFERROR(MATCH("Database Security Requirements Guide :: Version 3, Release: 3 Benchmark Date: 27 Jul 2022*"&amp;A402&amp;";*",SRGs!AA:AA,0),0)</f>
        <v>0</v>
      </c>
      <c r="P402" s="2">
        <f>IFERROR(MATCH("Container Platform Security Requirements Guide :: Version 1, Release: 3 Benchmark Date: 27 Jan 2022*"&amp;A402&amp;";*",SRGs!AA:AA,0),0)</f>
        <v>0</v>
      </c>
      <c r="Q402" s="2">
        <f>IFERROR(MATCH("Domain Name System (DNS) Security Requirements Guide :: Version 2, Release: 4 Benchmark Date: 23 Oct 2015*"&amp;A402&amp;";*",SRGs!AA:AA,0),0)</f>
        <v>0</v>
      </c>
      <c r="R402" s="2">
        <f>IFERROR(MATCH("Firewall Security Requirements Guide :: Version 2, Release: 3 Benchmark Date: 27 Oct 2022*"&amp;A402&amp;";*",SRGs!AA:AA,0),0)</f>
        <v>0</v>
      </c>
      <c r="S402" s="2">
        <f>IFERROR(MATCH("General Purpose Operating System Security Requirements Guide :: Version 2, Release: 4 Benchmark Date: 27 Jul 2022*"&amp;A402&amp;";*",SRGs!AA:AA,0),0)</f>
        <v>1323</v>
      </c>
      <c r="T402" s="2">
        <f>IFERROR(MATCH("Intrusion Detection and Prevention Systems (IDPS) Security Requirements Guide :: Version 2, Release: 6 Benchmark Date: 24 Jul 2020*"&amp;A402&amp;";*",SRGs!AA:AA,0),0)</f>
        <v>0</v>
      </c>
      <c r="U402" s="2">
        <f>IFERROR(MATCH("Layer 2 Switch Security Requirements Guide :: Version 2, Release: 1 Benchmark Date: 18 May 2021*"&amp;A402&amp;";*",SRGs!AA:AA,0),0)</f>
        <v>0</v>
      </c>
      <c r="V402" s="2">
        <f>IFERROR(MATCH("Mainframe Product Security Requirements Guide :: Version 2, Release: 1 Benchmark Date: 27 Oct 2022*"&amp;A402&amp;";*",SRGs!AA:AA,0),0)</f>
        <v>0</v>
      </c>
      <c r="W402" s="2">
        <f>IFERROR(MATCH("Network Device Management Security Requirements Guide :: Version 4, Release: 1 Benchmark Date: 23 Apr 2021*"&amp;A402&amp;";*",SRGs!AA:AA,0),0)</f>
        <v>0</v>
      </c>
      <c r="X402" s="2">
        <f>IFERROR(MATCH("Router Security Requirements Guide :: Version 4, Release: 2 Benchmark Date: 23 Apr 2021*"&amp;A402&amp;";*",SRGs!AA:AA,0),0)</f>
        <v>0</v>
      </c>
      <c r="Y402" s="2">
        <f>IFERROR(MATCH("SDN Controller Security Requirements Guide :: Version 1, Release: 2 Benchmark Date: 24 Apr 2020*"&amp;A402&amp;";*",SRGs!AA:AA,0),0)</f>
        <v>0</v>
      </c>
      <c r="Z402" s="2">
        <f>IFERROR(MATCH("Unified Endpoint Management Agent Security Requirements Guide :: Version 1, Release: 1 Benchmark Date: 20 Nov 2020*"&amp;A402&amp;";*",SRGs!AA:AA,0),0)</f>
        <v>0</v>
      </c>
      <c r="AA402" s="2">
        <f>IFERROR(MATCH("Unified Endpoint Management Server Security Requirements Guide :: Version 1, Release: 1 Benchmark Date: 20 Nov 2020*"&amp;A402&amp;";*",SRGs!AA:AA,0),0)</f>
        <v>0</v>
      </c>
      <c r="AB402" s="2">
        <f>IFERROR(MATCH("Virtual Private Network (VPN) Security Requirements Guide :: Version 2, Release: 4 Benchmark Date: 27 Oct 2021*"&amp;A402&amp;";*",SRGs!AA:AA,0),0)</f>
        <v>0</v>
      </c>
      <c r="AC402" s="2">
        <f>IFERROR(MATCH("Web Server Security Requirements Guide :: Version 3, Release: 1 Benchmark Date: 27 Oct 2022*"&amp;A402&amp;";*",SRGs!AA:AA,0),0)</f>
        <v>0</v>
      </c>
      <c r="AD402" s="22"/>
      <c r="AE402" s="3" t="str">
        <f t="shared" si="48"/>
        <v>Application</v>
      </c>
      <c r="AF402" s="2" t="str">
        <f t="shared" si="49"/>
        <v>Server</v>
      </c>
      <c r="AG402" s="2" t="str">
        <f t="shared" si="50"/>
        <v>Laptops/Desktops</v>
      </c>
      <c r="AH402" s="2" t="str">
        <f t="shared" si="51"/>
        <v/>
      </c>
      <c r="AI402" s="2" t="str">
        <f t="shared" si="52"/>
        <v/>
      </c>
      <c r="AJ402" s="2" t="str">
        <f t="shared" si="53"/>
        <v/>
      </c>
      <c r="AK402" s="2" t="str">
        <f t="shared" si="54"/>
        <v/>
      </c>
      <c r="AM402" s="5" t="str">
        <f t="shared" si="55"/>
        <v>Application; Server; Laptops/Desktops</v>
      </c>
    </row>
    <row r="403" spans="1:39" s="5" customFormat="1" ht="105">
      <c r="A403" s="1" t="s">
        <v>22246</v>
      </c>
      <c r="B403" s="1" t="s">
        <v>4305</v>
      </c>
      <c r="C403" s="1" t="s">
        <v>4150</v>
      </c>
      <c r="D403" s="1" t="s">
        <v>1810</v>
      </c>
      <c r="E403" s="1" t="s">
        <v>2815</v>
      </c>
      <c r="F403" s="2" t="s">
        <v>2591</v>
      </c>
      <c r="G403" s="2"/>
      <c r="H403" s="2"/>
      <c r="I403" s="2"/>
      <c r="J403" s="15"/>
      <c r="K403" s="3">
        <f>IFERROR(MATCH("Application Layer Gateway (ALG) Security Requirements Guide (SRG) :: Version 1, Release: 2 Benchmark Date: 24 Jul 2015*"&amp;A403&amp;";*",SRGs!AA:AA,0),0)</f>
        <v>0</v>
      </c>
      <c r="L403" s="2">
        <f>IFERROR(MATCH("Application Server Security Requirements Guide :: Version 3, Release: 3 Benchmark Date: 27 Oct 2022*"&amp;A403&amp;";*",SRGs!AA:AA,0),0)</f>
        <v>1325</v>
      </c>
      <c r="M403" s="2">
        <f>IFERROR(MATCH("Authentication, Authorization, and Accounting Services (AAA) Security Requirements Guide :: Version 1, Release: 2 Benchmark Date: 24 Jan 2020*"&amp;A403&amp;";*",SRGs!AA:AA,0),0)</f>
        <v>0</v>
      </c>
      <c r="N403" s="2">
        <f>IFERROR(MATCH("Central Log Server Security Requirements Guide :: Version 2, Release: 2 Benchmark Date: 27 Oct 2022*"&amp;A403&amp;";*",SRGs!AA:AA,0),0)</f>
        <v>1327</v>
      </c>
      <c r="O403" s="2">
        <f>IFERROR(MATCH("Database Security Requirements Guide :: Version 3, Release: 3 Benchmark Date: 27 Jul 2022*"&amp;A403&amp;";*",SRGs!AA:AA,0),0)</f>
        <v>0</v>
      </c>
      <c r="P403" s="6">
        <f>IFERROR(MATCH("Container Platform Security Requirements Guide :: Version 1, Release: 3 Benchmark Date: 27 Jan 2022*"&amp;A403&amp;";*",SRGs!AA:AA,0),0)</f>
        <v>1329</v>
      </c>
      <c r="Q403" s="6">
        <f>IFERROR(MATCH("Domain Name System (DNS) Security Requirements Guide :: Version 2, Release: 4 Benchmark Date: 23 Oct 2015*"&amp;A403&amp;";*",SRGs!AA:AA,0),0)</f>
        <v>0</v>
      </c>
      <c r="R403" s="6">
        <f>IFERROR(MATCH("Firewall Security Requirements Guide :: Version 2, Release: 3 Benchmark Date: 27 Oct 2022*"&amp;A403&amp;";*",SRGs!AA:AA,0),0)</f>
        <v>0</v>
      </c>
      <c r="S403" s="6">
        <f>IFERROR(MATCH("General Purpose Operating System Security Requirements Guide :: Version 2, Release: 4 Benchmark Date: 27 Jul 2022*"&amp;A403&amp;";*",SRGs!AA:AA,0),0)</f>
        <v>1330</v>
      </c>
      <c r="T403" s="6">
        <f>IFERROR(MATCH("Intrusion Detection and Prevention Systems (IDPS) Security Requirements Guide :: Version 2, Release: 6 Benchmark Date: 24 Jul 2020*"&amp;A403&amp;";*",SRGs!AA:AA,0),0)</f>
        <v>0</v>
      </c>
      <c r="U403" s="6">
        <f>IFERROR(MATCH("Layer 2 Switch Security Requirements Guide :: Version 2, Release: 1 Benchmark Date: 18 May 2021*"&amp;A403&amp;";*",SRGs!AA:AA,0),0)</f>
        <v>0</v>
      </c>
      <c r="V403" s="6">
        <f>IFERROR(MATCH("Mainframe Product Security Requirements Guide :: Version 2, Release: 1 Benchmark Date: 27 Oct 2022*"&amp;A403&amp;";*",SRGs!AA:AA,0),0)</f>
        <v>1332</v>
      </c>
      <c r="W403" s="6">
        <f>IFERROR(MATCH("Network Device Management Security Requirements Guide :: Version 4, Release: 1 Benchmark Date: 23 Apr 2021*"&amp;A403&amp;";*",SRGs!AA:AA,0),0)</f>
        <v>0</v>
      </c>
      <c r="X403" s="6">
        <f>IFERROR(MATCH("Router Security Requirements Guide :: Version 4, Release: 2 Benchmark Date: 23 Apr 2021*"&amp;A403&amp;";*",SRGs!AA:AA,0),0)</f>
        <v>0</v>
      </c>
      <c r="Y403" s="6">
        <f>IFERROR(MATCH("SDN Controller Security Requirements Guide :: Version 1, Release: 2 Benchmark Date: 24 Apr 2020*"&amp;A403&amp;";*",SRGs!AA:AA,0),0)</f>
        <v>0</v>
      </c>
      <c r="Z403" s="6">
        <f>IFERROR(MATCH("Unified Endpoint Management Agent Security Requirements Guide :: Version 1, Release: 1 Benchmark Date: 20 Nov 2020*"&amp;A403&amp;";*",SRGs!AA:AA,0),0)</f>
        <v>0</v>
      </c>
      <c r="AA403" s="6">
        <f>IFERROR(MATCH("Unified Endpoint Management Server Security Requirements Guide :: Version 1, Release: 1 Benchmark Date: 20 Nov 2020*"&amp;A403&amp;";*",SRGs!AA:AA,0),0)</f>
        <v>0</v>
      </c>
      <c r="AB403" s="6">
        <f>IFERROR(MATCH("Virtual Private Network (VPN) Security Requirements Guide :: Version 2, Release: 4 Benchmark Date: 27 Oct 2021*"&amp;A403&amp;";*",SRGs!AA:AA,0),0)</f>
        <v>1334</v>
      </c>
      <c r="AC403" s="6">
        <f>IFERROR(MATCH("Web Server Security Requirements Guide :: Version 3, Release: 1 Benchmark Date: 27 Oct 2022*"&amp;A403&amp;";*",SRGs!AA:AA,0),0)</f>
        <v>0</v>
      </c>
      <c r="AD403" s="21"/>
      <c r="AE403" s="3" t="str">
        <f t="shared" si="48"/>
        <v>Application</v>
      </c>
      <c r="AF403" s="2" t="str">
        <f t="shared" si="49"/>
        <v>Server</v>
      </c>
      <c r="AG403" s="2" t="str">
        <f t="shared" si="50"/>
        <v>Laptops/Desktops</v>
      </c>
      <c r="AH403" s="2" t="str">
        <f t="shared" si="51"/>
        <v>Network Device</v>
      </c>
      <c r="AI403" s="2" t="str">
        <f t="shared" si="52"/>
        <v/>
      </c>
      <c r="AJ403" s="2" t="str">
        <f t="shared" si="53"/>
        <v>Container</v>
      </c>
      <c r="AK403" s="2" t="str">
        <f t="shared" si="54"/>
        <v/>
      </c>
      <c r="AL403" s="27"/>
      <c r="AM403" s="5" t="str">
        <f t="shared" si="55"/>
        <v>Application; Server; Laptops/Desktops; Network Device; Container</v>
      </c>
    </row>
    <row r="404" spans="1:39" s="5" customFormat="1" ht="210">
      <c r="A404" s="1" t="s">
        <v>22247</v>
      </c>
      <c r="B404" s="1" t="s">
        <v>4305</v>
      </c>
      <c r="C404" s="1" t="s">
        <v>716</v>
      </c>
      <c r="D404" s="1" t="s">
        <v>1811</v>
      </c>
      <c r="E404" s="1" t="s">
        <v>2816</v>
      </c>
      <c r="F404" s="2" t="s">
        <v>3797</v>
      </c>
      <c r="G404" s="2"/>
      <c r="H404" s="2"/>
      <c r="I404" s="2"/>
      <c r="J404" s="15"/>
      <c r="K404" s="3">
        <f>IFERROR(MATCH("Application Layer Gateway (ALG) Security Requirements Guide (SRG) :: Version 1, Release: 2 Benchmark Date: 24 Jul 2015*"&amp;A404&amp;";*",SRGs!AA:AA,0),0)</f>
        <v>0</v>
      </c>
      <c r="L404" s="2">
        <f>IFERROR(MATCH("Application Server Security Requirements Guide :: Version 3, Release: 3 Benchmark Date: 27 Oct 2022*"&amp;A404&amp;";*",SRGs!AA:AA,0),0)</f>
        <v>0</v>
      </c>
      <c r="M404" s="2">
        <f>IFERROR(MATCH("Authentication, Authorization, and Accounting Services (AAA) Security Requirements Guide :: Version 1, Release: 2 Benchmark Date: 24 Jan 2020*"&amp;A404&amp;";*",SRGs!AA:AA,0),0)</f>
        <v>0</v>
      </c>
      <c r="N404" s="6">
        <f>IFERROR(MATCH("Central Log Server Security Requirements Guide :: Version 2, Release: 2 Benchmark Date: 27 Oct 2022*"&amp;A404&amp;";*",SRGs!AA:AA,0),0)</f>
        <v>0</v>
      </c>
      <c r="O404" s="6">
        <f>IFERROR(MATCH("Database Security Requirements Guide :: Version 3, Release: 3 Benchmark Date: 27 Jul 2022*"&amp;A404&amp;";*",SRGs!AA:AA,0),0)</f>
        <v>0</v>
      </c>
      <c r="P404" s="6">
        <f>IFERROR(MATCH("Container Platform Security Requirements Guide :: Version 1, Release: 3 Benchmark Date: 27 Jan 2022*"&amp;A404&amp;";*",SRGs!AA:AA,0),0)</f>
        <v>0</v>
      </c>
      <c r="Q404" s="6">
        <f>IFERROR(MATCH("Domain Name System (DNS) Security Requirements Guide :: Version 2, Release: 4 Benchmark Date: 23 Oct 2015*"&amp;A404&amp;";*",SRGs!AA:AA,0),0)</f>
        <v>0</v>
      </c>
      <c r="R404" s="6">
        <f>IFERROR(MATCH("Firewall Security Requirements Guide :: Version 2, Release: 3 Benchmark Date: 27 Oct 2022*"&amp;A404&amp;";*",SRGs!AA:AA,0),0)</f>
        <v>0</v>
      </c>
      <c r="S404" s="6">
        <f>IFERROR(MATCH("General Purpose Operating System Security Requirements Guide :: Version 2, Release: 4 Benchmark Date: 27 Jul 2022*"&amp;A404&amp;";*",SRGs!AA:AA,0),0)</f>
        <v>0</v>
      </c>
      <c r="T404" s="6">
        <f>IFERROR(MATCH("Intrusion Detection and Prevention Systems (IDPS) Security Requirements Guide :: Version 2, Release: 6 Benchmark Date: 24 Jul 2020*"&amp;A404&amp;";*",SRGs!AA:AA,0),0)</f>
        <v>0</v>
      </c>
      <c r="U404" s="6">
        <f>IFERROR(MATCH("Layer 2 Switch Security Requirements Guide :: Version 2, Release: 1 Benchmark Date: 18 May 2021*"&amp;A404&amp;";*",SRGs!AA:AA,0),0)</f>
        <v>0</v>
      </c>
      <c r="V404" s="6">
        <f>IFERROR(MATCH("Mainframe Product Security Requirements Guide :: Version 2, Release: 1 Benchmark Date: 27 Oct 2022*"&amp;A404&amp;";*",SRGs!AA:AA,0),0)</f>
        <v>0</v>
      </c>
      <c r="W404" s="6">
        <f>IFERROR(MATCH("Network Device Management Security Requirements Guide :: Version 4, Release: 1 Benchmark Date: 23 Apr 2021*"&amp;A404&amp;";*",SRGs!AA:AA,0),0)</f>
        <v>0</v>
      </c>
      <c r="X404" s="6">
        <f>IFERROR(MATCH("Router Security Requirements Guide :: Version 4, Release: 2 Benchmark Date: 23 Apr 2021*"&amp;A404&amp;";*",SRGs!AA:AA,0),0)</f>
        <v>0</v>
      </c>
      <c r="Y404" s="6">
        <f>IFERROR(MATCH("SDN Controller Security Requirements Guide :: Version 1, Release: 2 Benchmark Date: 24 Apr 2020*"&amp;A404&amp;";*",SRGs!AA:AA,0),0)</f>
        <v>0</v>
      </c>
      <c r="Z404" s="6">
        <f>IFERROR(MATCH("Unified Endpoint Management Agent Security Requirements Guide :: Version 1, Release: 1 Benchmark Date: 20 Nov 2020*"&amp;A404&amp;";*",SRGs!AA:AA,0),0)</f>
        <v>0</v>
      </c>
      <c r="AA404" s="6">
        <f>IFERROR(MATCH("Unified Endpoint Management Server Security Requirements Guide :: Version 1, Release: 1 Benchmark Date: 20 Nov 2020*"&amp;A404&amp;";*",SRGs!AA:AA,0),0)</f>
        <v>0</v>
      </c>
      <c r="AB404" s="6">
        <f>IFERROR(MATCH("Virtual Private Network (VPN) Security Requirements Guide :: Version 2, Release: 4 Benchmark Date: 27 Oct 2021*"&amp;A404&amp;";*",SRGs!AA:AA,0),0)</f>
        <v>0</v>
      </c>
      <c r="AC404" s="6">
        <f>IFERROR(MATCH("Web Server Security Requirements Guide :: Version 3, Release: 1 Benchmark Date: 27 Oct 2022*"&amp;A404&amp;";*",SRGs!AA:AA,0),0)</f>
        <v>0</v>
      </c>
      <c r="AD404" s="21"/>
      <c r="AE404" s="3" t="str">
        <f t="shared" si="48"/>
        <v/>
      </c>
      <c r="AF404" s="2" t="str">
        <f t="shared" si="49"/>
        <v/>
      </c>
      <c r="AG404" s="2" t="str">
        <f t="shared" si="50"/>
        <v/>
      </c>
      <c r="AH404" s="2" t="str">
        <f t="shared" si="51"/>
        <v/>
      </c>
      <c r="AI404" s="2" t="str">
        <f t="shared" si="52"/>
        <v/>
      </c>
      <c r="AJ404" s="2" t="str">
        <f t="shared" si="53"/>
        <v/>
      </c>
      <c r="AK404" s="2" t="str">
        <f t="shared" si="54"/>
        <v/>
      </c>
      <c r="AL404" s="27"/>
      <c r="AM404" s="5" t="str">
        <f t="shared" si="55"/>
        <v/>
      </c>
    </row>
    <row r="405" spans="1:39" s="5" customFormat="1" ht="210">
      <c r="A405" s="1" t="s">
        <v>22248</v>
      </c>
      <c r="B405" s="1" t="s">
        <v>4305</v>
      </c>
      <c r="C405" s="1" t="s">
        <v>706</v>
      </c>
      <c r="D405" s="1" t="s">
        <v>1805</v>
      </c>
      <c r="E405" s="1" t="s">
        <v>2810</v>
      </c>
      <c r="F405" s="2" t="s">
        <v>3705</v>
      </c>
      <c r="G405" s="2" t="s">
        <v>4207</v>
      </c>
      <c r="H405" s="2"/>
      <c r="I405" s="10">
        <v>1</v>
      </c>
      <c r="J405" s="13"/>
      <c r="K405" s="3">
        <f>IFERROR(MATCH("Application Layer Gateway (ALG) Security Requirements Guide (SRG) :: Version 1, Release: 2 Benchmark Date: 24 Jul 2015*"&amp;A405&amp;";*",SRGs!AA:AA,0),0)</f>
        <v>1339</v>
      </c>
      <c r="L405" s="2">
        <f>IFERROR(MATCH("Application Server Security Requirements Guide :: Version 3, Release: 3 Benchmark Date: 27 Oct 2022*"&amp;A405&amp;";*",SRGs!AA:AA,0),0)</f>
        <v>0</v>
      </c>
      <c r="M405" s="2">
        <f>IFERROR(MATCH("Authentication, Authorization, and Accounting Services (AAA) Security Requirements Guide :: Version 1, Release: 2 Benchmark Date: 24 Jan 2020*"&amp;A405&amp;";*",SRGs!AA:AA,0),0)</f>
        <v>1338</v>
      </c>
      <c r="N405" s="6">
        <f>IFERROR(MATCH("Central Log Server Security Requirements Guide :: Version 2, Release: 2 Benchmark Date: 27 Oct 2022*"&amp;A405&amp;";*",SRGs!AA:AA,0),0)</f>
        <v>1340</v>
      </c>
      <c r="O405" s="6">
        <f>IFERROR(MATCH("Database Security Requirements Guide :: Version 3, Release: 3 Benchmark Date: 27 Jul 2022*"&amp;A405&amp;";*",SRGs!AA:AA,0),0)</f>
        <v>0</v>
      </c>
      <c r="P405" s="6">
        <f>IFERROR(MATCH("Container Platform Security Requirements Guide :: Version 1, Release: 3 Benchmark Date: 27 Jan 2022*"&amp;A405&amp;";*",SRGs!AA:AA,0),0)</f>
        <v>1341</v>
      </c>
      <c r="Q405" s="6">
        <f>IFERROR(MATCH("Domain Name System (DNS) Security Requirements Guide :: Version 2, Release: 4 Benchmark Date: 23 Oct 2015*"&amp;A405&amp;";*",SRGs!AA:AA,0),0)</f>
        <v>0</v>
      </c>
      <c r="R405" s="6">
        <f>IFERROR(MATCH("Firewall Security Requirements Guide :: Version 2, Release: 3 Benchmark Date: 27 Oct 2022*"&amp;A405&amp;";*",SRGs!AA:AA,0),0)</f>
        <v>0</v>
      </c>
      <c r="S405" s="6">
        <f>IFERROR(MATCH("General Purpose Operating System Security Requirements Guide :: Version 2, Release: 4 Benchmark Date: 27 Jul 2022*"&amp;A405&amp;";*",SRGs!AA:AA,0),0)</f>
        <v>1342</v>
      </c>
      <c r="T405" s="6">
        <f>IFERROR(MATCH("Intrusion Detection and Prevention Systems (IDPS) Security Requirements Guide :: Version 2, Release: 6 Benchmark Date: 24 Jul 2020*"&amp;A405&amp;";*",SRGs!AA:AA,0),0)</f>
        <v>0</v>
      </c>
      <c r="U405" s="6">
        <f>IFERROR(MATCH("Layer 2 Switch Security Requirements Guide :: Version 2, Release: 1 Benchmark Date: 18 May 2021*"&amp;A405&amp;";*",SRGs!AA:AA,0),0)</f>
        <v>0</v>
      </c>
      <c r="V405" s="6">
        <f>IFERROR(MATCH("Mainframe Product Security Requirements Guide :: Version 2, Release: 1 Benchmark Date: 27 Oct 2022*"&amp;A405&amp;";*",SRGs!AA:AA,0),0)</f>
        <v>1343</v>
      </c>
      <c r="W405" s="6">
        <f>IFERROR(MATCH("Network Device Management Security Requirements Guide :: Version 4, Release: 1 Benchmark Date: 23 Apr 2021*"&amp;A405&amp;";*",SRGs!AA:AA,0),0)</f>
        <v>0</v>
      </c>
      <c r="X405" s="6">
        <f>IFERROR(MATCH("Router Security Requirements Guide :: Version 4, Release: 2 Benchmark Date: 23 Apr 2021*"&amp;A405&amp;";*",SRGs!AA:AA,0),0)</f>
        <v>0</v>
      </c>
      <c r="Y405" s="6">
        <f>IFERROR(MATCH("SDN Controller Security Requirements Guide :: Version 1, Release: 2 Benchmark Date: 24 Apr 2020*"&amp;A405&amp;";*",SRGs!AA:AA,0),0)</f>
        <v>0</v>
      </c>
      <c r="Z405" s="6">
        <f>IFERROR(MATCH("Unified Endpoint Management Agent Security Requirements Guide :: Version 1, Release: 1 Benchmark Date: 20 Nov 2020*"&amp;A405&amp;";*",SRGs!AA:AA,0),0)</f>
        <v>0</v>
      </c>
      <c r="AA405" s="6">
        <f>IFERROR(MATCH("Unified Endpoint Management Server Security Requirements Guide :: Version 1, Release: 1 Benchmark Date: 20 Nov 2020*"&amp;A405&amp;";*",SRGs!AA:AA,0),0)</f>
        <v>0</v>
      </c>
      <c r="AB405" s="6">
        <f>IFERROR(MATCH("Virtual Private Network (VPN) Security Requirements Guide :: Version 2, Release: 4 Benchmark Date: 27 Oct 2021*"&amp;A405&amp;";*",SRGs!AA:AA,0),0)</f>
        <v>1344</v>
      </c>
      <c r="AC405" s="6">
        <f>IFERROR(MATCH("Web Server Security Requirements Guide :: Version 3, Release: 1 Benchmark Date: 27 Oct 2022*"&amp;A405&amp;";*",SRGs!AA:AA,0),0)</f>
        <v>0</v>
      </c>
      <c r="AD405" s="21"/>
      <c r="AE405" s="3" t="str">
        <f t="shared" si="48"/>
        <v>Application</v>
      </c>
      <c r="AF405" s="2" t="str">
        <f t="shared" si="49"/>
        <v>Server</v>
      </c>
      <c r="AG405" s="2" t="str">
        <f t="shared" si="50"/>
        <v>Laptops/Desktops</v>
      </c>
      <c r="AH405" s="2" t="str">
        <f t="shared" si="51"/>
        <v>Network Device</v>
      </c>
      <c r="AI405" s="2" t="str">
        <f t="shared" si="52"/>
        <v/>
      </c>
      <c r="AJ405" s="2" t="str">
        <f t="shared" si="53"/>
        <v>Container</v>
      </c>
      <c r="AK405" s="2" t="str">
        <f t="shared" si="54"/>
        <v/>
      </c>
      <c r="AL405" s="27"/>
      <c r="AM405" s="5" t="str">
        <f t="shared" si="55"/>
        <v>Application; Server; Laptops/Desktops; Network Device; Container</v>
      </c>
    </row>
    <row r="406" spans="1:39" ht="60">
      <c r="A406" s="1" t="s">
        <v>22249</v>
      </c>
      <c r="B406" s="1" t="s">
        <v>4305</v>
      </c>
      <c r="C406" s="1" t="s">
        <v>707</v>
      </c>
      <c r="D406" s="1" t="s">
        <v>3514</v>
      </c>
      <c r="E406" s="1"/>
      <c r="F406" s="2"/>
      <c r="G406" s="2" t="s">
        <v>4207</v>
      </c>
      <c r="H406" s="2"/>
      <c r="I406" s="10">
        <v>1</v>
      </c>
      <c r="J406" s="13"/>
      <c r="K406" s="3">
        <f>IFERROR(MATCH("Application Layer Gateway (ALG) Security Requirements Guide (SRG) :: Version 1, Release: 2 Benchmark Date: 24 Jul 2015*"&amp;A406&amp;";*",SRGs!AA:AA,0),0)</f>
        <v>0</v>
      </c>
      <c r="L406" s="2">
        <f>IFERROR(MATCH("Application Server Security Requirements Guide :: Version 3, Release: 3 Benchmark Date: 27 Oct 2022*"&amp;A406&amp;";*",SRGs!AA:AA,0),0)</f>
        <v>1346</v>
      </c>
      <c r="M406" s="2">
        <f>IFERROR(MATCH("Authentication, Authorization, and Accounting Services (AAA) Security Requirements Guide :: Version 1, Release: 2 Benchmark Date: 24 Jan 2020*"&amp;A406&amp;";*",SRGs!AA:AA,0),0)</f>
        <v>0</v>
      </c>
      <c r="N406" s="2">
        <f>IFERROR(MATCH("Central Log Server Security Requirements Guide :: Version 2, Release: 2 Benchmark Date: 27 Oct 2022*"&amp;A406&amp;";*",SRGs!AA:AA,0),0)</f>
        <v>1347</v>
      </c>
      <c r="O406" s="2">
        <f>IFERROR(MATCH("Database Security Requirements Guide :: Version 3, Release: 3 Benchmark Date: 27 Jul 2022*"&amp;A406&amp;";*",SRGs!AA:AA,0),0)</f>
        <v>0</v>
      </c>
      <c r="P406" s="2">
        <f>IFERROR(MATCH("Container Platform Security Requirements Guide :: Version 1, Release: 3 Benchmark Date: 27 Jan 2022*"&amp;A406&amp;";*",SRGs!AA:AA,0),0)</f>
        <v>1348</v>
      </c>
      <c r="Q406" s="2">
        <f>IFERROR(MATCH("Domain Name System (DNS) Security Requirements Guide :: Version 2, Release: 4 Benchmark Date: 23 Oct 2015*"&amp;A406&amp;";*",SRGs!AA:AA,0),0)</f>
        <v>0</v>
      </c>
      <c r="R406" s="2">
        <f>IFERROR(MATCH("Firewall Security Requirements Guide :: Version 2, Release: 3 Benchmark Date: 27 Oct 2022*"&amp;A406&amp;";*",SRGs!AA:AA,0),0)</f>
        <v>0</v>
      </c>
      <c r="S406" s="2">
        <f>IFERROR(MATCH("General Purpose Operating System Security Requirements Guide :: Version 2, Release: 4 Benchmark Date: 27 Jul 2022*"&amp;A406&amp;";*",SRGs!AA:AA,0),0)</f>
        <v>1349</v>
      </c>
      <c r="T406" s="2">
        <f>IFERROR(MATCH("Intrusion Detection and Prevention Systems (IDPS) Security Requirements Guide :: Version 2, Release: 6 Benchmark Date: 24 Jul 2020*"&amp;A406&amp;";*",SRGs!AA:AA,0),0)</f>
        <v>0</v>
      </c>
      <c r="U406" s="2">
        <f>IFERROR(MATCH("Layer 2 Switch Security Requirements Guide :: Version 2, Release: 1 Benchmark Date: 18 May 2021*"&amp;A406&amp;";*",SRGs!AA:AA,0),0)</f>
        <v>0</v>
      </c>
      <c r="V406" s="2">
        <f>IFERROR(MATCH("Mainframe Product Security Requirements Guide :: Version 2, Release: 1 Benchmark Date: 27 Oct 2022*"&amp;A406&amp;";*",SRGs!AA:AA,0),0)</f>
        <v>1350</v>
      </c>
      <c r="W406" s="2">
        <f>IFERROR(MATCH("Network Device Management Security Requirements Guide :: Version 4, Release: 1 Benchmark Date: 23 Apr 2021*"&amp;A406&amp;";*",SRGs!AA:AA,0),0)</f>
        <v>0</v>
      </c>
      <c r="X406" s="2">
        <f>IFERROR(MATCH("Router Security Requirements Guide :: Version 4, Release: 2 Benchmark Date: 23 Apr 2021*"&amp;A406&amp;";*",SRGs!AA:AA,0),0)</f>
        <v>0</v>
      </c>
      <c r="Y406" s="2">
        <f>IFERROR(MATCH("SDN Controller Security Requirements Guide :: Version 1, Release: 2 Benchmark Date: 24 Apr 2020*"&amp;A406&amp;";*",SRGs!AA:AA,0),0)</f>
        <v>0</v>
      </c>
      <c r="Z406" s="2">
        <f>IFERROR(MATCH("Unified Endpoint Management Agent Security Requirements Guide :: Version 1, Release: 1 Benchmark Date: 20 Nov 2020*"&amp;A406&amp;";*",SRGs!AA:AA,0),0)</f>
        <v>0</v>
      </c>
      <c r="AA406" s="2">
        <f>IFERROR(MATCH("Unified Endpoint Management Server Security Requirements Guide :: Version 1, Release: 1 Benchmark Date: 20 Nov 2020*"&amp;A406&amp;";*",SRGs!AA:AA,0),0)</f>
        <v>1351</v>
      </c>
      <c r="AB406" s="2">
        <f>IFERROR(MATCH("Virtual Private Network (VPN) Security Requirements Guide :: Version 2, Release: 4 Benchmark Date: 27 Oct 2021*"&amp;A406&amp;";*",SRGs!AA:AA,0),0)</f>
        <v>0</v>
      </c>
      <c r="AC406" s="2">
        <f>IFERROR(MATCH("Web Server Security Requirements Guide :: Version 3, Release: 1 Benchmark Date: 27 Oct 2022*"&amp;A406&amp;";*",SRGs!AA:AA,0),0)</f>
        <v>0</v>
      </c>
      <c r="AD406" s="22"/>
      <c r="AE406" s="3" t="str">
        <f t="shared" si="48"/>
        <v>Application</v>
      </c>
      <c r="AF406" s="2" t="str">
        <f t="shared" si="49"/>
        <v>Server</v>
      </c>
      <c r="AG406" s="2" t="str">
        <f t="shared" si="50"/>
        <v>Laptops/Desktops</v>
      </c>
      <c r="AH406" s="2" t="str">
        <f t="shared" si="51"/>
        <v/>
      </c>
      <c r="AI406" s="2" t="str">
        <f t="shared" si="52"/>
        <v/>
      </c>
      <c r="AJ406" s="2" t="str">
        <f t="shared" si="53"/>
        <v>Container</v>
      </c>
      <c r="AK406" s="2" t="str">
        <f t="shared" si="54"/>
        <v>Unified Endpoint Mangement</v>
      </c>
      <c r="AM406" s="5" t="str">
        <f t="shared" si="55"/>
        <v>Application; Server; Laptops/Desktops; Container; Unified Endpoint Mangement</v>
      </c>
    </row>
    <row r="407" spans="1:39" s="5" customFormat="1" ht="45">
      <c r="A407" s="1" t="s">
        <v>22250</v>
      </c>
      <c r="B407" s="1" t="s">
        <v>4305</v>
      </c>
      <c r="C407" s="1" t="s">
        <v>708</v>
      </c>
      <c r="D407" s="1" t="s">
        <v>3515</v>
      </c>
      <c r="E407" s="1"/>
      <c r="F407" s="2"/>
      <c r="G407" s="2"/>
      <c r="H407" s="2"/>
      <c r="I407" s="2"/>
      <c r="J407" s="15"/>
      <c r="K407" s="3">
        <f>IFERROR(MATCH("Application Layer Gateway (ALG) Security Requirements Guide (SRG) :: Version 1, Release: 2 Benchmark Date: 24 Jul 2015*"&amp;A407&amp;";*",SRGs!AA:AA,0),0)</f>
        <v>0</v>
      </c>
      <c r="L407" s="2">
        <f>IFERROR(MATCH("Application Server Security Requirements Guide :: Version 3, Release: 3 Benchmark Date: 27 Oct 2022*"&amp;A407&amp;";*",SRGs!AA:AA,0),0)</f>
        <v>0</v>
      </c>
      <c r="M407" s="2">
        <f>IFERROR(MATCH("Authentication, Authorization, and Accounting Services (AAA) Security Requirements Guide :: Version 1, Release: 2 Benchmark Date: 24 Jan 2020*"&amp;A407&amp;";*",SRGs!AA:AA,0),0)</f>
        <v>0</v>
      </c>
      <c r="N407" s="2">
        <f>IFERROR(MATCH("Central Log Server Security Requirements Guide :: Version 2, Release: 2 Benchmark Date: 27 Oct 2022*"&amp;A407&amp;";*",SRGs!AA:AA,0),0)</f>
        <v>0</v>
      </c>
      <c r="O407" s="2">
        <f>IFERROR(MATCH("Database Security Requirements Guide :: Version 3, Release: 3 Benchmark Date: 27 Jul 2022*"&amp;A407&amp;";*",SRGs!AA:AA,0),0)</f>
        <v>0</v>
      </c>
      <c r="P407" s="6">
        <f>IFERROR(MATCH("Container Platform Security Requirements Guide :: Version 1, Release: 3 Benchmark Date: 27 Jan 2022*"&amp;A407&amp;";*",SRGs!AA:AA,0),0)</f>
        <v>1353</v>
      </c>
      <c r="Q407" s="6">
        <f>IFERROR(MATCH("Domain Name System (DNS) Security Requirements Guide :: Version 2, Release: 4 Benchmark Date: 23 Oct 2015*"&amp;A407&amp;";*",SRGs!AA:AA,0),0)</f>
        <v>0</v>
      </c>
      <c r="R407" s="6">
        <f>IFERROR(MATCH("Firewall Security Requirements Guide :: Version 2, Release: 3 Benchmark Date: 27 Oct 2022*"&amp;A407&amp;";*",SRGs!AA:AA,0),0)</f>
        <v>0</v>
      </c>
      <c r="S407" s="6">
        <f>IFERROR(MATCH("General Purpose Operating System Security Requirements Guide :: Version 2, Release: 4 Benchmark Date: 27 Jul 2022*"&amp;A407&amp;";*",SRGs!AA:AA,0),0)</f>
        <v>1354</v>
      </c>
      <c r="T407" s="6">
        <f>IFERROR(MATCH("Intrusion Detection and Prevention Systems (IDPS) Security Requirements Guide :: Version 2, Release: 6 Benchmark Date: 24 Jul 2020*"&amp;A407&amp;";*",SRGs!AA:AA,0),0)</f>
        <v>0</v>
      </c>
      <c r="U407" s="6">
        <f>IFERROR(MATCH("Layer 2 Switch Security Requirements Guide :: Version 2, Release: 1 Benchmark Date: 18 May 2021*"&amp;A407&amp;";*",SRGs!AA:AA,0),0)</f>
        <v>0</v>
      </c>
      <c r="V407" s="6">
        <f>IFERROR(MATCH("Mainframe Product Security Requirements Guide :: Version 2, Release: 1 Benchmark Date: 27 Oct 2022*"&amp;A407&amp;";*",SRGs!AA:AA,0),0)</f>
        <v>1355</v>
      </c>
      <c r="W407" s="6">
        <f>IFERROR(MATCH("Network Device Management Security Requirements Guide :: Version 4, Release: 1 Benchmark Date: 23 Apr 2021*"&amp;A407&amp;";*",SRGs!AA:AA,0),0)</f>
        <v>0</v>
      </c>
      <c r="X407" s="6">
        <f>IFERROR(MATCH("Router Security Requirements Guide :: Version 4, Release: 2 Benchmark Date: 23 Apr 2021*"&amp;A407&amp;";*",SRGs!AA:AA,0),0)</f>
        <v>0</v>
      </c>
      <c r="Y407" s="6">
        <f>IFERROR(MATCH("SDN Controller Security Requirements Guide :: Version 1, Release: 2 Benchmark Date: 24 Apr 2020*"&amp;A407&amp;";*",SRGs!AA:AA,0),0)</f>
        <v>0</v>
      </c>
      <c r="Z407" s="6">
        <f>IFERROR(MATCH("Unified Endpoint Management Agent Security Requirements Guide :: Version 1, Release: 1 Benchmark Date: 20 Nov 2020*"&amp;A407&amp;";*",SRGs!AA:AA,0),0)</f>
        <v>0</v>
      </c>
      <c r="AA407" s="6">
        <f>IFERROR(MATCH("Unified Endpoint Management Server Security Requirements Guide :: Version 1, Release: 1 Benchmark Date: 20 Nov 2020*"&amp;A407&amp;";*",SRGs!AA:AA,0),0)</f>
        <v>0</v>
      </c>
      <c r="AB407" s="6">
        <f>IFERROR(MATCH("Virtual Private Network (VPN) Security Requirements Guide :: Version 2, Release: 4 Benchmark Date: 27 Oct 2021*"&amp;A407&amp;";*",SRGs!AA:AA,0),0)</f>
        <v>0</v>
      </c>
      <c r="AC407" s="6">
        <f>IFERROR(MATCH("Web Server Security Requirements Guide :: Version 3, Release: 1 Benchmark Date: 27 Oct 2022*"&amp;A407&amp;";*",SRGs!AA:AA,0),0)</f>
        <v>0</v>
      </c>
      <c r="AD407" s="21"/>
      <c r="AE407" s="3" t="str">
        <f t="shared" si="48"/>
        <v/>
      </c>
      <c r="AF407" s="2" t="str">
        <f t="shared" si="49"/>
        <v>Server</v>
      </c>
      <c r="AG407" s="2" t="str">
        <f t="shared" si="50"/>
        <v>Laptops/Desktops</v>
      </c>
      <c r="AH407" s="2" t="str">
        <f t="shared" si="51"/>
        <v/>
      </c>
      <c r="AI407" s="2" t="str">
        <f t="shared" si="52"/>
        <v/>
      </c>
      <c r="AJ407" s="2" t="str">
        <f t="shared" si="53"/>
        <v>Container</v>
      </c>
      <c r="AK407" s="2" t="str">
        <f t="shared" si="54"/>
        <v/>
      </c>
      <c r="AL407" s="27"/>
      <c r="AM407" s="5" t="str">
        <f t="shared" si="55"/>
        <v>Server; Laptops/Desktops; Container</v>
      </c>
    </row>
    <row r="408" spans="1:39" s="5" customFormat="1" ht="60">
      <c r="A408" s="1" t="s">
        <v>22251</v>
      </c>
      <c r="B408" s="1" t="s">
        <v>4305</v>
      </c>
      <c r="C408" s="1" t="s">
        <v>709</v>
      </c>
      <c r="D408" s="1" t="s">
        <v>1806</v>
      </c>
      <c r="E408" s="1" t="s">
        <v>2811</v>
      </c>
      <c r="F408" s="2" t="s">
        <v>2591</v>
      </c>
      <c r="G408" s="2"/>
      <c r="H408" s="2"/>
      <c r="I408" s="2"/>
      <c r="J408" s="15"/>
      <c r="K408" s="3">
        <f>IFERROR(MATCH("Application Layer Gateway (ALG) Security Requirements Guide (SRG) :: Version 1, Release: 2 Benchmark Date: 24 Jul 2015*"&amp;A408&amp;";*",SRGs!AA:AA,0),0)</f>
        <v>0</v>
      </c>
      <c r="L408" s="2">
        <f>IFERROR(MATCH("Application Server Security Requirements Guide :: Version 3, Release: 3 Benchmark Date: 27 Oct 2022*"&amp;A408&amp;";*",SRGs!AA:AA,0),0)</f>
        <v>1357</v>
      </c>
      <c r="M408" s="2">
        <f>IFERROR(MATCH("Authentication, Authorization, and Accounting Services (AAA) Security Requirements Guide :: Version 1, Release: 2 Benchmark Date: 24 Jan 2020*"&amp;A408&amp;";*",SRGs!AA:AA,0),0)</f>
        <v>0</v>
      </c>
      <c r="N408" s="2">
        <f>IFERROR(MATCH("Central Log Server Security Requirements Guide :: Version 2, Release: 2 Benchmark Date: 27 Oct 2022*"&amp;A408&amp;";*",SRGs!AA:AA,0),0)</f>
        <v>0</v>
      </c>
      <c r="O408" s="2">
        <f>IFERROR(MATCH("Database Security Requirements Guide :: Version 3, Release: 3 Benchmark Date: 27 Jul 2022*"&amp;A408&amp;";*",SRGs!AA:AA,0),0)</f>
        <v>0</v>
      </c>
      <c r="P408" s="6">
        <f>IFERROR(MATCH("Container Platform Security Requirements Guide :: Version 1, Release: 3 Benchmark Date: 27 Jan 2022*"&amp;A408&amp;";*",SRGs!AA:AA,0),0)</f>
        <v>1358</v>
      </c>
      <c r="Q408" s="6">
        <f>IFERROR(MATCH("Domain Name System (DNS) Security Requirements Guide :: Version 2, Release: 4 Benchmark Date: 23 Oct 2015*"&amp;A408&amp;";*",SRGs!AA:AA,0),0)</f>
        <v>0</v>
      </c>
      <c r="R408" s="6">
        <f>IFERROR(MATCH("Firewall Security Requirements Guide :: Version 2, Release: 3 Benchmark Date: 27 Oct 2022*"&amp;A408&amp;";*",SRGs!AA:AA,0),0)</f>
        <v>0</v>
      </c>
      <c r="S408" s="6">
        <f>IFERROR(MATCH("General Purpose Operating System Security Requirements Guide :: Version 2, Release: 4 Benchmark Date: 27 Jul 2022*"&amp;A408&amp;";*",SRGs!AA:AA,0),0)</f>
        <v>1359</v>
      </c>
      <c r="T408" s="6">
        <f>IFERROR(MATCH("Intrusion Detection and Prevention Systems (IDPS) Security Requirements Guide :: Version 2, Release: 6 Benchmark Date: 24 Jul 2020*"&amp;A408&amp;";*",SRGs!AA:AA,0),0)</f>
        <v>0</v>
      </c>
      <c r="U408" s="6">
        <f>IFERROR(MATCH("Layer 2 Switch Security Requirements Guide :: Version 2, Release: 1 Benchmark Date: 18 May 2021*"&amp;A408&amp;";*",SRGs!AA:AA,0),0)</f>
        <v>0</v>
      </c>
      <c r="V408" s="6">
        <f>IFERROR(MATCH("Mainframe Product Security Requirements Guide :: Version 2, Release: 1 Benchmark Date: 27 Oct 2022*"&amp;A408&amp;";*",SRGs!AA:AA,0),0)</f>
        <v>1360</v>
      </c>
      <c r="W408" s="6">
        <f>IFERROR(MATCH("Network Device Management Security Requirements Guide :: Version 4, Release: 1 Benchmark Date: 23 Apr 2021*"&amp;A408&amp;";*",SRGs!AA:AA,0),0)</f>
        <v>1361</v>
      </c>
      <c r="X408" s="6">
        <f>IFERROR(MATCH("Router Security Requirements Guide :: Version 4, Release: 2 Benchmark Date: 23 Apr 2021*"&amp;A408&amp;";*",SRGs!AA:AA,0),0)</f>
        <v>0</v>
      </c>
      <c r="Y408" s="6">
        <f>IFERROR(MATCH("SDN Controller Security Requirements Guide :: Version 1, Release: 2 Benchmark Date: 24 Apr 2020*"&amp;A408&amp;";*",SRGs!AA:AA,0),0)</f>
        <v>0</v>
      </c>
      <c r="Z408" s="6">
        <f>IFERROR(MATCH("Unified Endpoint Management Agent Security Requirements Guide :: Version 1, Release: 1 Benchmark Date: 20 Nov 2020*"&amp;A408&amp;";*",SRGs!AA:AA,0),0)</f>
        <v>0</v>
      </c>
      <c r="AA408" s="6">
        <f>IFERROR(MATCH("Unified Endpoint Management Server Security Requirements Guide :: Version 1, Release: 1 Benchmark Date: 20 Nov 2020*"&amp;A408&amp;";*",SRGs!AA:AA,0),0)</f>
        <v>1362</v>
      </c>
      <c r="AB408" s="6">
        <f>IFERROR(MATCH("Virtual Private Network (VPN) Security Requirements Guide :: Version 2, Release: 4 Benchmark Date: 27 Oct 2021*"&amp;A408&amp;";*",SRGs!AA:AA,0),0)</f>
        <v>0</v>
      </c>
      <c r="AC408" s="6">
        <f>IFERROR(MATCH("Web Server Security Requirements Guide :: Version 3, Release: 1 Benchmark Date: 27 Oct 2022*"&amp;A408&amp;";*",SRGs!AA:AA,0),0)</f>
        <v>0</v>
      </c>
      <c r="AD408" s="21"/>
      <c r="AE408" s="3" t="str">
        <f t="shared" si="48"/>
        <v>Application</v>
      </c>
      <c r="AF408" s="2" t="str">
        <f t="shared" si="49"/>
        <v>Server</v>
      </c>
      <c r="AG408" s="2" t="str">
        <f t="shared" si="50"/>
        <v>Laptops/Desktops</v>
      </c>
      <c r="AH408" s="2" t="str">
        <f t="shared" si="51"/>
        <v>Network Device</v>
      </c>
      <c r="AI408" s="2" t="str">
        <f t="shared" si="52"/>
        <v/>
      </c>
      <c r="AJ408" s="2" t="str">
        <f t="shared" si="53"/>
        <v>Container</v>
      </c>
      <c r="AK408" s="2" t="str">
        <f t="shared" si="54"/>
        <v>Unified Endpoint Mangement</v>
      </c>
      <c r="AL408" s="27"/>
      <c r="AM408" s="5" t="str">
        <f t="shared" si="55"/>
        <v>Application; Server; Laptops/Desktops; Network Device; Container; Unified Endpoint Mangement</v>
      </c>
    </row>
    <row r="409" spans="1:39" s="5" customFormat="1" ht="105">
      <c r="A409" s="1" t="s">
        <v>22252</v>
      </c>
      <c r="B409" s="1" t="s">
        <v>4305</v>
      </c>
      <c r="C409" s="1" t="s">
        <v>710</v>
      </c>
      <c r="D409" s="1" t="s">
        <v>1807</v>
      </c>
      <c r="E409" s="1" t="s">
        <v>2812</v>
      </c>
      <c r="F409" s="2" t="s">
        <v>3727</v>
      </c>
      <c r="G409" s="2"/>
      <c r="H409" s="2"/>
      <c r="I409" s="2"/>
      <c r="J409" s="15"/>
      <c r="K409" s="3">
        <f>IFERROR(MATCH("Application Layer Gateway (ALG) Security Requirements Guide (SRG) :: Version 1, Release: 2 Benchmark Date: 24 Jul 2015*"&amp;A409&amp;";*",SRGs!AA:AA,0),0)</f>
        <v>0</v>
      </c>
      <c r="L409" s="2">
        <f>IFERROR(MATCH("Application Server Security Requirements Guide :: Version 3, Release: 3 Benchmark Date: 27 Oct 2022*"&amp;A409&amp;";*",SRGs!AA:AA,0),0)</f>
        <v>0</v>
      </c>
      <c r="M409" s="2">
        <f>IFERROR(MATCH("Authentication, Authorization, and Accounting Services (AAA) Security Requirements Guide :: Version 1, Release: 2 Benchmark Date: 24 Jan 2020*"&amp;A409&amp;";*",SRGs!AA:AA,0),0)</f>
        <v>0</v>
      </c>
      <c r="N409" s="6">
        <f>IFERROR(MATCH("Central Log Server Security Requirements Guide :: Version 2, Release: 2 Benchmark Date: 27 Oct 2022*"&amp;A409&amp;";*",SRGs!AA:AA,0),0)</f>
        <v>1364</v>
      </c>
      <c r="O409" s="6">
        <f>IFERROR(MATCH("Database Security Requirements Guide :: Version 3, Release: 3 Benchmark Date: 27 Jul 2022*"&amp;A409&amp;";*",SRGs!AA:AA,0),0)</f>
        <v>0</v>
      </c>
      <c r="P409" s="6">
        <f>IFERROR(MATCH("Container Platform Security Requirements Guide :: Version 1, Release: 3 Benchmark Date: 27 Jan 2022*"&amp;A409&amp;";*",SRGs!AA:AA,0),0)</f>
        <v>0</v>
      </c>
      <c r="Q409" s="6">
        <f>IFERROR(MATCH("Domain Name System (DNS) Security Requirements Guide :: Version 2, Release: 4 Benchmark Date: 23 Oct 2015*"&amp;A409&amp;";*",SRGs!AA:AA,0),0)</f>
        <v>0</v>
      </c>
      <c r="R409" s="6">
        <f>IFERROR(MATCH("Firewall Security Requirements Guide :: Version 2, Release: 3 Benchmark Date: 27 Oct 2022*"&amp;A409&amp;";*",SRGs!AA:AA,0),0)</f>
        <v>0</v>
      </c>
      <c r="S409" s="6">
        <f>IFERROR(MATCH("General Purpose Operating System Security Requirements Guide :: Version 2, Release: 4 Benchmark Date: 27 Jul 2022*"&amp;A409&amp;";*",SRGs!AA:AA,0),0)</f>
        <v>0</v>
      </c>
      <c r="T409" s="6">
        <f>IFERROR(MATCH("Intrusion Detection and Prevention Systems (IDPS) Security Requirements Guide :: Version 2, Release: 6 Benchmark Date: 24 Jul 2020*"&amp;A409&amp;";*",SRGs!AA:AA,0),0)</f>
        <v>0</v>
      </c>
      <c r="U409" s="6">
        <f>IFERROR(MATCH("Layer 2 Switch Security Requirements Guide :: Version 2, Release: 1 Benchmark Date: 18 May 2021*"&amp;A409&amp;";*",SRGs!AA:AA,0),0)</f>
        <v>0</v>
      </c>
      <c r="V409" s="6">
        <f>IFERROR(MATCH("Mainframe Product Security Requirements Guide :: Version 2, Release: 1 Benchmark Date: 27 Oct 2022*"&amp;A409&amp;";*",SRGs!AA:AA,0),0)</f>
        <v>0</v>
      </c>
      <c r="W409" s="6">
        <f>IFERROR(MATCH("Network Device Management Security Requirements Guide :: Version 4, Release: 1 Benchmark Date: 23 Apr 2021*"&amp;A409&amp;";*",SRGs!AA:AA,0),0)</f>
        <v>0</v>
      </c>
      <c r="X409" s="6">
        <f>IFERROR(MATCH("Router Security Requirements Guide :: Version 4, Release: 2 Benchmark Date: 23 Apr 2021*"&amp;A409&amp;";*",SRGs!AA:AA,0),0)</f>
        <v>0</v>
      </c>
      <c r="Y409" s="6">
        <f>IFERROR(MATCH("SDN Controller Security Requirements Guide :: Version 1, Release: 2 Benchmark Date: 24 Apr 2020*"&amp;A409&amp;";*",SRGs!AA:AA,0),0)</f>
        <v>0</v>
      </c>
      <c r="Z409" s="6">
        <f>IFERROR(MATCH("Unified Endpoint Management Agent Security Requirements Guide :: Version 1, Release: 1 Benchmark Date: 20 Nov 2020*"&amp;A409&amp;";*",SRGs!AA:AA,0),0)</f>
        <v>0</v>
      </c>
      <c r="AA409" s="6">
        <f>IFERROR(MATCH("Unified Endpoint Management Server Security Requirements Guide :: Version 1, Release: 1 Benchmark Date: 20 Nov 2020*"&amp;A409&amp;";*",SRGs!AA:AA,0),0)</f>
        <v>1365</v>
      </c>
      <c r="AB409" s="6">
        <f>IFERROR(MATCH("Virtual Private Network (VPN) Security Requirements Guide :: Version 2, Release: 4 Benchmark Date: 27 Oct 2021*"&amp;A409&amp;";*",SRGs!AA:AA,0),0)</f>
        <v>0</v>
      </c>
      <c r="AC409" s="6">
        <f>IFERROR(MATCH("Web Server Security Requirements Guide :: Version 3, Release: 1 Benchmark Date: 27 Oct 2022*"&amp;A409&amp;";*",SRGs!AA:AA,0),0)</f>
        <v>0</v>
      </c>
      <c r="AD409" s="21"/>
      <c r="AE409" s="3" t="str">
        <f t="shared" si="48"/>
        <v/>
      </c>
      <c r="AF409" s="2" t="str">
        <f t="shared" si="49"/>
        <v>Server</v>
      </c>
      <c r="AG409" s="2" t="str">
        <f t="shared" si="50"/>
        <v/>
      </c>
      <c r="AH409" s="2" t="str">
        <f t="shared" si="51"/>
        <v/>
      </c>
      <c r="AI409" s="2" t="str">
        <f t="shared" si="52"/>
        <v/>
      </c>
      <c r="AJ409" s="2" t="str">
        <f t="shared" si="53"/>
        <v/>
      </c>
      <c r="AK409" s="2" t="str">
        <f t="shared" si="54"/>
        <v>Unified Endpoint Mangement</v>
      </c>
      <c r="AL409" s="27"/>
      <c r="AM409" s="5" t="str">
        <f t="shared" si="55"/>
        <v>Server; Unified Endpoint Mangement</v>
      </c>
    </row>
    <row r="410" spans="1:39" s="5" customFormat="1" ht="60">
      <c r="A410" s="1" t="s">
        <v>22253</v>
      </c>
      <c r="B410" s="1" t="s">
        <v>4305</v>
      </c>
      <c r="C410" s="1" t="s">
        <v>711</v>
      </c>
      <c r="D410" s="1" t="s">
        <v>3516</v>
      </c>
      <c r="E410" s="1"/>
      <c r="F410" s="2"/>
      <c r="G410" s="2"/>
      <c r="H410" s="2"/>
      <c r="I410" s="2"/>
      <c r="J410" s="15"/>
      <c r="K410" s="3">
        <f>IFERROR(MATCH("Application Layer Gateway (ALG) Security Requirements Guide (SRG) :: Version 1, Release: 2 Benchmark Date: 24 Jul 2015*"&amp;A410&amp;";*",SRGs!AA:AA,0),0)</f>
        <v>0</v>
      </c>
      <c r="L410" s="2">
        <f>IFERROR(MATCH("Application Server Security Requirements Guide :: Version 3, Release: 3 Benchmark Date: 27 Oct 2022*"&amp;A410&amp;";*",SRGs!AA:AA,0),0)</f>
        <v>0</v>
      </c>
      <c r="M410" s="2">
        <f>IFERROR(MATCH("Authentication, Authorization, and Accounting Services (AAA) Security Requirements Guide :: Version 1, Release: 2 Benchmark Date: 24 Jan 2020*"&amp;A410&amp;";*",SRGs!AA:AA,0),0)</f>
        <v>0</v>
      </c>
      <c r="N410" s="2">
        <f>IFERROR(MATCH("Central Log Server Security Requirements Guide :: Version 2, Release: 2 Benchmark Date: 27 Oct 2022*"&amp;A410&amp;";*",SRGs!AA:AA,0),0)</f>
        <v>0</v>
      </c>
      <c r="O410" s="2">
        <f>IFERROR(MATCH("Database Security Requirements Guide :: Version 3, Release: 3 Benchmark Date: 27 Jul 2022*"&amp;A410&amp;";*",SRGs!AA:AA,0),0)</f>
        <v>0</v>
      </c>
      <c r="P410" s="6">
        <f>IFERROR(MATCH("Container Platform Security Requirements Guide :: Version 1, Release: 3 Benchmark Date: 27 Jan 2022*"&amp;A410&amp;";*",SRGs!AA:AA,0),0)</f>
        <v>0</v>
      </c>
      <c r="Q410" s="6">
        <f>IFERROR(MATCH("Domain Name System (DNS) Security Requirements Guide :: Version 2, Release: 4 Benchmark Date: 23 Oct 2015*"&amp;A410&amp;";*",SRGs!AA:AA,0),0)</f>
        <v>0</v>
      </c>
      <c r="R410" s="6">
        <f>IFERROR(MATCH("Firewall Security Requirements Guide :: Version 2, Release: 3 Benchmark Date: 27 Oct 2022*"&amp;A410&amp;";*",SRGs!AA:AA,0),0)</f>
        <v>0</v>
      </c>
      <c r="S410" s="6">
        <f>IFERROR(MATCH("General Purpose Operating System Security Requirements Guide :: Version 2, Release: 4 Benchmark Date: 27 Jul 2022*"&amp;A410&amp;";*",SRGs!AA:AA,0),0)</f>
        <v>0</v>
      </c>
      <c r="T410" s="6">
        <f>IFERROR(MATCH("Intrusion Detection and Prevention Systems (IDPS) Security Requirements Guide :: Version 2, Release: 6 Benchmark Date: 24 Jul 2020*"&amp;A410&amp;";*",SRGs!AA:AA,0),0)</f>
        <v>0</v>
      </c>
      <c r="U410" s="6">
        <f>IFERROR(MATCH("Layer 2 Switch Security Requirements Guide :: Version 2, Release: 1 Benchmark Date: 18 May 2021*"&amp;A410&amp;";*",SRGs!AA:AA,0),0)</f>
        <v>0</v>
      </c>
      <c r="V410" s="6">
        <f>IFERROR(MATCH("Mainframe Product Security Requirements Guide :: Version 2, Release: 1 Benchmark Date: 27 Oct 2022*"&amp;A410&amp;";*",SRGs!AA:AA,0),0)</f>
        <v>0</v>
      </c>
      <c r="W410" s="6">
        <f>IFERROR(MATCH("Network Device Management Security Requirements Guide :: Version 4, Release: 1 Benchmark Date: 23 Apr 2021*"&amp;A410&amp;";*",SRGs!AA:AA,0),0)</f>
        <v>0</v>
      </c>
      <c r="X410" s="6">
        <f>IFERROR(MATCH("Router Security Requirements Guide :: Version 4, Release: 2 Benchmark Date: 23 Apr 2021*"&amp;A410&amp;";*",SRGs!AA:AA,0),0)</f>
        <v>0</v>
      </c>
      <c r="Y410" s="6">
        <f>IFERROR(MATCH("SDN Controller Security Requirements Guide :: Version 1, Release: 2 Benchmark Date: 24 Apr 2020*"&amp;A410&amp;";*",SRGs!AA:AA,0),0)</f>
        <v>0</v>
      </c>
      <c r="Z410" s="6">
        <f>IFERROR(MATCH("Unified Endpoint Management Agent Security Requirements Guide :: Version 1, Release: 1 Benchmark Date: 20 Nov 2020*"&amp;A410&amp;";*",SRGs!AA:AA,0),0)</f>
        <v>0</v>
      </c>
      <c r="AA410" s="6">
        <f>IFERROR(MATCH("Unified Endpoint Management Server Security Requirements Guide :: Version 1, Release: 1 Benchmark Date: 20 Nov 2020*"&amp;A410&amp;";*",SRGs!AA:AA,0),0)</f>
        <v>0</v>
      </c>
      <c r="AB410" s="6">
        <f>IFERROR(MATCH("Virtual Private Network (VPN) Security Requirements Guide :: Version 2, Release: 4 Benchmark Date: 27 Oct 2021*"&amp;A410&amp;";*",SRGs!AA:AA,0),0)</f>
        <v>1366</v>
      </c>
      <c r="AC410" s="6">
        <f>IFERROR(MATCH("Web Server Security Requirements Guide :: Version 3, Release: 1 Benchmark Date: 27 Oct 2022*"&amp;A410&amp;";*",SRGs!AA:AA,0),0)</f>
        <v>0</v>
      </c>
      <c r="AD410" s="21"/>
      <c r="AE410" s="3" t="str">
        <f t="shared" si="48"/>
        <v/>
      </c>
      <c r="AF410" s="2" t="str">
        <f t="shared" si="49"/>
        <v/>
      </c>
      <c r="AG410" s="2" t="str">
        <f t="shared" si="50"/>
        <v/>
      </c>
      <c r="AH410" s="2" t="str">
        <f t="shared" si="51"/>
        <v>Network Device</v>
      </c>
      <c r="AI410" s="2" t="str">
        <f t="shared" si="52"/>
        <v/>
      </c>
      <c r="AJ410" s="2" t="str">
        <f t="shared" si="53"/>
        <v/>
      </c>
      <c r="AK410" s="2" t="str">
        <f t="shared" si="54"/>
        <v/>
      </c>
      <c r="AL410" s="27"/>
      <c r="AM410" s="5" t="str">
        <f t="shared" si="55"/>
        <v>Network Device</v>
      </c>
    </row>
    <row r="411" spans="1:39" ht="60">
      <c r="A411" s="1" t="s">
        <v>22254</v>
      </c>
      <c r="B411" s="1" t="s">
        <v>4305</v>
      </c>
      <c r="C411" s="1" t="s">
        <v>712</v>
      </c>
      <c r="D411" s="1" t="s">
        <v>1808</v>
      </c>
      <c r="E411" s="1" t="s">
        <v>2813</v>
      </c>
      <c r="F411" s="2" t="s">
        <v>2591</v>
      </c>
      <c r="G411" s="2" t="s">
        <v>4208</v>
      </c>
      <c r="H411" s="2" t="s">
        <v>4262</v>
      </c>
      <c r="I411" s="10">
        <v>1</v>
      </c>
      <c r="J411" s="13"/>
      <c r="K411" s="3">
        <f>IFERROR(MATCH("Application Layer Gateway (ALG) Security Requirements Guide (SRG) :: Version 1, Release: 2 Benchmark Date: 24 Jul 2015*"&amp;A411&amp;";*",SRGs!AA:AA,0),0)</f>
        <v>0</v>
      </c>
      <c r="L411" s="2">
        <f>IFERROR(MATCH("Application Server Security Requirements Guide :: Version 3, Release: 3 Benchmark Date: 27 Oct 2022*"&amp;A411&amp;";*",SRGs!AA:AA,0),0)</f>
        <v>1367</v>
      </c>
      <c r="M411" s="2">
        <f>IFERROR(MATCH("Authentication, Authorization, and Accounting Services (AAA) Security Requirements Guide :: Version 1, Release: 2 Benchmark Date: 24 Jan 2020*"&amp;A411&amp;";*",SRGs!AA:AA,0),0)</f>
        <v>0</v>
      </c>
      <c r="N411" s="2">
        <f>IFERROR(MATCH("Central Log Server Security Requirements Guide :: Version 2, Release: 2 Benchmark Date: 27 Oct 2022*"&amp;A411&amp;";*",SRGs!AA:AA,0),0)</f>
        <v>1368</v>
      </c>
      <c r="O411" s="2">
        <f>IFERROR(MATCH("Database Security Requirements Guide :: Version 3, Release: 3 Benchmark Date: 27 Jul 2022*"&amp;A411&amp;";*",SRGs!AA:AA,0),0)</f>
        <v>0</v>
      </c>
      <c r="P411" s="2">
        <f>IFERROR(MATCH("Container Platform Security Requirements Guide :: Version 1, Release: 3 Benchmark Date: 27 Jan 2022*"&amp;A411&amp;";*",SRGs!AA:AA,0),0)</f>
        <v>1369</v>
      </c>
      <c r="Q411" s="2">
        <f>IFERROR(MATCH("Domain Name System (DNS) Security Requirements Guide :: Version 2, Release: 4 Benchmark Date: 23 Oct 2015*"&amp;A411&amp;";*",SRGs!AA:AA,0),0)</f>
        <v>0</v>
      </c>
      <c r="R411" s="2">
        <f>IFERROR(MATCH("Firewall Security Requirements Guide :: Version 2, Release: 3 Benchmark Date: 27 Oct 2022*"&amp;A411&amp;";*",SRGs!AA:AA,0),0)</f>
        <v>0</v>
      </c>
      <c r="S411" s="2">
        <f>IFERROR(MATCH("General Purpose Operating System Security Requirements Guide :: Version 2, Release: 4 Benchmark Date: 27 Jul 2022*"&amp;A411&amp;";*",SRGs!AA:AA,0),0)</f>
        <v>1370</v>
      </c>
      <c r="T411" s="2">
        <f>IFERROR(MATCH("Intrusion Detection and Prevention Systems (IDPS) Security Requirements Guide :: Version 2, Release: 6 Benchmark Date: 24 Jul 2020*"&amp;A411&amp;";*",SRGs!AA:AA,0),0)</f>
        <v>0</v>
      </c>
      <c r="U411" s="2">
        <f>IFERROR(MATCH("Layer 2 Switch Security Requirements Guide :: Version 2, Release: 1 Benchmark Date: 18 May 2021*"&amp;A411&amp;";*",SRGs!AA:AA,0),0)</f>
        <v>0</v>
      </c>
      <c r="V411" s="2">
        <f>IFERROR(MATCH("Mainframe Product Security Requirements Guide :: Version 2, Release: 1 Benchmark Date: 27 Oct 2022*"&amp;A411&amp;";*",SRGs!AA:AA,0),0)</f>
        <v>0</v>
      </c>
      <c r="W411" s="2">
        <f>IFERROR(MATCH("Network Device Management Security Requirements Guide :: Version 4, Release: 1 Benchmark Date: 23 Apr 2021*"&amp;A411&amp;";*",SRGs!AA:AA,0),0)</f>
        <v>1371</v>
      </c>
      <c r="X411" s="2">
        <f>IFERROR(MATCH("Router Security Requirements Guide :: Version 4, Release: 2 Benchmark Date: 23 Apr 2021*"&amp;A411&amp;";*",SRGs!AA:AA,0),0)</f>
        <v>0</v>
      </c>
      <c r="Y411" s="2">
        <f>IFERROR(MATCH("SDN Controller Security Requirements Guide :: Version 1, Release: 2 Benchmark Date: 24 Apr 2020*"&amp;A411&amp;";*",SRGs!AA:AA,0),0)</f>
        <v>0</v>
      </c>
      <c r="Z411" s="2">
        <f>IFERROR(MATCH("Unified Endpoint Management Agent Security Requirements Guide :: Version 1, Release: 1 Benchmark Date: 20 Nov 2020*"&amp;A411&amp;";*",SRGs!AA:AA,0),0)</f>
        <v>0</v>
      </c>
      <c r="AA411" s="2">
        <f>IFERROR(MATCH("Unified Endpoint Management Server Security Requirements Guide :: Version 1, Release: 1 Benchmark Date: 20 Nov 2020*"&amp;A411&amp;";*",SRGs!AA:AA,0),0)</f>
        <v>1372</v>
      </c>
      <c r="AB411" s="2">
        <f>IFERROR(MATCH("Virtual Private Network (VPN) Security Requirements Guide :: Version 2, Release: 4 Benchmark Date: 27 Oct 2021*"&amp;A411&amp;";*",SRGs!AA:AA,0),0)</f>
        <v>0</v>
      </c>
      <c r="AC411" s="2">
        <f>IFERROR(MATCH("Web Server Security Requirements Guide :: Version 3, Release: 1 Benchmark Date: 27 Oct 2022*"&amp;A411&amp;";*",SRGs!AA:AA,0),0)</f>
        <v>0</v>
      </c>
      <c r="AD411" s="22"/>
      <c r="AE411" s="3" t="str">
        <f t="shared" si="48"/>
        <v>Application</v>
      </c>
      <c r="AF411" s="2" t="str">
        <f t="shared" si="49"/>
        <v>Server</v>
      </c>
      <c r="AG411" s="2" t="str">
        <f t="shared" si="50"/>
        <v>Laptops/Desktops</v>
      </c>
      <c r="AH411" s="2" t="str">
        <f t="shared" si="51"/>
        <v>Network Device</v>
      </c>
      <c r="AI411" s="2" t="str">
        <f t="shared" si="52"/>
        <v/>
      </c>
      <c r="AJ411" s="2" t="str">
        <f t="shared" si="53"/>
        <v>Container</v>
      </c>
      <c r="AK411" s="2" t="str">
        <f t="shared" si="54"/>
        <v>Unified Endpoint Mangement</v>
      </c>
      <c r="AM411" s="5" t="str">
        <f t="shared" si="55"/>
        <v>Application; Server; Laptops/Desktops; Network Device; Container; Unified Endpoint Mangement</v>
      </c>
    </row>
    <row r="412" spans="1:39" ht="60">
      <c r="A412" s="1" t="s">
        <v>22255</v>
      </c>
      <c r="B412" s="1" t="s">
        <v>4305</v>
      </c>
      <c r="C412" s="1" t="s">
        <v>713</v>
      </c>
      <c r="D412" s="1" t="s">
        <v>3517</v>
      </c>
      <c r="E412" s="1"/>
      <c r="F412" s="2"/>
      <c r="G412" s="2" t="s">
        <v>4208</v>
      </c>
      <c r="H412" s="2"/>
      <c r="I412" s="10">
        <v>1</v>
      </c>
      <c r="J412" s="13"/>
      <c r="K412" s="3">
        <f>IFERROR(MATCH("Application Layer Gateway (ALG) Security Requirements Guide (SRG) :: Version 1, Release: 2 Benchmark Date: 24 Jul 2015*"&amp;A412&amp;";*",SRGs!AA:AA,0),0)</f>
        <v>1374</v>
      </c>
      <c r="L412" s="2">
        <f>IFERROR(MATCH("Application Server Security Requirements Guide :: Version 3, Release: 3 Benchmark Date: 27 Oct 2022*"&amp;A412&amp;";*",SRGs!AA:AA,0),0)</f>
        <v>0</v>
      </c>
      <c r="M412" s="2">
        <f>IFERROR(MATCH("Authentication, Authorization, and Accounting Services (AAA) Security Requirements Guide :: Version 1, Release: 2 Benchmark Date: 24 Jan 2020*"&amp;A412&amp;";*",SRGs!AA:AA,0),0)</f>
        <v>0</v>
      </c>
      <c r="N412" s="2">
        <f>IFERROR(MATCH("Central Log Server Security Requirements Guide :: Version 2, Release: 2 Benchmark Date: 27 Oct 2022*"&amp;A412&amp;";*",SRGs!AA:AA,0),0)</f>
        <v>0</v>
      </c>
      <c r="O412" s="2">
        <f>IFERROR(MATCH("Database Security Requirements Guide :: Version 3, Release: 3 Benchmark Date: 27 Jul 2022*"&amp;A412&amp;";*",SRGs!AA:AA,0),0)</f>
        <v>0</v>
      </c>
      <c r="P412" s="2">
        <f>IFERROR(MATCH("Container Platform Security Requirements Guide :: Version 1, Release: 3 Benchmark Date: 27 Jan 2022*"&amp;A412&amp;";*",SRGs!AA:AA,0),0)</f>
        <v>1375</v>
      </c>
      <c r="Q412" s="2">
        <f>IFERROR(MATCH("Domain Name System (DNS) Security Requirements Guide :: Version 2, Release: 4 Benchmark Date: 23 Oct 2015*"&amp;A412&amp;";*",SRGs!AA:AA,0),0)</f>
        <v>0</v>
      </c>
      <c r="R412" s="2">
        <f>IFERROR(MATCH("Firewall Security Requirements Guide :: Version 2, Release: 3 Benchmark Date: 27 Oct 2022*"&amp;A412&amp;";*",SRGs!AA:AA,0),0)</f>
        <v>0</v>
      </c>
      <c r="S412" s="2">
        <f>IFERROR(MATCH("General Purpose Operating System Security Requirements Guide :: Version 2, Release: 4 Benchmark Date: 27 Jul 2022*"&amp;A412&amp;";*",SRGs!AA:AA,0),0)</f>
        <v>1376</v>
      </c>
      <c r="T412" s="2">
        <f>IFERROR(MATCH("Intrusion Detection and Prevention Systems (IDPS) Security Requirements Guide :: Version 2, Release: 6 Benchmark Date: 24 Jul 2020*"&amp;A412&amp;";*",SRGs!AA:AA,0),0)</f>
        <v>0</v>
      </c>
      <c r="U412" s="2">
        <f>IFERROR(MATCH("Layer 2 Switch Security Requirements Guide :: Version 2, Release: 1 Benchmark Date: 18 May 2021*"&amp;A412&amp;";*",SRGs!AA:AA,0),0)</f>
        <v>0</v>
      </c>
      <c r="V412" s="2">
        <f>IFERROR(MATCH("Mainframe Product Security Requirements Guide :: Version 2, Release: 1 Benchmark Date: 27 Oct 2022*"&amp;A412&amp;";*",SRGs!AA:AA,0),0)</f>
        <v>0</v>
      </c>
      <c r="W412" s="2">
        <f>IFERROR(MATCH("Network Device Management Security Requirements Guide :: Version 4, Release: 1 Benchmark Date: 23 Apr 2021*"&amp;A412&amp;";*",SRGs!AA:AA,0),0)</f>
        <v>0</v>
      </c>
      <c r="X412" s="2">
        <f>IFERROR(MATCH("Router Security Requirements Guide :: Version 4, Release: 2 Benchmark Date: 23 Apr 2021*"&amp;A412&amp;";*",SRGs!AA:AA,0),0)</f>
        <v>0</v>
      </c>
      <c r="Y412" s="2">
        <f>IFERROR(MATCH("SDN Controller Security Requirements Guide :: Version 1, Release: 2 Benchmark Date: 24 Apr 2020*"&amp;A412&amp;";*",SRGs!AA:AA,0),0)</f>
        <v>0</v>
      </c>
      <c r="Z412" s="2">
        <f>IFERROR(MATCH("Unified Endpoint Management Agent Security Requirements Guide :: Version 1, Release: 1 Benchmark Date: 20 Nov 2020*"&amp;A412&amp;";*",SRGs!AA:AA,0),0)</f>
        <v>0</v>
      </c>
      <c r="AA412" s="2">
        <f>IFERROR(MATCH("Unified Endpoint Management Server Security Requirements Guide :: Version 1, Release: 1 Benchmark Date: 20 Nov 2020*"&amp;A412&amp;";*",SRGs!AA:AA,0),0)</f>
        <v>1377</v>
      </c>
      <c r="AB412" s="2">
        <f>IFERROR(MATCH("Virtual Private Network (VPN) Security Requirements Guide :: Version 2, Release: 4 Benchmark Date: 27 Oct 2021*"&amp;A412&amp;";*",SRGs!AA:AA,0),0)</f>
        <v>1378</v>
      </c>
      <c r="AC412" s="2">
        <f>IFERROR(MATCH("Web Server Security Requirements Guide :: Version 3, Release: 1 Benchmark Date: 27 Oct 2022*"&amp;A412&amp;";*",SRGs!AA:AA,0),0)</f>
        <v>0</v>
      </c>
      <c r="AD412" s="22"/>
      <c r="AE412" s="3" t="str">
        <f t="shared" si="48"/>
        <v>Application</v>
      </c>
      <c r="AF412" s="2" t="str">
        <f t="shared" si="49"/>
        <v>Server</v>
      </c>
      <c r="AG412" s="2" t="str">
        <f t="shared" si="50"/>
        <v>Laptops/Desktops</v>
      </c>
      <c r="AH412" s="2" t="str">
        <f t="shared" si="51"/>
        <v>Network Device</v>
      </c>
      <c r="AI412" s="2" t="str">
        <f t="shared" si="52"/>
        <v/>
      </c>
      <c r="AJ412" s="2" t="str">
        <f t="shared" si="53"/>
        <v>Container</v>
      </c>
      <c r="AK412" s="2" t="str">
        <f t="shared" si="54"/>
        <v>Unified Endpoint Mangement</v>
      </c>
      <c r="AM412" s="5" t="str">
        <f t="shared" si="55"/>
        <v>Application; Server; Laptops/Desktops; Network Device; Container; Unified Endpoint Mangement</v>
      </c>
    </row>
    <row r="413" spans="1:39" ht="210">
      <c r="A413" s="1" t="s">
        <v>85</v>
      </c>
      <c r="B413" s="1" t="s">
        <v>4305</v>
      </c>
      <c r="C413" s="1" t="s">
        <v>717</v>
      </c>
      <c r="D413" s="1" t="s">
        <v>1812</v>
      </c>
      <c r="E413" s="1" t="s">
        <v>2817</v>
      </c>
      <c r="F413" s="2" t="s">
        <v>3798</v>
      </c>
      <c r="G413" s="2"/>
      <c r="H413" s="2" t="s">
        <v>4262</v>
      </c>
      <c r="I413" s="10">
        <v>3</v>
      </c>
      <c r="J413" s="13"/>
      <c r="K413" s="3">
        <f>IFERROR(MATCH("Application Layer Gateway (ALG) Security Requirements Guide (SRG) :: Version 1, Release: 2 Benchmark Date: 24 Jul 2015*"&amp;A413&amp;";*",SRGs!AA:AA,0),0)</f>
        <v>0</v>
      </c>
      <c r="L413" s="2">
        <f>IFERROR(MATCH("Application Server Security Requirements Guide :: Version 3, Release: 3 Benchmark Date: 27 Oct 2022*"&amp;A413&amp;";*",SRGs!AA:AA,0),0)</f>
        <v>0</v>
      </c>
      <c r="M413" s="2">
        <f>IFERROR(MATCH("Authentication, Authorization, and Accounting Services (AAA) Security Requirements Guide :: Version 1, Release: 2 Benchmark Date: 24 Jan 2020*"&amp;A413&amp;";*",SRGs!AA:AA,0),0)</f>
        <v>1384</v>
      </c>
      <c r="N413" s="6">
        <f>IFERROR(MATCH("Central Log Server Security Requirements Guide :: Version 2, Release: 2 Benchmark Date: 27 Oct 2022*"&amp;A413&amp;";*",SRGs!AA:AA,0),0)</f>
        <v>0</v>
      </c>
      <c r="O413" s="6">
        <f>IFERROR(MATCH("Database Security Requirements Guide :: Version 3, Release: 3 Benchmark Date: 27 Jul 2022*"&amp;A413&amp;";*",SRGs!AA:AA,0),0)</f>
        <v>0</v>
      </c>
      <c r="P413" s="2">
        <f>IFERROR(MATCH("Container Platform Security Requirements Guide :: Version 1, Release: 3 Benchmark Date: 27 Jan 2022*"&amp;A413&amp;";*",SRGs!AA:AA,0),0)</f>
        <v>1386</v>
      </c>
      <c r="Q413" s="2">
        <f>IFERROR(MATCH("Domain Name System (DNS) Security Requirements Guide :: Version 2, Release: 4 Benchmark Date: 23 Oct 2015*"&amp;A413&amp;";*",SRGs!AA:AA,0),0)</f>
        <v>1387</v>
      </c>
      <c r="R413" s="2">
        <f>IFERROR(MATCH("Firewall Security Requirements Guide :: Version 2, Release: 3 Benchmark Date: 27 Oct 2022*"&amp;A413&amp;";*",SRGs!AA:AA,0),0)</f>
        <v>0</v>
      </c>
      <c r="S413" s="2">
        <f>IFERROR(MATCH("General Purpose Operating System Security Requirements Guide :: Version 2, Release: 4 Benchmark Date: 27 Jul 2022*"&amp;A413&amp;";*",SRGs!AA:AA,0),0)</f>
        <v>1389</v>
      </c>
      <c r="T413" s="2">
        <f>IFERROR(MATCH("Intrusion Detection and Prevention Systems (IDPS) Security Requirements Guide :: Version 2, Release: 6 Benchmark Date: 24 Jul 2020*"&amp;A413&amp;";*",SRGs!AA:AA,0),0)</f>
        <v>0</v>
      </c>
      <c r="U413" s="2">
        <f>IFERROR(MATCH("Layer 2 Switch Security Requirements Guide :: Version 2, Release: 1 Benchmark Date: 18 May 2021*"&amp;A413&amp;";*",SRGs!AA:AA,0),0)</f>
        <v>1391</v>
      </c>
      <c r="V413" s="2">
        <f>IFERROR(MATCH("Mainframe Product Security Requirements Guide :: Version 2, Release: 1 Benchmark Date: 27 Oct 2022*"&amp;A413&amp;";*",SRGs!AA:AA,0),0)</f>
        <v>0</v>
      </c>
      <c r="W413" s="2">
        <f>IFERROR(MATCH("Network Device Management Security Requirements Guide :: Version 4, Release: 1 Benchmark Date: 23 Apr 2021*"&amp;A413&amp;";*",SRGs!AA:AA,0),0)</f>
        <v>0</v>
      </c>
      <c r="X413" s="2">
        <f>IFERROR(MATCH("Router Security Requirements Guide :: Version 4, Release: 2 Benchmark Date: 23 Apr 2021*"&amp;A413&amp;";*",SRGs!AA:AA,0),0)</f>
        <v>1393</v>
      </c>
      <c r="Y413" s="2">
        <f>IFERROR(MATCH("SDN Controller Security Requirements Guide :: Version 1, Release: 2 Benchmark Date: 24 Apr 2020*"&amp;A413&amp;";*",SRGs!AA:AA,0),0)</f>
        <v>0</v>
      </c>
      <c r="Z413" s="2">
        <f>IFERROR(MATCH("Unified Endpoint Management Agent Security Requirements Guide :: Version 1, Release: 1 Benchmark Date: 20 Nov 2020*"&amp;A413&amp;";*",SRGs!AA:AA,0),0)</f>
        <v>0</v>
      </c>
      <c r="AA413" s="2">
        <f>IFERROR(MATCH("Unified Endpoint Management Server Security Requirements Guide :: Version 1, Release: 1 Benchmark Date: 20 Nov 2020*"&amp;A413&amp;";*",SRGs!AA:AA,0),0)</f>
        <v>0</v>
      </c>
      <c r="AB413" s="2">
        <f>IFERROR(MATCH("Virtual Private Network (VPN) Security Requirements Guide :: Version 2, Release: 4 Benchmark Date: 27 Oct 2021*"&amp;A413&amp;";*",SRGs!AA:AA,0),0)</f>
        <v>1395</v>
      </c>
      <c r="AC413" s="2">
        <f>IFERROR(MATCH("Web Server Security Requirements Guide :: Version 3, Release: 1 Benchmark Date: 27 Oct 2022*"&amp;A413&amp;";*",SRGs!AA:AA,0),0)</f>
        <v>0</v>
      </c>
      <c r="AD413" s="22"/>
      <c r="AE413" s="3" t="str">
        <f t="shared" si="48"/>
        <v/>
      </c>
      <c r="AF413" s="2" t="str">
        <f t="shared" si="49"/>
        <v>Server</v>
      </c>
      <c r="AG413" s="2" t="str">
        <f t="shared" si="50"/>
        <v>Laptops/Desktops</v>
      </c>
      <c r="AH413" s="2" t="str">
        <f t="shared" si="51"/>
        <v>Network Device</v>
      </c>
      <c r="AI413" s="2" t="str">
        <f t="shared" si="52"/>
        <v/>
      </c>
      <c r="AJ413" s="2" t="str">
        <f t="shared" si="53"/>
        <v>Container</v>
      </c>
      <c r="AK413" s="2" t="str">
        <f t="shared" si="54"/>
        <v/>
      </c>
      <c r="AM413" s="5" t="str">
        <f t="shared" si="55"/>
        <v>Server; Laptops/Desktops; Network Device; Container</v>
      </c>
    </row>
    <row r="414" spans="1:39" s="5" customFormat="1" ht="90">
      <c r="A414" s="1" t="s">
        <v>22256</v>
      </c>
      <c r="B414" s="1" t="s">
        <v>4305</v>
      </c>
      <c r="C414" s="1" t="s">
        <v>718</v>
      </c>
      <c r="D414" s="1" t="s">
        <v>1813</v>
      </c>
      <c r="E414" s="1" t="s">
        <v>2818</v>
      </c>
      <c r="F414" s="2" t="s">
        <v>3659</v>
      </c>
      <c r="G414" s="2"/>
      <c r="H414" s="2" t="s">
        <v>4262</v>
      </c>
      <c r="I414" s="10">
        <v>3</v>
      </c>
      <c r="J414" s="13"/>
      <c r="K414" s="3">
        <f>IFERROR(MATCH("Application Layer Gateway (ALG) Security Requirements Guide (SRG) :: Version 1, Release: 2 Benchmark Date: 24 Jul 2015*"&amp;A414&amp;";*",SRGs!AA:AA,0),0)</f>
        <v>0</v>
      </c>
      <c r="L414" s="2">
        <f>IFERROR(MATCH("Application Server Security Requirements Guide :: Version 3, Release: 3 Benchmark Date: 27 Oct 2022*"&amp;A414&amp;";*",SRGs!AA:AA,0),0)</f>
        <v>0</v>
      </c>
      <c r="M414" s="2">
        <f>IFERROR(MATCH("Authentication, Authorization, and Accounting Services (AAA) Security Requirements Guide :: Version 1, Release: 2 Benchmark Date: 24 Jan 2020*"&amp;A414&amp;";*",SRGs!AA:AA,0),0)</f>
        <v>0</v>
      </c>
      <c r="N414" s="6">
        <f>IFERROR(MATCH("Central Log Server Security Requirements Guide :: Version 2, Release: 2 Benchmark Date: 27 Oct 2022*"&amp;A414&amp;";*",SRGs!AA:AA,0),0)</f>
        <v>0</v>
      </c>
      <c r="O414" s="6">
        <f>IFERROR(MATCH("Database Security Requirements Guide :: Version 3, Release: 3 Benchmark Date: 27 Jul 2022*"&amp;A414&amp;";*",SRGs!AA:AA,0),0)</f>
        <v>0</v>
      </c>
      <c r="P414" s="6">
        <f>IFERROR(MATCH("Container Platform Security Requirements Guide :: Version 1, Release: 3 Benchmark Date: 27 Jan 2022*"&amp;A414&amp;";*",SRGs!AA:AA,0),0)</f>
        <v>0</v>
      </c>
      <c r="Q414" s="6">
        <f>IFERROR(MATCH("Domain Name System (DNS) Security Requirements Guide :: Version 2, Release: 4 Benchmark Date: 23 Oct 2015*"&amp;A414&amp;";*",SRGs!AA:AA,0),0)</f>
        <v>1399</v>
      </c>
      <c r="R414" s="6">
        <f>IFERROR(MATCH("Firewall Security Requirements Guide :: Version 2, Release: 3 Benchmark Date: 27 Oct 2022*"&amp;A414&amp;";*",SRGs!AA:AA,0),0)</f>
        <v>0</v>
      </c>
      <c r="S414" s="6">
        <f>IFERROR(MATCH("General Purpose Operating System Security Requirements Guide :: Version 2, Release: 4 Benchmark Date: 27 Jul 2022*"&amp;A414&amp;";*",SRGs!AA:AA,0),0)</f>
        <v>1400</v>
      </c>
      <c r="T414" s="6">
        <f>IFERROR(MATCH("Intrusion Detection and Prevention Systems (IDPS) Security Requirements Guide :: Version 2, Release: 6 Benchmark Date: 24 Jul 2020*"&amp;A414&amp;";*",SRGs!AA:AA,0),0)</f>
        <v>0</v>
      </c>
      <c r="U414" s="6">
        <f>IFERROR(MATCH("Layer 2 Switch Security Requirements Guide :: Version 2, Release: 1 Benchmark Date: 18 May 2021*"&amp;A414&amp;";*",SRGs!AA:AA,0),0)</f>
        <v>0</v>
      </c>
      <c r="V414" s="6">
        <f>IFERROR(MATCH("Mainframe Product Security Requirements Guide :: Version 2, Release: 1 Benchmark Date: 27 Oct 2022*"&amp;A414&amp;";*",SRGs!AA:AA,0),0)</f>
        <v>0</v>
      </c>
      <c r="W414" s="6">
        <f>IFERROR(MATCH("Network Device Management Security Requirements Guide :: Version 4, Release: 1 Benchmark Date: 23 Apr 2021*"&amp;A414&amp;";*",SRGs!AA:AA,0),0)</f>
        <v>1401</v>
      </c>
      <c r="X414" s="6">
        <f>IFERROR(MATCH("Router Security Requirements Guide :: Version 4, Release: 2 Benchmark Date: 23 Apr 2021*"&amp;A414&amp;";*",SRGs!AA:AA,0),0)</f>
        <v>0</v>
      </c>
      <c r="Y414" s="6">
        <f>IFERROR(MATCH("SDN Controller Security Requirements Guide :: Version 1, Release: 2 Benchmark Date: 24 Apr 2020*"&amp;A414&amp;";*",SRGs!AA:AA,0),0)</f>
        <v>0</v>
      </c>
      <c r="Z414" s="6">
        <f>IFERROR(MATCH("Unified Endpoint Management Agent Security Requirements Guide :: Version 1, Release: 1 Benchmark Date: 20 Nov 2020*"&amp;A414&amp;";*",SRGs!AA:AA,0),0)</f>
        <v>0</v>
      </c>
      <c r="AA414" s="6">
        <f>IFERROR(MATCH("Unified Endpoint Management Server Security Requirements Guide :: Version 1, Release: 1 Benchmark Date: 20 Nov 2020*"&amp;A414&amp;";*",SRGs!AA:AA,0),0)</f>
        <v>1403</v>
      </c>
      <c r="AB414" s="6">
        <f>IFERROR(MATCH("Virtual Private Network (VPN) Security Requirements Guide :: Version 2, Release: 4 Benchmark Date: 27 Oct 2021*"&amp;A414&amp;";*",SRGs!AA:AA,0),0)</f>
        <v>1406</v>
      </c>
      <c r="AC414" s="6">
        <f>IFERROR(MATCH("Web Server Security Requirements Guide :: Version 3, Release: 1 Benchmark Date: 27 Oct 2022*"&amp;A414&amp;";*",SRGs!AA:AA,0),0)</f>
        <v>0</v>
      </c>
      <c r="AD414" s="21"/>
      <c r="AE414" s="3" t="str">
        <f t="shared" si="48"/>
        <v/>
      </c>
      <c r="AF414" s="2" t="str">
        <f t="shared" si="49"/>
        <v>Server</v>
      </c>
      <c r="AG414" s="2" t="str">
        <f t="shared" si="50"/>
        <v>Laptops/Desktops</v>
      </c>
      <c r="AH414" s="2" t="str">
        <f t="shared" si="51"/>
        <v>Network Device</v>
      </c>
      <c r="AI414" s="2" t="str">
        <f t="shared" si="52"/>
        <v/>
      </c>
      <c r="AJ414" s="2" t="str">
        <f t="shared" si="53"/>
        <v/>
      </c>
      <c r="AK414" s="2" t="str">
        <f t="shared" si="54"/>
        <v>Unified Endpoint Mangement</v>
      </c>
      <c r="AL414" s="27"/>
      <c r="AM414" s="5" t="str">
        <f t="shared" si="55"/>
        <v>Server; Laptops/Desktops; Network Device; Unified Endpoint Mangement</v>
      </c>
    </row>
    <row r="415" spans="1:39" s="5" customFormat="1" ht="45">
      <c r="A415" s="1" t="s">
        <v>22257</v>
      </c>
      <c r="B415" s="1" t="s">
        <v>4305</v>
      </c>
      <c r="C415" s="1" t="s">
        <v>719</v>
      </c>
      <c r="D415" s="1" t="s">
        <v>3518</v>
      </c>
      <c r="E415" s="1"/>
      <c r="F415" s="2"/>
      <c r="G415" s="2"/>
      <c r="H415" s="2"/>
      <c r="I415" s="2"/>
      <c r="J415" s="15"/>
      <c r="K415" s="3">
        <f>IFERROR(MATCH("Application Layer Gateway (ALG) Security Requirements Guide (SRG) :: Version 1, Release: 2 Benchmark Date: 24 Jul 2015*"&amp;A415&amp;";*",SRGs!AA:AA,0),0)</f>
        <v>0</v>
      </c>
      <c r="L415" s="2">
        <f>IFERROR(MATCH("Application Server Security Requirements Guide :: Version 3, Release: 3 Benchmark Date: 27 Oct 2022*"&amp;A415&amp;";*",SRGs!AA:AA,0),0)</f>
        <v>0</v>
      </c>
      <c r="M415" s="2">
        <f>IFERROR(MATCH("Authentication, Authorization, and Accounting Services (AAA) Security Requirements Guide :: Version 1, Release: 2 Benchmark Date: 24 Jan 2020*"&amp;A415&amp;";*",SRGs!AA:AA,0),0)</f>
        <v>0</v>
      </c>
      <c r="N415" s="2">
        <f>IFERROR(MATCH("Central Log Server Security Requirements Guide :: Version 2, Release: 2 Benchmark Date: 27 Oct 2022*"&amp;A415&amp;";*",SRGs!AA:AA,0),0)</f>
        <v>0</v>
      </c>
      <c r="O415" s="2">
        <f>IFERROR(MATCH("Database Security Requirements Guide :: Version 3, Release: 3 Benchmark Date: 27 Jul 2022*"&amp;A415&amp;";*",SRGs!AA:AA,0),0)</f>
        <v>0</v>
      </c>
      <c r="P415" s="6">
        <f>IFERROR(MATCH("Container Platform Security Requirements Guide :: Version 1, Release: 3 Benchmark Date: 27 Jan 2022*"&amp;A415&amp;";*",SRGs!AA:AA,0),0)</f>
        <v>0</v>
      </c>
      <c r="Q415" s="6">
        <f>IFERROR(MATCH("Domain Name System (DNS) Security Requirements Guide :: Version 2, Release: 4 Benchmark Date: 23 Oct 2015*"&amp;A415&amp;";*",SRGs!AA:AA,0),0)</f>
        <v>0</v>
      </c>
      <c r="R415" s="6">
        <f>IFERROR(MATCH("Firewall Security Requirements Guide :: Version 2, Release: 3 Benchmark Date: 27 Oct 2022*"&amp;A415&amp;";*",SRGs!AA:AA,0),0)</f>
        <v>0</v>
      </c>
      <c r="S415" s="6">
        <f>IFERROR(MATCH("General Purpose Operating System Security Requirements Guide :: Version 2, Release: 4 Benchmark Date: 27 Jul 2022*"&amp;A415&amp;";*",SRGs!AA:AA,0),0)</f>
        <v>0</v>
      </c>
      <c r="T415" s="6">
        <f>IFERROR(MATCH("Intrusion Detection and Prevention Systems (IDPS) Security Requirements Guide :: Version 2, Release: 6 Benchmark Date: 24 Jul 2020*"&amp;A415&amp;";*",SRGs!AA:AA,0),0)</f>
        <v>0</v>
      </c>
      <c r="U415" s="6">
        <f>IFERROR(MATCH("Layer 2 Switch Security Requirements Guide :: Version 2, Release: 1 Benchmark Date: 18 May 2021*"&amp;A415&amp;";*",SRGs!AA:AA,0),0)</f>
        <v>0</v>
      </c>
      <c r="V415" s="6">
        <f>IFERROR(MATCH("Mainframe Product Security Requirements Guide :: Version 2, Release: 1 Benchmark Date: 27 Oct 2022*"&amp;A415&amp;";*",SRGs!AA:AA,0),0)</f>
        <v>0</v>
      </c>
      <c r="W415" s="6">
        <f>IFERROR(MATCH("Network Device Management Security Requirements Guide :: Version 4, Release: 1 Benchmark Date: 23 Apr 2021*"&amp;A415&amp;";*",SRGs!AA:AA,0),0)</f>
        <v>0</v>
      </c>
      <c r="X415" s="6">
        <f>IFERROR(MATCH("Router Security Requirements Guide :: Version 4, Release: 2 Benchmark Date: 23 Apr 2021*"&amp;A415&amp;";*",SRGs!AA:AA,0),0)</f>
        <v>0</v>
      </c>
      <c r="Y415" s="6">
        <f>IFERROR(MATCH("SDN Controller Security Requirements Guide :: Version 1, Release: 2 Benchmark Date: 24 Apr 2020*"&amp;A415&amp;";*",SRGs!AA:AA,0),0)</f>
        <v>0</v>
      </c>
      <c r="Z415" s="6">
        <f>IFERROR(MATCH("Unified Endpoint Management Agent Security Requirements Guide :: Version 1, Release: 1 Benchmark Date: 20 Nov 2020*"&amp;A415&amp;";*",SRGs!AA:AA,0),0)</f>
        <v>0</v>
      </c>
      <c r="AA415" s="6">
        <f>IFERROR(MATCH("Unified Endpoint Management Server Security Requirements Guide :: Version 1, Release: 1 Benchmark Date: 20 Nov 2020*"&amp;A415&amp;";*",SRGs!AA:AA,0),0)</f>
        <v>0</v>
      </c>
      <c r="AB415" s="6">
        <f>IFERROR(MATCH("Virtual Private Network (VPN) Security Requirements Guide :: Version 2, Release: 4 Benchmark Date: 27 Oct 2021*"&amp;A415&amp;";*",SRGs!AA:AA,0),0)</f>
        <v>0</v>
      </c>
      <c r="AC415" s="6">
        <f>IFERROR(MATCH("Web Server Security Requirements Guide :: Version 3, Release: 1 Benchmark Date: 27 Oct 2022*"&amp;A415&amp;";*",SRGs!AA:AA,0),0)</f>
        <v>0</v>
      </c>
      <c r="AD415" s="21"/>
      <c r="AE415" s="3" t="str">
        <f t="shared" si="48"/>
        <v/>
      </c>
      <c r="AF415" s="2" t="str">
        <f t="shared" si="49"/>
        <v/>
      </c>
      <c r="AG415" s="2" t="str">
        <f t="shared" si="50"/>
        <v/>
      </c>
      <c r="AH415" s="2" t="str">
        <f t="shared" si="51"/>
        <v/>
      </c>
      <c r="AI415" s="2" t="str">
        <f t="shared" si="52"/>
        <v/>
      </c>
      <c r="AJ415" s="2" t="str">
        <f t="shared" si="53"/>
        <v/>
      </c>
      <c r="AK415" s="2" t="str">
        <f t="shared" si="54"/>
        <v/>
      </c>
      <c r="AL415" s="27"/>
      <c r="AM415" s="5" t="str">
        <f t="shared" si="55"/>
        <v/>
      </c>
    </row>
    <row r="416" spans="1:39" ht="60">
      <c r="A416" s="1" t="s">
        <v>22258</v>
      </c>
      <c r="B416" s="1" t="s">
        <v>4305</v>
      </c>
      <c r="C416" s="1" t="s">
        <v>720</v>
      </c>
      <c r="D416" s="1" t="s">
        <v>1814</v>
      </c>
      <c r="E416" s="1" t="s">
        <v>2819</v>
      </c>
      <c r="F416" s="2" t="s">
        <v>3799</v>
      </c>
      <c r="G416" s="2"/>
      <c r="H416" s="2"/>
      <c r="I416" s="2"/>
      <c r="J416" s="15"/>
      <c r="K416" s="3">
        <f>IFERROR(MATCH("Application Layer Gateway (ALG) Security Requirements Guide (SRG) :: Version 1, Release: 2 Benchmark Date: 24 Jul 2015*"&amp;A416&amp;";*",SRGs!AA:AA,0),0)</f>
        <v>0</v>
      </c>
      <c r="L416" s="2">
        <f>IFERROR(MATCH("Application Server Security Requirements Guide :: Version 3, Release: 3 Benchmark Date: 27 Oct 2022*"&amp;A416&amp;";*",SRGs!AA:AA,0),0)</f>
        <v>0</v>
      </c>
      <c r="M416" s="2">
        <f>IFERROR(MATCH("Authentication, Authorization, and Accounting Services (AAA) Security Requirements Guide :: Version 1, Release: 2 Benchmark Date: 24 Jan 2020*"&amp;A416&amp;";*",SRGs!AA:AA,0),0)</f>
        <v>0</v>
      </c>
      <c r="N416" s="6">
        <f>IFERROR(MATCH("Central Log Server Security Requirements Guide :: Version 2, Release: 2 Benchmark Date: 27 Oct 2022*"&amp;A416&amp;";*",SRGs!AA:AA,0),0)</f>
        <v>0</v>
      </c>
      <c r="O416" s="6">
        <f>IFERROR(MATCH("Database Security Requirements Guide :: Version 3, Release: 3 Benchmark Date: 27 Jul 2022*"&amp;A416&amp;";*",SRGs!AA:AA,0),0)</f>
        <v>0</v>
      </c>
      <c r="P416" s="2">
        <f>IFERROR(MATCH("Container Platform Security Requirements Guide :: Version 1, Release: 3 Benchmark Date: 27 Jan 2022*"&amp;A416&amp;";*",SRGs!AA:AA,0),0)</f>
        <v>0</v>
      </c>
      <c r="Q416" s="2">
        <f>IFERROR(MATCH("Domain Name System (DNS) Security Requirements Guide :: Version 2, Release: 4 Benchmark Date: 23 Oct 2015*"&amp;A416&amp;";*",SRGs!AA:AA,0),0)</f>
        <v>0</v>
      </c>
      <c r="R416" s="2">
        <f>IFERROR(MATCH("Firewall Security Requirements Guide :: Version 2, Release: 3 Benchmark Date: 27 Oct 2022*"&amp;A416&amp;";*",SRGs!AA:AA,0),0)</f>
        <v>0</v>
      </c>
      <c r="S416" s="2">
        <f>IFERROR(MATCH("General Purpose Operating System Security Requirements Guide :: Version 2, Release: 4 Benchmark Date: 27 Jul 2022*"&amp;A416&amp;";*",SRGs!AA:AA,0),0)</f>
        <v>0</v>
      </c>
      <c r="T416" s="2">
        <f>IFERROR(MATCH("Intrusion Detection and Prevention Systems (IDPS) Security Requirements Guide :: Version 2, Release: 6 Benchmark Date: 24 Jul 2020*"&amp;A416&amp;";*",SRGs!AA:AA,0),0)</f>
        <v>0</v>
      </c>
      <c r="U416" s="2">
        <f>IFERROR(MATCH("Layer 2 Switch Security Requirements Guide :: Version 2, Release: 1 Benchmark Date: 18 May 2021*"&amp;A416&amp;";*",SRGs!AA:AA,0),0)</f>
        <v>0</v>
      </c>
      <c r="V416" s="2">
        <f>IFERROR(MATCH("Mainframe Product Security Requirements Guide :: Version 2, Release: 1 Benchmark Date: 27 Oct 2022*"&amp;A416&amp;";*",SRGs!AA:AA,0),0)</f>
        <v>0</v>
      </c>
      <c r="W416" s="2">
        <f>IFERROR(MATCH("Network Device Management Security Requirements Guide :: Version 4, Release: 1 Benchmark Date: 23 Apr 2021*"&amp;A416&amp;";*",SRGs!AA:AA,0),0)</f>
        <v>0</v>
      </c>
      <c r="X416" s="2">
        <f>IFERROR(MATCH("Router Security Requirements Guide :: Version 4, Release: 2 Benchmark Date: 23 Apr 2021*"&amp;A416&amp;";*",SRGs!AA:AA,0),0)</f>
        <v>0</v>
      </c>
      <c r="Y416" s="2">
        <f>IFERROR(MATCH("SDN Controller Security Requirements Guide :: Version 1, Release: 2 Benchmark Date: 24 Apr 2020*"&amp;A416&amp;";*",SRGs!AA:AA,0),0)</f>
        <v>0</v>
      </c>
      <c r="Z416" s="2">
        <f>IFERROR(MATCH("Unified Endpoint Management Agent Security Requirements Guide :: Version 1, Release: 1 Benchmark Date: 20 Nov 2020*"&amp;A416&amp;";*",SRGs!AA:AA,0),0)</f>
        <v>0</v>
      </c>
      <c r="AA416" s="2">
        <f>IFERROR(MATCH("Unified Endpoint Management Server Security Requirements Guide :: Version 1, Release: 1 Benchmark Date: 20 Nov 2020*"&amp;A416&amp;";*",SRGs!AA:AA,0),0)</f>
        <v>0</v>
      </c>
      <c r="AB416" s="2">
        <f>IFERROR(MATCH("Virtual Private Network (VPN) Security Requirements Guide :: Version 2, Release: 4 Benchmark Date: 27 Oct 2021*"&amp;A416&amp;";*",SRGs!AA:AA,0),0)</f>
        <v>0</v>
      </c>
      <c r="AC416" s="2">
        <f>IFERROR(MATCH("Web Server Security Requirements Guide :: Version 3, Release: 1 Benchmark Date: 27 Oct 2022*"&amp;A416&amp;";*",SRGs!AA:AA,0),0)</f>
        <v>0</v>
      </c>
      <c r="AD416" s="22"/>
      <c r="AE416" s="3" t="str">
        <f t="shared" si="48"/>
        <v/>
      </c>
      <c r="AF416" s="2" t="str">
        <f t="shared" si="49"/>
        <v/>
      </c>
      <c r="AG416" s="2" t="str">
        <f t="shared" si="50"/>
        <v/>
      </c>
      <c r="AH416" s="2" t="str">
        <f t="shared" si="51"/>
        <v/>
      </c>
      <c r="AI416" s="2" t="str">
        <f t="shared" si="52"/>
        <v/>
      </c>
      <c r="AJ416" s="2" t="str">
        <f t="shared" si="53"/>
        <v/>
      </c>
      <c r="AK416" s="2" t="str">
        <f t="shared" si="54"/>
        <v/>
      </c>
      <c r="AM416" s="5" t="str">
        <f t="shared" si="55"/>
        <v/>
      </c>
    </row>
    <row r="417" spans="1:39" s="5" customFormat="1" ht="90">
      <c r="A417" s="1" t="s">
        <v>22259</v>
      </c>
      <c r="B417" s="1" t="s">
        <v>4305</v>
      </c>
      <c r="C417" s="1" t="s">
        <v>721</v>
      </c>
      <c r="D417" s="1" t="s">
        <v>1815</v>
      </c>
      <c r="E417" s="1" t="s">
        <v>2820</v>
      </c>
      <c r="F417" s="2" t="s">
        <v>3800</v>
      </c>
      <c r="G417" s="2"/>
      <c r="H417" s="2" t="s">
        <v>4264</v>
      </c>
      <c r="I417" s="10">
        <v>3</v>
      </c>
      <c r="J417" s="13"/>
      <c r="K417" s="3">
        <f>IFERROR(MATCH("Application Layer Gateway (ALG) Security Requirements Guide (SRG) :: Version 1, Release: 2 Benchmark Date: 24 Jul 2015*"&amp;A417&amp;";*",SRGs!AA:AA,0),0)</f>
        <v>0</v>
      </c>
      <c r="L417" s="2">
        <f>IFERROR(MATCH("Application Server Security Requirements Guide :: Version 3, Release: 3 Benchmark Date: 27 Oct 2022*"&amp;A417&amp;";*",SRGs!AA:AA,0),0)</f>
        <v>0</v>
      </c>
      <c r="M417" s="2">
        <f>IFERROR(MATCH("Authentication, Authorization, and Accounting Services (AAA) Security Requirements Guide :: Version 1, Release: 2 Benchmark Date: 24 Jan 2020*"&amp;A417&amp;";*",SRGs!AA:AA,0),0)</f>
        <v>0</v>
      </c>
      <c r="N417" s="6">
        <f>IFERROR(MATCH("Central Log Server Security Requirements Guide :: Version 2, Release: 2 Benchmark Date: 27 Oct 2022*"&amp;A417&amp;";*",SRGs!AA:AA,0),0)</f>
        <v>0</v>
      </c>
      <c r="O417" s="6">
        <f>IFERROR(MATCH("Database Security Requirements Guide :: Version 3, Release: 3 Benchmark Date: 27 Jul 2022*"&amp;A417&amp;";*",SRGs!AA:AA,0),0)</f>
        <v>0</v>
      </c>
      <c r="P417" s="6">
        <f>IFERROR(MATCH("Container Platform Security Requirements Guide :: Version 1, Release: 3 Benchmark Date: 27 Jan 2022*"&amp;A417&amp;";*",SRGs!AA:AA,0),0)</f>
        <v>0</v>
      </c>
      <c r="Q417" s="6">
        <f>IFERROR(MATCH("Domain Name System (DNS) Security Requirements Guide :: Version 2, Release: 4 Benchmark Date: 23 Oct 2015*"&amp;A417&amp;";*",SRGs!AA:AA,0),0)</f>
        <v>0</v>
      </c>
      <c r="R417" s="6">
        <f>IFERROR(MATCH("Firewall Security Requirements Guide :: Version 2, Release: 3 Benchmark Date: 27 Oct 2022*"&amp;A417&amp;";*",SRGs!AA:AA,0),0)</f>
        <v>0</v>
      </c>
      <c r="S417" s="6">
        <f>IFERROR(MATCH("General Purpose Operating System Security Requirements Guide :: Version 2, Release: 4 Benchmark Date: 27 Jul 2022*"&amp;A417&amp;";*",SRGs!AA:AA,0),0)</f>
        <v>0</v>
      </c>
      <c r="T417" s="6">
        <f>IFERROR(MATCH("Intrusion Detection and Prevention Systems (IDPS) Security Requirements Guide :: Version 2, Release: 6 Benchmark Date: 24 Jul 2020*"&amp;A417&amp;";*",SRGs!AA:AA,0),0)</f>
        <v>0</v>
      </c>
      <c r="U417" s="6">
        <f>IFERROR(MATCH("Layer 2 Switch Security Requirements Guide :: Version 2, Release: 1 Benchmark Date: 18 May 2021*"&amp;A417&amp;";*",SRGs!AA:AA,0),0)</f>
        <v>0</v>
      </c>
      <c r="V417" s="6">
        <f>IFERROR(MATCH("Mainframe Product Security Requirements Guide :: Version 2, Release: 1 Benchmark Date: 27 Oct 2022*"&amp;A417&amp;";*",SRGs!AA:AA,0),0)</f>
        <v>0</v>
      </c>
      <c r="W417" s="6">
        <f>IFERROR(MATCH("Network Device Management Security Requirements Guide :: Version 4, Release: 1 Benchmark Date: 23 Apr 2021*"&amp;A417&amp;";*",SRGs!AA:AA,0),0)</f>
        <v>0</v>
      </c>
      <c r="X417" s="6">
        <f>IFERROR(MATCH("Router Security Requirements Guide :: Version 4, Release: 2 Benchmark Date: 23 Apr 2021*"&amp;A417&amp;";*",SRGs!AA:AA,0),0)</f>
        <v>0</v>
      </c>
      <c r="Y417" s="6">
        <f>IFERROR(MATCH("SDN Controller Security Requirements Guide :: Version 1, Release: 2 Benchmark Date: 24 Apr 2020*"&amp;A417&amp;";*",SRGs!AA:AA,0),0)</f>
        <v>0</v>
      </c>
      <c r="Z417" s="6">
        <f>IFERROR(MATCH("Unified Endpoint Management Agent Security Requirements Guide :: Version 1, Release: 1 Benchmark Date: 20 Nov 2020*"&amp;A417&amp;";*",SRGs!AA:AA,0),0)</f>
        <v>0</v>
      </c>
      <c r="AA417" s="6">
        <f>IFERROR(MATCH("Unified Endpoint Management Server Security Requirements Guide :: Version 1, Release: 1 Benchmark Date: 20 Nov 2020*"&amp;A417&amp;";*",SRGs!AA:AA,0),0)</f>
        <v>0</v>
      </c>
      <c r="AB417" s="6">
        <f>IFERROR(MATCH("Virtual Private Network (VPN) Security Requirements Guide :: Version 2, Release: 4 Benchmark Date: 27 Oct 2021*"&amp;A417&amp;";*",SRGs!AA:AA,0),0)</f>
        <v>0</v>
      </c>
      <c r="AC417" s="6">
        <f>IFERROR(MATCH("Web Server Security Requirements Guide :: Version 3, Release: 1 Benchmark Date: 27 Oct 2022*"&amp;A417&amp;";*",SRGs!AA:AA,0),0)</f>
        <v>0</v>
      </c>
      <c r="AD417" s="21"/>
      <c r="AE417" s="3" t="str">
        <f t="shared" si="48"/>
        <v/>
      </c>
      <c r="AF417" s="2" t="str">
        <f t="shared" si="49"/>
        <v/>
      </c>
      <c r="AG417" s="2" t="str">
        <f t="shared" si="50"/>
        <v/>
      </c>
      <c r="AH417" s="2" t="str">
        <f t="shared" si="51"/>
        <v/>
      </c>
      <c r="AI417" s="2" t="str">
        <f t="shared" si="52"/>
        <v/>
      </c>
      <c r="AJ417" s="2" t="str">
        <f t="shared" si="53"/>
        <v/>
      </c>
      <c r="AK417" s="2" t="str">
        <f t="shared" si="54"/>
        <v/>
      </c>
      <c r="AL417" s="27"/>
      <c r="AM417" s="5" t="str">
        <f t="shared" si="55"/>
        <v/>
      </c>
    </row>
    <row r="418" spans="1:39" ht="135">
      <c r="A418" s="1" t="s">
        <v>86</v>
      </c>
      <c r="B418" s="1" t="s">
        <v>4305</v>
      </c>
      <c r="C418" s="1" t="s">
        <v>722</v>
      </c>
      <c r="D418" s="1" t="s">
        <v>1816</v>
      </c>
      <c r="E418" s="1" t="s">
        <v>2821</v>
      </c>
      <c r="F418" s="2" t="s">
        <v>3801</v>
      </c>
      <c r="G418" s="2" t="s">
        <v>4209</v>
      </c>
      <c r="H418" s="2"/>
      <c r="I418" s="10">
        <v>1</v>
      </c>
      <c r="J418" s="13"/>
      <c r="K418" s="3">
        <f>IFERROR(MATCH("Application Layer Gateway (ALG) Security Requirements Guide (SRG) :: Version 1, Release: 2 Benchmark Date: 24 Jul 2015*"&amp;A418&amp;";*",SRGs!AA:AA,0),0)</f>
        <v>0</v>
      </c>
      <c r="L418" s="2">
        <f>IFERROR(MATCH("Application Server Security Requirements Guide :: Version 3, Release: 3 Benchmark Date: 27 Oct 2022*"&amp;A418&amp;";*",SRGs!AA:AA,0),0)</f>
        <v>1408</v>
      </c>
      <c r="M418" s="2">
        <f>IFERROR(MATCH("Authentication, Authorization, and Accounting Services (AAA) Security Requirements Guide :: Version 1, Release: 2 Benchmark Date: 24 Jan 2020*"&amp;A418&amp;";*",SRGs!AA:AA,0),0)</f>
        <v>0</v>
      </c>
      <c r="N418" s="6">
        <f>IFERROR(MATCH("Central Log Server Security Requirements Guide :: Version 2, Release: 2 Benchmark Date: 27 Oct 2022*"&amp;A418&amp;";*",SRGs!AA:AA,0),0)</f>
        <v>1409</v>
      </c>
      <c r="O418" s="6">
        <f>IFERROR(MATCH("Database Security Requirements Guide :: Version 3, Release: 3 Benchmark Date: 27 Jul 2022*"&amp;A418&amp;";*",SRGs!AA:AA,0),0)</f>
        <v>0</v>
      </c>
      <c r="P418" s="2">
        <f>IFERROR(MATCH("Container Platform Security Requirements Guide :: Version 1, Release: 3 Benchmark Date: 27 Jan 2022*"&amp;A418&amp;";*",SRGs!AA:AA,0),0)</f>
        <v>1410</v>
      </c>
      <c r="Q418" s="2">
        <f>IFERROR(MATCH("Domain Name System (DNS) Security Requirements Guide :: Version 2, Release: 4 Benchmark Date: 23 Oct 2015*"&amp;A418&amp;";*",SRGs!AA:AA,0),0)</f>
        <v>0</v>
      </c>
      <c r="R418" s="2">
        <f>IFERROR(MATCH("Firewall Security Requirements Guide :: Version 2, Release: 3 Benchmark Date: 27 Oct 2022*"&amp;A418&amp;";*",SRGs!AA:AA,0),0)</f>
        <v>0</v>
      </c>
      <c r="S418" s="2">
        <f>IFERROR(MATCH("General Purpose Operating System Security Requirements Guide :: Version 2, Release: 4 Benchmark Date: 27 Jul 2022*"&amp;A418&amp;";*",SRGs!AA:AA,0),0)</f>
        <v>1411</v>
      </c>
      <c r="T418" s="2">
        <f>IFERROR(MATCH("Intrusion Detection and Prevention Systems (IDPS) Security Requirements Guide :: Version 2, Release: 6 Benchmark Date: 24 Jul 2020*"&amp;A418&amp;";*",SRGs!AA:AA,0),0)</f>
        <v>0</v>
      </c>
      <c r="U418" s="2">
        <f>IFERROR(MATCH("Layer 2 Switch Security Requirements Guide :: Version 2, Release: 1 Benchmark Date: 18 May 2021*"&amp;A418&amp;";*",SRGs!AA:AA,0),0)</f>
        <v>0</v>
      </c>
      <c r="V418" s="2">
        <f>IFERROR(MATCH("Mainframe Product Security Requirements Guide :: Version 2, Release: 1 Benchmark Date: 27 Oct 2022*"&amp;A418&amp;";*",SRGs!AA:AA,0),0)</f>
        <v>0</v>
      </c>
      <c r="W418" s="2">
        <f>IFERROR(MATCH("Network Device Management Security Requirements Guide :: Version 4, Release: 1 Benchmark Date: 23 Apr 2021*"&amp;A418&amp;";*",SRGs!AA:AA,0),0)</f>
        <v>0</v>
      </c>
      <c r="X418" s="2">
        <f>IFERROR(MATCH("Router Security Requirements Guide :: Version 4, Release: 2 Benchmark Date: 23 Apr 2021*"&amp;A418&amp;";*",SRGs!AA:AA,0),0)</f>
        <v>0</v>
      </c>
      <c r="Y418" s="2">
        <f>IFERROR(MATCH("SDN Controller Security Requirements Guide :: Version 1, Release: 2 Benchmark Date: 24 Apr 2020*"&amp;A418&amp;";*",SRGs!AA:AA,0),0)</f>
        <v>0</v>
      </c>
      <c r="Z418" s="2">
        <f>IFERROR(MATCH("Unified Endpoint Management Agent Security Requirements Guide :: Version 1, Release: 1 Benchmark Date: 20 Nov 2020*"&amp;A418&amp;";*",SRGs!AA:AA,0),0)</f>
        <v>0</v>
      </c>
      <c r="AA418" s="2">
        <f>IFERROR(MATCH("Unified Endpoint Management Server Security Requirements Guide :: Version 1, Release: 1 Benchmark Date: 20 Nov 2020*"&amp;A418&amp;";*",SRGs!AA:AA,0),0)</f>
        <v>1412</v>
      </c>
      <c r="AB418" s="2">
        <f>IFERROR(MATCH("Virtual Private Network (VPN) Security Requirements Guide :: Version 2, Release: 4 Benchmark Date: 27 Oct 2021*"&amp;A418&amp;";*",SRGs!AA:AA,0),0)</f>
        <v>0</v>
      </c>
      <c r="AC418" s="2">
        <f>IFERROR(MATCH("Web Server Security Requirements Guide :: Version 3, Release: 1 Benchmark Date: 27 Oct 2022*"&amp;A418&amp;";*",SRGs!AA:AA,0),0)</f>
        <v>0</v>
      </c>
      <c r="AD418" s="22"/>
      <c r="AE418" s="3" t="str">
        <f t="shared" si="48"/>
        <v>Application</v>
      </c>
      <c r="AF418" s="2" t="str">
        <f t="shared" si="49"/>
        <v>Server</v>
      </c>
      <c r="AG418" s="2" t="str">
        <f t="shared" si="50"/>
        <v>Laptops/Desktops</v>
      </c>
      <c r="AH418" s="2" t="str">
        <f t="shared" si="51"/>
        <v/>
      </c>
      <c r="AI418" s="2" t="str">
        <f t="shared" si="52"/>
        <v/>
      </c>
      <c r="AJ418" s="2" t="str">
        <f t="shared" si="53"/>
        <v>Container</v>
      </c>
      <c r="AK418" s="2" t="str">
        <f t="shared" si="54"/>
        <v>Unified Endpoint Mangement</v>
      </c>
      <c r="AM418" s="5" t="str">
        <f t="shared" si="55"/>
        <v>Application; Server; Laptops/Desktops; Container; Unified Endpoint Mangement</v>
      </c>
    </row>
    <row r="419" spans="1:39" s="5" customFormat="1" ht="120">
      <c r="A419" s="1" t="s">
        <v>22260</v>
      </c>
      <c r="B419" s="1" t="s">
        <v>4305</v>
      </c>
      <c r="C419" s="1" t="s">
        <v>723</v>
      </c>
      <c r="D419" s="1" t="s">
        <v>1817</v>
      </c>
      <c r="E419" s="1" t="s">
        <v>2822</v>
      </c>
      <c r="F419" s="2" t="s">
        <v>3802</v>
      </c>
      <c r="G419" s="2"/>
      <c r="H419" s="2"/>
      <c r="I419" s="2"/>
      <c r="J419" s="15"/>
      <c r="K419" s="3">
        <f>IFERROR(MATCH("Application Layer Gateway (ALG) Security Requirements Guide (SRG) :: Version 1, Release: 2 Benchmark Date: 24 Jul 2015*"&amp;A419&amp;";*",SRGs!AA:AA,0),0)</f>
        <v>0</v>
      </c>
      <c r="L419" s="2">
        <f>IFERROR(MATCH("Application Server Security Requirements Guide :: Version 3, Release: 3 Benchmark Date: 27 Oct 2022*"&amp;A419&amp;";*",SRGs!AA:AA,0),0)</f>
        <v>0</v>
      </c>
      <c r="M419" s="2">
        <f>IFERROR(MATCH("Authentication, Authorization, and Accounting Services (AAA) Security Requirements Guide :: Version 1, Release: 2 Benchmark Date: 24 Jan 2020*"&amp;A419&amp;";*",SRGs!AA:AA,0),0)</f>
        <v>0</v>
      </c>
      <c r="N419" s="6">
        <f>IFERROR(MATCH("Central Log Server Security Requirements Guide :: Version 2, Release: 2 Benchmark Date: 27 Oct 2022*"&amp;A419&amp;";*",SRGs!AA:AA,0),0)</f>
        <v>0</v>
      </c>
      <c r="O419" s="6">
        <f>IFERROR(MATCH("Database Security Requirements Guide :: Version 3, Release: 3 Benchmark Date: 27 Jul 2022*"&amp;A419&amp;";*",SRGs!AA:AA,0),0)</f>
        <v>0</v>
      </c>
      <c r="P419" s="6">
        <f>IFERROR(MATCH("Container Platform Security Requirements Guide :: Version 1, Release: 3 Benchmark Date: 27 Jan 2022*"&amp;A419&amp;";*",SRGs!AA:AA,0),0)</f>
        <v>0</v>
      </c>
      <c r="Q419" s="6">
        <f>IFERROR(MATCH("Domain Name System (DNS) Security Requirements Guide :: Version 2, Release: 4 Benchmark Date: 23 Oct 2015*"&amp;A419&amp;";*",SRGs!AA:AA,0),0)</f>
        <v>0</v>
      </c>
      <c r="R419" s="6">
        <f>IFERROR(MATCH("Firewall Security Requirements Guide :: Version 2, Release: 3 Benchmark Date: 27 Oct 2022*"&amp;A419&amp;";*",SRGs!AA:AA,0),0)</f>
        <v>0</v>
      </c>
      <c r="S419" s="6">
        <f>IFERROR(MATCH("General Purpose Operating System Security Requirements Guide :: Version 2, Release: 4 Benchmark Date: 27 Jul 2022*"&amp;A419&amp;";*",SRGs!AA:AA,0),0)</f>
        <v>0</v>
      </c>
      <c r="T419" s="6">
        <f>IFERROR(MATCH("Intrusion Detection and Prevention Systems (IDPS) Security Requirements Guide :: Version 2, Release: 6 Benchmark Date: 24 Jul 2020*"&amp;A419&amp;";*",SRGs!AA:AA,0),0)</f>
        <v>0</v>
      </c>
      <c r="U419" s="6">
        <f>IFERROR(MATCH("Layer 2 Switch Security Requirements Guide :: Version 2, Release: 1 Benchmark Date: 18 May 2021*"&amp;A419&amp;";*",SRGs!AA:AA,0),0)</f>
        <v>0</v>
      </c>
      <c r="V419" s="6">
        <f>IFERROR(MATCH("Mainframe Product Security Requirements Guide :: Version 2, Release: 1 Benchmark Date: 27 Oct 2022*"&amp;A419&amp;";*",SRGs!AA:AA,0),0)</f>
        <v>0</v>
      </c>
      <c r="W419" s="6">
        <f>IFERROR(MATCH("Network Device Management Security Requirements Guide :: Version 4, Release: 1 Benchmark Date: 23 Apr 2021*"&amp;A419&amp;";*",SRGs!AA:AA,0),0)</f>
        <v>0</v>
      </c>
      <c r="X419" s="6">
        <f>IFERROR(MATCH("Router Security Requirements Guide :: Version 4, Release: 2 Benchmark Date: 23 Apr 2021*"&amp;A419&amp;";*",SRGs!AA:AA,0),0)</f>
        <v>0</v>
      </c>
      <c r="Y419" s="6">
        <f>IFERROR(MATCH("SDN Controller Security Requirements Guide :: Version 1, Release: 2 Benchmark Date: 24 Apr 2020*"&amp;A419&amp;";*",SRGs!AA:AA,0),0)</f>
        <v>0</v>
      </c>
      <c r="Z419" s="6">
        <f>IFERROR(MATCH("Unified Endpoint Management Agent Security Requirements Guide :: Version 1, Release: 1 Benchmark Date: 20 Nov 2020*"&amp;A419&amp;";*",SRGs!AA:AA,0),0)</f>
        <v>0</v>
      </c>
      <c r="AA419" s="6">
        <f>IFERROR(MATCH("Unified Endpoint Management Server Security Requirements Guide :: Version 1, Release: 1 Benchmark Date: 20 Nov 2020*"&amp;A419&amp;";*",SRGs!AA:AA,0),0)</f>
        <v>0</v>
      </c>
      <c r="AB419" s="6">
        <f>IFERROR(MATCH("Virtual Private Network (VPN) Security Requirements Guide :: Version 2, Release: 4 Benchmark Date: 27 Oct 2021*"&amp;A419&amp;";*",SRGs!AA:AA,0),0)</f>
        <v>0</v>
      </c>
      <c r="AC419" s="6">
        <f>IFERROR(MATCH("Web Server Security Requirements Guide :: Version 3, Release: 1 Benchmark Date: 27 Oct 2022*"&amp;A419&amp;";*",SRGs!AA:AA,0),0)</f>
        <v>0</v>
      </c>
      <c r="AD419" s="21"/>
      <c r="AE419" s="3" t="str">
        <f t="shared" si="48"/>
        <v/>
      </c>
      <c r="AF419" s="2" t="str">
        <f t="shared" si="49"/>
        <v/>
      </c>
      <c r="AG419" s="2" t="str">
        <f t="shared" si="50"/>
        <v/>
      </c>
      <c r="AH419" s="2" t="str">
        <f t="shared" si="51"/>
        <v/>
      </c>
      <c r="AI419" s="2" t="str">
        <f t="shared" si="52"/>
        <v/>
      </c>
      <c r="AJ419" s="2" t="str">
        <f t="shared" si="53"/>
        <v/>
      </c>
      <c r="AK419" s="2" t="str">
        <f t="shared" si="54"/>
        <v/>
      </c>
      <c r="AL419" s="27"/>
      <c r="AM419" s="5" t="str">
        <f t="shared" si="55"/>
        <v/>
      </c>
    </row>
    <row r="420" spans="1:39" s="5" customFormat="1" ht="30">
      <c r="A420" s="1" t="s">
        <v>22261</v>
      </c>
      <c r="B420" s="1" t="s">
        <v>4305</v>
      </c>
      <c r="C420" s="1" t="s">
        <v>724</v>
      </c>
      <c r="D420" s="1" t="s">
        <v>3519</v>
      </c>
      <c r="E420" s="1"/>
      <c r="F420" s="2"/>
      <c r="G420" s="2"/>
      <c r="H420" s="2"/>
      <c r="I420" s="2"/>
      <c r="J420" s="15"/>
      <c r="K420" s="3">
        <f>IFERROR(MATCH("Application Layer Gateway (ALG) Security Requirements Guide (SRG) :: Version 1, Release: 2 Benchmark Date: 24 Jul 2015*"&amp;A420&amp;";*",SRGs!AA:AA,0),0)</f>
        <v>0</v>
      </c>
      <c r="L420" s="2">
        <f>IFERROR(MATCH("Application Server Security Requirements Guide :: Version 3, Release: 3 Benchmark Date: 27 Oct 2022*"&amp;A420&amp;";*",SRGs!AA:AA,0),0)</f>
        <v>0</v>
      </c>
      <c r="M420" s="2">
        <f>IFERROR(MATCH("Authentication, Authorization, and Accounting Services (AAA) Security Requirements Guide :: Version 1, Release: 2 Benchmark Date: 24 Jan 2020*"&amp;A420&amp;";*",SRGs!AA:AA,0),0)</f>
        <v>0</v>
      </c>
      <c r="N420" s="2">
        <f>IFERROR(MATCH("Central Log Server Security Requirements Guide :: Version 2, Release: 2 Benchmark Date: 27 Oct 2022*"&amp;A420&amp;";*",SRGs!AA:AA,0),0)</f>
        <v>0</v>
      </c>
      <c r="O420" s="2">
        <f>IFERROR(MATCH("Database Security Requirements Guide :: Version 3, Release: 3 Benchmark Date: 27 Jul 2022*"&amp;A420&amp;";*",SRGs!AA:AA,0),0)</f>
        <v>0</v>
      </c>
      <c r="P420" s="6">
        <f>IFERROR(MATCH("Container Platform Security Requirements Guide :: Version 1, Release: 3 Benchmark Date: 27 Jan 2022*"&amp;A420&amp;";*",SRGs!AA:AA,0),0)</f>
        <v>0</v>
      </c>
      <c r="Q420" s="6">
        <f>IFERROR(MATCH("Domain Name System (DNS) Security Requirements Guide :: Version 2, Release: 4 Benchmark Date: 23 Oct 2015*"&amp;A420&amp;";*",SRGs!AA:AA,0),0)</f>
        <v>0</v>
      </c>
      <c r="R420" s="6">
        <f>IFERROR(MATCH("Firewall Security Requirements Guide :: Version 2, Release: 3 Benchmark Date: 27 Oct 2022*"&amp;A420&amp;";*",SRGs!AA:AA,0),0)</f>
        <v>0</v>
      </c>
      <c r="S420" s="6">
        <f>IFERROR(MATCH("General Purpose Operating System Security Requirements Guide :: Version 2, Release: 4 Benchmark Date: 27 Jul 2022*"&amp;A420&amp;";*",SRGs!AA:AA,0),0)</f>
        <v>0</v>
      </c>
      <c r="T420" s="6">
        <f>IFERROR(MATCH("Intrusion Detection and Prevention Systems (IDPS) Security Requirements Guide :: Version 2, Release: 6 Benchmark Date: 24 Jul 2020*"&amp;A420&amp;";*",SRGs!AA:AA,0),0)</f>
        <v>0</v>
      </c>
      <c r="U420" s="6">
        <f>IFERROR(MATCH("Layer 2 Switch Security Requirements Guide :: Version 2, Release: 1 Benchmark Date: 18 May 2021*"&amp;A420&amp;";*",SRGs!AA:AA,0),0)</f>
        <v>0</v>
      </c>
      <c r="V420" s="6">
        <f>IFERROR(MATCH("Mainframe Product Security Requirements Guide :: Version 2, Release: 1 Benchmark Date: 27 Oct 2022*"&amp;A420&amp;";*",SRGs!AA:AA,0),0)</f>
        <v>0</v>
      </c>
      <c r="W420" s="6">
        <f>IFERROR(MATCH("Network Device Management Security Requirements Guide :: Version 4, Release: 1 Benchmark Date: 23 Apr 2021*"&amp;A420&amp;";*",SRGs!AA:AA,0),0)</f>
        <v>0</v>
      </c>
      <c r="X420" s="6">
        <f>IFERROR(MATCH("Router Security Requirements Guide :: Version 4, Release: 2 Benchmark Date: 23 Apr 2021*"&amp;A420&amp;";*",SRGs!AA:AA,0),0)</f>
        <v>0</v>
      </c>
      <c r="Y420" s="6">
        <f>IFERROR(MATCH("SDN Controller Security Requirements Guide :: Version 1, Release: 2 Benchmark Date: 24 Apr 2020*"&amp;A420&amp;";*",SRGs!AA:AA,0),0)</f>
        <v>0</v>
      </c>
      <c r="Z420" s="6">
        <f>IFERROR(MATCH("Unified Endpoint Management Agent Security Requirements Guide :: Version 1, Release: 1 Benchmark Date: 20 Nov 2020*"&amp;A420&amp;";*",SRGs!AA:AA,0),0)</f>
        <v>0</v>
      </c>
      <c r="AA420" s="6">
        <f>IFERROR(MATCH("Unified Endpoint Management Server Security Requirements Guide :: Version 1, Release: 1 Benchmark Date: 20 Nov 2020*"&amp;A420&amp;";*",SRGs!AA:AA,0),0)</f>
        <v>0</v>
      </c>
      <c r="AB420" s="6">
        <f>IFERROR(MATCH("Virtual Private Network (VPN) Security Requirements Guide :: Version 2, Release: 4 Benchmark Date: 27 Oct 2021*"&amp;A420&amp;";*",SRGs!AA:AA,0),0)</f>
        <v>0</v>
      </c>
      <c r="AC420" s="6">
        <f>IFERROR(MATCH("Web Server Security Requirements Guide :: Version 3, Release: 1 Benchmark Date: 27 Oct 2022*"&amp;A420&amp;";*",SRGs!AA:AA,0),0)</f>
        <v>0</v>
      </c>
      <c r="AD420" s="21"/>
      <c r="AE420" s="3" t="str">
        <f t="shared" si="48"/>
        <v/>
      </c>
      <c r="AF420" s="2" t="str">
        <f t="shared" si="49"/>
        <v/>
      </c>
      <c r="AG420" s="2" t="str">
        <f t="shared" si="50"/>
        <v/>
      </c>
      <c r="AH420" s="2" t="str">
        <f t="shared" si="51"/>
        <v/>
      </c>
      <c r="AI420" s="2" t="str">
        <f t="shared" si="52"/>
        <v/>
      </c>
      <c r="AJ420" s="2" t="str">
        <f t="shared" si="53"/>
        <v/>
      </c>
      <c r="AK420" s="2" t="str">
        <f t="shared" si="54"/>
        <v/>
      </c>
      <c r="AL420" s="27"/>
      <c r="AM420" s="5" t="str">
        <f t="shared" si="55"/>
        <v/>
      </c>
    </row>
    <row r="421" spans="1:39" s="5" customFormat="1" ht="30">
      <c r="A421" s="1" t="s">
        <v>22262</v>
      </c>
      <c r="B421" s="1" t="s">
        <v>4305</v>
      </c>
      <c r="C421" s="1" t="s">
        <v>725</v>
      </c>
      <c r="D421" s="1" t="s">
        <v>3520</v>
      </c>
      <c r="E421" s="1"/>
      <c r="F421" s="2"/>
      <c r="G421" s="2"/>
      <c r="H421" s="2"/>
      <c r="I421" s="2"/>
      <c r="J421" s="15"/>
      <c r="K421" s="3">
        <f>IFERROR(MATCH("Application Layer Gateway (ALG) Security Requirements Guide (SRG) :: Version 1, Release: 2 Benchmark Date: 24 Jul 2015*"&amp;A421&amp;";*",SRGs!AA:AA,0),0)</f>
        <v>0</v>
      </c>
      <c r="L421" s="2">
        <f>IFERROR(MATCH("Application Server Security Requirements Guide :: Version 3, Release: 3 Benchmark Date: 27 Oct 2022*"&amp;A421&amp;";*",SRGs!AA:AA,0),0)</f>
        <v>0</v>
      </c>
      <c r="M421" s="2">
        <f>IFERROR(MATCH("Authentication, Authorization, and Accounting Services (AAA) Security Requirements Guide :: Version 1, Release: 2 Benchmark Date: 24 Jan 2020*"&amp;A421&amp;";*",SRGs!AA:AA,0),0)</f>
        <v>0</v>
      </c>
      <c r="N421" s="2">
        <f>IFERROR(MATCH("Central Log Server Security Requirements Guide :: Version 2, Release: 2 Benchmark Date: 27 Oct 2022*"&amp;A421&amp;";*",SRGs!AA:AA,0),0)</f>
        <v>0</v>
      </c>
      <c r="O421" s="2">
        <f>IFERROR(MATCH("Database Security Requirements Guide :: Version 3, Release: 3 Benchmark Date: 27 Jul 2022*"&amp;A421&amp;";*",SRGs!AA:AA,0),0)</f>
        <v>0</v>
      </c>
      <c r="P421" s="6">
        <f>IFERROR(MATCH("Container Platform Security Requirements Guide :: Version 1, Release: 3 Benchmark Date: 27 Jan 2022*"&amp;A421&amp;";*",SRGs!AA:AA,0),0)</f>
        <v>0</v>
      </c>
      <c r="Q421" s="6">
        <f>IFERROR(MATCH("Domain Name System (DNS) Security Requirements Guide :: Version 2, Release: 4 Benchmark Date: 23 Oct 2015*"&amp;A421&amp;";*",SRGs!AA:AA,0),0)</f>
        <v>0</v>
      </c>
      <c r="R421" s="6">
        <f>IFERROR(MATCH("Firewall Security Requirements Guide :: Version 2, Release: 3 Benchmark Date: 27 Oct 2022*"&amp;A421&amp;";*",SRGs!AA:AA,0),0)</f>
        <v>0</v>
      </c>
      <c r="S421" s="6">
        <f>IFERROR(MATCH("General Purpose Operating System Security Requirements Guide :: Version 2, Release: 4 Benchmark Date: 27 Jul 2022*"&amp;A421&amp;";*",SRGs!AA:AA,0),0)</f>
        <v>0</v>
      </c>
      <c r="T421" s="6">
        <f>IFERROR(MATCH("Intrusion Detection and Prevention Systems (IDPS) Security Requirements Guide :: Version 2, Release: 6 Benchmark Date: 24 Jul 2020*"&amp;A421&amp;";*",SRGs!AA:AA,0),0)</f>
        <v>0</v>
      </c>
      <c r="U421" s="6">
        <f>IFERROR(MATCH("Layer 2 Switch Security Requirements Guide :: Version 2, Release: 1 Benchmark Date: 18 May 2021*"&amp;A421&amp;";*",SRGs!AA:AA,0),0)</f>
        <v>0</v>
      </c>
      <c r="V421" s="6">
        <f>IFERROR(MATCH("Mainframe Product Security Requirements Guide :: Version 2, Release: 1 Benchmark Date: 27 Oct 2022*"&amp;A421&amp;";*",SRGs!AA:AA,0),0)</f>
        <v>0</v>
      </c>
      <c r="W421" s="6">
        <f>IFERROR(MATCH("Network Device Management Security Requirements Guide :: Version 4, Release: 1 Benchmark Date: 23 Apr 2021*"&amp;A421&amp;";*",SRGs!AA:AA,0),0)</f>
        <v>0</v>
      </c>
      <c r="X421" s="6">
        <f>IFERROR(MATCH("Router Security Requirements Guide :: Version 4, Release: 2 Benchmark Date: 23 Apr 2021*"&amp;A421&amp;";*",SRGs!AA:AA,0),0)</f>
        <v>0</v>
      </c>
      <c r="Y421" s="6">
        <f>IFERROR(MATCH("SDN Controller Security Requirements Guide :: Version 1, Release: 2 Benchmark Date: 24 Apr 2020*"&amp;A421&amp;";*",SRGs!AA:AA,0),0)</f>
        <v>0</v>
      </c>
      <c r="Z421" s="6">
        <f>IFERROR(MATCH("Unified Endpoint Management Agent Security Requirements Guide :: Version 1, Release: 1 Benchmark Date: 20 Nov 2020*"&amp;A421&amp;";*",SRGs!AA:AA,0),0)</f>
        <v>0</v>
      </c>
      <c r="AA421" s="6">
        <f>IFERROR(MATCH("Unified Endpoint Management Server Security Requirements Guide :: Version 1, Release: 1 Benchmark Date: 20 Nov 2020*"&amp;A421&amp;";*",SRGs!AA:AA,0),0)</f>
        <v>0</v>
      </c>
      <c r="AB421" s="6">
        <f>IFERROR(MATCH("Virtual Private Network (VPN) Security Requirements Guide :: Version 2, Release: 4 Benchmark Date: 27 Oct 2021*"&amp;A421&amp;";*",SRGs!AA:AA,0),0)</f>
        <v>0</v>
      </c>
      <c r="AC421" s="6">
        <f>IFERROR(MATCH("Web Server Security Requirements Guide :: Version 3, Release: 1 Benchmark Date: 27 Oct 2022*"&amp;A421&amp;";*",SRGs!AA:AA,0),0)</f>
        <v>0</v>
      </c>
      <c r="AD421" s="21"/>
      <c r="AE421" s="3" t="str">
        <f t="shared" si="48"/>
        <v/>
      </c>
      <c r="AF421" s="2" t="str">
        <f t="shared" si="49"/>
        <v/>
      </c>
      <c r="AG421" s="2" t="str">
        <f t="shared" si="50"/>
        <v/>
      </c>
      <c r="AH421" s="2" t="str">
        <f t="shared" si="51"/>
        <v/>
      </c>
      <c r="AI421" s="2" t="str">
        <f t="shared" si="52"/>
        <v/>
      </c>
      <c r="AJ421" s="2" t="str">
        <f t="shared" si="53"/>
        <v/>
      </c>
      <c r="AK421" s="2" t="str">
        <f t="shared" si="54"/>
        <v/>
      </c>
      <c r="AL421" s="27"/>
      <c r="AM421" s="5" t="str">
        <f t="shared" si="55"/>
        <v/>
      </c>
    </row>
    <row r="422" spans="1:39" ht="90">
      <c r="A422" s="1" t="s">
        <v>22263</v>
      </c>
      <c r="B422" s="1" t="s">
        <v>4305</v>
      </c>
      <c r="C422" s="1" t="s">
        <v>726</v>
      </c>
      <c r="D422" s="1" t="s">
        <v>1818</v>
      </c>
      <c r="E422" s="1" t="s">
        <v>2823</v>
      </c>
      <c r="F422" s="2" t="s">
        <v>2591</v>
      </c>
      <c r="G422" s="2"/>
      <c r="H422" s="2"/>
      <c r="I422" s="2"/>
      <c r="J422" s="15"/>
      <c r="K422" s="3">
        <f>IFERROR(MATCH("Application Layer Gateway (ALG) Security Requirements Guide (SRG) :: Version 1, Release: 2 Benchmark Date: 24 Jul 2015*"&amp;A422&amp;";*",SRGs!AA:AA,0),0)</f>
        <v>0</v>
      </c>
      <c r="L422" s="2">
        <f>IFERROR(MATCH("Application Server Security Requirements Guide :: Version 3, Release: 3 Benchmark Date: 27 Oct 2022*"&amp;A422&amp;";*",SRGs!AA:AA,0),0)</f>
        <v>0</v>
      </c>
      <c r="M422" s="2">
        <f>IFERROR(MATCH("Authentication, Authorization, and Accounting Services (AAA) Security Requirements Guide :: Version 1, Release: 2 Benchmark Date: 24 Jan 2020*"&amp;A422&amp;";*",SRGs!AA:AA,0),0)</f>
        <v>0</v>
      </c>
      <c r="N422" s="2">
        <f>IFERROR(MATCH("Central Log Server Security Requirements Guide :: Version 2, Release: 2 Benchmark Date: 27 Oct 2022*"&amp;A422&amp;";*",SRGs!AA:AA,0),0)</f>
        <v>0</v>
      </c>
      <c r="O422" s="2">
        <f>IFERROR(MATCH("Database Security Requirements Guide :: Version 3, Release: 3 Benchmark Date: 27 Jul 2022*"&amp;A422&amp;";*",SRGs!AA:AA,0),0)</f>
        <v>0</v>
      </c>
      <c r="P422" s="2">
        <f>IFERROR(MATCH("Container Platform Security Requirements Guide :: Version 1, Release: 3 Benchmark Date: 27 Jan 2022*"&amp;A422&amp;";*",SRGs!AA:AA,0),0)</f>
        <v>0</v>
      </c>
      <c r="Q422" s="2">
        <f>IFERROR(MATCH("Domain Name System (DNS) Security Requirements Guide :: Version 2, Release: 4 Benchmark Date: 23 Oct 2015*"&amp;A422&amp;";*",SRGs!AA:AA,0),0)</f>
        <v>0</v>
      </c>
      <c r="R422" s="2">
        <f>IFERROR(MATCH("Firewall Security Requirements Guide :: Version 2, Release: 3 Benchmark Date: 27 Oct 2022*"&amp;A422&amp;";*",SRGs!AA:AA,0),0)</f>
        <v>0</v>
      </c>
      <c r="S422" s="2">
        <f>IFERROR(MATCH("General Purpose Operating System Security Requirements Guide :: Version 2, Release: 4 Benchmark Date: 27 Jul 2022*"&amp;A422&amp;";*",SRGs!AA:AA,0),0)</f>
        <v>0</v>
      </c>
      <c r="T422" s="2">
        <f>IFERROR(MATCH("Intrusion Detection and Prevention Systems (IDPS) Security Requirements Guide :: Version 2, Release: 6 Benchmark Date: 24 Jul 2020*"&amp;A422&amp;";*",SRGs!AA:AA,0),0)</f>
        <v>0</v>
      </c>
      <c r="U422" s="2">
        <f>IFERROR(MATCH("Layer 2 Switch Security Requirements Guide :: Version 2, Release: 1 Benchmark Date: 18 May 2021*"&amp;A422&amp;";*",SRGs!AA:AA,0),0)</f>
        <v>0</v>
      </c>
      <c r="V422" s="2">
        <f>IFERROR(MATCH("Mainframe Product Security Requirements Guide :: Version 2, Release: 1 Benchmark Date: 27 Oct 2022*"&amp;A422&amp;";*",SRGs!AA:AA,0),0)</f>
        <v>0</v>
      </c>
      <c r="W422" s="2">
        <f>IFERROR(MATCH("Network Device Management Security Requirements Guide :: Version 4, Release: 1 Benchmark Date: 23 Apr 2021*"&amp;A422&amp;";*",SRGs!AA:AA,0),0)</f>
        <v>0</v>
      </c>
      <c r="X422" s="2">
        <f>IFERROR(MATCH("Router Security Requirements Guide :: Version 4, Release: 2 Benchmark Date: 23 Apr 2021*"&amp;A422&amp;";*",SRGs!AA:AA,0),0)</f>
        <v>0</v>
      </c>
      <c r="Y422" s="2">
        <f>IFERROR(MATCH("SDN Controller Security Requirements Guide :: Version 1, Release: 2 Benchmark Date: 24 Apr 2020*"&amp;A422&amp;";*",SRGs!AA:AA,0),0)</f>
        <v>0</v>
      </c>
      <c r="Z422" s="2">
        <f>IFERROR(MATCH("Unified Endpoint Management Agent Security Requirements Guide :: Version 1, Release: 1 Benchmark Date: 20 Nov 2020*"&amp;A422&amp;";*",SRGs!AA:AA,0),0)</f>
        <v>0</v>
      </c>
      <c r="AA422" s="2">
        <f>IFERROR(MATCH("Unified Endpoint Management Server Security Requirements Guide :: Version 1, Release: 1 Benchmark Date: 20 Nov 2020*"&amp;A422&amp;";*",SRGs!AA:AA,0),0)</f>
        <v>0</v>
      </c>
      <c r="AB422" s="2">
        <f>IFERROR(MATCH("Virtual Private Network (VPN) Security Requirements Guide :: Version 2, Release: 4 Benchmark Date: 27 Oct 2021*"&amp;A422&amp;";*",SRGs!AA:AA,0),0)</f>
        <v>0</v>
      </c>
      <c r="AC422" s="2">
        <f>IFERROR(MATCH("Web Server Security Requirements Guide :: Version 3, Release: 1 Benchmark Date: 27 Oct 2022*"&amp;A422&amp;";*",SRGs!AA:AA,0),0)</f>
        <v>0</v>
      </c>
      <c r="AD422" s="22"/>
      <c r="AE422" s="3" t="str">
        <f t="shared" si="48"/>
        <v/>
      </c>
      <c r="AF422" s="2" t="str">
        <f t="shared" si="49"/>
        <v/>
      </c>
      <c r="AG422" s="2" t="str">
        <f t="shared" si="50"/>
        <v/>
      </c>
      <c r="AH422" s="2" t="str">
        <f t="shared" si="51"/>
        <v/>
      </c>
      <c r="AI422" s="2" t="str">
        <f t="shared" si="52"/>
        <v/>
      </c>
      <c r="AJ422" s="2" t="str">
        <f t="shared" si="53"/>
        <v/>
      </c>
      <c r="AK422" s="2" t="str">
        <f t="shared" si="54"/>
        <v/>
      </c>
      <c r="AM422" s="5" t="str">
        <f t="shared" si="55"/>
        <v/>
      </c>
    </row>
    <row r="423" spans="1:39" ht="90">
      <c r="A423" s="1" t="s">
        <v>22264</v>
      </c>
      <c r="B423" s="1" t="s">
        <v>4305</v>
      </c>
      <c r="C423" s="1" t="s">
        <v>727</v>
      </c>
      <c r="D423" s="1" t="s">
        <v>1819</v>
      </c>
      <c r="E423" s="1" t="s">
        <v>2824</v>
      </c>
      <c r="F423" s="2" t="s">
        <v>3615</v>
      </c>
      <c r="G423" s="2"/>
      <c r="H423" s="2"/>
      <c r="I423" s="2"/>
      <c r="J423" s="15"/>
      <c r="K423" s="3">
        <f>IFERROR(MATCH("Application Layer Gateway (ALG) Security Requirements Guide (SRG) :: Version 1, Release: 2 Benchmark Date: 24 Jul 2015*"&amp;A423&amp;";*",SRGs!AA:AA,0),0)</f>
        <v>0</v>
      </c>
      <c r="L423" s="2">
        <f>IFERROR(MATCH("Application Server Security Requirements Guide :: Version 3, Release: 3 Benchmark Date: 27 Oct 2022*"&amp;A423&amp;";*",SRGs!AA:AA,0),0)</f>
        <v>0</v>
      </c>
      <c r="M423" s="2">
        <f>IFERROR(MATCH("Authentication, Authorization, and Accounting Services (AAA) Security Requirements Guide :: Version 1, Release: 2 Benchmark Date: 24 Jan 2020*"&amp;A423&amp;";*",SRGs!AA:AA,0),0)</f>
        <v>0</v>
      </c>
      <c r="N423" s="6">
        <f>IFERROR(MATCH("Central Log Server Security Requirements Guide :: Version 2, Release: 2 Benchmark Date: 27 Oct 2022*"&amp;A423&amp;";*",SRGs!AA:AA,0),0)</f>
        <v>0</v>
      </c>
      <c r="O423" s="6">
        <f>IFERROR(MATCH("Database Security Requirements Guide :: Version 3, Release: 3 Benchmark Date: 27 Jul 2022*"&amp;A423&amp;";*",SRGs!AA:AA,0),0)</f>
        <v>0</v>
      </c>
      <c r="P423" s="2">
        <f>IFERROR(MATCH("Container Platform Security Requirements Guide :: Version 1, Release: 3 Benchmark Date: 27 Jan 2022*"&amp;A423&amp;";*",SRGs!AA:AA,0),0)</f>
        <v>0</v>
      </c>
      <c r="Q423" s="2">
        <f>IFERROR(MATCH("Domain Name System (DNS) Security Requirements Guide :: Version 2, Release: 4 Benchmark Date: 23 Oct 2015*"&amp;A423&amp;";*",SRGs!AA:AA,0),0)</f>
        <v>0</v>
      </c>
      <c r="R423" s="2">
        <f>IFERROR(MATCH("Firewall Security Requirements Guide :: Version 2, Release: 3 Benchmark Date: 27 Oct 2022*"&amp;A423&amp;";*",SRGs!AA:AA,0),0)</f>
        <v>0</v>
      </c>
      <c r="S423" s="2">
        <f>IFERROR(MATCH("General Purpose Operating System Security Requirements Guide :: Version 2, Release: 4 Benchmark Date: 27 Jul 2022*"&amp;A423&amp;";*",SRGs!AA:AA,0),0)</f>
        <v>0</v>
      </c>
      <c r="T423" s="2">
        <f>IFERROR(MATCH("Intrusion Detection and Prevention Systems (IDPS) Security Requirements Guide :: Version 2, Release: 6 Benchmark Date: 24 Jul 2020*"&amp;A423&amp;";*",SRGs!AA:AA,0),0)</f>
        <v>0</v>
      </c>
      <c r="U423" s="2">
        <f>IFERROR(MATCH("Layer 2 Switch Security Requirements Guide :: Version 2, Release: 1 Benchmark Date: 18 May 2021*"&amp;A423&amp;";*",SRGs!AA:AA,0),0)</f>
        <v>0</v>
      </c>
      <c r="V423" s="2">
        <f>IFERROR(MATCH("Mainframe Product Security Requirements Guide :: Version 2, Release: 1 Benchmark Date: 27 Oct 2022*"&amp;A423&amp;";*",SRGs!AA:AA,0),0)</f>
        <v>0</v>
      </c>
      <c r="W423" s="2">
        <f>IFERROR(MATCH("Network Device Management Security Requirements Guide :: Version 4, Release: 1 Benchmark Date: 23 Apr 2021*"&amp;A423&amp;";*",SRGs!AA:AA,0),0)</f>
        <v>0</v>
      </c>
      <c r="X423" s="2">
        <f>IFERROR(MATCH("Router Security Requirements Guide :: Version 4, Release: 2 Benchmark Date: 23 Apr 2021*"&amp;A423&amp;";*",SRGs!AA:AA,0),0)</f>
        <v>0</v>
      </c>
      <c r="Y423" s="2">
        <f>IFERROR(MATCH("SDN Controller Security Requirements Guide :: Version 1, Release: 2 Benchmark Date: 24 Apr 2020*"&amp;A423&amp;";*",SRGs!AA:AA,0),0)</f>
        <v>0</v>
      </c>
      <c r="Z423" s="2">
        <f>IFERROR(MATCH("Unified Endpoint Management Agent Security Requirements Guide :: Version 1, Release: 1 Benchmark Date: 20 Nov 2020*"&amp;A423&amp;";*",SRGs!AA:AA,0),0)</f>
        <v>0</v>
      </c>
      <c r="AA423" s="2">
        <f>IFERROR(MATCH("Unified Endpoint Management Server Security Requirements Guide :: Version 1, Release: 1 Benchmark Date: 20 Nov 2020*"&amp;A423&amp;";*",SRGs!AA:AA,0),0)</f>
        <v>0</v>
      </c>
      <c r="AB423" s="2">
        <f>IFERROR(MATCH("Virtual Private Network (VPN) Security Requirements Guide :: Version 2, Release: 4 Benchmark Date: 27 Oct 2021*"&amp;A423&amp;";*",SRGs!AA:AA,0),0)</f>
        <v>0</v>
      </c>
      <c r="AC423" s="2">
        <f>IFERROR(MATCH("Web Server Security Requirements Guide :: Version 3, Release: 1 Benchmark Date: 27 Oct 2022*"&amp;A423&amp;";*",SRGs!AA:AA,0),0)</f>
        <v>0</v>
      </c>
      <c r="AD423" s="22"/>
      <c r="AE423" s="3" t="str">
        <f t="shared" si="48"/>
        <v/>
      </c>
      <c r="AF423" s="2" t="str">
        <f t="shared" si="49"/>
        <v/>
      </c>
      <c r="AG423" s="2" t="str">
        <f t="shared" si="50"/>
        <v/>
      </c>
      <c r="AH423" s="2" t="str">
        <f t="shared" si="51"/>
        <v/>
      </c>
      <c r="AI423" s="2" t="str">
        <f t="shared" si="52"/>
        <v/>
      </c>
      <c r="AJ423" s="2" t="str">
        <f t="shared" si="53"/>
        <v/>
      </c>
      <c r="AK423" s="2" t="str">
        <f t="shared" si="54"/>
        <v/>
      </c>
      <c r="AM423" s="5" t="str">
        <f t="shared" si="55"/>
        <v/>
      </c>
    </row>
    <row r="424" spans="1:39" ht="45">
      <c r="A424" s="1" t="s">
        <v>22265</v>
      </c>
      <c r="B424" s="1" t="s">
        <v>4305</v>
      </c>
      <c r="C424" s="1" t="s">
        <v>728</v>
      </c>
      <c r="D424" s="1" t="s">
        <v>1820</v>
      </c>
      <c r="E424" s="1" t="s">
        <v>2825</v>
      </c>
      <c r="F424" s="2" t="s">
        <v>3803</v>
      </c>
      <c r="G424" s="2"/>
      <c r="H424" s="2"/>
      <c r="I424" s="2"/>
      <c r="J424" s="15"/>
      <c r="K424" s="3">
        <f>IFERROR(MATCH("Application Layer Gateway (ALG) Security Requirements Guide (SRG) :: Version 1, Release: 2 Benchmark Date: 24 Jul 2015*"&amp;A424&amp;";*",SRGs!AA:AA,0),0)</f>
        <v>0</v>
      </c>
      <c r="L424" s="2">
        <f>IFERROR(MATCH("Application Server Security Requirements Guide :: Version 3, Release: 3 Benchmark Date: 27 Oct 2022*"&amp;A424&amp;";*",SRGs!AA:AA,0),0)</f>
        <v>0</v>
      </c>
      <c r="M424" s="2">
        <f>IFERROR(MATCH("Authentication, Authorization, and Accounting Services (AAA) Security Requirements Guide :: Version 1, Release: 2 Benchmark Date: 24 Jan 2020*"&amp;A424&amp;";*",SRGs!AA:AA,0),0)</f>
        <v>0</v>
      </c>
      <c r="N424" s="6">
        <f>IFERROR(MATCH("Central Log Server Security Requirements Guide :: Version 2, Release: 2 Benchmark Date: 27 Oct 2022*"&amp;A424&amp;";*",SRGs!AA:AA,0),0)</f>
        <v>0</v>
      </c>
      <c r="O424" s="6">
        <f>IFERROR(MATCH("Database Security Requirements Guide :: Version 3, Release: 3 Benchmark Date: 27 Jul 2022*"&amp;A424&amp;";*",SRGs!AA:AA,0),0)</f>
        <v>0</v>
      </c>
      <c r="P424" s="2">
        <f>IFERROR(MATCH("Container Platform Security Requirements Guide :: Version 1, Release: 3 Benchmark Date: 27 Jan 2022*"&amp;A424&amp;";*",SRGs!AA:AA,0),0)</f>
        <v>0</v>
      </c>
      <c r="Q424" s="2">
        <f>IFERROR(MATCH("Domain Name System (DNS) Security Requirements Guide :: Version 2, Release: 4 Benchmark Date: 23 Oct 2015*"&amp;A424&amp;";*",SRGs!AA:AA,0),0)</f>
        <v>0</v>
      </c>
      <c r="R424" s="2">
        <f>IFERROR(MATCH("Firewall Security Requirements Guide :: Version 2, Release: 3 Benchmark Date: 27 Oct 2022*"&amp;A424&amp;";*",SRGs!AA:AA,0),0)</f>
        <v>0</v>
      </c>
      <c r="S424" s="2">
        <f>IFERROR(MATCH("General Purpose Operating System Security Requirements Guide :: Version 2, Release: 4 Benchmark Date: 27 Jul 2022*"&amp;A424&amp;";*",SRGs!AA:AA,0),0)</f>
        <v>0</v>
      </c>
      <c r="T424" s="2">
        <f>IFERROR(MATCH("Intrusion Detection and Prevention Systems (IDPS) Security Requirements Guide :: Version 2, Release: 6 Benchmark Date: 24 Jul 2020*"&amp;A424&amp;";*",SRGs!AA:AA,0),0)</f>
        <v>0</v>
      </c>
      <c r="U424" s="2">
        <f>IFERROR(MATCH("Layer 2 Switch Security Requirements Guide :: Version 2, Release: 1 Benchmark Date: 18 May 2021*"&amp;A424&amp;";*",SRGs!AA:AA,0),0)</f>
        <v>0</v>
      </c>
      <c r="V424" s="2">
        <f>IFERROR(MATCH("Mainframe Product Security Requirements Guide :: Version 2, Release: 1 Benchmark Date: 27 Oct 2022*"&amp;A424&amp;";*",SRGs!AA:AA,0),0)</f>
        <v>0</v>
      </c>
      <c r="W424" s="2">
        <f>IFERROR(MATCH("Network Device Management Security Requirements Guide :: Version 4, Release: 1 Benchmark Date: 23 Apr 2021*"&amp;A424&amp;";*",SRGs!AA:AA,0),0)</f>
        <v>0</v>
      </c>
      <c r="X424" s="2">
        <f>IFERROR(MATCH("Router Security Requirements Guide :: Version 4, Release: 2 Benchmark Date: 23 Apr 2021*"&amp;A424&amp;";*",SRGs!AA:AA,0),0)</f>
        <v>0</v>
      </c>
      <c r="Y424" s="2">
        <f>IFERROR(MATCH("SDN Controller Security Requirements Guide :: Version 1, Release: 2 Benchmark Date: 24 Apr 2020*"&amp;A424&amp;";*",SRGs!AA:AA,0),0)</f>
        <v>0</v>
      </c>
      <c r="Z424" s="2">
        <f>IFERROR(MATCH("Unified Endpoint Management Agent Security Requirements Guide :: Version 1, Release: 1 Benchmark Date: 20 Nov 2020*"&amp;A424&amp;";*",SRGs!AA:AA,0),0)</f>
        <v>0</v>
      </c>
      <c r="AA424" s="2">
        <f>IFERROR(MATCH("Unified Endpoint Management Server Security Requirements Guide :: Version 1, Release: 1 Benchmark Date: 20 Nov 2020*"&amp;A424&amp;";*",SRGs!AA:AA,0),0)</f>
        <v>0</v>
      </c>
      <c r="AB424" s="2">
        <f>IFERROR(MATCH("Virtual Private Network (VPN) Security Requirements Guide :: Version 2, Release: 4 Benchmark Date: 27 Oct 2021*"&amp;A424&amp;";*",SRGs!AA:AA,0),0)</f>
        <v>0</v>
      </c>
      <c r="AC424" s="2">
        <f>IFERROR(MATCH("Web Server Security Requirements Guide :: Version 3, Release: 1 Benchmark Date: 27 Oct 2022*"&amp;A424&amp;";*",SRGs!AA:AA,0),0)</f>
        <v>0</v>
      </c>
      <c r="AD424" s="22"/>
      <c r="AE424" s="3" t="str">
        <f t="shared" si="48"/>
        <v/>
      </c>
      <c r="AF424" s="2" t="str">
        <f t="shared" si="49"/>
        <v/>
      </c>
      <c r="AG424" s="2" t="str">
        <f t="shared" si="50"/>
        <v/>
      </c>
      <c r="AH424" s="2" t="str">
        <f t="shared" si="51"/>
        <v/>
      </c>
      <c r="AI424" s="2" t="str">
        <f t="shared" si="52"/>
        <v/>
      </c>
      <c r="AJ424" s="2" t="str">
        <f t="shared" si="53"/>
        <v/>
      </c>
      <c r="AK424" s="2" t="str">
        <f t="shared" si="54"/>
        <v/>
      </c>
      <c r="AM424" s="5" t="str">
        <f t="shared" si="55"/>
        <v/>
      </c>
    </row>
    <row r="425" spans="1:39" s="5" customFormat="1" ht="30">
      <c r="A425" s="1" t="s">
        <v>22266</v>
      </c>
      <c r="B425" s="1" t="s">
        <v>4305</v>
      </c>
      <c r="C425" s="1" t="s">
        <v>729</v>
      </c>
      <c r="D425" s="1" t="s">
        <v>3521</v>
      </c>
      <c r="E425" s="1"/>
      <c r="F425" s="2"/>
      <c r="G425" s="2"/>
      <c r="H425" s="2"/>
      <c r="I425" s="2"/>
      <c r="J425" s="15"/>
      <c r="K425" s="3">
        <f>IFERROR(MATCH("Application Layer Gateway (ALG) Security Requirements Guide (SRG) :: Version 1, Release: 2 Benchmark Date: 24 Jul 2015*"&amp;A425&amp;";*",SRGs!AA:AA,0),0)</f>
        <v>0</v>
      </c>
      <c r="L425" s="2">
        <f>IFERROR(MATCH("Application Server Security Requirements Guide :: Version 3, Release: 3 Benchmark Date: 27 Oct 2022*"&amp;A425&amp;";*",SRGs!AA:AA,0),0)</f>
        <v>0</v>
      </c>
      <c r="M425" s="2">
        <f>IFERROR(MATCH("Authentication, Authorization, and Accounting Services (AAA) Security Requirements Guide :: Version 1, Release: 2 Benchmark Date: 24 Jan 2020*"&amp;A425&amp;";*",SRGs!AA:AA,0),0)</f>
        <v>0</v>
      </c>
      <c r="N425" s="2">
        <f>IFERROR(MATCH("Central Log Server Security Requirements Guide :: Version 2, Release: 2 Benchmark Date: 27 Oct 2022*"&amp;A425&amp;";*",SRGs!AA:AA,0),0)</f>
        <v>0</v>
      </c>
      <c r="O425" s="2">
        <f>IFERROR(MATCH("Database Security Requirements Guide :: Version 3, Release: 3 Benchmark Date: 27 Jul 2022*"&amp;A425&amp;";*",SRGs!AA:AA,0),0)</f>
        <v>0</v>
      </c>
      <c r="P425" s="6">
        <f>IFERROR(MATCH("Container Platform Security Requirements Guide :: Version 1, Release: 3 Benchmark Date: 27 Jan 2022*"&amp;A425&amp;";*",SRGs!AA:AA,0),0)</f>
        <v>0</v>
      </c>
      <c r="Q425" s="6">
        <f>IFERROR(MATCH("Domain Name System (DNS) Security Requirements Guide :: Version 2, Release: 4 Benchmark Date: 23 Oct 2015*"&amp;A425&amp;";*",SRGs!AA:AA,0),0)</f>
        <v>0</v>
      </c>
      <c r="R425" s="6">
        <f>IFERROR(MATCH("Firewall Security Requirements Guide :: Version 2, Release: 3 Benchmark Date: 27 Oct 2022*"&amp;A425&amp;";*",SRGs!AA:AA,0),0)</f>
        <v>0</v>
      </c>
      <c r="S425" s="6">
        <f>IFERROR(MATCH("General Purpose Operating System Security Requirements Guide :: Version 2, Release: 4 Benchmark Date: 27 Jul 2022*"&amp;A425&amp;";*",SRGs!AA:AA,0),0)</f>
        <v>0</v>
      </c>
      <c r="T425" s="6">
        <f>IFERROR(MATCH("Intrusion Detection and Prevention Systems (IDPS) Security Requirements Guide :: Version 2, Release: 6 Benchmark Date: 24 Jul 2020*"&amp;A425&amp;";*",SRGs!AA:AA,0),0)</f>
        <v>0</v>
      </c>
      <c r="U425" s="6">
        <f>IFERROR(MATCH("Layer 2 Switch Security Requirements Guide :: Version 2, Release: 1 Benchmark Date: 18 May 2021*"&amp;A425&amp;";*",SRGs!AA:AA,0),0)</f>
        <v>0</v>
      </c>
      <c r="V425" s="6">
        <f>IFERROR(MATCH("Mainframe Product Security Requirements Guide :: Version 2, Release: 1 Benchmark Date: 27 Oct 2022*"&amp;A425&amp;";*",SRGs!AA:AA,0),0)</f>
        <v>0</v>
      </c>
      <c r="W425" s="6">
        <f>IFERROR(MATCH("Network Device Management Security Requirements Guide :: Version 4, Release: 1 Benchmark Date: 23 Apr 2021*"&amp;A425&amp;";*",SRGs!AA:AA,0),0)</f>
        <v>0</v>
      </c>
      <c r="X425" s="6">
        <f>IFERROR(MATCH("Router Security Requirements Guide :: Version 4, Release: 2 Benchmark Date: 23 Apr 2021*"&amp;A425&amp;";*",SRGs!AA:AA,0),0)</f>
        <v>0</v>
      </c>
      <c r="Y425" s="6">
        <f>IFERROR(MATCH("SDN Controller Security Requirements Guide :: Version 1, Release: 2 Benchmark Date: 24 Apr 2020*"&amp;A425&amp;";*",SRGs!AA:AA,0),0)</f>
        <v>0</v>
      </c>
      <c r="Z425" s="6">
        <f>IFERROR(MATCH("Unified Endpoint Management Agent Security Requirements Guide :: Version 1, Release: 1 Benchmark Date: 20 Nov 2020*"&amp;A425&amp;";*",SRGs!AA:AA,0),0)</f>
        <v>0</v>
      </c>
      <c r="AA425" s="6">
        <f>IFERROR(MATCH("Unified Endpoint Management Server Security Requirements Guide :: Version 1, Release: 1 Benchmark Date: 20 Nov 2020*"&amp;A425&amp;";*",SRGs!AA:AA,0),0)</f>
        <v>0</v>
      </c>
      <c r="AB425" s="6">
        <f>IFERROR(MATCH("Virtual Private Network (VPN) Security Requirements Guide :: Version 2, Release: 4 Benchmark Date: 27 Oct 2021*"&amp;A425&amp;";*",SRGs!AA:AA,0),0)</f>
        <v>0</v>
      </c>
      <c r="AC425" s="6">
        <f>IFERROR(MATCH("Web Server Security Requirements Guide :: Version 3, Release: 1 Benchmark Date: 27 Oct 2022*"&amp;A425&amp;";*",SRGs!AA:AA,0),0)</f>
        <v>0</v>
      </c>
      <c r="AD425" s="21"/>
      <c r="AE425" s="3" t="str">
        <f t="shared" si="48"/>
        <v/>
      </c>
      <c r="AF425" s="2" t="str">
        <f t="shared" si="49"/>
        <v/>
      </c>
      <c r="AG425" s="2" t="str">
        <f t="shared" si="50"/>
        <v/>
      </c>
      <c r="AH425" s="2" t="str">
        <f t="shared" si="51"/>
        <v/>
      </c>
      <c r="AI425" s="2" t="str">
        <f t="shared" si="52"/>
        <v/>
      </c>
      <c r="AJ425" s="2" t="str">
        <f t="shared" si="53"/>
        <v/>
      </c>
      <c r="AK425" s="2" t="str">
        <f t="shared" si="54"/>
        <v/>
      </c>
      <c r="AL425" s="27"/>
      <c r="AM425" s="5" t="str">
        <f t="shared" si="55"/>
        <v/>
      </c>
    </row>
    <row r="426" spans="1:39" ht="120">
      <c r="A426" s="1" t="s">
        <v>22267</v>
      </c>
      <c r="B426" s="1" t="s">
        <v>4305</v>
      </c>
      <c r="C426" s="1" t="s">
        <v>730</v>
      </c>
      <c r="D426" s="1" t="s">
        <v>1821</v>
      </c>
      <c r="E426" s="1" t="s">
        <v>2826</v>
      </c>
      <c r="F426" s="2" t="s">
        <v>3804</v>
      </c>
      <c r="G426" s="2"/>
      <c r="H426" s="2"/>
      <c r="I426" s="2"/>
      <c r="J426" s="15"/>
      <c r="K426" s="3">
        <f>IFERROR(MATCH("Application Layer Gateway (ALG) Security Requirements Guide (SRG) :: Version 1, Release: 2 Benchmark Date: 24 Jul 2015*"&amp;A426&amp;";*",SRGs!AA:AA,0),0)</f>
        <v>0</v>
      </c>
      <c r="L426" s="2">
        <f>IFERROR(MATCH("Application Server Security Requirements Guide :: Version 3, Release: 3 Benchmark Date: 27 Oct 2022*"&amp;A426&amp;";*",SRGs!AA:AA,0),0)</f>
        <v>0</v>
      </c>
      <c r="M426" s="2">
        <f>IFERROR(MATCH("Authentication, Authorization, and Accounting Services (AAA) Security Requirements Guide :: Version 1, Release: 2 Benchmark Date: 24 Jan 2020*"&amp;A426&amp;";*",SRGs!AA:AA,0),0)</f>
        <v>0</v>
      </c>
      <c r="N426" s="6">
        <f>IFERROR(MATCH("Central Log Server Security Requirements Guide :: Version 2, Release: 2 Benchmark Date: 27 Oct 2022*"&amp;A426&amp;";*",SRGs!AA:AA,0),0)</f>
        <v>0</v>
      </c>
      <c r="O426" s="6">
        <f>IFERROR(MATCH("Database Security Requirements Guide :: Version 3, Release: 3 Benchmark Date: 27 Jul 2022*"&amp;A426&amp;";*",SRGs!AA:AA,0),0)</f>
        <v>0</v>
      </c>
      <c r="P426" s="2">
        <f>IFERROR(MATCH("Container Platform Security Requirements Guide :: Version 1, Release: 3 Benchmark Date: 27 Jan 2022*"&amp;A426&amp;";*",SRGs!AA:AA,0),0)</f>
        <v>0</v>
      </c>
      <c r="Q426" s="2">
        <f>IFERROR(MATCH("Domain Name System (DNS) Security Requirements Guide :: Version 2, Release: 4 Benchmark Date: 23 Oct 2015*"&amp;A426&amp;";*",SRGs!AA:AA,0),0)</f>
        <v>0</v>
      </c>
      <c r="R426" s="2">
        <f>IFERROR(MATCH("Firewall Security Requirements Guide :: Version 2, Release: 3 Benchmark Date: 27 Oct 2022*"&amp;A426&amp;";*",SRGs!AA:AA,0),0)</f>
        <v>0</v>
      </c>
      <c r="S426" s="2">
        <f>IFERROR(MATCH("General Purpose Operating System Security Requirements Guide :: Version 2, Release: 4 Benchmark Date: 27 Jul 2022*"&amp;A426&amp;";*",SRGs!AA:AA,0),0)</f>
        <v>0</v>
      </c>
      <c r="T426" s="2">
        <f>IFERROR(MATCH("Intrusion Detection and Prevention Systems (IDPS) Security Requirements Guide :: Version 2, Release: 6 Benchmark Date: 24 Jul 2020*"&amp;A426&amp;";*",SRGs!AA:AA,0),0)</f>
        <v>0</v>
      </c>
      <c r="U426" s="2">
        <f>IFERROR(MATCH("Layer 2 Switch Security Requirements Guide :: Version 2, Release: 1 Benchmark Date: 18 May 2021*"&amp;A426&amp;";*",SRGs!AA:AA,0),0)</f>
        <v>0</v>
      </c>
      <c r="V426" s="2">
        <f>IFERROR(MATCH("Mainframe Product Security Requirements Guide :: Version 2, Release: 1 Benchmark Date: 27 Oct 2022*"&amp;A426&amp;";*",SRGs!AA:AA,0),0)</f>
        <v>0</v>
      </c>
      <c r="W426" s="2">
        <f>IFERROR(MATCH("Network Device Management Security Requirements Guide :: Version 4, Release: 1 Benchmark Date: 23 Apr 2021*"&amp;A426&amp;";*",SRGs!AA:AA,0),0)</f>
        <v>0</v>
      </c>
      <c r="X426" s="2">
        <f>IFERROR(MATCH("Router Security Requirements Guide :: Version 4, Release: 2 Benchmark Date: 23 Apr 2021*"&amp;A426&amp;";*",SRGs!AA:AA,0),0)</f>
        <v>0</v>
      </c>
      <c r="Y426" s="2">
        <f>IFERROR(MATCH("SDN Controller Security Requirements Guide :: Version 1, Release: 2 Benchmark Date: 24 Apr 2020*"&amp;A426&amp;";*",SRGs!AA:AA,0),0)</f>
        <v>0</v>
      </c>
      <c r="Z426" s="2">
        <f>IFERROR(MATCH("Unified Endpoint Management Agent Security Requirements Guide :: Version 1, Release: 1 Benchmark Date: 20 Nov 2020*"&amp;A426&amp;";*",SRGs!AA:AA,0),0)</f>
        <v>0</v>
      </c>
      <c r="AA426" s="2">
        <f>IFERROR(MATCH("Unified Endpoint Management Server Security Requirements Guide :: Version 1, Release: 1 Benchmark Date: 20 Nov 2020*"&amp;A426&amp;";*",SRGs!AA:AA,0),0)</f>
        <v>0</v>
      </c>
      <c r="AB426" s="2">
        <f>IFERROR(MATCH("Virtual Private Network (VPN) Security Requirements Guide :: Version 2, Release: 4 Benchmark Date: 27 Oct 2021*"&amp;A426&amp;";*",SRGs!AA:AA,0),0)</f>
        <v>0</v>
      </c>
      <c r="AC426" s="2">
        <f>IFERROR(MATCH("Web Server Security Requirements Guide :: Version 3, Release: 1 Benchmark Date: 27 Oct 2022*"&amp;A426&amp;";*",SRGs!AA:AA,0),0)</f>
        <v>0</v>
      </c>
      <c r="AD426" s="22"/>
      <c r="AE426" s="3" t="str">
        <f t="shared" si="48"/>
        <v/>
      </c>
      <c r="AF426" s="2" t="str">
        <f t="shared" si="49"/>
        <v/>
      </c>
      <c r="AG426" s="2" t="str">
        <f t="shared" si="50"/>
        <v/>
      </c>
      <c r="AH426" s="2" t="str">
        <f t="shared" si="51"/>
        <v/>
      </c>
      <c r="AI426" s="2" t="str">
        <f t="shared" si="52"/>
        <v/>
      </c>
      <c r="AJ426" s="2" t="str">
        <f t="shared" si="53"/>
        <v/>
      </c>
      <c r="AK426" s="2" t="str">
        <f t="shared" si="54"/>
        <v/>
      </c>
      <c r="AM426" s="5" t="str">
        <f t="shared" si="55"/>
        <v/>
      </c>
    </row>
    <row r="427" spans="1:39" s="5" customFormat="1" ht="45">
      <c r="A427" s="1" t="s">
        <v>22268</v>
      </c>
      <c r="B427" s="1" t="s">
        <v>4305</v>
      </c>
      <c r="C427" s="1" t="s">
        <v>731</v>
      </c>
      <c r="D427" s="1" t="s">
        <v>1822</v>
      </c>
      <c r="E427" s="1" t="s">
        <v>2827</v>
      </c>
      <c r="F427" s="2" t="s">
        <v>2591</v>
      </c>
      <c r="G427" s="2"/>
      <c r="H427" s="2"/>
      <c r="I427" s="2"/>
      <c r="J427" s="15"/>
      <c r="K427" s="3">
        <f>IFERROR(MATCH("Application Layer Gateway (ALG) Security Requirements Guide (SRG) :: Version 1, Release: 2 Benchmark Date: 24 Jul 2015*"&amp;A427&amp;";*",SRGs!AA:AA,0),0)</f>
        <v>0</v>
      </c>
      <c r="L427" s="2">
        <f>IFERROR(MATCH("Application Server Security Requirements Guide :: Version 3, Release: 3 Benchmark Date: 27 Oct 2022*"&amp;A427&amp;";*",SRGs!AA:AA,0),0)</f>
        <v>0</v>
      </c>
      <c r="M427" s="2">
        <f>IFERROR(MATCH("Authentication, Authorization, and Accounting Services (AAA) Security Requirements Guide :: Version 1, Release: 2 Benchmark Date: 24 Jan 2020*"&amp;A427&amp;";*",SRGs!AA:AA,0),0)</f>
        <v>0</v>
      </c>
      <c r="N427" s="2">
        <f>IFERROR(MATCH("Central Log Server Security Requirements Guide :: Version 2, Release: 2 Benchmark Date: 27 Oct 2022*"&amp;A427&amp;";*",SRGs!AA:AA,0),0)</f>
        <v>0</v>
      </c>
      <c r="O427" s="2">
        <f>IFERROR(MATCH("Database Security Requirements Guide :: Version 3, Release: 3 Benchmark Date: 27 Jul 2022*"&amp;A427&amp;";*",SRGs!AA:AA,0),0)</f>
        <v>0</v>
      </c>
      <c r="P427" s="6">
        <f>IFERROR(MATCH("Container Platform Security Requirements Guide :: Version 1, Release: 3 Benchmark Date: 27 Jan 2022*"&amp;A427&amp;";*",SRGs!AA:AA,0),0)</f>
        <v>0</v>
      </c>
      <c r="Q427" s="6">
        <f>IFERROR(MATCH("Domain Name System (DNS) Security Requirements Guide :: Version 2, Release: 4 Benchmark Date: 23 Oct 2015*"&amp;A427&amp;";*",SRGs!AA:AA,0),0)</f>
        <v>0</v>
      </c>
      <c r="R427" s="6">
        <f>IFERROR(MATCH("Firewall Security Requirements Guide :: Version 2, Release: 3 Benchmark Date: 27 Oct 2022*"&amp;A427&amp;";*",SRGs!AA:AA,0),0)</f>
        <v>0</v>
      </c>
      <c r="S427" s="6">
        <f>IFERROR(MATCH("General Purpose Operating System Security Requirements Guide :: Version 2, Release: 4 Benchmark Date: 27 Jul 2022*"&amp;A427&amp;";*",SRGs!AA:AA,0),0)</f>
        <v>0</v>
      </c>
      <c r="T427" s="6">
        <f>IFERROR(MATCH("Intrusion Detection and Prevention Systems (IDPS) Security Requirements Guide :: Version 2, Release: 6 Benchmark Date: 24 Jul 2020*"&amp;A427&amp;";*",SRGs!AA:AA,0),0)</f>
        <v>0</v>
      </c>
      <c r="U427" s="6">
        <f>IFERROR(MATCH("Layer 2 Switch Security Requirements Guide :: Version 2, Release: 1 Benchmark Date: 18 May 2021*"&amp;A427&amp;";*",SRGs!AA:AA,0),0)</f>
        <v>0</v>
      </c>
      <c r="V427" s="6">
        <f>IFERROR(MATCH("Mainframe Product Security Requirements Guide :: Version 2, Release: 1 Benchmark Date: 27 Oct 2022*"&amp;A427&amp;";*",SRGs!AA:AA,0),0)</f>
        <v>0</v>
      </c>
      <c r="W427" s="6">
        <f>IFERROR(MATCH("Network Device Management Security Requirements Guide :: Version 4, Release: 1 Benchmark Date: 23 Apr 2021*"&amp;A427&amp;";*",SRGs!AA:AA,0),0)</f>
        <v>0</v>
      </c>
      <c r="X427" s="6">
        <f>IFERROR(MATCH("Router Security Requirements Guide :: Version 4, Release: 2 Benchmark Date: 23 Apr 2021*"&amp;A427&amp;";*",SRGs!AA:AA,0),0)</f>
        <v>0</v>
      </c>
      <c r="Y427" s="6">
        <f>IFERROR(MATCH("SDN Controller Security Requirements Guide :: Version 1, Release: 2 Benchmark Date: 24 Apr 2020*"&amp;A427&amp;";*",SRGs!AA:AA,0),0)</f>
        <v>0</v>
      </c>
      <c r="Z427" s="6">
        <f>IFERROR(MATCH("Unified Endpoint Management Agent Security Requirements Guide :: Version 1, Release: 1 Benchmark Date: 20 Nov 2020*"&amp;A427&amp;";*",SRGs!AA:AA,0),0)</f>
        <v>0</v>
      </c>
      <c r="AA427" s="6">
        <f>IFERROR(MATCH("Unified Endpoint Management Server Security Requirements Guide :: Version 1, Release: 1 Benchmark Date: 20 Nov 2020*"&amp;A427&amp;";*",SRGs!AA:AA,0),0)</f>
        <v>0</v>
      </c>
      <c r="AB427" s="6">
        <f>IFERROR(MATCH("Virtual Private Network (VPN) Security Requirements Guide :: Version 2, Release: 4 Benchmark Date: 27 Oct 2021*"&amp;A427&amp;";*",SRGs!AA:AA,0),0)</f>
        <v>0</v>
      </c>
      <c r="AC427" s="6">
        <f>IFERROR(MATCH("Web Server Security Requirements Guide :: Version 3, Release: 1 Benchmark Date: 27 Oct 2022*"&amp;A427&amp;";*",SRGs!AA:AA,0),0)</f>
        <v>0</v>
      </c>
      <c r="AD427" s="21"/>
      <c r="AE427" s="3" t="str">
        <f t="shared" si="48"/>
        <v/>
      </c>
      <c r="AF427" s="2" t="str">
        <f t="shared" si="49"/>
        <v/>
      </c>
      <c r="AG427" s="2" t="str">
        <f t="shared" si="50"/>
        <v/>
      </c>
      <c r="AH427" s="2" t="str">
        <f t="shared" si="51"/>
        <v/>
      </c>
      <c r="AI427" s="2" t="str">
        <f t="shared" si="52"/>
        <v/>
      </c>
      <c r="AJ427" s="2" t="str">
        <f t="shared" si="53"/>
        <v/>
      </c>
      <c r="AK427" s="2" t="str">
        <f t="shared" si="54"/>
        <v/>
      </c>
      <c r="AL427" s="27"/>
      <c r="AM427" s="5" t="str">
        <f t="shared" si="55"/>
        <v/>
      </c>
    </row>
    <row r="428" spans="1:39" s="5" customFormat="1" ht="315">
      <c r="A428" s="1" t="s">
        <v>87</v>
      </c>
      <c r="B428" s="1" t="s">
        <v>4305</v>
      </c>
      <c r="C428" s="1" t="s">
        <v>732</v>
      </c>
      <c r="D428" s="1" t="s">
        <v>1823</v>
      </c>
      <c r="E428" s="1" t="s">
        <v>2828</v>
      </c>
      <c r="F428" s="2" t="s">
        <v>3805</v>
      </c>
      <c r="G428" s="2" t="s">
        <v>4206</v>
      </c>
      <c r="H428" s="2"/>
      <c r="I428" s="10">
        <v>1</v>
      </c>
      <c r="J428" s="13"/>
      <c r="K428" s="3">
        <f>IFERROR(MATCH("Application Layer Gateway (ALG) Security Requirements Guide (SRG) :: Version 1, Release: 2 Benchmark Date: 24 Jul 2015*"&amp;A428&amp;";*",SRGs!AA:AA,0),0)</f>
        <v>0</v>
      </c>
      <c r="L428" s="2">
        <f>IFERROR(MATCH("Application Server Security Requirements Guide :: Version 3, Release: 3 Benchmark Date: 27 Oct 2022*"&amp;A428&amp;";*",SRGs!AA:AA,0),0)</f>
        <v>0</v>
      </c>
      <c r="M428" s="2">
        <f>IFERROR(MATCH("Authentication, Authorization, and Accounting Services (AAA) Security Requirements Guide :: Version 1, Release: 2 Benchmark Date: 24 Jan 2020*"&amp;A428&amp;";*",SRGs!AA:AA,0),0)</f>
        <v>0</v>
      </c>
      <c r="N428" s="6">
        <f>IFERROR(MATCH("Central Log Server Security Requirements Guide :: Version 2, Release: 2 Benchmark Date: 27 Oct 2022*"&amp;A428&amp;";*",SRGs!AA:AA,0),0)</f>
        <v>0</v>
      </c>
      <c r="O428" s="6">
        <f>IFERROR(MATCH("Database Security Requirements Guide :: Version 3, Release: 3 Benchmark Date: 27 Jul 2022*"&amp;A428&amp;";*",SRGs!AA:AA,0),0)</f>
        <v>0</v>
      </c>
      <c r="P428" s="6">
        <f>IFERROR(MATCH("Container Platform Security Requirements Guide :: Version 1, Release: 3 Benchmark Date: 27 Jan 2022*"&amp;A428&amp;";*",SRGs!AA:AA,0),0)</f>
        <v>0</v>
      </c>
      <c r="Q428" s="6">
        <f>IFERROR(MATCH("Domain Name System (DNS) Security Requirements Guide :: Version 2, Release: 4 Benchmark Date: 23 Oct 2015*"&amp;A428&amp;";*",SRGs!AA:AA,0),0)</f>
        <v>0</v>
      </c>
      <c r="R428" s="6">
        <f>IFERROR(MATCH("Firewall Security Requirements Guide :: Version 2, Release: 3 Benchmark Date: 27 Oct 2022*"&amp;A428&amp;";*",SRGs!AA:AA,0),0)</f>
        <v>0</v>
      </c>
      <c r="S428" s="6">
        <f>IFERROR(MATCH("General Purpose Operating System Security Requirements Guide :: Version 2, Release: 4 Benchmark Date: 27 Jul 2022*"&amp;A428&amp;";*",SRGs!AA:AA,0),0)</f>
        <v>0</v>
      </c>
      <c r="T428" s="6">
        <f>IFERROR(MATCH("Intrusion Detection and Prevention Systems (IDPS) Security Requirements Guide :: Version 2, Release: 6 Benchmark Date: 24 Jul 2020*"&amp;A428&amp;";*",SRGs!AA:AA,0),0)</f>
        <v>0</v>
      </c>
      <c r="U428" s="6">
        <f>IFERROR(MATCH("Layer 2 Switch Security Requirements Guide :: Version 2, Release: 1 Benchmark Date: 18 May 2021*"&amp;A428&amp;";*",SRGs!AA:AA,0),0)</f>
        <v>0</v>
      </c>
      <c r="V428" s="6">
        <f>IFERROR(MATCH("Mainframe Product Security Requirements Guide :: Version 2, Release: 1 Benchmark Date: 27 Oct 2022*"&amp;A428&amp;";*",SRGs!AA:AA,0),0)</f>
        <v>0</v>
      </c>
      <c r="W428" s="6">
        <f>IFERROR(MATCH("Network Device Management Security Requirements Guide :: Version 4, Release: 1 Benchmark Date: 23 Apr 2021*"&amp;A428&amp;";*",SRGs!AA:AA,0),0)</f>
        <v>0</v>
      </c>
      <c r="X428" s="6">
        <f>IFERROR(MATCH("Router Security Requirements Guide :: Version 4, Release: 2 Benchmark Date: 23 Apr 2021*"&amp;A428&amp;";*",SRGs!AA:AA,0),0)</f>
        <v>0</v>
      </c>
      <c r="Y428" s="6">
        <f>IFERROR(MATCH("SDN Controller Security Requirements Guide :: Version 1, Release: 2 Benchmark Date: 24 Apr 2020*"&amp;A428&amp;";*",SRGs!AA:AA,0),0)</f>
        <v>0</v>
      </c>
      <c r="Z428" s="6">
        <f>IFERROR(MATCH("Unified Endpoint Management Agent Security Requirements Guide :: Version 1, Release: 1 Benchmark Date: 20 Nov 2020*"&amp;A428&amp;";*",SRGs!AA:AA,0),0)</f>
        <v>0</v>
      </c>
      <c r="AA428" s="6">
        <f>IFERROR(MATCH("Unified Endpoint Management Server Security Requirements Guide :: Version 1, Release: 1 Benchmark Date: 20 Nov 2020*"&amp;A428&amp;";*",SRGs!AA:AA,0),0)</f>
        <v>0</v>
      </c>
      <c r="AB428" s="6">
        <f>IFERROR(MATCH("Virtual Private Network (VPN) Security Requirements Guide :: Version 2, Release: 4 Benchmark Date: 27 Oct 2021*"&amp;A428&amp;";*",SRGs!AA:AA,0),0)</f>
        <v>0</v>
      </c>
      <c r="AC428" s="6">
        <f>IFERROR(MATCH("Web Server Security Requirements Guide :: Version 3, Release: 1 Benchmark Date: 27 Oct 2022*"&amp;A428&amp;";*",SRGs!AA:AA,0),0)</f>
        <v>0</v>
      </c>
      <c r="AD428" s="21"/>
      <c r="AE428" s="3" t="str">
        <f t="shared" si="48"/>
        <v/>
      </c>
      <c r="AF428" s="2" t="str">
        <f t="shared" si="49"/>
        <v/>
      </c>
      <c r="AG428" s="2" t="str">
        <f t="shared" si="50"/>
        <v/>
      </c>
      <c r="AH428" s="2" t="str">
        <f t="shared" si="51"/>
        <v/>
      </c>
      <c r="AI428" s="2" t="str">
        <f t="shared" si="52"/>
        <v/>
      </c>
      <c r="AJ428" s="2" t="str">
        <f t="shared" si="53"/>
        <v/>
      </c>
      <c r="AK428" s="2" t="str">
        <f t="shared" si="54"/>
        <v/>
      </c>
      <c r="AL428" s="27"/>
      <c r="AM428" s="5" t="str">
        <f t="shared" si="55"/>
        <v/>
      </c>
    </row>
    <row r="429" spans="1:39" s="5" customFormat="1" ht="240">
      <c r="A429" s="1" t="s">
        <v>22269</v>
      </c>
      <c r="B429" s="1" t="s">
        <v>4305</v>
      </c>
      <c r="C429" s="1" t="s">
        <v>733</v>
      </c>
      <c r="D429" s="1" t="s">
        <v>1824</v>
      </c>
      <c r="E429" s="1" t="s">
        <v>2829</v>
      </c>
      <c r="F429" s="2" t="s">
        <v>3806</v>
      </c>
      <c r="G429" s="2" t="s">
        <v>4210</v>
      </c>
      <c r="H429" s="2"/>
      <c r="I429" s="10">
        <v>1</v>
      </c>
      <c r="J429" s="13"/>
      <c r="K429" s="3">
        <f>IFERROR(MATCH("Application Layer Gateway (ALG) Security Requirements Guide (SRG) :: Version 1, Release: 2 Benchmark Date: 24 Jul 2015*"&amp;A429&amp;";*",SRGs!AA:AA,0),0)</f>
        <v>1465</v>
      </c>
      <c r="L429" s="2">
        <f>IFERROR(MATCH("Application Server Security Requirements Guide :: Version 3, Release: 3 Benchmark Date: 27 Oct 2022*"&amp;A429&amp;";*",SRGs!AA:AA,0),0)</f>
        <v>1466</v>
      </c>
      <c r="M429" s="2">
        <f>IFERROR(MATCH("Authentication, Authorization, and Accounting Services (AAA) Security Requirements Guide :: Version 1, Release: 2 Benchmark Date: 24 Jan 2020*"&amp;A429&amp;";*",SRGs!AA:AA,0),0)</f>
        <v>1414</v>
      </c>
      <c r="N429" s="6">
        <f>IFERROR(MATCH("Central Log Server Security Requirements Guide :: Version 2, Release: 2 Benchmark Date: 27 Oct 2022*"&amp;A429&amp;";*",SRGs!AA:AA,0),0)</f>
        <v>1419</v>
      </c>
      <c r="O429" s="6">
        <f>IFERROR(MATCH("Database Security Requirements Guide :: Version 3, Release: 3 Benchmark Date: 27 Jul 2022*"&amp;A429&amp;";*",SRGs!AA:AA,0),0)</f>
        <v>1429</v>
      </c>
      <c r="P429" s="6">
        <f>IFERROR(MATCH("Container Platform Security Requirements Guide :: Version 1, Release: 3 Benchmark Date: 27 Jan 2022*"&amp;A429&amp;";*",SRGs!AA:AA,0),0)</f>
        <v>1424</v>
      </c>
      <c r="Q429" s="6">
        <f>IFERROR(MATCH("Domain Name System (DNS) Security Requirements Guide :: Version 2, Release: 4 Benchmark Date: 23 Oct 2015*"&amp;A429&amp;";*",SRGs!AA:AA,0),0)</f>
        <v>0</v>
      </c>
      <c r="R429" s="6">
        <f>IFERROR(MATCH("Firewall Security Requirements Guide :: Version 2, Release: 3 Benchmark Date: 27 Oct 2022*"&amp;A429&amp;";*",SRGs!AA:AA,0),0)</f>
        <v>0</v>
      </c>
      <c r="S429" s="6">
        <f>IFERROR(MATCH("General Purpose Operating System Security Requirements Guide :: Version 2, Release: 4 Benchmark Date: 27 Jul 2022*"&amp;A429&amp;";*",SRGs!AA:AA,0),0)</f>
        <v>1430</v>
      </c>
      <c r="T429" s="6">
        <f>IFERROR(MATCH("Intrusion Detection and Prevention Systems (IDPS) Security Requirements Guide :: Version 2, Release: 6 Benchmark Date: 24 Jul 2020*"&amp;A429&amp;";*",SRGs!AA:AA,0),0)</f>
        <v>0</v>
      </c>
      <c r="U429" s="6">
        <f>IFERROR(MATCH("Layer 2 Switch Security Requirements Guide :: Version 2, Release: 1 Benchmark Date: 18 May 2021*"&amp;A429&amp;";*",SRGs!AA:AA,0),0)</f>
        <v>0</v>
      </c>
      <c r="V429" s="6">
        <f>IFERROR(MATCH("Mainframe Product Security Requirements Guide :: Version 2, Release: 1 Benchmark Date: 27 Oct 2022*"&amp;A429&amp;";*",SRGs!AA:AA,0),0)</f>
        <v>1435</v>
      </c>
      <c r="W429" s="6">
        <f>IFERROR(MATCH("Network Device Management Security Requirements Guide :: Version 4, Release: 1 Benchmark Date: 23 Apr 2021*"&amp;A429&amp;";*",SRGs!AA:AA,0),0)</f>
        <v>1440</v>
      </c>
      <c r="X429" s="6">
        <f>IFERROR(MATCH("Router Security Requirements Guide :: Version 4, Release: 2 Benchmark Date: 23 Apr 2021*"&amp;A429&amp;";*",SRGs!AA:AA,0),0)</f>
        <v>0</v>
      </c>
      <c r="Y429" s="6">
        <f>IFERROR(MATCH("SDN Controller Security Requirements Guide :: Version 1, Release: 2 Benchmark Date: 24 Apr 2020*"&amp;A429&amp;";*",SRGs!AA:AA,0),0)</f>
        <v>0</v>
      </c>
      <c r="Z429" s="6">
        <f>IFERROR(MATCH("Unified Endpoint Management Agent Security Requirements Guide :: Version 1, Release: 1 Benchmark Date: 20 Nov 2020*"&amp;A429&amp;";*",SRGs!AA:AA,0),0)</f>
        <v>0</v>
      </c>
      <c r="AA429" s="6">
        <f>IFERROR(MATCH("Unified Endpoint Management Server Security Requirements Guide :: Version 1, Release: 1 Benchmark Date: 20 Nov 2020*"&amp;A429&amp;";*",SRGs!AA:AA,0),0)</f>
        <v>1445</v>
      </c>
      <c r="AB429" s="6">
        <f>IFERROR(MATCH("Virtual Private Network (VPN) Security Requirements Guide :: Version 2, Release: 4 Benchmark Date: 27 Oct 2021*"&amp;A429&amp;";*",SRGs!AA:AA,0),0)</f>
        <v>1483</v>
      </c>
      <c r="AC429" s="6">
        <f>IFERROR(MATCH("Web Server Security Requirements Guide :: Version 3, Release: 1 Benchmark Date: 27 Oct 2022*"&amp;A429&amp;";*",SRGs!AA:AA,0),0)</f>
        <v>1487</v>
      </c>
      <c r="AD429" s="21"/>
      <c r="AE429" s="3" t="str">
        <f t="shared" si="48"/>
        <v>Application</v>
      </c>
      <c r="AF429" s="2" t="str">
        <f t="shared" si="49"/>
        <v>Server</v>
      </c>
      <c r="AG429" s="2" t="str">
        <f t="shared" si="50"/>
        <v>Laptops/Desktops</v>
      </c>
      <c r="AH429" s="2" t="str">
        <f t="shared" si="51"/>
        <v>Network Device</v>
      </c>
      <c r="AI429" s="2" t="str">
        <f t="shared" si="52"/>
        <v>Database</v>
      </c>
      <c r="AJ429" s="2" t="str">
        <f t="shared" si="53"/>
        <v>Container</v>
      </c>
      <c r="AK429" s="2" t="str">
        <f t="shared" si="54"/>
        <v>Unified Endpoint Mangement</v>
      </c>
      <c r="AL429" s="27"/>
      <c r="AM429" s="5" t="str">
        <f t="shared" si="55"/>
        <v>Application; Server; Laptops/Desktops; Network Device; Database; Container; Unified Endpoint Mangement</v>
      </c>
    </row>
    <row r="430" spans="1:39" ht="195">
      <c r="A430" s="1" t="s">
        <v>22270</v>
      </c>
      <c r="B430" s="1" t="s">
        <v>4305</v>
      </c>
      <c r="C430" s="1" t="s">
        <v>742</v>
      </c>
      <c r="D430" s="1" t="s">
        <v>1831</v>
      </c>
      <c r="E430" s="1" t="s">
        <v>2836</v>
      </c>
      <c r="F430" s="2" t="s">
        <v>3811</v>
      </c>
      <c r="G430" s="2"/>
      <c r="H430" s="2"/>
      <c r="I430" s="2"/>
      <c r="J430" s="15"/>
      <c r="K430" s="3">
        <f>IFERROR(MATCH("Application Layer Gateway (ALG) Security Requirements Guide (SRG) :: Version 1, Release: 2 Benchmark Date: 24 Jul 2015*"&amp;A430&amp;";*",SRGs!AA:AA,0),0)</f>
        <v>0</v>
      </c>
      <c r="L430" s="2">
        <f>IFERROR(MATCH("Application Server Security Requirements Guide :: Version 3, Release: 3 Benchmark Date: 27 Oct 2022*"&amp;A430&amp;";*",SRGs!AA:AA,0),0)</f>
        <v>0</v>
      </c>
      <c r="M430" s="2">
        <f>IFERROR(MATCH("Authentication, Authorization, and Accounting Services (AAA) Security Requirements Guide :: Version 1, Release: 2 Benchmark Date: 24 Jan 2020*"&amp;A430&amp;";*",SRGs!AA:AA,0),0)</f>
        <v>0</v>
      </c>
      <c r="N430" s="6">
        <f>IFERROR(MATCH("Central Log Server Security Requirements Guide :: Version 2, Release: 2 Benchmark Date: 27 Oct 2022*"&amp;A430&amp;";*",SRGs!AA:AA,0),0)</f>
        <v>0</v>
      </c>
      <c r="O430" s="6">
        <f>IFERROR(MATCH("Database Security Requirements Guide :: Version 3, Release: 3 Benchmark Date: 27 Jul 2022*"&amp;A430&amp;";*",SRGs!AA:AA,0),0)</f>
        <v>0</v>
      </c>
      <c r="P430" s="2">
        <f>IFERROR(MATCH("Container Platform Security Requirements Guide :: Version 1, Release: 3 Benchmark Date: 27 Jan 2022*"&amp;A430&amp;";*",SRGs!AA:AA,0),0)</f>
        <v>0</v>
      </c>
      <c r="Q430" s="2">
        <f>IFERROR(MATCH("Domain Name System (DNS) Security Requirements Guide :: Version 2, Release: 4 Benchmark Date: 23 Oct 2015*"&amp;A430&amp;";*",SRGs!AA:AA,0),0)</f>
        <v>0</v>
      </c>
      <c r="R430" s="2">
        <f>IFERROR(MATCH("Firewall Security Requirements Guide :: Version 2, Release: 3 Benchmark Date: 27 Oct 2022*"&amp;A430&amp;";*",SRGs!AA:AA,0),0)</f>
        <v>0</v>
      </c>
      <c r="S430" s="2">
        <f>IFERROR(MATCH("General Purpose Operating System Security Requirements Guide :: Version 2, Release: 4 Benchmark Date: 27 Jul 2022*"&amp;A430&amp;";*",SRGs!AA:AA,0),0)</f>
        <v>0</v>
      </c>
      <c r="T430" s="2">
        <f>IFERROR(MATCH("Intrusion Detection and Prevention Systems (IDPS) Security Requirements Guide :: Version 2, Release: 6 Benchmark Date: 24 Jul 2020*"&amp;A430&amp;";*",SRGs!AA:AA,0),0)</f>
        <v>0</v>
      </c>
      <c r="U430" s="2">
        <f>IFERROR(MATCH("Layer 2 Switch Security Requirements Guide :: Version 2, Release: 1 Benchmark Date: 18 May 2021*"&amp;A430&amp;";*",SRGs!AA:AA,0),0)</f>
        <v>0</v>
      </c>
      <c r="V430" s="2">
        <f>IFERROR(MATCH("Mainframe Product Security Requirements Guide :: Version 2, Release: 1 Benchmark Date: 27 Oct 2022*"&amp;A430&amp;";*",SRGs!AA:AA,0),0)</f>
        <v>0</v>
      </c>
      <c r="W430" s="2">
        <f>IFERROR(MATCH("Network Device Management Security Requirements Guide :: Version 4, Release: 1 Benchmark Date: 23 Apr 2021*"&amp;A430&amp;";*",SRGs!AA:AA,0),0)</f>
        <v>0</v>
      </c>
      <c r="X430" s="2">
        <f>IFERROR(MATCH("Router Security Requirements Guide :: Version 4, Release: 2 Benchmark Date: 23 Apr 2021*"&amp;A430&amp;";*",SRGs!AA:AA,0),0)</f>
        <v>0</v>
      </c>
      <c r="Y430" s="2">
        <f>IFERROR(MATCH("SDN Controller Security Requirements Guide :: Version 1, Release: 2 Benchmark Date: 24 Apr 2020*"&amp;A430&amp;";*",SRGs!AA:AA,0),0)</f>
        <v>0</v>
      </c>
      <c r="Z430" s="2">
        <f>IFERROR(MATCH("Unified Endpoint Management Agent Security Requirements Guide :: Version 1, Release: 1 Benchmark Date: 20 Nov 2020*"&amp;A430&amp;";*",SRGs!AA:AA,0),0)</f>
        <v>0</v>
      </c>
      <c r="AA430" s="2">
        <f>IFERROR(MATCH("Unified Endpoint Management Server Security Requirements Guide :: Version 1, Release: 1 Benchmark Date: 20 Nov 2020*"&amp;A430&amp;";*",SRGs!AA:AA,0),0)</f>
        <v>0</v>
      </c>
      <c r="AB430" s="2">
        <f>IFERROR(MATCH("Virtual Private Network (VPN) Security Requirements Guide :: Version 2, Release: 4 Benchmark Date: 27 Oct 2021*"&amp;A430&amp;";*",SRGs!AA:AA,0),0)</f>
        <v>0</v>
      </c>
      <c r="AC430" s="2">
        <f>IFERROR(MATCH("Web Server Security Requirements Guide :: Version 3, Release: 1 Benchmark Date: 27 Oct 2022*"&amp;A430&amp;";*",SRGs!AA:AA,0),0)</f>
        <v>0</v>
      </c>
      <c r="AD430" s="22"/>
      <c r="AE430" s="3" t="str">
        <f t="shared" si="48"/>
        <v/>
      </c>
      <c r="AF430" s="2" t="str">
        <f t="shared" si="49"/>
        <v/>
      </c>
      <c r="AG430" s="2" t="str">
        <f t="shared" si="50"/>
        <v/>
      </c>
      <c r="AH430" s="2" t="str">
        <f t="shared" si="51"/>
        <v/>
      </c>
      <c r="AI430" s="2" t="str">
        <f t="shared" si="52"/>
        <v/>
      </c>
      <c r="AJ430" s="2" t="str">
        <f t="shared" si="53"/>
        <v/>
      </c>
      <c r="AK430" s="2" t="str">
        <f t="shared" si="54"/>
        <v/>
      </c>
      <c r="AM430" s="5" t="str">
        <f t="shared" si="55"/>
        <v/>
      </c>
    </row>
    <row r="431" spans="1:39" s="5" customFormat="1" ht="30">
      <c r="A431" s="1" t="s">
        <v>22271</v>
      </c>
      <c r="B431" s="1" t="s">
        <v>4305</v>
      </c>
      <c r="C431" s="1" t="s">
        <v>743</v>
      </c>
      <c r="D431" s="1" t="s">
        <v>3523</v>
      </c>
      <c r="E431" s="1"/>
      <c r="F431" s="2"/>
      <c r="G431" s="2"/>
      <c r="H431" s="2"/>
      <c r="I431" s="2"/>
      <c r="J431" s="15"/>
      <c r="K431" s="3">
        <f>IFERROR(MATCH("Application Layer Gateway (ALG) Security Requirements Guide (SRG) :: Version 1, Release: 2 Benchmark Date: 24 Jul 2015*"&amp;A431&amp;";*",SRGs!AA:AA,0),0)</f>
        <v>0</v>
      </c>
      <c r="L431" s="2">
        <f>IFERROR(MATCH("Application Server Security Requirements Guide :: Version 3, Release: 3 Benchmark Date: 27 Oct 2022*"&amp;A431&amp;";*",SRGs!AA:AA,0),0)</f>
        <v>0</v>
      </c>
      <c r="M431" s="2">
        <f>IFERROR(MATCH("Authentication, Authorization, and Accounting Services (AAA) Security Requirements Guide :: Version 1, Release: 2 Benchmark Date: 24 Jan 2020*"&amp;A431&amp;";*",SRGs!AA:AA,0),0)</f>
        <v>0</v>
      </c>
      <c r="N431" s="2">
        <f>IFERROR(MATCH("Central Log Server Security Requirements Guide :: Version 2, Release: 2 Benchmark Date: 27 Oct 2022*"&amp;A431&amp;";*",SRGs!AA:AA,0),0)</f>
        <v>0</v>
      </c>
      <c r="O431" s="2">
        <f>IFERROR(MATCH("Database Security Requirements Guide :: Version 3, Release: 3 Benchmark Date: 27 Jul 2022*"&amp;A431&amp;";*",SRGs!AA:AA,0),0)</f>
        <v>0</v>
      </c>
      <c r="P431" s="6">
        <f>IFERROR(MATCH("Container Platform Security Requirements Guide :: Version 1, Release: 3 Benchmark Date: 27 Jan 2022*"&amp;A431&amp;";*",SRGs!AA:AA,0),0)</f>
        <v>0</v>
      </c>
      <c r="Q431" s="6">
        <f>IFERROR(MATCH("Domain Name System (DNS) Security Requirements Guide :: Version 2, Release: 4 Benchmark Date: 23 Oct 2015*"&amp;A431&amp;";*",SRGs!AA:AA,0),0)</f>
        <v>0</v>
      </c>
      <c r="R431" s="6">
        <f>IFERROR(MATCH("Firewall Security Requirements Guide :: Version 2, Release: 3 Benchmark Date: 27 Oct 2022*"&amp;A431&amp;";*",SRGs!AA:AA,0),0)</f>
        <v>0</v>
      </c>
      <c r="S431" s="6">
        <f>IFERROR(MATCH("General Purpose Operating System Security Requirements Guide :: Version 2, Release: 4 Benchmark Date: 27 Jul 2022*"&amp;A431&amp;";*",SRGs!AA:AA,0),0)</f>
        <v>0</v>
      </c>
      <c r="T431" s="6">
        <f>IFERROR(MATCH("Intrusion Detection and Prevention Systems (IDPS) Security Requirements Guide :: Version 2, Release: 6 Benchmark Date: 24 Jul 2020*"&amp;A431&amp;";*",SRGs!AA:AA,0),0)</f>
        <v>0</v>
      </c>
      <c r="U431" s="6">
        <f>IFERROR(MATCH("Layer 2 Switch Security Requirements Guide :: Version 2, Release: 1 Benchmark Date: 18 May 2021*"&amp;A431&amp;";*",SRGs!AA:AA,0),0)</f>
        <v>0</v>
      </c>
      <c r="V431" s="6">
        <f>IFERROR(MATCH("Mainframe Product Security Requirements Guide :: Version 2, Release: 1 Benchmark Date: 27 Oct 2022*"&amp;A431&amp;";*",SRGs!AA:AA,0),0)</f>
        <v>0</v>
      </c>
      <c r="W431" s="6">
        <f>IFERROR(MATCH("Network Device Management Security Requirements Guide :: Version 4, Release: 1 Benchmark Date: 23 Apr 2021*"&amp;A431&amp;";*",SRGs!AA:AA,0),0)</f>
        <v>0</v>
      </c>
      <c r="X431" s="6">
        <f>IFERROR(MATCH("Router Security Requirements Guide :: Version 4, Release: 2 Benchmark Date: 23 Apr 2021*"&amp;A431&amp;";*",SRGs!AA:AA,0),0)</f>
        <v>0</v>
      </c>
      <c r="Y431" s="6">
        <f>IFERROR(MATCH("SDN Controller Security Requirements Guide :: Version 1, Release: 2 Benchmark Date: 24 Apr 2020*"&amp;A431&amp;";*",SRGs!AA:AA,0),0)</f>
        <v>0</v>
      </c>
      <c r="Z431" s="6">
        <f>IFERROR(MATCH("Unified Endpoint Management Agent Security Requirements Guide :: Version 1, Release: 1 Benchmark Date: 20 Nov 2020*"&amp;A431&amp;";*",SRGs!AA:AA,0),0)</f>
        <v>0</v>
      </c>
      <c r="AA431" s="6">
        <f>IFERROR(MATCH("Unified Endpoint Management Server Security Requirements Guide :: Version 1, Release: 1 Benchmark Date: 20 Nov 2020*"&amp;A431&amp;";*",SRGs!AA:AA,0),0)</f>
        <v>0</v>
      </c>
      <c r="AB431" s="6">
        <f>IFERROR(MATCH("Virtual Private Network (VPN) Security Requirements Guide :: Version 2, Release: 4 Benchmark Date: 27 Oct 2021*"&amp;A431&amp;";*",SRGs!AA:AA,0),0)</f>
        <v>0</v>
      </c>
      <c r="AC431" s="6">
        <f>IFERROR(MATCH("Web Server Security Requirements Guide :: Version 3, Release: 1 Benchmark Date: 27 Oct 2022*"&amp;A431&amp;";*",SRGs!AA:AA,0),0)</f>
        <v>0</v>
      </c>
      <c r="AD431" s="21"/>
      <c r="AE431" s="3" t="str">
        <f t="shared" si="48"/>
        <v/>
      </c>
      <c r="AF431" s="2" t="str">
        <f t="shared" si="49"/>
        <v/>
      </c>
      <c r="AG431" s="2" t="str">
        <f t="shared" si="50"/>
        <v/>
      </c>
      <c r="AH431" s="2" t="str">
        <f t="shared" si="51"/>
        <v/>
      </c>
      <c r="AI431" s="2" t="str">
        <f t="shared" si="52"/>
        <v/>
      </c>
      <c r="AJ431" s="2" t="str">
        <f t="shared" si="53"/>
        <v/>
      </c>
      <c r="AK431" s="2" t="str">
        <f t="shared" si="54"/>
        <v/>
      </c>
      <c r="AL431" s="27"/>
      <c r="AM431" s="5" t="str">
        <f t="shared" si="55"/>
        <v/>
      </c>
    </row>
    <row r="432" spans="1:39" ht="120">
      <c r="A432" s="1" t="s">
        <v>22272</v>
      </c>
      <c r="B432" s="1" t="s">
        <v>4305</v>
      </c>
      <c r="C432" s="1" t="s">
        <v>744</v>
      </c>
      <c r="D432" s="1" t="s">
        <v>1832</v>
      </c>
      <c r="E432" s="1" t="s">
        <v>2837</v>
      </c>
      <c r="F432" s="2" t="s">
        <v>3812</v>
      </c>
      <c r="G432" s="2"/>
      <c r="H432" s="2"/>
      <c r="I432" s="2"/>
      <c r="J432" s="15"/>
      <c r="K432" s="3">
        <f>IFERROR(MATCH("Application Layer Gateway (ALG) Security Requirements Guide (SRG) :: Version 1, Release: 2 Benchmark Date: 24 Jul 2015*"&amp;A432&amp;";*",SRGs!AA:AA,0),0)</f>
        <v>0</v>
      </c>
      <c r="L432" s="2">
        <f>IFERROR(MATCH("Application Server Security Requirements Guide :: Version 3, Release: 3 Benchmark Date: 27 Oct 2022*"&amp;A432&amp;";*",SRGs!AA:AA,0),0)</f>
        <v>0</v>
      </c>
      <c r="M432" s="2">
        <f>IFERROR(MATCH("Authentication, Authorization, and Accounting Services (AAA) Security Requirements Guide :: Version 1, Release: 2 Benchmark Date: 24 Jan 2020*"&amp;A432&amp;";*",SRGs!AA:AA,0),0)</f>
        <v>0</v>
      </c>
      <c r="N432" s="6">
        <f>IFERROR(MATCH("Central Log Server Security Requirements Guide :: Version 2, Release: 2 Benchmark Date: 27 Oct 2022*"&amp;A432&amp;";*",SRGs!AA:AA,0),0)</f>
        <v>0</v>
      </c>
      <c r="O432" s="6">
        <f>IFERROR(MATCH("Database Security Requirements Guide :: Version 3, Release: 3 Benchmark Date: 27 Jul 2022*"&amp;A432&amp;";*",SRGs!AA:AA,0),0)</f>
        <v>0</v>
      </c>
      <c r="P432" s="2">
        <f>IFERROR(MATCH("Container Platform Security Requirements Guide :: Version 1, Release: 3 Benchmark Date: 27 Jan 2022*"&amp;A432&amp;";*",SRGs!AA:AA,0),0)</f>
        <v>0</v>
      </c>
      <c r="Q432" s="2">
        <f>IFERROR(MATCH("Domain Name System (DNS) Security Requirements Guide :: Version 2, Release: 4 Benchmark Date: 23 Oct 2015*"&amp;A432&amp;";*",SRGs!AA:AA,0),0)</f>
        <v>0</v>
      </c>
      <c r="R432" s="2">
        <f>IFERROR(MATCH("Firewall Security Requirements Guide :: Version 2, Release: 3 Benchmark Date: 27 Oct 2022*"&amp;A432&amp;";*",SRGs!AA:AA,0),0)</f>
        <v>0</v>
      </c>
      <c r="S432" s="2">
        <f>IFERROR(MATCH("General Purpose Operating System Security Requirements Guide :: Version 2, Release: 4 Benchmark Date: 27 Jul 2022*"&amp;A432&amp;";*",SRGs!AA:AA,0),0)</f>
        <v>0</v>
      </c>
      <c r="T432" s="2">
        <f>IFERROR(MATCH("Intrusion Detection and Prevention Systems (IDPS) Security Requirements Guide :: Version 2, Release: 6 Benchmark Date: 24 Jul 2020*"&amp;A432&amp;";*",SRGs!AA:AA,0),0)</f>
        <v>0</v>
      </c>
      <c r="U432" s="2">
        <f>IFERROR(MATCH("Layer 2 Switch Security Requirements Guide :: Version 2, Release: 1 Benchmark Date: 18 May 2021*"&amp;A432&amp;";*",SRGs!AA:AA,0),0)</f>
        <v>0</v>
      </c>
      <c r="V432" s="2">
        <f>IFERROR(MATCH("Mainframe Product Security Requirements Guide :: Version 2, Release: 1 Benchmark Date: 27 Oct 2022*"&amp;A432&amp;";*",SRGs!AA:AA,0),0)</f>
        <v>0</v>
      </c>
      <c r="W432" s="2">
        <f>IFERROR(MATCH("Network Device Management Security Requirements Guide :: Version 4, Release: 1 Benchmark Date: 23 Apr 2021*"&amp;A432&amp;";*",SRGs!AA:AA,0),0)</f>
        <v>0</v>
      </c>
      <c r="X432" s="2">
        <f>IFERROR(MATCH("Router Security Requirements Guide :: Version 4, Release: 2 Benchmark Date: 23 Apr 2021*"&amp;A432&amp;";*",SRGs!AA:AA,0),0)</f>
        <v>0</v>
      </c>
      <c r="Y432" s="2">
        <f>IFERROR(MATCH("SDN Controller Security Requirements Guide :: Version 1, Release: 2 Benchmark Date: 24 Apr 2020*"&amp;A432&amp;";*",SRGs!AA:AA,0),0)</f>
        <v>0</v>
      </c>
      <c r="Z432" s="2">
        <f>IFERROR(MATCH("Unified Endpoint Management Agent Security Requirements Guide :: Version 1, Release: 1 Benchmark Date: 20 Nov 2020*"&amp;A432&amp;";*",SRGs!AA:AA,0),0)</f>
        <v>0</v>
      </c>
      <c r="AA432" s="2">
        <f>IFERROR(MATCH("Unified Endpoint Management Server Security Requirements Guide :: Version 1, Release: 1 Benchmark Date: 20 Nov 2020*"&amp;A432&amp;";*",SRGs!AA:AA,0),0)</f>
        <v>0</v>
      </c>
      <c r="AB432" s="2">
        <f>IFERROR(MATCH("Virtual Private Network (VPN) Security Requirements Guide :: Version 2, Release: 4 Benchmark Date: 27 Oct 2021*"&amp;A432&amp;";*",SRGs!AA:AA,0),0)</f>
        <v>0</v>
      </c>
      <c r="AC432" s="2">
        <f>IFERROR(MATCH("Web Server Security Requirements Guide :: Version 3, Release: 1 Benchmark Date: 27 Oct 2022*"&amp;A432&amp;";*",SRGs!AA:AA,0),0)</f>
        <v>0</v>
      </c>
      <c r="AD432" s="22"/>
      <c r="AE432" s="3" t="str">
        <f t="shared" si="48"/>
        <v/>
      </c>
      <c r="AF432" s="2" t="str">
        <f t="shared" si="49"/>
        <v/>
      </c>
      <c r="AG432" s="2" t="str">
        <f t="shared" si="50"/>
        <v/>
      </c>
      <c r="AH432" s="2" t="str">
        <f t="shared" si="51"/>
        <v/>
      </c>
      <c r="AI432" s="2" t="str">
        <f t="shared" si="52"/>
        <v/>
      </c>
      <c r="AJ432" s="2" t="str">
        <f t="shared" si="53"/>
        <v/>
      </c>
      <c r="AK432" s="2" t="str">
        <f t="shared" si="54"/>
        <v/>
      </c>
      <c r="AM432" s="5" t="str">
        <f t="shared" si="55"/>
        <v/>
      </c>
    </row>
    <row r="433" spans="1:39" ht="60">
      <c r="A433" s="1" t="s">
        <v>22273</v>
      </c>
      <c r="B433" s="1" t="s">
        <v>4305</v>
      </c>
      <c r="C433" s="1" t="s">
        <v>745</v>
      </c>
      <c r="D433" s="1" t="s">
        <v>1833</v>
      </c>
      <c r="E433" s="1" t="s">
        <v>2838</v>
      </c>
      <c r="F433" s="2" t="s">
        <v>2591</v>
      </c>
      <c r="G433" s="2"/>
      <c r="H433" s="2"/>
      <c r="I433" s="2"/>
      <c r="J433" s="15"/>
      <c r="K433" s="3">
        <f>IFERROR(MATCH("Application Layer Gateway (ALG) Security Requirements Guide (SRG) :: Version 1, Release: 2 Benchmark Date: 24 Jul 2015*"&amp;A433&amp;";*",SRGs!AA:AA,0),0)</f>
        <v>1516</v>
      </c>
      <c r="L433" s="2">
        <f>IFERROR(MATCH("Application Server Security Requirements Guide :: Version 3, Release: 3 Benchmark Date: 27 Oct 2022*"&amp;A433&amp;";*",SRGs!AA:AA,0),0)</f>
        <v>1517</v>
      </c>
      <c r="M433" s="2">
        <f>IFERROR(MATCH("Authentication, Authorization, and Accounting Services (AAA) Security Requirements Guide :: Version 1, Release: 2 Benchmark Date: 24 Jan 2020*"&amp;A433&amp;";*",SRGs!AA:AA,0),0)</f>
        <v>0</v>
      </c>
      <c r="N433" s="2">
        <f>IFERROR(MATCH("Central Log Server Security Requirements Guide :: Version 2, Release: 2 Benchmark Date: 27 Oct 2022*"&amp;A433&amp;";*",SRGs!AA:AA,0),0)</f>
        <v>0</v>
      </c>
      <c r="O433" s="2">
        <f>IFERROR(MATCH("Database Security Requirements Guide :: Version 3, Release: 3 Benchmark Date: 27 Jul 2022*"&amp;A433&amp;";*",SRGs!AA:AA,0),0)</f>
        <v>1519</v>
      </c>
      <c r="P433" s="2">
        <f>IFERROR(MATCH("Container Platform Security Requirements Guide :: Version 1, Release: 3 Benchmark Date: 27 Jan 2022*"&amp;A433&amp;";*",SRGs!AA:AA,0),0)</f>
        <v>1518</v>
      </c>
      <c r="Q433" s="2">
        <f>IFERROR(MATCH("Domain Name System (DNS) Security Requirements Guide :: Version 2, Release: 4 Benchmark Date: 23 Oct 2015*"&amp;A433&amp;";*",SRGs!AA:AA,0),0)</f>
        <v>0</v>
      </c>
      <c r="R433" s="2">
        <f>IFERROR(MATCH("Firewall Security Requirements Guide :: Version 2, Release: 3 Benchmark Date: 27 Oct 2022*"&amp;A433&amp;";*",SRGs!AA:AA,0),0)</f>
        <v>0</v>
      </c>
      <c r="S433" s="2">
        <f>IFERROR(MATCH("General Purpose Operating System Security Requirements Guide :: Version 2, Release: 4 Benchmark Date: 27 Jul 2022*"&amp;A433&amp;";*",SRGs!AA:AA,0),0)</f>
        <v>1520</v>
      </c>
      <c r="T433" s="2">
        <f>IFERROR(MATCH("Intrusion Detection and Prevention Systems (IDPS) Security Requirements Guide :: Version 2, Release: 6 Benchmark Date: 24 Jul 2020*"&amp;A433&amp;";*",SRGs!AA:AA,0),0)</f>
        <v>0</v>
      </c>
      <c r="U433" s="2">
        <f>IFERROR(MATCH("Layer 2 Switch Security Requirements Guide :: Version 2, Release: 1 Benchmark Date: 18 May 2021*"&amp;A433&amp;";*",SRGs!AA:AA,0),0)</f>
        <v>0</v>
      </c>
      <c r="V433" s="2">
        <f>IFERROR(MATCH("Mainframe Product Security Requirements Guide :: Version 2, Release: 1 Benchmark Date: 27 Oct 2022*"&amp;A433&amp;";*",SRGs!AA:AA,0),0)</f>
        <v>1521</v>
      </c>
      <c r="W433" s="2">
        <f>IFERROR(MATCH("Network Device Management Security Requirements Guide :: Version 4, Release: 1 Benchmark Date: 23 Apr 2021*"&amp;A433&amp;";*",SRGs!AA:AA,0),0)</f>
        <v>1522</v>
      </c>
      <c r="X433" s="2">
        <f>IFERROR(MATCH("Router Security Requirements Guide :: Version 4, Release: 2 Benchmark Date: 23 Apr 2021*"&amp;A433&amp;";*",SRGs!AA:AA,0),0)</f>
        <v>0</v>
      </c>
      <c r="Y433" s="2">
        <f>IFERROR(MATCH("SDN Controller Security Requirements Guide :: Version 1, Release: 2 Benchmark Date: 24 Apr 2020*"&amp;A433&amp;";*",SRGs!AA:AA,0),0)</f>
        <v>0</v>
      </c>
      <c r="Z433" s="2">
        <f>IFERROR(MATCH("Unified Endpoint Management Agent Security Requirements Guide :: Version 1, Release: 1 Benchmark Date: 20 Nov 2020*"&amp;A433&amp;";*",SRGs!AA:AA,0),0)</f>
        <v>0</v>
      </c>
      <c r="AA433" s="2">
        <f>IFERROR(MATCH("Unified Endpoint Management Server Security Requirements Guide :: Version 1, Release: 1 Benchmark Date: 20 Nov 2020*"&amp;A433&amp;";*",SRGs!AA:AA,0),0)</f>
        <v>1523</v>
      </c>
      <c r="AB433" s="2">
        <f>IFERROR(MATCH("Virtual Private Network (VPN) Security Requirements Guide :: Version 2, Release: 4 Benchmark Date: 27 Oct 2021*"&amp;A433&amp;";*",SRGs!AA:AA,0),0)</f>
        <v>0</v>
      </c>
      <c r="AC433" s="2">
        <f>IFERROR(MATCH("Web Server Security Requirements Guide :: Version 3, Release: 1 Benchmark Date: 27 Oct 2022*"&amp;A433&amp;";*",SRGs!AA:AA,0),0)</f>
        <v>0</v>
      </c>
      <c r="AD433" s="22"/>
      <c r="AE433" s="3" t="str">
        <f t="shared" si="48"/>
        <v>Application</v>
      </c>
      <c r="AF433" s="2" t="str">
        <f t="shared" si="49"/>
        <v>Server</v>
      </c>
      <c r="AG433" s="2" t="str">
        <f t="shared" si="50"/>
        <v>Laptops/Desktops</v>
      </c>
      <c r="AH433" s="2" t="str">
        <f t="shared" si="51"/>
        <v>Network Device</v>
      </c>
      <c r="AI433" s="2" t="str">
        <f t="shared" si="52"/>
        <v>Database</v>
      </c>
      <c r="AJ433" s="2" t="str">
        <f t="shared" si="53"/>
        <v>Container</v>
      </c>
      <c r="AK433" s="2" t="str">
        <f t="shared" si="54"/>
        <v>Unified Endpoint Mangement</v>
      </c>
      <c r="AM433" s="5" t="str">
        <f t="shared" si="55"/>
        <v>Application; Server; Laptops/Desktops; Network Device; Database; Container; Unified Endpoint Mangement</v>
      </c>
    </row>
    <row r="434" spans="1:39" ht="45">
      <c r="A434" s="1" t="s">
        <v>22274</v>
      </c>
      <c r="B434" s="1" t="s">
        <v>4305</v>
      </c>
      <c r="C434" s="1" t="s">
        <v>4151</v>
      </c>
      <c r="D434" s="1" t="s">
        <v>1834</v>
      </c>
      <c r="E434" s="1" t="s">
        <v>2839</v>
      </c>
      <c r="F434" s="2" t="s">
        <v>2591</v>
      </c>
      <c r="G434" s="2"/>
      <c r="H434" s="2"/>
      <c r="I434" s="2"/>
      <c r="J434" s="15"/>
      <c r="K434" s="3">
        <f>IFERROR(MATCH("Application Layer Gateway (ALG) Security Requirements Guide (SRG) :: Version 1, Release: 2 Benchmark Date: 24 Jul 2015*"&amp;A434&amp;";*",SRGs!AA:AA,0),0)</f>
        <v>0</v>
      </c>
      <c r="L434" s="2">
        <f>IFERROR(MATCH("Application Server Security Requirements Guide :: Version 3, Release: 3 Benchmark Date: 27 Oct 2022*"&amp;A434&amp;";*",SRGs!AA:AA,0),0)</f>
        <v>0</v>
      </c>
      <c r="M434" s="2">
        <f>IFERROR(MATCH("Authentication, Authorization, and Accounting Services (AAA) Security Requirements Guide :: Version 1, Release: 2 Benchmark Date: 24 Jan 2020*"&amp;A434&amp;";*",SRGs!AA:AA,0),0)</f>
        <v>0</v>
      </c>
      <c r="N434" s="2">
        <f>IFERROR(MATCH("Central Log Server Security Requirements Guide :: Version 2, Release: 2 Benchmark Date: 27 Oct 2022*"&amp;A434&amp;";*",SRGs!AA:AA,0),0)</f>
        <v>0</v>
      </c>
      <c r="O434" s="2">
        <f>IFERROR(MATCH("Database Security Requirements Guide :: Version 3, Release: 3 Benchmark Date: 27 Jul 2022*"&amp;A434&amp;";*",SRGs!AA:AA,0),0)</f>
        <v>0</v>
      </c>
      <c r="P434" s="2">
        <f>IFERROR(MATCH("Container Platform Security Requirements Guide :: Version 1, Release: 3 Benchmark Date: 27 Jan 2022*"&amp;A434&amp;";*",SRGs!AA:AA,0),0)</f>
        <v>0</v>
      </c>
      <c r="Q434" s="2">
        <f>IFERROR(MATCH("Domain Name System (DNS) Security Requirements Guide :: Version 2, Release: 4 Benchmark Date: 23 Oct 2015*"&amp;A434&amp;";*",SRGs!AA:AA,0),0)</f>
        <v>0</v>
      </c>
      <c r="R434" s="2">
        <f>IFERROR(MATCH("Firewall Security Requirements Guide :: Version 2, Release: 3 Benchmark Date: 27 Oct 2022*"&amp;A434&amp;";*",SRGs!AA:AA,0),0)</f>
        <v>0</v>
      </c>
      <c r="S434" s="2">
        <f>IFERROR(MATCH("General Purpose Operating System Security Requirements Guide :: Version 2, Release: 4 Benchmark Date: 27 Jul 2022*"&amp;A434&amp;";*",SRGs!AA:AA,0),0)</f>
        <v>0</v>
      </c>
      <c r="T434" s="2">
        <f>IFERROR(MATCH("Intrusion Detection and Prevention Systems (IDPS) Security Requirements Guide :: Version 2, Release: 6 Benchmark Date: 24 Jul 2020*"&amp;A434&amp;";*",SRGs!AA:AA,0),0)</f>
        <v>0</v>
      </c>
      <c r="U434" s="2">
        <f>IFERROR(MATCH("Layer 2 Switch Security Requirements Guide :: Version 2, Release: 1 Benchmark Date: 18 May 2021*"&amp;A434&amp;";*",SRGs!AA:AA,0),0)</f>
        <v>0</v>
      </c>
      <c r="V434" s="2">
        <f>IFERROR(MATCH("Mainframe Product Security Requirements Guide :: Version 2, Release: 1 Benchmark Date: 27 Oct 2022*"&amp;A434&amp;";*",SRGs!AA:AA,0),0)</f>
        <v>0</v>
      </c>
      <c r="W434" s="2">
        <f>IFERROR(MATCH("Network Device Management Security Requirements Guide :: Version 4, Release: 1 Benchmark Date: 23 Apr 2021*"&amp;A434&amp;";*",SRGs!AA:AA,0),0)</f>
        <v>0</v>
      </c>
      <c r="X434" s="2">
        <f>IFERROR(MATCH("Router Security Requirements Guide :: Version 4, Release: 2 Benchmark Date: 23 Apr 2021*"&amp;A434&amp;";*",SRGs!AA:AA,0),0)</f>
        <v>0</v>
      </c>
      <c r="Y434" s="2">
        <f>IFERROR(MATCH("SDN Controller Security Requirements Guide :: Version 1, Release: 2 Benchmark Date: 24 Apr 2020*"&amp;A434&amp;";*",SRGs!AA:AA,0),0)</f>
        <v>0</v>
      </c>
      <c r="Z434" s="2">
        <f>IFERROR(MATCH("Unified Endpoint Management Agent Security Requirements Guide :: Version 1, Release: 1 Benchmark Date: 20 Nov 2020*"&amp;A434&amp;";*",SRGs!AA:AA,0),0)</f>
        <v>0</v>
      </c>
      <c r="AA434" s="2">
        <f>IFERROR(MATCH("Unified Endpoint Management Server Security Requirements Guide :: Version 1, Release: 1 Benchmark Date: 20 Nov 2020*"&amp;A434&amp;";*",SRGs!AA:AA,0),0)</f>
        <v>0</v>
      </c>
      <c r="AB434" s="2">
        <f>IFERROR(MATCH("Virtual Private Network (VPN) Security Requirements Guide :: Version 2, Release: 4 Benchmark Date: 27 Oct 2021*"&amp;A434&amp;";*",SRGs!AA:AA,0),0)</f>
        <v>0</v>
      </c>
      <c r="AC434" s="2">
        <f>IFERROR(MATCH("Web Server Security Requirements Guide :: Version 3, Release: 1 Benchmark Date: 27 Oct 2022*"&amp;A434&amp;";*",SRGs!AA:AA,0),0)</f>
        <v>0</v>
      </c>
      <c r="AD434" s="22"/>
      <c r="AE434" s="3" t="str">
        <f t="shared" si="48"/>
        <v/>
      </c>
      <c r="AF434" s="2" t="str">
        <f t="shared" si="49"/>
        <v/>
      </c>
      <c r="AG434" s="2" t="str">
        <f t="shared" si="50"/>
        <v/>
      </c>
      <c r="AH434" s="2" t="str">
        <f t="shared" si="51"/>
        <v/>
      </c>
      <c r="AI434" s="2" t="str">
        <f t="shared" si="52"/>
        <v/>
      </c>
      <c r="AJ434" s="2" t="str">
        <f t="shared" si="53"/>
        <v/>
      </c>
      <c r="AK434" s="2" t="str">
        <f t="shared" si="54"/>
        <v/>
      </c>
      <c r="AM434" s="5" t="str">
        <f t="shared" si="55"/>
        <v/>
      </c>
    </row>
    <row r="435" spans="1:39" s="5" customFormat="1" ht="90">
      <c r="A435" s="1" t="s">
        <v>22275</v>
      </c>
      <c r="B435" s="1" t="s">
        <v>4305</v>
      </c>
      <c r="C435" s="1" t="s">
        <v>4152</v>
      </c>
      <c r="D435" s="1" t="s">
        <v>1835</v>
      </c>
      <c r="E435" s="1" t="s">
        <v>2840</v>
      </c>
      <c r="F435" s="2" t="s">
        <v>2591</v>
      </c>
      <c r="G435" s="2"/>
      <c r="H435" s="2"/>
      <c r="I435" s="2"/>
      <c r="J435" s="15"/>
      <c r="K435" s="3">
        <f>IFERROR(MATCH("Application Layer Gateway (ALG) Security Requirements Guide (SRG) :: Version 1, Release: 2 Benchmark Date: 24 Jul 2015*"&amp;A435&amp;";*",SRGs!AA:AA,0),0)</f>
        <v>0</v>
      </c>
      <c r="L435" s="2">
        <f>IFERROR(MATCH("Application Server Security Requirements Guide :: Version 3, Release: 3 Benchmark Date: 27 Oct 2022*"&amp;A435&amp;";*",SRGs!AA:AA,0),0)</f>
        <v>0</v>
      </c>
      <c r="M435" s="2">
        <f>IFERROR(MATCH("Authentication, Authorization, and Accounting Services (AAA) Security Requirements Guide :: Version 1, Release: 2 Benchmark Date: 24 Jan 2020*"&amp;A435&amp;";*",SRGs!AA:AA,0),0)</f>
        <v>0</v>
      </c>
      <c r="N435" s="2">
        <f>IFERROR(MATCH("Central Log Server Security Requirements Guide :: Version 2, Release: 2 Benchmark Date: 27 Oct 2022*"&amp;A435&amp;";*",SRGs!AA:AA,0),0)</f>
        <v>0</v>
      </c>
      <c r="O435" s="2">
        <f>IFERROR(MATCH("Database Security Requirements Guide :: Version 3, Release: 3 Benchmark Date: 27 Jul 2022*"&amp;A435&amp;";*",SRGs!AA:AA,0),0)</f>
        <v>0</v>
      </c>
      <c r="P435" s="6">
        <f>IFERROR(MATCH("Container Platform Security Requirements Guide :: Version 1, Release: 3 Benchmark Date: 27 Jan 2022*"&amp;A435&amp;";*",SRGs!AA:AA,0),0)</f>
        <v>0</v>
      </c>
      <c r="Q435" s="6">
        <f>IFERROR(MATCH("Domain Name System (DNS) Security Requirements Guide :: Version 2, Release: 4 Benchmark Date: 23 Oct 2015*"&amp;A435&amp;";*",SRGs!AA:AA,0),0)</f>
        <v>0</v>
      </c>
      <c r="R435" s="6">
        <f>IFERROR(MATCH("Firewall Security Requirements Guide :: Version 2, Release: 3 Benchmark Date: 27 Oct 2022*"&amp;A435&amp;";*",SRGs!AA:AA,0),0)</f>
        <v>0</v>
      </c>
      <c r="S435" s="6">
        <f>IFERROR(MATCH("General Purpose Operating System Security Requirements Guide :: Version 2, Release: 4 Benchmark Date: 27 Jul 2022*"&amp;A435&amp;";*",SRGs!AA:AA,0),0)</f>
        <v>0</v>
      </c>
      <c r="T435" s="6">
        <f>IFERROR(MATCH("Intrusion Detection and Prevention Systems (IDPS) Security Requirements Guide :: Version 2, Release: 6 Benchmark Date: 24 Jul 2020*"&amp;A435&amp;";*",SRGs!AA:AA,0),0)</f>
        <v>0</v>
      </c>
      <c r="U435" s="6">
        <f>IFERROR(MATCH("Layer 2 Switch Security Requirements Guide :: Version 2, Release: 1 Benchmark Date: 18 May 2021*"&amp;A435&amp;";*",SRGs!AA:AA,0),0)</f>
        <v>0</v>
      </c>
      <c r="V435" s="6">
        <f>IFERROR(MATCH("Mainframe Product Security Requirements Guide :: Version 2, Release: 1 Benchmark Date: 27 Oct 2022*"&amp;A435&amp;";*",SRGs!AA:AA,0),0)</f>
        <v>0</v>
      </c>
      <c r="W435" s="6">
        <f>IFERROR(MATCH("Network Device Management Security Requirements Guide :: Version 4, Release: 1 Benchmark Date: 23 Apr 2021*"&amp;A435&amp;";*",SRGs!AA:AA,0),0)</f>
        <v>0</v>
      </c>
      <c r="X435" s="6">
        <f>IFERROR(MATCH("Router Security Requirements Guide :: Version 4, Release: 2 Benchmark Date: 23 Apr 2021*"&amp;A435&amp;";*",SRGs!AA:AA,0),0)</f>
        <v>0</v>
      </c>
      <c r="Y435" s="6">
        <f>IFERROR(MATCH("SDN Controller Security Requirements Guide :: Version 1, Release: 2 Benchmark Date: 24 Apr 2020*"&amp;A435&amp;";*",SRGs!AA:AA,0),0)</f>
        <v>0</v>
      </c>
      <c r="Z435" s="6">
        <f>IFERROR(MATCH("Unified Endpoint Management Agent Security Requirements Guide :: Version 1, Release: 1 Benchmark Date: 20 Nov 2020*"&amp;A435&amp;";*",SRGs!AA:AA,0),0)</f>
        <v>0</v>
      </c>
      <c r="AA435" s="6">
        <f>IFERROR(MATCH("Unified Endpoint Management Server Security Requirements Guide :: Version 1, Release: 1 Benchmark Date: 20 Nov 2020*"&amp;A435&amp;";*",SRGs!AA:AA,0),0)</f>
        <v>0</v>
      </c>
      <c r="AB435" s="6">
        <f>IFERROR(MATCH("Virtual Private Network (VPN) Security Requirements Guide :: Version 2, Release: 4 Benchmark Date: 27 Oct 2021*"&amp;A435&amp;";*",SRGs!AA:AA,0),0)</f>
        <v>0</v>
      </c>
      <c r="AC435" s="6">
        <f>IFERROR(MATCH("Web Server Security Requirements Guide :: Version 3, Release: 1 Benchmark Date: 27 Oct 2022*"&amp;A435&amp;";*",SRGs!AA:AA,0),0)</f>
        <v>0</v>
      </c>
      <c r="AD435" s="21"/>
      <c r="AE435" s="3" t="str">
        <f t="shared" si="48"/>
        <v/>
      </c>
      <c r="AF435" s="2" t="str">
        <f t="shared" si="49"/>
        <v/>
      </c>
      <c r="AG435" s="2" t="str">
        <f t="shared" si="50"/>
        <v/>
      </c>
      <c r="AH435" s="2" t="str">
        <f t="shared" si="51"/>
        <v/>
      </c>
      <c r="AI435" s="2" t="str">
        <f t="shared" si="52"/>
        <v/>
      </c>
      <c r="AJ435" s="2" t="str">
        <f t="shared" si="53"/>
        <v/>
      </c>
      <c r="AK435" s="2" t="str">
        <f t="shared" si="54"/>
        <v/>
      </c>
      <c r="AL435" s="27"/>
      <c r="AM435" s="5" t="str">
        <f t="shared" si="55"/>
        <v/>
      </c>
    </row>
    <row r="436" spans="1:39" s="5" customFormat="1" ht="60">
      <c r="A436" s="1" t="s">
        <v>22276</v>
      </c>
      <c r="B436" s="1" t="s">
        <v>4305</v>
      </c>
      <c r="C436" s="1" t="s">
        <v>746</v>
      </c>
      <c r="D436" s="1" t="s">
        <v>1836</v>
      </c>
      <c r="E436" s="1" t="s">
        <v>2841</v>
      </c>
      <c r="F436" s="2" t="s">
        <v>3813</v>
      </c>
      <c r="G436" s="2"/>
      <c r="H436" s="2"/>
      <c r="I436" s="2"/>
      <c r="J436" s="15"/>
      <c r="K436" s="3">
        <f>IFERROR(MATCH("Application Layer Gateway (ALG) Security Requirements Guide (SRG) :: Version 1, Release: 2 Benchmark Date: 24 Jul 2015*"&amp;A436&amp;";*",SRGs!AA:AA,0),0)</f>
        <v>0</v>
      </c>
      <c r="L436" s="2">
        <f>IFERROR(MATCH("Application Server Security Requirements Guide :: Version 3, Release: 3 Benchmark Date: 27 Oct 2022*"&amp;A436&amp;";*",SRGs!AA:AA,0),0)</f>
        <v>0</v>
      </c>
      <c r="M436" s="2">
        <f>IFERROR(MATCH("Authentication, Authorization, and Accounting Services (AAA) Security Requirements Guide :: Version 1, Release: 2 Benchmark Date: 24 Jan 2020*"&amp;A436&amp;";*",SRGs!AA:AA,0),0)</f>
        <v>0</v>
      </c>
      <c r="N436" s="6">
        <f>IFERROR(MATCH("Central Log Server Security Requirements Guide :: Version 2, Release: 2 Benchmark Date: 27 Oct 2022*"&amp;A436&amp;";*",SRGs!AA:AA,0),0)</f>
        <v>0</v>
      </c>
      <c r="O436" s="6">
        <f>IFERROR(MATCH("Database Security Requirements Guide :: Version 3, Release: 3 Benchmark Date: 27 Jul 2022*"&amp;A436&amp;";*",SRGs!AA:AA,0),0)</f>
        <v>0</v>
      </c>
      <c r="P436" s="6">
        <f>IFERROR(MATCH("Container Platform Security Requirements Guide :: Version 1, Release: 3 Benchmark Date: 27 Jan 2022*"&amp;A436&amp;";*",SRGs!AA:AA,0),0)</f>
        <v>0</v>
      </c>
      <c r="Q436" s="6">
        <f>IFERROR(MATCH("Domain Name System (DNS) Security Requirements Guide :: Version 2, Release: 4 Benchmark Date: 23 Oct 2015*"&amp;A436&amp;";*",SRGs!AA:AA,0),0)</f>
        <v>0</v>
      </c>
      <c r="R436" s="6">
        <f>IFERROR(MATCH("Firewall Security Requirements Guide :: Version 2, Release: 3 Benchmark Date: 27 Oct 2022*"&amp;A436&amp;";*",SRGs!AA:AA,0),0)</f>
        <v>0</v>
      </c>
      <c r="S436" s="6">
        <f>IFERROR(MATCH("General Purpose Operating System Security Requirements Guide :: Version 2, Release: 4 Benchmark Date: 27 Jul 2022*"&amp;A436&amp;";*",SRGs!AA:AA,0),0)</f>
        <v>0</v>
      </c>
      <c r="T436" s="6">
        <f>IFERROR(MATCH("Intrusion Detection and Prevention Systems (IDPS) Security Requirements Guide :: Version 2, Release: 6 Benchmark Date: 24 Jul 2020*"&amp;A436&amp;";*",SRGs!AA:AA,0),0)</f>
        <v>0</v>
      </c>
      <c r="U436" s="6">
        <f>IFERROR(MATCH("Layer 2 Switch Security Requirements Guide :: Version 2, Release: 1 Benchmark Date: 18 May 2021*"&amp;A436&amp;";*",SRGs!AA:AA,0),0)</f>
        <v>0</v>
      </c>
      <c r="V436" s="6">
        <f>IFERROR(MATCH("Mainframe Product Security Requirements Guide :: Version 2, Release: 1 Benchmark Date: 27 Oct 2022*"&amp;A436&amp;";*",SRGs!AA:AA,0),0)</f>
        <v>0</v>
      </c>
      <c r="W436" s="6">
        <f>IFERROR(MATCH("Network Device Management Security Requirements Guide :: Version 4, Release: 1 Benchmark Date: 23 Apr 2021*"&amp;A436&amp;";*",SRGs!AA:AA,0),0)</f>
        <v>0</v>
      </c>
      <c r="X436" s="6">
        <f>IFERROR(MATCH("Router Security Requirements Guide :: Version 4, Release: 2 Benchmark Date: 23 Apr 2021*"&amp;A436&amp;";*",SRGs!AA:AA,0),0)</f>
        <v>0</v>
      </c>
      <c r="Y436" s="6">
        <f>IFERROR(MATCH("SDN Controller Security Requirements Guide :: Version 1, Release: 2 Benchmark Date: 24 Apr 2020*"&amp;A436&amp;";*",SRGs!AA:AA,0),0)</f>
        <v>0</v>
      </c>
      <c r="Z436" s="6">
        <f>IFERROR(MATCH("Unified Endpoint Management Agent Security Requirements Guide :: Version 1, Release: 1 Benchmark Date: 20 Nov 2020*"&amp;A436&amp;";*",SRGs!AA:AA,0),0)</f>
        <v>0</v>
      </c>
      <c r="AA436" s="6">
        <f>IFERROR(MATCH("Unified Endpoint Management Server Security Requirements Guide :: Version 1, Release: 1 Benchmark Date: 20 Nov 2020*"&amp;A436&amp;";*",SRGs!AA:AA,0),0)</f>
        <v>0</v>
      </c>
      <c r="AB436" s="6">
        <f>IFERROR(MATCH("Virtual Private Network (VPN) Security Requirements Guide :: Version 2, Release: 4 Benchmark Date: 27 Oct 2021*"&amp;A436&amp;";*",SRGs!AA:AA,0),0)</f>
        <v>0</v>
      </c>
      <c r="AC436" s="6">
        <f>IFERROR(MATCH("Web Server Security Requirements Guide :: Version 3, Release: 1 Benchmark Date: 27 Oct 2022*"&amp;A436&amp;";*",SRGs!AA:AA,0),0)</f>
        <v>0</v>
      </c>
      <c r="AD436" s="21"/>
      <c r="AE436" s="3" t="str">
        <f t="shared" si="48"/>
        <v/>
      </c>
      <c r="AF436" s="2" t="str">
        <f t="shared" si="49"/>
        <v/>
      </c>
      <c r="AG436" s="2" t="str">
        <f t="shared" si="50"/>
        <v/>
      </c>
      <c r="AH436" s="2" t="str">
        <f t="shared" si="51"/>
        <v/>
      </c>
      <c r="AI436" s="2" t="str">
        <f t="shared" si="52"/>
        <v/>
      </c>
      <c r="AJ436" s="2" t="str">
        <f t="shared" si="53"/>
        <v/>
      </c>
      <c r="AK436" s="2" t="str">
        <f t="shared" si="54"/>
        <v/>
      </c>
      <c r="AL436" s="27"/>
      <c r="AM436" s="5" t="str">
        <f t="shared" si="55"/>
        <v/>
      </c>
    </row>
    <row r="437" spans="1:39" ht="105">
      <c r="A437" s="1" t="s">
        <v>22277</v>
      </c>
      <c r="B437" s="1" t="s">
        <v>4305</v>
      </c>
      <c r="C437" s="1" t="s">
        <v>747</v>
      </c>
      <c r="D437" s="1" t="s">
        <v>1837</v>
      </c>
      <c r="E437" s="1" t="s">
        <v>2842</v>
      </c>
      <c r="F437" s="2" t="s">
        <v>3812</v>
      </c>
      <c r="G437" s="2"/>
      <c r="H437" s="2"/>
      <c r="I437" s="2"/>
      <c r="J437" s="15"/>
      <c r="K437" s="3">
        <f>IFERROR(MATCH("Application Layer Gateway (ALG) Security Requirements Guide (SRG) :: Version 1, Release: 2 Benchmark Date: 24 Jul 2015*"&amp;A437&amp;";*",SRGs!AA:AA,0),0)</f>
        <v>0</v>
      </c>
      <c r="L437" s="2">
        <f>IFERROR(MATCH("Application Server Security Requirements Guide :: Version 3, Release: 3 Benchmark Date: 27 Oct 2022*"&amp;A437&amp;";*",SRGs!AA:AA,0),0)</f>
        <v>0</v>
      </c>
      <c r="M437" s="2">
        <f>IFERROR(MATCH("Authentication, Authorization, and Accounting Services (AAA) Security Requirements Guide :: Version 1, Release: 2 Benchmark Date: 24 Jan 2020*"&amp;A437&amp;";*",SRGs!AA:AA,0),0)</f>
        <v>0</v>
      </c>
      <c r="N437" s="6">
        <f>IFERROR(MATCH("Central Log Server Security Requirements Guide :: Version 2, Release: 2 Benchmark Date: 27 Oct 2022*"&amp;A437&amp;";*",SRGs!AA:AA,0),0)</f>
        <v>0</v>
      </c>
      <c r="O437" s="6">
        <f>IFERROR(MATCH("Database Security Requirements Guide :: Version 3, Release: 3 Benchmark Date: 27 Jul 2022*"&amp;A437&amp;";*",SRGs!AA:AA,0),0)</f>
        <v>0</v>
      </c>
      <c r="P437" s="2">
        <f>IFERROR(MATCH("Container Platform Security Requirements Guide :: Version 1, Release: 3 Benchmark Date: 27 Jan 2022*"&amp;A437&amp;";*",SRGs!AA:AA,0),0)</f>
        <v>0</v>
      </c>
      <c r="Q437" s="2">
        <f>IFERROR(MATCH("Domain Name System (DNS) Security Requirements Guide :: Version 2, Release: 4 Benchmark Date: 23 Oct 2015*"&amp;A437&amp;";*",SRGs!AA:AA,0),0)</f>
        <v>0</v>
      </c>
      <c r="R437" s="2">
        <f>IFERROR(MATCH("Firewall Security Requirements Guide :: Version 2, Release: 3 Benchmark Date: 27 Oct 2022*"&amp;A437&amp;";*",SRGs!AA:AA,0),0)</f>
        <v>0</v>
      </c>
      <c r="S437" s="2">
        <f>IFERROR(MATCH("General Purpose Operating System Security Requirements Guide :: Version 2, Release: 4 Benchmark Date: 27 Jul 2022*"&amp;A437&amp;";*",SRGs!AA:AA,0),0)</f>
        <v>0</v>
      </c>
      <c r="T437" s="2">
        <f>IFERROR(MATCH("Intrusion Detection and Prevention Systems (IDPS) Security Requirements Guide :: Version 2, Release: 6 Benchmark Date: 24 Jul 2020*"&amp;A437&amp;";*",SRGs!AA:AA,0),0)</f>
        <v>0</v>
      </c>
      <c r="U437" s="2">
        <f>IFERROR(MATCH("Layer 2 Switch Security Requirements Guide :: Version 2, Release: 1 Benchmark Date: 18 May 2021*"&amp;A437&amp;";*",SRGs!AA:AA,0),0)</f>
        <v>0</v>
      </c>
      <c r="V437" s="2">
        <f>IFERROR(MATCH("Mainframe Product Security Requirements Guide :: Version 2, Release: 1 Benchmark Date: 27 Oct 2022*"&amp;A437&amp;";*",SRGs!AA:AA,0),0)</f>
        <v>0</v>
      </c>
      <c r="W437" s="2">
        <f>IFERROR(MATCH("Network Device Management Security Requirements Guide :: Version 4, Release: 1 Benchmark Date: 23 Apr 2021*"&amp;A437&amp;";*",SRGs!AA:AA,0),0)</f>
        <v>0</v>
      </c>
      <c r="X437" s="2">
        <f>IFERROR(MATCH("Router Security Requirements Guide :: Version 4, Release: 2 Benchmark Date: 23 Apr 2021*"&amp;A437&amp;";*",SRGs!AA:AA,0),0)</f>
        <v>0</v>
      </c>
      <c r="Y437" s="2">
        <f>IFERROR(MATCH("SDN Controller Security Requirements Guide :: Version 1, Release: 2 Benchmark Date: 24 Apr 2020*"&amp;A437&amp;";*",SRGs!AA:AA,0),0)</f>
        <v>0</v>
      </c>
      <c r="Z437" s="2">
        <f>IFERROR(MATCH("Unified Endpoint Management Agent Security Requirements Guide :: Version 1, Release: 1 Benchmark Date: 20 Nov 2020*"&amp;A437&amp;";*",SRGs!AA:AA,0),0)</f>
        <v>0</v>
      </c>
      <c r="AA437" s="2">
        <f>IFERROR(MATCH("Unified Endpoint Management Server Security Requirements Guide :: Version 1, Release: 1 Benchmark Date: 20 Nov 2020*"&amp;A437&amp;";*",SRGs!AA:AA,0),0)</f>
        <v>0</v>
      </c>
      <c r="AB437" s="2">
        <f>IFERROR(MATCH("Virtual Private Network (VPN) Security Requirements Guide :: Version 2, Release: 4 Benchmark Date: 27 Oct 2021*"&amp;A437&amp;";*",SRGs!AA:AA,0),0)</f>
        <v>0</v>
      </c>
      <c r="AC437" s="2">
        <f>IFERROR(MATCH("Web Server Security Requirements Guide :: Version 3, Release: 1 Benchmark Date: 27 Oct 2022*"&amp;A437&amp;";*",SRGs!AA:AA,0),0)</f>
        <v>0</v>
      </c>
      <c r="AD437" s="22"/>
      <c r="AE437" s="3" t="str">
        <f t="shared" si="48"/>
        <v/>
      </c>
      <c r="AF437" s="2" t="str">
        <f t="shared" si="49"/>
        <v/>
      </c>
      <c r="AG437" s="2" t="str">
        <f t="shared" si="50"/>
        <v/>
      </c>
      <c r="AH437" s="2" t="str">
        <f t="shared" si="51"/>
        <v/>
      </c>
      <c r="AI437" s="2" t="str">
        <f t="shared" si="52"/>
        <v/>
      </c>
      <c r="AJ437" s="2" t="str">
        <f t="shared" si="53"/>
        <v/>
      </c>
      <c r="AK437" s="2" t="str">
        <f t="shared" si="54"/>
        <v/>
      </c>
      <c r="AM437" s="5" t="str">
        <f t="shared" si="55"/>
        <v/>
      </c>
    </row>
    <row r="438" spans="1:39" s="5" customFormat="1" ht="120">
      <c r="A438" s="1" t="s">
        <v>22278</v>
      </c>
      <c r="B438" s="1" t="s">
        <v>4305</v>
      </c>
      <c r="C438" s="1" t="s">
        <v>748</v>
      </c>
      <c r="D438" s="1" t="s">
        <v>1838</v>
      </c>
      <c r="E438" s="1" t="s">
        <v>2843</v>
      </c>
      <c r="F438" s="2" t="s">
        <v>2591</v>
      </c>
      <c r="G438" s="2"/>
      <c r="H438" s="2" t="s">
        <v>4263</v>
      </c>
      <c r="I438" s="10">
        <v>3</v>
      </c>
      <c r="J438" s="13"/>
      <c r="K438" s="3">
        <f>IFERROR(MATCH("Application Layer Gateway (ALG) Security Requirements Guide (SRG) :: Version 1, Release: 2 Benchmark Date: 24 Jul 2015*"&amp;A438&amp;";*",SRGs!AA:AA,0),0)</f>
        <v>0</v>
      </c>
      <c r="L438" s="2">
        <f>IFERROR(MATCH("Application Server Security Requirements Guide :: Version 3, Release: 3 Benchmark Date: 27 Oct 2022*"&amp;A438&amp;";*",SRGs!AA:AA,0),0)</f>
        <v>0</v>
      </c>
      <c r="M438" s="2">
        <f>IFERROR(MATCH("Authentication, Authorization, and Accounting Services (AAA) Security Requirements Guide :: Version 1, Release: 2 Benchmark Date: 24 Jan 2020*"&amp;A438&amp;";*",SRGs!AA:AA,0),0)</f>
        <v>0</v>
      </c>
      <c r="N438" s="2">
        <f>IFERROR(MATCH("Central Log Server Security Requirements Guide :: Version 2, Release: 2 Benchmark Date: 27 Oct 2022*"&amp;A438&amp;";*",SRGs!AA:AA,0),0)</f>
        <v>0</v>
      </c>
      <c r="O438" s="2">
        <f>IFERROR(MATCH("Database Security Requirements Guide :: Version 3, Release: 3 Benchmark Date: 27 Jul 2022*"&amp;A438&amp;";*",SRGs!AA:AA,0),0)</f>
        <v>0</v>
      </c>
      <c r="P438" s="6">
        <f>IFERROR(MATCH("Container Platform Security Requirements Guide :: Version 1, Release: 3 Benchmark Date: 27 Jan 2022*"&amp;A438&amp;";*",SRGs!AA:AA,0),0)</f>
        <v>0</v>
      </c>
      <c r="Q438" s="6">
        <f>IFERROR(MATCH("Domain Name System (DNS) Security Requirements Guide :: Version 2, Release: 4 Benchmark Date: 23 Oct 2015*"&amp;A438&amp;";*",SRGs!AA:AA,0),0)</f>
        <v>0</v>
      </c>
      <c r="R438" s="6">
        <f>IFERROR(MATCH("Firewall Security Requirements Guide :: Version 2, Release: 3 Benchmark Date: 27 Oct 2022*"&amp;A438&amp;";*",SRGs!AA:AA,0),0)</f>
        <v>0</v>
      </c>
      <c r="S438" s="6">
        <f>IFERROR(MATCH("General Purpose Operating System Security Requirements Guide :: Version 2, Release: 4 Benchmark Date: 27 Jul 2022*"&amp;A438&amp;";*",SRGs!AA:AA,0),0)</f>
        <v>0</v>
      </c>
      <c r="T438" s="6">
        <f>IFERROR(MATCH("Intrusion Detection and Prevention Systems (IDPS) Security Requirements Guide :: Version 2, Release: 6 Benchmark Date: 24 Jul 2020*"&amp;A438&amp;";*",SRGs!AA:AA,0),0)</f>
        <v>0</v>
      </c>
      <c r="U438" s="6">
        <f>IFERROR(MATCH("Layer 2 Switch Security Requirements Guide :: Version 2, Release: 1 Benchmark Date: 18 May 2021*"&amp;A438&amp;";*",SRGs!AA:AA,0),0)</f>
        <v>0</v>
      </c>
      <c r="V438" s="6">
        <f>IFERROR(MATCH("Mainframe Product Security Requirements Guide :: Version 2, Release: 1 Benchmark Date: 27 Oct 2022*"&amp;A438&amp;";*",SRGs!AA:AA,0),0)</f>
        <v>0</v>
      </c>
      <c r="W438" s="6">
        <f>IFERROR(MATCH("Network Device Management Security Requirements Guide :: Version 4, Release: 1 Benchmark Date: 23 Apr 2021*"&amp;A438&amp;";*",SRGs!AA:AA,0),0)</f>
        <v>0</v>
      </c>
      <c r="X438" s="6">
        <f>IFERROR(MATCH("Router Security Requirements Guide :: Version 4, Release: 2 Benchmark Date: 23 Apr 2021*"&amp;A438&amp;";*",SRGs!AA:AA,0),0)</f>
        <v>0</v>
      </c>
      <c r="Y438" s="6">
        <f>IFERROR(MATCH("SDN Controller Security Requirements Guide :: Version 1, Release: 2 Benchmark Date: 24 Apr 2020*"&amp;A438&amp;";*",SRGs!AA:AA,0),0)</f>
        <v>0</v>
      </c>
      <c r="Z438" s="6">
        <f>IFERROR(MATCH("Unified Endpoint Management Agent Security Requirements Guide :: Version 1, Release: 1 Benchmark Date: 20 Nov 2020*"&amp;A438&amp;";*",SRGs!AA:AA,0),0)</f>
        <v>0</v>
      </c>
      <c r="AA438" s="6">
        <f>IFERROR(MATCH("Unified Endpoint Management Server Security Requirements Guide :: Version 1, Release: 1 Benchmark Date: 20 Nov 2020*"&amp;A438&amp;";*",SRGs!AA:AA,0),0)</f>
        <v>0</v>
      </c>
      <c r="AB438" s="6">
        <f>IFERROR(MATCH("Virtual Private Network (VPN) Security Requirements Guide :: Version 2, Release: 4 Benchmark Date: 27 Oct 2021*"&amp;A438&amp;";*",SRGs!AA:AA,0),0)</f>
        <v>0</v>
      </c>
      <c r="AC438" s="6">
        <f>IFERROR(MATCH("Web Server Security Requirements Guide :: Version 3, Release: 1 Benchmark Date: 27 Oct 2022*"&amp;A438&amp;";*",SRGs!AA:AA,0),0)</f>
        <v>0</v>
      </c>
      <c r="AD438" s="21"/>
      <c r="AE438" s="3" t="str">
        <f t="shared" si="48"/>
        <v/>
      </c>
      <c r="AF438" s="2" t="str">
        <f t="shared" si="49"/>
        <v/>
      </c>
      <c r="AG438" s="2" t="str">
        <f t="shared" si="50"/>
        <v/>
      </c>
      <c r="AH438" s="2" t="str">
        <f t="shared" si="51"/>
        <v/>
      </c>
      <c r="AI438" s="2" t="str">
        <f t="shared" si="52"/>
        <v/>
      </c>
      <c r="AJ438" s="2" t="str">
        <f t="shared" si="53"/>
        <v/>
      </c>
      <c r="AK438" s="2" t="str">
        <f t="shared" si="54"/>
        <v/>
      </c>
      <c r="AL438" s="27"/>
      <c r="AM438" s="5" t="str">
        <f t="shared" si="55"/>
        <v/>
      </c>
    </row>
    <row r="439" spans="1:39" s="5" customFormat="1" ht="120">
      <c r="A439" s="1" t="s">
        <v>22279</v>
      </c>
      <c r="B439" s="1" t="s">
        <v>4305</v>
      </c>
      <c r="C439" s="1" t="s">
        <v>734</v>
      </c>
      <c r="D439" s="1" t="s">
        <v>1825</v>
      </c>
      <c r="E439" s="1" t="s">
        <v>2830</v>
      </c>
      <c r="F439" s="2" t="s">
        <v>3807</v>
      </c>
      <c r="G439" s="2"/>
      <c r="H439" s="2"/>
      <c r="I439" s="2"/>
      <c r="J439" s="15"/>
      <c r="K439" s="3">
        <f>IFERROR(MATCH("Application Layer Gateway (ALG) Security Requirements Guide (SRG) :: Version 1, Release: 2 Benchmark Date: 24 Jul 2015*"&amp;A439&amp;";*",SRGs!AA:AA,0),0)</f>
        <v>1543</v>
      </c>
      <c r="L439" s="2">
        <f>IFERROR(MATCH("Application Server Security Requirements Guide :: Version 3, Release: 3 Benchmark Date: 27 Oct 2022*"&amp;A439&amp;";*",SRGs!AA:AA,0),0)</f>
        <v>1526</v>
      </c>
      <c r="M439" s="2">
        <f>IFERROR(MATCH("Authentication, Authorization, and Accounting Services (AAA) Security Requirements Guide :: Version 1, Release: 2 Benchmark Date: 24 Jan 2020*"&amp;A439&amp;";*",SRGs!AA:AA,0),0)</f>
        <v>1525</v>
      </c>
      <c r="N439" s="6">
        <f>IFERROR(MATCH("Central Log Server Security Requirements Guide :: Version 2, Release: 2 Benchmark Date: 27 Oct 2022*"&amp;A439&amp;";*",SRGs!AA:AA,0),0)</f>
        <v>1527</v>
      </c>
      <c r="O439" s="6">
        <f>IFERROR(MATCH("Database Security Requirements Guide :: Version 3, Release: 3 Benchmark Date: 27 Jul 2022*"&amp;A439&amp;";*",SRGs!AA:AA,0),0)</f>
        <v>1528</v>
      </c>
      <c r="P439" s="6">
        <f>IFERROR(MATCH("Container Platform Security Requirements Guide :: Version 1, Release: 3 Benchmark Date: 27 Jan 2022*"&amp;A439&amp;";*",SRGs!AA:AA,0),0)</f>
        <v>1546</v>
      </c>
      <c r="Q439" s="6">
        <f>IFERROR(MATCH("Domain Name System (DNS) Security Requirements Guide :: Version 2, Release: 4 Benchmark Date: 23 Oct 2015*"&amp;A439&amp;";*",SRGs!AA:AA,0),0)</f>
        <v>1529</v>
      </c>
      <c r="R439" s="6">
        <f>IFERROR(MATCH("Firewall Security Requirements Guide :: Version 2, Release: 3 Benchmark Date: 27 Oct 2022*"&amp;A439&amp;";*",SRGs!AA:AA,0),0)</f>
        <v>0</v>
      </c>
      <c r="S439" s="6">
        <f>IFERROR(MATCH("General Purpose Operating System Security Requirements Guide :: Version 2, Release: 4 Benchmark Date: 27 Jul 2022*"&amp;A439&amp;";*",SRGs!AA:AA,0),0)</f>
        <v>1534</v>
      </c>
      <c r="T439" s="6">
        <f>IFERROR(MATCH("Intrusion Detection and Prevention Systems (IDPS) Security Requirements Guide :: Version 2, Release: 6 Benchmark Date: 24 Jul 2020*"&amp;A439&amp;";*",SRGs!AA:AA,0),0)</f>
        <v>0</v>
      </c>
      <c r="U439" s="6">
        <f>IFERROR(MATCH("Layer 2 Switch Security Requirements Guide :: Version 2, Release: 1 Benchmark Date: 18 May 2021*"&amp;A439&amp;";*",SRGs!AA:AA,0),0)</f>
        <v>0</v>
      </c>
      <c r="V439" s="6">
        <f>IFERROR(MATCH("Mainframe Product Security Requirements Guide :: Version 2, Release: 1 Benchmark Date: 27 Oct 2022*"&amp;A439&amp;";*",SRGs!AA:AA,0),0)</f>
        <v>1535</v>
      </c>
      <c r="W439" s="6">
        <f>IFERROR(MATCH("Network Device Management Security Requirements Guide :: Version 4, Release: 1 Benchmark Date: 23 Apr 2021*"&amp;A439&amp;";*",SRGs!AA:AA,0),0)</f>
        <v>420</v>
      </c>
      <c r="X439" s="6">
        <f>IFERROR(MATCH("Router Security Requirements Guide :: Version 4, Release: 2 Benchmark Date: 23 Apr 2021*"&amp;A439&amp;";*",SRGs!AA:AA,0),0)</f>
        <v>0</v>
      </c>
      <c r="Y439" s="6">
        <f>IFERROR(MATCH("SDN Controller Security Requirements Guide :: Version 1, Release: 2 Benchmark Date: 24 Apr 2020*"&amp;A439&amp;";*",SRGs!AA:AA,0),0)</f>
        <v>0</v>
      </c>
      <c r="Z439" s="6">
        <f>IFERROR(MATCH("Unified Endpoint Management Agent Security Requirements Guide :: Version 1, Release: 1 Benchmark Date: 20 Nov 2020*"&amp;A439&amp;";*",SRGs!AA:AA,0),0)</f>
        <v>1536</v>
      </c>
      <c r="AA439" s="6">
        <f>IFERROR(MATCH("Unified Endpoint Management Server Security Requirements Guide :: Version 1, Release: 1 Benchmark Date: 20 Nov 2020*"&amp;A439&amp;";*",SRGs!AA:AA,0),0)</f>
        <v>1537</v>
      </c>
      <c r="AB439" s="6">
        <f>IFERROR(MATCH("Virtual Private Network (VPN) Security Requirements Guide :: Version 2, Release: 4 Benchmark Date: 27 Oct 2021*"&amp;A439&amp;";*",SRGs!AA:AA,0),0)</f>
        <v>1538</v>
      </c>
      <c r="AC439" s="6">
        <f>IFERROR(MATCH("Web Server Security Requirements Guide :: Version 3, Release: 1 Benchmark Date: 27 Oct 2022*"&amp;A439&amp;";*",SRGs!AA:AA,0),0)</f>
        <v>1540</v>
      </c>
      <c r="AD439" s="21"/>
      <c r="AE439" s="3" t="str">
        <f t="shared" si="48"/>
        <v>Application</v>
      </c>
      <c r="AF439" s="2" t="str">
        <f t="shared" si="49"/>
        <v>Server</v>
      </c>
      <c r="AG439" s="2" t="str">
        <f t="shared" si="50"/>
        <v>Laptops/Desktops</v>
      </c>
      <c r="AH439" s="2" t="str">
        <f t="shared" si="51"/>
        <v>Network Device</v>
      </c>
      <c r="AI439" s="2" t="str">
        <f t="shared" si="52"/>
        <v>Database</v>
      </c>
      <c r="AJ439" s="2" t="str">
        <f t="shared" si="53"/>
        <v>Container</v>
      </c>
      <c r="AK439" s="2" t="str">
        <f t="shared" si="54"/>
        <v>Unified Endpoint Mangement</v>
      </c>
      <c r="AL439" s="27"/>
      <c r="AM439" s="5" t="str">
        <f t="shared" si="55"/>
        <v>Application; Server; Laptops/Desktops; Network Device; Database; Container; Unified Endpoint Mangement</v>
      </c>
    </row>
    <row r="440" spans="1:39" s="5" customFormat="1" ht="30">
      <c r="A440" s="1" t="s">
        <v>22280</v>
      </c>
      <c r="B440" s="1" t="s">
        <v>4305</v>
      </c>
      <c r="C440" s="1" t="s">
        <v>735</v>
      </c>
      <c r="D440" s="1" t="s">
        <v>3521</v>
      </c>
      <c r="E440" s="1"/>
      <c r="F440" s="2"/>
      <c r="G440" s="2"/>
      <c r="H440" s="2"/>
      <c r="I440" s="2"/>
      <c r="J440" s="15"/>
      <c r="K440" s="3">
        <f>IFERROR(MATCH("Application Layer Gateway (ALG) Security Requirements Guide (SRG) :: Version 1, Release: 2 Benchmark Date: 24 Jul 2015*"&amp;A440&amp;";*",SRGs!AA:AA,0),0)</f>
        <v>0</v>
      </c>
      <c r="L440" s="2">
        <f>IFERROR(MATCH("Application Server Security Requirements Guide :: Version 3, Release: 3 Benchmark Date: 27 Oct 2022*"&amp;A440&amp;";*",SRGs!AA:AA,0),0)</f>
        <v>0</v>
      </c>
      <c r="M440" s="2">
        <f>IFERROR(MATCH("Authentication, Authorization, and Accounting Services (AAA) Security Requirements Guide :: Version 1, Release: 2 Benchmark Date: 24 Jan 2020*"&amp;A440&amp;";*",SRGs!AA:AA,0),0)</f>
        <v>0</v>
      </c>
      <c r="N440" s="2">
        <f>IFERROR(MATCH("Central Log Server Security Requirements Guide :: Version 2, Release: 2 Benchmark Date: 27 Oct 2022*"&amp;A440&amp;";*",SRGs!AA:AA,0),0)</f>
        <v>0</v>
      </c>
      <c r="O440" s="2">
        <f>IFERROR(MATCH("Database Security Requirements Guide :: Version 3, Release: 3 Benchmark Date: 27 Jul 2022*"&amp;A440&amp;";*",SRGs!AA:AA,0),0)</f>
        <v>0</v>
      </c>
      <c r="P440" s="6">
        <f>IFERROR(MATCH("Container Platform Security Requirements Guide :: Version 1, Release: 3 Benchmark Date: 27 Jan 2022*"&amp;A440&amp;";*",SRGs!AA:AA,0),0)</f>
        <v>0</v>
      </c>
      <c r="Q440" s="6">
        <f>IFERROR(MATCH("Domain Name System (DNS) Security Requirements Guide :: Version 2, Release: 4 Benchmark Date: 23 Oct 2015*"&amp;A440&amp;";*",SRGs!AA:AA,0),0)</f>
        <v>0</v>
      </c>
      <c r="R440" s="6">
        <f>IFERROR(MATCH("Firewall Security Requirements Guide :: Version 2, Release: 3 Benchmark Date: 27 Oct 2022*"&amp;A440&amp;";*",SRGs!AA:AA,0),0)</f>
        <v>0</v>
      </c>
      <c r="S440" s="6">
        <f>IFERROR(MATCH("General Purpose Operating System Security Requirements Guide :: Version 2, Release: 4 Benchmark Date: 27 Jul 2022*"&amp;A440&amp;";*",SRGs!AA:AA,0),0)</f>
        <v>0</v>
      </c>
      <c r="T440" s="6">
        <f>IFERROR(MATCH("Intrusion Detection and Prevention Systems (IDPS) Security Requirements Guide :: Version 2, Release: 6 Benchmark Date: 24 Jul 2020*"&amp;A440&amp;";*",SRGs!AA:AA,0),0)</f>
        <v>0</v>
      </c>
      <c r="U440" s="6">
        <f>IFERROR(MATCH("Layer 2 Switch Security Requirements Guide :: Version 2, Release: 1 Benchmark Date: 18 May 2021*"&amp;A440&amp;";*",SRGs!AA:AA,0),0)</f>
        <v>0</v>
      </c>
      <c r="V440" s="6">
        <f>IFERROR(MATCH("Mainframe Product Security Requirements Guide :: Version 2, Release: 1 Benchmark Date: 27 Oct 2022*"&amp;A440&amp;";*",SRGs!AA:AA,0),0)</f>
        <v>0</v>
      </c>
      <c r="W440" s="6">
        <f>IFERROR(MATCH("Network Device Management Security Requirements Guide :: Version 4, Release: 1 Benchmark Date: 23 Apr 2021*"&amp;A440&amp;";*",SRGs!AA:AA,0),0)</f>
        <v>0</v>
      </c>
      <c r="X440" s="6">
        <f>IFERROR(MATCH("Router Security Requirements Guide :: Version 4, Release: 2 Benchmark Date: 23 Apr 2021*"&amp;A440&amp;";*",SRGs!AA:AA,0),0)</f>
        <v>0</v>
      </c>
      <c r="Y440" s="6">
        <f>IFERROR(MATCH("SDN Controller Security Requirements Guide :: Version 1, Release: 2 Benchmark Date: 24 Apr 2020*"&amp;A440&amp;";*",SRGs!AA:AA,0),0)</f>
        <v>0</v>
      </c>
      <c r="Z440" s="6">
        <f>IFERROR(MATCH("Unified Endpoint Management Agent Security Requirements Guide :: Version 1, Release: 1 Benchmark Date: 20 Nov 2020*"&amp;A440&amp;";*",SRGs!AA:AA,0),0)</f>
        <v>0</v>
      </c>
      <c r="AA440" s="6">
        <f>IFERROR(MATCH("Unified Endpoint Management Server Security Requirements Guide :: Version 1, Release: 1 Benchmark Date: 20 Nov 2020*"&amp;A440&amp;";*",SRGs!AA:AA,0),0)</f>
        <v>0</v>
      </c>
      <c r="AB440" s="6">
        <f>IFERROR(MATCH("Virtual Private Network (VPN) Security Requirements Guide :: Version 2, Release: 4 Benchmark Date: 27 Oct 2021*"&amp;A440&amp;";*",SRGs!AA:AA,0),0)</f>
        <v>0</v>
      </c>
      <c r="AC440" s="6">
        <f>IFERROR(MATCH("Web Server Security Requirements Guide :: Version 3, Release: 1 Benchmark Date: 27 Oct 2022*"&amp;A440&amp;";*",SRGs!AA:AA,0),0)</f>
        <v>0</v>
      </c>
      <c r="AD440" s="21"/>
      <c r="AE440" s="3" t="str">
        <f t="shared" si="48"/>
        <v/>
      </c>
      <c r="AF440" s="2" t="str">
        <f t="shared" si="49"/>
        <v/>
      </c>
      <c r="AG440" s="2" t="str">
        <f t="shared" si="50"/>
        <v/>
      </c>
      <c r="AH440" s="2" t="str">
        <f t="shared" si="51"/>
        <v/>
      </c>
      <c r="AI440" s="2" t="str">
        <f t="shared" si="52"/>
        <v/>
      </c>
      <c r="AJ440" s="2" t="str">
        <f t="shared" si="53"/>
        <v/>
      </c>
      <c r="AK440" s="2" t="str">
        <f t="shared" si="54"/>
        <v/>
      </c>
      <c r="AL440" s="27"/>
      <c r="AM440" s="5" t="str">
        <f t="shared" si="55"/>
        <v/>
      </c>
    </row>
    <row r="441" spans="1:39" s="5" customFormat="1" ht="45">
      <c r="A441" s="1" t="s">
        <v>22281</v>
      </c>
      <c r="B441" s="1" t="s">
        <v>4305</v>
      </c>
      <c r="C441" s="1" t="s">
        <v>736</v>
      </c>
      <c r="D441" s="1" t="s">
        <v>3522</v>
      </c>
      <c r="E441" s="1"/>
      <c r="F441" s="2"/>
      <c r="G441" s="2"/>
      <c r="H441" s="2"/>
      <c r="I441" s="2"/>
      <c r="J441" s="15"/>
      <c r="K441" s="3">
        <f>IFERROR(MATCH("Application Layer Gateway (ALG) Security Requirements Guide (SRG) :: Version 1, Release: 2 Benchmark Date: 24 Jul 2015*"&amp;A441&amp;";*",SRGs!AA:AA,0),0)</f>
        <v>0</v>
      </c>
      <c r="L441" s="2">
        <f>IFERROR(MATCH("Application Server Security Requirements Guide :: Version 3, Release: 3 Benchmark Date: 27 Oct 2022*"&amp;A441&amp;";*",SRGs!AA:AA,0),0)</f>
        <v>0</v>
      </c>
      <c r="M441" s="2">
        <f>IFERROR(MATCH("Authentication, Authorization, and Accounting Services (AAA) Security Requirements Guide :: Version 1, Release: 2 Benchmark Date: 24 Jan 2020*"&amp;A441&amp;";*",SRGs!AA:AA,0),0)</f>
        <v>0</v>
      </c>
      <c r="N441" s="2">
        <f>IFERROR(MATCH("Central Log Server Security Requirements Guide :: Version 2, Release: 2 Benchmark Date: 27 Oct 2022*"&amp;A441&amp;";*",SRGs!AA:AA,0),0)</f>
        <v>0</v>
      </c>
      <c r="O441" s="2">
        <f>IFERROR(MATCH("Database Security Requirements Guide :: Version 3, Release: 3 Benchmark Date: 27 Jul 2022*"&amp;A441&amp;";*",SRGs!AA:AA,0),0)</f>
        <v>0</v>
      </c>
      <c r="P441" s="6">
        <f>IFERROR(MATCH("Container Platform Security Requirements Guide :: Version 1, Release: 3 Benchmark Date: 27 Jan 2022*"&amp;A441&amp;";*",SRGs!AA:AA,0),0)</f>
        <v>0</v>
      </c>
      <c r="Q441" s="6">
        <f>IFERROR(MATCH("Domain Name System (DNS) Security Requirements Guide :: Version 2, Release: 4 Benchmark Date: 23 Oct 2015*"&amp;A441&amp;";*",SRGs!AA:AA,0),0)</f>
        <v>0</v>
      </c>
      <c r="R441" s="6">
        <f>IFERROR(MATCH("Firewall Security Requirements Guide :: Version 2, Release: 3 Benchmark Date: 27 Oct 2022*"&amp;A441&amp;";*",SRGs!AA:AA,0),0)</f>
        <v>0</v>
      </c>
      <c r="S441" s="6">
        <f>IFERROR(MATCH("General Purpose Operating System Security Requirements Guide :: Version 2, Release: 4 Benchmark Date: 27 Jul 2022*"&amp;A441&amp;";*",SRGs!AA:AA,0),0)</f>
        <v>0</v>
      </c>
      <c r="T441" s="6">
        <f>IFERROR(MATCH("Intrusion Detection and Prevention Systems (IDPS) Security Requirements Guide :: Version 2, Release: 6 Benchmark Date: 24 Jul 2020*"&amp;A441&amp;";*",SRGs!AA:AA,0),0)</f>
        <v>0</v>
      </c>
      <c r="U441" s="6">
        <f>IFERROR(MATCH("Layer 2 Switch Security Requirements Guide :: Version 2, Release: 1 Benchmark Date: 18 May 2021*"&amp;A441&amp;";*",SRGs!AA:AA,0),0)</f>
        <v>0</v>
      </c>
      <c r="V441" s="6">
        <f>IFERROR(MATCH("Mainframe Product Security Requirements Guide :: Version 2, Release: 1 Benchmark Date: 27 Oct 2022*"&amp;A441&amp;";*",SRGs!AA:AA,0),0)</f>
        <v>0</v>
      </c>
      <c r="W441" s="6">
        <f>IFERROR(MATCH("Network Device Management Security Requirements Guide :: Version 4, Release: 1 Benchmark Date: 23 Apr 2021*"&amp;A441&amp;";*",SRGs!AA:AA,0),0)</f>
        <v>0</v>
      </c>
      <c r="X441" s="6">
        <f>IFERROR(MATCH("Router Security Requirements Guide :: Version 4, Release: 2 Benchmark Date: 23 Apr 2021*"&amp;A441&amp;";*",SRGs!AA:AA,0),0)</f>
        <v>0</v>
      </c>
      <c r="Y441" s="6">
        <f>IFERROR(MATCH("SDN Controller Security Requirements Guide :: Version 1, Release: 2 Benchmark Date: 24 Apr 2020*"&amp;A441&amp;";*",SRGs!AA:AA,0),0)</f>
        <v>0</v>
      </c>
      <c r="Z441" s="6">
        <f>IFERROR(MATCH("Unified Endpoint Management Agent Security Requirements Guide :: Version 1, Release: 1 Benchmark Date: 20 Nov 2020*"&amp;A441&amp;";*",SRGs!AA:AA,0),0)</f>
        <v>0</v>
      </c>
      <c r="AA441" s="6">
        <f>IFERROR(MATCH("Unified Endpoint Management Server Security Requirements Guide :: Version 1, Release: 1 Benchmark Date: 20 Nov 2020*"&amp;A441&amp;";*",SRGs!AA:AA,0),0)</f>
        <v>0</v>
      </c>
      <c r="AB441" s="6">
        <f>IFERROR(MATCH("Virtual Private Network (VPN) Security Requirements Guide :: Version 2, Release: 4 Benchmark Date: 27 Oct 2021*"&amp;A441&amp;";*",SRGs!AA:AA,0),0)</f>
        <v>0</v>
      </c>
      <c r="AC441" s="6">
        <f>IFERROR(MATCH("Web Server Security Requirements Guide :: Version 3, Release: 1 Benchmark Date: 27 Oct 2022*"&amp;A441&amp;";*",SRGs!AA:AA,0),0)</f>
        <v>0</v>
      </c>
      <c r="AD441" s="21"/>
      <c r="AE441" s="3" t="str">
        <f t="shared" si="48"/>
        <v/>
      </c>
      <c r="AF441" s="2" t="str">
        <f t="shared" si="49"/>
        <v/>
      </c>
      <c r="AG441" s="2" t="str">
        <f t="shared" si="50"/>
        <v/>
      </c>
      <c r="AH441" s="2" t="str">
        <f t="shared" si="51"/>
        <v/>
      </c>
      <c r="AI441" s="2" t="str">
        <f t="shared" si="52"/>
        <v/>
      </c>
      <c r="AJ441" s="2" t="str">
        <f t="shared" si="53"/>
        <v/>
      </c>
      <c r="AK441" s="2" t="str">
        <f t="shared" si="54"/>
        <v/>
      </c>
      <c r="AL441" s="27"/>
      <c r="AM441" s="5" t="str">
        <f t="shared" si="55"/>
        <v/>
      </c>
    </row>
    <row r="442" spans="1:39" ht="120">
      <c r="A442" s="1" t="s">
        <v>22282</v>
      </c>
      <c r="B442" s="1" t="s">
        <v>4305</v>
      </c>
      <c r="C442" s="1" t="s">
        <v>737</v>
      </c>
      <c r="D442" s="1" t="s">
        <v>1826</v>
      </c>
      <c r="E442" s="1" t="s">
        <v>2831</v>
      </c>
      <c r="F442" s="2" t="s">
        <v>2591</v>
      </c>
      <c r="G442" s="2"/>
      <c r="H442" s="2"/>
      <c r="I442" s="2"/>
      <c r="J442" s="15"/>
      <c r="K442" s="3">
        <f>IFERROR(MATCH("Application Layer Gateway (ALG) Security Requirements Guide (SRG) :: Version 1, Release: 2 Benchmark Date: 24 Jul 2015*"&amp;A442&amp;";*",SRGs!AA:AA,0),0)</f>
        <v>0</v>
      </c>
      <c r="L442" s="2">
        <f>IFERROR(MATCH("Application Server Security Requirements Guide :: Version 3, Release: 3 Benchmark Date: 27 Oct 2022*"&amp;A442&amp;";*",SRGs!AA:AA,0),0)</f>
        <v>0</v>
      </c>
      <c r="M442" s="2">
        <f>IFERROR(MATCH("Authentication, Authorization, and Accounting Services (AAA) Security Requirements Guide :: Version 1, Release: 2 Benchmark Date: 24 Jan 2020*"&amp;A442&amp;";*",SRGs!AA:AA,0),0)</f>
        <v>0</v>
      </c>
      <c r="N442" s="2">
        <f>IFERROR(MATCH("Central Log Server Security Requirements Guide :: Version 2, Release: 2 Benchmark Date: 27 Oct 2022*"&amp;A442&amp;";*",SRGs!AA:AA,0),0)</f>
        <v>0</v>
      </c>
      <c r="O442" s="2">
        <f>IFERROR(MATCH("Database Security Requirements Guide :: Version 3, Release: 3 Benchmark Date: 27 Jul 2022*"&amp;A442&amp;";*",SRGs!AA:AA,0),0)</f>
        <v>0</v>
      </c>
      <c r="P442" s="2">
        <f>IFERROR(MATCH("Container Platform Security Requirements Guide :: Version 1, Release: 3 Benchmark Date: 27 Jan 2022*"&amp;A442&amp;";*",SRGs!AA:AA,0),0)</f>
        <v>0</v>
      </c>
      <c r="Q442" s="2">
        <f>IFERROR(MATCH("Domain Name System (DNS) Security Requirements Guide :: Version 2, Release: 4 Benchmark Date: 23 Oct 2015*"&amp;A442&amp;";*",SRGs!AA:AA,0),0)</f>
        <v>0</v>
      </c>
      <c r="R442" s="2">
        <f>IFERROR(MATCH("Firewall Security Requirements Guide :: Version 2, Release: 3 Benchmark Date: 27 Oct 2022*"&amp;A442&amp;";*",SRGs!AA:AA,0),0)</f>
        <v>0</v>
      </c>
      <c r="S442" s="2">
        <f>IFERROR(MATCH("General Purpose Operating System Security Requirements Guide :: Version 2, Release: 4 Benchmark Date: 27 Jul 2022*"&amp;A442&amp;";*",SRGs!AA:AA,0),0)</f>
        <v>0</v>
      </c>
      <c r="T442" s="2">
        <f>IFERROR(MATCH("Intrusion Detection and Prevention Systems (IDPS) Security Requirements Guide :: Version 2, Release: 6 Benchmark Date: 24 Jul 2020*"&amp;A442&amp;";*",SRGs!AA:AA,0),0)</f>
        <v>0</v>
      </c>
      <c r="U442" s="2">
        <f>IFERROR(MATCH("Layer 2 Switch Security Requirements Guide :: Version 2, Release: 1 Benchmark Date: 18 May 2021*"&amp;A442&amp;";*",SRGs!AA:AA,0),0)</f>
        <v>0</v>
      </c>
      <c r="V442" s="2">
        <f>IFERROR(MATCH("Mainframe Product Security Requirements Guide :: Version 2, Release: 1 Benchmark Date: 27 Oct 2022*"&amp;A442&amp;";*",SRGs!AA:AA,0),0)</f>
        <v>0</v>
      </c>
      <c r="W442" s="2">
        <f>IFERROR(MATCH("Network Device Management Security Requirements Guide :: Version 4, Release: 1 Benchmark Date: 23 Apr 2021*"&amp;A442&amp;";*",SRGs!AA:AA,0),0)</f>
        <v>0</v>
      </c>
      <c r="X442" s="2">
        <f>IFERROR(MATCH("Router Security Requirements Guide :: Version 4, Release: 2 Benchmark Date: 23 Apr 2021*"&amp;A442&amp;";*",SRGs!AA:AA,0),0)</f>
        <v>0</v>
      </c>
      <c r="Y442" s="2">
        <f>IFERROR(MATCH("SDN Controller Security Requirements Guide :: Version 1, Release: 2 Benchmark Date: 24 Apr 2020*"&amp;A442&amp;";*",SRGs!AA:AA,0),0)</f>
        <v>0</v>
      </c>
      <c r="Z442" s="2">
        <f>IFERROR(MATCH("Unified Endpoint Management Agent Security Requirements Guide :: Version 1, Release: 1 Benchmark Date: 20 Nov 2020*"&amp;A442&amp;";*",SRGs!AA:AA,0),0)</f>
        <v>0</v>
      </c>
      <c r="AA442" s="2">
        <f>IFERROR(MATCH("Unified Endpoint Management Server Security Requirements Guide :: Version 1, Release: 1 Benchmark Date: 20 Nov 2020*"&amp;A442&amp;";*",SRGs!AA:AA,0),0)</f>
        <v>0</v>
      </c>
      <c r="AB442" s="2">
        <f>IFERROR(MATCH("Virtual Private Network (VPN) Security Requirements Guide :: Version 2, Release: 4 Benchmark Date: 27 Oct 2021*"&amp;A442&amp;";*",SRGs!AA:AA,0),0)</f>
        <v>0</v>
      </c>
      <c r="AC442" s="2">
        <f>IFERROR(MATCH("Web Server Security Requirements Guide :: Version 3, Release: 1 Benchmark Date: 27 Oct 2022*"&amp;A442&amp;";*",SRGs!AA:AA,0),0)</f>
        <v>0</v>
      </c>
      <c r="AD442" s="22"/>
      <c r="AE442" s="3" t="str">
        <f t="shared" si="48"/>
        <v/>
      </c>
      <c r="AF442" s="2" t="str">
        <f t="shared" si="49"/>
        <v/>
      </c>
      <c r="AG442" s="2" t="str">
        <f t="shared" si="50"/>
        <v/>
      </c>
      <c r="AH442" s="2" t="str">
        <f t="shared" si="51"/>
        <v/>
      </c>
      <c r="AI442" s="2" t="str">
        <f t="shared" si="52"/>
        <v/>
      </c>
      <c r="AJ442" s="2" t="str">
        <f t="shared" si="53"/>
        <v/>
      </c>
      <c r="AK442" s="2" t="str">
        <f t="shared" si="54"/>
        <v/>
      </c>
      <c r="AM442" s="5" t="str">
        <f t="shared" si="55"/>
        <v/>
      </c>
    </row>
    <row r="443" spans="1:39" ht="75">
      <c r="A443" s="1" t="s">
        <v>22283</v>
      </c>
      <c r="B443" s="1" t="s">
        <v>4305</v>
      </c>
      <c r="C443" s="1" t="s">
        <v>738</v>
      </c>
      <c r="D443" s="1" t="s">
        <v>1827</v>
      </c>
      <c r="E443" s="1" t="s">
        <v>2832</v>
      </c>
      <c r="F443" s="2" t="s">
        <v>3808</v>
      </c>
      <c r="G443" s="2"/>
      <c r="H443" s="2"/>
      <c r="I443" s="2"/>
      <c r="J443" s="15"/>
      <c r="K443" s="3">
        <f>IFERROR(MATCH("Application Layer Gateway (ALG) Security Requirements Guide (SRG) :: Version 1, Release: 2 Benchmark Date: 24 Jul 2015*"&amp;A443&amp;";*",SRGs!AA:AA,0),0)</f>
        <v>0</v>
      </c>
      <c r="L443" s="2">
        <f>IFERROR(MATCH("Application Server Security Requirements Guide :: Version 3, Release: 3 Benchmark Date: 27 Oct 2022*"&amp;A443&amp;";*",SRGs!AA:AA,0),0)</f>
        <v>0</v>
      </c>
      <c r="M443" s="2">
        <f>IFERROR(MATCH("Authentication, Authorization, and Accounting Services (AAA) Security Requirements Guide :: Version 1, Release: 2 Benchmark Date: 24 Jan 2020*"&amp;A443&amp;";*",SRGs!AA:AA,0),0)</f>
        <v>0</v>
      </c>
      <c r="N443" s="6">
        <f>IFERROR(MATCH("Central Log Server Security Requirements Guide :: Version 2, Release: 2 Benchmark Date: 27 Oct 2022*"&amp;A443&amp;";*",SRGs!AA:AA,0),0)</f>
        <v>0</v>
      </c>
      <c r="O443" s="6">
        <f>IFERROR(MATCH("Database Security Requirements Guide :: Version 3, Release: 3 Benchmark Date: 27 Jul 2022*"&amp;A443&amp;";*",SRGs!AA:AA,0),0)</f>
        <v>0</v>
      </c>
      <c r="P443" s="2">
        <f>IFERROR(MATCH("Container Platform Security Requirements Guide :: Version 1, Release: 3 Benchmark Date: 27 Jan 2022*"&amp;A443&amp;";*",SRGs!AA:AA,0),0)</f>
        <v>0</v>
      </c>
      <c r="Q443" s="2">
        <f>IFERROR(MATCH("Domain Name System (DNS) Security Requirements Guide :: Version 2, Release: 4 Benchmark Date: 23 Oct 2015*"&amp;A443&amp;";*",SRGs!AA:AA,0),0)</f>
        <v>0</v>
      </c>
      <c r="R443" s="2">
        <f>IFERROR(MATCH("Firewall Security Requirements Guide :: Version 2, Release: 3 Benchmark Date: 27 Oct 2022*"&amp;A443&amp;";*",SRGs!AA:AA,0),0)</f>
        <v>0</v>
      </c>
      <c r="S443" s="2">
        <f>IFERROR(MATCH("General Purpose Operating System Security Requirements Guide :: Version 2, Release: 4 Benchmark Date: 27 Jul 2022*"&amp;A443&amp;";*",SRGs!AA:AA,0),0)</f>
        <v>0</v>
      </c>
      <c r="T443" s="2">
        <f>IFERROR(MATCH("Intrusion Detection and Prevention Systems (IDPS) Security Requirements Guide :: Version 2, Release: 6 Benchmark Date: 24 Jul 2020*"&amp;A443&amp;";*",SRGs!AA:AA,0),0)</f>
        <v>0</v>
      </c>
      <c r="U443" s="2">
        <f>IFERROR(MATCH("Layer 2 Switch Security Requirements Guide :: Version 2, Release: 1 Benchmark Date: 18 May 2021*"&amp;A443&amp;";*",SRGs!AA:AA,0),0)</f>
        <v>0</v>
      </c>
      <c r="V443" s="2">
        <f>IFERROR(MATCH("Mainframe Product Security Requirements Guide :: Version 2, Release: 1 Benchmark Date: 27 Oct 2022*"&amp;A443&amp;";*",SRGs!AA:AA,0),0)</f>
        <v>0</v>
      </c>
      <c r="W443" s="2">
        <f>IFERROR(MATCH("Network Device Management Security Requirements Guide :: Version 4, Release: 1 Benchmark Date: 23 Apr 2021*"&amp;A443&amp;";*",SRGs!AA:AA,0),0)</f>
        <v>0</v>
      </c>
      <c r="X443" s="2">
        <f>IFERROR(MATCH("Router Security Requirements Guide :: Version 4, Release: 2 Benchmark Date: 23 Apr 2021*"&amp;A443&amp;";*",SRGs!AA:AA,0),0)</f>
        <v>0</v>
      </c>
      <c r="Y443" s="2">
        <f>IFERROR(MATCH("SDN Controller Security Requirements Guide :: Version 1, Release: 2 Benchmark Date: 24 Apr 2020*"&amp;A443&amp;";*",SRGs!AA:AA,0),0)</f>
        <v>0</v>
      </c>
      <c r="Z443" s="2">
        <f>IFERROR(MATCH("Unified Endpoint Management Agent Security Requirements Guide :: Version 1, Release: 1 Benchmark Date: 20 Nov 2020*"&amp;A443&amp;";*",SRGs!AA:AA,0),0)</f>
        <v>0</v>
      </c>
      <c r="AA443" s="2">
        <f>IFERROR(MATCH("Unified Endpoint Management Server Security Requirements Guide :: Version 1, Release: 1 Benchmark Date: 20 Nov 2020*"&amp;A443&amp;";*",SRGs!AA:AA,0),0)</f>
        <v>0</v>
      </c>
      <c r="AB443" s="2">
        <f>IFERROR(MATCH("Virtual Private Network (VPN) Security Requirements Guide :: Version 2, Release: 4 Benchmark Date: 27 Oct 2021*"&amp;A443&amp;";*",SRGs!AA:AA,0),0)</f>
        <v>0</v>
      </c>
      <c r="AC443" s="2">
        <f>IFERROR(MATCH("Web Server Security Requirements Guide :: Version 3, Release: 1 Benchmark Date: 27 Oct 2022*"&amp;A443&amp;";*",SRGs!AA:AA,0),0)</f>
        <v>0</v>
      </c>
      <c r="AD443" s="22"/>
      <c r="AE443" s="3" t="str">
        <f t="shared" si="48"/>
        <v/>
      </c>
      <c r="AF443" s="2" t="str">
        <f t="shared" si="49"/>
        <v/>
      </c>
      <c r="AG443" s="2" t="str">
        <f t="shared" si="50"/>
        <v/>
      </c>
      <c r="AH443" s="2" t="str">
        <f t="shared" si="51"/>
        <v/>
      </c>
      <c r="AI443" s="2" t="str">
        <f t="shared" si="52"/>
        <v/>
      </c>
      <c r="AJ443" s="2" t="str">
        <f t="shared" si="53"/>
        <v/>
      </c>
      <c r="AK443" s="2" t="str">
        <f t="shared" si="54"/>
        <v/>
      </c>
      <c r="AM443" s="5" t="str">
        <f t="shared" si="55"/>
        <v/>
      </c>
    </row>
    <row r="444" spans="1:39" ht="75">
      <c r="A444" s="1" t="s">
        <v>22284</v>
      </c>
      <c r="B444" s="1" t="s">
        <v>4305</v>
      </c>
      <c r="C444" s="1" t="s">
        <v>739</v>
      </c>
      <c r="D444" s="1" t="s">
        <v>1828</v>
      </c>
      <c r="E444" s="1" t="s">
        <v>2833</v>
      </c>
      <c r="F444" s="2" t="s">
        <v>2591</v>
      </c>
      <c r="G444" s="2"/>
      <c r="H444" s="2"/>
      <c r="I444" s="2"/>
      <c r="J444" s="15"/>
      <c r="K444" s="3">
        <f>IFERROR(MATCH("Application Layer Gateway (ALG) Security Requirements Guide (SRG) :: Version 1, Release: 2 Benchmark Date: 24 Jul 2015*"&amp;A444&amp;";*",SRGs!AA:AA,0),0)</f>
        <v>0</v>
      </c>
      <c r="L444" s="2">
        <f>IFERROR(MATCH("Application Server Security Requirements Guide :: Version 3, Release: 3 Benchmark Date: 27 Oct 2022*"&amp;A444&amp;";*",SRGs!AA:AA,0),0)</f>
        <v>0</v>
      </c>
      <c r="M444" s="2">
        <f>IFERROR(MATCH("Authentication, Authorization, and Accounting Services (AAA) Security Requirements Guide :: Version 1, Release: 2 Benchmark Date: 24 Jan 2020*"&amp;A444&amp;";*",SRGs!AA:AA,0),0)</f>
        <v>0</v>
      </c>
      <c r="N444" s="2">
        <f>IFERROR(MATCH("Central Log Server Security Requirements Guide :: Version 2, Release: 2 Benchmark Date: 27 Oct 2022*"&amp;A444&amp;";*",SRGs!AA:AA,0),0)</f>
        <v>0</v>
      </c>
      <c r="O444" s="2">
        <f>IFERROR(MATCH("Database Security Requirements Guide :: Version 3, Release: 3 Benchmark Date: 27 Jul 2022*"&amp;A444&amp;";*",SRGs!AA:AA,0),0)</f>
        <v>0</v>
      </c>
      <c r="P444" s="2">
        <f>IFERROR(MATCH("Container Platform Security Requirements Guide :: Version 1, Release: 3 Benchmark Date: 27 Jan 2022*"&amp;A444&amp;";*",SRGs!AA:AA,0),0)</f>
        <v>0</v>
      </c>
      <c r="Q444" s="2">
        <f>IFERROR(MATCH("Domain Name System (DNS) Security Requirements Guide :: Version 2, Release: 4 Benchmark Date: 23 Oct 2015*"&amp;A444&amp;";*",SRGs!AA:AA,0),0)</f>
        <v>0</v>
      </c>
      <c r="R444" s="2">
        <f>IFERROR(MATCH("Firewall Security Requirements Guide :: Version 2, Release: 3 Benchmark Date: 27 Oct 2022*"&amp;A444&amp;";*",SRGs!AA:AA,0),0)</f>
        <v>0</v>
      </c>
      <c r="S444" s="2">
        <f>IFERROR(MATCH("General Purpose Operating System Security Requirements Guide :: Version 2, Release: 4 Benchmark Date: 27 Jul 2022*"&amp;A444&amp;";*",SRGs!AA:AA,0),0)</f>
        <v>0</v>
      </c>
      <c r="T444" s="2">
        <f>IFERROR(MATCH("Intrusion Detection and Prevention Systems (IDPS) Security Requirements Guide :: Version 2, Release: 6 Benchmark Date: 24 Jul 2020*"&amp;A444&amp;";*",SRGs!AA:AA,0),0)</f>
        <v>0</v>
      </c>
      <c r="U444" s="2">
        <f>IFERROR(MATCH("Layer 2 Switch Security Requirements Guide :: Version 2, Release: 1 Benchmark Date: 18 May 2021*"&amp;A444&amp;";*",SRGs!AA:AA,0),0)</f>
        <v>0</v>
      </c>
      <c r="V444" s="2">
        <f>IFERROR(MATCH("Mainframe Product Security Requirements Guide :: Version 2, Release: 1 Benchmark Date: 27 Oct 2022*"&amp;A444&amp;";*",SRGs!AA:AA,0),0)</f>
        <v>0</v>
      </c>
      <c r="W444" s="2">
        <f>IFERROR(MATCH("Network Device Management Security Requirements Guide :: Version 4, Release: 1 Benchmark Date: 23 Apr 2021*"&amp;A444&amp;";*",SRGs!AA:AA,0),0)</f>
        <v>0</v>
      </c>
      <c r="X444" s="2">
        <f>IFERROR(MATCH("Router Security Requirements Guide :: Version 4, Release: 2 Benchmark Date: 23 Apr 2021*"&amp;A444&amp;";*",SRGs!AA:AA,0),0)</f>
        <v>0</v>
      </c>
      <c r="Y444" s="2">
        <f>IFERROR(MATCH("SDN Controller Security Requirements Guide :: Version 1, Release: 2 Benchmark Date: 24 Apr 2020*"&amp;A444&amp;";*",SRGs!AA:AA,0),0)</f>
        <v>0</v>
      </c>
      <c r="Z444" s="2">
        <f>IFERROR(MATCH("Unified Endpoint Management Agent Security Requirements Guide :: Version 1, Release: 1 Benchmark Date: 20 Nov 2020*"&amp;A444&amp;";*",SRGs!AA:AA,0),0)</f>
        <v>0</v>
      </c>
      <c r="AA444" s="2">
        <f>IFERROR(MATCH("Unified Endpoint Management Server Security Requirements Guide :: Version 1, Release: 1 Benchmark Date: 20 Nov 2020*"&amp;A444&amp;";*",SRGs!AA:AA,0),0)</f>
        <v>0</v>
      </c>
      <c r="AB444" s="2">
        <f>IFERROR(MATCH("Virtual Private Network (VPN) Security Requirements Guide :: Version 2, Release: 4 Benchmark Date: 27 Oct 2021*"&amp;A444&amp;";*",SRGs!AA:AA,0),0)</f>
        <v>0</v>
      </c>
      <c r="AC444" s="2">
        <f>IFERROR(MATCH("Web Server Security Requirements Guide :: Version 3, Release: 1 Benchmark Date: 27 Oct 2022*"&amp;A444&amp;";*",SRGs!AA:AA,0),0)</f>
        <v>0</v>
      </c>
      <c r="AD444" s="22"/>
      <c r="AE444" s="3" t="str">
        <f t="shared" si="48"/>
        <v/>
      </c>
      <c r="AF444" s="2" t="str">
        <f t="shared" si="49"/>
        <v/>
      </c>
      <c r="AG444" s="2" t="str">
        <f t="shared" si="50"/>
        <v/>
      </c>
      <c r="AH444" s="2" t="str">
        <f t="shared" si="51"/>
        <v/>
      </c>
      <c r="AI444" s="2" t="str">
        <f t="shared" si="52"/>
        <v/>
      </c>
      <c r="AJ444" s="2" t="str">
        <f t="shared" si="53"/>
        <v/>
      </c>
      <c r="AK444" s="2" t="str">
        <f t="shared" si="54"/>
        <v/>
      </c>
      <c r="AM444" s="5" t="str">
        <f t="shared" si="55"/>
        <v/>
      </c>
    </row>
    <row r="445" spans="1:39" ht="105">
      <c r="A445" s="1" t="s">
        <v>22285</v>
      </c>
      <c r="B445" s="1" t="s">
        <v>4305</v>
      </c>
      <c r="C445" s="1" t="s">
        <v>740</v>
      </c>
      <c r="D445" s="1" t="s">
        <v>1829</v>
      </c>
      <c r="E445" s="1" t="s">
        <v>2834</v>
      </c>
      <c r="F445" s="2" t="s">
        <v>3809</v>
      </c>
      <c r="G445" s="2"/>
      <c r="H445" s="2"/>
      <c r="I445" s="2"/>
      <c r="J445" s="15"/>
      <c r="K445" s="3">
        <f>IFERROR(MATCH("Application Layer Gateway (ALG) Security Requirements Guide (SRG) :: Version 1, Release: 2 Benchmark Date: 24 Jul 2015*"&amp;A445&amp;";*",SRGs!AA:AA,0),0)</f>
        <v>0</v>
      </c>
      <c r="L445" s="2">
        <f>IFERROR(MATCH("Application Server Security Requirements Guide :: Version 3, Release: 3 Benchmark Date: 27 Oct 2022*"&amp;A445&amp;";*",SRGs!AA:AA,0),0)</f>
        <v>0</v>
      </c>
      <c r="M445" s="2">
        <f>IFERROR(MATCH("Authentication, Authorization, and Accounting Services (AAA) Security Requirements Guide :: Version 1, Release: 2 Benchmark Date: 24 Jan 2020*"&amp;A445&amp;";*",SRGs!AA:AA,0),0)</f>
        <v>0</v>
      </c>
      <c r="N445" s="6">
        <f>IFERROR(MATCH("Central Log Server Security Requirements Guide :: Version 2, Release: 2 Benchmark Date: 27 Oct 2022*"&amp;A445&amp;";*",SRGs!AA:AA,0),0)</f>
        <v>0</v>
      </c>
      <c r="O445" s="6">
        <f>IFERROR(MATCH("Database Security Requirements Guide :: Version 3, Release: 3 Benchmark Date: 27 Jul 2022*"&amp;A445&amp;";*",SRGs!AA:AA,0),0)</f>
        <v>0</v>
      </c>
      <c r="P445" s="2">
        <f>IFERROR(MATCH("Container Platform Security Requirements Guide :: Version 1, Release: 3 Benchmark Date: 27 Jan 2022*"&amp;A445&amp;";*",SRGs!AA:AA,0),0)</f>
        <v>0</v>
      </c>
      <c r="Q445" s="2">
        <f>IFERROR(MATCH("Domain Name System (DNS) Security Requirements Guide :: Version 2, Release: 4 Benchmark Date: 23 Oct 2015*"&amp;A445&amp;";*",SRGs!AA:AA,0),0)</f>
        <v>0</v>
      </c>
      <c r="R445" s="2">
        <f>IFERROR(MATCH("Firewall Security Requirements Guide :: Version 2, Release: 3 Benchmark Date: 27 Oct 2022*"&amp;A445&amp;";*",SRGs!AA:AA,0),0)</f>
        <v>0</v>
      </c>
      <c r="S445" s="2">
        <f>IFERROR(MATCH("General Purpose Operating System Security Requirements Guide :: Version 2, Release: 4 Benchmark Date: 27 Jul 2022*"&amp;A445&amp;";*",SRGs!AA:AA,0),0)</f>
        <v>0</v>
      </c>
      <c r="T445" s="2">
        <f>IFERROR(MATCH("Intrusion Detection and Prevention Systems (IDPS) Security Requirements Guide :: Version 2, Release: 6 Benchmark Date: 24 Jul 2020*"&amp;A445&amp;";*",SRGs!AA:AA,0),0)</f>
        <v>0</v>
      </c>
      <c r="U445" s="2">
        <f>IFERROR(MATCH("Layer 2 Switch Security Requirements Guide :: Version 2, Release: 1 Benchmark Date: 18 May 2021*"&amp;A445&amp;";*",SRGs!AA:AA,0),0)</f>
        <v>0</v>
      </c>
      <c r="V445" s="2">
        <f>IFERROR(MATCH("Mainframe Product Security Requirements Guide :: Version 2, Release: 1 Benchmark Date: 27 Oct 2022*"&amp;A445&amp;";*",SRGs!AA:AA,0),0)</f>
        <v>0</v>
      </c>
      <c r="W445" s="2">
        <f>IFERROR(MATCH("Network Device Management Security Requirements Guide :: Version 4, Release: 1 Benchmark Date: 23 Apr 2021*"&amp;A445&amp;";*",SRGs!AA:AA,0),0)</f>
        <v>0</v>
      </c>
      <c r="X445" s="2">
        <f>IFERROR(MATCH("Router Security Requirements Guide :: Version 4, Release: 2 Benchmark Date: 23 Apr 2021*"&amp;A445&amp;";*",SRGs!AA:AA,0),0)</f>
        <v>0</v>
      </c>
      <c r="Y445" s="2">
        <f>IFERROR(MATCH("SDN Controller Security Requirements Guide :: Version 1, Release: 2 Benchmark Date: 24 Apr 2020*"&amp;A445&amp;";*",SRGs!AA:AA,0),0)</f>
        <v>0</v>
      </c>
      <c r="Z445" s="2">
        <f>IFERROR(MATCH("Unified Endpoint Management Agent Security Requirements Guide :: Version 1, Release: 1 Benchmark Date: 20 Nov 2020*"&amp;A445&amp;";*",SRGs!AA:AA,0),0)</f>
        <v>0</v>
      </c>
      <c r="AA445" s="2">
        <f>IFERROR(MATCH("Unified Endpoint Management Server Security Requirements Guide :: Version 1, Release: 1 Benchmark Date: 20 Nov 2020*"&amp;A445&amp;";*",SRGs!AA:AA,0),0)</f>
        <v>0</v>
      </c>
      <c r="AB445" s="2">
        <f>IFERROR(MATCH("Virtual Private Network (VPN) Security Requirements Guide :: Version 2, Release: 4 Benchmark Date: 27 Oct 2021*"&amp;A445&amp;";*",SRGs!AA:AA,0),0)</f>
        <v>0</v>
      </c>
      <c r="AC445" s="2">
        <f>IFERROR(MATCH("Web Server Security Requirements Guide :: Version 3, Release: 1 Benchmark Date: 27 Oct 2022*"&amp;A445&amp;";*",SRGs!AA:AA,0),0)</f>
        <v>0</v>
      </c>
      <c r="AD445" s="22"/>
      <c r="AE445" s="3" t="str">
        <f t="shared" si="48"/>
        <v/>
      </c>
      <c r="AF445" s="2" t="str">
        <f t="shared" si="49"/>
        <v/>
      </c>
      <c r="AG445" s="2" t="str">
        <f t="shared" si="50"/>
        <v/>
      </c>
      <c r="AH445" s="2" t="str">
        <f t="shared" si="51"/>
        <v/>
      </c>
      <c r="AI445" s="2" t="str">
        <f t="shared" si="52"/>
        <v/>
      </c>
      <c r="AJ445" s="2" t="str">
        <f t="shared" si="53"/>
        <v/>
      </c>
      <c r="AK445" s="2" t="str">
        <f t="shared" si="54"/>
        <v/>
      </c>
      <c r="AM445" s="5" t="str">
        <f t="shared" si="55"/>
        <v/>
      </c>
    </row>
    <row r="446" spans="1:39" ht="60">
      <c r="A446" s="1" t="s">
        <v>22286</v>
      </c>
      <c r="B446" s="1" t="s">
        <v>4305</v>
      </c>
      <c r="C446" s="1" t="s">
        <v>741</v>
      </c>
      <c r="D446" s="1" t="s">
        <v>1830</v>
      </c>
      <c r="E446" s="1" t="s">
        <v>2835</v>
      </c>
      <c r="F446" s="2" t="s">
        <v>3810</v>
      </c>
      <c r="G446" s="2"/>
      <c r="H446" s="2"/>
      <c r="I446" s="2"/>
      <c r="J446" s="15"/>
      <c r="K446" s="3">
        <f>IFERROR(MATCH("Application Layer Gateway (ALG) Security Requirements Guide (SRG) :: Version 1, Release: 2 Benchmark Date: 24 Jul 2015*"&amp;A446&amp;";*",SRGs!AA:AA,0),0)</f>
        <v>0</v>
      </c>
      <c r="L446" s="2">
        <f>IFERROR(MATCH("Application Server Security Requirements Guide :: Version 3, Release: 3 Benchmark Date: 27 Oct 2022*"&amp;A446&amp;";*",SRGs!AA:AA,0),0)</f>
        <v>0</v>
      </c>
      <c r="M446" s="2">
        <f>IFERROR(MATCH("Authentication, Authorization, and Accounting Services (AAA) Security Requirements Guide :: Version 1, Release: 2 Benchmark Date: 24 Jan 2020*"&amp;A446&amp;";*",SRGs!AA:AA,0),0)</f>
        <v>0</v>
      </c>
      <c r="N446" s="6">
        <f>IFERROR(MATCH("Central Log Server Security Requirements Guide :: Version 2, Release: 2 Benchmark Date: 27 Oct 2022*"&amp;A446&amp;";*",SRGs!AA:AA,0),0)</f>
        <v>0</v>
      </c>
      <c r="O446" s="6">
        <f>IFERROR(MATCH("Database Security Requirements Guide :: Version 3, Release: 3 Benchmark Date: 27 Jul 2022*"&amp;A446&amp;";*",SRGs!AA:AA,0),0)</f>
        <v>0</v>
      </c>
      <c r="P446" s="2">
        <f>IFERROR(MATCH("Container Platform Security Requirements Guide :: Version 1, Release: 3 Benchmark Date: 27 Jan 2022*"&amp;A446&amp;";*",SRGs!AA:AA,0),0)</f>
        <v>0</v>
      </c>
      <c r="Q446" s="2">
        <f>IFERROR(MATCH("Domain Name System (DNS) Security Requirements Guide :: Version 2, Release: 4 Benchmark Date: 23 Oct 2015*"&amp;A446&amp;";*",SRGs!AA:AA,0),0)</f>
        <v>0</v>
      </c>
      <c r="R446" s="2">
        <f>IFERROR(MATCH("Firewall Security Requirements Guide :: Version 2, Release: 3 Benchmark Date: 27 Oct 2022*"&amp;A446&amp;";*",SRGs!AA:AA,0),0)</f>
        <v>0</v>
      </c>
      <c r="S446" s="2">
        <f>IFERROR(MATCH("General Purpose Operating System Security Requirements Guide :: Version 2, Release: 4 Benchmark Date: 27 Jul 2022*"&amp;A446&amp;";*",SRGs!AA:AA,0),0)</f>
        <v>0</v>
      </c>
      <c r="T446" s="2">
        <f>IFERROR(MATCH("Intrusion Detection and Prevention Systems (IDPS) Security Requirements Guide :: Version 2, Release: 6 Benchmark Date: 24 Jul 2020*"&amp;A446&amp;";*",SRGs!AA:AA,0),0)</f>
        <v>0</v>
      </c>
      <c r="U446" s="2">
        <f>IFERROR(MATCH("Layer 2 Switch Security Requirements Guide :: Version 2, Release: 1 Benchmark Date: 18 May 2021*"&amp;A446&amp;";*",SRGs!AA:AA,0),0)</f>
        <v>0</v>
      </c>
      <c r="V446" s="2">
        <f>IFERROR(MATCH("Mainframe Product Security Requirements Guide :: Version 2, Release: 1 Benchmark Date: 27 Oct 2022*"&amp;A446&amp;";*",SRGs!AA:AA,0),0)</f>
        <v>0</v>
      </c>
      <c r="W446" s="2">
        <f>IFERROR(MATCH("Network Device Management Security Requirements Guide :: Version 4, Release: 1 Benchmark Date: 23 Apr 2021*"&amp;A446&amp;";*",SRGs!AA:AA,0),0)</f>
        <v>0</v>
      </c>
      <c r="X446" s="2">
        <f>IFERROR(MATCH("Router Security Requirements Guide :: Version 4, Release: 2 Benchmark Date: 23 Apr 2021*"&amp;A446&amp;";*",SRGs!AA:AA,0),0)</f>
        <v>0</v>
      </c>
      <c r="Y446" s="2">
        <f>IFERROR(MATCH("SDN Controller Security Requirements Guide :: Version 1, Release: 2 Benchmark Date: 24 Apr 2020*"&amp;A446&amp;";*",SRGs!AA:AA,0),0)</f>
        <v>0</v>
      </c>
      <c r="Z446" s="2">
        <f>IFERROR(MATCH("Unified Endpoint Management Agent Security Requirements Guide :: Version 1, Release: 1 Benchmark Date: 20 Nov 2020*"&amp;A446&amp;";*",SRGs!AA:AA,0),0)</f>
        <v>0</v>
      </c>
      <c r="AA446" s="2">
        <f>IFERROR(MATCH("Unified Endpoint Management Server Security Requirements Guide :: Version 1, Release: 1 Benchmark Date: 20 Nov 2020*"&amp;A446&amp;";*",SRGs!AA:AA,0),0)</f>
        <v>0</v>
      </c>
      <c r="AB446" s="2">
        <f>IFERROR(MATCH("Virtual Private Network (VPN) Security Requirements Guide :: Version 2, Release: 4 Benchmark Date: 27 Oct 2021*"&amp;A446&amp;";*",SRGs!AA:AA,0),0)</f>
        <v>0</v>
      </c>
      <c r="AC446" s="2">
        <f>IFERROR(MATCH("Web Server Security Requirements Guide :: Version 3, Release: 1 Benchmark Date: 27 Oct 2022*"&amp;A446&amp;";*",SRGs!AA:AA,0),0)</f>
        <v>0</v>
      </c>
      <c r="AD446" s="22"/>
      <c r="AE446" s="3" t="str">
        <f t="shared" si="48"/>
        <v/>
      </c>
      <c r="AF446" s="2" t="str">
        <f t="shared" si="49"/>
        <v/>
      </c>
      <c r="AG446" s="2" t="str">
        <f t="shared" si="50"/>
        <v/>
      </c>
      <c r="AH446" s="2" t="str">
        <f t="shared" si="51"/>
        <v/>
      </c>
      <c r="AI446" s="2" t="str">
        <f t="shared" si="52"/>
        <v/>
      </c>
      <c r="AJ446" s="2" t="str">
        <f t="shared" si="53"/>
        <v/>
      </c>
      <c r="AK446" s="2" t="str">
        <f t="shared" si="54"/>
        <v/>
      </c>
      <c r="AM446" s="5" t="str">
        <f t="shared" si="55"/>
        <v/>
      </c>
    </row>
    <row r="447" spans="1:39" s="5" customFormat="1" ht="150">
      <c r="A447" s="1" t="s">
        <v>88</v>
      </c>
      <c r="B447" s="1" t="s">
        <v>4305</v>
      </c>
      <c r="C447" s="1" t="s">
        <v>749</v>
      </c>
      <c r="D447" s="1" t="s">
        <v>1839</v>
      </c>
      <c r="E447" s="1" t="s">
        <v>2844</v>
      </c>
      <c r="F447" s="2" t="s">
        <v>3706</v>
      </c>
      <c r="G447" s="2" t="s">
        <v>4211</v>
      </c>
      <c r="H447" s="2"/>
      <c r="I447" s="10">
        <v>1</v>
      </c>
      <c r="J447" s="13"/>
      <c r="K447" s="3">
        <f>IFERROR(MATCH("Application Layer Gateway (ALG) Security Requirements Guide (SRG) :: Version 1, Release: 2 Benchmark Date: 24 Jul 2015*"&amp;A447&amp;";*",SRGs!AA:AA,0),0)</f>
        <v>0</v>
      </c>
      <c r="L447" s="2">
        <f>IFERROR(MATCH("Application Server Security Requirements Guide :: Version 3, Release: 3 Benchmark Date: 27 Oct 2022*"&amp;A447&amp;";*",SRGs!AA:AA,0),0)</f>
        <v>1581</v>
      </c>
      <c r="M447" s="2">
        <f>IFERROR(MATCH("Authentication, Authorization, and Accounting Services (AAA) Security Requirements Guide :: Version 1, Release: 2 Benchmark Date: 24 Jan 2020*"&amp;A447&amp;";*",SRGs!AA:AA,0),0)</f>
        <v>0</v>
      </c>
      <c r="N447" s="6">
        <f>IFERROR(MATCH("Central Log Server Security Requirements Guide :: Version 2, Release: 2 Benchmark Date: 27 Oct 2022*"&amp;A447&amp;";*",SRGs!AA:AA,0),0)</f>
        <v>1582</v>
      </c>
      <c r="O447" s="6">
        <f>IFERROR(MATCH("Database Security Requirements Guide :: Version 3, Release: 3 Benchmark Date: 27 Jul 2022*"&amp;A447&amp;";*",SRGs!AA:AA,0),0)</f>
        <v>1584</v>
      </c>
      <c r="P447" s="6">
        <f>IFERROR(MATCH("Container Platform Security Requirements Guide :: Version 1, Release: 3 Benchmark Date: 27 Jan 2022*"&amp;A447&amp;";*",SRGs!AA:AA,0),0)</f>
        <v>1583</v>
      </c>
      <c r="Q447" s="6">
        <f>IFERROR(MATCH("Domain Name System (DNS) Security Requirements Guide :: Version 2, Release: 4 Benchmark Date: 23 Oct 2015*"&amp;A447&amp;";*",SRGs!AA:AA,0),0)</f>
        <v>0</v>
      </c>
      <c r="R447" s="6">
        <f>IFERROR(MATCH("Firewall Security Requirements Guide :: Version 2, Release: 3 Benchmark Date: 27 Oct 2022*"&amp;A447&amp;";*",SRGs!AA:AA,0),0)</f>
        <v>0</v>
      </c>
      <c r="S447" s="6">
        <f>IFERROR(MATCH("General Purpose Operating System Security Requirements Guide :: Version 2, Release: 4 Benchmark Date: 27 Jul 2022*"&amp;A447&amp;";*",SRGs!AA:AA,0),0)</f>
        <v>1585</v>
      </c>
      <c r="T447" s="6">
        <f>IFERROR(MATCH("Intrusion Detection and Prevention Systems (IDPS) Security Requirements Guide :: Version 2, Release: 6 Benchmark Date: 24 Jul 2020*"&amp;A447&amp;";*",SRGs!AA:AA,0),0)</f>
        <v>0</v>
      </c>
      <c r="U447" s="6">
        <f>IFERROR(MATCH("Layer 2 Switch Security Requirements Guide :: Version 2, Release: 1 Benchmark Date: 18 May 2021*"&amp;A447&amp;";*",SRGs!AA:AA,0),0)</f>
        <v>0</v>
      </c>
      <c r="V447" s="6">
        <f>IFERROR(MATCH("Mainframe Product Security Requirements Guide :: Version 2, Release: 1 Benchmark Date: 27 Oct 2022*"&amp;A447&amp;";*",SRGs!AA:AA,0),0)</f>
        <v>1586</v>
      </c>
      <c r="W447" s="6">
        <f>IFERROR(MATCH("Network Device Management Security Requirements Guide :: Version 4, Release: 1 Benchmark Date: 23 Apr 2021*"&amp;A447&amp;";*",SRGs!AA:AA,0),0)</f>
        <v>1587</v>
      </c>
      <c r="X447" s="6">
        <f>IFERROR(MATCH("Router Security Requirements Guide :: Version 4, Release: 2 Benchmark Date: 23 Apr 2021*"&amp;A447&amp;";*",SRGs!AA:AA,0),0)</f>
        <v>0</v>
      </c>
      <c r="Y447" s="6">
        <f>IFERROR(MATCH("SDN Controller Security Requirements Guide :: Version 1, Release: 2 Benchmark Date: 24 Apr 2020*"&amp;A447&amp;";*",SRGs!AA:AA,0),0)</f>
        <v>0</v>
      </c>
      <c r="Z447" s="6">
        <f>IFERROR(MATCH("Unified Endpoint Management Agent Security Requirements Guide :: Version 1, Release: 1 Benchmark Date: 20 Nov 2020*"&amp;A447&amp;";*",SRGs!AA:AA,0),0)</f>
        <v>0</v>
      </c>
      <c r="AA447" s="6">
        <f>IFERROR(MATCH("Unified Endpoint Management Server Security Requirements Guide :: Version 1, Release: 1 Benchmark Date: 20 Nov 2020*"&amp;A447&amp;";*",SRGs!AA:AA,0),0)</f>
        <v>1588</v>
      </c>
      <c r="AB447" s="6">
        <f>IFERROR(MATCH("Virtual Private Network (VPN) Security Requirements Guide :: Version 2, Release: 4 Benchmark Date: 27 Oct 2021*"&amp;A447&amp;";*",SRGs!AA:AA,0),0)</f>
        <v>0</v>
      </c>
      <c r="AC447" s="6">
        <f>IFERROR(MATCH("Web Server Security Requirements Guide :: Version 3, Release: 1 Benchmark Date: 27 Oct 2022*"&amp;A447&amp;";*",SRGs!AA:AA,0),0)</f>
        <v>0</v>
      </c>
      <c r="AD447" s="21"/>
      <c r="AE447" s="3" t="str">
        <f t="shared" si="48"/>
        <v>Application</v>
      </c>
      <c r="AF447" s="2" t="str">
        <f t="shared" si="49"/>
        <v>Server</v>
      </c>
      <c r="AG447" s="2" t="str">
        <f t="shared" si="50"/>
        <v>Laptops/Desktops</v>
      </c>
      <c r="AH447" s="2" t="str">
        <f t="shared" si="51"/>
        <v>Network Device</v>
      </c>
      <c r="AI447" s="2" t="str">
        <f t="shared" si="52"/>
        <v>Database</v>
      </c>
      <c r="AJ447" s="2" t="str">
        <f t="shared" si="53"/>
        <v>Container</v>
      </c>
      <c r="AK447" s="2" t="str">
        <f t="shared" si="54"/>
        <v>Unified Endpoint Mangement</v>
      </c>
      <c r="AL447" s="27"/>
      <c r="AM447" s="5" t="str">
        <f t="shared" si="55"/>
        <v>Application; Server; Laptops/Desktops; Network Device; Database; Container; Unified Endpoint Mangement</v>
      </c>
    </row>
    <row r="448" spans="1:39" ht="60">
      <c r="A448" s="1" t="s">
        <v>89</v>
      </c>
      <c r="B448" s="1" t="s">
        <v>4305</v>
      </c>
      <c r="C448" s="1" t="s">
        <v>750</v>
      </c>
      <c r="D448" s="1" t="s">
        <v>1840</v>
      </c>
      <c r="E448" s="1" t="s">
        <v>2845</v>
      </c>
      <c r="F448" s="2" t="s">
        <v>3814</v>
      </c>
      <c r="G448" s="2"/>
      <c r="H448" s="2"/>
      <c r="I448" s="2"/>
      <c r="J448" s="15"/>
      <c r="K448" s="3">
        <f>IFERROR(MATCH("Application Layer Gateway (ALG) Security Requirements Guide (SRG) :: Version 1, Release: 2 Benchmark Date: 24 Jul 2015*"&amp;A448&amp;";*",SRGs!AA:AA,0),0)</f>
        <v>0</v>
      </c>
      <c r="L448" s="2">
        <f>IFERROR(MATCH("Application Server Security Requirements Guide :: Version 3, Release: 3 Benchmark Date: 27 Oct 2022*"&amp;A448&amp;";*",SRGs!AA:AA,0),0)</f>
        <v>1590</v>
      </c>
      <c r="M448" s="2">
        <f>IFERROR(MATCH("Authentication, Authorization, and Accounting Services (AAA) Security Requirements Guide :: Version 1, Release: 2 Benchmark Date: 24 Jan 2020*"&amp;A448&amp;";*",SRGs!AA:AA,0),0)</f>
        <v>0</v>
      </c>
      <c r="N448" s="6">
        <f>IFERROR(MATCH("Central Log Server Security Requirements Guide :: Version 2, Release: 2 Benchmark Date: 27 Oct 2022*"&amp;A448&amp;";*",SRGs!AA:AA,0),0)</f>
        <v>1591</v>
      </c>
      <c r="O448" s="6">
        <f>IFERROR(MATCH("Database Security Requirements Guide :: Version 3, Release: 3 Benchmark Date: 27 Jul 2022*"&amp;A448&amp;";*",SRGs!AA:AA,0),0)</f>
        <v>1594</v>
      </c>
      <c r="P448" s="2">
        <f>IFERROR(MATCH("Container Platform Security Requirements Guide :: Version 1, Release: 3 Benchmark Date: 27 Jan 2022*"&amp;A448&amp;";*",SRGs!AA:AA,0),0)</f>
        <v>1593</v>
      </c>
      <c r="Q448" s="2">
        <f>IFERROR(MATCH("Domain Name System (DNS) Security Requirements Guide :: Version 2, Release: 4 Benchmark Date: 23 Oct 2015*"&amp;A448&amp;";*",SRGs!AA:AA,0),0)</f>
        <v>0</v>
      </c>
      <c r="R448" s="2">
        <f>IFERROR(MATCH("Firewall Security Requirements Guide :: Version 2, Release: 3 Benchmark Date: 27 Oct 2022*"&amp;A448&amp;";*",SRGs!AA:AA,0),0)</f>
        <v>0</v>
      </c>
      <c r="S448" s="2">
        <f>IFERROR(MATCH("General Purpose Operating System Security Requirements Guide :: Version 2, Release: 4 Benchmark Date: 27 Jul 2022*"&amp;A448&amp;";*",SRGs!AA:AA,0),0)</f>
        <v>1595</v>
      </c>
      <c r="T448" s="2">
        <f>IFERROR(MATCH("Intrusion Detection and Prevention Systems (IDPS) Security Requirements Guide :: Version 2, Release: 6 Benchmark Date: 24 Jul 2020*"&amp;A448&amp;";*",SRGs!AA:AA,0),0)</f>
        <v>0</v>
      </c>
      <c r="U448" s="2">
        <f>IFERROR(MATCH("Layer 2 Switch Security Requirements Guide :: Version 2, Release: 1 Benchmark Date: 18 May 2021*"&amp;A448&amp;";*",SRGs!AA:AA,0),0)</f>
        <v>1596</v>
      </c>
      <c r="V448" s="2">
        <f>IFERROR(MATCH("Mainframe Product Security Requirements Guide :: Version 2, Release: 1 Benchmark Date: 27 Oct 2022*"&amp;A448&amp;";*",SRGs!AA:AA,0),0)</f>
        <v>1597</v>
      </c>
      <c r="W448" s="2">
        <f>IFERROR(MATCH("Network Device Management Security Requirements Guide :: Version 4, Release: 1 Benchmark Date: 23 Apr 2021*"&amp;A448&amp;";*",SRGs!AA:AA,0),0)</f>
        <v>1598</v>
      </c>
      <c r="X448" s="2">
        <f>IFERROR(MATCH("Router Security Requirements Guide :: Version 4, Release: 2 Benchmark Date: 23 Apr 2021*"&amp;A448&amp;";*",SRGs!AA:AA,0),0)</f>
        <v>1599</v>
      </c>
      <c r="Y448" s="2">
        <f>IFERROR(MATCH("SDN Controller Security Requirements Guide :: Version 1, Release: 2 Benchmark Date: 24 Apr 2020*"&amp;A448&amp;";*",SRGs!AA:AA,0),0)</f>
        <v>1601</v>
      </c>
      <c r="Z448" s="2">
        <f>IFERROR(MATCH("Unified Endpoint Management Agent Security Requirements Guide :: Version 1, Release: 1 Benchmark Date: 20 Nov 2020*"&amp;A448&amp;";*",SRGs!AA:AA,0),0)</f>
        <v>0</v>
      </c>
      <c r="AA448" s="2">
        <f>IFERROR(MATCH("Unified Endpoint Management Server Security Requirements Guide :: Version 1, Release: 1 Benchmark Date: 20 Nov 2020*"&amp;A448&amp;";*",SRGs!AA:AA,0),0)</f>
        <v>1604</v>
      </c>
      <c r="AB448" s="2">
        <f>IFERROR(MATCH("Virtual Private Network (VPN) Security Requirements Guide :: Version 2, Release: 4 Benchmark Date: 27 Oct 2021*"&amp;A448&amp;";*",SRGs!AA:AA,0),0)</f>
        <v>1606</v>
      </c>
      <c r="AC448" s="2">
        <f>IFERROR(MATCH("Web Server Security Requirements Guide :: Version 3, Release: 1 Benchmark Date: 27 Oct 2022*"&amp;A448&amp;";*",SRGs!AA:AA,0),0)</f>
        <v>1608</v>
      </c>
      <c r="AD448" s="22"/>
      <c r="AE448" s="3" t="str">
        <f t="shared" si="48"/>
        <v>Application</v>
      </c>
      <c r="AF448" s="2" t="str">
        <f t="shared" si="49"/>
        <v>Server</v>
      </c>
      <c r="AG448" s="2" t="str">
        <f t="shared" si="50"/>
        <v>Laptops/Desktops</v>
      </c>
      <c r="AH448" s="2" t="str">
        <f t="shared" si="51"/>
        <v>Network Device</v>
      </c>
      <c r="AI448" s="2" t="str">
        <f t="shared" si="52"/>
        <v>Database</v>
      </c>
      <c r="AJ448" s="2" t="str">
        <f t="shared" si="53"/>
        <v>Container</v>
      </c>
      <c r="AK448" s="2" t="str">
        <f t="shared" si="54"/>
        <v>Unified Endpoint Mangement</v>
      </c>
      <c r="AM448" s="5" t="str">
        <f t="shared" si="55"/>
        <v>Application; Server; Laptops/Desktops; Network Device; Database; Container; Unified Endpoint Mangement</v>
      </c>
    </row>
    <row r="449" spans="1:39" ht="135">
      <c r="A449" s="1" t="s">
        <v>90</v>
      </c>
      <c r="B449" s="1" t="s">
        <v>4305</v>
      </c>
      <c r="C449" s="1" t="s">
        <v>751</v>
      </c>
      <c r="D449" s="1" t="s">
        <v>1841</v>
      </c>
      <c r="E449" s="1" t="s">
        <v>2846</v>
      </c>
      <c r="F449" s="2" t="s">
        <v>3815</v>
      </c>
      <c r="G449" s="2"/>
      <c r="H449" s="2"/>
      <c r="I449" s="2"/>
      <c r="J449" s="15"/>
      <c r="K449" s="3">
        <f>IFERROR(MATCH("Application Layer Gateway (ALG) Security Requirements Guide (SRG) :: Version 1, Release: 2 Benchmark Date: 24 Jul 2015*"&amp;A449&amp;";*",SRGs!AA:AA,0),0)</f>
        <v>1610</v>
      </c>
      <c r="L449" s="2">
        <f>IFERROR(MATCH("Application Server Security Requirements Guide :: Version 3, Release: 3 Benchmark Date: 27 Oct 2022*"&amp;A449&amp;";*",SRGs!AA:AA,0),0)</f>
        <v>0</v>
      </c>
      <c r="M449" s="2">
        <f>IFERROR(MATCH("Authentication, Authorization, and Accounting Services (AAA) Security Requirements Guide :: Version 1, Release: 2 Benchmark Date: 24 Jan 2020*"&amp;A449&amp;";*",SRGs!AA:AA,0),0)</f>
        <v>0</v>
      </c>
      <c r="N449" s="6">
        <f>IFERROR(MATCH("Central Log Server Security Requirements Guide :: Version 2, Release: 2 Benchmark Date: 27 Oct 2022*"&amp;A449&amp;";*",SRGs!AA:AA,0),0)</f>
        <v>0</v>
      </c>
      <c r="O449" s="6">
        <f>IFERROR(MATCH("Database Security Requirements Guide :: Version 3, Release: 3 Benchmark Date: 27 Jul 2022*"&amp;A449&amp;";*",SRGs!AA:AA,0),0)</f>
        <v>1611</v>
      </c>
      <c r="P449" s="2">
        <f>IFERROR(MATCH("Container Platform Security Requirements Guide :: Version 1, Release: 3 Benchmark Date: 27 Jan 2022*"&amp;A449&amp;";*",SRGs!AA:AA,0),0)</f>
        <v>0</v>
      </c>
      <c r="Q449" s="2">
        <f>IFERROR(MATCH("Domain Name System (DNS) Security Requirements Guide :: Version 2, Release: 4 Benchmark Date: 23 Oct 2015*"&amp;A449&amp;";*",SRGs!AA:AA,0),0)</f>
        <v>0</v>
      </c>
      <c r="R449" s="2">
        <f>IFERROR(MATCH("Firewall Security Requirements Guide :: Version 2, Release: 3 Benchmark Date: 27 Oct 2022*"&amp;A449&amp;";*",SRGs!AA:AA,0),0)</f>
        <v>0</v>
      </c>
      <c r="S449" s="2">
        <f>IFERROR(MATCH("General Purpose Operating System Security Requirements Guide :: Version 2, Release: 4 Benchmark Date: 27 Jul 2022*"&amp;A449&amp;";*",SRGs!AA:AA,0),0)</f>
        <v>1612</v>
      </c>
      <c r="T449" s="2">
        <f>IFERROR(MATCH("Intrusion Detection and Prevention Systems (IDPS) Security Requirements Guide :: Version 2, Release: 6 Benchmark Date: 24 Jul 2020*"&amp;A449&amp;";*",SRGs!AA:AA,0),0)</f>
        <v>0</v>
      </c>
      <c r="U449" s="2">
        <f>IFERROR(MATCH("Layer 2 Switch Security Requirements Guide :: Version 2, Release: 1 Benchmark Date: 18 May 2021*"&amp;A449&amp;";*",SRGs!AA:AA,0),0)</f>
        <v>0</v>
      </c>
      <c r="V449" s="2">
        <f>IFERROR(MATCH("Mainframe Product Security Requirements Guide :: Version 2, Release: 1 Benchmark Date: 27 Oct 2022*"&amp;A449&amp;";*",SRGs!AA:AA,0),0)</f>
        <v>1613</v>
      </c>
      <c r="W449" s="2">
        <f>IFERROR(MATCH("Network Device Management Security Requirements Guide :: Version 4, Release: 1 Benchmark Date: 23 Apr 2021*"&amp;A449&amp;";*",SRGs!AA:AA,0),0)</f>
        <v>0</v>
      </c>
      <c r="X449" s="2">
        <f>IFERROR(MATCH("Router Security Requirements Guide :: Version 4, Release: 2 Benchmark Date: 23 Apr 2021*"&amp;A449&amp;";*",SRGs!AA:AA,0),0)</f>
        <v>0</v>
      </c>
      <c r="Y449" s="2">
        <f>IFERROR(MATCH("SDN Controller Security Requirements Guide :: Version 1, Release: 2 Benchmark Date: 24 Apr 2020*"&amp;A449&amp;";*",SRGs!AA:AA,0),0)</f>
        <v>0</v>
      </c>
      <c r="Z449" s="2">
        <f>IFERROR(MATCH("Unified Endpoint Management Agent Security Requirements Guide :: Version 1, Release: 1 Benchmark Date: 20 Nov 2020*"&amp;A449&amp;";*",SRGs!AA:AA,0),0)</f>
        <v>0</v>
      </c>
      <c r="AA449" s="2">
        <f>IFERROR(MATCH("Unified Endpoint Management Server Security Requirements Guide :: Version 1, Release: 1 Benchmark Date: 20 Nov 2020*"&amp;A449&amp;";*",SRGs!AA:AA,0),0)</f>
        <v>0</v>
      </c>
      <c r="AB449" s="2">
        <f>IFERROR(MATCH("Virtual Private Network (VPN) Security Requirements Guide :: Version 2, Release: 4 Benchmark Date: 27 Oct 2021*"&amp;A449&amp;";*",SRGs!AA:AA,0),0)</f>
        <v>1614</v>
      </c>
      <c r="AC449" s="2">
        <f>IFERROR(MATCH("Web Server Security Requirements Guide :: Version 3, Release: 1 Benchmark Date: 27 Oct 2022*"&amp;A449&amp;";*",SRGs!AA:AA,0),0)</f>
        <v>0</v>
      </c>
      <c r="AD449" s="22"/>
      <c r="AE449" s="3" t="str">
        <f t="shared" si="48"/>
        <v>Application</v>
      </c>
      <c r="AF449" s="2" t="str">
        <f t="shared" si="49"/>
        <v>Server</v>
      </c>
      <c r="AG449" s="2" t="str">
        <f t="shared" si="50"/>
        <v>Laptops/Desktops</v>
      </c>
      <c r="AH449" s="2" t="str">
        <f t="shared" si="51"/>
        <v>Network Device</v>
      </c>
      <c r="AI449" s="2" t="str">
        <f t="shared" si="52"/>
        <v>Database</v>
      </c>
      <c r="AJ449" s="2" t="str">
        <f t="shared" si="53"/>
        <v/>
      </c>
      <c r="AK449" s="2" t="str">
        <f t="shared" si="54"/>
        <v/>
      </c>
      <c r="AM449" s="5" t="str">
        <f t="shared" si="55"/>
        <v>Application; Server; Laptops/Desktops; Network Device; Database</v>
      </c>
    </row>
    <row r="450" spans="1:39" s="5" customFormat="1" ht="75">
      <c r="A450" s="1" t="s">
        <v>22287</v>
      </c>
      <c r="B450" s="1" t="s">
        <v>4305</v>
      </c>
      <c r="C450" s="1" t="s">
        <v>4153</v>
      </c>
      <c r="D450" s="1" t="s">
        <v>1842</v>
      </c>
      <c r="E450" s="1" t="s">
        <v>2847</v>
      </c>
      <c r="F450" s="2" t="s">
        <v>3816</v>
      </c>
      <c r="G450" s="2"/>
      <c r="H450" s="2"/>
      <c r="I450" s="2"/>
      <c r="J450" s="15"/>
      <c r="K450" s="3">
        <f>IFERROR(MATCH("Application Layer Gateway (ALG) Security Requirements Guide (SRG) :: Version 1, Release: 2 Benchmark Date: 24 Jul 2015*"&amp;A450&amp;";*",SRGs!AA:AA,0),0)</f>
        <v>0</v>
      </c>
      <c r="L450" s="2">
        <f>IFERROR(MATCH("Application Server Security Requirements Guide :: Version 3, Release: 3 Benchmark Date: 27 Oct 2022*"&amp;A450&amp;";*",SRGs!AA:AA,0),0)</f>
        <v>1616</v>
      </c>
      <c r="M450" s="2">
        <f>IFERROR(MATCH("Authentication, Authorization, and Accounting Services (AAA) Security Requirements Guide :: Version 1, Release: 2 Benchmark Date: 24 Jan 2020*"&amp;A450&amp;";*",SRGs!AA:AA,0),0)</f>
        <v>0</v>
      </c>
      <c r="N450" s="6">
        <f>IFERROR(MATCH("Central Log Server Security Requirements Guide :: Version 2, Release: 2 Benchmark Date: 27 Oct 2022*"&amp;A450&amp;";*",SRGs!AA:AA,0),0)</f>
        <v>0</v>
      </c>
      <c r="O450" s="6">
        <f>IFERROR(MATCH("Database Security Requirements Guide :: Version 3, Release: 3 Benchmark Date: 27 Jul 2022*"&amp;A450&amp;";*",SRGs!AA:AA,0),0)</f>
        <v>0</v>
      </c>
      <c r="P450" s="6">
        <f>IFERROR(MATCH("Container Platform Security Requirements Guide :: Version 1, Release: 3 Benchmark Date: 27 Jan 2022*"&amp;A450&amp;";*",SRGs!AA:AA,0),0)</f>
        <v>1618</v>
      </c>
      <c r="Q450" s="6">
        <f>IFERROR(MATCH("Domain Name System (DNS) Security Requirements Guide :: Version 2, Release: 4 Benchmark Date: 23 Oct 2015*"&amp;A450&amp;";*",SRGs!AA:AA,0),0)</f>
        <v>0</v>
      </c>
      <c r="R450" s="6">
        <f>IFERROR(MATCH("Firewall Security Requirements Guide :: Version 2, Release: 3 Benchmark Date: 27 Oct 2022*"&amp;A450&amp;";*",SRGs!AA:AA,0),0)</f>
        <v>0</v>
      </c>
      <c r="S450" s="6">
        <f>IFERROR(MATCH("General Purpose Operating System Security Requirements Guide :: Version 2, Release: 4 Benchmark Date: 27 Jul 2022*"&amp;A450&amp;";*",SRGs!AA:AA,0),0)</f>
        <v>0</v>
      </c>
      <c r="T450" s="6">
        <f>IFERROR(MATCH("Intrusion Detection and Prevention Systems (IDPS) Security Requirements Guide :: Version 2, Release: 6 Benchmark Date: 24 Jul 2020*"&amp;A450&amp;";*",SRGs!AA:AA,0),0)</f>
        <v>0</v>
      </c>
      <c r="U450" s="6">
        <f>IFERROR(MATCH("Layer 2 Switch Security Requirements Guide :: Version 2, Release: 1 Benchmark Date: 18 May 2021*"&amp;A450&amp;";*",SRGs!AA:AA,0),0)</f>
        <v>0</v>
      </c>
      <c r="V450" s="6">
        <f>IFERROR(MATCH("Mainframe Product Security Requirements Guide :: Version 2, Release: 1 Benchmark Date: 27 Oct 2022*"&amp;A450&amp;";*",SRGs!AA:AA,0),0)</f>
        <v>1619</v>
      </c>
      <c r="W450" s="6">
        <f>IFERROR(MATCH("Network Device Management Security Requirements Guide :: Version 4, Release: 1 Benchmark Date: 23 Apr 2021*"&amp;A450&amp;";*",SRGs!AA:AA,0),0)</f>
        <v>0</v>
      </c>
      <c r="X450" s="6">
        <f>IFERROR(MATCH("Router Security Requirements Guide :: Version 4, Release: 2 Benchmark Date: 23 Apr 2021*"&amp;A450&amp;";*",SRGs!AA:AA,0),0)</f>
        <v>0</v>
      </c>
      <c r="Y450" s="6">
        <f>IFERROR(MATCH("SDN Controller Security Requirements Guide :: Version 1, Release: 2 Benchmark Date: 24 Apr 2020*"&amp;A450&amp;";*",SRGs!AA:AA,0),0)</f>
        <v>0</v>
      </c>
      <c r="Z450" s="6">
        <f>IFERROR(MATCH("Unified Endpoint Management Agent Security Requirements Guide :: Version 1, Release: 1 Benchmark Date: 20 Nov 2020*"&amp;A450&amp;";*",SRGs!AA:AA,0),0)</f>
        <v>0</v>
      </c>
      <c r="AA450" s="6">
        <f>IFERROR(MATCH("Unified Endpoint Management Server Security Requirements Guide :: Version 1, Release: 1 Benchmark Date: 20 Nov 2020*"&amp;A450&amp;";*",SRGs!AA:AA,0),0)</f>
        <v>0</v>
      </c>
      <c r="AB450" s="6">
        <f>IFERROR(MATCH("Virtual Private Network (VPN) Security Requirements Guide :: Version 2, Release: 4 Benchmark Date: 27 Oct 2021*"&amp;A450&amp;";*",SRGs!AA:AA,0),0)</f>
        <v>0</v>
      </c>
      <c r="AC450" s="6">
        <f>IFERROR(MATCH("Web Server Security Requirements Guide :: Version 3, Release: 1 Benchmark Date: 27 Oct 2022*"&amp;A450&amp;";*",SRGs!AA:AA,0),0)</f>
        <v>0</v>
      </c>
      <c r="AD450" s="21"/>
      <c r="AE450" s="3" t="str">
        <f t="shared" ref="AE450:AE513" si="56">IF(OR(K450&gt;0,L450&gt;0,AC450&gt;0),"Application","")</f>
        <v>Application</v>
      </c>
      <c r="AF450" s="2" t="str">
        <f t="shared" ref="AF450:AF513" si="57">IF(OR(V450&gt;0,S450&gt;0,N450&gt;0),"Server","")</f>
        <v>Server</v>
      </c>
      <c r="AG450" s="2" t="str">
        <f t="shared" ref="AG450:AG513" si="58">IF(S450&gt;0,"Laptops/Desktops","")</f>
        <v/>
      </c>
      <c r="AH450" s="2" t="str">
        <f t="shared" ref="AH450:AH513" si="59">IF(OR(M450&gt;0,Q450&gt;0,R450&gt;0,T450&gt;0,U450&gt;0,W450&gt;0,X450&gt;0,Y450&gt;0,AB450&gt;0),"Network Device","")</f>
        <v/>
      </c>
      <c r="AI450" s="2" t="str">
        <f t="shared" ref="AI450:AI513" si="60">IF(O450&gt;0,"Database","")</f>
        <v/>
      </c>
      <c r="AJ450" s="2" t="str">
        <f t="shared" ref="AJ450:AJ513" si="61">IF(P450&gt;0,"Container","")</f>
        <v>Container</v>
      </c>
      <c r="AK450" s="2" t="str">
        <f t="shared" ref="AK450:AK513" si="62">IF(OR(Z450&gt;0,AA450&gt;0),"Unified Endpoint Mangement","")</f>
        <v/>
      </c>
      <c r="AL450" s="27"/>
      <c r="AM450" s="5" t="str">
        <f t="shared" si="55"/>
        <v>Application; Server; Container</v>
      </c>
    </row>
    <row r="451" spans="1:39" s="5" customFormat="1" ht="120">
      <c r="A451" s="1" t="s">
        <v>22288</v>
      </c>
      <c r="B451" s="1" t="s">
        <v>4305</v>
      </c>
      <c r="C451" s="1" t="s">
        <v>752</v>
      </c>
      <c r="D451" s="1" t="s">
        <v>1843</v>
      </c>
      <c r="E451" s="1" t="s">
        <v>2848</v>
      </c>
      <c r="F451" s="2" t="s">
        <v>2591</v>
      </c>
      <c r="G451" s="2"/>
      <c r="H451" s="2"/>
      <c r="I451" s="2"/>
      <c r="J451" s="15"/>
      <c r="K451" s="3">
        <f>IFERROR(MATCH("Application Layer Gateway (ALG) Security Requirements Guide (SRG) :: Version 1, Release: 2 Benchmark Date: 24 Jul 2015*"&amp;A451&amp;";*",SRGs!AA:AA,0),0)</f>
        <v>0</v>
      </c>
      <c r="L451" s="2">
        <f>IFERROR(MATCH("Application Server Security Requirements Guide :: Version 3, Release: 3 Benchmark Date: 27 Oct 2022*"&amp;A451&amp;";*",SRGs!AA:AA,0),0)</f>
        <v>1623</v>
      </c>
      <c r="M451" s="2">
        <f>IFERROR(MATCH("Authentication, Authorization, and Accounting Services (AAA) Security Requirements Guide :: Version 1, Release: 2 Benchmark Date: 24 Jan 2020*"&amp;A451&amp;";*",SRGs!AA:AA,0),0)</f>
        <v>0</v>
      </c>
      <c r="N451" s="2">
        <f>IFERROR(MATCH("Central Log Server Security Requirements Guide :: Version 2, Release: 2 Benchmark Date: 27 Oct 2022*"&amp;A451&amp;";*",SRGs!AA:AA,0),0)</f>
        <v>0</v>
      </c>
      <c r="O451" s="2">
        <f>IFERROR(MATCH("Database Security Requirements Guide :: Version 3, Release: 3 Benchmark Date: 27 Jul 2022*"&amp;A451&amp;";*",SRGs!AA:AA,0),0)</f>
        <v>0</v>
      </c>
      <c r="P451" s="6">
        <f>IFERROR(MATCH("Container Platform Security Requirements Guide :: Version 1, Release: 3 Benchmark Date: 27 Jan 2022*"&amp;A451&amp;";*",SRGs!AA:AA,0),0)</f>
        <v>0</v>
      </c>
      <c r="Q451" s="6">
        <f>IFERROR(MATCH("Domain Name System (DNS) Security Requirements Guide :: Version 2, Release: 4 Benchmark Date: 23 Oct 2015*"&amp;A451&amp;";*",SRGs!AA:AA,0),0)</f>
        <v>0</v>
      </c>
      <c r="R451" s="6">
        <f>IFERROR(MATCH("Firewall Security Requirements Guide :: Version 2, Release: 3 Benchmark Date: 27 Oct 2022*"&amp;A451&amp;";*",SRGs!AA:AA,0),0)</f>
        <v>0</v>
      </c>
      <c r="S451" s="6">
        <f>IFERROR(MATCH("General Purpose Operating System Security Requirements Guide :: Version 2, Release: 4 Benchmark Date: 27 Jul 2022*"&amp;A451&amp;";*",SRGs!AA:AA,0),0)</f>
        <v>0</v>
      </c>
      <c r="T451" s="6">
        <f>IFERROR(MATCH("Intrusion Detection and Prevention Systems (IDPS) Security Requirements Guide :: Version 2, Release: 6 Benchmark Date: 24 Jul 2020*"&amp;A451&amp;";*",SRGs!AA:AA,0),0)</f>
        <v>0</v>
      </c>
      <c r="U451" s="6">
        <f>IFERROR(MATCH("Layer 2 Switch Security Requirements Guide :: Version 2, Release: 1 Benchmark Date: 18 May 2021*"&amp;A451&amp;";*",SRGs!AA:AA,0),0)</f>
        <v>0</v>
      </c>
      <c r="V451" s="6">
        <f>IFERROR(MATCH("Mainframe Product Security Requirements Guide :: Version 2, Release: 1 Benchmark Date: 27 Oct 2022*"&amp;A451&amp;";*",SRGs!AA:AA,0),0)</f>
        <v>1624</v>
      </c>
      <c r="W451" s="6">
        <f>IFERROR(MATCH("Network Device Management Security Requirements Guide :: Version 4, Release: 1 Benchmark Date: 23 Apr 2021*"&amp;A451&amp;";*",SRGs!AA:AA,0),0)</f>
        <v>0</v>
      </c>
      <c r="X451" s="6">
        <f>IFERROR(MATCH("Router Security Requirements Guide :: Version 4, Release: 2 Benchmark Date: 23 Apr 2021*"&amp;A451&amp;";*",SRGs!AA:AA,0),0)</f>
        <v>0</v>
      </c>
      <c r="Y451" s="6">
        <f>IFERROR(MATCH("SDN Controller Security Requirements Guide :: Version 1, Release: 2 Benchmark Date: 24 Apr 2020*"&amp;A451&amp;";*",SRGs!AA:AA,0),0)</f>
        <v>0</v>
      </c>
      <c r="Z451" s="6">
        <f>IFERROR(MATCH("Unified Endpoint Management Agent Security Requirements Guide :: Version 1, Release: 1 Benchmark Date: 20 Nov 2020*"&amp;A451&amp;";*",SRGs!AA:AA,0),0)</f>
        <v>0</v>
      </c>
      <c r="AA451" s="6">
        <f>IFERROR(MATCH("Unified Endpoint Management Server Security Requirements Guide :: Version 1, Release: 1 Benchmark Date: 20 Nov 2020*"&amp;A451&amp;";*",SRGs!AA:AA,0),0)</f>
        <v>0</v>
      </c>
      <c r="AB451" s="6">
        <f>IFERROR(MATCH("Virtual Private Network (VPN) Security Requirements Guide :: Version 2, Release: 4 Benchmark Date: 27 Oct 2021*"&amp;A451&amp;";*",SRGs!AA:AA,0),0)</f>
        <v>0</v>
      </c>
      <c r="AC451" s="6">
        <f>IFERROR(MATCH("Web Server Security Requirements Guide :: Version 3, Release: 1 Benchmark Date: 27 Oct 2022*"&amp;A451&amp;";*",SRGs!AA:AA,0),0)</f>
        <v>0</v>
      </c>
      <c r="AD451" s="21"/>
      <c r="AE451" s="3" t="str">
        <f t="shared" si="56"/>
        <v>Application</v>
      </c>
      <c r="AF451" s="2" t="str">
        <f t="shared" si="57"/>
        <v>Server</v>
      </c>
      <c r="AG451" s="2" t="str">
        <f t="shared" si="58"/>
        <v/>
      </c>
      <c r="AH451" s="2" t="str">
        <f t="shared" si="59"/>
        <v/>
      </c>
      <c r="AI451" s="2" t="str">
        <f t="shared" si="60"/>
        <v/>
      </c>
      <c r="AJ451" s="2" t="str">
        <f t="shared" si="61"/>
        <v/>
      </c>
      <c r="AK451" s="2" t="str">
        <f t="shared" si="62"/>
        <v/>
      </c>
      <c r="AL451" s="27"/>
      <c r="AM451" s="5" t="str">
        <f t="shared" ref="AM451:AM514" si="63">_xlfn.TEXTJOIN("; ",TRUE,AE451:AK451)</f>
        <v>Application; Server</v>
      </c>
    </row>
    <row r="452" spans="1:39" s="5" customFormat="1" ht="45">
      <c r="A452" s="1" t="s">
        <v>22289</v>
      </c>
      <c r="B452" s="1" t="s">
        <v>4305</v>
      </c>
      <c r="C452" s="1" t="s">
        <v>4154</v>
      </c>
      <c r="D452" s="1" t="s">
        <v>3524</v>
      </c>
      <c r="E452" s="1"/>
      <c r="F452" s="2"/>
      <c r="G452" s="2"/>
      <c r="H452" s="2"/>
      <c r="I452" s="2"/>
      <c r="J452" s="15"/>
      <c r="K452" s="3">
        <f>IFERROR(MATCH("Application Layer Gateway (ALG) Security Requirements Guide (SRG) :: Version 1, Release: 2 Benchmark Date: 24 Jul 2015*"&amp;A452&amp;";*",SRGs!AA:AA,0),0)</f>
        <v>0</v>
      </c>
      <c r="L452" s="2">
        <f>IFERROR(MATCH("Application Server Security Requirements Guide :: Version 3, Release: 3 Benchmark Date: 27 Oct 2022*"&amp;A452&amp;";*",SRGs!AA:AA,0),0)</f>
        <v>0</v>
      </c>
      <c r="M452" s="2">
        <f>IFERROR(MATCH("Authentication, Authorization, and Accounting Services (AAA) Security Requirements Guide :: Version 1, Release: 2 Benchmark Date: 24 Jan 2020*"&amp;A452&amp;";*",SRGs!AA:AA,0),0)</f>
        <v>0</v>
      </c>
      <c r="N452" s="2">
        <f>IFERROR(MATCH("Central Log Server Security Requirements Guide :: Version 2, Release: 2 Benchmark Date: 27 Oct 2022*"&amp;A452&amp;";*",SRGs!AA:AA,0),0)</f>
        <v>0</v>
      </c>
      <c r="O452" s="2">
        <f>IFERROR(MATCH("Database Security Requirements Guide :: Version 3, Release: 3 Benchmark Date: 27 Jul 2022*"&amp;A452&amp;";*",SRGs!AA:AA,0),0)</f>
        <v>0</v>
      </c>
      <c r="P452" s="6">
        <f>IFERROR(MATCH("Container Platform Security Requirements Guide :: Version 1, Release: 3 Benchmark Date: 27 Jan 2022*"&amp;A452&amp;";*",SRGs!AA:AA,0),0)</f>
        <v>0</v>
      </c>
      <c r="Q452" s="6">
        <f>IFERROR(MATCH("Domain Name System (DNS) Security Requirements Guide :: Version 2, Release: 4 Benchmark Date: 23 Oct 2015*"&amp;A452&amp;";*",SRGs!AA:AA,0),0)</f>
        <v>0</v>
      </c>
      <c r="R452" s="6">
        <f>IFERROR(MATCH("Firewall Security Requirements Guide :: Version 2, Release: 3 Benchmark Date: 27 Oct 2022*"&amp;A452&amp;";*",SRGs!AA:AA,0),0)</f>
        <v>0</v>
      </c>
      <c r="S452" s="6">
        <f>IFERROR(MATCH("General Purpose Operating System Security Requirements Guide :: Version 2, Release: 4 Benchmark Date: 27 Jul 2022*"&amp;A452&amp;";*",SRGs!AA:AA,0),0)</f>
        <v>0</v>
      </c>
      <c r="T452" s="6">
        <f>IFERROR(MATCH("Intrusion Detection and Prevention Systems (IDPS) Security Requirements Guide :: Version 2, Release: 6 Benchmark Date: 24 Jul 2020*"&amp;A452&amp;";*",SRGs!AA:AA,0),0)</f>
        <v>0</v>
      </c>
      <c r="U452" s="6">
        <f>IFERROR(MATCH("Layer 2 Switch Security Requirements Guide :: Version 2, Release: 1 Benchmark Date: 18 May 2021*"&amp;A452&amp;";*",SRGs!AA:AA,0),0)</f>
        <v>0</v>
      </c>
      <c r="V452" s="6">
        <f>IFERROR(MATCH("Mainframe Product Security Requirements Guide :: Version 2, Release: 1 Benchmark Date: 27 Oct 2022*"&amp;A452&amp;";*",SRGs!AA:AA,0),0)</f>
        <v>0</v>
      </c>
      <c r="W452" s="6">
        <f>IFERROR(MATCH("Network Device Management Security Requirements Guide :: Version 4, Release: 1 Benchmark Date: 23 Apr 2021*"&amp;A452&amp;";*",SRGs!AA:AA,0),0)</f>
        <v>0</v>
      </c>
      <c r="X452" s="6">
        <f>IFERROR(MATCH("Router Security Requirements Guide :: Version 4, Release: 2 Benchmark Date: 23 Apr 2021*"&amp;A452&amp;";*",SRGs!AA:AA,0),0)</f>
        <v>0</v>
      </c>
      <c r="Y452" s="6">
        <f>IFERROR(MATCH("SDN Controller Security Requirements Guide :: Version 1, Release: 2 Benchmark Date: 24 Apr 2020*"&amp;A452&amp;";*",SRGs!AA:AA,0),0)</f>
        <v>0</v>
      </c>
      <c r="Z452" s="6">
        <f>IFERROR(MATCH("Unified Endpoint Management Agent Security Requirements Guide :: Version 1, Release: 1 Benchmark Date: 20 Nov 2020*"&amp;A452&amp;";*",SRGs!AA:AA,0),0)</f>
        <v>0</v>
      </c>
      <c r="AA452" s="6">
        <f>IFERROR(MATCH("Unified Endpoint Management Server Security Requirements Guide :: Version 1, Release: 1 Benchmark Date: 20 Nov 2020*"&amp;A452&amp;";*",SRGs!AA:AA,0),0)</f>
        <v>0</v>
      </c>
      <c r="AB452" s="6">
        <f>IFERROR(MATCH("Virtual Private Network (VPN) Security Requirements Guide :: Version 2, Release: 4 Benchmark Date: 27 Oct 2021*"&amp;A452&amp;";*",SRGs!AA:AA,0),0)</f>
        <v>0</v>
      </c>
      <c r="AC452" s="6">
        <f>IFERROR(MATCH("Web Server Security Requirements Guide :: Version 3, Release: 1 Benchmark Date: 27 Oct 2022*"&amp;A452&amp;";*",SRGs!AA:AA,0),0)</f>
        <v>0</v>
      </c>
      <c r="AD452" s="21"/>
      <c r="AE452" s="3" t="str">
        <f t="shared" si="56"/>
        <v/>
      </c>
      <c r="AF452" s="2" t="str">
        <f t="shared" si="57"/>
        <v/>
      </c>
      <c r="AG452" s="2" t="str">
        <f t="shared" si="58"/>
        <v/>
      </c>
      <c r="AH452" s="2" t="str">
        <f t="shared" si="59"/>
        <v/>
      </c>
      <c r="AI452" s="2" t="str">
        <f t="shared" si="60"/>
        <v/>
      </c>
      <c r="AJ452" s="2" t="str">
        <f t="shared" si="61"/>
        <v/>
      </c>
      <c r="AK452" s="2" t="str">
        <f t="shared" si="62"/>
        <v/>
      </c>
      <c r="AL452" s="27"/>
      <c r="AM452" s="5" t="str">
        <f t="shared" si="63"/>
        <v/>
      </c>
    </row>
    <row r="453" spans="1:39" ht="90">
      <c r="A453" s="1" t="s">
        <v>22290</v>
      </c>
      <c r="B453" s="1" t="s">
        <v>4305</v>
      </c>
      <c r="C453" s="1" t="s">
        <v>753</v>
      </c>
      <c r="D453" s="1" t="s">
        <v>1844</v>
      </c>
      <c r="E453" s="1" t="s">
        <v>2849</v>
      </c>
      <c r="F453" s="2" t="s">
        <v>2591</v>
      </c>
      <c r="G453" s="2"/>
      <c r="H453" s="2"/>
      <c r="I453" s="2"/>
      <c r="J453" s="15"/>
      <c r="K453" s="3">
        <f>IFERROR(MATCH("Application Layer Gateway (ALG) Security Requirements Guide (SRG) :: Version 1, Release: 2 Benchmark Date: 24 Jul 2015*"&amp;A453&amp;";*",SRGs!AA:AA,0),0)</f>
        <v>1626</v>
      </c>
      <c r="L453" s="2">
        <f>IFERROR(MATCH("Application Server Security Requirements Guide :: Version 3, Release: 3 Benchmark Date: 27 Oct 2022*"&amp;A453&amp;";*",SRGs!AA:AA,0),0)</f>
        <v>1627</v>
      </c>
      <c r="M453" s="2">
        <f>IFERROR(MATCH("Authentication, Authorization, and Accounting Services (AAA) Security Requirements Guide :: Version 1, Release: 2 Benchmark Date: 24 Jan 2020*"&amp;A453&amp;";*",SRGs!AA:AA,0),0)</f>
        <v>0</v>
      </c>
      <c r="N453" s="2">
        <f>IFERROR(MATCH("Central Log Server Security Requirements Guide :: Version 2, Release: 2 Benchmark Date: 27 Oct 2022*"&amp;A453&amp;";*",SRGs!AA:AA,0),0)</f>
        <v>0</v>
      </c>
      <c r="O453" s="2">
        <f>IFERROR(MATCH("Database Security Requirements Guide :: Version 3, Release: 3 Benchmark Date: 27 Jul 2022*"&amp;A453&amp;";*",SRGs!AA:AA,0),0)</f>
        <v>0</v>
      </c>
      <c r="P453" s="2">
        <f>IFERROR(MATCH("Container Platform Security Requirements Guide :: Version 1, Release: 3 Benchmark Date: 27 Jan 2022*"&amp;A453&amp;";*",SRGs!AA:AA,0),0)</f>
        <v>0</v>
      </c>
      <c r="Q453" s="2">
        <f>IFERROR(MATCH("Domain Name System (DNS) Security Requirements Guide :: Version 2, Release: 4 Benchmark Date: 23 Oct 2015*"&amp;A453&amp;";*",SRGs!AA:AA,0),0)</f>
        <v>0</v>
      </c>
      <c r="R453" s="2">
        <f>IFERROR(MATCH("Firewall Security Requirements Guide :: Version 2, Release: 3 Benchmark Date: 27 Oct 2022*"&amp;A453&amp;";*",SRGs!AA:AA,0),0)</f>
        <v>0</v>
      </c>
      <c r="S453" s="2">
        <f>IFERROR(MATCH("General Purpose Operating System Security Requirements Guide :: Version 2, Release: 4 Benchmark Date: 27 Jul 2022*"&amp;A453&amp;";*",SRGs!AA:AA,0),0)</f>
        <v>0</v>
      </c>
      <c r="T453" s="2">
        <f>IFERROR(MATCH("Intrusion Detection and Prevention Systems (IDPS) Security Requirements Guide :: Version 2, Release: 6 Benchmark Date: 24 Jul 2020*"&amp;A453&amp;";*",SRGs!AA:AA,0),0)</f>
        <v>0</v>
      </c>
      <c r="U453" s="2">
        <f>IFERROR(MATCH("Layer 2 Switch Security Requirements Guide :: Version 2, Release: 1 Benchmark Date: 18 May 2021*"&amp;A453&amp;";*",SRGs!AA:AA,0),0)</f>
        <v>0</v>
      </c>
      <c r="V453" s="2">
        <f>IFERROR(MATCH("Mainframe Product Security Requirements Guide :: Version 2, Release: 1 Benchmark Date: 27 Oct 2022*"&amp;A453&amp;";*",SRGs!AA:AA,0),0)</f>
        <v>1628</v>
      </c>
      <c r="W453" s="2">
        <f>IFERROR(MATCH("Network Device Management Security Requirements Guide :: Version 4, Release: 1 Benchmark Date: 23 Apr 2021*"&amp;A453&amp;";*",SRGs!AA:AA,0),0)</f>
        <v>0</v>
      </c>
      <c r="X453" s="2">
        <f>IFERROR(MATCH("Router Security Requirements Guide :: Version 4, Release: 2 Benchmark Date: 23 Apr 2021*"&amp;A453&amp;";*",SRGs!AA:AA,0),0)</f>
        <v>0</v>
      </c>
      <c r="Y453" s="2">
        <f>IFERROR(MATCH("SDN Controller Security Requirements Guide :: Version 1, Release: 2 Benchmark Date: 24 Apr 2020*"&amp;A453&amp;";*",SRGs!AA:AA,0),0)</f>
        <v>0</v>
      </c>
      <c r="Z453" s="2">
        <f>IFERROR(MATCH("Unified Endpoint Management Agent Security Requirements Guide :: Version 1, Release: 1 Benchmark Date: 20 Nov 2020*"&amp;A453&amp;";*",SRGs!AA:AA,0),0)</f>
        <v>0</v>
      </c>
      <c r="AA453" s="2">
        <f>IFERROR(MATCH("Unified Endpoint Management Server Security Requirements Guide :: Version 1, Release: 1 Benchmark Date: 20 Nov 2020*"&amp;A453&amp;";*",SRGs!AA:AA,0),0)</f>
        <v>0</v>
      </c>
      <c r="AB453" s="2">
        <f>IFERROR(MATCH("Virtual Private Network (VPN) Security Requirements Guide :: Version 2, Release: 4 Benchmark Date: 27 Oct 2021*"&amp;A453&amp;";*",SRGs!AA:AA,0),0)</f>
        <v>0</v>
      </c>
      <c r="AC453" s="2">
        <f>IFERROR(MATCH("Web Server Security Requirements Guide :: Version 3, Release: 1 Benchmark Date: 27 Oct 2022*"&amp;A453&amp;";*",SRGs!AA:AA,0),0)</f>
        <v>0</v>
      </c>
      <c r="AD453" s="22"/>
      <c r="AE453" s="3" t="str">
        <f t="shared" si="56"/>
        <v>Application</v>
      </c>
      <c r="AF453" s="2" t="str">
        <f t="shared" si="57"/>
        <v>Server</v>
      </c>
      <c r="AG453" s="2" t="str">
        <f t="shared" si="58"/>
        <v/>
      </c>
      <c r="AH453" s="2" t="str">
        <f t="shared" si="59"/>
        <v/>
      </c>
      <c r="AI453" s="2" t="str">
        <f t="shared" si="60"/>
        <v/>
      </c>
      <c r="AJ453" s="2" t="str">
        <f t="shared" si="61"/>
        <v/>
      </c>
      <c r="AK453" s="2" t="str">
        <f t="shared" si="62"/>
        <v/>
      </c>
      <c r="AM453" s="5" t="str">
        <f t="shared" si="63"/>
        <v>Application; Server</v>
      </c>
    </row>
    <row r="454" spans="1:39" ht="195">
      <c r="A454" s="1" t="s">
        <v>22291</v>
      </c>
      <c r="B454" s="1" t="s">
        <v>4305</v>
      </c>
      <c r="C454" s="1" t="s">
        <v>4155</v>
      </c>
      <c r="D454" s="1" t="s">
        <v>1845</v>
      </c>
      <c r="E454" s="1" t="s">
        <v>2850</v>
      </c>
      <c r="F454" s="2" t="s">
        <v>2591</v>
      </c>
      <c r="G454" s="2"/>
      <c r="H454" s="2"/>
      <c r="I454" s="2"/>
      <c r="J454" s="15"/>
      <c r="K454" s="3">
        <f>IFERROR(MATCH("Application Layer Gateway (ALG) Security Requirements Guide (SRG) :: Version 1, Release: 2 Benchmark Date: 24 Jul 2015*"&amp;A454&amp;";*",SRGs!AA:AA,0),0)</f>
        <v>0</v>
      </c>
      <c r="L454" s="2">
        <f>IFERROR(MATCH("Application Server Security Requirements Guide :: Version 3, Release: 3 Benchmark Date: 27 Oct 2022*"&amp;A454&amp;";*",SRGs!AA:AA,0),0)</f>
        <v>0</v>
      </c>
      <c r="M454" s="2">
        <f>IFERROR(MATCH("Authentication, Authorization, and Accounting Services (AAA) Security Requirements Guide :: Version 1, Release: 2 Benchmark Date: 24 Jan 2020*"&amp;A454&amp;";*",SRGs!AA:AA,0),0)</f>
        <v>0</v>
      </c>
      <c r="N454" s="2">
        <f>IFERROR(MATCH("Central Log Server Security Requirements Guide :: Version 2, Release: 2 Benchmark Date: 27 Oct 2022*"&amp;A454&amp;";*",SRGs!AA:AA,0),0)</f>
        <v>0</v>
      </c>
      <c r="O454" s="2">
        <f>IFERROR(MATCH("Database Security Requirements Guide :: Version 3, Release: 3 Benchmark Date: 27 Jul 2022*"&amp;A454&amp;";*",SRGs!AA:AA,0),0)</f>
        <v>0</v>
      </c>
      <c r="P454" s="2">
        <f>IFERROR(MATCH("Container Platform Security Requirements Guide :: Version 1, Release: 3 Benchmark Date: 27 Jan 2022*"&amp;A454&amp;";*",SRGs!AA:AA,0),0)</f>
        <v>0</v>
      </c>
      <c r="Q454" s="2">
        <f>IFERROR(MATCH("Domain Name System (DNS) Security Requirements Guide :: Version 2, Release: 4 Benchmark Date: 23 Oct 2015*"&amp;A454&amp;";*",SRGs!AA:AA,0),0)</f>
        <v>0</v>
      </c>
      <c r="R454" s="2">
        <f>IFERROR(MATCH("Firewall Security Requirements Guide :: Version 2, Release: 3 Benchmark Date: 27 Oct 2022*"&amp;A454&amp;";*",SRGs!AA:AA,0),0)</f>
        <v>0</v>
      </c>
      <c r="S454" s="2">
        <f>IFERROR(MATCH("General Purpose Operating System Security Requirements Guide :: Version 2, Release: 4 Benchmark Date: 27 Jul 2022*"&amp;A454&amp;";*",SRGs!AA:AA,0),0)</f>
        <v>0</v>
      </c>
      <c r="T454" s="2">
        <f>IFERROR(MATCH("Intrusion Detection and Prevention Systems (IDPS) Security Requirements Guide :: Version 2, Release: 6 Benchmark Date: 24 Jul 2020*"&amp;A454&amp;";*",SRGs!AA:AA,0),0)</f>
        <v>0</v>
      </c>
      <c r="U454" s="2">
        <f>IFERROR(MATCH("Layer 2 Switch Security Requirements Guide :: Version 2, Release: 1 Benchmark Date: 18 May 2021*"&amp;A454&amp;";*",SRGs!AA:AA,0),0)</f>
        <v>0</v>
      </c>
      <c r="V454" s="2">
        <f>IFERROR(MATCH("Mainframe Product Security Requirements Guide :: Version 2, Release: 1 Benchmark Date: 27 Oct 2022*"&amp;A454&amp;";*",SRGs!AA:AA,0),0)</f>
        <v>0</v>
      </c>
      <c r="W454" s="2">
        <f>IFERROR(MATCH("Network Device Management Security Requirements Guide :: Version 4, Release: 1 Benchmark Date: 23 Apr 2021*"&amp;A454&amp;";*",SRGs!AA:AA,0),0)</f>
        <v>0</v>
      </c>
      <c r="X454" s="2">
        <f>IFERROR(MATCH("Router Security Requirements Guide :: Version 4, Release: 2 Benchmark Date: 23 Apr 2021*"&amp;A454&amp;";*",SRGs!AA:AA,0),0)</f>
        <v>0</v>
      </c>
      <c r="Y454" s="2">
        <f>IFERROR(MATCH("SDN Controller Security Requirements Guide :: Version 1, Release: 2 Benchmark Date: 24 Apr 2020*"&amp;A454&amp;";*",SRGs!AA:AA,0),0)</f>
        <v>0</v>
      </c>
      <c r="Z454" s="2">
        <f>IFERROR(MATCH("Unified Endpoint Management Agent Security Requirements Guide :: Version 1, Release: 1 Benchmark Date: 20 Nov 2020*"&amp;A454&amp;";*",SRGs!AA:AA,0),0)</f>
        <v>0</v>
      </c>
      <c r="AA454" s="2">
        <f>IFERROR(MATCH("Unified Endpoint Management Server Security Requirements Guide :: Version 1, Release: 1 Benchmark Date: 20 Nov 2020*"&amp;A454&amp;";*",SRGs!AA:AA,0),0)</f>
        <v>0</v>
      </c>
      <c r="AB454" s="2">
        <f>IFERROR(MATCH("Virtual Private Network (VPN) Security Requirements Guide :: Version 2, Release: 4 Benchmark Date: 27 Oct 2021*"&amp;A454&amp;";*",SRGs!AA:AA,0),0)</f>
        <v>0</v>
      </c>
      <c r="AC454" s="2">
        <f>IFERROR(MATCH("Web Server Security Requirements Guide :: Version 3, Release: 1 Benchmark Date: 27 Oct 2022*"&amp;A454&amp;";*",SRGs!AA:AA,0),0)</f>
        <v>0</v>
      </c>
      <c r="AD454" s="22"/>
      <c r="AE454" s="3" t="str">
        <f t="shared" si="56"/>
        <v/>
      </c>
      <c r="AF454" s="2" t="str">
        <f t="shared" si="57"/>
        <v/>
      </c>
      <c r="AG454" s="2" t="str">
        <f t="shared" si="58"/>
        <v/>
      </c>
      <c r="AH454" s="2" t="str">
        <f t="shared" si="59"/>
        <v/>
      </c>
      <c r="AI454" s="2" t="str">
        <f t="shared" si="60"/>
        <v/>
      </c>
      <c r="AJ454" s="2" t="str">
        <f t="shared" si="61"/>
        <v/>
      </c>
      <c r="AK454" s="2" t="str">
        <f t="shared" si="62"/>
        <v/>
      </c>
      <c r="AM454" s="5" t="str">
        <f t="shared" si="63"/>
        <v/>
      </c>
    </row>
    <row r="455" spans="1:39" ht="60">
      <c r="A455" s="1" t="s">
        <v>22292</v>
      </c>
      <c r="B455" s="1" t="s">
        <v>4305</v>
      </c>
      <c r="C455" s="1" t="s">
        <v>754</v>
      </c>
      <c r="D455" s="1" t="s">
        <v>1846</v>
      </c>
      <c r="E455" s="1" t="s">
        <v>2851</v>
      </c>
      <c r="F455" s="2" t="s">
        <v>2591</v>
      </c>
      <c r="G455" s="2"/>
      <c r="H455" s="2"/>
      <c r="I455" s="2"/>
      <c r="J455" s="15"/>
      <c r="K455" s="3">
        <f>IFERROR(MATCH("Application Layer Gateway (ALG) Security Requirements Guide (SRG) :: Version 1, Release: 2 Benchmark Date: 24 Jul 2015*"&amp;A455&amp;";*",SRGs!AA:AA,0),0)</f>
        <v>0</v>
      </c>
      <c r="L455" s="2">
        <f>IFERROR(MATCH("Application Server Security Requirements Guide :: Version 3, Release: 3 Benchmark Date: 27 Oct 2022*"&amp;A455&amp;";*",SRGs!AA:AA,0),0)</f>
        <v>0</v>
      </c>
      <c r="M455" s="2">
        <f>IFERROR(MATCH("Authentication, Authorization, and Accounting Services (AAA) Security Requirements Guide :: Version 1, Release: 2 Benchmark Date: 24 Jan 2020*"&amp;A455&amp;";*",SRGs!AA:AA,0),0)</f>
        <v>0</v>
      </c>
      <c r="N455" s="2">
        <f>IFERROR(MATCH("Central Log Server Security Requirements Guide :: Version 2, Release: 2 Benchmark Date: 27 Oct 2022*"&amp;A455&amp;";*",SRGs!AA:AA,0),0)</f>
        <v>0</v>
      </c>
      <c r="O455" s="2">
        <f>IFERROR(MATCH("Database Security Requirements Guide :: Version 3, Release: 3 Benchmark Date: 27 Jul 2022*"&amp;A455&amp;";*",SRGs!AA:AA,0),0)</f>
        <v>0</v>
      </c>
      <c r="P455" s="2">
        <f>IFERROR(MATCH("Container Platform Security Requirements Guide :: Version 1, Release: 3 Benchmark Date: 27 Jan 2022*"&amp;A455&amp;";*",SRGs!AA:AA,0),0)</f>
        <v>0</v>
      </c>
      <c r="Q455" s="2">
        <f>IFERROR(MATCH("Domain Name System (DNS) Security Requirements Guide :: Version 2, Release: 4 Benchmark Date: 23 Oct 2015*"&amp;A455&amp;";*",SRGs!AA:AA,0),0)</f>
        <v>0</v>
      </c>
      <c r="R455" s="2">
        <f>IFERROR(MATCH("Firewall Security Requirements Guide :: Version 2, Release: 3 Benchmark Date: 27 Oct 2022*"&amp;A455&amp;";*",SRGs!AA:AA,0),0)</f>
        <v>0</v>
      </c>
      <c r="S455" s="2">
        <f>IFERROR(MATCH("General Purpose Operating System Security Requirements Guide :: Version 2, Release: 4 Benchmark Date: 27 Jul 2022*"&amp;A455&amp;";*",SRGs!AA:AA,0),0)</f>
        <v>0</v>
      </c>
      <c r="T455" s="2">
        <f>IFERROR(MATCH("Intrusion Detection and Prevention Systems (IDPS) Security Requirements Guide :: Version 2, Release: 6 Benchmark Date: 24 Jul 2020*"&amp;A455&amp;";*",SRGs!AA:AA,0),0)</f>
        <v>0</v>
      </c>
      <c r="U455" s="2">
        <f>IFERROR(MATCH("Layer 2 Switch Security Requirements Guide :: Version 2, Release: 1 Benchmark Date: 18 May 2021*"&amp;A455&amp;";*",SRGs!AA:AA,0),0)</f>
        <v>0</v>
      </c>
      <c r="V455" s="2">
        <f>IFERROR(MATCH("Mainframe Product Security Requirements Guide :: Version 2, Release: 1 Benchmark Date: 27 Oct 2022*"&amp;A455&amp;";*",SRGs!AA:AA,0),0)</f>
        <v>0</v>
      </c>
      <c r="W455" s="2">
        <f>IFERROR(MATCH("Network Device Management Security Requirements Guide :: Version 4, Release: 1 Benchmark Date: 23 Apr 2021*"&amp;A455&amp;";*",SRGs!AA:AA,0),0)</f>
        <v>0</v>
      </c>
      <c r="X455" s="2">
        <f>IFERROR(MATCH("Router Security Requirements Guide :: Version 4, Release: 2 Benchmark Date: 23 Apr 2021*"&amp;A455&amp;";*",SRGs!AA:AA,0),0)</f>
        <v>0</v>
      </c>
      <c r="Y455" s="2">
        <f>IFERROR(MATCH("SDN Controller Security Requirements Guide :: Version 1, Release: 2 Benchmark Date: 24 Apr 2020*"&amp;A455&amp;";*",SRGs!AA:AA,0),0)</f>
        <v>0</v>
      </c>
      <c r="Z455" s="2">
        <f>IFERROR(MATCH("Unified Endpoint Management Agent Security Requirements Guide :: Version 1, Release: 1 Benchmark Date: 20 Nov 2020*"&amp;A455&amp;";*",SRGs!AA:AA,0),0)</f>
        <v>0</v>
      </c>
      <c r="AA455" s="2">
        <f>IFERROR(MATCH("Unified Endpoint Management Server Security Requirements Guide :: Version 1, Release: 1 Benchmark Date: 20 Nov 2020*"&amp;A455&amp;";*",SRGs!AA:AA,0),0)</f>
        <v>0</v>
      </c>
      <c r="AB455" s="2">
        <f>IFERROR(MATCH("Virtual Private Network (VPN) Security Requirements Guide :: Version 2, Release: 4 Benchmark Date: 27 Oct 2021*"&amp;A455&amp;";*",SRGs!AA:AA,0),0)</f>
        <v>0</v>
      </c>
      <c r="AC455" s="2">
        <f>IFERROR(MATCH("Web Server Security Requirements Guide :: Version 3, Release: 1 Benchmark Date: 27 Oct 2022*"&amp;A455&amp;";*",SRGs!AA:AA,0),0)</f>
        <v>0</v>
      </c>
      <c r="AD455" s="22"/>
      <c r="AE455" s="3" t="str">
        <f t="shared" si="56"/>
        <v/>
      </c>
      <c r="AF455" s="2" t="str">
        <f t="shared" si="57"/>
        <v/>
      </c>
      <c r="AG455" s="2" t="str">
        <f t="shared" si="58"/>
        <v/>
      </c>
      <c r="AH455" s="2" t="str">
        <f t="shared" si="59"/>
        <v/>
      </c>
      <c r="AI455" s="2" t="str">
        <f t="shared" si="60"/>
        <v/>
      </c>
      <c r="AJ455" s="2" t="str">
        <f t="shared" si="61"/>
        <v/>
      </c>
      <c r="AK455" s="2" t="str">
        <f t="shared" si="62"/>
        <v/>
      </c>
      <c r="AM455" s="5" t="str">
        <f t="shared" si="63"/>
        <v/>
      </c>
    </row>
    <row r="456" spans="1:39" ht="135">
      <c r="A456" s="1" t="s">
        <v>91</v>
      </c>
      <c r="B456" s="1" t="s">
        <v>4305</v>
      </c>
      <c r="C456" s="1" t="s">
        <v>755</v>
      </c>
      <c r="D456" s="1" t="s">
        <v>1847</v>
      </c>
      <c r="E456" s="1" t="s">
        <v>2852</v>
      </c>
      <c r="F456" s="2" t="s">
        <v>3817</v>
      </c>
      <c r="G456" s="2"/>
      <c r="H456" s="2"/>
      <c r="I456" s="2"/>
      <c r="J456" s="15"/>
      <c r="K456" s="3">
        <f>IFERROR(MATCH("Application Layer Gateway (ALG) Security Requirements Guide (SRG) :: Version 1, Release: 2 Benchmark Date: 24 Jul 2015*"&amp;A456&amp;";*",SRGs!AA:AA,0),0)</f>
        <v>0</v>
      </c>
      <c r="L456" s="2">
        <f>IFERROR(MATCH("Application Server Security Requirements Guide :: Version 3, Release: 3 Benchmark Date: 27 Oct 2022*"&amp;A456&amp;";*",SRGs!AA:AA,0),0)</f>
        <v>0</v>
      </c>
      <c r="M456" s="2">
        <f>IFERROR(MATCH("Authentication, Authorization, and Accounting Services (AAA) Security Requirements Guide :: Version 1, Release: 2 Benchmark Date: 24 Jan 2020*"&amp;A456&amp;";*",SRGs!AA:AA,0),0)</f>
        <v>0</v>
      </c>
      <c r="N456" s="6">
        <f>IFERROR(MATCH("Central Log Server Security Requirements Guide :: Version 2, Release: 2 Benchmark Date: 27 Oct 2022*"&amp;A456&amp;";*",SRGs!AA:AA,0),0)</f>
        <v>0</v>
      </c>
      <c r="O456" s="6">
        <f>IFERROR(MATCH("Database Security Requirements Guide :: Version 3, Release: 3 Benchmark Date: 27 Jul 2022*"&amp;A456&amp;";*",SRGs!AA:AA,0),0)</f>
        <v>0</v>
      </c>
      <c r="P456" s="2">
        <f>IFERROR(MATCH("Container Platform Security Requirements Guide :: Version 1, Release: 3 Benchmark Date: 27 Jan 2022*"&amp;A456&amp;";*",SRGs!AA:AA,0),0)</f>
        <v>0</v>
      </c>
      <c r="Q456" s="2">
        <f>IFERROR(MATCH("Domain Name System (DNS) Security Requirements Guide :: Version 2, Release: 4 Benchmark Date: 23 Oct 2015*"&amp;A456&amp;";*",SRGs!AA:AA,0),0)</f>
        <v>0</v>
      </c>
      <c r="R456" s="2">
        <f>IFERROR(MATCH("Firewall Security Requirements Guide :: Version 2, Release: 3 Benchmark Date: 27 Oct 2022*"&amp;A456&amp;";*",SRGs!AA:AA,0),0)</f>
        <v>0</v>
      </c>
      <c r="S456" s="2">
        <f>IFERROR(MATCH("General Purpose Operating System Security Requirements Guide :: Version 2, Release: 4 Benchmark Date: 27 Jul 2022*"&amp;A456&amp;";*",SRGs!AA:AA,0),0)</f>
        <v>0</v>
      </c>
      <c r="T456" s="2">
        <f>IFERROR(MATCH("Intrusion Detection and Prevention Systems (IDPS) Security Requirements Guide :: Version 2, Release: 6 Benchmark Date: 24 Jul 2020*"&amp;A456&amp;";*",SRGs!AA:AA,0),0)</f>
        <v>0</v>
      </c>
      <c r="U456" s="2">
        <f>IFERROR(MATCH("Layer 2 Switch Security Requirements Guide :: Version 2, Release: 1 Benchmark Date: 18 May 2021*"&amp;A456&amp;";*",SRGs!AA:AA,0),0)</f>
        <v>0</v>
      </c>
      <c r="V456" s="2">
        <f>IFERROR(MATCH("Mainframe Product Security Requirements Guide :: Version 2, Release: 1 Benchmark Date: 27 Oct 2022*"&amp;A456&amp;";*",SRGs!AA:AA,0),0)</f>
        <v>0</v>
      </c>
      <c r="W456" s="2">
        <f>IFERROR(MATCH("Network Device Management Security Requirements Guide :: Version 4, Release: 1 Benchmark Date: 23 Apr 2021*"&amp;A456&amp;";*",SRGs!AA:AA,0),0)</f>
        <v>0</v>
      </c>
      <c r="X456" s="2">
        <f>IFERROR(MATCH("Router Security Requirements Guide :: Version 4, Release: 2 Benchmark Date: 23 Apr 2021*"&amp;A456&amp;";*",SRGs!AA:AA,0),0)</f>
        <v>0</v>
      </c>
      <c r="Y456" s="2">
        <f>IFERROR(MATCH("SDN Controller Security Requirements Guide :: Version 1, Release: 2 Benchmark Date: 24 Apr 2020*"&amp;A456&amp;";*",SRGs!AA:AA,0),0)</f>
        <v>0</v>
      </c>
      <c r="Z456" s="2">
        <f>IFERROR(MATCH("Unified Endpoint Management Agent Security Requirements Guide :: Version 1, Release: 1 Benchmark Date: 20 Nov 2020*"&amp;A456&amp;";*",SRGs!AA:AA,0),0)</f>
        <v>0</v>
      </c>
      <c r="AA456" s="2">
        <f>IFERROR(MATCH("Unified Endpoint Management Server Security Requirements Guide :: Version 1, Release: 1 Benchmark Date: 20 Nov 2020*"&amp;A456&amp;";*",SRGs!AA:AA,0),0)</f>
        <v>0</v>
      </c>
      <c r="AB456" s="2">
        <f>IFERROR(MATCH("Virtual Private Network (VPN) Security Requirements Guide :: Version 2, Release: 4 Benchmark Date: 27 Oct 2021*"&amp;A456&amp;";*",SRGs!AA:AA,0),0)</f>
        <v>0</v>
      </c>
      <c r="AC456" s="2">
        <f>IFERROR(MATCH("Web Server Security Requirements Guide :: Version 3, Release: 1 Benchmark Date: 27 Oct 2022*"&amp;A456&amp;";*",SRGs!AA:AA,0),0)</f>
        <v>0</v>
      </c>
      <c r="AD456" s="22"/>
      <c r="AE456" s="3" t="str">
        <f t="shared" si="56"/>
        <v/>
      </c>
      <c r="AF456" s="2" t="str">
        <f t="shared" si="57"/>
        <v/>
      </c>
      <c r="AG456" s="2" t="str">
        <f t="shared" si="58"/>
        <v/>
      </c>
      <c r="AH456" s="2" t="str">
        <f t="shared" si="59"/>
        <v/>
      </c>
      <c r="AI456" s="2" t="str">
        <f t="shared" si="60"/>
        <v/>
      </c>
      <c r="AJ456" s="2" t="str">
        <f t="shared" si="61"/>
        <v/>
      </c>
      <c r="AK456" s="2" t="str">
        <f t="shared" si="62"/>
        <v/>
      </c>
      <c r="AM456" s="5" t="str">
        <f t="shared" si="63"/>
        <v/>
      </c>
    </row>
    <row r="457" spans="1:39" s="5" customFormat="1" ht="30">
      <c r="A457" s="1" t="s">
        <v>22293</v>
      </c>
      <c r="B457" s="1" t="s">
        <v>4305</v>
      </c>
      <c r="C457" s="1" t="s">
        <v>756</v>
      </c>
      <c r="D457" s="1" t="s">
        <v>3525</v>
      </c>
      <c r="E457" s="1"/>
      <c r="F457" s="2"/>
      <c r="G457" s="2"/>
      <c r="H457" s="2"/>
      <c r="I457" s="2"/>
      <c r="J457" s="15"/>
      <c r="K457" s="3">
        <f>IFERROR(MATCH("Application Layer Gateway (ALG) Security Requirements Guide (SRG) :: Version 1, Release: 2 Benchmark Date: 24 Jul 2015*"&amp;A457&amp;";*",SRGs!AA:AA,0),0)</f>
        <v>0</v>
      </c>
      <c r="L457" s="2">
        <f>IFERROR(MATCH("Application Server Security Requirements Guide :: Version 3, Release: 3 Benchmark Date: 27 Oct 2022*"&amp;A457&amp;";*",SRGs!AA:AA,0),0)</f>
        <v>0</v>
      </c>
      <c r="M457" s="2">
        <f>IFERROR(MATCH("Authentication, Authorization, and Accounting Services (AAA) Security Requirements Guide :: Version 1, Release: 2 Benchmark Date: 24 Jan 2020*"&amp;A457&amp;";*",SRGs!AA:AA,0),0)</f>
        <v>0</v>
      </c>
      <c r="N457" s="2">
        <f>IFERROR(MATCH("Central Log Server Security Requirements Guide :: Version 2, Release: 2 Benchmark Date: 27 Oct 2022*"&amp;A457&amp;";*",SRGs!AA:AA,0),0)</f>
        <v>0</v>
      </c>
      <c r="O457" s="2">
        <f>IFERROR(MATCH("Database Security Requirements Guide :: Version 3, Release: 3 Benchmark Date: 27 Jul 2022*"&amp;A457&amp;";*",SRGs!AA:AA,0),0)</f>
        <v>0</v>
      </c>
      <c r="P457" s="6">
        <f>IFERROR(MATCH("Container Platform Security Requirements Guide :: Version 1, Release: 3 Benchmark Date: 27 Jan 2022*"&amp;A457&amp;";*",SRGs!AA:AA,0),0)</f>
        <v>0</v>
      </c>
      <c r="Q457" s="6">
        <f>IFERROR(MATCH("Domain Name System (DNS) Security Requirements Guide :: Version 2, Release: 4 Benchmark Date: 23 Oct 2015*"&amp;A457&amp;";*",SRGs!AA:AA,0),0)</f>
        <v>0</v>
      </c>
      <c r="R457" s="6">
        <f>IFERROR(MATCH("Firewall Security Requirements Guide :: Version 2, Release: 3 Benchmark Date: 27 Oct 2022*"&amp;A457&amp;";*",SRGs!AA:AA,0),0)</f>
        <v>0</v>
      </c>
      <c r="S457" s="6">
        <f>IFERROR(MATCH("General Purpose Operating System Security Requirements Guide :: Version 2, Release: 4 Benchmark Date: 27 Jul 2022*"&amp;A457&amp;";*",SRGs!AA:AA,0),0)</f>
        <v>0</v>
      </c>
      <c r="T457" s="6">
        <f>IFERROR(MATCH("Intrusion Detection and Prevention Systems (IDPS) Security Requirements Guide :: Version 2, Release: 6 Benchmark Date: 24 Jul 2020*"&amp;A457&amp;";*",SRGs!AA:AA,0),0)</f>
        <v>0</v>
      </c>
      <c r="U457" s="6">
        <f>IFERROR(MATCH("Layer 2 Switch Security Requirements Guide :: Version 2, Release: 1 Benchmark Date: 18 May 2021*"&amp;A457&amp;";*",SRGs!AA:AA,0),0)</f>
        <v>0</v>
      </c>
      <c r="V457" s="6">
        <f>IFERROR(MATCH("Mainframe Product Security Requirements Guide :: Version 2, Release: 1 Benchmark Date: 27 Oct 2022*"&amp;A457&amp;";*",SRGs!AA:AA,0),0)</f>
        <v>0</v>
      </c>
      <c r="W457" s="6">
        <f>IFERROR(MATCH("Network Device Management Security Requirements Guide :: Version 4, Release: 1 Benchmark Date: 23 Apr 2021*"&amp;A457&amp;";*",SRGs!AA:AA,0),0)</f>
        <v>0</v>
      </c>
      <c r="X457" s="6">
        <f>IFERROR(MATCH("Router Security Requirements Guide :: Version 4, Release: 2 Benchmark Date: 23 Apr 2021*"&amp;A457&amp;";*",SRGs!AA:AA,0),0)</f>
        <v>0</v>
      </c>
      <c r="Y457" s="6">
        <f>IFERROR(MATCH("SDN Controller Security Requirements Guide :: Version 1, Release: 2 Benchmark Date: 24 Apr 2020*"&amp;A457&amp;";*",SRGs!AA:AA,0),0)</f>
        <v>0</v>
      </c>
      <c r="Z457" s="6">
        <f>IFERROR(MATCH("Unified Endpoint Management Agent Security Requirements Guide :: Version 1, Release: 1 Benchmark Date: 20 Nov 2020*"&amp;A457&amp;";*",SRGs!AA:AA,0),0)</f>
        <v>0</v>
      </c>
      <c r="AA457" s="6">
        <f>IFERROR(MATCH("Unified Endpoint Management Server Security Requirements Guide :: Version 1, Release: 1 Benchmark Date: 20 Nov 2020*"&amp;A457&amp;";*",SRGs!AA:AA,0),0)</f>
        <v>0</v>
      </c>
      <c r="AB457" s="6">
        <f>IFERROR(MATCH("Virtual Private Network (VPN) Security Requirements Guide :: Version 2, Release: 4 Benchmark Date: 27 Oct 2021*"&amp;A457&amp;";*",SRGs!AA:AA,0),0)</f>
        <v>0</v>
      </c>
      <c r="AC457" s="6">
        <f>IFERROR(MATCH("Web Server Security Requirements Guide :: Version 3, Release: 1 Benchmark Date: 27 Oct 2022*"&amp;A457&amp;";*",SRGs!AA:AA,0),0)</f>
        <v>0</v>
      </c>
      <c r="AD457" s="21"/>
      <c r="AE457" s="3" t="str">
        <f t="shared" si="56"/>
        <v/>
      </c>
      <c r="AF457" s="2" t="str">
        <f t="shared" si="57"/>
        <v/>
      </c>
      <c r="AG457" s="2" t="str">
        <f t="shared" si="58"/>
        <v/>
      </c>
      <c r="AH457" s="2" t="str">
        <f t="shared" si="59"/>
        <v/>
      </c>
      <c r="AI457" s="2" t="str">
        <f t="shared" si="60"/>
        <v/>
      </c>
      <c r="AJ457" s="2" t="str">
        <f t="shared" si="61"/>
        <v/>
      </c>
      <c r="AK457" s="2" t="str">
        <f t="shared" si="62"/>
        <v/>
      </c>
      <c r="AL457" s="27"/>
      <c r="AM457" s="5" t="str">
        <f t="shared" si="63"/>
        <v/>
      </c>
    </row>
    <row r="458" spans="1:39" s="5" customFormat="1" ht="45">
      <c r="A458" s="1" t="s">
        <v>22294</v>
      </c>
      <c r="B458" s="1" t="s">
        <v>4305</v>
      </c>
      <c r="C458" s="1" t="s">
        <v>757</v>
      </c>
      <c r="D458" s="1" t="s">
        <v>3525</v>
      </c>
      <c r="E458" s="1"/>
      <c r="F458" s="2"/>
      <c r="G458" s="2"/>
      <c r="H458" s="2"/>
      <c r="I458" s="2"/>
      <c r="J458" s="15"/>
      <c r="K458" s="3">
        <f>IFERROR(MATCH("Application Layer Gateway (ALG) Security Requirements Guide (SRG) :: Version 1, Release: 2 Benchmark Date: 24 Jul 2015*"&amp;A458&amp;";*",SRGs!AA:AA,0),0)</f>
        <v>0</v>
      </c>
      <c r="L458" s="2">
        <f>IFERROR(MATCH("Application Server Security Requirements Guide :: Version 3, Release: 3 Benchmark Date: 27 Oct 2022*"&amp;A458&amp;";*",SRGs!AA:AA,0),0)</f>
        <v>0</v>
      </c>
      <c r="M458" s="2">
        <f>IFERROR(MATCH("Authentication, Authorization, and Accounting Services (AAA) Security Requirements Guide :: Version 1, Release: 2 Benchmark Date: 24 Jan 2020*"&amp;A458&amp;";*",SRGs!AA:AA,0),0)</f>
        <v>0</v>
      </c>
      <c r="N458" s="2">
        <f>IFERROR(MATCH("Central Log Server Security Requirements Guide :: Version 2, Release: 2 Benchmark Date: 27 Oct 2022*"&amp;A458&amp;";*",SRGs!AA:AA,0),0)</f>
        <v>0</v>
      </c>
      <c r="O458" s="2">
        <f>IFERROR(MATCH("Database Security Requirements Guide :: Version 3, Release: 3 Benchmark Date: 27 Jul 2022*"&amp;A458&amp;";*",SRGs!AA:AA,0),0)</f>
        <v>0</v>
      </c>
      <c r="P458" s="6">
        <f>IFERROR(MATCH("Container Platform Security Requirements Guide :: Version 1, Release: 3 Benchmark Date: 27 Jan 2022*"&amp;A458&amp;";*",SRGs!AA:AA,0),0)</f>
        <v>0</v>
      </c>
      <c r="Q458" s="6">
        <f>IFERROR(MATCH("Domain Name System (DNS) Security Requirements Guide :: Version 2, Release: 4 Benchmark Date: 23 Oct 2015*"&amp;A458&amp;";*",SRGs!AA:AA,0),0)</f>
        <v>0</v>
      </c>
      <c r="R458" s="6">
        <f>IFERROR(MATCH("Firewall Security Requirements Guide :: Version 2, Release: 3 Benchmark Date: 27 Oct 2022*"&amp;A458&amp;";*",SRGs!AA:AA,0),0)</f>
        <v>0</v>
      </c>
      <c r="S458" s="6">
        <f>IFERROR(MATCH("General Purpose Operating System Security Requirements Guide :: Version 2, Release: 4 Benchmark Date: 27 Jul 2022*"&amp;A458&amp;";*",SRGs!AA:AA,0),0)</f>
        <v>0</v>
      </c>
      <c r="T458" s="6">
        <f>IFERROR(MATCH("Intrusion Detection and Prevention Systems (IDPS) Security Requirements Guide :: Version 2, Release: 6 Benchmark Date: 24 Jul 2020*"&amp;A458&amp;";*",SRGs!AA:AA,0),0)</f>
        <v>0</v>
      </c>
      <c r="U458" s="6">
        <f>IFERROR(MATCH("Layer 2 Switch Security Requirements Guide :: Version 2, Release: 1 Benchmark Date: 18 May 2021*"&amp;A458&amp;";*",SRGs!AA:AA,0),0)</f>
        <v>0</v>
      </c>
      <c r="V458" s="6">
        <f>IFERROR(MATCH("Mainframe Product Security Requirements Guide :: Version 2, Release: 1 Benchmark Date: 27 Oct 2022*"&amp;A458&amp;";*",SRGs!AA:AA,0),0)</f>
        <v>0</v>
      </c>
      <c r="W458" s="6">
        <f>IFERROR(MATCH("Network Device Management Security Requirements Guide :: Version 4, Release: 1 Benchmark Date: 23 Apr 2021*"&amp;A458&amp;";*",SRGs!AA:AA,0),0)</f>
        <v>0</v>
      </c>
      <c r="X458" s="6">
        <f>IFERROR(MATCH("Router Security Requirements Guide :: Version 4, Release: 2 Benchmark Date: 23 Apr 2021*"&amp;A458&amp;";*",SRGs!AA:AA,0),0)</f>
        <v>0</v>
      </c>
      <c r="Y458" s="6">
        <f>IFERROR(MATCH("SDN Controller Security Requirements Guide :: Version 1, Release: 2 Benchmark Date: 24 Apr 2020*"&amp;A458&amp;";*",SRGs!AA:AA,0),0)</f>
        <v>0</v>
      </c>
      <c r="Z458" s="6">
        <f>IFERROR(MATCH("Unified Endpoint Management Agent Security Requirements Guide :: Version 1, Release: 1 Benchmark Date: 20 Nov 2020*"&amp;A458&amp;";*",SRGs!AA:AA,0),0)</f>
        <v>0</v>
      </c>
      <c r="AA458" s="6">
        <f>IFERROR(MATCH("Unified Endpoint Management Server Security Requirements Guide :: Version 1, Release: 1 Benchmark Date: 20 Nov 2020*"&amp;A458&amp;";*",SRGs!AA:AA,0),0)</f>
        <v>0</v>
      </c>
      <c r="AB458" s="6">
        <f>IFERROR(MATCH("Virtual Private Network (VPN) Security Requirements Guide :: Version 2, Release: 4 Benchmark Date: 27 Oct 2021*"&amp;A458&amp;";*",SRGs!AA:AA,0),0)</f>
        <v>0</v>
      </c>
      <c r="AC458" s="6">
        <f>IFERROR(MATCH("Web Server Security Requirements Guide :: Version 3, Release: 1 Benchmark Date: 27 Oct 2022*"&amp;A458&amp;";*",SRGs!AA:AA,0),0)</f>
        <v>0</v>
      </c>
      <c r="AD458" s="21"/>
      <c r="AE458" s="3" t="str">
        <f t="shared" si="56"/>
        <v/>
      </c>
      <c r="AF458" s="2" t="str">
        <f t="shared" si="57"/>
        <v/>
      </c>
      <c r="AG458" s="2" t="str">
        <f t="shared" si="58"/>
        <v/>
      </c>
      <c r="AH458" s="2" t="str">
        <f t="shared" si="59"/>
        <v/>
      </c>
      <c r="AI458" s="2" t="str">
        <f t="shared" si="60"/>
        <v/>
      </c>
      <c r="AJ458" s="2" t="str">
        <f t="shared" si="61"/>
        <v/>
      </c>
      <c r="AK458" s="2" t="str">
        <f t="shared" si="62"/>
        <v/>
      </c>
      <c r="AL458" s="27"/>
      <c r="AM458" s="5" t="str">
        <f t="shared" si="63"/>
        <v/>
      </c>
    </row>
    <row r="459" spans="1:39" s="5" customFormat="1" ht="270">
      <c r="A459" s="1" t="s">
        <v>95</v>
      </c>
      <c r="B459" s="1" t="s">
        <v>4306</v>
      </c>
      <c r="C459" s="1" t="s">
        <v>322</v>
      </c>
      <c r="D459" s="1" t="s">
        <v>1857</v>
      </c>
      <c r="E459" s="1" t="s">
        <v>2862</v>
      </c>
      <c r="F459" s="2" t="s">
        <v>3679</v>
      </c>
      <c r="G459" s="2"/>
      <c r="H459" s="2"/>
      <c r="I459" s="2"/>
      <c r="J459" s="15"/>
      <c r="K459" s="3">
        <f>IFERROR(MATCH("Application Layer Gateway (ALG) Security Requirements Guide (SRG) :: Version 1, Release: 2 Benchmark Date: 24 Jul 2015*"&amp;A459&amp;";*",SRGs!AA:AA,0),0)</f>
        <v>0</v>
      </c>
      <c r="L459" s="2">
        <f>IFERROR(MATCH("Application Server Security Requirements Guide :: Version 3, Release: 3 Benchmark Date: 27 Oct 2022*"&amp;A459&amp;";*",SRGs!AA:AA,0),0)</f>
        <v>0</v>
      </c>
      <c r="M459" s="2">
        <f>IFERROR(MATCH("Authentication, Authorization, and Accounting Services (AAA) Security Requirements Guide :: Version 1, Release: 2 Benchmark Date: 24 Jan 2020*"&amp;A459&amp;";*",SRGs!AA:AA,0),0)</f>
        <v>0</v>
      </c>
      <c r="N459" s="6">
        <f>IFERROR(MATCH("Central Log Server Security Requirements Guide :: Version 2, Release: 2 Benchmark Date: 27 Oct 2022*"&amp;A459&amp;";*",SRGs!AA:AA,0),0)</f>
        <v>0</v>
      </c>
      <c r="O459" s="6">
        <f>IFERROR(MATCH("Database Security Requirements Guide :: Version 3, Release: 3 Benchmark Date: 27 Jul 2022*"&amp;A459&amp;";*",SRGs!AA:AA,0),0)</f>
        <v>0</v>
      </c>
      <c r="P459" s="6">
        <f>IFERROR(MATCH("Container Platform Security Requirements Guide :: Version 1, Release: 3 Benchmark Date: 27 Jan 2022*"&amp;A459&amp;";*",SRGs!AA:AA,0),0)</f>
        <v>0</v>
      </c>
      <c r="Q459" s="6">
        <f>IFERROR(MATCH("Domain Name System (DNS) Security Requirements Guide :: Version 2, Release: 4 Benchmark Date: 23 Oct 2015*"&amp;A459&amp;";*",SRGs!AA:AA,0),0)</f>
        <v>0</v>
      </c>
      <c r="R459" s="6">
        <f>IFERROR(MATCH("Firewall Security Requirements Guide :: Version 2, Release: 3 Benchmark Date: 27 Oct 2022*"&amp;A459&amp;";*",SRGs!AA:AA,0),0)</f>
        <v>0</v>
      </c>
      <c r="S459" s="6">
        <f>IFERROR(MATCH("General Purpose Operating System Security Requirements Guide :: Version 2, Release: 4 Benchmark Date: 27 Jul 2022*"&amp;A459&amp;";*",SRGs!AA:AA,0),0)</f>
        <v>0</v>
      </c>
      <c r="T459" s="6">
        <f>IFERROR(MATCH("Intrusion Detection and Prevention Systems (IDPS) Security Requirements Guide :: Version 2, Release: 6 Benchmark Date: 24 Jul 2020*"&amp;A459&amp;";*",SRGs!AA:AA,0),0)</f>
        <v>0</v>
      </c>
      <c r="U459" s="6">
        <f>IFERROR(MATCH("Layer 2 Switch Security Requirements Guide :: Version 2, Release: 1 Benchmark Date: 18 May 2021*"&amp;A459&amp;";*",SRGs!AA:AA,0),0)</f>
        <v>0</v>
      </c>
      <c r="V459" s="6">
        <f>IFERROR(MATCH("Mainframe Product Security Requirements Guide :: Version 2, Release: 1 Benchmark Date: 27 Oct 2022*"&amp;A459&amp;";*",SRGs!AA:AA,0),0)</f>
        <v>0</v>
      </c>
      <c r="W459" s="6">
        <f>IFERROR(MATCH("Network Device Management Security Requirements Guide :: Version 4, Release: 1 Benchmark Date: 23 Apr 2021*"&amp;A459&amp;";*",SRGs!AA:AA,0),0)</f>
        <v>0</v>
      </c>
      <c r="X459" s="6">
        <f>IFERROR(MATCH("Router Security Requirements Guide :: Version 4, Release: 2 Benchmark Date: 23 Apr 2021*"&amp;A459&amp;";*",SRGs!AA:AA,0),0)</f>
        <v>0</v>
      </c>
      <c r="Y459" s="6">
        <f>IFERROR(MATCH("SDN Controller Security Requirements Guide :: Version 1, Release: 2 Benchmark Date: 24 Apr 2020*"&amp;A459&amp;";*",SRGs!AA:AA,0),0)</f>
        <v>0</v>
      </c>
      <c r="Z459" s="6">
        <f>IFERROR(MATCH("Unified Endpoint Management Agent Security Requirements Guide :: Version 1, Release: 1 Benchmark Date: 20 Nov 2020*"&amp;A459&amp;";*",SRGs!AA:AA,0),0)</f>
        <v>0</v>
      </c>
      <c r="AA459" s="6">
        <f>IFERROR(MATCH("Unified Endpoint Management Server Security Requirements Guide :: Version 1, Release: 1 Benchmark Date: 20 Nov 2020*"&amp;A459&amp;";*",SRGs!AA:AA,0),0)</f>
        <v>0</v>
      </c>
      <c r="AB459" s="6">
        <f>IFERROR(MATCH("Virtual Private Network (VPN) Security Requirements Guide :: Version 2, Release: 4 Benchmark Date: 27 Oct 2021*"&amp;A459&amp;";*",SRGs!AA:AA,0),0)</f>
        <v>0</v>
      </c>
      <c r="AC459" s="6">
        <f>IFERROR(MATCH("Web Server Security Requirements Guide :: Version 3, Release: 1 Benchmark Date: 27 Oct 2022*"&amp;A459&amp;";*",SRGs!AA:AA,0),0)</f>
        <v>0</v>
      </c>
      <c r="AD459" s="21"/>
      <c r="AE459" s="3" t="str">
        <f t="shared" si="56"/>
        <v/>
      </c>
      <c r="AF459" s="2" t="str">
        <f t="shared" si="57"/>
        <v/>
      </c>
      <c r="AG459" s="2" t="str">
        <f t="shared" si="58"/>
        <v/>
      </c>
      <c r="AH459" s="2" t="str">
        <f t="shared" si="59"/>
        <v/>
      </c>
      <c r="AI459" s="2" t="str">
        <f t="shared" si="60"/>
        <v/>
      </c>
      <c r="AJ459" s="2" t="str">
        <f t="shared" si="61"/>
        <v/>
      </c>
      <c r="AK459" s="2" t="str">
        <f t="shared" si="62"/>
        <v/>
      </c>
      <c r="AL459" s="27"/>
      <c r="AM459" s="5" t="str">
        <f t="shared" si="63"/>
        <v/>
      </c>
    </row>
    <row r="460" spans="1:39" s="5" customFormat="1" ht="30">
      <c r="A460" s="1" t="s">
        <v>104</v>
      </c>
      <c r="B460" s="1" t="s">
        <v>4306</v>
      </c>
      <c r="C460" s="1" t="s">
        <v>807</v>
      </c>
      <c r="D460" s="1" t="s">
        <v>3527</v>
      </c>
      <c r="E460" s="1"/>
      <c r="F460" s="2"/>
      <c r="G460" s="2"/>
      <c r="H460" s="2"/>
      <c r="I460" s="2"/>
      <c r="J460" s="15"/>
      <c r="K460" s="3">
        <f>IFERROR(MATCH("Application Layer Gateway (ALG) Security Requirements Guide (SRG) :: Version 1, Release: 2 Benchmark Date: 24 Jul 2015*"&amp;A460&amp;";*",SRGs!AA:AA,0),0)</f>
        <v>0</v>
      </c>
      <c r="L460" s="2">
        <f>IFERROR(MATCH("Application Server Security Requirements Guide :: Version 3, Release: 3 Benchmark Date: 27 Oct 2022*"&amp;A460&amp;";*",SRGs!AA:AA,0),0)</f>
        <v>0</v>
      </c>
      <c r="M460" s="2">
        <f>IFERROR(MATCH("Authentication, Authorization, and Accounting Services (AAA) Security Requirements Guide :: Version 1, Release: 2 Benchmark Date: 24 Jan 2020*"&amp;A460&amp;";*",SRGs!AA:AA,0),0)</f>
        <v>0</v>
      </c>
      <c r="N460" s="2">
        <f>IFERROR(MATCH("Central Log Server Security Requirements Guide :: Version 2, Release: 2 Benchmark Date: 27 Oct 2022*"&amp;A460&amp;";*",SRGs!AA:AA,0),0)</f>
        <v>0</v>
      </c>
      <c r="O460" s="2">
        <f>IFERROR(MATCH("Database Security Requirements Guide :: Version 3, Release: 3 Benchmark Date: 27 Jul 2022*"&amp;A460&amp;";*",SRGs!AA:AA,0),0)</f>
        <v>0</v>
      </c>
      <c r="P460" s="6">
        <f>IFERROR(MATCH("Container Platform Security Requirements Guide :: Version 1, Release: 3 Benchmark Date: 27 Jan 2022*"&amp;A460&amp;";*",SRGs!AA:AA,0),0)</f>
        <v>0</v>
      </c>
      <c r="Q460" s="6">
        <f>IFERROR(MATCH("Domain Name System (DNS) Security Requirements Guide :: Version 2, Release: 4 Benchmark Date: 23 Oct 2015*"&amp;A460&amp;";*",SRGs!AA:AA,0),0)</f>
        <v>0</v>
      </c>
      <c r="R460" s="6">
        <f>IFERROR(MATCH("Firewall Security Requirements Guide :: Version 2, Release: 3 Benchmark Date: 27 Oct 2022*"&amp;A460&amp;";*",SRGs!AA:AA,0),0)</f>
        <v>0</v>
      </c>
      <c r="S460" s="6">
        <f>IFERROR(MATCH("General Purpose Operating System Security Requirements Guide :: Version 2, Release: 4 Benchmark Date: 27 Jul 2022*"&amp;A460&amp;";*",SRGs!AA:AA,0),0)</f>
        <v>0</v>
      </c>
      <c r="T460" s="6">
        <f>IFERROR(MATCH("Intrusion Detection and Prevention Systems (IDPS) Security Requirements Guide :: Version 2, Release: 6 Benchmark Date: 24 Jul 2020*"&amp;A460&amp;";*",SRGs!AA:AA,0),0)</f>
        <v>0</v>
      </c>
      <c r="U460" s="6">
        <f>IFERROR(MATCH("Layer 2 Switch Security Requirements Guide :: Version 2, Release: 1 Benchmark Date: 18 May 2021*"&amp;A460&amp;";*",SRGs!AA:AA,0),0)</f>
        <v>0</v>
      </c>
      <c r="V460" s="6">
        <f>IFERROR(MATCH("Mainframe Product Security Requirements Guide :: Version 2, Release: 1 Benchmark Date: 27 Oct 2022*"&amp;A460&amp;";*",SRGs!AA:AA,0),0)</f>
        <v>0</v>
      </c>
      <c r="W460" s="6">
        <f>IFERROR(MATCH("Network Device Management Security Requirements Guide :: Version 4, Release: 1 Benchmark Date: 23 Apr 2021*"&amp;A460&amp;";*",SRGs!AA:AA,0),0)</f>
        <v>0</v>
      </c>
      <c r="X460" s="6">
        <f>IFERROR(MATCH("Router Security Requirements Guide :: Version 4, Release: 2 Benchmark Date: 23 Apr 2021*"&amp;A460&amp;";*",SRGs!AA:AA,0),0)</f>
        <v>0</v>
      </c>
      <c r="Y460" s="6">
        <f>IFERROR(MATCH("SDN Controller Security Requirements Guide :: Version 1, Release: 2 Benchmark Date: 24 Apr 2020*"&amp;A460&amp;";*",SRGs!AA:AA,0),0)</f>
        <v>0</v>
      </c>
      <c r="Z460" s="6">
        <f>IFERROR(MATCH("Unified Endpoint Management Agent Security Requirements Guide :: Version 1, Release: 1 Benchmark Date: 20 Nov 2020*"&amp;A460&amp;";*",SRGs!AA:AA,0),0)</f>
        <v>0</v>
      </c>
      <c r="AA460" s="6">
        <f>IFERROR(MATCH("Unified Endpoint Management Server Security Requirements Guide :: Version 1, Release: 1 Benchmark Date: 20 Nov 2020*"&amp;A460&amp;";*",SRGs!AA:AA,0),0)</f>
        <v>0</v>
      </c>
      <c r="AB460" s="6">
        <f>IFERROR(MATCH("Virtual Private Network (VPN) Security Requirements Guide :: Version 2, Release: 4 Benchmark Date: 27 Oct 2021*"&amp;A460&amp;";*",SRGs!AA:AA,0),0)</f>
        <v>0</v>
      </c>
      <c r="AC460" s="6">
        <f>IFERROR(MATCH("Web Server Security Requirements Guide :: Version 3, Release: 1 Benchmark Date: 27 Oct 2022*"&amp;A460&amp;";*",SRGs!AA:AA,0),0)</f>
        <v>0</v>
      </c>
      <c r="AD460" s="21"/>
      <c r="AE460" s="3" t="str">
        <f t="shared" si="56"/>
        <v/>
      </c>
      <c r="AF460" s="2" t="str">
        <f t="shared" si="57"/>
        <v/>
      </c>
      <c r="AG460" s="2" t="str">
        <f t="shared" si="58"/>
        <v/>
      </c>
      <c r="AH460" s="2" t="str">
        <f t="shared" si="59"/>
        <v/>
      </c>
      <c r="AI460" s="2" t="str">
        <f t="shared" si="60"/>
        <v/>
      </c>
      <c r="AJ460" s="2" t="str">
        <f t="shared" si="61"/>
        <v/>
      </c>
      <c r="AK460" s="2" t="str">
        <f t="shared" si="62"/>
        <v/>
      </c>
      <c r="AL460" s="27"/>
      <c r="AM460" s="5" t="str">
        <f t="shared" si="63"/>
        <v/>
      </c>
    </row>
    <row r="461" spans="1:39" ht="195">
      <c r="A461" s="1" t="s">
        <v>96</v>
      </c>
      <c r="B461" s="1" t="s">
        <v>4306</v>
      </c>
      <c r="C461" s="1" t="s">
        <v>767</v>
      </c>
      <c r="D461" s="1" t="s">
        <v>1858</v>
      </c>
      <c r="E461" s="1" t="s">
        <v>2863</v>
      </c>
      <c r="F461" s="2" t="s">
        <v>3822</v>
      </c>
      <c r="G461" s="2" t="s">
        <v>4212</v>
      </c>
      <c r="H461" s="2"/>
      <c r="I461" s="10">
        <v>2</v>
      </c>
      <c r="J461" s="13"/>
      <c r="K461" s="3">
        <f>IFERROR(MATCH("Application Layer Gateway (ALG) Security Requirements Guide (SRG) :: Version 1, Release: 2 Benchmark Date: 24 Jul 2015*"&amp;A461&amp;";*",SRGs!AA:AA,0),0)</f>
        <v>0</v>
      </c>
      <c r="L461" s="2">
        <f>IFERROR(MATCH("Application Server Security Requirements Guide :: Version 3, Release: 3 Benchmark Date: 27 Oct 2022*"&amp;A461&amp;";*",SRGs!AA:AA,0),0)</f>
        <v>0</v>
      </c>
      <c r="M461" s="2">
        <f>IFERROR(MATCH("Authentication, Authorization, and Accounting Services (AAA) Security Requirements Guide :: Version 1, Release: 2 Benchmark Date: 24 Jan 2020*"&amp;A461&amp;";*",SRGs!AA:AA,0),0)</f>
        <v>0</v>
      </c>
      <c r="N461" s="6">
        <f>IFERROR(MATCH("Central Log Server Security Requirements Guide :: Version 2, Release: 2 Benchmark Date: 27 Oct 2022*"&amp;A461&amp;";*",SRGs!AA:AA,0),0)</f>
        <v>0</v>
      </c>
      <c r="O461" s="6">
        <f>IFERROR(MATCH("Database Security Requirements Guide :: Version 3, Release: 3 Benchmark Date: 27 Jul 2022*"&amp;A461&amp;";*",SRGs!AA:AA,0),0)</f>
        <v>0</v>
      </c>
      <c r="P461" s="2">
        <f>IFERROR(MATCH("Container Platform Security Requirements Guide :: Version 1, Release: 3 Benchmark Date: 27 Jan 2022*"&amp;A461&amp;";*",SRGs!AA:AA,0),0)</f>
        <v>0</v>
      </c>
      <c r="Q461" s="2">
        <f>IFERROR(MATCH("Domain Name System (DNS) Security Requirements Guide :: Version 2, Release: 4 Benchmark Date: 23 Oct 2015*"&amp;A461&amp;";*",SRGs!AA:AA,0),0)</f>
        <v>0</v>
      </c>
      <c r="R461" s="2">
        <f>IFERROR(MATCH("Firewall Security Requirements Guide :: Version 2, Release: 3 Benchmark Date: 27 Oct 2022*"&amp;A461&amp;";*",SRGs!AA:AA,0),0)</f>
        <v>0</v>
      </c>
      <c r="S461" s="2">
        <f>IFERROR(MATCH("General Purpose Operating System Security Requirements Guide :: Version 2, Release: 4 Benchmark Date: 27 Jul 2022*"&amp;A461&amp;";*",SRGs!AA:AA,0),0)</f>
        <v>0</v>
      </c>
      <c r="T461" s="2">
        <f>IFERROR(MATCH("Intrusion Detection and Prevention Systems (IDPS) Security Requirements Guide :: Version 2, Release: 6 Benchmark Date: 24 Jul 2020*"&amp;A461&amp;";*",SRGs!AA:AA,0),0)</f>
        <v>0</v>
      </c>
      <c r="U461" s="2">
        <f>IFERROR(MATCH("Layer 2 Switch Security Requirements Guide :: Version 2, Release: 1 Benchmark Date: 18 May 2021*"&amp;A461&amp;";*",SRGs!AA:AA,0),0)</f>
        <v>0</v>
      </c>
      <c r="V461" s="2">
        <f>IFERROR(MATCH("Mainframe Product Security Requirements Guide :: Version 2, Release: 1 Benchmark Date: 27 Oct 2022*"&amp;A461&amp;";*",SRGs!AA:AA,0),0)</f>
        <v>0</v>
      </c>
      <c r="W461" s="2">
        <f>IFERROR(MATCH("Network Device Management Security Requirements Guide :: Version 4, Release: 1 Benchmark Date: 23 Apr 2021*"&amp;A461&amp;";*",SRGs!AA:AA,0),0)</f>
        <v>0</v>
      </c>
      <c r="X461" s="2">
        <f>IFERROR(MATCH("Router Security Requirements Guide :: Version 4, Release: 2 Benchmark Date: 23 Apr 2021*"&amp;A461&amp;";*",SRGs!AA:AA,0),0)</f>
        <v>0</v>
      </c>
      <c r="Y461" s="2">
        <f>IFERROR(MATCH("SDN Controller Security Requirements Guide :: Version 1, Release: 2 Benchmark Date: 24 Apr 2020*"&amp;A461&amp;";*",SRGs!AA:AA,0),0)</f>
        <v>0</v>
      </c>
      <c r="Z461" s="2">
        <f>IFERROR(MATCH("Unified Endpoint Management Agent Security Requirements Guide :: Version 1, Release: 1 Benchmark Date: 20 Nov 2020*"&amp;A461&amp;";*",SRGs!AA:AA,0),0)</f>
        <v>0</v>
      </c>
      <c r="AA461" s="2">
        <f>IFERROR(MATCH("Unified Endpoint Management Server Security Requirements Guide :: Version 1, Release: 1 Benchmark Date: 20 Nov 2020*"&amp;A461&amp;";*",SRGs!AA:AA,0),0)</f>
        <v>0</v>
      </c>
      <c r="AB461" s="2">
        <f>IFERROR(MATCH("Virtual Private Network (VPN) Security Requirements Guide :: Version 2, Release: 4 Benchmark Date: 27 Oct 2021*"&amp;A461&amp;";*",SRGs!AA:AA,0),0)</f>
        <v>0</v>
      </c>
      <c r="AC461" s="2">
        <f>IFERROR(MATCH("Web Server Security Requirements Guide :: Version 3, Release: 1 Benchmark Date: 27 Oct 2022*"&amp;A461&amp;";*",SRGs!AA:AA,0),0)</f>
        <v>0</v>
      </c>
      <c r="AD461" s="22"/>
      <c r="AE461" s="3" t="str">
        <f t="shared" si="56"/>
        <v/>
      </c>
      <c r="AF461" s="2" t="str">
        <f t="shared" si="57"/>
        <v/>
      </c>
      <c r="AG461" s="2" t="str">
        <f t="shared" si="58"/>
        <v/>
      </c>
      <c r="AH461" s="2" t="str">
        <f t="shared" si="59"/>
        <v/>
      </c>
      <c r="AI461" s="2" t="str">
        <f t="shared" si="60"/>
        <v/>
      </c>
      <c r="AJ461" s="2" t="str">
        <f t="shared" si="61"/>
        <v/>
      </c>
      <c r="AK461" s="2" t="str">
        <f t="shared" si="62"/>
        <v/>
      </c>
      <c r="AM461" s="5" t="str">
        <f t="shared" si="63"/>
        <v/>
      </c>
    </row>
    <row r="462" spans="1:39" ht="60">
      <c r="A462" s="1" t="s">
        <v>22295</v>
      </c>
      <c r="B462" s="1" t="s">
        <v>4306</v>
      </c>
      <c r="C462" s="1" t="s">
        <v>768</v>
      </c>
      <c r="D462" s="1" t="s">
        <v>1859</v>
      </c>
      <c r="E462" s="1" t="s">
        <v>2864</v>
      </c>
      <c r="F462" s="2" t="s">
        <v>2591</v>
      </c>
      <c r="G462" s="2"/>
      <c r="H462" s="2"/>
      <c r="I462" s="2"/>
      <c r="J462" s="15"/>
      <c r="K462" s="3">
        <f>IFERROR(MATCH("Application Layer Gateway (ALG) Security Requirements Guide (SRG) :: Version 1, Release: 2 Benchmark Date: 24 Jul 2015*"&amp;A462&amp;";*",SRGs!AA:AA,0),0)</f>
        <v>0</v>
      </c>
      <c r="L462" s="2">
        <f>IFERROR(MATCH("Application Server Security Requirements Guide :: Version 3, Release: 3 Benchmark Date: 27 Oct 2022*"&amp;A462&amp;";*",SRGs!AA:AA,0),0)</f>
        <v>0</v>
      </c>
      <c r="M462" s="2">
        <f>IFERROR(MATCH("Authentication, Authorization, and Accounting Services (AAA) Security Requirements Guide :: Version 1, Release: 2 Benchmark Date: 24 Jan 2020*"&amp;A462&amp;";*",SRGs!AA:AA,0),0)</f>
        <v>0</v>
      </c>
      <c r="N462" s="2">
        <f>IFERROR(MATCH("Central Log Server Security Requirements Guide :: Version 2, Release: 2 Benchmark Date: 27 Oct 2022*"&amp;A462&amp;";*",SRGs!AA:AA,0),0)</f>
        <v>0</v>
      </c>
      <c r="O462" s="2">
        <f>IFERROR(MATCH("Database Security Requirements Guide :: Version 3, Release: 3 Benchmark Date: 27 Jul 2022*"&amp;A462&amp;";*",SRGs!AA:AA,0),0)</f>
        <v>0</v>
      </c>
      <c r="P462" s="2">
        <f>IFERROR(MATCH("Container Platform Security Requirements Guide :: Version 1, Release: 3 Benchmark Date: 27 Jan 2022*"&amp;A462&amp;";*",SRGs!AA:AA,0),0)</f>
        <v>0</v>
      </c>
      <c r="Q462" s="2">
        <f>IFERROR(MATCH("Domain Name System (DNS) Security Requirements Guide :: Version 2, Release: 4 Benchmark Date: 23 Oct 2015*"&amp;A462&amp;";*",SRGs!AA:AA,0),0)</f>
        <v>0</v>
      </c>
      <c r="R462" s="2">
        <f>IFERROR(MATCH("Firewall Security Requirements Guide :: Version 2, Release: 3 Benchmark Date: 27 Oct 2022*"&amp;A462&amp;";*",SRGs!AA:AA,0),0)</f>
        <v>0</v>
      </c>
      <c r="S462" s="2">
        <f>IFERROR(MATCH("General Purpose Operating System Security Requirements Guide :: Version 2, Release: 4 Benchmark Date: 27 Jul 2022*"&amp;A462&amp;";*",SRGs!AA:AA,0),0)</f>
        <v>0</v>
      </c>
      <c r="T462" s="2">
        <f>IFERROR(MATCH("Intrusion Detection and Prevention Systems (IDPS) Security Requirements Guide :: Version 2, Release: 6 Benchmark Date: 24 Jul 2020*"&amp;A462&amp;";*",SRGs!AA:AA,0),0)</f>
        <v>0</v>
      </c>
      <c r="U462" s="2">
        <f>IFERROR(MATCH("Layer 2 Switch Security Requirements Guide :: Version 2, Release: 1 Benchmark Date: 18 May 2021*"&amp;A462&amp;";*",SRGs!AA:AA,0),0)</f>
        <v>0</v>
      </c>
      <c r="V462" s="2">
        <f>IFERROR(MATCH("Mainframe Product Security Requirements Guide :: Version 2, Release: 1 Benchmark Date: 27 Oct 2022*"&amp;A462&amp;";*",SRGs!AA:AA,0),0)</f>
        <v>0</v>
      </c>
      <c r="W462" s="2">
        <f>IFERROR(MATCH("Network Device Management Security Requirements Guide :: Version 4, Release: 1 Benchmark Date: 23 Apr 2021*"&amp;A462&amp;";*",SRGs!AA:AA,0),0)</f>
        <v>0</v>
      </c>
      <c r="X462" s="2">
        <f>IFERROR(MATCH("Router Security Requirements Guide :: Version 4, Release: 2 Benchmark Date: 23 Apr 2021*"&amp;A462&amp;";*",SRGs!AA:AA,0),0)</f>
        <v>0</v>
      </c>
      <c r="Y462" s="2">
        <f>IFERROR(MATCH("SDN Controller Security Requirements Guide :: Version 1, Release: 2 Benchmark Date: 24 Apr 2020*"&amp;A462&amp;";*",SRGs!AA:AA,0),0)</f>
        <v>0</v>
      </c>
      <c r="Z462" s="2">
        <f>IFERROR(MATCH("Unified Endpoint Management Agent Security Requirements Guide :: Version 1, Release: 1 Benchmark Date: 20 Nov 2020*"&amp;A462&amp;";*",SRGs!AA:AA,0),0)</f>
        <v>0</v>
      </c>
      <c r="AA462" s="2">
        <f>IFERROR(MATCH("Unified Endpoint Management Server Security Requirements Guide :: Version 1, Release: 1 Benchmark Date: 20 Nov 2020*"&amp;A462&amp;";*",SRGs!AA:AA,0),0)</f>
        <v>0</v>
      </c>
      <c r="AB462" s="2">
        <f>IFERROR(MATCH("Virtual Private Network (VPN) Security Requirements Guide :: Version 2, Release: 4 Benchmark Date: 27 Oct 2021*"&amp;A462&amp;";*",SRGs!AA:AA,0),0)</f>
        <v>0</v>
      </c>
      <c r="AC462" s="2">
        <f>IFERROR(MATCH("Web Server Security Requirements Guide :: Version 3, Release: 1 Benchmark Date: 27 Oct 2022*"&amp;A462&amp;";*",SRGs!AA:AA,0),0)</f>
        <v>0</v>
      </c>
      <c r="AD462" s="22"/>
      <c r="AE462" s="3" t="str">
        <f t="shared" si="56"/>
        <v/>
      </c>
      <c r="AF462" s="2" t="str">
        <f t="shared" si="57"/>
        <v/>
      </c>
      <c r="AG462" s="2" t="str">
        <f t="shared" si="58"/>
        <v/>
      </c>
      <c r="AH462" s="2" t="str">
        <f t="shared" si="59"/>
        <v/>
      </c>
      <c r="AI462" s="2" t="str">
        <f t="shared" si="60"/>
        <v/>
      </c>
      <c r="AJ462" s="2" t="str">
        <f t="shared" si="61"/>
        <v/>
      </c>
      <c r="AK462" s="2" t="str">
        <f t="shared" si="62"/>
        <v/>
      </c>
      <c r="AM462" s="5" t="str">
        <f t="shared" si="63"/>
        <v/>
      </c>
    </row>
    <row r="463" spans="1:39" ht="60">
      <c r="A463" s="1" t="s">
        <v>22296</v>
      </c>
      <c r="B463" s="1" t="s">
        <v>4306</v>
      </c>
      <c r="C463" s="1" t="s">
        <v>769</v>
      </c>
      <c r="D463" s="1" t="s">
        <v>1860</v>
      </c>
      <c r="E463" s="1" t="s">
        <v>2865</v>
      </c>
      <c r="F463" s="2" t="s">
        <v>2591</v>
      </c>
      <c r="G463" s="2"/>
      <c r="H463" s="2"/>
      <c r="I463" s="2"/>
      <c r="J463" s="15"/>
      <c r="K463" s="3">
        <f>IFERROR(MATCH("Application Layer Gateway (ALG) Security Requirements Guide (SRG) :: Version 1, Release: 2 Benchmark Date: 24 Jul 2015*"&amp;A463&amp;";*",SRGs!AA:AA,0),0)</f>
        <v>0</v>
      </c>
      <c r="L463" s="2">
        <f>IFERROR(MATCH("Application Server Security Requirements Guide :: Version 3, Release: 3 Benchmark Date: 27 Oct 2022*"&amp;A463&amp;";*",SRGs!AA:AA,0),0)</f>
        <v>0</v>
      </c>
      <c r="M463" s="2">
        <f>IFERROR(MATCH("Authentication, Authorization, and Accounting Services (AAA) Security Requirements Guide :: Version 1, Release: 2 Benchmark Date: 24 Jan 2020*"&amp;A463&amp;";*",SRGs!AA:AA,0),0)</f>
        <v>0</v>
      </c>
      <c r="N463" s="2">
        <f>IFERROR(MATCH("Central Log Server Security Requirements Guide :: Version 2, Release: 2 Benchmark Date: 27 Oct 2022*"&amp;A463&amp;";*",SRGs!AA:AA,0),0)</f>
        <v>0</v>
      </c>
      <c r="O463" s="2">
        <f>IFERROR(MATCH("Database Security Requirements Guide :: Version 3, Release: 3 Benchmark Date: 27 Jul 2022*"&amp;A463&amp;";*",SRGs!AA:AA,0),0)</f>
        <v>0</v>
      </c>
      <c r="P463" s="2">
        <f>IFERROR(MATCH("Container Platform Security Requirements Guide :: Version 1, Release: 3 Benchmark Date: 27 Jan 2022*"&amp;A463&amp;";*",SRGs!AA:AA,0),0)</f>
        <v>0</v>
      </c>
      <c r="Q463" s="2">
        <f>IFERROR(MATCH("Domain Name System (DNS) Security Requirements Guide :: Version 2, Release: 4 Benchmark Date: 23 Oct 2015*"&amp;A463&amp;";*",SRGs!AA:AA,0),0)</f>
        <v>0</v>
      </c>
      <c r="R463" s="2">
        <f>IFERROR(MATCH("Firewall Security Requirements Guide :: Version 2, Release: 3 Benchmark Date: 27 Oct 2022*"&amp;A463&amp;";*",SRGs!AA:AA,0),0)</f>
        <v>0</v>
      </c>
      <c r="S463" s="2">
        <f>IFERROR(MATCH("General Purpose Operating System Security Requirements Guide :: Version 2, Release: 4 Benchmark Date: 27 Jul 2022*"&amp;A463&amp;";*",SRGs!AA:AA,0),0)</f>
        <v>0</v>
      </c>
      <c r="T463" s="2">
        <f>IFERROR(MATCH("Intrusion Detection and Prevention Systems (IDPS) Security Requirements Guide :: Version 2, Release: 6 Benchmark Date: 24 Jul 2020*"&amp;A463&amp;";*",SRGs!AA:AA,0),0)</f>
        <v>0</v>
      </c>
      <c r="U463" s="2">
        <f>IFERROR(MATCH("Layer 2 Switch Security Requirements Guide :: Version 2, Release: 1 Benchmark Date: 18 May 2021*"&amp;A463&amp;";*",SRGs!AA:AA,0),0)</f>
        <v>0</v>
      </c>
      <c r="V463" s="2">
        <f>IFERROR(MATCH("Mainframe Product Security Requirements Guide :: Version 2, Release: 1 Benchmark Date: 27 Oct 2022*"&amp;A463&amp;";*",SRGs!AA:AA,0),0)</f>
        <v>0</v>
      </c>
      <c r="W463" s="2">
        <f>IFERROR(MATCH("Network Device Management Security Requirements Guide :: Version 4, Release: 1 Benchmark Date: 23 Apr 2021*"&amp;A463&amp;";*",SRGs!AA:AA,0),0)</f>
        <v>0</v>
      </c>
      <c r="X463" s="2">
        <f>IFERROR(MATCH("Router Security Requirements Guide :: Version 4, Release: 2 Benchmark Date: 23 Apr 2021*"&amp;A463&amp;";*",SRGs!AA:AA,0),0)</f>
        <v>0</v>
      </c>
      <c r="Y463" s="2">
        <f>IFERROR(MATCH("SDN Controller Security Requirements Guide :: Version 1, Release: 2 Benchmark Date: 24 Apr 2020*"&amp;A463&amp;";*",SRGs!AA:AA,0),0)</f>
        <v>0</v>
      </c>
      <c r="Z463" s="2">
        <f>IFERROR(MATCH("Unified Endpoint Management Agent Security Requirements Guide :: Version 1, Release: 1 Benchmark Date: 20 Nov 2020*"&amp;A463&amp;";*",SRGs!AA:AA,0),0)</f>
        <v>0</v>
      </c>
      <c r="AA463" s="2">
        <f>IFERROR(MATCH("Unified Endpoint Management Server Security Requirements Guide :: Version 1, Release: 1 Benchmark Date: 20 Nov 2020*"&amp;A463&amp;";*",SRGs!AA:AA,0),0)</f>
        <v>0</v>
      </c>
      <c r="AB463" s="2">
        <f>IFERROR(MATCH("Virtual Private Network (VPN) Security Requirements Guide :: Version 2, Release: 4 Benchmark Date: 27 Oct 2021*"&amp;A463&amp;";*",SRGs!AA:AA,0),0)</f>
        <v>0</v>
      </c>
      <c r="AC463" s="2">
        <f>IFERROR(MATCH("Web Server Security Requirements Guide :: Version 3, Release: 1 Benchmark Date: 27 Oct 2022*"&amp;A463&amp;";*",SRGs!AA:AA,0),0)</f>
        <v>0</v>
      </c>
      <c r="AD463" s="22"/>
      <c r="AE463" s="3" t="str">
        <f t="shared" si="56"/>
        <v/>
      </c>
      <c r="AF463" s="2" t="str">
        <f t="shared" si="57"/>
        <v/>
      </c>
      <c r="AG463" s="2" t="str">
        <f t="shared" si="58"/>
        <v/>
      </c>
      <c r="AH463" s="2" t="str">
        <f t="shared" si="59"/>
        <v/>
      </c>
      <c r="AI463" s="2" t="str">
        <f t="shared" si="60"/>
        <v/>
      </c>
      <c r="AJ463" s="2" t="str">
        <f t="shared" si="61"/>
        <v/>
      </c>
      <c r="AK463" s="2" t="str">
        <f t="shared" si="62"/>
        <v/>
      </c>
      <c r="AM463" s="5" t="str">
        <f t="shared" si="63"/>
        <v/>
      </c>
    </row>
    <row r="464" spans="1:39" s="5" customFormat="1" ht="135">
      <c r="A464" s="1" t="s">
        <v>22297</v>
      </c>
      <c r="B464" s="1" t="s">
        <v>4306</v>
      </c>
      <c r="C464" s="1" t="s">
        <v>770</v>
      </c>
      <c r="D464" s="1" t="s">
        <v>1861</v>
      </c>
      <c r="E464" s="1" t="s">
        <v>2866</v>
      </c>
      <c r="F464" s="2" t="s">
        <v>2591</v>
      </c>
      <c r="G464" s="2"/>
      <c r="H464" s="2"/>
      <c r="I464" s="2"/>
      <c r="J464" s="15"/>
      <c r="K464" s="3">
        <f>IFERROR(MATCH("Application Layer Gateway (ALG) Security Requirements Guide (SRG) :: Version 1, Release: 2 Benchmark Date: 24 Jul 2015*"&amp;A464&amp;";*",SRGs!AA:AA,0),0)</f>
        <v>0</v>
      </c>
      <c r="L464" s="2">
        <f>IFERROR(MATCH("Application Server Security Requirements Guide :: Version 3, Release: 3 Benchmark Date: 27 Oct 2022*"&amp;A464&amp;";*",SRGs!AA:AA,0),0)</f>
        <v>0</v>
      </c>
      <c r="M464" s="2">
        <f>IFERROR(MATCH("Authentication, Authorization, and Accounting Services (AAA) Security Requirements Guide :: Version 1, Release: 2 Benchmark Date: 24 Jan 2020*"&amp;A464&amp;";*",SRGs!AA:AA,0),0)</f>
        <v>0</v>
      </c>
      <c r="N464" s="2">
        <f>IFERROR(MATCH("Central Log Server Security Requirements Guide :: Version 2, Release: 2 Benchmark Date: 27 Oct 2022*"&amp;A464&amp;";*",SRGs!AA:AA,0),0)</f>
        <v>0</v>
      </c>
      <c r="O464" s="2">
        <f>IFERROR(MATCH("Database Security Requirements Guide :: Version 3, Release: 3 Benchmark Date: 27 Jul 2022*"&amp;A464&amp;";*",SRGs!AA:AA,0),0)</f>
        <v>0</v>
      </c>
      <c r="P464" s="6">
        <f>IFERROR(MATCH("Container Platform Security Requirements Guide :: Version 1, Release: 3 Benchmark Date: 27 Jan 2022*"&amp;A464&amp;";*",SRGs!AA:AA,0),0)</f>
        <v>0</v>
      </c>
      <c r="Q464" s="6">
        <f>IFERROR(MATCH("Domain Name System (DNS) Security Requirements Guide :: Version 2, Release: 4 Benchmark Date: 23 Oct 2015*"&amp;A464&amp;";*",SRGs!AA:AA,0),0)</f>
        <v>0</v>
      </c>
      <c r="R464" s="6">
        <f>IFERROR(MATCH("Firewall Security Requirements Guide :: Version 2, Release: 3 Benchmark Date: 27 Oct 2022*"&amp;A464&amp;";*",SRGs!AA:AA,0),0)</f>
        <v>0</v>
      </c>
      <c r="S464" s="6">
        <f>IFERROR(MATCH("General Purpose Operating System Security Requirements Guide :: Version 2, Release: 4 Benchmark Date: 27 Jul 2022*"&amp;A464&amp;";*",SRGs!AA:AA,0),0)</f>
        <v>0</v>
      </c>
      <c r="T464" s="6">
        <f>IFERROR(MATCH("Intrusion Detection and Prevention Systems (IDPS) Security Requirements Guide :: Version 2, Release: 6 Benchmark Date: 24 Jul 2020*"&amp;A464&amp;";*",SRGs!AA:AA,0),0)</f>
        <v>0</v>
      </c>
      <c r="U464" s="6">
        <f>IFERROR(MATCH("Layer 2 Switch Security Requirements Guide :: Version 2, Release: 1 Benchmark Date: 18 May 2021*"&amp;A464&amp;";*",SRGs!AA:AA,0),0)</f>
        <v>0</v>
      </c>
      <c r="V464" s="6">
        <f>IFERROR(MATCH("Mainframe Product Security Requirements Guide :: Version 2, Release: 1 Benchmark Date: 27 Oct 2022*"&amp;A464&amp;";*",SRGs!AA:AA,0),0)</f>
        <v>0</v>
      </c>
      <c r="W464" s="6">
        <f>IFERROR(MATCH("Network Device Management Security Requirements Guide :: Version 4, Release: 1 Benchmark Date: 23 Apr 2021*"&amp;A464&amp;";*",SRGs!AA:AA,0),0)</f>
        <v>0</v>
      </c>
      <c r="X464" s="6">
        <f>IFERROR(MATCH("Router Security Requirements Guide :: Version 4, Release: 2 Benchmark Date: 23 Apr 2021*"&amp;A464&amp;";*",SRGs!AA:AA,0),0)</f>
        <v>0</v>
      </c>
      <c r="Y464" s="6">
        <f>IFERROR(MATCH("SDN Controller Security Requirements Guide :: Version 1, Release: 2 Benchmark Date: 24 Apr 2020*"&amp;A464&amp;";*",SRGs!AA:AA,0),0)</f>
        <v>0</v>
      </c>
      <c r="Z464" s="6">
        <f>IFERROR(MATCH("Unified Endpoint Management Agent Security Requirements Guide :: Version 1, Release: 1 Benchmark Date: 20 Nov 2020*"&amp;A464&amp;";*",SRGs!AA:AA,0),0)</f>
        <v>0</v>
      </c>
      <c r="AA464" s="6">
        <f>IFERROR(MATCH("Unified Endpoint Management Server Security Requirements Guide :: Version 1, Release: 1 Benchmark Date: 20 Nov 2020*"&amp;A464&amp;";*",SRGs!AA:AA,0),0)</f>
        <v>0</v>
      </c>
      <c r="AB464" s="6">
        <f>IFERROR(MATCH("Virtual Private Network (VPN) Security Requirements Guide :: Version 2, Release: 4 Benchmark Date: 27 Oct 2021*"&amp;A464&amp;";*",SRGs!AA:AA,0),0)</f>
        <v>0</v>
      </c>
      <c r="AC464" s="6">
        <f>IFERROR(MATCH("Web Server Security Requirements Guide :: Version 3, Release: 1 Benchmark Date: 27 Oct 2022*"&amp;A464&amp;";*",SRGs!AA:AA,0),0)</f>
        <v>0</v>
      </c>
      <c r="AD464" s="21"/>
      <c r="AE464" s="3" t="str">
        <f t="shared" si="56"/>
        <v/>
      </c>
      <c r="AF464" s="2" t="str">
        <f t="shared" si="57"/>
        <v/>
      </c>
      <c r="AG464" s="2" t="str">
        <f t="shared" si="58"/>
        <v/>
      </c>
      <c r="AH464" s="2" t="str">
        <f t="shared" si="59"/>
        <v/>
      </c>
      <c r="AI464" s="2" t="str">
        <f t="shared" si="60"/>
        <v/>
      </c>
      <c r="AJ464" s="2" t="str">
        <f t="shared" si="61"/>
        <v/>
      </c>
      <c r="AK464" s="2" t="str">
        <f t="shared" si="62"/>
        <v/>
      </c>
      <c r="AL464" s="27"/>
      <c r="AM464" s="5" t="str">
        <f t="shared" si="63"/>
        <v/>
      </c>
    </row>
    <row r="465" spans="1:39" ht="105">
      <c r="A465" s="1" t="s">
        <v>97</v>
      </c>
      <c r="B465" s="1" t="s">
        <v>4306</v>
      </c>
      <c r="C465" s="1" t="s">
        <v>771</v>
      </c>
      <c r="D465" s="1" t="s">
        <v>1862</v>
      </c>
      <c r="E465" s="1" t="s">
        <v>2867</v>
      </c>
      <c r="F465" s="2" t="s">
        <v>3823</v>
      </c>
      <c r="G465" s="2" t="s">
        <v>4213</v>
      </c>
      <c r="H465" s="2"/>
      <c r="I465" s="10">
        <v>2</v>
      </c>
      <c r="J465" s="13"/>
      <c r="K465" s="3">
        <f>IFERROR(MATCH("Application Layer Gateway (ALG) Security Requirements Guide (SRG) :: Version 1, Release: 2 Benchmark Date: 24 Jul 2015*"&amp;A465&amp;";*",SRGs!AA:AA,0),0)</f>
        <v>0</v>
      </c>
      <c r="L465" s="2">
        <f>IFERROR(MATCH("Application Server Security Requirements Guide :: Version 3, Release: 3 Benchmark Date: 27 Oct 2022*"&amp;A465&amp;";*",SRGs!AA:AA,0),0)</f>
        <v>0</v>
      </c>
      <c r="M465" s="2">
        <f>IFERROR(MATCH("Authentication, Authorization, and Accounting Services (AAA) Security Requirements Guide :: Version 1, Release: 2 Benchmark Date: 24 Jan 2020*"&amp;A465&amp;";*",SRGs!AA:AA,0),0)</f>
        <v>0</v>
      </c>
      <c r="N465" s="6">
        <f>IFERROR(MATCH("Central Log Server Security Requirements Guide :: Version 2, Release: 2 Benchmark Date: 27 Oct 2022*"&amp;A465&amp;";*",SRGs!AA:AA,0),0)</f>
        <v>0</v>
      </c>
      <c r="O465" s="6">
        <f>IFERROR(MATCH("Database Security Requirements Guide :: Version 3, Release: 3 Benchmark Date: 27 Jul 2022*"&amp;A465&amp;";*",SRGs!AA:AA,0),0)</f>
        <v>0</v>
      </c>
      <c r="P465" s="2">
        <f>IFERROR(MATCH("Container Platform Security Requirements Guide :: Version 1, Release: 3 Benchmark Date: 27 Jan 2022*"&amp;A465&amp;";*",SRGs!AA:AA,0),0)</f>
        <v>0</v>
      </c>
      <c r="Q465" s="2">
        <f>IFERROR(MATCH("Domain Name System (DNS) Security Requirements Guide :: Version 2, Release: 4 Benchmark Date: 23 Oct 2015*"&amp;A465&amp;";*",SRGs!AA:AA,0),0)</f>
        <v>0</v>
      </c>
      <c r="R465" s="2">
        <f>IFERROR(MATCH("Firewall Security Requirements Guide :: Version 2, Release: 3 Benchmark Date: 27 Oct 2022*"&amp;A465&amp;";*",SRGs!AA:AA,0),0)</f>
        <v>0</v>
      </c>
      <c r="S465" s="2">
        <f>IFERROR(MATCH("General Purpose Operating System Security Requirements Guide :: Version 2, Release: 4 Benchmark Date: 27 Jul 2022*"&amp;A465&amp;";*",SRGs!AA:AA,0),0)</f>
        <v>0</v>
      </c>
      <c r="T465" s="2">
        <f>IFERROR(MATCH("Intrusion Detection and Prevention Systems (IDPS) Security Requirements Guide :: Version 2, Release: 6 Benchmark Date: 24 Jul 2020*"&amp;A465&amp;";*",SRGs!AA:AA,0),0)</f>
        <v>0</v>
      </c>
      <c r="U465" s="2">
        <f>IFERROR(MATCH("Layer 2 Switch Security Requirements Guide :: Version 2, Release: 1 Benchmark Date: 18 May 2021*"&amp;A465&amp;";*",SRGs!AA:AA,0),0)</f>
        <v>0</v>
      </c>
      <c r="V465" s="2">
        <f>IFERROR(MATCH("Mainframe Product Security Requirements Guide :: Version 2, Release: 1 Benchmark Date: 27 Oct 2022*"&amp;A465&amp;";*",SRGs!AA:AA,0),0)</f>
        <v>0</v>
      </c>
      <c r="W465" s="2">
        <f>IFERROR(MATCH("Network Device Management Security Requirements Guide :: Version 4, Release: 1 Benchmark Date: 23 Apr 2021*"&amp;A465&amp;";*",SRGs!AA:AA,0),0)</f>
        <v>0</v>
      </c>
      <c r="X465" s="2">
        <f>IFERROR(MATCH("Router Security Requirements Guide :: Version 4, Release: 2 Benchmark Date: 23 Apr 2021*"&amp;A465&amp;";*",SRGs!AA:AA,0),0)</f>
        <v>0</v>
      </c>
      <c r="Y465" s="2">
        <f>IFERROR(MATCH("SDN Controller Security Requirements Guide :: Version 1, Release: 2 Benchmark Date: 24 Apr 2020*"&amp;A465&amp;";*",SRGs!AA:AA,0),0)</f>
        <v>0</v>
      </c>
      <c r="Z465" s="2">
        <f>IFERROR(MATCH("Unified Endpoint Management Agent Security Requirements Guide :: Version 1, Release: 1 Benchmark Date: 20 Nov 2020*"&amp;A465&amp;";*",SRGs!AA:AA,0),0)</f>
        <v>0</v>
      </c>
      <c r="AA465" s="2">
        <f>IFERROR(MATCH("Unified Endpoint Management Server Security Requirements Guide :: Version 1, Release: 1 Benchmark Date: 20 Nov 2020*"&amp;A465&amp;";*",SRGs!AA:AA,0),0)</f>
        <v>0</v>
      </c>
      <c r="AB465" s="2">
        <f>IFERROR(MATCH("Virtual Private Network (VPN) Security Requirements Guide :: Version 2, Release: 4 Benchmark Date: 27 Oct 2021*"&amp;A465&amp;";*",SRGs!AA:AA,0),0)</f>
        <v>0</v>
      </c>
      <c r="AC465" s="2">
        <f>IFERROR(MATCH("Web Server Security Requirements Guide :: Version 3, Release: 1 Benchmark Date: 27 Oct 2022*"&amp;A465&amp;";*",SRGs!AA:AA,0),0)</f>
        <v>0</v>
      </c>
      <c r="AD465" s="22"/>
      <c r="AE465" s="3" t="str">
        <f t="shared" si="56"/>
        <v/>
      </c>
      <c r="AF465" s="2" t="str">
        <f t="shared" si="57"/>
        <v/>
      </c>
      <c r="AG465" s="2" t="str">
        <f t="shared" si="58"/>
        <v/>
      </c>
      <c r="AH465" s="2" t="str">
        <f t="shared" si="59"/>
        <v/>
      </c>
      <c r="AI465" s="2" t="str">
        <f t="shared" si="60"/>
        <v/>
      </c>
      <c r="AJ465" s="2" t="str">
        <f t="shared" si="61"/>
        <v/>
      </c>
      <c r="AK465" s="2" t="str">
        <f t="shared" si="62"/>
        <v/>
      </c>
      <c r="AM465" s="5" t="str">
        <f t="shared" si="63"/>
        <v/>
      </c>
    </row>
    <row r="466" spans="1:39" ht="60">
      <c r="A466" s="1" t="s">
        <v>22298</v>
      </c>
      <c r="B466" s="1" t="s">
        <v>4306</v>
      </c>
      <c r="C466" s="1" t="s">
        <v>772</v>
      </c>
      <c r="D466" s="1" t="s">
        <v>1863</v>
      </c>
      <c r="E466" s="1" t="s">
        <v>2868</v>
      </c>
      <c r="F466" s="2" t="s">
        <v>2591</v>
      </c>
      <c r="G466" s="2"/>
      <c r="H466" s="2"/>
      <c r="I466" s="2"/>
      <c r="J466" s="15"/>
      <c r="K466" s="3">
        <f>IFERROR(MATCH("Application Layer Gateway (ALG) Security Requirements Guide (SRG) :: Version 1, Release: 2 Benchmark Date: 24 Jul 2015*"&amp;A466&amp;";*",SRGs!AA:AA,0),0)</f>
        <v>0</v>
      </c>
      <c r="L466" s="2">
        <f>IFERROR(MATCH("Application Server Security Requirements Guide :: Version 3, Release: 3 Benchmark Date: 27 Oct 2022*"&amp;A466&amp;";*",SRGs!AA:AA,0),0)</f>
        <v>0</v>
      </c>
      <c r="M466" s="2">
        <f>IFERROR(MATCH("Authentication, Authorization, and Accounting Services (AAA) Security Requirements Guide :: Version 1, Release: 2 Benchmark Date: 24 Jan 2020*"&amp;A466&amp;";*",SRGs!AA:AA,0),0)</f>
        <v>0</v>
      </c>
      <c r="N466" s="2">
        <f>IFERROR(MATCH("Central Log Server Security Requirements Guide :: Version 2, Release: 2 Benchmark Date: 27 Oct 2022*"&amp;A466&amp;";*",SRGs!AA:AA,0),0)</f>
        <v>0</v>
      </c>
      <c r="O466" s="2">
        <f>IFERROR(MATCH("Database Security Requirements Guide :: Version 3, Release: 3 Benchmark Date: 27 Jul 2022*"&amp;A466&amp;";*",SRGs!AA:AA,0),0)</f>
        <v>0</v>
      </c>
      <c r="P466" s="2">
        <f>IFERROR(MATCH("Container Platform Security Requirements Guide :: Version 1, Release: 3 Benchmark Date: 27 Jan 2022*"&amp;A466&amp;";*",SRGs!AA:AA,0),0)</f>
        <v>0</v>
      </c>
      <c r="Q466" s="2">
        <f>IFERROR(MATCH("Domain Name System (DNS) Security Requirements Guide :: Version 2, Release: 4 Benchmark Date: 23 Oct 2015*"&amp;A466&amp;";*",SRGs!AA:AA,0),0)</f>
        <v>0</v>
      </c>
      <c r="R466" s="2">
        <f>IFERROR(MATCH("Firewall Security Requirements Guide :: Version 2, Release: 3 Benchmark Date: 27 Oct 2022*"&amp;A466&amp;";*",SRGs!AA:AA,0),0)</f>
        <v>0</v>
      </c>
      <c r="S466" s="2">
        <f>IFERROR(MATCH("General Purpose Operating System Security Requirements Guide :: Version 2, Release: 4 Benchmark Date: 27 Jul 2022*"&amp;A466&amp;";*",SRGs!AA:AA,0),0)</f>
        <v>0</v>
      </c>
      <c r="T466" s="2">
        <f>IFERROR(MATCH("Intrusion Detection and Prevention Systems (IDPS) Security Requirements Guide :: Version 2, Release: 6 Benchmark Date: 24 Jul 2020*"&amp;A466&amp;";*",SRGs!AA:AA,0),0)</f>
        <v>0</v>
      </c>
      <c r="U466" s="2">
        <f>IFERROR(MATCH("Layer 2 Switch Security Requirements Guide :: Version 2, Release: 1 Benchmark Date: 18 May 2021*"&amp;A466&amp;";*",SRGs!AA:AA,0),0)</f>
        <v>0</v>
      </c>
      <c r="V466" s="2">
        <f>IFERROR(MATCH("Mainframe Product Security Requirements Guide :: Version 2, Release: 1 Benchmark Date: 27 Oct 2022*"&amp;A466&amp;";*",SRGs!AA:AA,0),0)</f>
        <v>0</v>
      </c>
      <c r="W466" s="2">
        <f>IFERROR(MATCH("Network Device Management Security Requirements Guide :: Version 4, Release: 1 Benchmark Date: 23 Apr 2021*"&amp;A466&amp;";*",SRGs!AA:AA,0),0)</f>
        <v>0</v>
      </c>
      <c r="X466" s="2">
        <f>IFERROR(MATCH("Router Security Requirements Guide :: Version 4, Release: 2 Benchmark Date: 23 Apr 2021*"&amp;A466&amp;";*",SRGs!AA:AA,0),0)</f>
        <v>0</v>
      </c>
      <c r="Y466" s="2">
        <f>IFERROR(MATCH("SDN Controller Security Requirements Guide :: Version 1, Release: 2 Benchmark Date: 24 Apr 2020*"&amp;A466&amp;";*",SRGs!AA:AA,0),0)</f>
        <v>0</v>
      </c>
      <c r="Z466" s="2">
        <f>IFERROR(MATCH("Unified Endpoint Management Agent Security Requirements Guide :: Version 1, Release: 1 Benchmark Date: 20 Nov 2020*"&amp;A466&amp;";*",SRGs!AA:AA,0),0)</f>
        <v>0</v>
      </c>
      <c r="AA466" s="2">
        <f>IFERROR(MATCH("Unified Endpoint Management Server Security Requirements Guide :: Version 1, Release: 1 Benchmark Date: 20 Nov 2020*"&amp;A466&amp;";*",SRGs!AA:AA,0),0)</f>
        <v>0</v>
      </c>
      <c r="AB466" s="2">
        <f>IFERROR(MATCH("Virtual Private Network (VPN) Security Requirements Guide :: Version 2, Release: 4 Benchmark Date: 27 Oct 2021*"&amp;A466&amp;";*",SRGs!AA:AA,0),0)</f>
        <v>0</v>
      </c>
      <c r="AC466" s="2">
        <f>IFERROR(MATCH("Web Server Security Requirements Guide :: Version 3, Release: 1 Benchmark Date: 27 Oct 2022*"&amp;A466&amp;";*",SRGs!AA:AA,0),0)</f>
        <v>0</v>
      </c>
      <c r="AD466" s="22"/>
      <c r="AE466" s="3" t="str">
        <f t="shared" si="56"/>
        <v/>
      </c>
      <c r="AF466" s="2" t="str">
        <f t="shared" si="57"/>
        <v/>
      </c>
      <c r="AG466" s="2" t="str">
        <f t="shared" si="58"/>
        <v/>
      </c>
      <c r="AH466" s="2" t="str">
        <f t="shared" si="59"/>
        <v/>
      </c>
      <c r="AI466" s="2" t="str">
        <f t="shared" si="60"/>
        <v/>
      </c>
      <c r="AJ466" s="2" t="str">
        <f t="shared" si="61"/>
        <v/>
      </c>
      <c r="AK466" s="2" t="str">
        <f t="shared" si="62"/>
        <v/>
      </c>
      <c r="AM466" s="5" t="str">
        <f t="shared" si="63"/>
        <v/>
      </c>
    </row>
    <row r="467" spans="1:39" ht="45">
      <c r="A467" s="1" t="s">
        <v>22299</v>
      </c>
      <c r="B467" s="1" t="s">
        <v>4306</v>
      </c>
      <c r="C467" s="1" t="s">
        <v>773</v>
      </c>
      <c r="D467" s="1" t="s">
        <v>1864</v>
      </c>
      <c r="E467" s="1" t="s">
        <v>2869</v>
      </c>
      <c r="F467" s="2" t="s">
        <v>2591</v>
      </c>
      <c r="G467" s="2" t="s">
        <v>4213</v>
      </c>
      <c r="H467" s="2"/>
      <c r="I467" s="10">
        <v>2</v>
      </c>
      <c r="J467" s="13"/>
      <c r="K467" s="3">
        <f>IFERROR(MATCH("Application Layer Gateway (ALG) Security Requirements Guide (SRG) :: Version 1, Release: 2 Benchmark Date: 24 Jul 2015*"&amp;A467&amp;";*",SRGs!AA:AA,0),0)</f>
        <v>0</v>
      </c>
      <c r="L467" s="2">
        <f>IFERROR(MATCH("Application Server Security Requirements Guide :: Version 3, Release: 3 Benchmark Date: 27 Oct 2022*"&amp;A467&amp;";*",SRGs!AA:AA,0),0)</f>
        <v>0</v>
      </c>
      <c r="M467" s="2">
        <f>IFERROR(MATCH("Authentication, Authorization, and Accounting Services (AAA) Security Requirements Guide :: Version 1, Release: 2 Benchmark Date: 24 Jan 2020*"&amp;A467&amp;";*",SRGs!AA:AA,0),0)</f>
        <v>0</v>
      </c>
      <c r="N467" s="2">
        <f>IFERROR(MATCH("Central Log Server Security Requirements Guide :: Version 2, Release: 2 Benchmark Date: 27 Oct 2022*"&amp;A467&amp;";*",SRGs!AA:AA,0),0)</f>
        <v>0</v>
      </c>
      <c r="O467" s="2">
        <f>IFERROR(MATCH("Database Security Requirements Guide :: Version 3, Release: 3 Benchmark Date: 27 Jul 2022*"&amp;A467&amp;";*",SRGs!AA:AA,0),0)</f>
        <v>0</v>
      </c>
      <c r="P467" s="2">
        <f>IFERROR(MATCH("Container Platform Security Requirements Guide :: Version 1, Release: 3 Benchmark Date: 27 Jan 2022*"&amp;A467&amp;";*",SRGs!AA:AA,0),0)</f>
        <v>0</v>
      </c>
      <c r="Q467" s="2">
        <f>IFERROR(MATCH("Domain Name System (DNS) Security Requirements Guide :: Version 2, Release: 4 Benchmark Date: 23 Oct 2015*"&amp;A467&amp;";*",SRGs!AA:AA,0),0)</f>
        <v>0</v>
      </c>
      <c r="R467" s="2">
        <f>IFERROR(MATCH("Firewall Security Requirements Guide :: Version 2, Release: 3 Benchmark Date: 27 Oct 2022*"&amp;A467&amp;";*",SRGs!AA:AA,0),0)</f>
        <v>0</v>
      </c>
      <c r="S467" s="2">
        <f>IFERROR(MATCH("General Purpose Operating System Security Requirements Guide :: Version 2, Release: 4 Benchmark Date: 27 Jul 2022*"&amp;A467&amp;";*",SRGs!AA:AA,0),0)</f>
        <v>0</v>
      </c>
      <c r="T467" s="2">
        <f>IFERROR(MATCH("Intrusion Detection and Prevention Systems (IDPS) Security Requirements Guide :: Version 2, Release: 6 Benchmark Date: 24 Jul 2020*"&amp;A467&amp;";*",SRGs!AA:AA,0),0)</f>
        <v>0</v>
      </c>
      <c r="U467" s="2">
        <f>IFERROR(MATCH("Layer 2 Switch Security Requirements Guide :: Version 2, Release: 1 Benchmark Date: 18 May 2021*"&amp;A467&amp;";*",SRGs!AA:AA,0),0)</f>
        <v>0</v>
      </c>
      <c r="V467" s="2">
        <f>IFERROR(MATCH("Mainframe Product Security Requirements Guide :: Version 2, Release: 1 Benchmark Date: 27 Oct 2022*"&amp;A467&amp;";*",SRGs!AA:AA,0),0)</f>
        <v>0</v>
      </c>
      <c r="W467" s="2">
        <f>IFERROR(MATCH("Network Device Management Security Requirements Guide :: Version 4, Release: 1 Benchmark Date: 23 Apr 2021*"&amp;A467&amp;";*",SRGs!AA:AA,0),0)</f>
        <v>0</v>
      </c>
      <c r="X467" s="2">
        <f>IFERROR(MATCH("Router Security Requirements Guide :: Version 4, Release: 2 Benchmark Date: 23 Apr 2021*"&amp;A467&amp;";*",SRGs!AA:AA,0),0)</f>
        <v>0</v>
      </c>
      <c r="Y467" s="2">
        <f>IFERROR(MATCH("SDN Controller Security Requirements Guide :: Version 1, Release: 2 Benchmark Date: 24 Apr 2020*"&amp;A467&amp;";*",SRGs!AA:AA,0),0)</f>
        <v>0</v>
      </c>
      <c r="Z467" s="2">
        <f>IFERROR(MATCH("Unified Endpoint Management Agent Security Requirements Guide :: Version 1, Release: 1 Benchmark Date: 20 Nov 2020*"&amp;A467&amp;";*",SRGs!AA:AA,0),0)</f>
        <v>0</v>
      </c>
      <c r="AA467" s="2">
        <f>IFERROR(MATCH("Unified Endpoint Management Server Security Requirements Guide :: Version 1, Release: 1 Benchmark Date: 20 Nov 2020*"&amp;A467&amp;";*",SRGs!AA:AA,0),0)</f>
        <v>0</v>
      </c>
      <c r="AB467" s="2">
        <f>IFERROR(MATCH("Virtual Private Network (VPN) Security Requirements Guide :: Version 2, Release: 4 Benchmark Date: 27 Oct 2021*"&amp;A467&amp;";*",SRGs!AA:AA,0),0)</f>
        <v>0</v>
      </c>
      <c r="AC467" s="2">
        <f>IFERROR(MATCH("Web Server Security Requirements Guide :: Version 3, Release: 1 Benchmark Date: 27 Oct 2022*"&amp;A467&amp;";*",SRGs!AA:AA,0),0)</f>
        <v>0</v>
      </c>
      <c r="AD467" s="22"/>
      <c r="AE467" s="3" t="str">
        <f t="shared" si="56"/>
        <v/>
      </c>
      <c r="AF467" s="2" t="str">
        <f t="shared" si="57"/>
        <v/>
      </c>
      <c r="AG467" s="2" t="str">
        <f t="shared" si="58"/>
        <v/>
      </c>
      <c r="AH467" s="2" t="str">
        <f t="shared" si="59"/>
        <v/>
      </c>
      <c r="AI467" s="2" t="str">
        <f t="shared" si="60"/>
        <v/>
      </c>
      <c r="AJ467" s="2" t="str">
        <f t="shared" si="61"/>
        <v/>
      </c>
      <c r="AK467" s="2" t="str">
        <f t="shared" si="62"/>
        <v/>
      </c>
      <c r="AM467" s="5" t="str">
        <f t="shared" si="63"/>
        <v/>
      </c>
    </row>
    <row r="468" spans="1:39" s="5" customFormat="1" ht="75">
      <c r="A468" s="1" t="s">
        <v>22300</v>
      </c>
      <c r="B468" s="1" t="s">
        <v>4306</v>
      </c>
      <c r="C468" s="1" t="s">
        <v>774</v>
      </c>
      <c r="D468" s="1" t="s">
        <v>1865</v>
      </c>
      <c r="E468" s="1" t="s">
        <v>2870</v>
      </c>
      <c r="F468" s="2" t="s">
        <v>2591</v>
      </c>
      <c r="G468" s="2"/>
      <c r="H468" s="2"/>
      <c r="I468" s="2"/>
      <c r="J468" s="15"/>
      <c r="K468" s="3">
        <f>IFERROR(MATCH("Application Layer Gateway (ALG) Security Requirements Guide (SRG) :: Version 1, Release: 2 Benchmark Date: 24 Jul 2015*"&amp;A468&amp;";*",SRGs!AA:AA,0),0)</f>
        <v>0</v>
      </c>
      <c r="L468" s="2">
        <f>IFERROR(MATCH("Application Server Security Requirements Guide :: Version 3, Release: 3 Benchmark Date: 27 Oct 2022*"&amp;A468&amp;";*",SRGs!AA:AA,0),0)</f>
        <v>0</v>
      </c>
      <c r="M468" s="2">
        <f>IFERROR(MATCH("Authentication, Authorization, and Accounting Services (AAA) Security Requirements Guide :: Version 1, Release: 2 Benchmark Date: 24 Jan 2020*"&amp;A468&amp;";*",SRGs!AA:AA,0),0)</f>
        <v>0</v>
      </c>
      <c r="N468" s="2">
        <f>IFERROR(MATCH("Central Log Server Security Requirements Guide :: Version 2, Release: 2 Benchmark Date: 27 Oct 2022*"&amp;A468&amp;";*",SRGs!AA:AA,0),0)</f>
        <v>0</v>
      </c>
      <c r="O468" s="2">
        <f>IFERROR(MATCH("Database Security Requirements Guide :: Version 3, Release: 3 Benchmark Date: 27 Jul 2022*"&amp;A468&amp;";*",SRGs!AA:AA,0),0)</f>
        <v>0</v>
      </c>
      <c r="P468" s="6">
        <f>IFERROR(MATCH("Container Platform Security Requirements Guide :: Version 1, Release: 3 Benchmark Date: 27 Jan 2022*"&amp;A468&amp;";*",SRGs!AA:AA,0),0)</f>
        <v>0</v>
      </c>
      <c r="Q468" s="6">
        <f>IFERROR(MATCH("Domain Name System (DNS) Security Requirements Guide :: Version 2, Release: 4 Benchmark Date: 23 Oct 2015*"&amp;A468&amp;";*",SRGs!AA:AA,0),0)</f>
        <v>0</v>
      </c>
      <c r="R468" s="6">
        <f>IFERROR(MATCH("Firewall Security Requirements Guide :: Version 2, Release: 3 Benchmark Date: 27 Oct 2022*"&amp;A468&amp;";*",SRGs!AA:AA,0),0)</f>
        <v>0</v>
      </c>
      <c r="S468" s="6">
        <f>IFERROR(MATCH("General Purpose Operating System Security Requirements Guide :: Version 2, Release: 4 Benchmark Date: 27 Jul 2022*"&amp;A468&amp;";*",SRGs!AA:AA,0),0)</f>
        <v>0</v>
      </c>
      <c r="T468" s="6">
        <f>IFERROR(MATCH("Intrusion Detection and Prevention Systems (IDPS) Security Requirements Guide :: Version 2, Release: 6 Benchmark Date: 24 Jul 2020*"&amp;A468&amp;";*",SRGs!AA:AA,0),0)</f>
        <v>0</v>
      </c>
      <c r="U468" s="6">
        <f>IFERROR(MATCH("Layer 2 Switch Security Requirements Guide :: Version 2, Release: 1 Benchmark Date: 18 May 2021*"&amp;A468&amp;";*",SRGs!AA:AA,0),0)</f>
        <v>0</v>
      </c>
      <c r="V468" s="6">
        <f>IFERROR(MATCH("Mainframe Product Security Requirements Guide :: Version 2, Release: 1 Benchmark Date: 27 Oct 2022*"&amp;A468&amp;";*",SRGs!AA:AA,0),0)</f>
        <v>0</v>
      </c>
      <c r="W468" s="6">
        <f>IFERROR(MATCH("Network Device Management Security Requirements Guide :: Version 4, Release: 1 Benchmark Date: 23 Apr 2021*"&amp;A468&amp;";*",SRGs!AA:AA,0),0)</f>
        <v>0</v>
      </c>
      <c r="X468" s="6">
        <f>IFERROR(MATCH("Router Security Requirements Guide :: Version 4, Release: 2 Benchmark Date: 23 Apr 2021*"&amp;A468&amp;";*",SRGs!AA:AA,0),0)</f>
        <v>0</v>
      </c>
      <c r="Y468" s="6">
        <f>IFERROR(MATCH("SDN Controller Security Requirements Guide :: Version 1, Release: 2 Benchmark Date: 24 Apr 2020*"&amp;A468&amp;";*",SRGs!AA:AA,0),0)</f>
        <v>0</v>
      </c>
      <c r="Z468" s="6">
        <f>IFERROR(MATCH("Unified Endpoint Management Agent Security Requirements Guide :: Version 1, Release: 1 Benchmark Date: 20 Nov 2020*"&amp;A468&amp;";*",SRGs!AA:AA,0),0)</f>
        <v>0</v>
      </c>
      <c r="AA468" s="6">
        <f>IFERROR(MATCH("Unified Endpoint Management Server Security Requirements Guide :: Version 1, Release: 1 Benchmark Date: 20 Nov 2020*"&amp;A468&amp;";*",SRGs!AA:AA,0),0)</f>
        <v>0</v>
      </c>
      <c r="AB468" s="6">
        <f>IFERROR(MATCH("Virtual Private Network (VPN) Security Requirements Guide :: Version 2, Release: 4 Benchmark Date: 27 Oct 2021*"&amp;A468&amp;";*",SRGs!AA:AA,0),0)</f>
        <v>0</v>
      </c>
      <c r="AC468" s="6">
        <f>IFERROR(MATCH("Web Server Security Requirements Guide :: Version 3, Release: 1 Benchmark Date: 27 Oct 2022*"&amp;A468&amp;";*",SRGs!AA:AA,0),0)</f>
        <v>0</v>
      </c>
      <c r="AD468" s="21"/>
      <c r="AE468" s="3" t="str">
        <f t="shared" si="56"/>
        <v/>
      </c>
      <c r="AF468" s="2" t="str">
        <f t="shared" si="57"/>
        <v/>
      </c>
      <c r="AG468" s="2" t="str">
        <f t="shared" si="58"/>
        <v/>
      </c>
      <c r="AH468" s="2" t="str">
        <f t="shared" si="59"/>
        <v/>
      </c>
      <c r="AI468" s="2" t="str">
        <f t="shared" si="60"/>
        <v/>
      </c>
      <c r="AJ468" s="2" t="str">
        <f t="shared" si="61"/>
        <v/>
      </c>
      <c r="AK468" s="2" t="str">
        <f t="shared" si="62"/>
        <v/>
      </c>
      <c r="AL468" s="27"/>
      <c r="AM468" s="5" t="str">
        <f t="shared" si="63"/>
        <v/>
      </c>
    </row>
    <row r="469" spans="1:39" ht="300">
      <c r="A469" s="1" t="s">
        <v>98</v>
      </c>
      <c r="B469" s="1" t="s">
        <v>4306</v>
      </c>
      <c r="C469" s="1" t="s">
        <v>775</v>
      </c>
      <c r="D469" s="1" t="s">
        <v>1866</v>
      </c>
      <c r="E469" s="1" t="s">
        <v>2871</v>
      </c>
      <c r="F469" s="2" t="s">
        <v>3824</v>
      </c>
      <c r="G469" s="2" t="s">
        <v>4212</v>
      </c>
      <c r="H469" s="2"/>
      <c r="I469" s="10">
        <v>2</v>
      </c>
      <c r="J469" s="13"/>
      <c r="K469" s="3">
        <f>IFERROR(MATCH("Application Layer Gateway (ALG) Security Requirements Guide (SRG) :: Version 1, Release: 2 Benchmark Date: 24 Jul 2015*"&amp;A469&amp;";*",SRGs!AA:AA,0),0)</f>
        <v>0</v>
      </c>
      <c r="L469" s="2">
        <f>IFERROR(MATCH("Application Server Security Requirements Guide :: Version 3, Release: 3 Benchmark Date: 27 Oct 2022*"&amp;A469&amp;";*",SRGs!AA:AA,0),0)</f>
        <v>0</v>
      </c>
      <c r="M469" s="2">
        <f>IFERROR(MATCH("Authentication, Authorization, and Accounting Services (AAA) Security Requirements Guide :: Version 1, Release: 2 Benchmark Date: 24 Jan 2020*"&amp;A469&amp;";*",SRGs!AA:AA,0),0)</f>
        <v>0</v>
      </c>
      <c r="N469" s="6">
        <f>IFERROR(MATCH("Central Log Server Security Requirements Guide :: Version 2, Release: 2 Benchmark Date: 27 Oct 2022*"&amp;A469&amp;";*",SRGs!AA:AA,0),0)</f>
        <v>0</v>
      </c>
      <c r="O469" s="6">
        <f>IFERROR(MATCH("Database Security Requirements Guide :: Version 3, Release: 3 Benchmark Date: 27 Jul 2022*"&amp;A469&amp;";*",SRGs!AA:AA,0),0)</f>
        <v>0</v>
      </c>
      <c r="P469" s="2">
        <f>IFERROR(MATCH("Container Platform Security Requirements Guide :: Version 1, Release: 3 Benchmark Date: 27 Jan 2022*"&amp;A469&amp;";*",SRGs!AA:AA,0),0)</f>
        <v>0</v>
      </c>
      <c r="Q469" s="2">
        <f>IFERROR(MATCH("Domain Name System (DNS) Security Requirements Guide :: Version 2, Release: 4 Benchmark Date: 23 Oct 2015*"&amp;A469&amp;";*",SRGs!AA:AA,0),0)</f>
        <v>0</v>
      </c>
      <c r="R469" s="2">
        <f>IFERROR(MATCH("Firewall Security Requirements Guide :: Version 2, Release: 3 Benchmark Date: 27 Oct 2022*"&amp;A469&amp;";*",SRGs!AA:AA,0),0)</f>
        <v>0</v>
      </c>
      <c r="S469" s="2">
        <f>IFERROR(MATCH("General Purpose Operating System Security Requirements Guide :: Version 2, Release: 4 Benchmark Date: 27 Jul 2022*"&amp;A469&amp;";*",SRGs!AA:AA,0),0)</f>
        <v>0</v>
      </c>
      <c r="T469" s="2">
        <f>IFERROR(MATCH("Intrusion Detection and Prevention Systems (IDPS) Security Requirements Guide :: Version 2, Release: 6 Benchmark Date: 24 Jul 2020*"&amp;A469&amp;";*",SRGs!AA:AA,0),0)</f>
        <v>0</v>
      </c>
      <c r="U469" s="2">
        <f>IFERROR(MATCH("Layer 2 Switch Security Requirements Guide :: Version 2, Release: 1 Benchmark Date: 18 May 2021*"&amp;A469&amp;";*",SRGs!AA:AA,0),0)</f>
        <v>0</v>
      </c>
      <c r="V469" s="2">
        <f>IFERROR(MATCH("Mainframe Product Security Requirements Guide :: Version 2, Release: 1 Benchmark Date: 27 Oct 2022*"&amp;A469&amp;";*",SRGs!AA:AA,0),0)</f>
        <v>0</v>
      </c>
      <c r="W469" s="2">
        <f>IFERROR(MATCH("Network Device Management Security Requirements Guide :: Version 4, Release: 1 Benchmark Date: 23 Apr 2021*"&amp;A469&amp;";*",SRGs!AA:AA,0),0)</f>
        <v>0</v>
      </c>
      <c r="X469" s="2">
        <f>IFERROR(MATCH("Router Security Requirements Guide :: Version 4, Release: 2 Benchmark Date: 23 Apr 2021*"&amp;A469&amp;";*",SRGs!AA:AA,0),0)</f>
        <v>0</v>
      </c>
      <c r="Y469" s="2">
        <f>IFERROR(MATCH("SDN Controller Security Requirements Guide :: Version 1, Release: 2 Benchmark Date: 24 Apr 2020*"&amp;A469&amp;";*",SRGs!AA:AA,0),0)</f>
        <v>0</v>
      </c>
      <c r="Z469" s="2">
        <f>IFERROR(MATCH("Unified Endpoint Management Agent Security Requirements Guide :: Version 1, Release: 1 Benchmark Date: 20 Nov 2020*"&amp;A469&amp;";*",SRGs!AA:AA,0),0)</f>
        <v>0</v>
      </c>
      <c r="AA469" s="2">
        <f>IFERROR(MATCH("Unified Endpoint Management Server Security Requirements Guide :: Version 1, Release: 1 Benchmark Date: 20 Nov 2020*"&amp;A469&amp;";*",SRGs!AA:AA,0),0)</f>
        <v>0</v>
      </c>
      <c r="AB469" s="2">
        <f>IFERROR(MATCH("Virtual Private Network (VPN) Security Requirements Guide :: Version 2, Release: 4 Benchmark Date: 27 Oct 2021*"&amp;A469&amp;";*",SRGs!AA:AA,0),0)</f>
        <v>0</v>
      </c>
      <c r="AC469" s="2">
        <f>IFERROR(MATCH("Web Server Security Requirements Guide :: Version 3, Release: 1 Benchmark Date: 27 Oct 2022*"&amp;A469&amp;";*",SRGs!AA:AA,0),0)</f>
        <v>0</v>
      </c>
      <c r="AD469" s="22"/>
      <c r="AE469" s="3" t="str">
        <f t="shared" si="56"/>
        <v/>
      </c>
      <c r="AF469" s="2" t="str">
        <f t="shared" si="57"/>
        <v/>
      </c>
      <c r="AG469" s="2" t="str">
        <f t="shared" si="58"/>
        <v/>
      </c>
      <c r="AH469" s="2" t="str">
        <f t="shared" si="59"/>
        <v/>
      </c>
      <c r="AI469" s="2" t="str">
        <f t="shared" si="60"/>
        <v/>
      </c>
      <c r="AJ469" s="2" t="str">
        <f t="shared" si="61"/>
        <v/>
      </c>
      <c r="AK469" s="2" t="str">
        <f t="shared" si="62"/>
        <v/>
      </c>
      <c r="AM469" s="5" t="str">
        <f t="shared" si="63"/>
        <v/>
      </c>
    </row>
    <row r="470" spans="1:39" s="5" customFormat="1" ht="45">
      <c r="A470" s="1" t="s">
        <v>22301</v>
      </c>
      <c r="B470" s="1" t="s">
        <v>4306</v>
      </c>
      <c r="C470" s="1" t="s">
        <v>776</v>
      </c>
      <c r="D470" s="1" t="s">
        <v>1867</v>
      </c>
      <c r="E470" s="1" t="s">
        <v>2872</v>
      </c>
      <c r="F470" s="2" t="s">
        <v>2591</v>
      </c>
      <c r="G470" s="2"/>
      <c r="H470" s="2"/>
      <c r="I470" s="2"/>
      <c r="J470" s="15"/>
      <c r="K470" s="3">
        <f>IFERROR(MATCH("Application Layer Gateway (ALG) Security Requirements Guide (SRG) :: Version 1, Release: 2 Benchmark Date: 24 Jul 2015*"&amp;A470&amp;";*",SRGs!AA:AA,0),0)</f>
        <v>0</v>
      </c>
      <c r="L470" s="2">
        <f>IFERROR(MATCH("Application Server Security Requirements Guide :: Version 3, Release: 3 Benchmark Date: 27 Oct 2022*"&amp;A470&amp;";*",SRGs!AA:AA,0),0)</f>
        <v>0</v>
      </c>
      <c r="M470" s="2">
        <f>IFERROR(MATCH("Authentication, Authorization, and Accounting Services (AAA) Security Requirements Guide :: Version 1, Release: 2 Benchmark Date: 24 Jan 2020*"&amp;A470&amp;";*",SRGs!AA:AA,0),0)</f>
        <v>0</v>
      </c>
      <c r="N470" s="2">
        <f>IFERROR(MATCH("Central Log Server Security Requirements Guide :: Version 2, Release: 2 Benchmark Date: 27 Oct 2022*"&amp;A470&amp;";*",SRGs!AA:AA,0),0)</f>
        <v>0</v>
      </c>
      <c r="O470" s="2">
        <f>IFERROR(MATCH("Database Security Requirements Guide :: Version 3, Release: 3 Benchmark Date: 27 Jul 2022*"&amp;A470&amp;";*",SRGs!AA:AA,0),0)</f>
        <v>0</v>
      </c>
      <c r="P470" s="6">
        <f>IFERROR(MATCH("Container Platform Security Requirements Guide :: Version 1, Release: 3 Benchmark Date: 27 Jan 2022*"&amp;A470&amp;";*",SRGs!AA:AA,0),0)</f>
        <v>0</v>
      </c>
      <c r="Q470" s="6">
        <f>IFERROR(MATCH("Domain Name System (DNS) Security Requirements Guide :: Version 2, Release: 4 Benchmark Date: 23 Oct 2015*"&amp;A470&amp;";*",SRGs!AA:AA,0),0)</f>
        <v>0</v>
      </c>
      <c r="R470" s="6">
        <f>IFERROR(MATCH("Firewall Security Requirements Guide :: Version 2, Release: 3 Benchmark Date: 27 Oct 2022*"&amp;A470&amp;";*",SRGs!AA:AA,0),0)</f>
        <v>0</v>
      </c>
      <c r="S470" s="6">
        <f>IFERROR(MATCH("General Purpose Operating System Security Requirements Guide :: Version 2, Release: 4 Benchmark Date: 27 Jul 2022*"&amp;A470&amp;";*",SRGs!AA:AA,0),0)</f>
        <v>0</v>
      </c>
      <c r="T470" s="6">
        <f>IFERROR(MATCH("Intrusion Detection and Prevention Systems (IDPS) Security Requirements Guide :: Version 2, Release: 6 Benchmark Date: 24 Jul 2020*"&amp;A470&amp;";*",SRGs!AA:AA,0),0)</f>
        <v>0</v>
      </c>
      <c r="U470" s="6">
        <f>IFERROR(MATCH("Layer 2 Switch Security Requirements Guide :: Version 2, Release: 1 Benchmark Date: 18 May 2021*"&amp;A470&amp;";*",SRGs!AA:AA,0),0)</f>
        <v>0</v>
      </c>
      <c r="V470" s="6">
        <f>IFERROR(MATCH("Mainframe Product Security Requirements Guide :: Version 2, Release: 1 Benchmark Date: 27 Oct 2022*"&amp;A470&amp;";*",SRGs!AA:AA,0),0)</f>
        <v>0</v>
      </c>
      <c r="W470" s="6">
        <f>IFERROR(MATCH("Network Device Management Security Requirements Guide :: Version 4, Release: 1 Benchmark Date: 23 Apr 2021*"&amp;A470&amp;";*",SRGs!AA:AA,0),0)</f>
        <v>0</v>
      </c>
      <c r="X470" s="6">
        <f>IFERROR(MATCH("Router Security Requirements Guide :: Version 4, Release: 2 Benchmark Date: 23 Apr 2021*"&amp;A470&amp;";*",SRGs!AA:AA,0),0)</f>
        <v>0</v>
      </c>
      <c r="Y470" s="6">
        <f>IFERROR(MATCH("SDN Controller Security Requirements Guide :: Version 1, Release: 2 Benchmark Date: 24 Apr 2020*"&amp;A470&amp;";*",SRGs!AA:AA,0),0)</f>
        <v>0</v>
      </c>
      <c r="Z470" s="6">
        <f>IFERROR(MATCH("Unified Endpoint Management Agent Security Requirements Guide :: Version 1, Release: 1 Benchmark Date: 20 Nov 2020*"&amp;A470&amp;";*",SRGs!AA:AA,0),0)</f>
        <v>0</v>
      </c>
      <c r="AA470" s="6">
        <f>IFERROR(MATCH("Unified Endpoint Management Server Security Requirements Guide :: Version 1, Release: 1 Benchmark Date: 20 Nov 2020*"&amp;A470&amp;";*",SRGs!AA:AA,0),0)</f>
        <v>0</v>
      </c>
      <c r="AB470" s="6">
        <f>IFERROR(MATCH("Virtual Private Network (VPN) Security Requirements Guide :: Version 2, Release: 4 Benchmark Date: 27 Oct 2021*"&amp;A470&amp;";*",SRGs!AA:AA,0),0)</f>
        <v>0</v>
      </c>
      <c r="AC470" s="6">
        <f>IFERROR(MATCH("Web Server Security Requirements Guide :: Version 3, Release: 1 Benchmark Date: 27 Oct 2022*"&amp;A470&amp;";*",SRGs!AA:AA,0),0)</f>
        <v>0</v>
      </c>
      <c r="AD470" s="21"/>
      <c r="AE470" s="3" t="str">
        <f t="shared" si="56"/>
        <v/>
      </c>
      <c r="AF470" s="2" t="str">
        <f t="shared" si="57"/>
        <v/>
      </c>
      <c r="AG470" s="2" t="str">
        <f t="shared" si="58"/>
        <v/>
      </c>
      <c r="AH470" s="2" t="str">
        <f t="shared" si="59"/>
        <v/>
      </c>
      <c r="AI470" s="2" t="str">
        <f t="shared" si="60"/>
        <v/>
      </c>
      <c r="AJ470" s="2" t="str">
        <f t="shared" si="61"/>
        <v/>
      </c>
      <c r="AK470" s="2" t="str">
        <f t="shared" si="62"/>
        <v/>
      </c>
      <c r="AL470" s="27"/>
      <c r="AM470" s="5" t="str">
        <f t="shared" si="63"/>
        <v/>
      </c>
    </row>
    <row r="471" spans="1:39" ht="135">
      <c r="A471" s="1" t="s">
        <v>22302</v>
      </c>
      <c r="B471" s="1" t="s">
        <v>4306</v>
      </c>
      <c r="C471" s="1" t="s">
        <v>785</v>
      </c>
      <c r="D471" s="1" t="s">
        <v>1876</v>
      </c>
      <c r="E471" s="1" t="s">
        <v>2881</v>
      </c>
      <c r="F471" s="2" t="s">
        <v>3827</v>
      </c>
      <c r="G471" s="2"/>
      <c r="H471" s="2"/>
      <c r="I471" s="2"/>
      <c r="J471" s="15"/>
      <c r="K471" s="3">
        <f>IFERROR(MATCH("Application Layer Gateway (ALG) Security Requirements Guide (SRG) :: Version 1, Release: 2 Benchmark Date: 24 Jul 2015*"&amp;A471&amp;";*",SRGs!AA:AA,0),0)</f>
        <v>0</v>
      </c>
      <c r="L471" s="2">
        <f>IFERROR(MATCH("Application Server Security Requirements Guide :: Version 3, Release: 3 Benchmark Date: 27 Oct 2022*"&amp;A471&amp;";*",SRGs!AA:AA,0),0)</f>
        <v>0</v>
      </c>
      <c r="M471" s="2">
        <f>IFERROR(MATCH("Authentication, Authorization, and Accounting Services (AAA) Security Requirements Guide :: Version 1, Release: 2 Benchmark Date: 24 Jan 2020*"&amp;A471&amp;";*",SRGs!AA:AA,0),0)</f>
        <v>0</v>
      </c>
      <c r="N471" s="6">
        <f>IFERROR(MATCH("Central Log Server Security Requirements Guide :: Version 2, Release: 2 Benchmark Date: 27 Oct 2022*"&amp;A471&amp;";*",SRGs!AA:AA,0),0)</f>
        <v>0</v>
      </c>
      <c r="O471" s="6">
        <f>IFERROR(MATCH("Database Security Requirements Guide :: Version 3, Release: 3 Benchmark Date: 27 Jul 2022*"&amp;A471&amp;";*",SRGs!AA:AA,0),0)</f>
        <v>0</v>
      </c>
      <c r="P471" s="2">
        <f>IFERROR(MATCH("Container Platform Security Requirements Guide :: Version 1, Release: 3 Benchmark Date: 27 Jan 2022*"&amp;A471&amp;";*",SRGs!AA:AA,0),0)</f>
        <v>0</v>
      </c>
      <c r="Q471" s="2">
        <f>IFERROR(MATCH("Domain Name System (DNS) Security Requirements Guide :: Version 2, Release: 4 Benchmark Date: 23 Oct 2015*"&amp;A471&amp;";*",SRGs!AA:AA,0),0)</f>
        <v>0</v>
      </c>
      <c r="R471" s="2">
        <f>IFERROR(MATCH("Firewall Security Requirements Guide :: Version 2, Release: 3 Benchmark Date: 27 Oct 2022*"&amp;A471&amp;";*",SRGs!AA:AA,0),0)</f>
        <v>0</v>
      </c>
      <c r="S471" s="2">
        <f>IFERROR(MATCH("General Purpose Operating System Security Requirements Guide :: Version 2, Release: 4 Benchmark Date: 27 Jul 2022*"&amp;A471&amp;";*",SRGs!AA:AA,0),0)</f>
        <v>0</v>
      </c>
      <c r="T471" s="2">
        <f>IFERROR(MATCH("Intrusion Detection and Prevention Systems (IDPS) Security Requirements Guide :: Version 2, Release: 6 Benchmark Date: 24 Jul 2020*"&amp;A471&amp;";*",SRGs!AA:AA,0),0)</f>
        <v>0</v>
      </c>
      <c r="U471" s="2">
        <f>IFERROR(MATCH("Layer 2 Switch Security Requirements Guide :: Version 2, Release: 1 Benchmark Date: 18 May 2021*"&amp;A471&amp;";*",SRGs!AA:AA,0),0)</f>
        <v>0</v>
      </c>
      <c r="V471" s="2">
        <f>IFERROR(MATCH("Mainframe Product Security Requirements Guide :: Version 2, Release: 1 Benchmark Date: 27 Oct 2022*"&amp;A471&amp;";*",SRGs!AA:AA,0),0)</f>
        <v>0</v>
      </c>
      <c r="W471" s="2">
        <f>IFERROR(MATCH("Network Device Management Security Requirements Guide :: Version 4, Release: 1 Benchmark Date: 23 Apr 2021*"&amp;A471&amp;";*",SRGs!AA:AA,0),0)</f>
        <v>0</v>
      </c>
      <c r="X471" s="2">
        <f>IFERROR(MATCH("Router Security Requirements Guide :: Version 4, Release: 2 Benchmark Date: 23 Apr 2021*"&amp;A471&amp;";*",SRGs!AA:AA,0),0)</f>
        <v>0</v>
      </c>
      <c r="Y471" s="2">
        <f>IFERROR(MATCH("SDN Controller Security Requirements Guide :: Version 1, Release: 2 Benchmark Date: 24 Apr 2020*"&amp;A471&amp;";*",SRGs!AA:AA,0),0)</f>
        <v>0</v>
      </c>
      <c r="Z471" s="2">
        <f>IFERROR(MATCH("Unified Endpoint Management Agent Security Requirements Guide :: Version 1, Release: 1 Benchmark Date: 20 Nov 2020*"&amp;A471&amp;";*",SRGs!AA:AA,0),0)</f>
        <v>0</v>
      </c>
      <c r="AA471" s="2">
        <f>IFERROR(MATCH("Unified Endpoint Management Server Security Requirements Guide :: Version 1, Release: 1 Benchmark Date: 20 Nov 2020*"&amp;A471&amp;";*",SRGs!AA:AA,0),0)</f>
        <v>0</v>
      </c>
      <c r="AB471" s="2">
        <f>IFERROR(MATCH("Virtual Private Network (VPN) Security Requirements Guide :: Version 2, Release: 4 Benchmark Date: 27 Oct 2021*"&amp;A471&amp;";*",SRGs!AA:AA,0),0)</f>
        <v>0</v>
      </c>
      <c r="AC471" s="2">
        <f>IFERROR(MATCH("Web Server Security Requirements Guide :: Version 3, Release: 1 Benchmark Date: 27 Oct 2022*"&amp;A471&amp;";*",SRGs!AA:AA,0),0)</f>
        <v>0</v>
      </c>
      <c r="AD471" s="22"/>
      <c r="AE471" s="3" t="str">
        <f t="shared" si="56"/>
        <v/>
      </c>
      <c r="AF471" s="2" t="str">
        <f t="shared" si="57"/>
        <v/>
      </c>
      <c r="AG471" s="2" t="str">
        <f t="shared" si="58"/>
        <v/>
      </c>
      <c r="AH471" s="2" t="str">
        <f t="shared" si="59"/>
        <v/>
      </c>
      <c r="AI471" s="2" t="str">
        <f t="shared" si="60"/>
        <v/>
      </c>
      <c r="AJ471" s="2" t="str">
        <f t="shared" si="61"/>
        <v/>
      </c>
      <c r="AK471" s="2" t="str">
        <f t="shared" si="62"/>
        <v/>
      </c>
      <c r="AM471" s="5" t="str">
        <f t="shared" si="63"/>
        <v/>
      </c>
    </row>
    <row r="472" spans="1:39" ht="330">
      <c r="A472" s="1" t="s">
        <v>22303</v>
      </c>
      <c r="B472" s="1" t="s">
        <v>4306</v>
      </c>
      <c r="C472" s="1" t="s">
        <v>786</v>
      </c>
      <c r="D472" s="1" t="s">
        <v>1877</v>
      </c>
      <c r="E472" s="1" t="s">
        <v>2882</v>
      </c>
      <c r="F472" s="2" t="s">
        <v>3828</v>
      </c>
      <c r="G472" s="2"/>
      <c r="H472" s="2" t="s">
        <v>4266</v>
      </c>
      <c r="I472" s="10">
        <v>3</v>
      </c>
      <c r="J472" s="13"/>
      <c r="K472" s="3">
        <f>IFERROR(MATCH("Application Layer Gateway (ALG) Security Requirements Guide (SRG) :: Version 1, Release: 2 Benchmark Date: 24 Jul 2015*"&amp;A472&amp;";*",SRGs!AA:AA,0),0)</f>
        <v>0</v>
      </c>
      <c r="L472" s="2">
        <f>IFERROR(MATCH("Application Server Security Requirements Guide :: Version 3, Release: 3 Benchmark Date: 27 Oct 2022*"&amp;A472&amp;";*",SRGs!AA:AA,0),0)</f>
        <v>0</v>
      </c>
      <c r="M472" s="2">
        <f>IFERROR(MATCH("Authentication, Authorization, and Accounting Services (AAA) Security Requirements Guide :: Version 1, Release: 2 Benchmark Date: 24 Jan 2020*"&amp;A472&amp;";*",SRGs!AA:AA,0),0)</f>
        <v>0</v>
      </c>
      <c r="N472" s="6">
        <f>IFERROR(MATCH("Central Log Server Security Requirements Guide :: Version 2, Release: 2 Benchmark Date: 27 Oct 2022*"&amp;A472&amp;";*",SRGs!AA:AA,0),0)</f>
        <v>0</v>
      </c>
      <c r="O472" s="6">
        <f>IFERROR(MATCH("Database Security Requirements Guide :: Version 3, Release: 3 Benchmark Date: 27 Jul 2022*"&amp;A472&amp;";*",SRGs!AA:AA,0),0)</f>
        <v>0</v>
      </c>
      <c r="P472" s="2">
        <f>IFERROR(MATCH("Container Platform Security Requirements Guide :: Version 1, Release: 3 Benchmark Date: 27 Jan 2022*"&amp;A472&amp;";*",SRGs!AA:AA,0),0)</f>
        <v>0</v>
      </c>
      <c r="Q472" s="2">
        <f>IFERROR(MATCH("Domain Name System (DNS) Security Requirements Guide :: Version 2, Release: 4 Benchmark Date: 23 Oct 2015*"&amp;A472&amp;";*",SRGs!AA:AA,0),0)</f>
        <v>0</v>
      </c>
      <c r="R472" s="2">
        <f>IFERROR(MATCH("Firewall Security Requirements Guide :: Version 2, Release: 3 Benchmark Date: 27 Oct 2022*"&amp;A472&amp;";*",SRGs!AA:AA,0),0)</f>
        <v>0</v>
      </c>
      <c r="S472" s="2">
        <f>IFERROR(MATCH("General Purpose Operating System Security Requirements Guide :: Version 2, Release: 4 Benchmark Date: 27 Jul 2022*"&amp;A472&amp;";*",SRGs!AA:AA,0),0)</f>
        <v>0</v>
      </c>
      <c r="T472" s="2">
        <f>IFERROR(MATCH("Intrusion Detection and Prevention Systems (IDPS) Security Requirements Guide :: Version 2, Release: 6 Benchmark Date: 24 Jul 2020*"&amp;A472&amp;";*",SRGs!AA:AA,0),0)</f>
        <v>0</v>
      </c>
      <c r="U472" s="2">
        <f>IFERROR(MATCH("Layer 2 Switch Security Requirements Guide :: Version 2, Release: 1 Benchmark Date: 18 May 2021*"&amp;A472&amp;";*",SRGs!AA:AA,0),0)</f>
        <v>0</v>
      </c>
      <c r="V472" s="2">
        <f>IFERROR(MATCH("Mainframe Product Security Requirements Guide :: Version 2, Release: 1 Benchmark Date: 27 Oct 2022*"&amp;A472&amp;";*",SRGs!AA:AA,0),0)</f>
        <v>0</v>
      </c>
      <c r="W472" s="2">
        <f>IFERROR(MATCH("Network Device Management Security Requirements Guide :: Version 4, Release: 1 Benchmark Date: 23 Apr 2021*"&amp;A472&amp;";*",SRGs!AA:AA,0),0)</f>
        <v>0</v>
      </c>
      <c r="X472" s="2">
        <f>IFERROR(MATCH("Router Security Requirements Guide :: Version 4, Release: 2 Benchmark Date: 23 Apr 2021*"&amp;A472&amp;";*",SRGs!AA:AA,0),0)</f>
        <v>0</v>
      </c>
      <c r="Y472" s="2">
        <f>IFERROR(MATCH("SDN Controller Security Requirements Guide :: Version 1, Release: 2 Benchmark Date: 24 Apr 2020*"&amp;A472&amp;";*",SRGs!AA:AA,0),0)</f>
        <v>0</v>
      </c>
      <c r="Z472" s="2">
        <f>IFERROR(MATCH("Unified Endpoint Management Agent Security Requirements Guide :: Version 1, Release: 1 Benchmark Date: 20 Nov 2020*"&amp;A472&amp;";*",SRGs!AA:AA,0),0)</f>
        <v>0</v>
      </c>
      <c r="AA472" s="2">
        <f>IFERROR(MATCH("Unified Endpoint Management Server Security Requirements Guide :: Version 1, Release: 1 Benchmark Date: 20 Nov 2020*"&amp;A472&amp;";*",SRGs!AA:AA,0),0)</f>
        <v>0</v>
      </c>
      <c r="AB472" s="2">
        <f>IFERROR(MATCH("Virtual Private Network (VPN) Security Requirements Guide :: Version 2, Release: 4 Benchmark Date: 27 Oct 2021*"&amp;A472&amp;";*",SRGs!AA:AA,0),0)</f>
        <v>0</v>
      </c>
      <c r="AC472" s="2">
        <f>IFERROR(MATCH("Web Server Security Requirements Guide :: Version 3, Release: 1 Benchmark Date: 27 Oct 2022*"&amp;A472&amp;";*",SRGs!AA:AA,0),0)</f>
        <v>0</v>
      </c>
      <c r="AD472" s="22"/>
      <c r="AE472" s="3" t="str">
        <f t="shared" si="56"/>
        <v/>
      </c>
      <c r="AF472" s="2" t="str">
        <f t="shared" si="57"/>
        <v/>
      </c>
      <c r="AG472" s="2" t="str">
        <f t="shared" si="58"/>
        <v/>
      </c>
      <c r="AH472" s="2" t="str">
        <f t="shared" si="59"/>
        <v/>
      </c>
      <c r="AI472" s="2" t="str">
        <f t="shared" si="60"/>
        <v/>
      </c>
      <c r="AJ472" s="2" t="str">
        <f t="shared" si="61"/>
        <v/>
      </c>
      <c r="AK472" s="2" t="str">
        <f t="shared" si="62"/>
        <v/>
      </c>
      <c r="AM472" s="5" t="str">
        <f t="shared" si="63"/>
        <v/>
      </c>
    </row>
    <row r="473" spans="1:39" ht="75">
      <c r="A473" s="1" t="s">
        <v>22304</v>
      </c>
      <c r="B473" s="1" t="s">
        <v>4306</v>
      </c>
      <c r="C473" s="1" t="s">
        <v>787</v>
      </c>
      <c r="D473" s="1" t="s">
        <v>1878</v>
      </c>
      <c r="E473" s="1" t="s">
        <v>2883</v>
      </c>
      <c r="F473" s="2" t="s">
        <v>2591</v>
      </c>
      <c r="G473" s="2"/>
      <c r="H473" s="2"/>
      <c r="I473" s="2"/>
      <c r="J473" s="15"/>
      <c r="K473" s="3">
        <f>IFERROR(MATCH("Application Layer Gateway (ALG) Security Requirements Guide (SRG) :: Version 1, Release: 2 Benchmark Date: 24 Jul 2015*"&amp;A473&amp;";*",SRGs!AA:AA,0),0)</f>
        <v>0</v>
      </c>
      <c r="L473" s="2">
        <f>IFERROR(MATCH("Application Server Security Requirements Guide :: Version 3, Release: 3 Benchmark Date: 27 Oct 2022*"&amp;A473&amp;";*",SRGs!AA:AA,0),0)</f>
        <v>0</v>
      </c>
      <c r="M473" s="2">
        <f>IFERROR(MATCH("Authentication, Authorization, and Accounting Services (AAA) Security Requirements Guide :: Version 1, Release: 2 Benchmark Date: 24 Jan 2020*"&amp;A473&amp;";*",SRGs!AA:AA,0),0)</f>
        <v>0</v>
      </c>
      <c r="N473" s="2">
        <f>IFERROR(MATCH("Central Log Server Security Requirements Guide :: Version 2, Release: 2 Benchmark Date: 27 Oct 2022*"&amp;A473&amp;";*",SRGs!AA:AA,0),0)</f>
        <v>0</v>
      </c>
      <c r="O473" s="2">
        <f>IFERROR(MATCH("Database Security Requirements Guide :: Version 3, Release: 3 Benchmark Date: 27 Jul 2022*"&amp;A473&amp;";*",SRGs!AA:AA,0),0)</f>
        <v>0</v>
      </c>
      <c r="P473" s="2">
        <f>IFERROR(MATCH("Container Platform Security Requirements Guide :: Version 1, Release: 3 Benchmark Date: 27 Jan 2022*"&amp;A473&amp;";*",SRGs!AA:AA,0),0)</f>
        <v>0</v>
      </c>
      <c r="Q473" s="2">
        <f>IFERROR(MATCH("Domain Name System (DNS) Security Requirements Guide :: Version 2, Release: 4 Benchmark Date: 23 Oct 2015*"&amp;A473&amp;";*",SRGs!AA:AA,0),0)</f>
        <v>0</v>
      </c>
      <c r="R473" s="2">
        <f>IFERROR(MATCH("Firewall Security Requirements Guide :: Version 2, Release: 3 Benchmark Date: 27 Oct 2022*"&amp;A473&amp;";*",SRGs!AA:AA,0),0)</f>
        <v>0</v>
      </c>
      <c r="S473" s="2">
        <f>IFERROR(MATCH("General Purpose Operating System Security Requirements Guide :: Version 2, Release: 4 Benchmark Date: 27 Jul 2022*"&amp;A473&amp;";*",SRGs!AA:AA,0),0)</f>
        <v>0</v>
      </c>
      <c r="T473" s="2">
        <f>IFERROR(MATCH("Intrusion Detection and Prevention Systems (IDPS) Security Requirements Guide :: Version 2, Release: 6 Benchmark Date: 24 Jul 2020*"&amp;A473&amp;";*",SRGs!AA:AA,0),0)</f>
        <v>0</v>
      </c>
      <c r="U473" s="2">
        <f>IFERROR(MATCH("Layer 2 Switch Security Requirements Guide :: Version 2, Release: 1 Benchmark Date: 18 May 2021*"&amp;A473&amp;";*",SRGs!AA:AA,0),0)</f>
        <v>0</v>
      </c>
      <c r="V473" s="2">
        <f>IFERROR(MATCH("Mainframe Product Security Requirements Guide :: Version 2, Release: 1 Benchmark Date: 27 Oct 2022*"&amp;A473&amp;";*",SRGs!AA:AA,0),0)</f>
        <v>0</v>
      </c>
      <c r="W473" s="2">
        <f>IFERROR(MATCH("Network Device Management Security Requirements Guide :: Version 4, Release: 1 Benchmark Date: 23 Apr 2021*"&amp;A473&amp;";*",SRGs!AA:AA,0),0)</f>
        <v>0</v>
      </c>
      <c r="X473" s="2">
        <f>IFERROR(MATCH("Router Security Requirements Guide :: Version 4, Release: 2 Benchmark Date: 23 Apr 2021*"&amp;A473&amp;";*",SRGs!AA:AA,0),0)</f>
        <v>0</v>
      </c>
      <c r="Y473" s="2">
        <f>IFERROR(MATCH("SDN Controller Security Requirements Guide :: Version 1, Release: 2 Benchmark Date: 24 Apr 2020*"&amp;A473&amp;";*",SRGs!AA:AA,0),0)</f>
        <v>0</v>
      </c>
      <c r="Z473" s="2">
        <f>IFERROR(MATCH("Unified Endpoint Management Agent Security Requirements Guide :: Version 1, Release: 1 Benchmark Date: 20 Nov 2020*"&amp;A473&amp;";*",SRGs!AA:AA,0),0)</f>
        <v>0</v>
      </c>
      <c r="AA473" s="2">
        <f>IFERROR(MATCH("Unified Endpoint Management Server Security Requirements Guide :: Version 1, Release: 1 Benchmark Date: 20 Nov 2020*"&amp;A473&amp;";*",SRGs!AA:AA,0),0)</f>
        <v>0</v>
      </c>
      <c r="AB473" s="2">
        <f>IFERROR(MATCH("Virtual Private Network (VPN) Security Requirements Guide :: Version 2, Release: 4 Benchmark Date: 27 Oct 2021*"&amp;A473&amp;";*",SRGs!AA:AA,0),0)</f>
        <v>0</v>
      </c>
      <c r="AC473" s="2">
        <f>IFERROR(MATCH("Web Server Security Requirements Guide :: Version 3, Release: 1 Benchmark Date: 27 Oct 2022*"&amp;A473&amp;";*",SRGs!AA:AA,0),0)</f>
        <v>0</v>
      </c>
      <c r="AD473" s="22"/>
      <c r="AE473" s="3" t="str">
        <f t="shared" si="56"/>
        <v/>
      </c>
      <c r="AF473" s="2" t="str">
        <f t="shared" si="57"/>
        <v/>
      </c>
      <c r="AG473" s="2" t="str">
        <f t="shared" si="58"/>
        <v/>
      </c>
      <c r="AH473" s="2" t="str">
        <f t="shared" si="59"/>
        <v/>
      </c>
      <c r="AI473" s="2" t="str">
        <f t="shared" si="60"/>
        <v/>
      </c>
      <c r="AJ473" s="2" t="str">
        <f t="shared" si="61"/>
        <v/>
      </c>
      <c r="AK473" s="2" t="str">
        <f t="shared" si="62"/>
        <v/>
      </c>
      <c r="AM473" s="5" t="str">
        <f t="shared" si="63"/>
        <v/>
      </c>
    </row>
    <row r="474" spans="1:39" ht="105">
      <c r="A474" s="1" t="s">
        <v>22305</v>
      </c>
      <c r="B474" s="1" t="s">
        <v>4306</v>
      </c>
      <c r="C474" s="1" t="s">
        <v>788</v>
      </c>
      <c r="D474" s="1" t="s">
        <v>1879</v>
      </c>
      <c r="E474" s="1" t="s">
        <v>2884</v>
      </c>
      <c r="F474" s="2" t="s">
        <v>2591</v>
      </c>
      <c r="G474" s="2"/>
      <c r="H474" s="2"/>
      <c r="I474" s="2"/>
      <c r="J474" s="15"/>
      <c r="K474" s="3">
        <f>IFERROR(MATCH("Application Layer Gateway (ALG) Security Requirements Guide (SRG) :: Version 1, Release: 2 Benchmark Date: 24 Jul 2015*"&amp;A474&amp;";*",SRGs!AA:AA,0),0)</f>
        <v>0</v>
      </c>
      <c r="L474" s="2">
        <f>IFERROR(MATCH("Application Server Security Requirements Guide :: Version 3, Release: 3 Benchmark Date: 27 Oct 2022*"&amp;A474&amp;";*",SRGs!AA:AA,0),0)</f>
        <v>0</v>
      </c>
      <c r="M474" s="2">
        <f>IFERROR(MATCH("Authentication, Authorization, and Accounting Services (AAA) Security Requirements Guide :: Version 1, Release: 2 Benchmark Date: 24 Jan 2020*"&amp;A474&amp;";*",SRGs!AA:AA,0),0)</f>
        <v>0</v>
      </c>
      <c r="N474" s="2">
        <f>IFERROR(MATCH("Central Log Server Security Requirements Guide :: Version 2, Release: 2 Benchmark Date: 27 Oct 2022*"&amp;A474&amp;";*",SRGs!AA:AA,0),0)</f>
        <v>0</v>
      </c>
      <c r="O474" s="2">
        <f>IFERROR(MATCH("Database Security Requirements Guide :: Version 3, Release: 3 Benchmark Date: 27 Jul 2022*"&amp;A474&amp;";*",SRGs!AA:AA,0),0)</f>
        <v>0</v>
      </c>
      <c r="P474" s="2">
        <f>IFERROR(MATCH("Container Platform Security Requirements Guide :: Version 1, Release: 3 Benchmark Date: 27 Jan 2022*"&amp;A474&amp;";*",SRGs!AA:AA,0),0)</f>
        <v>0</v>
      </c>
      <c r="Q474" s="2">
        <f>IFERROR(MATCH("Domain Name System (DNS) Security Requirements Guide :: Version 2, Release: 4 Benchmark Date: 23 Oct 2015*"&amp;A474&amp;";*",SRGs!AA:AA,0),0)</f>
        <v>0</v>
      </c>
      <c r="R474" s="2">
        <f>IFERROR(MATCH("Firewall Security Requirements Guide :: Version 2, Release: 3 Benchmark Date: 27 Oct 2022*"&amp;A474&amp;";*",SRGs!AA:AA,0),0)</f>
        <v>0</v>
      </c>
      <c r="S474" s="2">
        <f>IFERROR(MATCH("General Purpose Operating System Security Requirements Guide :: Version 2, Release: 4 Benchmark Date: 27 Jul 2022*"&amp;A474&amp;";*",SRGs!AA:AA,0),0)</f>
        <v>0</v>
      </c>
      <c r="T474" s="2">
        <f>IFERROR(MATCH("Intrusion Detection and Prevention Systems (IDPS) Security Requirements Guide :: Version 2, Release: 6 Benchmark Date: 24 Jul 2020*"&amp;A474&amp;";*",SRGs!AA:AA,0),0)</f>
        <v>0</v>
      </c>
      <c r="U474" s="2">
        <f>IFERROR(MATCH("Layer 2 Switch Security Requirements Guide :: Version 2, Release: 1 Benchmark Date: 18 May 2021*"&amp;A474&amp;";*",SRGs!AA:AA,0),0)</f>
        <v>0</v>
      </c>
      <c r="V474" s="2">
        <f>IFERROR(MATCH("Mainframe Product Security Requirements Guide :: Version 2, Release: 1 Benchmark Date: 27 Oct 2022*"&amp;A474&amp;";*",SRGs!AA:AA,0),0)</f>
        <v>0</v>
      </c>
      <c r="W474" s="2">
        <f>IFERROR(MATCH("Network Device Management Security Requirements Guide :: Version 4, Release: 1 Benchmark Date: 23 Apr 2021*"&amp;A474&amp;";*",SRGs!AA:AA,0),0)</f>
        <v>0</v>
      </c>
      <c r="X474" s="2">
        <f>IFERROR(MATCH("Router Security Requirements Guide :: Version 4, Release: 2 Benchmark Date: 23 Apr 2021*"&amp;A474&amp;";*",SRGs!AA:AA,0),0)</f>
        <v>0</v>
      </c>
      <c r="Y474" s="2">
        <f>IFERROR(MATCH("SDN Controller Security Requirements Guide :: Version 1, Release: 2 Benchmark Date: 24 Apr 2020*"&amp;A474&amp;";*",SRGs!AA:AA,0),0)</f>
        <v>0</v>
      </c>
      <c r="Z474" s="2">
        <f>IFERROR(MATCH("Unified Endpoint Management Agent Security Requirements Guide :: Version 1, Release: 1 Benchmark Date: 20 Nov 2020*"&amp;A474&amp;";*",SRGs!AA:AA,0),0)</f>
        <v>0</v>
      </c>
      <c r="AA474" s="2">
        <f>IFERROR(MATCH("Unified Endpoint Management Server Security Requirements Guide :: Version 1, Release: 1 Benchmark Date: 20 Nov 2020*"&amp;A474&amp;";*",SRGs!AA:AA,0),0)</f>
        <v>0</v>
      </c>
      <c r="AB474" s="2">
        <f>IFERROR(MATCH("Virtual Private Network (VPN) Security Requirements Guide :: Version 2, Release: 4 Benchmark Date: 27 Oct 2021*"&amp;A474&amp;";*",SRGs!AA:AA,0),0)</f>
        <v>0</v>
      </c>
      <c r="AC474" s="2">
        <f>IFERROR(MATCH("Web Server Security Requirements Guide :: Version 3, Release: 1 Benchmark Date: 27 Oct 2022*"&amp;A474&amp;";*",SRGs!AA:AA,0),0)</f>
        <v>0</v>
      </c>
      <c r="AD474" s="22"/>
      <c r="AE474" s="3" t="str">
        <f t="shared" si="56"/>
        <v/>
      </c>
      <c r="AF474" s="2" t="str">
        <f t="shared" si="57"/>
        <v/>
      </c>
      <c r="AG474" s="2" t="str">
        <f t="shared" si="58"/>
        <v/>
      </c>
      <c r="AH474" s="2" t="str">
        <f t="shared" si="59"/>
        <v/>
      </c>
      <c r="AI474" s="2" t="str">
        <f t="shared" si="60"/>
        <v/>
      </c>
      <c r="AJ474" s="2" t="str">
        <f t="shared" si="61"/>
        <v/>
      </c>
      <c r="AK474" s="2" t="str">
        <f t="shared" si="62"/>
        <v/>
      </c>
      <c r="AM474" s="5" t="str">
        <f t="shared" si="63"/>
        <v/>
      </c>
    </row>
    <row r="475" spans="1:39" ht="225">
      <c r="A475" s="1" t="s">
        <v>22306</v>
      </c>
      <c r="B475" s="1" t="s">
        <v>4306</v>
      </c>
      <c r="C475" s="1" t="s">
        <v>789</v>
      </c>
      <c r="D475" s="1" t="s">
        <v>1880</v>
      </c>
      <c r="E475" s="1" t="s">
        <v>2885</v>
      </c>
      <c r="F475" s="2" t="s">
        <v>2591</v>
      </c>
      <c r="G475" s="2"/>
      <c r="H475" s="2" t="s">
        <v>4265</v>
      </c>
      <c r="I475" s="10">
        <v>3</v>
      </c>
      <c r="J475" s="13"/>
      <c r="K475" s="3">
        <f>IFERROR(MATCH("Application Layer Gateway (ALG) Security Requirements Guide (SRG) :: Version 1, Release: 2 Benchmark Date: 24 Jul 2015*"&amp;A475&amp;";*",SRGs!AA:AA,0),0)</f>
        <v>0</v>
      </c>
      <c r="L475" s="2">
        <f>IFERROR(MATCH("Application Server Security Requirements Guide :: Version 3, Release: 3 Benchmark Date: 27 Oct 2022*"&amp;A475&amp;";*",SRGs!AA:AA,0),0)</f>
        <v>0</v>
      </c>
      <c r="M475" s="2">
        <f>IFERROR(MATCH("Authentication, Authorization, and Accounting Services (AAA) Security Requirements Guide :: Version 1, Release: 2 Benchmark Date: 24 Jan 2020*"&amp;A475&amp;";*",SRGs!AA:AA,0),0)</f>
        <v>0</v>
      </c>
      <c r="N475" s="2">
        <f>IFERROR(MATCH("Central Log Server Security Requirements Guide :: Version 2, Release: 2 Benchmark Date: 27 Oct 2022*"&amp;A475&amp;";*",SRGs!AA:AA,0),0)</f>
        <v>0</v>
      </c>
      <c r="O475" s="2">
        <f>IFERROR(MATCH("Database Security Requirements Guide :: Version 3, Release: 3 Benchmark Date: 27 Jul 2022*"&amp;A475&amp;";*",SRGs!AA:AA,0),0)</f>
        <v>0</v>
      </c>
      <c r="P475" s="2">
        <f>IFERROR(MATCH("Container Platform Security Requirements Guide :: Version 1, Release: 3 Benchmark Date: 27 Jan 2022*"&amp;A475&amp;";*",SRGs!AA:AA,0),0)</f>
        <v>0</v>
      </c>
      <c r="Q475" s="2">
        <f>IFERROR(MATCH("Domain Name System (DNS) Security Requirements Guide :: Version 2, Release: 4 Benchmark Date: 23 Oct 2015*"&amp;A475&amp;";*",SRGs!AA:AA,0),0)</f>
        <v>0</v>
      </c>
      <c r="R475" s="2">
        <f>IFERROR(MATCH("Firewall Security Requirements Guide :: Version 2, Release: 3 Benchmark Date: 27 Oct 2022*"&amp;A475&amp;";*",SRGs!AA:AA,0),0)</f>
        <v>0</v>
      </c>
      <c r="S475" s="2">
        <f>IFERROR(MATCH("General Purpose Operating System Security Requirements Guide :: Version 2, Release: 4 Benchmark Date: 27 Jul 2022*"&amp;A475&amp;";*",SRGs!AA:AA,0),0)</f>
        <v>0</v>
      </c>
      <c r="T475" s="2">
        <f>IFERROR(MATCH("Intrusion Detection and Prevention Systems (IDPS) Security Requirements Guide :: Version 2, Release: 6 Benchmark Date: 24 Jul 2020*"&amp;A475&amp;";*",SRGs!AA:AA,0),0)</f>
        <v>0</v>
      </c>
      <c r="U475" s="2">
        <f>IFERROR(MATCH("Layer 2 Switch Security Requirements Guide :: Version 2, Release: 1 Benchmark Date: 18 May 2021*"&amp;A475&amp;";*",SRGs!AA:AA,0),0)</f>
        <v>0</v>
      </c>
      <c r="V475" s="2">
        <f>IFERROR(MATCH("Mainframe Product Security Requirements Guide :: Version 2, Release: 1 Benchmark Date: 27 Oct 2022*"&amp;A475&amp;";*",SRGs!AA:AA,0),0)</f>
        <v>0</v>
      </c>
      <c r="W475" s="2">
        <f>IFERROR(MATCH("Network Device Management Security Requirements Guide :: Version 4, Release: 1 Benchmark Date: 23 Apr 2021*"&amp;A475&amp;";*",SRGs!AA:AA,0),0)</f>
        <v>0</v>
      </c>
      <c r="X475" s="2">
        <f>IFERROR(MATCH("Router Security Requirements Guide :: Version 4, Release: 2 Benchmark Date: 23 Apr 2021*"&amp;A475&amp;";*",SRGs!AA:AA,0),0)</f>
        <v>0</v>
      </c>
      <c r="Y475" s="2">
        <f>IFERROR(MATCH("SDN Controller Security Requirements Guide :: Version 1, Release: 2 Benchmark Date: 24 Apr 2020*"&amp;A475&amp;";*",SRGs!AA:AA,0),0)</f>
        <v>0</v>
      </c>
      <c r="Z475" s="2">
        <f>IFERROR(MATCH("Unified Endpoint Management Agent Security Requirements Guide :: Version 1, Release: 1 Benchmark Date: 20 Nov 2020*"&amp;A475&amp;";*",SRGs!AA:AA,0),0)</f>
        <v>0</v>
      </c>
      <c r="AA475" s="2">
        <f>IFERROR(MATCH("Unified Endpoint Management Server Security Requirements Guide :: Version 1, Release: 1 Benchmark Date: 20 Nov 2020*"&amp;A475&amp;";*",SRGs!AA:AA,0),0)</f>
        <v>0</v>
      </c>
      <c r="AB475" s="2">
        <f>IFERROR(MATCH("Virtual Private Network (VPN) Security Requirements Guide :: Version 2, Release: 4 Benchmark Date: 27 Oct 2021*"&amp;A475&amp;";*",SRGs!AA:AA,0),0)</f>
        <v>0</v>
      </c>
      <c r="AC475" s="2">
        <f>IFERROR(MATCH("Web Server Security Requirements Guide :: Version 3, Release: 1 Benchmark Date: 27 Oct 2022*"&amp;A475&amp;";*",SRGs!AA:AA,0),0)</f>
        <v>0</v>
      </c>
      <c r="AD475" s="22"/>
      <c r="AE475" s="3" t="str">
        <f t="shared" si="56"/>
        <v/>
      </c>
      <c r="AF475" s="2" t="str">
        <f t="shared" si="57"/>
        <v/>
      </c>
      <c r="AG475" s="2" t="str">
        <f t="shared" si="58"/>
        <v/>
      </c>
      <c r="AH475" s="2" t="str">
        <f t="shared" si="59"/>
        <v/>
      </c>
      <c r="AI475" s="2" t="str">
        <f t="shared" si="60"/>
        <v/>
      </c>
      <c r="AJ475" s="2" t="str">
        <f t="shared" si="61"/>
        <v/>
      </c>
      <c r="AK475" s="2" t="str">
        <f t="shared" si="62"/>
        <v/>
      </c>
      <c r="AM475" s="5" t="str">
        <f t="shared" si="63"/>
        <v/>
      </c>
    </row>
    <row r="476" spans="1:39" s="5" customFormat="1" ht="105">
      <c r="A476" s="1" t="s">
        <v>22307</v>
      </c>
      <c r="B476" s="1" t="s">
        <v>4306</v>
      </c>
      <c r="C476" s="1" t="s">
        <v>790</v>
      </c>
      <c r="D476" s="1" t="s">
        <v>1881</v>
      </c>
      <c r="E476" s="1" t="s">
        <v>2886</v>
      </c>
      <c r="F476" s="2" t="s">
        <v>2591</v>
      </c>
      <c r="G476" s="2"/>
      <c r="H476" s="2"/>
      <c r="I476" s="2"/>
      <c r="J476" s="15"/>
      <c r="K476" s="3">
        <f>IFERROR(MATCH("Application Layer Gateway (ALG) Security Requirements Guide (SRG) :: Version 1, Release: 2 Benchmark Date: 24 Jul 2015*"&amp;A476&amp;";*",SRGs!AA:AA,0),0)</f>
        <v>0</v>
      </c>
      <c r="L476" s="2">
        <f>IFERROR(MATCH("Application Server Security Requirements Guide :: Version 3, Release: 3 Benchmark Date: 27 Oct 2022*"&amp;A476&amp;";*",SRGs!AA:AA,0),0)</f>
        <v>0</v>
      </c>
      <c r="M476" s="2">
        <f>IFERROR(MATCH("Authentication, Authorization, and Accounting Services (AAA) Security Requirements Guide :: Version 1, Release: 2 Benchmark Date: 24 Jan 2020*"&amp;A476&amp;";*",SRGs!AA:AA,0),0)</f>
        <v>0</v>
      </c>
      <c r="N476" s="2">
        <f>IFERROR(MATCH("Central Log Server Security Requirements Guide :: Version 2, Release: 2 Benchmark Date: 27 Oct 2022*"&amp;A476&amp;";*",SRGs!AA:AA,0),0)</f>
        <v>0</v>
      </c>
      <c r="O476" s="2">
        <f>IFERROR(MATCH("Database Security Requirements Guide :: Version 3, Release: 3 Benchmark Date: 27 Jul 2022*"&amp;A476&amp;";*",SRGs!AA:AA,0),0)</f>
        <v>0</v>
      </c>
      <c r="P476" s="6">
        <f>IFERROR(MATCH("Container Platform Security Requirements Guide :: Version 1, Release: 3 Benchmark Date: 27 Jan 2022*"&amp;A476&amp;";*",SRGs!AA:AA,0),0)</f>
        <v>0</v>
      </c>
      <c r="Q476" s="6">
        <f>IFERROR(MATCH("Domain Name System (DNS) Security Requirements Guide :: Version 2, Release: 4 Benchmark Date: 23 Oct 2015*"&amp;A476&amp;";*",SRGs!AA:AA,0),0)</f>
        <v>0</v>
      </c>
      <c r="R476" s="6">
        <f>IFERROR(MATCH("Firewall Security Requirements Guide :: Version 2, Release: 3 Benchmark Date: 27 Oct 2022*"&amp;A476&amp;";*",SRGs!AA:AA,0),0)</f>
        <v>0</v>
      </c>
      <c r="S476" s="6">
        <f>IFERROR(MATCH("General Purpose Operating System Security Requirements Guide :: Version 2, Release: 4 Benchmark Date: 27 Jul 2022*"&amp;A476&amp;";*",SRGs!AA:AA,0),0)</f>
        <v>0</v>
      </c>
      <c r="T476" s="6">
        <f>IFERROR(MATCH("Intrusion Detection and Prevention Systems (IDPS) Security Requirements Guide :: Version 2, Release: 6 Benchmark Date: 24 Jul 2020*"&amp;A476&amp;";*",SRGs!AA:AA,0),0)</f>
        <v>0</v>
      </c>
      <c r="U476" s="6">
        <f>IFERROR(MATCH("Layer 2 Switch Security Requirements Guide :: Version 2, Release: 1 Benchmark Date: 18 May 2021*"&amp;A476&amp;";*",SRGs!AA:AA,0),0)</f>
        <v>0</v>
      </c>
      <c r="V476" s="6">
        <f>IFERROR(MATCH("Mainframe Product Security Requirements Guide :: Version 2, Release: 1 Benchmark Date: 27 Oct 2022*"&amp;A476&amp;";*",SRGs!AA:AA,0),0)</f>
        <v>0</v>
      </c>
      <c r="W476" s="6">
        <f>IFERROR(MATCH("Network Device Management Security Requirements Guide :: Version 4, Release: 1 Benchmark Date: 23 Apr 2021*"&amp;A476&amp;";*",SRGs!AA:AA,0),0)</f>
        <v>0</v>
      </c>
      <c r="X476" s="6">
        <f>IFERROR(MATCH("Router Security Requirements Guide :: Version 4, Release: 2 Benchmark Date: 23 Apr 2021*"&amp;A476&amp;";*",SRGs!AA:AA,0),0)</f>
        <v>0</v>
      </c>
      <c r="Y476" s="6">
        <f>IFERROR(MATCH("SDN Controller Security Requirements Guide :: Version 1, Release: 2 Benchmark Date: 24 Apr 2020*"&amp;A476&amp;";*",SRGs!AA:AA,0),0)</f>
        <v>0</v>
      </c>
      <c r="Z476" s="6">
        <f>IFERROR(MATCH("Unified Endpoint Management Agent Security Requirements Guide :: Version 1, Release: 1 Benchmark Date: 20 Nov 2020*"&amp;A476&amp;";*",SRGs!AA:AA,0),0)</f>
        <v>0</v>
      </c>
      <c r="AA476" s="6">
        <f>IFERROR(MATCH("Unified Endpoint Management Server Security Requirements Guide :: Version 1, Release: 1 Benchmark Date: 20 Nov 2020*"&amp;A476&amp;";*",SRGs!AA:AA,0),0)</f>
        <v>0</v>
      </c>
      <c r="AB476" s="6">
        <f>IFERROR(MATCH("Virtual Private Network (VPN) Security Requirements Guide :: Version 2, Release: 4 Benchmark Date: 27 Oct 2021*"&amp;A476&amp;";*",SRGs!AA:AA,0),0)</f>
        <v>0</v>
      </c>
      <c r="AC476" s="6">
        <f>IFERROR(MATCH("Web Server Security Requirements Guide :: Version 3, Release: 1 Benchmark Date: 27 Oct 2022*"&amp;A476&amp;";*",SRGs!AA:AA,0),0)</f>
        <v>0</v>
      </c>
      <c r="AD476" s="21"/>
      <c r="AE476" s="3" t="str">
        <f t="shared" si="56"/>
        <v/>
      </c>
      <c r="AF476" s="2" t="str">
        <f t="shared" si="57"/>
        <v/>
      </c>
      <c r="AG476" s="2" t="str">
        <f t="shared" si="58"/>
        <v/>
      </c>
      <c r="AH476" s="2" t="str">
        <f t="shared" si="59"/>
        <v/>
      </c>
      <c r="AI476" s="2" t="str">
        <f t="shared" si="60"/>
        <v/>
      </c>
      <c r="AJ476" s="2" t="str">
        <f t="shared" si="61"/>
        <v/>
      </c>
      <c r="AK476" s="2" t="str">
        <f t="shared" si="62"/>
        <v/>
      </c>
      <c r="AL476" s="27"/>
      <c r="AM476" s="5" t="str">
        <f t="shared" si="63"/>
        <v/>
      </c>
    </row>
    <row r="477" spans="1:39" ht="120">
      <c r="A477" s="1" t="s">
        <v>22308</v>
      </c>
      <c r="B477" s="1" t="s">
        <v>4306</v>
      </c>
      <c r="C477" s="1" t="s">
        <v>777</v>
      </c>
      <c r="D477" s="1" t="s">
        <v>1868</v>
      </c>
      <c r="E477" s="1" t="s">
        <v>2873</v>
      </c>
      <c r="F477" s="2" t="s">
        <v>3825</v>
      </c>
      <c r="G477" s="2"/>
      <c r="H477" s="2"/>
      <c r="I477" s="2"/>
      <c r="J477" s="15"/>
      <c r="K477" s="3">
        <f>IFERROR(MATCH("Application Layer Gateway (ALG) Security Requirements Guide (SRG) :: Version 1, Release: 2 Benchmark Date: 24 Jul 2015*"&amp;A477&amp;";*",SRGs!AA:AA,0),0)</f>
        <v>0</v>
      </c>
      <c r="L477" s="2">
        <f>IFERROR(MATCH("Application Server Security Requirements Guide :: Version 3, Release: 3 Benchmark Date: 27 Oct 2022*"&amp;A477&amp;";*",SRGs!AA:AA,0),0)</f>
        <v>0</v>
      </c>
      <c r="M477" s="2">
        <f>IFERROR(MATCH("Authentication, Authorization, and Accounting Services (AAA) Security Requirements Guide :: Version 1, Release: 2 Benchmark Date: 24 Jan 2020*"&amp;A477&amp;";*",SRGs!AA:AA,0),0)</f>
        <v>0</v>
      </c>
      <c r="N477" s="6">
        <f>IFERROR(MATCH("Central Log Server Security Requirements Guide :: Version 2, Release: 2 Benchmark Date: 27 Oct 2022*"&amp;A477&amp;";*",SRGs!AA:AA,0),0)</f>
        <v>0</v>
      </c>
      <c r="O477" s="6">
        <f>IFERROR(MATCH("Database Security Requirements Guide :: Version 3, Release: 3 Benchmark Date: 27 Jul 2022*"&amp;A477&amp;";*",SRGs!AA:AA,0),0)</f>
        <v>0</v>
      </c>
      <c r="P477" s="2">
        <f>IFERROR(MATCH("Container Platform Security Requirements Guide :: Version 1, Release: 3 Benchmark Date: 27 Jan 2022*"&amp;A477&amp;";*",SRGs!AA:AA,0),0)</f>
        <v>0</v>
      </c>
      <c r="Q477" s="2">
        <f>IFERROR(MATCH("Domain Name System (DNS) Security Requirements Guide :: Version 2, Release: 4 Benchmark Date: 23 Oct 2015*"&amp;A477&amp;";*",SRGs!AA:AA,0),0)</f>
        <v>0</v>
      </c>
      <c r="R477" s="2">
        <f>IFERROR(MATCH("Firewall Security Requirements Guide :: Version 2, Release: 3 Benchmark Date: 27 Oct 2022*"&amp;A477&amp;";*",SRGs!AA:AA,0),0)</f>
        <v>0</v>
      </c>
      <c r="S477" s="2">
        <f>IFERROR(MATCH("General Purpose Operating System Security Requirements Guide :: Version 2, Release: 4 Benchmark Date: 27 Jul 2022*"&amp;A477&amp;";*",SRGs!AA:AA,0),0)</f>
        <v>0</v>
      </c>
      <c r="T477" s="2">
        <f>IFERROR(MATCH("Intrusion Detection and Prevention Systems (IDPS) Security Requirements Guide :: Version 2, Release: 6 Benchmark Date: 24 Jul 2020*"&amp;A477&amp;";*",SRGs!AA:AA,0),0)</f>
        <v>0</v>
      </c>
      <c r="U477" s="2">
        <f>IFERROR(MATCH("Layer 2 Switch Security Requirements Guide :: Version 2, Release: 1 Benchmark Date: 18 May 2021*"&amp;A477&amp;";*",SRGs!AA:AA,0),0)</f>
        <v>0</v>
      </c>
      <c r="V477" s="2">
        <f>IFERROR(MATCH("Mainframe Product Security Requirements Guide :: Version 2, Release: 1 Benchmark Date: 27 Oct 2022*"&amp;A477&amp;";*",SRGs!AA:AA,0),0)</f>
        <v>0</v>
      </c>
      <c r="W477" s="2">
        <f>IFERROR(MATCH("Network Device Management Security Requirements Guide :: Version 4, Release: 1 Benchmark Date: 23 Apr 2021*"&amp;A477&amp;";*",SRGs!AA:AA,0),0)</f>
        <v>0</v>
      </c>
      <c r="X477" s="2">
        <f>IFERROR(MATCH("Router Security Requirements Guide :: Version 4, Release: 2 Benchmark Date: 23 Apr 2021*"&amp;A477&amp;";*",SRGs!AA:AA,0),0)</f>
        <v>0</v>
      </c>
      <c r="Y477" s="2">
        <f>IFERROR(MATCH("SDN Controller Security Requirements Guide :: Version 1, Release: 2 Benchmark Date: 24 Apr 2020*"&amp;A477&amp;";*",SRGs!AA:AA,0),0)</f>
        <v>0</v>
      </c>
      <c r="Z477" s="2">
        <f>IFERROR(MATCH("Unified Endpoint Management Agent Security Requirements Guide :: Version 1, Release: 1 Benchmark Date: 20 Nov 2020*"&amp;A477&amp;";*",SRGs!AA:AA,0),0)</f>
        <v>0</v>
      </c>
      <c r="AA477" s="2">
        <f>IFERROR(MATCH("Unified Endpoint Management Server Security Requirements Guide :: Version 1, Release: 1 Benchmark Date: 20 Nov 2020*"&amp;A477&amp;";*",SRGs!AA:AA,0),0)</f>
        <v>0</v>
      </c>
      <c r="AB477" s="2">
        <f>IFERROR(MATCH("Virtual Private Network (VPN) Security Requirements Guide :: Version 2, Release: 4 Benchmark Date: 27 Oct 2021*"&amp;A477&amp;";*",SRGs!AA:AA,0),0)</f>
        <v>0</v>
      </c>
      <c r="AC477" s="2">
        <f>IFERROR(MATCH("Web Server Security Requirements Guide :: Version 3, Release: 1 Benchmark Date: 27 Oct 2022*"&amp;A477&amp;";*",SRGs!AA:AA,0),0)</f>
        <v>0</v>
      </c>
      <c r="AD477" s="22"/>
      <c r="AE477" s="3" t="str">
        <f t="shared" si="56"/>
        <v/>
      </c>
      <c r="AF477" s="2" t="str">
        <f t="shared" si="57"/>
        <v/>
      </c>
      <c r="AG477" s="2" t="str">
        <f t="shared" si="58"/>
        <v/>
      </c>
      <c r="AH477" s="2" t="str">
        <f t="shared" si="59"/>
        <v/>
      </c>
      <c r="AI477" s="2" t="str">
        <f t="shared" si="60"/>
        <v/>
      </c>
      <c r="AJ477" s="2" t="str">
        <f t="shared" si="61"/>
        <v/>
      </c>
      <c r="AK477" s="2" t="str">
        <f t="shared" si="62"/>
        <v/>
      </c>
      <c r="AM477" s="5" t="str">
        <f t="shared" si="63"/>
        <v/>
      </c>
    </row>
    <row r="478" spans="1:39" s="5" customFormat="1" ht="120">
      <c r="A478" s="1" t="s">
        <v>22309</v>
      </c>
      <c r="B478" s="1" t="s">
        <v>4306</v>
      </c>
      <c r="C478" s="1" t="s">
        <v>778</v>
      </c>
      <c r="D478" s="1" t="s">
        <v>1869</v>
      </c>
      <c r="E478" s="1" t="s">
        <v>2874</v>
      </c>
      <c r="F478" s="2" t="s">
        <v>2591</v>
      </c>
      <c r="G478" s="2"/>
      <c r="H478" s="2"/>
      <c r="I478" s="2"/>
      <c r="J478" s="15"/>
      <c r="K478" s="3">
        <f>IFERROR(MATCH("Application Layer Gateway (ALG) Security Requirements Guide (SRG) :: Version 1, Release: 2 Benchmark Date: 24 Jul 2015*"&amp;A478&amp;";*",SRGs!AA:AA,0),0)</f>
        <v>0</v>
      </c>
      <c r="L478" s="2">
        <f>IFERROR(MATCH("Application Server Security Requirements Guide :: Version 3, Release: 3 Benchmark Date: 27 Oct 2022*"&amp;A478&amp;";*",SRGs!AA:AA,0),0)</f>
        <v>0</v>
      </c>
      <c r="M478" s="2">
        <f>IFERROR(MATCH("Authentication, Authorization, and Accounting Services (AAA) Security Requirements Guide :: Version 1, Release: 2 Benchmark Date: 24 Jan 2020*"&amp;A478&amp;";*",SRGs!AA:AA,0),0)</f>
        <v>0</v>
      </c>
      <c r="N478" s="2">
        <f>IFERROR(MATCH("Central Log Server Security Requirements Guide :: Version 2, Release: 2 Benchmark Date: 27 Oct 2022*"&amp;A478&amp;";*",SRGs!AA:AA,0),0)</f>
        <v>0</v>
      </c>
      <c r="O478" s="2">
        <f>IFERROR(MATCH("Database Security Requirements Guide :: Version 3, Release: 3 Benchmark Date: 27 Jul 2022*"&amp;A478&amp;";*",SRGs!AA:AA,0),0)</f>
        <v>0</v>
      </c>
      <c r="P478" s="6">
        <f>IFERROR(MATCH("Container Platform Security Requirements Guide :: Version 1, Release: 3 Benchmark Date: 27 Jan 2022*"&amp;A478&amp;";*",SRGs!AA:AA,0),0)</f>
        <v>0</v>
      </c>
      <c r="Q478" s="6">
        <f>IFERROR(MATCH("Domain Name System (DNS) Security Requirements Guide :: Version 2, Release: 4 Benchmark Date: 23 Oct 2015*"&amp;A478&amp;";*",SRGs!AA:AA,0),0)</f>
        <v>0</v>
      </c>
      <c r="R478" s="6">
        <f>IFERROR(MATCH("Firewall Security Requirements Guide :: Version 2, Release: 3 Benchmark Date: 27 Oct 2022*"&amp;A478&amp;";*",SRGs!AA:AA,0),0)</f>
        <v>0</v>
      </c>
      <c r="S478" s="6">
        <f>IFERROR(MATCH("General Purpose Operating System Security Requirements Guide :: Version 2, Release: 4 Benchmark Date: 27 Jul 2022*"&amp;A478&amp;";*",SRGs!AA:AA,0),0)</f>
        <v>0</v>
      </c>
      <c r="T478" s="6">
        <f>IFERROR(MATCH("Intrusion Detection and Prevention Systems (IDPS) Security Requirements Guide :: Version 2, Release: 6 Benchmark Date: 24 Jul 2020*"&amp;A478&amp;";*",SRGs!AA:AA,0),0)</f>
        <v>0</v>
      </c>
      <c r="U478" s="6">
        <f>IFERROR(MATCH("Layer 2 Switch Security Requirements Guide :: Version 2, Release: 1 Benchmark Date: 18 May 2021*"&amp;A478&amp;";*",SRGs!AA:AA,0),0)</f>
        <v>0</v>
      </c>
      <c r="V478" s="6">
        <f>IFERROR(MATCH("Mainframe Product Security Requirements Guide :: Version 2, Release: 1 Benchmark Date: 27 Oct 2022*"&amp;A478&amp;";*",SRGs!AA:AA,0),0)</f>
        <v>0</v>
      </c>
      <c r="W478" s="6">
        <f>IFERROR(MATCH("Network Device Management Security Requirements Guide :: Version 4, Release: 1 Benchmark Date: 23 Apr 2021*"&amp;A478&amp;";*",SRGs!AA:AA,0),0)</f>
        <v>0</v>
      </c>
      <c r="X478" s="6">
        <f>IFERROR(MATCH("Router Security Requirements Guide :: Version 4, Release: 2 Benchmark Date: 23 Apr 2021*"&amp;A478&amp;";*",SRGs!AA:AA,0),0)</f>
        <v>0</v>
      </c>
      <c r="Y478" s="6">
        <f>IFERROR(MATCH("SDN Controller Security Requirements Guide :: Version 1, Release: 2 Benchmark Date: 24 Apr 2020*"&amp;A478&amp;";*",SRGs!AA:AA,0),0)</f>
        <v>0</v>
      </c>
      <c r="Z478" s="6">
        <f>IFERROR(MATCH("Unified Endpoint Management Agent Security Requirements Guide :: Version 1, Release: 1 Benchmark Date: 20 Nov 2020*"&amp;A478&amp;";*",SRGs!AA:AA,0),0)</f>
        <v>0</v>
      </c>
      <c r="AA478" s="6">
        <f>IFERROR(MATCH("Unified Endpoint Management Server Security Requirements Guide :: Version 1, Release: 1 Benchmark Date: 20 Nov 2020*"&amp;A478&amp;";*",SRGs!AA:AA,0),0)</f>
        <v>0</v>
      </c>
      <c r="AB478" s="6">
        <f>IFERROR(MATCH("Virtual Private Network (VPN) Security Requirements Guide :: Version 2, Release: 4 Benchmark Date: 27 Oct 2021*"&amp;A478&amp;";*",SRGs!AA:AA,0),0)</f>
        <v>0</v>
      </c>
      <c r="AC478" s="6">
        <f>IFERROR(MATCH("Web Server Security Requirements Guide :: Version 3, Release: 1 Benchmark Date: 27 Oct 2022*"&amp;A478&amp;";*",SRGs!AA:AA,0),0)</f>
        <v>0</v>
      </c>
      <c r="AD478" s="21"/>
      <c r="AE478" s="3" t="str">
        <f t="shared" si="56"/>
        <v/>
      </c>
      <c r="AF478" s="2" t="str">
        <f t="shared" si="57"/>
        <v/>
      </c>
      <c r="AG478" s="2" t="str">
        <f t="shared" si="58"/>
        <v/>
      </c>
      <c r="AH478" s="2" t="str">
        <f t="shared" si="59"/>
        <v/>
      </c>
      <c r="AI478" s="2" t="str">
        <f t="shared" si="60"/>
        <v/>
      </c>
      <c r="AJ478" s="2" t="str">
        <f t="shared" si="61"/>
        <v/>
      </c>
      <c r="AK478" s="2" t="str">
        <f t="shared" si="62"/>
        <v/>
      </c>
      <c r="AL478" s="27"/>
      <c r="AM478" s="5" t="str">
        <f t="shared" si="63"/>
        <v/>
      </c>
    </row>
    <row r="479" spans="1:39" s="5" customFormat="1" ht="45">
      <c r="A479" s="1" t="s">
        <v>22310</v>
      </c>
      <c r="B479" s="1" t="s">
        <v>4306</v>
      </c>
      <c r="C479" s="1" t="s">
        <v>779</v>
      </c>
      <c r="D479" s="1" t="s">
        <v>1870</v>
      </c>
      <c r="E479" s="1" t="s">
        <v>2875</v>
      </c>
      <c r="F479" s="2" t="s">
        <v>2591</v>
      </c>
      <c r="G479" s="2"/>
      <c r="H479" s="2"/>
      <c r="I479" s="2"/>
      <c r="J479" s="15"/>
      <c r="K479" s="3">
        <f>IFERROR(MATCH("Application Layer Gateway (ALG) Security Requirements Guide (SRG) :: Version 1, Release: 2 Benchmark Date: 24 Jul 2015*"&amp;A479&amp;";*",SRGs!AA:AA,0),0)</f>
        <v>0</v>
      </c>
      <c r="L479" s="2">
        <f>IFERROR(MATCH("Application Server Security Requirements Guide :: Version 3, Release: 3 Benchmark Date: 27 Oct 2022*"&amp;A479&amp;";*",SRGs!AA:AA,0),0)</f>
        <v>0</v>
      </c>
      <c r="M479" s="2">
        <f>IFERROR(MATCH("Authentication, Authorization, and Accounting Services (AAA) Security Requirements Guide :: Version 1, Release: 2 Benchmark Date: 24 Jan 2020*"&amp;A479&amp;";*",SRGs!AA:AA,0),0)</f>
        <v>0</v>
      </c>
      <c r="N479" s="2">
        <f>IFERROR(MATCH("Central Log Server Security Requirements Guide :: Version 2, Release: 2 Benchmark Date: 27 Oct 2022*"&amp;A479&amp;";*",SRGs!AA:AA,0),0)</f>
        <v>0</v>
      </c>
      <c r="O479" s="2">
        <f>IFERROR(MATCH("Database Security Requirements Guide :: Version 3, Release: 3 Benchmark Date: 27 Jul 2022*"&amp;A479&amp;";*",SRGs!AA:AA,0),0)</f>
        <v>0</v>
      </c>
      <c r="P479" s="6">
        <f>IFERROR(MATCH("Container Platform Security Requirements Guide :: Version 1, Release: 3 Benchmark Date: 27 Jan 2022*"&amp;A479&amp;";*",SRGs!AA:AA,0),0)</f>
        <v>0</v>
      </c>
      <c r="Q479" s="6">
        <f>IFERROR(MATCH("Domain Name System (DNS) Security Requirements Guide :: Version 2, Release: 4 Benchmark Date: 23 Oct 2015*"&amp;A479&amp;";*",SRGs!AA:AA,0),0)</f>
        <v>0</v>
      </c>
      <c r="R479" s="6">
        <f>IFERROR(MATCH("Firewall Security Requirements Guide :: Version 2, Release: 3 Benchmark Date: 27 Oct 2022*"&amp;A479&amp;";*",SRGs!AA:AA,0),0)</f>
        <v>0</v>
      </c>
      <c r="S479" s="6">
        <f>IFERROR(MATCH("General Purpose Operating System Security Requirements Guide :: Version 2, Release: 4 Benchmark Date: 27 Jul 2022*"&amp;A479&amp;";*",SRGs!AA:AA,0),0)</f>
        <v>0</v>
      </c>
      <c r="T479" s="6">
        <f>IFERROR(MATCH("Intrusion Detection and Prevention Systems (IDPS) Security Requirements Guide :: Version 2, Release: 6 Benchmark Date: 24 Jul 2020*"&amp;A479&amp;";*",SRGs!AA:AA,0),0)</f>
        <v>0</v>
      </c>
      <c r="U479" s="6">
        <f>IFERROR(MATCH("Layer 2 Switch Security Requirements Guide :: Version 2, Release: 1 Benchmark Date: 18 May 2021*"&amp;A479&amp;";*",SRGs!AA:AA,0),0)</f>
        <v>0</v>
      </c>
      <c r="V479" s="6">
        <f>IFERROR(MATCH("Mainframe Product Security Requirements Guide :: Version 2, Release: 1 Benchmark Date: 27 Oct 2022*"&amp;A479&amp;";*",SRGs!AA:AA,0),0)</f>
        <v>0</v>
      </c>
      <c r="W479" s="6">
        <f>IFERROR(MATCH("Network Device Management Security Requirements Guide :: Version 4, Release: 1 Benchmark Date: 23 Apr 2021*"&amp;A479&amp;";*",SRGs!AA:AA,0),0)</f>
        <v>0</v>
      </c>
      <c r="X479" s="6">
        <f>IFERROR(MATCH("Router Security Requirements Guide :: Version 4, Release: 2 Benchmark Date: 23 Apr 2021*"&amp;A479&amp;";*",SRGs!AA:AA,0),0)</f>
        <v>0</v>
      </c>
      <c r="Y479" s="6">
        <f>IFERROR(MATCH("SDN Controller Security Requirements Guide :: Version 1, Release: 2 Benchmark Date: 24 Apr 2020*"&amp;A479&amp;";*",SRGs!AA:AA,0),0)</f>
        <v>0</v>
      </c>
      <c r="Z479" s="6">
        <f>IFERROR(MATCH("Unified Endpoint Management Agent Security Requirements Guide :: Version 1, Release: 1 Benchmark Date: 20 Nov 2020*"&amp;A479&amp;";*",SRGs!AA:AA,0),0)</f>
        <v>0</v>
      </c>
      <c r="AA479" s="6">
        <f>IFERROR(MATCH("Unified Endpoint Management Server Security Requirements Guide :: Version 1, Release: 1 Benchmark Date: 20 Nov 2020*"&amp;A479&amp;";*",SRGs!AA:AA,0),0)</f>
        <v>0</v>
      </c>
      <c r="AB479" s="6">
        <f>IFERROR(MATCH("Virtual Private Network (VPN) Security Requirements Guide :: Version 2, Release: 4 Benchmark Date: 27 Oct 2021*"&amp;A479&amp;";*",SRGs!AA:AA,0),0)</f>
        <v>0</v>
      </c>
      <c r="AC479" s="6">
        <f>IFERROR(MATCH("Web Server Security Requirements Guide :: Version 3, Release: 1 Benchmark Date: 27 Oct 2022*"&amp;A479&amp;";*",SRGs!AA:AA,0),0)</f>
        <v>0</v>
      </c>
      <c r="AD479" s="21"/>
      <c r="AE479" s="3" t="str">
        <f t="shared" si="56"/>
        <v/>
      </c>
      <c r="AF479" s="2" t="str">
        <f t="shared" si="57"/>
        <v/>
      </c>
      <c r="AG479" s="2" t="str">
        <f t="shared" si="58"/>
        <v/>
      </c>
      <c r="AH479" s="2" t="str">
        <f t="shared" si="59"/>
        <v/>
      </c>
      <c r="AI479" s="2" t="str">
        <f t="shared" si="60"/>
        <v/>
      </c>
      <c r="AJ479" s="2" t="str">
        <f t="shared" si="61"/>
        <v/>
      </c>
      <c r="AK479" s="2" t="str">
        <f t="shared" si="62"/>
        <v/>
      </c>
      <c r="AL479" s="27"/>
      <c r="AM479" s="5" t="str">
        <f t="shared" si="63"/>
        <v/>
      </c>
    </row>
    <row r="480" spans="1:39" ht="90">
      <c r="A480" s="1" t="s">
        <v>22311</v>
      </c>
      <c r="B480" s="1" t="s">
        <v>4306</v>
      </c>
      <c r="C480" s="1" t="s">
        <v>780</v>
      </c>
      <c r="D480" s="1" t="s">
        <v>1871</v>
      </c>
      <c r="E480" s="1" t="s">
        <v>2876</v>
      </c>
      <c r="F480" s="2" t="s">
        <v>2591</v>
      </c>
      <c r="G480" s="2"/>
      <c r="H480" s="2"/>
      <c r="I480" s="2"/>
      <c r="J480" s="15"/>
      <c r="K480" s="3">
        <f>IFERROR(MATCH("Application Layer Gateway (ALG) Security Requirements Guide (SRG) :: Version 1, Release: 2 Benchmark Date: 24 Jul 2015*"&amp;A480&amp;";*",SRGs!AA:AA,0),0)</f>
        <v>0</v>
      </c>
      <c r="L480" s="2">
        <f>IFERROR(MATCH("Application Server Security Requirements Guide :: Version 3, Release: 3 Benchmark Date: 27 Oct 2022*"&amp;A480&amp;";*",SRGs!AA:AA,0),0)</f>
        <v>0</v>
      </c>
      <c r="M480" s="2">
        <f>IFERROR(MATCH("Authentication, Authorization, and Accounting Services (AAA) Security Requirements Guide :: Version 1, Release: 2 Benchmark Date: 24 Jan 2020*"&amp;A480&amp;";*",SRGs!AA:AA,0),0)</f>
        <v>0</v>
      </c>
      <c r="N480" s="2">
        <f>IFERROR(MATCH("Central Log Server Security Requirements Guide :: Version 2, Release: 2 Benchmark Date: 27 Oct 2022*"&amp;A480&amp;";*",SRGs!AA:AA,0),0)</f>
        <v>0</v>
      </c>
      <c r="O480" s="2">
        <f>IFERROR(MATCH("Database Security Requirements Guide :: Version 3, Release: 3 Benchmark Date: 27 Jul 2022*"&amp;A480&amp;";*",SRGs!AA:AA,0),0)</f>
        <v>0</v>
      </c>
      <c r="P480" s="2">
        <f>IFERROR(MATCH("Container Platform Security Requirements Guide :: Version 1, Release: 3 Benchmark Date: 27 Jan 2022*"&amp;A480&amp;";*",SRGs!AA:AA,0),0)</f>
        <v>0</v>
      </c>
      <c r="Q480" s="2">
        <f>IFERROR(MATCH("Domain Name System (DNS) Security Requirements Guide :: Version 2, Release: 4 Benchmark Date: 23 Oct 2015*"&amp;A480&amp;";*",SRGs!AA:AA,0),0)</f>
        <v>0</v>
      </c>
      <c r="R480" s="2">
        <f>IFERROR(MATCH("Firewall Security Requirements Guide :: Version 2, Release: 3 Benchmark Date: 27 Oct 2022*"&amp;A480&amp;";*",SRGs!AA:AA,0),0)</f>
        <v>0</v>
      </c>
      <c r="S480" s="2">
        <f>IFERROR(MATCH("General Purpose Operating System Security Requirements Guide :: Version 2, Release: 4 Benchmark Date: 27 Jul 2022*"&amp;A480&amp;";*",SRGs!AA:AA,0),0)</f>
        <v>0</v>
      </c>
      <c r="T480" s="2">
        <f>IFERROR(MATCH("Intrusion Detection and Prevention Systems (IDPS) Security Requirements Guide :: Version 2, Release: 6 Benchmark Date: 24 Jul 2020*"&amp;A480&amp;";*",SRGs!AA:AA,0),0)</f>
        <v>0</v>
      </c>
      <c r="U480" s="2">
        <f>IFERROR(MATCH("Layer 2 Switch Security Requirements Guide :: Version 2, Release: 1 Benchmark Date: 18 May 2021*"&amp;A480&amp;";*",SRGs!AA:AA,0),0)</f>
        <v>0</v>
      </c>
      <c r="V480" s="2">
        <f>IFERROR(MATCH("Mainframe Product Security Requirements Guide :: Version 2, Release: 1 Benchmark Date: 27 Oct 2022*"&amp;A480&amp;";*",SRGs!AA:AA,0),0)</f>
        <v>0</v>
      </c>
      <c r="W480" s="2">
        <f>IFERROR(MATCH("Network Device Management Security Requirements Guide :: Version 4, Release: 1 Benchmark Date: 23 Apr 2021*"&amp;A480&amp;";*",SRGs!AA:AA,0),0)</f>
        <v>0</v>
      </c>
      <c r="X480" s="2">
        <f>IFERROR(MATCH("Router Security Requirements Guide :: Version 4, Release: 2 Benchmark Date: 23 Apr 2021*"&amp;A480&amp;";*",SRGs!AA:AA,0),0)</f>
        <v>0</v>
      </c>
      <c r="Y480" s="2">
        <f>IFERROR(MATCH("SDN Controller Security Requirements Guide :: Version 1, Release: 2 Benchmark Date: 24 Apr 2020*"&amp;A480&amp;";*",SRGs!AA:AA,0),0)</f>
        <v>0</v>
      </c>
      <c r="Z480" s="2">
        <f>IFERROR(MATCH("Unified Endpoint Management Agent Security Requirements Guide :: Version 1, Release: 1 Benchmark Date: 20 Nov 2020*"&amp;A480&amp;";*",SRGs!AA:AA,0),0)</f>
        <v>0</v>
      </c>
      <c r="AA480" s="2">
        <f>IFERROR(MATCH("Unified Endpoint Management Server Security Requirements Guide :: Version 1, Release: 1 Benchmark Date: 20 Nov 2020*"&amp;A480&amp;";*",SRGs!AA:AA,0),0)</f>
        <v>0</v>
      </c>
      <c r="AB480" s="2">
        <f>IFERROR(MATCH("Virtual Private Network (VPN) Security Requirements Guide :: Version 2, Release: 4 Benchmark Date: 27 Oct 2021*"&amp;A480&amp;";*",SRGs!AA:AA,0),0)</f>
        <v>0</v>
      </c>
      <c r="AC480" s="2">
        <f>IFERROR(MATCH("Web Server Security Requirements Guide :: Version 3, Release: 1 Benchmark Date: 27 Oct 2022*"&amp;A480&amp;";*",SRGs!AA:AA,0),0)</f>
        <v>0</v>
      </c>
      <c r="AD480" s="22"/>
      <c r="AE480" s="3" t="str">
        <f t="shared" si="56"/>
        <v/>
      </c>
      <c r="AF480" s="2" t="str">
        <f t="shared" si="57"/>
        <v/>
      </c>
      <c r="AG480" s="2" t="str">
        <f t="shared" si="58"/>
        <v/>
      </c>
      <c r="AH480" s="2" t="str">
        <f t="shared" si="59"/>
        <v/>
      </c>
      <c r="AI480" s="2" t="str">
        <f t="shared" si="60"/>
        <v/>
      </c>
      <c r="AJ480" s="2" t="str">
        <f t="shared" si="61"/>
        <v/>
      </c>
      <c r="AK480" s="2" t="str">
        <f t="shared" si="62"/>
        <v/>
      </c>
      <c r="AM480" s="5" t="str">
        <f t="shared" si="63"/>
        <v/>
      </c>
    </row>
    <row r="481" spans="1:39" ht="45">
      <c r="A481" s="1" t="s">
        <v>22312</v>
      </c>
      <c r="B481" s="1" t="s">
        <v>4306</v>
      </c>
      <c r="C481" s="1" t="s">
        <v>781</v>
      </c>
      <c r="D481" s="1" t="s">
        <v>1872</v>
      </c>
      <c r="E481" s="1" t="s">
        <v>2877</v>
      </c>
      <c r="F481" s="2" t="s">
        <v>2591</v>
      </c>
      <c r="G481" s="2"/>
      <c r="H481" s="2"/>
      <c r="I481" s="2"/>
      <c r="J481" s="15"/>
      <c r="K481" s="3">
        <f>IFERROR(MATCH("Application Layer Gateway (ALG) Security Requirements Guide (SRG) :: Version 1, Release: 2 Benchmark Date: 24 Jul 2015*"&amp;A481&amp;";*",SRGs!AA:AA,0),0)</f>
        <v>0</v>
      </c>
      <c r="L481" s="2">
        <f>IFERROR(MATCH("Application Server Security Requirements Guide :: Version 3, Release: 3 Benchmark Date: 27 Oct 2022*"&amp;A481&amp;";*",SRGs!AA:AA,0),0)</f>
        <v>0</v>
      </c>
      <c r="M481" s="2">
        <f>IFERROR(MATCH("Authentication, Authorization, and Accounting Services (AAA) Security Requirements Guide :: Version 1, Release: 2 Benchmark Date: 24 Jan 2020*"&amp;A481&amp;";*",SRGs!AA:AA,0),0)</f>
        <v>0</v>
      </c>
      <c r="N481" s="2">
        <f>IFERROR(MATCH("Central Log Server Security Requirements Guide :: Version 2, Release: 2 Benchmark Date: 27 Oct 2022*"&amp;A481&amp;";*",SRGs!AA:AA,0),0)</f>
        <v>0</v>
      </c>
      <c r="O481" s="2">
        <f>IFERROR(MATCH("Database Security Requirements Guide :: Version 3, Release: 3 Benchmark Date: 27 Jul 2022*"&amp;A481&amp;";*",SRGs!AA:AA,0),0)</f>
        <v>0</v>
      </c>
      <c r="P481" s="2">
        <f>IFERROR(MATCH("Container Platform Security Requirements Guide :: Version 1, Release: 3 Benchmark Date: 27 Jan 2022*"&amp;A481&amp;";*",SRGs!AA:AA,0),0)</f>
        <v>0</v>
      </c>
      <c r="Q481" s="2">
        <f>IFERROR(MATCH("Domain Name System (DNS) Security Requirements Guide :: Version 2, Release: 4 Benchmark Date: 23 Oct 2015*"&amp;A481&amp;";*",SRGs!AA:AA,0),0)</f>
        <v>0</v>
      </c>
      <c r="R481" s="2">
        <f>IFERROR(MATCH("Firewall Security Requirements Guide :: Version 2, Release: 3 Benchmark Date: 27 Oct 2022*"&amp;A481&amp;";*",SRGs!AA:AA,0),0)</f>
        <v>0</v>
      </c>
      <c r="S481" s="2">
        <f>IFERROR(MATCH("General Purpose Operating System Security Requirements Guide :: Version 2, Release: 4 Benchmark Date: 27 Jul 2022*"&amp;A481&amp;";*",SRGs!AA:AA,0),0)</f>
        <v>0</v>
      </c>
      <c r="T481" s="2">
        <f>IFERROR(MATCH("Intrusion Detection and Prevention Systems (IDPS) Security Requirements Guide :: Version 2, Release: 6 Benchmark Date: 24 Jul 2020*"&amp;A481&amp;";*",SRGs!AA:AA,0),0)</f>
        <v>0</v>
      </c>
      <c r="U481" s="2">
        <f>IFERROR(MATCH("Layer 2 Switch Security Requirements Guide :: Version 2, Release: 1 Benchmark Date: 18 May 2021*"&amp;A481&amp;";*",SRGs!AA:AA,0),0)</f>
        <v>0</v>
      </c>
      <c r="V481" s="2">
        <f>IFERROR(MATCH("Mainframe Product Security Requirements Guide :: Version 2, Release: 1 Benchmark Date: 27 Oct 2022*"&amp;A481&amp;";*",SRGs!AA:AA,0),0)</f>
        <v>0</v>
      </c>
      <c r="W481" s="2">
        <f>IFERROR(MATCH("Network Device Management Security Requirements Guide :: Version 4, Release: 1 Benchmark Date: 23 Apr 2021*"&amp;A481&amp;";*",SRGs!AA:AA,0),0)</f>
        <v>0</v>
      </c>
      <c r="X481" s="2">
        <f>IFERROR(MATCH("Router Security Requirements Guide :: Version 4, Release: 2 Benchmark Date: 23 Apr 2021*"&amp;A481&amp;";*",SRGs!AA:AA,0),0)</f>
        <v>0</v>
      </c>
      <c r="Y481" s="2">
        <f>IFERROR(MATCH("SDN Controller Security Requirements Guide :: Version 1, Release: 2 Benchmark Date: 24 Apr 2020*"&amp;A481&amp;";*",SRGs!AA:AA,0),0)</f>
        <v>0</v>
      </c>
      <c r="Z481" s="2">
        <f>IFERROR(MATCH("Unified Endpoint Management Agent Security Requirements Guide :: Version 1, Release: 1 Benchmark Date: 20 Nov 2020*"&amp;A481&amp;";*",SRGs!AA:AA,0),0)</f>
        <v>0</v>
      </c>
      <c r="AA481" s="2">
        <f>IFERROR(MATCH("Unified Endpoint Management Server Security Requirements Guide :: Version 1, Release: 1 Benchmark Date: 20 Nov 2020*"&amp;A481&amp;";*",SRGs!AA:AA,0),0)</f>
        <v>0</v>
      </c>
      <c r="AB481" s="2">
        <f>IFERROR(MATCH("Virtual Private Network (VPN) Security Requirements Guide :: Version 2, Release: 4 Benchmark Date: 27 Oct 2021*"&amp;A481&amp;";*",SRGs!AA:AA,0),0)</f>
        <v>0</v>
      </c>
      <c r="AC481" s="2">
        <f>IFERROR(MATCH("Web Server Security Requirements Guide :: Version 3, Release: 1 Benchmark Date: 27 Oct 2022*"&amp;A481&amp;";*",SRGs!AA:AA,0),0)</f>
        <v>0</v>
      </c>
      <c r="AD481" s="22"/>
      <c r="AE481" s="3" t="str">
        <f t="shared" si="56"/>
        <v/>
      </c>
      <c r="AF481" s="2" t="str">
        <f t="shared" si="57"/>
        <v/>
      </c>
      <c r="AG481" s="2" t="str">
        <f t="shared" si="58"/>
        <v/>
      </c>
      <c r="AH481" s="2" t="str">
        <f t="shared" si="59"/>
        <v/>
      </c>
      <c r="AI481" s="2" t="str">
        <f t="shared" si="60"/>
        <v/>
      </c>
      <c r="AJ481" s="2" t="str">
        <f t="shared" si="61"/>
        <v/>
      </c>
      <c r="AK481" s="2" t="str">
        <f t="shared" si="62"/>
        <v/>
      </c>
      <c r="AM481" s="5" t="str">
        <f t="shared" si="63"/>
        <v/>
      </c>
    </row>
    <row r="482" spans="1:39" ht="120">
      <c r="A482" s="1" t="s">
        <v>22313</v>
      </c>
      <c r="B482" s="1" t="s">
        <v>4306</v>
      </c>
      <c r="C482" s="1" t="s">
        <v>782</v>
      </c>
      <c r="D482" s="1" t="s">
        <v>1873</v>
      </c>
      <c r="E482" s="1" t="s">
        <v>2878</v>
      </c>
      <c r="F482" s="2" t="s">
        <v>2591</v>
      </c>
      <c r="G482" s="2"/>
      <c r="H482" s="2"/>
      <c r="I482" s="2"/>
      <c r="J482" s="15"/>
      <c r="K482" s="3">
        <f>IFERROR(MATCH("Application Layer Gateway (ALG) Security Requirements Guide (SRG) :: Version 1, Release: 2 Benchmark Date: 24 Jul 2015*"&amp;A482&amp;";*",SRGs!AA:AA,0),0)</f>
        <v>0</v>
      </c>
      <c r="L482" s="2">
        <f>IFERROR(MATCH("Application Server Security Requirements Guide :: Version 3, Release: 3 Benchmark Date: 27 Oct 2022*"&amp;A482&amp;";*",SRGs!AA:AA,0),0)</f>
        <v>0</v>
      </c>
      <c r="M482" s="2">
        <f>IFERROR(MATCH("Authentication, Authorization, and Accounting Services (AAA) Security Requirements Guide :: Version 1, Release: 2 Benchmark Date: 24 Jan 2020*"&amp;A482&amp;";*",SRGs!AA:AA,0),0)</f>
        <v>0</v>
      </c>
      <c r="N482" s="2">
        <f>IFERROR(MATCH("Central Log Server Security Requirements Guide :: Version 2, Release: 2 Benchmark Date: 27 Oct 2022*"&amp;A482&amp;";*",SRGs!AA:AA,0),0)</f>
        <v>0</v>
      </c>
      <c r="O482" s="2">
        <f>IFERROR(MATCH("Database Security Requirements Guide :: Version 3, Release: 3 Benchmark Date: 27 Jul 2022*"&amp;A482&amp;";*",SRGs!AA:AA,0),0)</f>
        <v>0</v>
      </c>
      <c r="P482" s="2">
        <f>IFERROR(MATCH("Container Platform Security Requirements Guide :: Version 1, Release: 3 Benchmark Date: 27 Jan 2022*"&amp;A482&amp;";*",SRGs!AA:AA,0),0)</f>
        <v>0</v>
      </c>
      <c r="Q482" s="2">
        <f>IFERROR(MATCH("Domain Name System (DNS) Security Requirements Guide :: Version 2, Release: 4 Benchmark Date: 23 Oct 2015*"&amp;A482&amp;";*",SRGs!AA:AA,0),0)</f>
        <v>0</v>
      </c>
      <c r="R482" s="2">
        <f>IFERROR(MATCH("Firewall Security Requirements Guide :: Version 2, Release: 3 Benchmark Date: 27 Oct 2022*"&amp;A482&amp;";*",SRGs!AA:AA,0),0)</f>
        <v>0</v>
      </c>
      <c r="S482" s="2">
        <f>IFERROR(MATCH("General Purpose Operating System Security Requirements Guide :: Version 2, Release: 4 Benchmark Date: 27 Jul 2022*"&amp;A482&amp;";*",SRGs!AA:AA,0),0)</f>
        <v>0</v>
      </c>
      <c r="T482" s="2">
        <f>IFERROR(MATCH("Intrusion Detection and Prevention Systems (IDPS) Security Requirements Guide :: Version 2, Release: 6 Benchmark Date: 24 Jul 2020*"&amp;A482&amp;";*",SRGs!AA:AA,0),0)</f>
        <v>0</v>
      </c>
      <c r="U482" s="2">
        <f>IFERROR(MATCH("Layer 2 Switch Security Requirements Guide :: Version 2, Release: 1 Benchmark Date: 18 May 2021*"&amp;A482&amp;";*",SRGs!AA:AA,0),0)</f>
        <v>0</v>
      </c>
      <c r="V482" s="2">
        <f>IFERROR(MATCH("Mainframe Product Security Requirements Guide :: Version 2, Release: 1 Benchmark Date: 27 Oct 2022*"&amp;A482&amp;";*",SRGs!AA:AA,0),0)</f>
        <v>0</v>
      </c>
      <c r="W482" s="2">
        <f>IFERROR(MATCH("Network Device Management Security Requirements Guide :: Version 4, Release: 1 Benchmark Date: 23 Apr 2021*"&amp;A482&amp;";*",SRGs!AA:AA,0),0)</f>
        <v>0</v>
      </c>
      <c r="X482" s="2">
        <f>IFERROR(MATCH("Router Security Requirements Guide :: Version 4, Release: 2 Benchmark Date: 23 Apr 2021*"&amp;A482&amp;";*",SRGs!AA:AA,0),0)</f>
        <v>0</v>
      </c>
      <c r="Y482" s="2">
        <f>IFERROR(MATCH("SDN Controller Security Requirements Guide :: Version 1, Release: 2 Benchmark Date: 24 Apr 2020*"&amp;A482&amp;";*",SRGs!AA:AA,0),0)</f>
        <v>0</v>
      </c>
      <c r="Z482" s="2">
        <f>IFERROR(MATCH("Unified Endpoint Management Agent Security Requirements Guide :: Version 1, Release: 1 Benchmark Date: 20 Nov 2020*"&amp;A482&amp;";*",SRGs!AA:AA,0),0)</f>
        <v>0</v>
      </c>
      <c r="AA482" s="2">
        <f>IFERROR(MATCH("Unified Endpoint Management Server Security Requirements Guide :: Version 1, Release: 1 Benchmark Date: 20 Nov 2020*"&amp;A482&amp;";*",SRGs!AA:AA,0),0)</f>
        <v>0</v>
      </c>
      <c r="AB482" s="2">
        <f>IFERROR(MATCH("Virtual Private Network (VPN) Security Requirements Guide :: Version 2, Release: 4 Benchmark Date: 27 Oct 2021*"&amp;A482&amp;";*",SRGs!AA:AA,0),0)</f>
        <v>0</v>
      </c>
      <c r="AC482" s="2">
        <f>IFERROR(MATCH("Web Server Security Requirements Guide :: Version 3, Release: 1 Benchmark Date: 27 Oct 2022*"&amp;A482&amp;";*",SRGs!AA:AA,0),0)</f>
        <v>0</v>
      </c>
      <c r="AD482" s="22"/>
      <c r="AE482" s="3" t="str">
        <f t="shared" si="56"/>
        <v/>
      </c>
      <c r="AF482" s="2" t="str">
        <f t="shared" si="57"/>
        <v/>
      </c>
      <c r="AG482" s="2" t="str">
        <f t="shared" si="58"/>
        <v/>
      </c>
      <c r="AH482" s="2" t="str">
        <f t="shared" si="59"/>
        <v/>
      </c>
      <c r="AI482" s="2" t="str">
        <f t="shared" si="60"/>
        <v/>
      </c>
      <c r="AJ482" s="2" t="str">
        <f t="shared" si="61"/>
        <v/>
      </c>
      <c r="AK482" s="2" t="str">
        <f t="shared" si="62"/>
        <v/>
      </c>
      <c r="AM482" s="5" t="str">
        <f t="shared" si="63"/>
        <v/>
      </c>
    </row>
    <row r="483" spans="1:39" ht="105">
      <c r="A483" s="1" t="s">
        <v>22314</v>
      </c>
      <c r="B483" s="1" t="s">
        <v>4306</v>
      </c>
      <c r="C483" s="1" t="s">
        <v>783</v>
      </c>
      <c r="D483" s="1" t="s">
        <v>1874</v>
      </c>
      <c r="E483" s="1" t="s">
        <v>2879</v>
      </c>
      <c r="F483" s="2" t="s">
        <v>3826</v>
      </c>
      <c r="G483" s="2"/>
      <c r="H483" s="2"/>
      <c r="I483" s="2"/>
      <c r="J483" s="15"/>
      <c r="K483" s="3">
        <f>IFERROR(MATCH("Application Layer Gateway (ALG) Security Requirements Guide (SRG) :: Version 1, Release: 2 Benchmark Date: 24 Jul 2015*"&amp;A483&amp;";*",SRGs!AA:AA,0),0)</f>
        <v>0</v>
      </c>
      <c r="L483" s="2">
        <f>IFERROR(MATCH("Application Server Security Requirements Guide :: Version 3, Release: 3 Benchmark Date: 27 Oct 2022*"&amp;A483&amp;";*",SRGs!AA:AA,0),0)</f>
        <v>0</v>
      </c>
      <c r="M483" s="2">
        <f>IFERROR(MATCH("Authentication, Authorization, and Accounting Services (AAA) Security Requirements Guide :: Version 1, Release: 2 Benchmark Date: 24 Jan 2020*"&amp;A483&amp;";*",SRGs!AA:AA,0),0)</f>
        <v>0</v>
      </c>
      <c r="N483" s="6">
        <f>IFERROR(MATCH("Central Log Server Security Requirements Guide :: Version 2, Release: 2 Benchmark Date: 27 Oct 2022*"&amp;A483&amp;";*",SRGs!AA:AA,0),0)</f>
        <v>0</v>
      </c>
      <c r="O483" s="6">
        <f>IFERROR(MATCH("Database Security Requirements Guide :: Version 3, Release: 3 Benchmark Date: 27 Jul 2022*"&amp;A483&amp;";*",SRGs!AA:AA,0),0)</f>
        <v>0</v>
      </c>
      <c r="P483" s="2">
        <f>IFERROR(MATCH("Container Platform Security Requirements Guide :: Version 1, Release: 3 Benchmark Date: 27 Jan 2022*"&amp;A483&amp;";*",SRGs!AA:AA,0),0)</f>
        <v>0</v>
      </c>
      <c r="Q483" s="2">
        <f>IFERROR(MATCH("Domain Name System (DNS) Security Requirements Guide :: Version 2, Release: 4 Benchmark Date: 23 Oct 2015*"&amp;A483&amp;";*",SRGs!AA:AA,0),0)</f>
        <v>0</v>
      </c>
      <c r="R483" s="2">
        <f>IFERROR(MATCH("Firewall Security Requirements Guide :: Version 2, Release: 3 Benchmark Date: 27 Oct 2022*"&amp;A483&amp;";*",SRGs!AA:AA,0),0)</f>
        <v>0</v>
      </c>
      <c r="S483" s="2">
        <f>IFERROR(MATCH("General Purpose Operating System Security Requirements Guide :: Version 2, Release: 4 Benchmark Date: 27 Jul 2022*"&amp;A483&amp;";*",SRGs!AA:AA,0),0)</f>
        <v>0</v>
      </c>
      <c r="T483" s="2">
        <f>IFERROR(MATCH("Intrusion Detection and Prevention Systems (IDPS) Security Requirements Guide :: Version 2, Release: 6 Benchmark Date: 24 Jul 2020*"&amp;A483&amp;";*",SRGs!AA:AA,0),0)</f>
        <v>0</v>
      </c>
      <c r="U483" s="2">
        <f>IFERROR(MATCH("Layer 2 Switch Security Requirements Guide :: Version 2, Release: 1 Benchmark Date: 18 May 2021*"&amp;A483&amp;";*",SRGs!AA:AA,0),0)</f>
        <v>0</v>
      </c>
      <c r="V483" s="2">
        <f>IFERROR(MATCH("Mainframe Product Security Requirements Guide :: Version 2, Release: 1 Benchmark Date: 27 Oct 2022*"&amp;A483&amp;";*",SRGs!AA:AA,0),0)</f>
        <v>0</v>
      </c>
      <c r="W483" s="2">
        <f>IFERROR(MATCH("Network Device Management Security Requirements Guide :: Version 4, Release: 1 Benchmark Date: 23 Apr 2021*"&amp;A483&amp;";*",SRGs!AA:AA,0),0)</f>
        <v>0</v>
      </c>
      <c r="X483" s="2">
        <f>IFERROR(MATCH("Router Security Requirements Guide :: Version 4, Release: 2 Benchmark Date: 23 Apr 2021*"&amp;A483&amp;";*",SRGs!AA:AA,0),0)</f>
        <v>0</v>
      </c>
      <c r="Y483" s="2">
        <f>IFERROR(MATCH("SDN Controller Security Requirements Guide :: Version 1, Release: 2 Benchmark Date: 24 Apr 2020*"&amp;A483&amp;";*",SRGs!AA:AA,0),0)</f>
        <v>0</v>
      </c>
      <c r="Z483" s="2">
        <f>IFERROR(MATCH("Unified Endpoint Management Agent Security Requirements Guide :: Version 1, Release: 1 Benchmark Date: 20 Nov 2020*"&amp;A483&amp;";*",SRGs!AA:AA,0),0)</f>
        <v>0</v>
      </c>
      <c r="AA483" s="2">
        <f>IFERROR(MATCH("Unified Endpoint Management Server Security Requirements Guide :: Version 1, Release: 1 Benchmark Date: 20 Nov 2020*"&amp;A483&amp;";*",SRGs!AA:AA,0),0)</f>
        <v>0</v>
      </c>
      <c r="AB483" s="2">
        <f>IFERROR(MATCH("Virtual Private Network (VPN) Security Requirements Guide :: Version 2, Release: 4 Benchmark Date: 27 Oct 2021*"&amp;A483&amp;";*",SRGs!AA:AA,0),0)</f>
        <v>0</v>
      </c>
      <c r="AC483" s="2">
        <f>IFERROR(MATCH("Web Server Security Requirements Guide :: Version 3, Release: 1 Benchmark Date: 27 Oct 2022*"&amp;A483&amp;";*",SRGs!AA:AA,0),0)</f>
        <v>0</v>
      </c>
      <c r="AD483" s="22"/>
      <c r="AE483" s="3" t="str">
        <f t="shared" si="56"/>
        <v/>
      </c>
      <c r="AF483" s="2" t="str">
        <f t="shared" si="57"/>
        <v/>
      </c>
      <c r="AG483" s="2" t="str">
        <f t="shared" si="58"/>
        <v/>
      </c>
      <c r="AH483" s="2" t="str">
        <f t="shared" si="59"/>
        <v/>
      </c>
      <c r="AI483" s="2" t="str">
        <f t="shared" si="60"/>
        <v/>
      </c>
      <c r="AJ483" s="2" t="str">
        <f t="shared" si="61"/>
        <v/>
      </c>
      <c r="AK483" s="2" t="str">
        <f t="shared" si="62"/>
        <v/>
      </c>
      <c r="AM483" s="5" t="str">
        <f t="shared" si="63"/>
        <v/>
      </c>
    </row>
    <row r="484" spans="1:39" s="5" customFormat="1" ht="60">
      <c r="A484" s="1" t="s">
        <v>22315</v>
      </c>
      <c r="B484" s="1" t="s">
        <v>4306</v>
      </c>
      <c r="C484" s="1" t="s">
        <v>784</v>
      </c>
      <c r="D484" s="1" t="s">
        <v>1875</v>
      </c>
      <c r="E484" s="1" t="s">
        <v>2880</v>
      </c>
      <c r="F484" s="2" t="s">
        <v>2591</v>
      </c>
      <c r="G484" s="2"/>
      <c r="H484" s="2"/>
      <c r="I484" s="2"/>
      <c r="J484" s="15"/>
      <c r="K484" s="3">
        <f>IFERROR(MATCH("Application Layer Gateway (ALG) Security Requirements Guide (SRG) :: Version 1, Release: 2 Benchmark Date: 24 Jul 2015*"&amp;A484&amp;";*",SRGs!AA:AA,0),0)</f>
        <v>0</v>
      </c>
      <c r="L484" s="2">
        <f>IFERROR(MATCH("Application Server Security Requirements Guide :: Version 3, Release: 3 Benchmark Date: 27 Oct 2022*"&amp;A484&amp;";*",SRGs!AA:AA,0),0)</f>
        <v>0</v>
      </c>
      <c r="M484" s="2">
        <f>IFERROR(MATCH("Authentication, Authorization, and Accounting Services (AAA) Security Requirements Guide :: Version 1, Release: 2 Benchmark Date: 24 Jan 2020*"&amp;A484&amp;";*",SRGs!AA:AA,0),0)</f>
        <v>0</v>
      </c>
      <c r="N484" s="2">
        <f>IFERROR(MATCH("Central Log Server Security Requirements Guide :: Version 2, Release: 2 Benchmark Date: 27 Oct 2022*"&amp;A484&amp;";*",SRGs!AA:AA,0),0)</f>
        <v>0</v>
      </c>
      <c r="O484" s="2">
        <f>IFERROR(MATCH("Database Security Requirements Guide :: Version 3, Release: 3 Benchmark Date: 27 Jul 2022*"&amp;A484&amp;";*",SRGs!AA:AA,0),0)</f>
        <v>0</v>
      </c>
      <c r="P484" s="6">
        <f>IFERROR(MATCH("Container Platform Security Requirements Guide :: Version 1, Release: 3 Benchmark Date: 27 Jan 2022*"&amp;A484&amp;";*",SRGs!AA:AA,0),0)</f>
        <v>0</v>
      </c>
      <c r="Q484" s="6">
        <f>IFERROR(MATCH("Domain Name System (DNS) Security Requirements Guide :: Version 2, Release: 4 Benchmark Date: 23 Oct 2015*"&amp;A484&amp;";*",SRGs!AA:AA,0),0)</f>
        <v>0</v>
      </c>
      <c r="R484" s="6">
        <f>IFERROR(MATCH("Firewall Security Requirements Guide :: Version 2, Release: 3 Benchmark Date: 27 Oct 2022*"&amp;A484&amp;";*",SRGs!AA:AA,0),0)</f>
        <v>0</v>
      </c>
      <c r="S484" s="6">
        <f>IFERROR(MATCH("General Purpose Operating System Security Requirements Guide :: Version 2, Release: 4 Benchmark Date: 27 Jul 2022*"&amp;A484&amp;";*",SRGs!AA:AA,0),0)</f>
        <v>0</v>
      </c>
      <c r="T484" s="6">
        <f>IFERROR(MATCH("Intrusion Detection and Prevention Systems (IDPS) Security Requirements Guide :: Version 2, Release: 6 Benchmark Date: 24 Jul 2020*"&amp;A484&amp;";*",SRGs!AA:AA,0),0)</f>
        <v>0</v>
      </c>
      <c r="U484" s="6">
        <f>IFERROR(MATCH("Layer 2 Switch Security Requirements Guide :: Version 2, Release: 1 Benchmark Date: 18 May 2021*"&amp;A484&amp;";*",SRGs!AA:AA,0),0)</f>
        <v>0</v>
      </c>
      <c r="V484" s="6">
        <f>IFERROR(MATCH("Mainframe Product Security Requirements Guide :: Version 2, Release: 1 Benchmark Date: 27 Oct 2022*"&amp;A484&amp;";*",SRGs!AA:AA,0),0)</f>
        <v>0</v>
      </c>
      <c r="W484" s="6">
        <f>IFERROR(MATCH("Network Device Management Security Requirements Guide :: Version 4, Release: 1 Benchmark Date: 23 Apr 2021*"&amp;A484&amp;";*",SRGs!AA:AA,0),0)</f>
        <v>0</v>
      </c>
      <c r="X484" s="6">
        <f>IFERROR(MATCH("Router Security Requirements Guide :: Version 4, Release: 2 Benchmark Date: 23 Apr 2021*"&amp;A484&amp;";*",SRGs!AA:AA,0),0)</f>
        <v>0</v>
      </c>
      <c r="Y484" s="6">
        <f>IFERROR(MATCH("SDN Controller Security Requirements Guide :: Version 1, Release: 2 Benchmark Date: 24 Apr 2020*"&amp;A484&amp;";*",SRGs!AA:AA,0),0)</f>
        <v>0</v>
      </c>
      <c r="Z484" s="6">
        <f>IFERROR(MATCH("Unified Endpoint Management Agent Security Requirements Guide :: Version 1, Release: 1 Benchmark Date: 20 Nov 2020*"&amp;A484&amp;";*",SRGs!AA:AA,0),0)</f>
        <v>0</v>
      </c>
      <c r="AA484" s="6">
        <f>IFERROR(MATCH("Unified Endpoint Management Server Security Requirements Guide :: Version 1, Release: 1 Benchmark Date: 20 Nov 2020*"&amp;A484&amp;";*",SRGs!AA:AA,0),0)</f>
        <v>0</v>
      </c>
      <c r="AB484" s="6">
        <f>IFERROR(MATCH("Virtual Private Network (VPN) Security Requirements Guide :: Version 2, Release: 4 Benchmark Date: 27 Oct 2021*"&amp;A484&amp;";*",SRGs!AA:AA,0),0)</f>
        <v>0</v>
      </c>
      <c r="AC484" s="6">
        <f>IFERROR(MATCH("Web Server Security Requirements Guide :: Version 3, Release: 1 Benchmark Date: 27 Oct 2022*"&amp;A484&amp;";*",SRGs!AA:AA,0),0)</f>
        <v>0</v>
      </c>
      <c r="AD484" s="21"/>
      <c r="AE484" s="3" t="str">
        <f t="shared" si="56"/>
        <v/>
      </c>
      <c r="AF484" s="2" t="str">
        <f t="shared" si="57"/>
        <v/>
      </c>
      <c r="AG484" s="2" t="str">
        <f t="shared" si="58"/>
        <v/>
      </c>
      <c r="AH484" s="2" t="str">
        <f t="shared" si="59"/>
        <v/>
      </c>
      <c r="AI484" s="2" t="str">
        <f t="shared" si="60"/>
        <v/>
      </c>
      <c r="AJ484" s="2" t="str">
        <f t="shared" si="61"/>
        <v/>
      </c>
      <c r="AK484" s="2" t="str">
        <f t="shared" si="62"/>
        <v/>
      </c>
      <c r="AL484" s="27"/>
      <c r="AM484" s="5" t="str">
        <f t="shared" si="63"/>
        <v/>
      </c>
    </row>
    <row r="485" spans="1:39" ht="105">
      <c r="A485" s="1" t="s">
        <v>99</v>
      </c>
      <c r="B485" s="1" t="s">
        <v>4306</v>
      </c>
      <c r="C485" s="1" t="s">
        <v>791</v>
      </c>
      <c r="D485" s="1" t="s">
        <v>1882</v>
      </c>
      <c r="E485" s="1" t="s">
        <v>2887</v>
      </c>
      <c r="F485" s="2" t="s">
        <v>3829</v>
      </c>
      <c r="G485" s="2" t="s">
        <v>4212</v>
      </c>
      <c r="H485" s="2"/>
      <c r="I485" s="10">
        <v>2</v>
      </c>
      <c r="J485" s="13"/>
      <c r="K485" s="3">
        <f>IFERROR(MATCH("Application Layer Gateway (ALG) Security Requirements Guide (SRG) :: Version 1, Release: 2 Benchmark Date: 24 Jul 2015*"&amp;A485&amp;";*",SRGs!AA:AA,0),0)</f>
        <v>0</v>
      </c>
      <c r="L485" s="2">
        <f>IFERROR(MATCH("Application Server Security Requirements Guide :: Version 3, Release: 3 Benchmark Date: 27 Oct 2022*"&amp;A485&amp;";*",SRGs!AA:AA,0),0)</f>
        <v>0</v>
      </c>
      <c r="M485" s="2">
        <f>IFERROR(MATCH("Authentication, Authorization, and Accounting Services (AAA) Security Requirements Guide :: Version 1, Release: 2 Benchmark Date: 24 Jan 2020*"&amp;A485&amp;";*",SRGs!AA:AA,0),0)</f>
        <v>0</v>
      </c>
      <c r="N485" s="6">
        <f>IFERROR(MATCH("Central Log Server Security Requirements Guide :: Version 2, Release: 2 Benchmark Date: 27 Oct 2022*"&amp;A485&amp;";*",SRGs!AA:AA,0),0)</f>
        <v>0</v>
      </c>
      <c r="O485" s="6">
        <f>IFERROR(MATCH("Database Security Requirements Guide :: Version 3, Release: 3 Benchmark Date: 27 Jul 2022*"&amp;A485&amp;";*",SRGs!AA:AA,0),0)</f>
        <v>0</v>
      </c>
      <c r="P485" s="2">
        <f>IFERROR(MATCH("Container Platform Security Requirements Guide :: Version 1, Release: 3 Benchmark Date: 27 Jan 2022*"&amp;A485&amp;";*",SRGs!AA:AA,0),0)</f>
        <v>0</v>
      </c>
      <c r="Q485" s="2">
        <f>IFERROR(MATCH("Domain Name System (DNS) Security Requirements Guide :: Version 2, Release: 4 Benchmark Date: 23 Oct 2015*"&amp;A485&amp;";*",SRGs!AA:AA,0),0)</f>
        <v>0</v>
      </c>
      <c r="R485" s="2">
        <f>IFERROR(MATCH("Firewall Security Requirements Guide :: Version 2, Release: 3 Benchmark Date: 27 Oct 2022*"&amp;A485&amp;";*",SRGs!AA:AA,0),0)</f>
        <v>0</v>
      </c>
      <c r="S485" s="2">
        <f>IFERROR(MATCH("General Purpose Operating System Security Requirements Guide :: Version 2, Release: 4 Benchmark Date: 27 Jul 2022*"&amp;A485&amp;";*",SRGs!AA:AA,0),0)</f>
        <v>0</v>
      </c>
      <c r="T485" s="2">
        <f>IFERROR(MATCH("Intrusion Detection and Prevention Systems (IDPS) Security Requirements Guide :: Version 2, Release: 6 Benchmark Date: 24 Jul 2020*"&amp;A485&amp;";*",SRGs!AA:AA,0),0)</f>
        <v>0</v>
      </c>
      <c r="U485" s="2">
        <f>IFERROR(MATCH("Layer 2 Switch Security Requirements Guide :: Version 2, Release: 1 Benchmark Date: 18 May 2021*"&amp;A485&amp;";*",SRGs!AA:AA,0),0)</f>
        <v>0</v>
      </c>
      <c r="V485" s="2">
        <f>IFERROR(MATCH("Mainframe Product Security Requirements Guide :: Version 2, Release: 1 Benchmark Date: 27 Oct 2022*"&amp;A485&amp;";*",SRGs!AA:AA,0),0)</f>
        <v>0</v>
      </c>
      <c r="W485" s="2">
        <f>IFERROR(MATCH("Network Device Management Security Requirements Guide :: Version 4, Release: 1 Benchmark Date: 23 Apr 2021*"&amp;A485&amp;";*",SRGs!AA:AA,0),0)</f>
        <v>0</v>
      </c>
      <c r="X485" s="2">
        <f>IFERROR(MATCH("Router Security Requirements Guide :: Version 4, Release: 2 Benchmark Date: 23 Apr 2021*"&amp;A485&amp;";*",SRGs!AA:AA,0),0)</f>
        <v>0</v>
      </c>
      <c r="Y485" s="2">
        <f>IFERROR(MATCH("SDN Controller Security Requirements Guide :: Version 1, Release: 2 Benchmark Date: 24 Apr 2020*"&amp;A485&amp;";*",SRGs!AA:AA,0),0)</f>
        <v>0</v>
      </c>
      <c r="Z485" s="2">
        <f>IFERROR(MATCH("Unified Endpoint Management Agent Security Requirements Guide :: Version 1, Release: 1 Benchmark Date: 20 Nov 2020*"&amp;A485&amp;";*",SRGs!AA:AA,0),0)</f>
        <v>0</v>
      </c>
      <c r="AA485" s="2">
        <f>IFERROR(MATCH("Unified Endpoint Management Server Security Requirements Guide :: Version 1, Release: 1 Benchmark Date: 20 Nov 2020*"&amp;A485&amp;";*",SRGs!AA:AA,0),0)</f>
        <v>0</v>
      </c>
      <c r="AB485" s="2">
        <f>IFERROR(MATCH("Virtual Private Network (VPN) Security Requirements Guide :: Version 2, Release: 4 Benchmark Date: 27 Oct 2021*"&amp;A485&amp;";*",SRGs!AA:AA,0),0)</f>
        <v>0</v>
      </c>
      <c r="AC485" s="2">
        <f>IFERROR(MATCH("Web Server Security Requirements Guide :: Version 3, Release: 1 Benchmark Date: 27 Oct 2022*"&amp;A485&amp;";*",SRGs!AA:AA,0),0)</f>
        <v>0</v>
      </c>
      <c r="AD485" s="22"/>
      <c r="AE485" s="3" t="str">
        <f t="shared" si="56"/>
        <v/>
      </c>
      <c r="AF485" s="2" t="str">
        <f t="shared" si="57"/>
        <v/>
      </c>
      <c r="AG485" s="2" t="str">
        <f t="shared" si="58"/>
        <v/>
      </c>
      <c r="AH485" s="2" t="str">
        <f t="shared" si="59"/>
        <v/>
      </c>
      <c r="AI485" s="2" t="str">
        <f t="shared" si="60"/>
        <v/>
      </c>
      <c r="AJ485" s="2" t="str">
        <f t="shared" si="61"/>
        <v/>
      </c>
      <c r="AK485" s="2" t="str">
        <f t="shared" si="62"/>
        <v/>
      </c>
      <c r="AM485" s="5" t="str">
        <f t="shared" si="63"/>
        <v/>
      </c>
    </row>
    <row r="486" spans="1:39" s="5" customFormat="1" ht="45">
      <c r="A486" s="1" t="s">
        <v>22316</v>
      </c>
      <c r="B486" s="1" t="s">
        <v>4306</v>
      </c>
      <c r="C486" s="1" t="s">
        <v>792</v>
      </c>
      <c r="D486" s="1" t="s">
        <v>1883</v>
      </c>
      <c r="E486" s="1" t="s">
        <v>2888</v>
      </c>
      <c r="F486" s="2" t="s">
        <v>2591</v>
      </c>
      <c r="G486" s="2"/>
      <c r="H486" s="2"/>
      <c r="I486" s="2"/>
      <c r="J486" s="15"/>
      <c r="K486" s="3">
        <f>IFERROR(MATCH("Application Layer Gateway (ALG) Security Requirements Guide (SRG) :: Version 1, Release: 2 Benchmark Date: 24 Jul 2015*"&amp;A486&amp;";*",SRGs!AA:AA,0),0)</f>
        <v>0</v>
      </c>
      <c r="L486" s="2">
        <f>IFERROR(MATCH("Application Server Security Requirements Guide :: Version 3, Release: 3 Benchmark Date: 27 Oct 2022*"&amp;A486&amp;";*",SRGs!AA:AA,0),0)</f>
        <v>0</v>
      </c>
      <c r="M486" s="2">
        <f>IFERROR(MATCH("Authentication, Authorization, and Accounting Services (AAA) Security Requirements Guide :: Version 1, Release: 2 Benchmark Date: 24 Jan 2020*"&amp;A486&amp;";*",SRGs!AA:AA,0),0)</f>
        <v>0</v>
      </c>
      <c r="N486" s="2">
        <f>IFERROR(MATCH("Central Log Server Security Requirements Guide :: Version 2, Release: 2 Benchmark Date: 27 Oct 2022*"&amp;A486&amp;";*",SRGs!AA:AA,0),0)</f>
        <v>0</v>
      </c>
      <c r="O486" s="2">
        <f>IFERROR(MATCH("Database Security Requirements Guide :: Version 3, Release: 3 Benchmark Date: 27 Jul 2022*"&amp;A486&amp;";*",SRGs!AA:AA,0),0)</f>
        <v>0</v>
      </c>
      <c r="P486" s="6">
        <f>IFERROR(MATCH("Container Platform Security Requirements Guide :: Version 1, Release: 3 Benchmark Date: 27 Jan 2022*"&amp;A486&amp;";*",SRGs!AA:AA,0),0)</f>
        <v>0</v>
      </c>
      <c r="Q486" s="6">
        <f>IFERROR(MATCH("Domain Name System (DNS) Security Requirements Guide :: Version 2, Release: 4 Benchmark Date: 23 Oct 2015*"&amp;A486&amp;";*",SRGs!AA:AA,0),0)</f>
        <v>0</v>
      </c>
      <c r="R486" s="6">
        <f>IFERROR(MATCH("Firewall Security Requirements Guide :: Version 2, Release: 3 Benchmark Date: 27 Oct 2022*"&amp;A486&amp;";*",SRGs!AA:AA,0),0)</f>
        <v>0</v>
      </c>
      <c r="S486" s="6">
        <f>IFERROR(MATCH("General Purpose Operating System Security Requirements Guide :: Version 2, Release: 4 Benchmark Date: 27 Jul 2022*"&amp;A486&amp;";*",SRGs!AA:AA,0),0)</f>
        <v>0</v>
      </c>
      <c r="T486" s="6">
        <f>IFERROR(MATCH("Intrusion Detection and Prevention Systems (IDPS) Security Requirements Guide :: Version 2, Release: 6 Benchmark Date: 24 Jul 2020*"&amp;A486&amp;";*",SRGs!AA:AA,0),0)</f>
        <v>0</v>
      </c>
      <c r="U486" s="6">
        <f>IFERROR(MATCH("Layer 2 Switch Security Requirements Guide :: Version 2, Release: 1 Benchmark Date: 18 May 2021*"&amp;A486&amp;";*",SRGs!AA:AA,0),0)</f>
        <v>0</v>
      </c>
      <c r="V486" s="6">
        <f>IFERROR(MATCH("Mainframe Product Security Requirements Guide :: Version 2, Release: 1 Benchmark Date: 27 Oct 2022*"&amp;A486&amp;";*",SRGs!AA:AA,0),0)</f>
        <v>0</v>
      </c>
      <c r="W486" s="6">
        <f>IFERROR(MATCH("Network Device Management Security Requirements Guide :: Version 4, Release: 1 Benchmark Date: 23 Apr 2021*"&amp;A486&amp;";*",SRGs!AA:AA,0),0)</f>
        <v>0</v>
      </c>
      <c r="X486" s="6">
        <f>IFERROR(MATCH("Router Security Requirements Guide :: Version 4, Release: 2 Benchmark Date: 23 Apr 2021*"&amp;A486&amp;";*",SRGs!AA:AA,0),0)</f>
        <v>0</v>
      </c>
      <c r="Y486" s="6">
        <f>IFERROR(MATCH("SDN Controller Security Requirements Guide :: Version 1, Release: 2 Benchmark Date: 24 Apr 2020*"&amp;A486&amp;";*",SRGs!AA:AA,0),0)</f>
        <v>0</v>
      </c>
      <c r="Z486" s="6">
        <f>IFERROR(MATCH("Unified Endpoint Management Agent Security Requirements Guide :: Version 1, Release: 1 Benchmark Date: 20 Nov 2020*"&amp;A486&amp;";*",SRGs!AA:AA,0),0)</f>
        <v>0</v>
      </c>
      <c r="AA486" s="6">
        <f>IFERROR(MATCH("Unified Endpoint Management Server Security Requirements Guide :: Version 1, Release: 1 Benchmark Date: 20 Nov 2020*"&amp;A486&amp;";*",SRGs!AA:AA,0),0)</f>
        <v>0</v>
      </c>
      <c r="AB486" s="6">
        <f>IFERROR(MATCH("Virtual Private Network (VPN) Security Requirements Guide :: Version 2, Release: 4 Benchmark Date: 27 Oct 2021*"&amp;A486&amp;";*",SRGs!AA:AA,0),0)</f>
        <v>0</v>
      </c>
      <c r="AC486" s="6">
        <f>IFERROR(MATCH("Web Server Security Requirements Guide :: Version 3, Release: 1 Benchmark Date: 27 Oct 2022*"&amp;A486&amp;";*",SRGs!AA:AA,0),0)</f>
        <v>0</v>
      </c>
      <c r="AD486" s="21"/>
      <c r="AE486" s="3" t="str">
        <f t="shared" si="56"/>
        <v/>
      </c>
      <c r="AF486" s="2" t="str">
        <f t="shared" si="57"/>
        <v/>
      </c>
      <c r="AG486" s="2" t="str">
        <f t="shared" si="58"/>
        <v/>
      </c>
      <c r="AH486" s="2" t="str">
        <f t="shared" si="59"/>
        <v/>
      </c>
      <c r="AI486" s="2" t="str">
        <f t="shared" si="60"/>
        <v/>
      </c>
      <c r="AJ486" s="2" t="str">
        <f t="shared" si="61"/>
        <v/>
      </c>
      <c r="AK486" s="2" t="str">
        <f t="shared" si="62"/>
        <v/>
      </c>
      <c r="AL486" s="27"/>
      <c r="AM486" s="5" t="str">
        <f t="shared" si="63"/>
        <v/>
      </c>
    </row>
    <row r="487" spans="1:39" s="5" customFormat="1" ht="75">
      <c r="A487" s="1" t="s">
        <v>100</v>
      </c>
      <c r="B487" s="1" t="s">
        <v>4306</v>
      </c>
      <c r="C487" s="1" t="s">
        <v>793</v>
      </c>
      <c r="D487" s="1" t="s">
        <v>1884</v>
      </c>
      <c r="E487" s="1" t="s">
        <v>2889</v>
      </c>
      <c r="F487" s="2" t="s">
        <v>3830</v>
      </c>
      <c r="G487" s="2" t="s">
        <v>4212</v>
      </c>
      <c r="H487" s="2"/>
      <c r="I487" s="10">
        <v>2</v>
      </c>
      <c r="J487" s="13"/>
      <c r="K487" s="3">
        <f>IFERROR(MATCH("Application Layer Gateway (ALG) Security Requirements Guide (SRG) :: Version 1, Release: 2 Benchmark Date: 24 Jul 2015*"&amp;A487&amp;";*",SRGs!AA:AA,0),0)</f>
        <v>0</v>
      </c>
      <c r="L487" s="2">
        <f>IFERROR(MATCH("Application Server Security Requirements Guide :: Version 3, Release: 3 Benchmark Date: 27 Oct 2022*"&amp;A487&amp;";*",SRGs!AA:AA,0),0)</f>
        <v>0</v>
      </c>
      <c r="M487" s="2">
        <f>IFERROR(MATCH("Authentication, Authorization, and Accounting Services (AAA) Security Requirements Guide :: Version 1, Release: 2 Benchmark Date: 24 Jan 2020*"&amp;A487&amp;";*",SRGs!AA:AA,0),0)</f>
        <v>0</v>
      </c>
      <c r="N487" s="6">
        <f>IFERROR(MATCH("Central Log Server Security Requirements Guide :: Version 2, Release: 2 Benchmark Date: 27 Oct 2022*"&amp;A487&amp;";*",SRGs!AA:AA,0),0)</f>
        <v>0</v>
      </c>
      <c r="O487" s="6">
        <f>IFERROR(MATCH("Database Security Requirements Guide :: Version 3, Release: 3 Benchmark Date: 27 Jul 2022*"&amp;A487&amp;";*",SRGs!AA:AA,0),0)</f>
        <v>0</v>
      </c>
      <c r="P487" s="6">
        <f>IFERROR(MATCH("Container Platform Security Requirements Guide :: Version 1, Release: 3 Benchmark Date: 27 Jan 2022*"&amp;A487&amp;";*",SRGs!AA:AA,0),0)</f>
        <v>0</v>
      </c>
      <c r="Q487" s="6">
        <f>IFERROR(MATCH("Domain Name System (DNS) Security Requirements Guide :: Version 2, Release: 4 Benchmark Date: 23 Oct 2015*"&amp;A487&amp;";*",SRGs!AA:AA,0),0)</f>
        <v>0</v>
      </c>
      <c r="R487" s="6">
        <f>IFERROR(MATCH("Firewall Security Requirements Guide :: Version 2, Release: 3 Benchmark Date: 27 Oct 2022*"&amp;A487&amp;";*",SRGs!AA:AA,0),0)</f>
        <v>0</v>
      </c>
      <c r="S487" s="6">
        <f>IFERROR(MATCH("General Purpose Operating System Security Requirements Guide :: Version 2, Release: 4 Benchmark Date: 27 Jul 2022*"&amp;A487&amp;";*",SRGs!AA:AA,0),0)</f>
        <v>0</v>
      </c>
      <c r="T487" s="6">
        <f>IFERROR(MATCH("Intrusion Detection and Prevention Systems (IDPS) Security Requirements Guide :: Version 2, Release: 6 Benchmark Date: 24 Jul 2020*"&amp;A487&amp;";*",SRGs!AA:AA,0),0)</f>
        <v>0</v>
      </c>
      <c r="U487" s="6">
        <f>IFERROR(MATCH("Layer 2 Switch Security Requirements Guide :: Version 2, Release: 1 Benchmark Date: 18 May 2021*"&amp;A487&amp;";*",SRGs!AA:AA,0),0)</f>
        <v>0</v>
      </c>
      <c r="V487" s="6">
        <f>IFERROR(MATCH("Mainframe Product Security Requirements Guide :: Version 2, Release: 1 Benchmark Date: 27 Oct 2022*"&amp;A487&amp;";*",SRGs!AA:AA,0),0)</f>
        <v>0</v>
      </c>
      <c r="W487" s="6">
        <f>IFERROR(MATCH("Network Device Management Security Requirements Guide :: Version 4, Release: 1 Benchmark Date: 23 Apr 2021*"&amp;A487&amp;";*",SRGs!AA:AA,0),0)</f>
        <v>0</v>
      </c>
      <c r="X487" s="6">
        <f>IFERROR(MATCH("Router Security Requirements Guide :: Version 4, Release: 2 Benchmark Date: 23 Apr 2021*"&amp;A487&amp;";*",SRGs!AA:AA,0),0)</f>
        <v>0</v>
      </c>
      <c r="Y487" s="6">
        <f>IFERROR(MATCH("SDN Controller Security Requirements Guide :: Version 1, Release: 2 Benchmark Date: 24 Apr 2020*"&amp;A487&amp;";*",SRGs!AA:AA,0),0)</f>
        <v>0</v>
      </c>
      <c r="Z487" s="6">
        <f>IFERROR(MATCH("Unified Endpoint Management Agent Security Requirements Guide :: Version 1, Release: 1 Benchmark Date: 20 Nov 2020*"&amp;A487&amp;";*",SRGs!AA:AA,0),0)</f>
        <v>0</v>
      </c>
      <c r="AA487" s="6">
        <f>IFERROR(MATCH("Unified Endpoint Management Server Security Requirements Guide :: Version 1, Release: 1 Benchmark Date: 20 Nov 2020*"&amp;A487&amp;";*",SRGs!AA:AA,0),0)</f>
        <v>0</v>
      </c>
      <c r="AB487" s="6">
        <f>IFERROR(MATCH("Virtual Private Network (VPN) Security Requirements Guide :: Version 2, Release: 4 Benchmark Date: 27 Oct 2021*"&amp;A487&amp;";*",SRGs!AA:AA,0),0)</f>
        <v>0</v>
      </c>
      <c r="AC487" s="6">
        <f>IFERROR(MATCH("Web Server Security Requirements Guide :: Version 3, Release: 1 Benchmark Date: 27 Oct 2022*"&amp;A487&amp;";*",SRGs!AA:AA,0),0)</f>
        <v>0</v>
      </c>
      <c r="AD487" s="21"/>
      <c r="AE487" s="3" t="str">
        <f t="shared" si="56"/>
        <v/>
      </c>
      <c r="AF487" s="2" t="str">
        <f t="shared" si="57"/>
        <v/>
      </c>
      <c r="AG487" s="2" t="str">
        <f t="shared" si="58"/>
        <v/>
      </c>
      <c r="AH487" s="2" t="str">
        <f t="shared" si="59"/>
        <v/>
      </c>
      <c r="AI487" s="2" t="str">
        <f t="shared" si="60"/>
        <v/>
      </c>
      <c r="AJ487" s="2" t="str">
        <f t="shared" si="61"/>
        <v/>
      </c>
      <c r="AK487" s="2" t="str">
        <f t="shared" si="62"/>
        <v/>
      </c>
      <c r="AL487" s="27"/>
      <c r="AM487" s="5" t="str">
        <f t="shared" si="63"/>
        <v/>
      </c>
    </row>
    <row r="488" spans="1:39" ht="45">
      <c r="A488" s="1" t="s">
        <v>22317</v>
      </c>
      <c r="B488" s="1" t="s">
        <v>4306</v>
      </c>
      <c r="C488" s="1" t="s">
        <v>794</v>
      </c>
      <c r="D488" s="1" t="s">
        <v>1885</v>
      </c>
      <c r="E488" s="1" t="s">
        <v>2890</v>
      </c>
      <c r="F488" s="2" t="s">
        <v>3831</v>
      </c>
      <c r="G488" s="2"/>
      <c r="H488" s="2"/>
      <c r="I488" s="2"/>
      <c r="J488" s="15"/>
      <c r="K488" s="3">
        <f>IFERROR(MATCH("Application Layer Gateway (ALG) Security Requirements Guide (SRG) :: Version 1, Release: 2 Benchmark Date: 24 Jul 2015*"&amp;A488&amp;";*",SRGs!AA:AA,0),0)</f>
        <v>0</v>
      </c>
      <c r="L488" s="2">
        <f>IFERROR(MATCH("Application Server Security Requirements Guide :: Version 3, Release: 3 Benchmark Date: 27 Oct 2022*"&amp;A488&amp;";*",SRGs!AA:AA,0),0)</f>
        <v>0</v>
      </c>
      <c r="M488" s="2">
        <f>IFERROR(MATCH("Authentication, Authorization, and Accounting Services (AAA) Security Requirements Guide :: Version 1, Release: 2 Benchmark Date: 24 Jan 2020*"&amp;A488&amp;";*",SRGs!AA:AA,0),0)</f>
        <v>0</v>
      </c>
      <c r="N488" s="6">
        <f>IFERROR(MATCH("Central Log Server Security Requirements Guide :: Version 2, Release: 2 Benchmark Date: 27 Oct 2022*"&amp;A488&amp;";*",SRGs!AA:AA,0),0)</f>
        <v>0</v>
      </c>
      <c r="O488" s="6">
        <f>IFERROR(MATCH("Database Security Requirements Guide :: Version 3, Release: 3 Benchmark Date: 27 Jul 2022*"&amp;A488&amp;";*",SRGs!AA:AA,0),0)</f>
        <v>0</v>
      </c>
      <c r="P488" s="2">
        <f>IFERROR(MATCH("Container Platform Security Requirements Guide :: Version 1, Release: 3 Benchmark Date: 27 Jan 2022*"&amp;A488&amp;";*",SRGs!AA:AA,0),0)</f>
        <v>0</v>
      </c>
      <c r="Q488" s="2">
        <f>IFERROR(MATCH("Domain Name System (DNS) Security Requirements Guide :: Version 2, Release: 4 Benchmark Date: 23 Oct 2015*"&amp;A488&amp;";*",SRGs!AA:AA,0),0)</f>
        <v>0</v>
      </c>
      <c r="R488" s="2">
        <f>IFERROR(MATCH("Firewall Security Requirements Guide :: Version 2, Release: 3 Benchmark Date: 27 Oct 2022*"&amp;A488&amp;";*",SRGs!AA:AA,0),0)</f>
        <v>0</v>
      </c>
      <c r="S488" s="2">
        <f>IFERROR(MATCH("General Purpose Operating System Security Requirements Guide :: Version 2, Release: 4 Benchmark Date: 27 Jul 2022*"&amp;A488&amp;";*",SRGs!AA:AA,0),0)</f>
        <v>0</v>
      </c>
      <c r="T488" s="2">
        <f>IFERROR(MATCH("Intrusion Detection and Prevention Systems (IDPS) Security Requirements Guide :: Version 2, Release: 6 Benchmark Date: 24 Jul 2020*"&amp;A488&amp;";*",SRGs!AA:AA,0),0)</f>
        <v>0</v>
      </c>
      <c r="U488" s="2">
        <f>IFERROR(MATCH("Layer 2 Switch Security Requirements Guide :: Version 2, Release: 1 Benchmark Date: 18 May 2021*"&amp;A488&amp;";*",SRGs!AA:AA,0),0)</f>
        <v>0</v>
      </c>
      <c r="V488" s="2">
        <f>IFERROR(MATCH("Mainframe Product Security Requirements Guide :: Version 2, Release: 1 Benchmark Date: 27 Oct 2022*"&amp;A488&amp;";*",SRGs!AA:AA,0),0)</f>
        <v>0</v>
      </c>
      <c r="W488" s="2">
        <f>IFERROR(MATCH("Network Device Management Security Requirements Guide :: Version 4, Release: 1 Benchmark Date: 23 Apr 2021*"&amp;A488&amp;";*",SRGs!AA:AA,0),0)</f>
        <v>0</v>
      </c>
      <c r="X488" s="2">
        <f>IFERROR(MATCH("Router Security Requirements Guide :: Version 4, Release: 2 Benchmark Date: 23 Apr 2021*"&amp;A488&amp;";*",SRGs!AA:AA,0),0)</f>
        <v>0</v>
      </c>
      <c r="Y488" s="2">
        <f>IFERROR(MATCH("SDN Controller Security Requirements Guide :: Version 1, Release: 2 Benchmark Date: 24 Apr 2020*"&amp;A488&amp;";*",SRGs!AA:AA,0),0)</f>
        <v>0</v>
      </c>
      <c r="Z488" s="2">
        <f>IFERROR(MATCH("Unified Endpoint Management Agent Security Requirements Guide :: Version 1, Release: 1 Benchmark Date: 20 Nov 2020*"&amp;A488&amp;";*",SRGs!AA:AA,0),0)</f>
        <v>0</v>
      </c>
      <c r="AA488" s="2">
        <f>IFERROR(MATCH("Unified Endpoint Management Server Security Requirements Guide :: Version 1, Release: 1 Benchmark Date: 20 Nov 2020*"&amp;A488&amp;";*",SRGs!AA:AA,0),0)</f>
        <v>0</v>
      </c>
      <c r="AB488" s="2">
        <f>IFERROR(MATCH("Virtual Private Network (VPN) Security Requirements Guide :: Version 2, Release: 4 Benchmark Date: 27 Oct 2021*"&amp;A488&amp;";*",SRGs!AA:AA,0),0)</f>
        <v>0</v>
      </c>
      <c r="AC488" s="2">
        <f>IFERROR(MATCH("Web Server Security Requirements Guide :: Version 3, Release: 1 Benchmark Date: 27 Oct 2022*"&amp;A488&amp;";*",SRGs!AA:AA,0),0)</f>
        <v>0</v>
      </c>
      <c r="AD488" s="22"/>
      <c r="AE488" s="3" t="str">
        <f t="shared" si="56"/>
        <v/>
      </c>
      <c r="AF488" s="2" t="str">
        <f t="shared" si="57"/>
        <v/>
      </c>
      <c r="AG488" s="2" t="str">
        <f t="shared" si="58"/>
        <v/>
      </c>
      <c r="AH488" s="2" t="str">
        <f t="shared" si="59"/>
        <v/>
      </c>
      <c r="AI488" s="2" t="str">
        <f t="shared" si="60"/>
        <v/>
      </c>
      <c r="AJ488" s="2" t="str">
        <f t="shared" si="61"/>
        <v/>
      </c>
      <c r="AK488" s="2" t="str">
        <f t="shared" si="62"/>
        <v/>
      </c>
      <c r="AM488" s="5" t="str">
        <f t="shared" si="63"/>
        <v/>
      </c>
    </row>
    <row r="489" spans="1:39" s="5" customFormat="1" ht="75">
      <c r="A489" s="1" t="s">
        <v>22318</v>
      </c>
      <c r="B489" s="1" t="s">
        <v>4306</v>
      </c>
      <c r="C489" s="1" t="s">
        <v>795</v>
      </c>
      <c r="D489" s="1" t="s">
        <v>1886</v>
      </c>
      <c r="E489" s="1" t="s">
        <v>2891</v>
      </c>
      <c r="F489" s="2" t="s">
        <v>2591</v>
      </c>
      <c r="G489" s="2"/>
      <c r="H489" s="2"/>
      <c r="I489" s="2"/>
      <c r="J489" s="15"/>
      <c r="K489" s="3">
        <f>IFERROR(MATCH("Application Layer Gateway (ALG) Security Requirements Guide (SRG) :: Version 1, Release: 2 Benchmark Date: 24 Jul 2015*"&amp;A489&amp;";*",SRGs!AA:AA,0),0)</f>
        <v>0</v>
      </c>
      <c r="L489" s="2">
        <f>IFERROR(MATCH("Application Server Security Requirements Guide :: Version 3, Release: 3 Benchmark Date: 27 Oct 2022*"&amp;A489&amp;";*",SRGs!AA:AA,0),0)</f>
        <v>0</v>
      </c>
      <c r="M489" s="2">
        <f>IFERROR(MATCH("Authentication, Authorization, and Accounting Services (AAA) Security Requirements Guide :: Version 1, Release: 2 Benchmark Date: 24 Jan 2020*"&amp;A489&amp;";*",SRGs!AA:AA,0),0)</f>
        <v>0</v>
      </c>
      <c r="N489" s="2">
        <f>IFERROR(MATCH("Central Log Server Security Requirements Guide :: Version 2, Release: 2 Benchmark Date: 27 Oct 2022*"&amp;A489&amp;";*",SRGs!AA:AA,0),0)</f>
        <v>0</v>
      </c>
      <c r="O489" s="2">
        <f>IFERROR(MATCH("Database Security Requirements Guide :: Version 3, Release: 3 Benchmark Date: 27 Jul 2022*"&amp;A489&amp;";*",SRGs!AA:AA,0),0)</f>
        <v>0</v>
      </c>
      <c r="P489" s="6">
        <f>IFERROR(MATCH("Container Platform Security Requirements Guide :: Version 1, Release: 3 Benchmark Date: 27 Jan 2022*"&amp;A489&amp;";*",SRGs!AA:AA,0),0)</f>
        <v>0</v>
      </c>
      <c r="Q489" s="6">
        <f>IFERROR(MATCH("Domain Name System (DNS) Security Requirements Guide :: Version 2, Release: 4 Benchmark Date: 23 Oct 2015*"&amp;A489&amp;";*",SRGs!AA:AA,0),0)</f>
        <v>0</v>
      </c>
      <c r="R489" s="6">
        <f>IFERROR(MATCH("Firewall Security Requirements Guide :: Version 2, Release: 3 Benchmark Date: 27 Oct 2022*"&amp;A489&amp;";*",SRGs!AA:AA,0),0)</f>
        <v>0</v>
      </c>
      <c r="S489" s="6">
        <f>IFERROR(MATCH("General Purpose Operating System Security Requirements Guide :: Version 2, Release: 4 Benchmark Date: 27 Jul 2022*"&amp;A489&amp;";*",SRGs!AA:AA,0),0)</f>
        <v>0</v>
      </c>
      <c r="T489" s="6">
        <f>IFERROR(MATCH("Intrusion Detection and Prevention Systems (IDPS) Security Requirements Guide :: Version 2, Release: 6 Benchmark Date: 24 Jul 2020*"&amp;A489&amp;";*",SRGs!AA:AA,0),0)</f>
        <v>0</v>
      </c>
      <c r="U489" s="6">
        <f>IFERROR(MATCH("Layer 2 Switch Security Requirements Guide :: Version 2, Release: 1 Benchmark Date: 18 May 2021*"&amp;A489&amp;";*",SRGs!AA:AA,0),0)</f>
        <v>0</v>
      </c>
      <c r="V489" s="6">
        <f>IFERROR(MATCH("Mainframe Product Security Requirements Guide :: Version 2, Release: 1 Benchmark Date: 27 Oct 2022*"&amp;A489&amp;";*",SRGs!AA:AA,0),0)</f>
        <v>0</v>
      </c>
      <c r="W489" s="6">
        <f>IFERROR(MATCH("Network Device Management Security Requirements Guide :: Version 4, Release: 1 Benchmark Date: 23 Apr 2021*"&amp;A489&amp;";*",SRGs!AA:AA,0),0)</f>
        <v>0</v>
      </c>
      <c r="X489" s="6">
        <f>IFERROR(MATCH("Router Security Requirements Guide :: Version 4, Release: 2 Benchmark Date: 23 Apr 2021*"&amp;A489&amp;";*",SRGs!AA:AA,0),0)</f>
        <v>0</v>
      </c>
      <c r="Y489" s="6">
        <f>IFERROR(MATCH("SDN Controller Security Requirements Guide :: Version 1, Release: 2 Benchmark Date: 24 Apr 2020*"&amp;A489&amp;";*",SRGs!AA:AA,0),0)</f>
        <v>0</v>
      </c>
      <c r="Z489" s="6">
        <f>IFERROR(MATCH("Unified Endpoint Management Agent Security Requirements Guide :: Version 1, Release: 1 Benchmark Date: 20 Nov 2020*"&amp;A489&amp;";*",SRGs!AA:AA,0),0)</f>
        <v>0</v>
      </c>
      <c r="AA489" s="6">
        <f>IFERROR(MATCH("Unified Endpoint Management Server Security Requirements Guide :: Version 1, Release: 1 Benchmark Date: 20 Nov 2020*"&amp;A489&amp;";*",SRGs!AA:AA,0),0)</f>
        <v>0</v>
      </c>
      <c r="AB489" s="6">
        <f>IFERROR(MATCH("Virtual Private Network (VPN) Security Requirements Guide :: Version 2, Release: 4 Benchmark Date: 27 Oct 2021*"&amp;A489&amp;";*",SRGs!AA:AA,0),0)</f>
        <v>0</v>
      </c>
      <c r="AC489" s="6">
        <f>IFERROR(MATCH("Web Server Security Requirements Guide :: Version 3, Release: 1 Benchmark Date: 27 Oct 2022*"&amp;A489&amp;";*",SRGs!AA:AA,0),0)</f>
        <v>0</v>
      </c>
      <c r="AD489" s="21"/>
      <c r="AE489" s="3" t="str">
        <f t="shared" si="56"/>
        <v/>
      </c>
      <c r="AF489" s="2" t="str">
        <f t="shared" si="57"/>
        <v/>
      </c>
      <c r="AG489" s="2" t="str">
        <f t="shared" si="58"/>
        <v/>
      </c>
      <c r="AH489" s="2" t="str">
        <f t="shared" si="59"/>
        <v/>
      </c>
      <c r="AI489" s="2" t="str">
        <f t="shared" si="60"/>
        <v/>
      </c>
      <c r="AJ489" s="2" t="str">
        <f t="shared" si="61"/>
        <v/>
      </c>
      <c r="AK489" s="2" t="str">
        <f t="shared" si="62"/>
        <v/>
      </c>
      <c r="AL489" s="27"/>
      <c r="AM489" s="5" t="str">
        <f t="shared" si="63"/>
        <v/>
      </c>
    </row>
    <row r="490" spans="1:39" s="5" customFormat="1" ht="135">
      <c r="A490" s="1" t="s">
        <v>22319</v>
      </c>
      <c r="B490" s="1" t="s">
        <v>4306</v>
      </c>
      <c r="C490" s="1" t="s">
        <v>796</v>
      </c>
      <c r="D490" s="1" t="s">
        <v>1887</v>
      </c>
      <c r="E490" s="1" t="s">
        <v>2892</v>
      </c>
      <c r="F490" s="2" t="s">
        <v>3832</v>
      </c>
      <c r="G490" s="2"/>
      <c r="H490" s="2"/>
      <c r="I490" s="2"/>
      <c r="J490" s="15"/>
      <c r="K490" s="3">
        <f>IFERROR(MATCH("Application Layer Gateway (ALG) Security Requirements Guide (SRG) :: Version 1, Release: 2 Benchmark Date: 24 Jul 2015*"&amp;A490&amp;";*",SRGs!AA:AA,0),0)</f>
        <v>0</v>
      </c>
      <c r="L490" s="2">
        <f>IFERROR(MATCH("Application Server Security Requirements Guide :: Version 3, Release: 3 Benchmark Date: 27 Oct 2022*"&amp;A490&amp;";*",SRGs!AA:AA,0),0)</f>
        <v>0</v>
      </c>
      <c r="M490" s="2">
        <f>IFERROR(MATCH("Authentication, Authorization, and Accounting Services (AAA) Security Requirements Guide :: Version 1, Release: 2 Benchmark Date: 24 Jan 2020*"&amp;A490&amp;";*",SRGs!AA:AA,0),0)</f>
        <v>0</v>
      </c>
      <c r="N490" s="6">
        <f>IFERROR(MATCH("Central Log Server Security Requirements Guide :: Version 2, Release: 2 Benchmark Date: 27 Oct 2022*"&amp;A490&amp;";*",SRGs!AA:AA,0),0)</f>
        <v>0</v>
      </c>
      <c r="O490" s="6">
        <f>IFERROR(MATCH("Database Security Requirements Guide :: Version 3, Release: 3 Benchmark Date: 27 Jul 2022*"&amp;A490&amp;";*",SRGs!AA:AA,0),0)</f>
        <v>0</v>
      </c>
      <c r="P490" s="6">
        <f>IFERROR(MATCH("Container Platform Security Requirements Guide :: Version 1, Release: 3 Benchmark Date: 27 Jan 2022*"&amp;A490&amp;";*",SRGs!AA:AA,0),0)</f>
        <v>0</v>
      </c>
      <c r="Q490" s="6">
        <f>IFERROR(MATCH("Domain Name System (DNS) Security Requirements Guide :: Version 2, Release: 4 Benchmark Date: 23 Oct 2015*"&amp;A490&amp;";*",SRGs!AA:AA,0),0)</f>
        <v>0</v>
      </c>
      <c r="R490" s="6">
        <f>IFERROR(MATCH("Firewall Security Requirements Guide :: Version 2, Release: 3 Benchmark Date: 27 Oct 2022*"&amp;A490&amp;";*",SRGs!AA:AA,0),0)</f>
        <v>0</v>
      </c>
      <c r="S490" s="6">
        <f>IFERROR(MATCH("General Purpose Operating System Security Requirements Guide :: Version 2, Release: 4 Benchmark Date: 27 Jul 2022*"&amp;A490&amp;";*",SRGs!AA:AA,0),0)</f>
        <v>0</v>
      </c>
      <c r="T490" s="6">
        <f>IFERROR(MATCH("Intrusion Detection and Prevention Systems (IDPS) Security Requirements Guide :: Version 2, Release: 6 Benchmark Date: 24 Jul 2020*"&amp;A490&amp;";*",SRGs!AA:AA,0),0)</f>
        <v>0</v>
      </c>
      <c r="U490" s="6">
        <f>IFERROR(MATCH("Layer 2 Switch Security Requirements Guide :: Version 2, Release: 1 Benchmark Date: 18 May 2021*"&amp;A490&amp;";*",SRGs!AA:AA,0),0)</f>
        <v>0</v>
      </c>
      <c r="V490" s="6">
        <f>IFERROR(MATCH("Mainframe Product Security Requirements Guide :: Version 2, Release: 1 Benchmark Date: 27 Oct 2022*"&amp;A490&amp;";*",SRGs!AA:AA,0),0)</f>
        <v>0</v>
      </c>
      <c r="W490" s="6">
        <f>IFERROR(MATCH("Network Device Management Security Requirements Guide :: Version 4, Release: 1 Benchmark Date: 23 Apr 2021*"&amp;A490&amp;";*",SRGs!AA:AA,0),0)</f>
        <v>0</v>
      </c>
      <c r="X490" s="6">
        <f>IFERROR(MATCH("Router Security Requirements Guide :: Version 4, Release: 2 Benchmark Date: 23 Apr 2021*"&amp;A490&amp;";*",SRGs!AA:AA,0),0)</f>
        <v>0</v>
      </c>
      <c r="Y490" s="6">
        <f>IFERROR(MATCH("SDN Controller Security Requirements Guide :: Version 1, Release: 2 Benchmark Date: 24 Apr 2020*"&amp;A490&amp;";*",SRGs!AA:AA,0),0)</f>
        <v>0</v>
      </c>
      <c r="Z490" s="6">
        <f>IFERROR(MATCH("Unified Endpoint Management Agent Security Requirements Guide :: Version 1, Release: 1 Benchmark Date: 20 Nov 2020*"&amp;A490&amp;";*",SRGs!AA:AA,0),0)</f>
        <v>0</v>
      </c>
      <c r="AA490" s="6">
        <f>IFERROR(MATCH("Unified Endpoint Management Server Security Requirements Guide :: Version 1, Release: 1 Benchmark Date: 20 Nov 2020*"&amp;A490&amp;";*",SRGs!AA:AA,0),0)</f>
        <v>0</v>
      </c>
      <c r="AB490" s="6">
        <f>IFERROR(MATCH("Virtual Private Network (VPN) Security Requirements Guide :: Version 2, Release: 4 Benchmark Date: 27 Oct 2021*"&amp;A490&amp;";*",SRGs!AA:AA,0),0)</f>
        <v>0</v>
      </c>
      <c r="AC490" s="6">
        <f>IFERROR(MATCH("Web Server Security Requirements Guide :: Version 3, Release: 1 Benchmark Date: 27 Oct 2022*"&amp;A490&amp;";*",SRGs!AA:AA,0),0)</f>
        <v>0</v>
      </c>
      <c r="AD490" s="21"/>
      <c r="AE490" s="3" t="str">
        <f t="shared" si="56"/>
        <v/>
      </c>
      <c r="AF490" s="2" t="str">
        <f t="shared" si="57"/>
        <v/>
      </c>
      <c r="AG490" s="2" t="str">
        <f t="shared" si="58"/>
        <v/>
      </c>
      <c r="AH490" s="2" t="str">
        <f t="shared" si="59"/>
        <v/>
      </c>
      <c r="AI490" s="2" t="str">
        <f t="shared" si="60"/>
        <v/>
      </c>
      <c r="AJ490" s="2" t="str">
        <f t="shared" si="61"/>
        <v/>
      </c>
      <c r="AK490" s="2" t="str">
        <f t="shared" si="62"/>
        <v/>
      </c>
      <c r="AL490" s="27"/>
      <c r="AM490" s="5" t="str">
        <f t="shared" si="63"/>
        <v/>
      </c>
    </row>
    <row r="491" spans="1:39" ht="45">
      <c r="A491" s="1" t="s">
        <v>101</v>
      </c>
      <c r="B491" s="1" t="s">
        <v>4306</v>
      </c>
      <c r="C491" s="1" t="s">
        <v>797</v>
      </c>
      <c r="D491" s="1" t="s">
        <v>1888</v>
      </c>
      <c r="E491" s="1" t="s">
        <v>2893</v>
      </c>
      <c r="F491" s="2" t="s">
        <v>3833</v>
      </c>
      <c r="G491" s="2" t="s">
        <v>4212</v>
      </c>
      <c r="H491" s="2" t="s">
        <v>4266</v>
      </c>
      <c r="I491" s="10">
        <v>2</v>
      </c>
      <c r="J491" s="13"/>
      <c r="K491" s="3">
        <f>IFERROR(MATCH("Application Layer Gateway (ALG) Security Requirements Guide (SRG) :: Version 1, Release: 2 Benchmark Date: 24 Jul 2015*"&amp;A491&amp;";*",SRGs!AA:AA,0),0)</f>
        <v>0</v>
      </c>
      <c r="L491" s="2">
        <f>IFERROR(MATCH("Application Server Security Requirements Guide :: Version 3, Release: 3 Benchmark Date: 27 Oct 2022*"&amp;A491&amp;";*",SRGs!AA:AA,0),0)</f>
        <v>0</v>
      </c>
      <c r="M491" s="2">
        <f>IFERROR(MATCH("Authentication, Authorization, and Accounting Services (AAA) Security Requirements Guide :: Version 1, Release: 2 Benchmark Date: 24 Jan 2020*"&amp;A491&amp;";*",SRGs!AA:AA,0),0)</f>
        <v>0</v>
      </c>
      <c r="N491" s="6">
        <f>IFERROR(MATCH("Central Log Server Security Requirements Guide :: Version 2, Release: 2 Benchmark Date: 27 Oct 2022*"&amp;A491&amp;";*",SRGs!AA:AA,0),0)</f>
        <v>0</v>
      </c>
      <c r="O491" s="6">
        <f>IFERROR(MATCH("Database Security Requirements Guide :: Version 3, Release: 3 Benchmark Date: 27 Jul 2022*"&amp;A491&amp;";*",SRGs!AA:AA,0),0)</f>
        <v>0</v>
      </c>
      <c r="P491" s="2">
        <f>IFERROR(MATCH("Container Platform Security Requirements Guide :: Version 1, Release: 3 Benchmark Date: 27 Jan 2022*"&amp;A491&amp;";*",SRGs!AA:AA,0),0)</f>
        <v>0</v>
      </c>
      <c r="Q491" s="2">
        <f>IFERROR(MATCH("Domain Name System (DNS) Security Requirements Guide :: Version 2, Release: 4 Benchmark Date: 23 Oct 2015*"&amp;A491&amp;";*",SRGs!AA:AA,0),0)</f>
        <v>0</v>
      </c>
      <c r="R491" s="2">
        <f>IFERROR(MATCH("Firewall Security Requirements Guide :: Version 2, Release: 3 Benchmark Date: 27 Oct 2022*"&amp;A491&amp;";*",SRGs!AA:AA,0),0)</f>
        <v>0</v>
      </c>
      <c r="S491" s="2">
        <f>IFERROR(MATCH("General Purpose Operating System Security Requirements Guide :: Version 2, Release: 4 Benchmark Date: 27 Jul 2022*"&amp;A491&amp;";*",SRGs!AA:AA,0),0)</f>
        <v>0</v>
      </c>
      <c r="T491" s="2">
        <f>IFERROR(MATCH("Intrusion Detection and Prevention Systems (IDPS) Security Requirements Guide :: Version 2, Release: 6 Benchmark Date: 24 Jul 2020*"&amp;A491&amp;";*",SRGs!AA:AA,0),0)</f>
        <v>0</v>
      </c>
      <c r="U491" s="2">
        <f>IFERROR(MATCH("Layer 2 Switch Security Requirements Guide :: Version 2, Release: 1 Benchmark Date: 18 May 2021*"&amp;A491&amp;";*",SRGs!AA:AA,0),0)</f>
        <v>0</v>
      </c>
      <c r="V491" s="2">
        <f>IFERROR(MATCH("Mainframe Product Security Requirements Guide :: Version 2, Release: 1 Benchmark Date: 27 Oct 2022*"&amp;A491&amp;";*",SRGs!AA:AA,0),0)</f>
        <v>0</v>
      </c>
      <c r="W491" s="2">
        <f>IFERROR(MATCH("Network Device Management Security Requirements Guide :: Version 4, Release: 1 Benchmark Date: 23 Apr 2021*"&amp;A491&amp;";*",SRGs!AA:AA,0),0)</f>
        <v>0</v>
      </c>
      <c r="X491" s="2">
        <f>IFERROR(MATCH("Router Security Requirements Guide :: Version 4, Release: 2 Benchmark Date: 23 Apr 2021*"&amp;A491&amp;";*",SRGs!AA:AA,0),0)</f>
        <v>0</v>
      </c>
      <c r="Y491" s="2">
        <f>IFERROR(MATCH("SDN Controller Security Requirements Guide :: Version 1, Release: 2 Benchmark Date: 24 Apr 2020*"&amp;A491&amp;";*",SRGs!AA:AA,0),0)</f>
        <v>0</v>
      </c>
      <c r="Z491" s="2">
        <f>IFERROR(MATCH("Unified Endpoint Management Agent Security Requirements Guide :: Version 1, Release: 1 Benchmark Date: 20 Nov 2020*"&amp;A491&amp;";*",SRGs!AA:AA,0),0)</f>
        <v>0</v>
      </c>
      <c r="AA491" s="2">
        <f>IFERROR(MATCH("Unified Endpoint Management Server Security Requirements Guide :: Version 1, Release: 1 Benchmark Date: 20 Nov 2020*"&amp;A491&amp;";*",SRGs!AA:AA,0),0)</f>
        <v>0</v>
      </c>
      <c r="AB491" s="2">
        <f>IFERROR(MATCH("Virtual Private Network (VPN) Security Requirements Guide :: Version 2, Release: 4 Benchmark Date: 27 Oct 2021*"&amp;A491&amp;";*",SRGs!AA:AA,0),0)</f>
        <v>0</v>
      </c>
      <c r="AC491" s="2">
        <f>IFERROR(MATCH("Web Server Security Requirements Guide :: Version 3, Release: 1 Benchmark Date: 27 Oct 2022*"&amp;A491&amp;";*",SRGs!AA:AA,0),0)</f>
        <v>0</v>
      </c>
      <c r="AD491" s="22"/>
      <c r="AE491" s="3" t="str">
        <f t="shared" si="56"/>
        <v/>
      </c>
      <c r="AF491" s="2" t="str">
        <f t="shared" si="57"/>
        <v/>
      </c>
      <c r="AG491" s="2" t="str">
        <f t="shared" si="58"/>
        <v/>
      </c>
      <c r="AH491" s="2" t="str">
        <f t="shared" si="59"/>
        <v/>
      </c>
      <c r="AI491" s="2" t="str">
        <f t="shared" si="60"/>
        <v/>
      </c>
      <c r="AJ491" s="2" t="str">
        <f t="shared" si="61"/>
        <v/>
      </c>
      <c r="AK491" s="2" t="str">
        <f t="shared" si="62"/>
        <v/>
      </c>
      <c r="AM491" s="5" t="str">
        <f t="shared" si="63"/>
        <v/>
      </c>
    </row>
    <row r="492" spans="1:39" ht="75">
      <c r="A492" s="1" t="s">
        <v>22320</v>
      </c>
      <c r="B492" s="1" t="s">
        <v>4306</v>
      </c>
      <c r="C492" s="1" t="s">
        <v>798</v>
      </c>
      <c r="D492" s="1" t="s">
        <v>1889</v>
      </c>
      <c r="E492" s="1" t="s">
        <v>2894</v>
      </c>
      <c r="F492" s="2" t="s">
        <v>2591</v>
      </c>
      <c r="G492" s="2"/>
      <c r="H492" s="2"/>
      <c r="I492" s="2"/>
      <c r="J492" s="15"/>
      <c r="K492" s="3">
        <f>IFERROR(MATCH("Application Layer Gateway (ALG) Security Requirements Guide (SRG) :: Version 1, Release: 2 Benchmark Date: 24 Jul 2015*"&amp;A492&amp;";*",SRGs!AA:AA,0),0)</f>
        <v>0</v>
      </c>
      <c r="L492" s="2">
        <f>IFERROR(MATCH("Application Server Security Requirements Guide :: Version 3, Release: 3 Benchmark Date: 27 Oct 2022*"&amp;A492&amp;";*",SRGs!AA:AA,0),0)</f>
        <v>0</v>
      </c>
      <c r="M492" s="2">
        <f>IFERROR(MATCH("Authentication, Authorization, and Accounting Services (AAA) Security Requirements Guide :: Version 1, Release: 2 Benchmark Date: 24 Jan 2020*"&amp;A492&amp;";*",SRGs!AA:AA,0),0)</f>
        <v>0</v>
      </c>
      <c r="N492" s="2">
        <f>IFERROR(MATCH("Central Log Server Security Requirements Guide :: Version 2, Release: 2 Benchmark Date: 27 Oct 2022*"&amp;A492&amp;";*",SRGs!AA:AA,0),0)</f>
        <v>0</v>
      </c>
      <c r="O492" s="2">
        <f>IFERROR(MATCH("Database Security Requirements Guide :: Version 3, Release: 3 Benchmark Date: 27 Jul 2022*"&amp;A492&amp;";*",SRGs!AA:AA,0),0)</f>
        <v>0</v>
      </c>
      <c r="P492" s="2">
        <f>IFERROR(MATCH("Container Platform Security Requirements Guide :: Version 1, Release: 3 Benchmark Date: 27 Jan 2022*"&amp;A492&amp;";*",SRGs!AA:AA,0),0)</f>
        <v>0</v>
      </c>
      <c r="Q492" s="2">
        <f>IFERROR(MATCH("Domain Name System (DNS) Security Requirements Guide :: Version 2, Release: 4 Benchmark Date: 23 Oct 2015*"&amp;A492&amp;";*",SRGs!AA:AA,0),0)</f>
        <v>0</v>
      </c>
      <c r="R492" s="2">
        <f>IFERROR(MATCH("Firewall Security Requirements Guide :: Version 2, Release: 3 Benchmark Date: 27 Oct 2022*"&amp;A492&amp;";*",SRGs!AA:AA,0),0)</f>
        <v>0</v>
      </c>
      <c r="S492" s="2">
        <f>IFERROR(MATCH("General Purpose Operating System Security Requirements Guide :: Version 2, Release: 4 Benchmark Date: 27 Jul 2022*"&amp;A492&amp;";*",SRGs!AA:AA,0),0)</f>
        <v>0</v>
      </c>
      <c r="T492" s="2">
        <f>IFERROR(MATCH("Intrusion Detection and Prevention Systems (IDPS) Security Requirements Guide :: Version 2, Release: 6 Benchmark Date: 24 Jul 2020*"&amp;A492&amp;";*",SRGs!AA:AA,0),0)</f>
        <v>0</v>
      </c>
      <c r="U492" s="2">
        <f>IFERROR(MATCH("Layer 2 Switch Security Requirements Guide :: Version 2, Release: 1 Benchmark Date: 18 May 2021*"&amp;A492&amp;";*",SRGs!AA:AA,0),0)</f>
        <v>0</v>
      </c>
      <c r="V492" s="2">
        <f>IFERROR(MATCH("Mainframe Product Security Requirements Guide :: Version 2, Release: 1 Benchmark Date: 27 Oct 2022*"&amp;A492&amp;";*",SRGs!AA:AA,0),0)</f>
        <v>0</v>
      </c>
      <c r="W492" s="2">
        <f>IFERROR(MATCH("Network Device Management Security Requirements Guide :: Version 4, Release: 1 Benchmark Date: 23 Apr 2021*"&amp;A492&amp;";*",SRGs!AA:AA,0),0)</f>
        <v>0</v>
      </c>
      <c r="X492" s="2">
        <f>IFERROR(MATCH("Router Security Requirements Guide :: Version 4, Release: 2 Benchmark Date: 23 Apr 2021*"&amp;A492&amp;";*",SRGs!AA:AA,0),0)</f>
        <v>0</v>
      </c>
      <c r="Y492" s="2">
        <f>IFERROR(MATCH("SDN Controller Security Requirements Guide :: Version 1, Release: 2 Benchmark Date: 24 Apr 2020*"&amp;A492&amp;";*",SRGs!AA:AA,0),0)</f>
        <v>0</v>
      </c>
      <c r="Z492" s="2">
        <f>IFERROR(MATCH("Unified Endpoint Management Agent Security Requirements Guide :: Version 1, Release: 1 Benchmark Date: 20 Nov 2020*"&amp;A492&amp;";*",SRGs!AA:AA,0),0)</f>
        <v>0</v>
      </c>
      <c r="AA492" s="2">
        <f>IFERROR(MATCH("Unified Endpoint Management Server Security Requirements Guide :: Version 1, Release: 1 Benchmark Date: 20 Nov 2020*"&amp;A492&amp;";*",SRGs!AA:AA,0),0)</f>
        <v>0</v>
      </c>
      <c r="AB492" s="2">
        <f>IFERROR(MATCH("Virtual Private Network (VPN) Security Requirements Guide :: Version 2, Release: 4 Benchmark Date: 27 Oct 2021*"&amp;A492&amp;";*",SRGs!AA:AA,0),0)</f>
        <v>0</v>
      </c>
      <c r="AC492" s="2">
        <f>IFERROR(MATCH("Web Server Security Requirements Guide :: Version 3, Release: 1 Benchmark Date: 27 Oct 2022*"&amp;A492&amp;";*",SRGs!AA:AA,0),0)</f>
        <v>0</v>
      </c>
      <c r="AD492" s="22"/>
      <c r="AE492" s="3" t="str">
        <f t="shared" si="56"/>
        <v/>
      </c>
      <c r="AF492" s="2" t="str">
        <f t="shared" si="57"/>
        <v/>
      </c>
      <c r="AG492" s="2" t="str">
        <f t="shared" si="58"/>
        <v/>
      </c>
      <c r="AH492" s="2" t="str">
        <f t="shared" si="59"/>
        <v/>
      </c>
      <c r="AI492" s="2" t="str">
        <f t="shared" si="60"/>
        <v/>
      </c>
      <c r="AJ492" s="2" t="str">
        <f t="shared" si="61"/>
        <v/>
      </c>
      <c r="AK492" s="2" t="str">
        <f t="shared" si="62"/>
        <v/>
      </c>
      <c r="AM492" s="5" t="str">
        <f t="shared" si="63"/>
        <v/>
      </c>
    </row>
    <row r="493" spans="1:39" s="5" customFormat="1" ht="90">
      <c r="A493" s="1" t="s">
        <v>22321</v>
      </c>
      <c r="B493" s="1" t="s">
        <v>4306</v>
      </c>
      <c r="C493" s="1" t="s">
        <v>799</v>
      </c>
      <c r="D493" s="1" t="s">
        <v>1890</v>
      </c>
      <c r="E493" s="1" t="s">
        <v>2895</v>
      </c>
      <c r="F493" s="2" t="s">
        <v>2591</v>
      </c>
      <c r="G493" s="2"/>
      <c r="H493" s="2"/>
      <c r="I493" s="2"/>
      <c r="J493" s="15"/>
      <c r="K493" s="3">
        <f>IFERROR(MATCH("Application Layer Gateway (ALG) Security Requirements Guide (SRG) :: Version 1, Release: 2 Benchmark Date: 24 Jul 2015*"&amp;A493&amp;";*",SRGs!AA:AA,0),0)</f>
        <v>0</v>
      </c>
      <c r="L493" s="2">
        <f>IFERROR(MATCH("Application Server Security Requirements Guide :: Version 3, Release: 3 Benchmark Date: 27 Oct 2022*"&amp;A493&amp;";*",SRGs!AA:AA,0),0)</f>
        <v>0</v>
      </c>
      <c r="M493" s="2">
        <f>IFERROR(MATCH("Authentication, Authorization, and Accounting Services (AAA) Security Requirements Guide :: Version 1, Release: 2 Benchmark Date: 24 Jan 2020*"&amp;A493&amp;";*",SRGs!AA:AA,0),0)</f>
        <v>0</v>
      </c>
      <c r="N493" s="2">
        <f>IFERROR(MATCH("Central Log Server Security Requirements Guide :: Version 2, Release: 2 Benchmark Date: 27 Oct 2022*"&amp;A493&amp;";*",SRGs!AA:AA,0),0)</f>
        <v>0</v>
      </c>
      <c r="O493" s="2">
        <f>IFERROR(MATCH("Database Security Requirements Guide :: Version 3, Release: 3 Benchmark Date: 27 Jul 2022*"&amp;A493&amp;";*",SRGs!AA:AA,0),0)</f>
        <v>0</v>
      </c>
      <c r="P493" s="6">
        <f>IFERROR(MATCH("Container Platform Security Requirements Guide :: Version 1, Release: 3 Benchmark Date: 27 Jan 2022*"&amp;A493&amp;";*",SRGs!AA:AA,0),0)</f>
        <v>0</v>
      </c>
      <c r="Q493" s="6">
        <f>IFERROR(MATCH("Domain Name System (DNS) Security Requirements Guide :: Version 2, Release: 4 Benchmark Date: 23 Oct 2015*"&amp;A493&amp;";*",SRGs!AA:AA,0),0)</f>
        <v>0</v>
      </c>
      <c r="R493" s="6">
        <f>IFERROR(MATCH("Firewall Security Requirements Guide :: Version 2, Release: 3 Benchmark Date: 27 Oct 2022*"&amp;A493&amp;";*",SRGs!AA:AA,0),0)</f>
        <v>0</v>
      </c>
      <c r="S493" s="6">
        <f>IFERROR(MATCH("General Purpose Operating System Security Requirements Guide :: Version 2, Release: 4 Benchmark Date: 27 Jul 2022*"&amp;A493&amp;";*",SRGs!AA:AA,0),0)</f>
        <v>0</v>
      </c>
      <c r="T493" s="6">
        <f>IFERROR(MATCH("Intrusion Detection and Prevention Systems (IDPS) Security Requirements Guide :: Version 2, Release: 6 Benchmark Date: 24 Jul 2020*"&amp;A493&amp;";*",SRGs!AA:AA,0),0)</f>
        <v>0</v>
      </c>
      <c r="U493" s="6">
        <f>IFERROR(MATCH("Layer 2 Switch Security Requirements Guide :: Version 2, Release: 1 Benchmark Date: 18 May 2021*"&amp;A493&amp;";*",SRGs!AA:AA,0),0)</f>
        <v>0</v>
      </c>
      <c r="V493" s="6">
        <f>IFERROR(MATCH("Mainframe Product Security Requirements Guide :: Version 2, Release: 1 Benchmark Date: 27 Oct 2022*"&amp;A493&amp;";*",SRGs!AA:AA,0),0)</f>
        <v>0</v>
      </c>
      <c r="W493" s="6">
        <f>IFERROR(MATCH("Network Device Management Security Requirements Guide :: Version 4, Release: 1 Benchmark Date: 23 Apr 2021*"&amp;A493&amp;";*",SRGs!AA:AA,0),0)</f>
        <v>0</v>
      </c>
      <c r="X493" s="6">
        <f>IFERROR(MATCH("Router Security Requirements Guide :: Version 4, Release: 2 Benchmark Date: 23 Apr 2021*"&amp;A493&amp;";*",SRGs!AA:AA,0),0)</f>
        <v>0</v>
      </c>
      <c r="Y493" s="6">
        <f>IFERROR(MATCH("SDN Controller Security Requirements Guide :: Version 1, Release: 2 Benchmark Date: 24 Apr 2020*"&amp;A493&amp;";*",SRGs!AA:AA,0),0)</f>
        <v>0</v>
      </c>
      <c r="Z493" s="6">
        <f>IFERROR(MATCH("Unified Endpoint Management Agent Security Requirements Guide :: Version 1, Release: 1 Benchmark Date: 20 Nov 2020*"&amp;A493&amp;";*",SRGs!AA:AA,0),0)</f>
        <v>0</v>
      </c>
      <c r="AA493" s="6">
        <f>IFERROR(MATCH("Unified Endpoint Management Server Security Requirements Guide :: Version 1, Release: 1 Benchmark Date: 20 Nov 2020*"&amp;A493&amp;";*",SRGs!AA:AA,0),0)</f>
        <v>0</v>
      </c>
      <c r="AB493" s="6">
        <f>IFERROR(MATCH("Virtual Private Network (VPN) Security Requirements Guide :: Version 2, Release: 4 Benchmark Date: 27 Oct 2021*"&amp;A493&amp;";*",SRGs!AA:AA,0),0)</f>
        <v>0</v>
      </c>
      <c r="AC493" s="6">
        <f>IFERROR(MATCH("Web Server Security Requirements Guide :: Version 3, Release: 1 Benchmark Date: 27 Oct 2022*"&amp;A493&amp;";*",SRGs!AA:AA,0),0)</f>
        <v>0</v>
      </c>
      <c r="AD493" s="21"/>
      <c r="AE493" s="3" t="str">
        <f t="shared" si="56"/>
        <v/>
      </c>
      <c r="AF493" s="2" t="str">
        <f t="shared" si="57"/>
        <v/>
      </c>
      <c r="AG493" s="2" t="str">
        <f t="shared" si="58"/>
        <v/>
      </c>
      <c r="AH493" s="2" t="str">
        <f t="shared" si="59"/>
        <v/>
      </c>
      <c r="AI493" s="2" t="str">
        <f t="shared" si="60"/>
        <v/>
      </c>
      <c r="AJ493" s="2" t="str">
        <f t="shared" si="61"/>
        <v/>
      </c>
      <c r="AK493" s="2" t="str">
        <f t="shared" si="62"/>
        <v/>
      </c>
      <c r="AL493" s="27"/>
      <c r="AM493" s="5" t="str">
        <f t="shared" si="63"/>
        <v/>
      </c>
    </row>
    <row r="494" spans="1:39" s="5" customFormat="1" ht="405">
      <c r="A494" s="1" t="s">
        <v>102</v>
      </c>
      <c r="B494" s="1" t="s">
        <v>4306</v>
      </c>
      <c r="C494" s="1" t="s">
        <v>800</v>
      </c>
      <c r="D494" s="1" t="s">
        <v>1891</v>
      </c>
      <c r="E494" s="1" t="s">
        <v>2896</v>
      </c>
      <c r="F494" s="2" t="s">
        <v>3834</v>
      </c>
      <c r="G494" s="2"/>
      <c r="H494" s="2"/>
      <c r="I494" s="2"/>
      <c r="J494" s="15"/>
      <c r="K494" s="3">
        <f>IFERROR(MATCH("Application Layer Gateway (ALG) Security Requirements Guide (SRG) :: Version 1, Release: 2 Benchmark Date: 24 Jul 2015*"&amp;A494&amp;";*",SRGs!AA:AA,0),0)</f>
        <v>0</v>
      </c>
      <c r="L494" s="2">
        <f>IFERROR(MATCH("Application Server Security Requirements Guide :: Version 3, Release: 3 Benchmark Date: 27 Oct 2022*"&amp;A494&amp;";*",SRGs!AA:AA,0),0)</f>
        <v>0</v>
      </c>
      <c r="M494" s="2">
        <f>IFERROR(MATCH("Authentication, Authorization, and Accounting Services (AAA) Security Requirements Guide :: Version 1, Release: 2 Benchmark Date: 24 Jan 2020*"&amp;A494&amp;";*",SRGs!AA:AA,0),0)</f>
        <v>0</v>
      </c>
      <c r="N494" s="6">
        <f>IFERROR(MATCH("Central Log Server Security Requirements Guide :: Version 2, Release: 2 Benchmark Date: 27 Oct 2022*"&amp;A494&amp;";*",SRGs!AA:AA,0),0)</f>
        <v>0</v>
      </c>
      <c r="O494" s="6">
        <f>IFERROR(MATCH("Database Security Requirements Guide :: Version 3, Release: 3 Benchmark Date: 27 Jul 2022*"&amp;A494&amp;";*",SRGs!AA:AA,0),0)</f>
        <v>0</v>
      </c>
      <c r="P494" s="6">
        <f>IFERROR(MATCH("Container Platform Security Requirements Guide :: Version 1, Release: 3 Benchmark Date: 27 Jan 2022*"&amp;A494&amp;";*",SRGs!AA:AA,0),0)</f>
        <v>0</v>
      </c>
      <c r="Q494" s="6">
        <f>IFERROR(MATCH("Domain Name System (DNS) Security Requirements Guide :: Version 2, Release: 4 Benchmark Date: 23 Oct 2015*"&amp;A494&amp;";*",SRGs!AA:AA,0),0)</f>
        <v>0</v>
      </c>
      <c r="R494" s="6">
        <f>IFERROR(MATCH("Firewall Security Requirements Guide :: Version 2, Release: 3 Benchmark Date: 27 Oct 2022*"&amp;A494&amp;";*",SRGs!AA:AA,0),0)</f>
        <v>0</v>
      </c>
      <c r="S494" s="6">
        <f>IFERROR(MATCH("General Purpose Operating System Security Requirements Guide :: Version 2, Release: 4 Benchmark Date: 27 Jul 2022*"&amp;A494&amp;";*",SRGs!AA:AA,0),0)</f>
        <v>0</v>
      </c>
      <c r="T494" s="6">
        <f>IFERROR(MATCH("Intrusion Detection and Prevention Systems (IDPS) Security Requirements Guide :: Version 2, Release: 6 Benchmark Date: 24 Jul 2020*"&amp;A494&amp;";*",SRGs!AA:AA,0),0)</f>
        <v>0</v>
      </c>
      <c r="U494" s="6">
        <f>IFERROR(MATCH("Layer 2 Switch Security Requirements Guide :: Version 2, Release: 1 Benchmark Date: 18 May 2021*"&amp;A494&amp;";*",SRGs!AA:AA,0),0)</f>
        <v>0</v>
      </c>
      <c r="V494" s="6">
        <f>IFERROR(MATCH("Mainframe Product Security Requirements Guide :: Version 2, Release: 1 Benchmark Date: 27 Oct 2022*"&amp;A494&amp;";*",SRGs!AA:AA,0),0)</f>
        <v>0</v>
      </c>
      <c r="W494" s="6">
        <f>IFERROR(MATCH("Network Device Management Security Requirements Guide :: Version 4, Release: 1 Benchmark Date: 23 Apr 2021*"&amp;A494&amp;";*",SRGs!AA:AA,0),0)</f>
        <v>0</v>
      </c>
      <c r="X494" s="6">
        <f>IFERROR(MATCH("Router Security Requirements Guide :: Version 4, Release: 2 Benchmark Date: 23 Apr 2021*"&amp;A494&amp;";*",SRGs!AA:AA,0),0)</f>
        <v>0</v>
      </c>
      <c r="Y494" s="6">
        <f>IFERROR(MATCH("SDN Controller Security Requirements Guide :: Version 1, Release: 2 Benchmark Date: 24 Apr 2020*"&amp;A494&amp;";*",SRGs!AA:AA,0),0)</f>
        <v>0</v>
      </c>
      <c r="Z494" s="6">
        <f>IFERROR(MATCH("Unified Endpoint Management Agent Security Requirements Guide :: Version 1, Release: 1 Benchmark Date: 20 Nov 2020*"&amp;A494&amp;";*",SRGs!AA:AA,0),0)</f>
        <v>0</v>
      </c>
      <c r="AA494" s="6">
        <f>IFERROR(MATCH("Unified Endpoint Management Server Security Requirements Guide :: Version 1, Release: 1 Benchmark Date: 20 Nov 2020*"&amp;A494&amp;";*",SRGs!AA:AA,0),0)</f>
        <v>0</v>
      </c>
      <c r="AB494" s="6">
        <f>IFERROR(MATCH("Virtual Private Network (VPN) Security Requirements Guide :: Version 2, Release: 4 Benchmark Date: 27 Oct 2021*"&amp;A494&amp;";*",SRGs!AA:AA,0),0)</f>
        <v>0</v>
      </c>
      <c r="AC494" s="6">
        <f>IFERROR(MATCH("Web Server Security Requirements Guide :: Version 3, Release: 1 Benchmark Date: 27 Oct 2022*"&amp;A494&amp;";*",SRGs!AA:AA,0),0)</f>
        <v>0</v>
      </c>
      <c r="AD494" s="21"/>
      <c r="AE494" s="3" t="str">
        <f t="shared" si="56"/>
        <v/>
      </c>
      <c r="AF494" s="2" t="str">
        <f t="shared" si="57"/>
        <v/>
      </c>
      <c r="AG494" s="2" t="str">
        <f t="shared" si="58"/>
        <v/>
      </c>
      <c r="AH494" s="2" t="str">
        <f t="shared" si="59"/>
        <v/>
      </c>
      <c r="AI494" s="2" t="str">
        <f t="shared" si="60"/>
        <v/>
      </c>
      <c r="AJ494" s="2" t="str">
        <f t="shared" si="61"/>
        <v/>
      </c>
      <c r="AK494" s="2" t="str">
        <f t="shared" si="62"/>
        <v/>
      </c>
      <c r="AL494" s="27"/>
      <c r="AM494" s="5" t="str">
        <f t="shared" si="63"/>
        <v/>
      </c>
    </row>
    <row r="495" spans="1:39" s="5" customFormat="1" ht="120">
      <c r="A495" s="1" t="s">
        <v>22322</v>
      </c>
      <c r="B495" s="1" t="s">
        <v>4306</v>
      </c>
      <c r="C495" s="1" t="s">
        <v>801</v>
      </c>
      <c r="D495" s="1" t="s">
        <v>1892</v>
      </c>
      <c r="E495" s="1" t="s">
        <v>2897</v>
      </c>
      <c r="F495" s="2" t="s">
        <v>3835</v>
      </c>
      <c r="G495" s="2"/>
      <c r="H495" s="2"/>
      <c r="I495" s="2"/>
      <c r="J495" s="15"/>
      <c r="K495" s="3">
        <f>IFERROR(MATCH("Application Layer Gateway (ALG) Security Requirements Guide (SRG) :: Version 1, Release: 2 Benchmark Date: 24 Jul 2015*"&amp;A495&amp;";*",SRGs!AA:AA,0),0)</f>
        <v>0</v>
      </c>
      <c r="L495" s="2">
        <f>IFERROR(MATCH("Application Server Security Requirements Guide :: Version 3, Release: 3 Benchmark Date: 27 Oct 2022*"&amp;A495&amp;";*",SRGs!AA:AA,0),0)</f>
        <v>0</v>
      </c>
      <c r="M495" s="2">
        <f>IFERROR(MATCH("Authentication, Authorization, and Accounting Services (AAA) Security Requirements Guide :: Version 1, Release: 2 Benchmark Date: 24 Jan 2020*"&amp;A495&amp;";*",SRGs!AA:AA,0),0)</f>
        <v>0</v>
      </c>
      <c r="N495" s="6">
        <f>IFERROR(MATCH("Central Log Server Security Requirements Guide :: Version 2, Release: 2 Benchmark Date: 27 Oct 2022*"&amp;A495&amp;";*",SRGs!AA:AA,0),0)</f>
        <v>0</v>
      </c>
      <c r="O495" s="6">
        <f>IFERROR(MATCH("Database Security Requirements Guide :: Version 3, Release: 3 Benchmark Date: 27 Jul 2022*"&amp;A495&amp;";*",SRGs!AA:AA,0),0)</f>
        <v>0</v>
      </c>
      <c r="P495" s="6">
        <f>IFERROR(MATCH("Container Platform Security Requirements Guide :: Version 1, Release: 3 Benchmark Date: 27 Jan 2022*"&amp;A495&amp;";*",SRGs!AA:AA,0),0)</f>
        <v>0</v>
      </c>
      <c r="Q495" s="6">
        <f>IFERROR(MATCH("Domain Name System (DNS) Security Requirements Guide :: Version 2, Release: 4 Benchmark Date: 23 Oct 2015*"&amp;A495&amp;";*",SRGs!AA:AA,0),0)</f>
        <v>0</v>
      </c>
      <c r="R495" s="6">
        <f>IFERROR(MATCH("Firewall Security Requirements Guide :: Version 2, Release: 3 Benchmark Date: 27 Oct 2022*"&amp;A495&amp;";*",SRGs!AA:AA,0),0)</f>
        <v>0</v>
      </c>
      <c r="S495" s="6">
        <f>IFERROR(MATCH("General Purpose Operating System Security Requirements Guide :: Version 2, Release: 4 Benchmark Date: 27 Jul 2022*"&amp;A495&amp;";*",SRGs!AA:AA,0),0)</f>
        <v>0</v>
      </c>
      <c r="T495" s="6">
        <f>IFERROR(MATCH("Intrusion Detection and Prevention Systems (IDPS) Security Requirements Guide :: Version 2, Release: 6 Benchmark Date: 24 Jul 2020*"&amp;A495&amp;";*",SRGs!AA:AA,0),0)</f>
        <v>0</v>
      </c>
      <c r="U495" s="6">
        <f>IFERROR(MATCH("Layer 2 Switch Security Requirements Guide :: Version 2, Release: 1 Benchmark Date: 18 May 2021*"&amp;A495&amp;";*",SRGs!AA:AA,0),0)</f>
        <v>0</v>
      </c>
      <c r="V495" s="6">
        <f>IFERROR(MATCH("Mainframe Product Security Requirements Guide :: Version 2, Release: 1 Benchmark Date: 27 Oct 2022*"&amp;A495&amp;";*",SRGs!AA:AA,0),0)</f>
        <v>0</v>
      </c>
      <c r="W495" s="6">
        <f>IFERROR(MATCH("Network Device Management Security Requirements Guide :: Version 4, Release: 1 Benchmark Date: 23 Apr 2021*"&amp;A495&amp;";*",SRGs!AA:AA,0),0)</f>
        <v>0</v>
      </c>
      <c r="X495" s="6">
        <f>IFERROR(MATCH("Router Security Requirements Guide :: Version 4, Release: 2 Benchmark Date: 23 Apr 2021*"&amp;A495&amp;";*",SRGs!AA:AA,0),0)</f>
        <v>0</v>
      </c>
      <c r="Y495" s="6">
        <f>IFERROR(MATCH("SDN Controller Security Requirements Guide :: Version 1, Release: 2 Benchmark Date: 24 Apr 2020*"&amp;A495&amp;";*",SRGs!AA:AA,0),0)</f>
        <v>0</v>
      </c>
      <c r="Z495" s="6">
        <f>IFERROR(MATCH("Unified Endpoint Management Agent Security Requirements Guide :: Version 1, Release: 1 Benchmark Date: 20 Nov 2020*"&amp;A495&amp;";*",SRGs!AA:AA,0),0)</f>
        <v>0</v>
      </c>
      <c r="AA495" s="6">
        <f>IFERROR(MATCH("Unified Endpoint Management Server Security Requirements Guide :: Version 1, Release: 1 Benchmark Date: 20 Nov 2020*"&amp;A495&amp;";*",SRGs!AA:AA,0),0)</f>
        <v>0</v>
      </c>
      <c r="AB495" s="6">
        <f>IFERROR(MATCH("Virtual Private Network (VPN) Security Requirements Guide :: Version 2, Release: 4 Benchmark Date: 27 Oct 2021*"&amp;A495&amp;";*",SRGs!AA:AA,0),0)</f>
        <v>0</v>
      </c>
      <c r="AC495" s="6">
        <f>IFERROR(MATCH("Web Server Security Requirements Guide :: Version 3, Release: 1 Benchmark Date: 27 Oct 2022*"&amp;A495&amp;";*",SRGs!AA:AA,0),0)</f>
        <v>0</v>
      </c>
      <c r="AD495" s="21"/>
      <c r="AE495" s="3" t="str">
        <f t="shared" si="56"/>
        <v/>
      </c>
      <c r="AF495" s="2" t="str">
        <f t="shared" si="57"/>
        <v/>
      </c>
      <c r="AG495" s="2" t="str">
        <f t="shared" si="58"/>
        <v/>
      </c>
      <c r="AH495" s="2" t="str">
        <f t="shared" si="59"/>
        <v/>
      </c>
      <c r="AI495" s="2" t="str">
        <f t="shared" si="60"/>
        <v/>
      </c>
      <c r="AJ495" s="2" t="str">
        <f t="shared" si="61"/>
        <v/>
      </c>
      <c r="AK495" s="2" t="str">
        <f t="shared" si="62"/>
        <v/>
      </c>
      <c r="AL495" s="27"/>
      <c r="AM495" s="5" t="str">
        <f t="shared" si="63"/>
        <v/>
      </c>
    </row>
    <row r="496" spans="1:39" ht="180">
      <c r="A496" s="1" t="s">
        <v>103</v>
      </c>
      <c r="B496" s="1" t="s">
        <v>4306</v>
      </c>
      <c r="C496" s="1" t="s">
        <v>802</v>
      </c>
      <c r="D496" s="1" t="s">
        <v>1893</v>
      </c>
      <c r="E496" s="1" t="s">
        <v>2898</v>
      </c>
      <c r="F496" s="2" t="s">
        <v>3836</v>
      </c>
      <c r="G496" s="2"/>
      <c r="H496" s="2"/>
      <c r="I496" s="2"/>
      <c r="J496" s="15"/>
      <c r="K496" s="3">
        <f>IFERROR(MATCH("Application Layer Gateway (ALG) Security Requirements Guide (SRG) :: Version 1, Release: 2 Benchmark Date: 24 Jul 2015*"&amp;A496&amp;";*",SRGs!AA:AA,0),0)</f>
        <v>0</v>
      </c>
      <c r="L496" s="2">
        <f>IFERROR(MATCH("Application Server Security Requirements Guide :: Version 3, Release: 3 Benchmark Date: 27 Oct 2022*"&amp;A496&amp;";*",SRGs!AA:AA,0),0)</f>
        <v>0</v>
      </c>
      <c r="M496" s="2">
        <f>IFERROR(MATCH("Authentication, Authorization, and Accounting Services (AAA) Security Requirements Guide :: Version 1, Release: 2 Benchmark Date: 24 Jan 2020*"&amp;A496&amp;";*",SRGs!AA:AA,0),0)</f>
        <v>0</v>
      </c>
      <c r="N496" s="6">
        <f>IFERROR(MATCH("Central Log Server Security Requirements Guide :: Version 2, Release: 2 Benchmark Date: 27 Oct 2022*"&amp;A496&amp;";*",SRGs!AA:AA,0),0)</f>
        <v>0</v>
      </c>
      <c r="O496" s="6">
        <f>IFERROR(MATCH("Database Security Requirements Guide :: Version 3, Release: 3 Benchmark Date: 27 Jul 2022*"&amp;A496&amp;";*",SRGs!AA:AA,0),0)</f>
        <v>0</v>
      </c>
      <c r="P496" s="2">
        <f>IFERROR(MATCH("Container Platform Security Requirements Guide :: Version 1, Release: 3 Benchmark Date: 27 Jan 2022*"&amp;A496&amp;";*",SRGs!AA:AA,0),0)</f>
        <v>0</v>
      </c>
      <c r="Q496" s="2">
        <f>IFERROR(MATCH("Domain Name System (DNS) Security Requirements Guide :: Version 2, Release: 4 Benchmark Date: 23 Oct 2015*"&amp;A496&amp;";*",SRGs!AA:AA,0),0)</f>
        <v>0</v>
      </c>
      <c r="R496" s="2">
        <f>IFERROR(MATCH("Firewall Security Requirements Guide :: Version 2, Release: 3 Benchmark Date: 27 Oct 2022*"&amp;A496&amp;";*",SRGs!AA:AA,0),0)</f>
        <v>0</v>
      </c>
      <c r="S496" s="2">
        <f>IFERROR(MATCH("General Purpose Operating System Security Requirements Guide :: Version 2, Release: 4 Benchmark Date: 27 Jul 2022*"&amp;A496&amp;";*",SRGs!AA:AA,0),0)</f>
        <v>0</v>
      </c>
      <c r="T496" s="2">
        <f>IFERROR(MATCH("Intrusion Detection and Prevention Systems (IDPS) Security Requirements Guide :: Version 2, Release: 6 Benchmark Date: 24 Jul 2020*"&amp;A496&amp;";*",SRGs!AA:AA,0),0)</f>
        <v>0</v>
      </c>
      <c r="U496" s="2">
        <f>IFERROR(MATCH("Layer 2 Switch Security Requirements Guide :: Version 2, Release: 1 Benchmark Date: 18 May 2021*"&amp;A496&amp;";*",SRGs!AA:AA,0),0)</f>
        <v>0</v>
      </c>
      <c r="V496" s="2">
        <f>IFERROR(MATCH("Mainframe Product Security Requirements Guide :: Version 2, Release: 1 Benchmark Date: 27 Oct 2022*"&amp;A496&amp;";*",SRGs!AA:AA,0),0)</f>
        <v>0</v>
      </c>
      <c r="W496" s="2">
        <f>IFERROR(MATCH("Network Device Management Security Requirements Guide :: Version 4, Release: 1 Benchmark Date: 23 Apr 2021*"&amp;A496&amp;";*",SRGs!AA:AA,0),0)</f>
        <v>0</v>
      </c>
      <c r="X496" s="2">
        <f>IFERROR(MATCH("Router Security Requirements Guide :: Version 4, Release: 2 Benchmark Date: 23 Apr 2021*"&amp;A496&amp;";*",SRGs!AA:AA,0),0)</f>
        <v>0</v>
      </c>
      <c r="Y496" s="2">
        <f>IFERROR(MATCH("SDN Controller Security Requirements Guide :: Version 1, Release: 2 Benchmark Date: 24 Apr 2020*"&amp;A496&amp;";*",SRGs!AA:AA,0),0)</f>
        <v>0</v>
      </c>
      <c r="Z496" s="2">
        <f>IFERROR(MATCH("Unified Endpoint Management Agent Security Requirements Guide :: Version 1, Release: 1 Benchmark Date: 20 Nov 2020*"&amp;A496&amp;";*",SRGs!AA:AA,0),0)</f>
        <v>0</v>
      </c>
      <c r="AA496" s="2">
        <f>IFERROR(MATCH("Unified Endpoint Management Server Security Requirements Guide :: Version 1, Release: 1 Benchmark Date: 20 Nov 2020*"&amp;A496&amp;";*",SRGs!AA:AA,0),0)</f>
        <v>0</v>
      </c>
      <c r="AB496" s="2">
        <f>IFERROR(MATCH("Virtual Private Network (VPN) Security Requirements Guide :: Version 2, Release: 4 Benchmark Date: 27 Oct 2021*"&amp;A496&amp;";*",SRGs!AA:AA,0),0)</f>
        <v>0</v>
      </c>
      <c r="AC496" s="2">
        <f>IFERROR(MATCH("Web Server Security Requirements Guide :: Version 3, Release: 1 Benchmark Date: 27 Oct 2022*"&amp;A496&amp;";*",SRGs!AA:AA,0),0)</f>
        <v>0</v>
      </c>
      <c r="AD496" s="22"/>
      <c r="AE496" s="3" t="str">
        <f t="shared" si="56"/>
        <v/>
      </c>
      <c r="AF496" s="2" t="str">
        <f t="shared" si="57"/>
        <v/>
      </c>
      <c r="AG496" s="2" t="str">
        <f t="shared" si="58"/>
        <v/>
      </c>
      <c r="AH496" s="2" t="str">
        <f t="shared" si="59"/>
        <v/>
      </c>
      <c r="AI496" s="2" t="str">
        <f t="shared" si="60"/>
        <v/>
      </c>
      <c r="AJ496" s="2" t="str">
        <f t="shared" si="61"/>
        <v/>
      </c>
      <c r="AK496" s="2" t="str">
        <f t="shared" si="62"/>
        <v/>
      </c>
      <c r="AM496" s="5" t="str">
        <f t="shared" si="63"/>
        <v/>
      </c>
    </row>
    <row r="497" spans="1:39" s="5" customFormat="1" ht="30">
      <c r="A497" s="1" t="s">
        <v>22323</v>
      </c>
      <c r="B497" s="1" t="s">
        <v>4306</v>
      </c>
      <c r="C497" s="1" t="s">
        <v>803</v>
      </c>
      <c r="D497" s="1" t="s">
        <v>3526</v>
      </c>
      <c r="E497" s="1"/>
      <c r="F497" s="2"/>
      <c r="G497" s="2"/>
      <c r="H497" s="2"/>
      <c r="I497" s="2"/>
      <c r="J497" s="15"/>
      <c r="K497" s="3">
        <f>IFERROR(MATCH("Application Layer Gateway (ALG) Security Requirements Guide (SRG) :: Version 1, Release: 2 Benchmark Date: 24 Jul 2015*"&amp;A497&amp;";*",SRGs!AA:AA,0),0)</f>
        <v>0</v>
      </c>
      <c r="L497" s="2">
        <f>IFERROR(MATCH("Application Server Security Requirements Guide :: Version 3, Release: 3 Benchmark Date: 27 Oct 2022*"&amp;A497&amp;";*",SRGs!AA:AA,0),0)</f>
        <v>0</v>
      </c>
      <c r="M497" s="2">
        <f>IFERROR(MATCH("Authentication, Authorization, and Accounting Services (AAA) Security Requirements Guide :: Version 1, Release: 2 Benchmark Date: 24 Jan 2020*"&amp;A497&amp;";*",SRGs!AA:AA,0),0)</f>
        <v>0</v>
      </c>
      <c r="N497" s="2">
        <f>IFERROR(MATCH("Central Log Server Security Requirements Guide :: Version 2, Release: 2 Benchmark Date: 27 Oct 2022*"&amp;A497&amp;";*",SRGs!AA:AA,0),0)</f>
        <v>0</v>
      </c>
      <c r="O497" s="2">
        <f>IFERROR(MATCH("Database Security Requirements Guide :: Version 3, Release: 3 Benchmark Date: 27 Jul 2022*"&amp;A497&amp;";*",SRGs!AA:AA,0),0)</f>
        <v>0</v>
      </c>
      <c r="P497" s="6">
        <f>IFERROR(MATCH("Container Platform Security Requirements Guide :: Version 1, Release: 3 Benchmark Date: 27 Jan 2022*"&amp;A497&amp;";*",SRGs!AA:AA,0),0)</f>
        <v>0</v>
      </c>
      <c r="Q497" s="6">
        <f>IFERROR(MATCH("Domain Name System (DNS) Security Requirements Guide :: Version 2, Release: 4 Benchmark Date: 23 Oct 2015*"&amp;A497&amp;";*",SRGs!AA:AA,0),0)</f>
        <v>0</v>
      </c>
      <c r="R497" s="6">
        <f>IFERROR(MATCH("Firewall Security Requirements Guide :: Version 2, Release: 3 Benchmark Date: 27 Oct 2022*"&amp;A497&amp;";*",SRGs!AA:AA,0),0)</f>
        <v>0</v>
      </c>
      <c r="S497" s="6">
        <f>IFERROR(MATCH("General Purpose Operating System Security Requirements Guide :: Version 2, Release: 4 Benchmark Date: 27 Jul 2022*"&amp;A497&amp;";*",SRGs!AA:AA,0),0)</f>
        <v>0</v>
      </c>
      <c r="T497" s="6">
        <f>IFERROR(MATCH("Intrusion Detection and Prevention Systems (IDPS) Security Requirements Guide :: Version 2, Release: 6 Benchmark Date: 24 Jul 2020*"&amp;A497&amp;";*",SRGs!AA:AA,0),0)</f>
        <v>0</v>
      </c>
      <c r="U497" s="6">
        <f>IFERROR(MATCH("Layer 2 Switch Security Requirements Guide :: Version 2, Release: 1 Benchmark Date: 18 May 2021*"&amp;A497&amp;";*",SRGs!AA:AA,0),0)</f>
        <v>0</v>
      </c>
      <c r="V497" s="6">
        <f>IFERROR(MATCH("Mainframe Product Security Requirements Guide :: Version 2, Release: 1 Benchmark Date: 27 Oct 2022*"&amp;A497&amp;";*",SRGs!AA:AA,0),0)</f>
        <v>0</v>
      </c>
      <c r="W497" s="6">
        <f>IFERROR(MATCH("Network Device Management Security Requirements Guide :: Version 4, Release: 1 Benchmark Date: 23 Apr 2021*"&amp;A497&amp;";*",SRGs!AA:AA,0),0)</f>
        <v>0</v>
      </c>
      <c r="X497" s="6">
        <f>IFERROR(MATCH("Router Security Requirements Guide :: Version 4, Release: 2 Benchmark Date: 23 Apr 2021*"&amp;A497&amp;";*",SRGs!AA:AA,0),0)</f>
        <v>0</v>
      </c>
      <c r="Y497" s="6">
        <f>IFERROR(MATCH("SDN Controller Security Requirements Guide :: Version 1, Release: 2 Benchmark Date: 24 Apr 2020*"&amp;A497&amp;";*",SRGs!AA:AA,0),0)</f>
        <v>0</v>
      </c>
      <c r="Z497" s="6">
        <f>IFERROR(MATCH("Unified Endpoint Management Agent Security Requirements Guide :: Version 1, Release: 1 Benchmark Date: 20 Nov 2020*"&amp;A497&amp;";*",SRGs!AA:AA,0),0)</f>
        <v>0</v>
      </c>
      <c r="AA497" s="6">
        <f>IFERROR(MATCH("Unified Endpoint Management Server Security Requirements Guide :: Version 1, Release: 1 Benchmark Date: 20 Nov 2020*"&amp;A497&amp;";*",SRGs!AA:AA,0),0)</f>
        <v>0</v>
      </c>
      <c r="AB497" s="6">
        <f>IFERROR(MATCH("Virtual Private Network (VPN) Security Requirements Guide :: Version 2, Release: 4 Benchmark Date: 27 Oct 2021*"&amp;A497&amp;";*",SRGs!AA:AA,0),0)</f>
        <v>0</v>
      </c>
      <c r="AC497" s="6">
        <f>IFERROR(MATCH("Web Server Security Requirements Guide :: Version 3, Release: 1 Benchmark Date: 27 Oct 2022*"&amp;A497&amp;";*",SRGs!AA:AA,0),0)</f>
        <v>0</v>
      </c>
      <c r="AD497" s="21"/>
      <c r="AE497" s="3" t="str">
        <f t="shared" si="56"/>
        <v/>
      </c>
      <c r="AF497" s="2" t="str">
        <f t="shared" si="57"/>
        <v/>
      </c>
      <c r="AG497" s="2" t="str">
        <f t="shared" si="58"/>
        <v/>
      </c>
      <c r="AH497" s="2" t="str">
        <f t="shared" si="59"/>
        <v/>
      </c>
      <c r="AI497" s="2" t="str">
        <f t="shared" si="60"/>
        <v/>
      </c>
      <c r="AJ497" s="2" t="str">
        <f t="shared" si="61"/>
        <v/>
      </c>
      <c r="AK497" s="2" t="str">
        <f t="shared" si="62"/>
        <v/>
      </c>
      <c r="AL497" s="27"/>
      <c r="AM497" s="5" t="str">
        <f t="shared" si="63"/>
        <v/>
      </c>
    </row>
    <row r="498" spans="1:39" ht="60">
      <c r="A498" s="1" t="s">
        <v>22324</v>
      </c>
      <c r="B498" s="1" t="s">
        <v>4306</v>
      </c>
      <c r="C498" s="1" t="s">
        <v>804</v>
      </c>
      <c r="D498" s="1" t="s">
        <v>1894</v>
      </c>
      <c r="E498" s="1" t="s">
        <v>2899</v>
      </c>
      <c r="F498" s="2" t="s">
        <v>3837</v>
      </c>
      <c r="G498" s="2"/>
      <c r="H498" s="2"/>
      <c r="I498" s="2"/>
      <c r="J498" s="15"/>
      <c r="K498" s="3">
        <f>IFERROR(MATCH("Application Layer Gateway (ALG) Security Requirements Guide (SRG) :: Version 1, Release: 2 Benchmark Date: 24 Jul 2015*"&amp;A498&amp;";*",SRGs!AA:AA,0),0)</f>
        <v>0</v>
      </c>
      <c r="L498" s="2">
        <f>IFERROR(MATCH("Application Server Security Requirements Guide :: Version 3, Release: 3 Benchmark Date: 27 Oct 2022*"&amp;A498&amp;";*",SRGs!AA:AA,0),0)</f>
        <v>0</v>
      </c>
      <c r="M498" s="2">
        <f>IFERROR(MATCH("Authentication, Authorization, and Accounting Services (AAA) Security Requirements Guide :: Version 1, Release: 2 Benchmark Date: 24 Jan 2020*"&amp;A498&amp;";*",SRGs!AA:AA,0),0)</f>
        <v>0</v>
      </c>
      <c r="N498" s="6">
        <f>IFERROR(MATCH("Central Log Server Security Requirements Guide :: Version 2, Release: 2 Benchmark Date: 27 Oct 2022*"&amp;A498&amp;";*",SRGs!AA:AA,0),0)</f>
        <v>0</v>
      </c>
      <c r="O498" s="6">
        <f>IFERROR(MATCH("Database Security Requirements Guide :: Version 3, Release: 3 Benchmark Date: 27 Jul 2022*"&amp;A498&amp;";*",SRGs!AA:AA,0),0)</f>
        <v>0</v>
      </c>
      <c r="P498" s="2">
        <f>IFERROR(MATCH("Container Platform Security Requirements Guide :: Version 1, Release: 3 Benchmark Date: 27 Jan 2022*"&amp;A498&amp;";*",SRGs!AA:AA,0),0)</f>
        <v>0</v>
      </c>
      <c r="Q498" s="2">
        <f>IFERROR(MATCH("Domain Name System (DNS) Security Requirements Guide :: Version 2, Release: 4 Benchmark Date: 23 Oct 2015*"&amp;A498&amp;";*",SRGs!AA:AA,0),0)</f>
        <v>0</v>
      </c>
      <c r="R498" s="2">
        <f>IFERROR(MATCH("Firewall Security Requirements Guide :: Version 2, Release: 3 Benchmark Date: 27 Oct 2022*"&amp;A498&amp;";*",SRGs!AA:AA,0),0)</f>
        <v>0</v>
      </c>
      <c r="S498" s="2">
        <f>IFERROR(MATCH("General Purpose Operating System Security Requirements Guide :: Version 2, Release: 4 Benchmark Date: 27 Jul 2022*"&amp;A498&amp;";*",SRGs!AA:AA,0),0)</f>
        <v>0</v>
      </c>
      <c r="T498" s="2">
        <f>IFERROR(MATCH("Intrusion Detection and Prevention Systems (IDPS) Security Requirements Guide :: Version 2, Release: 6 Benchmark Date: 24 Jul 2020*"&amp;A498&amp;";*",SRGs!AA:AA,0),0)</f>
        <v>0</v>
      </c>
      <c r="U498" s="2">
        <f>IFERROR(MATCH("Layer 2 Switch Security Requirements Guide :: Version 2, Release: 1 Benchmark Date: 18 May 2021*"&amp;A498&amp;";*",SRGs!AA:AA,0),0)</f>
        <v>0</v>
      </c>
      <c r="V498" s="2">
        <f>IFERROR(MATCH("Mainframe Product Security Requirements Guide :: Version 2, Release: 1 Benchmark Date: 27 Oct 2022*"&amp;A498&amp;";*",SRGs!AA:AA,0),0)</f>
        <v>0</v>
      </c>
      <c r="W498" s="2">
        <f>IFERROR(MATCH("Network Device Management Security Requirements Guide :: Version 4, Release: 1 Benchmark Date: 23 Apr 2021*"&amp;A498&amp;";*",SRGs!AA:AA,0),0)</f>
        <v>0</v>
      </c>
      <c r="X498" s="2">
        <f>IFERROR(MATCH("Router Security Requirements Guide :: Version 4, Release: 2 Benchmark Date: 23 Apr 2021*"&amp;A498&amp;";*",SRGs!AA:AA,0),0)</f>
        <v>0</v>
      </c>
      <c r="Y498" s="2">
        <f>IFERROR(MATCH("SDN Controller Security Requirements Guide :: Version 1, Release: 2 Benchmark Date: 24 Apr 2020*"&amp;A498&amp;";*",SRGs!AA:AA,0),0)</f>
        <v>0</v>
      </c>
      <c r="Z498" s="2">
        <f>IFERROR(MATCH("Unified Endpoint Management Agent Security Requirements Guide :: Version 1, Release: 1 Benchmark Date: 20 Nov 2020*"&amp;A498&amp;";*",SRGs!AA:AA,0),0)</f>
        <v>0</v>
      </c>
      <c r="AA498" s="2">
        <f>IFERROR(MATCH("Unified Endpoint Management Server Security Requirements Guide :: Version 1, Release: 1 Benchmark Date: 20 Nov 2020*"&amp;A498&amp;";*",SRGs!AA:AA,0),0)</f>
        <v>0</v>
      </c>
      <c r="AB498" s="2">
        <f>IFERROR(MATCH("Virtual Private Network (VPN) Security Requirements Guide :: Version 2, Release: 4 Benchmark Date: 27 Oct 2021*"&amp;A498&amp;";*",SRGs!AA:AA,0),0)</f>
        <v>0</v>
      </c>
      <c r="AC498" s="2">
        <f>IFERROR(MATCH("Web Server Security Requirements Guide :: Version 3, Release: 1 Benchmark Date: 27 Oct 2022*"&amp;A498&amp;";*",SRGs!AA:AA,0),0)</f>
        <v>0</v>
      </c>
      <c r="AD498" s="22"/>
      <c r="AE498" s="3" t="str">
        <f t="shared" si="56"/>
        <v/>
      </c>
      <c r="AF498" s="2" t="str">
        <f t="shared" si="57"/>
        <v/>
      </c>
      <c r="AG498" s="2" t="str">
        <f t="shared" si="58"/>
        <v/>
      </c>
      <c r="AH498" s="2" t="str">
        <f t="shared" si="59"/>
        <v/>
      </c>
      <c r="AI498" s="2" t="str">
        <f t="shared" si="60"/>
        <v/>
      </c>
      <c r="AJ498" s="2" t="str">
        <f t="shared" si="61"/>
        <v/>
      </c>
      <c r="AK498" s="2" t="str">
        <f t="shared" si="62"/>
        <v/>
      </c>
      <c r="AM498" s="5" t="str">
        <f t="shared" si="63"/>
        <v/>
      </c>
    </row>
    <row r="499" spans="1:39" ht="60">
      <c r="A499" s="1" t="s">
        <v>22325</v>
      </c>
      <c r="B499" s="1" t="s">
        <v>4306</v>
      </c>
      <c r="C499" s="1" t="s">
        <v>805</v>
      </c>
      <c r="D499" s="1" t="s">
        <v>1895</v>
      </c>
      <c r="E499" s="1" t="s">
        <v>2900</v>
      </c>
      <c r="F499" s="2" t="s">
        <v>2591</v>
      </c>
      <c r="G499" s="2"/>
      <c r="H499" s="2"/>
      <c r="I499" s="2"/>
      <c r="J499" s="15"/>
      <c r="K499" s="3">
        <f>IFERROR(MATCH("Application Layer Gateway (ALG) Security Requirements Guide (SRG) :: Version 1, Release: 2 Benchmark Date: 24 Jul 2015*"&amp;A499&amp;";*",SRGs!AA:AA,0),0)</f>
        <v>0</v>
      </c>
      <c r="L499" s="2">
        <f>IFERROR(MATCH("Application Server Security Requirements Guide :: Version 3, Release: 3 Benchmark Date: 27 Oct 2022*"&amp;A499&amp;";*",SRGs!AA:AA,0),0)</f>
        <v>0</v>
      </c>
      <c r="M499" s="2">
        <f>IFERROR(MATCH("Authentication, Authorization, and Accounting Services (AAA) Security Requirements Guide :: Version 1, Release: 2 Benchmark Date: 24 Jan 2020*"&amp;A499&amp;";*",SRGs!AA:AA,0),0)</f>
        <v>0</v>
      </c>
      <c r="N499" s="2">
        <f>IFERROR(MATCH("Central Log Server Security Requirements Guide :: Version 2, Release: 2 Benchmark Date: 27 Oct 2022*"&amp;A499&amp;";*",SRGs!AA:AA,0),0)</f>
        <v>0</v>
      </c>
      <c r="O499" s="2">
        <f>IFERROR(MATCH("Database Security Requirements Guide :: Version 3, Release: 3 Benchmark Date: 27 Jul 2022*"&amp;A499&amp;";*",SRGs!AA:AA,0),0)</f>
        <v>0</v>
      </c>
      <c r="P499" s="2">
        <f>IFERROR(MATCH("Container Platform Security Requirements Guide :: Version 1, Release: 3 Benchmark Date: 27 Jan 2022*"&amp;A499&amp;";*",SRGs!AA:AA,0),0)</f>
        <v>0</v>
      </c>
      <c r="Q499" s="2">
        <f>IFERROR(MATCH("Domain Name System (DNS) Security Requirements Guide :: Version 2, Release: 4 Benchmark Date: 23 Oct 2015*"&amp;A499&amp;";*",SRGs!AA:AA,0),0)</f>
        <v>0</v>
      </c>
      <c r="R499" s="2">
        <f>IFERROR(MATCH("Firewall Security Requirements Guide :: Version 2, Release: 3 Benchmark Date: 27 Oct 2022*"&amp;A499&amp;";*",SRGs!AA:AA,0),0)</f>
        <v>0</v>
      </c>
      <c r="S499" s="2">
        <f>IFERROR(MATCH("General Purpose Operating System Security Requirements Guide :: Version 2, Release: 4 Benchmark Date: 27 Jul 2022*"&amp;A499&amp;";*",SRGs!AA:AA,0),0)</f>
        <v>0</v>
      </c>
      <c r="T499" s="2">
        <f>IFERROR(MATCH("Intrusion Detection and Prevention Systems (IDPS) Security Requirements Guide :: Version 2, Release: 6 Benchmark Date: 24 Jul 2020*"&amp;A499&amp;";*",SRGs!AA:AA,0),0)</f>
        <v>0</v>
      </c>
      <c r="U499" s="2">
        <f>IFERROR(MATCH("Layer 2 Switch Security Requirements Guide :: Version 2, Release: 1 Benchmark Date: 18 May 2021*"&amp;A499&amp;";*",SRGs!AA:AA,0),0)</f>
        <v>0</v>
      </c>
      <c r="V499" s="2">
        <f>IFERROR(MATCH("Mainframe Product Security Requirements Guide :: Version 2, Release: 1 Benchmark Date: 27 Oct 2022*"&amp;A499&amp;";*",SRGs!AA:AA,0),0)</f>
        <v>0</v>
      </c>
      <c r="W499" s="2">
        <f>IFERROR(MATCH("Network Device Management Security Requirements Guide :: Version 4, Release: 1 Benchmark Date: 23 Apr 2021*"&amp;A499&amp;";*",SRGs!AA:AA,0),0)</f>
        <v>0</v>
      </c>
      <c r="X499" s="2">
        <f>IFERROR(MATCH("Router Security Requirements Guide :: Version 4, Release: 2 Benchmark Date: 23 Apr 2021*"&amp;A499&amp;";*",SRGs!AA:AA,0),0)</f>
        <v>0</v>
      </c>
      <c r="Y499" s="2">
        <f>IFERROR(MATCH("SDN Controller Security Requirements Guide :: Version 1, Release: 2 Benchmark Date: 24 Apr 2020*"&amp;A499&amp;";*",SRGs!AA:AA,0),0)</f>
        <v>0</v>
      </c>
      <c r="Z499" s="2">
        <f>IFERROR(MATCH("Unified Endpoint Management Agent Security Requirements Guide :: Version 1, Release: 1 Benchmark Date: 20 Nov 2020*"&amp;A499&amp;";*",SRGs!AA:AA,0),0)</f>
        <v>0</v>
      </c>
      <c r="AA499" s="2">
        <f>IFERROR(MATCH("Unified Endpoint Management Server Security Requirements Guide :: Version 1, Release: 1 Benchmark Date: 20 Nov 2020*"&amp;A499&amp;";*",SRGs!AA:AA,0),0)</f>
        <v>0</v>
      </c>
      <c r="AB499" s="2">
        <f>IFERROR(MATCH("Virtual Private Network (VPN) Security Requirements Guide :: Version 2, Release: 4 Benchmark Date: 27 Oct 2021*"&amp;A499&amp;";*",SRGs!AA:AA,0),0)</f>
        <v>0</v>
      </c>
      <c r="AC499" s="2">
        <f>IFERROR(MATCH("Web Server Security Requirements Guide :: Version 3, Release: 1 Benchmark Date: 27 Oct 2022*"&amp;A499&amp;";*",SRGs!AA:AA,0),0)</f>
        <v>0</v>
      </c>
      <c r="AD499" s="22"/>
      <c r="AE499" s="3" t="str">
        <f t="shared" si="56"/>
        <v/>
      </c>
      <c r="AF499" s="2" t="str">
        <f t="shared" si="57"/>
        <v/>
      </c>
      <c r="AG499" s="2" t="str">
        <f t="shared" si="58"/>
        <v/>
      </c>
      <c r="AH499" s="2" t="str">
        <f t="shared" si="59"/>
        <v/>
      </c>
      <c r="AI499" s="2" t="str">
        <f t="shared" si="60"/>
        <v/>
      </c>
      <c r="AJ499" s="2" t="str">
        <f t="shared" si="61"/>
        <v/>
      </c>
      <c r="AK499" s="2" t="str">
        <f t="shared" si="62"/>
        <v/>
      </c>
      <c r="AM499" s="5" t="str">
        <f t="shared" si="63"/>
        <v/>
      </c>
    </row>
    <row r="500" spans="1:39" ht="60">
      <c r="A500" s="1" t="s">
        <v>22326</v>
      </c>
      <c r="B500" s="1" t="s">
        <v>4306</v>
      </c>
      <c r="C500" s="1" t="s">
        <v>806</v>
      </c>
      <c r="D500" s="1" t="s">
        <v>1896</v>
      </c>
      <c r="E500" s="1" t="s">
        <v>2901</v>
      </c>
      <c r="F500" s="2" t="s">
        <v>2591</v>
      </c>
      <c r="G500" s="2"/>
      <c r="H500" s="2"/>
      <c r="I500" s="2"/>
      <c r="J500" s="15"/>
      <c r="K500" s="3">
        <f>IFERROR(MATCH("Application Layer Gateway (ALG) Security Requirements Guide (SRG) :: Version 1, Release: 2 Benchmark Date: 24 Jul 2015*"&amp;A500&amp;";*",SRGs!AA:AA,0),0)</f>
        <v>0</v>
      </c>
      <c r="L500" s="2">
        <f>IFERROR(MATCH("Application Server Security Requirements Guide :: Version 3, Release: 3 Benchmark Date: 27 Oct 2022*"&amp;A500&amp;";*",SRGs!AA:AA,0),0)</f>
        <v>0</v>
      </c>
      <c r="M500" s="2">
        <f>IFERROR(MATCH("Authentication, Authorization, and Accounting Services (AAA) Security Requirements Guide :: Version 1, Release: 2 Benchmark Date: 24 Jan 2020*"&amp;A500&amp;";*",SRGs!AA:AA,0),0)</f>
        <v>0</v>
      </c>
      <c r="N500" s="2">
        <f>IFERROR(MATCH("Central Log Server Security Requirements Guide :: Version 2, Release: 2 Benchmark Date: 27 Oct 2022*"&amp;A500&amp;";*",SRGs!AA:AA,0),0)</f>
        <v>0</v>
      </c>
      <c r="O500" s="2">
        <f>IFERROR(MATCH("Database Security Requirements Guide :: Version 3, Release: 3 Benchmark Date: 27 Jul 2022*"&amp;A500&amp;";*",SRGs!AA:AA,0),0)</f>
        <v>0</v>
      </c>
      <c r="P500" s="2">
        <f>IFERROR(MATCH("Container Platform Security Requirements Guide :: Version 1, Release: 3 Benchmark Date: 27 Jan 2022*"&amp;A500&amp;";*",SRGs!AA:AA,0),0)</f>
        <v>0</v>
      </c>
      <c r="Q500" s="2">
        <f>IFERROR(MATCH("Domain Name System (DNS) Security Requirements Guide :: Version 2, Release: 4 Benchmark Date: 23 Oct 2015*"&amp;A500&amp;";*",SRGs!AA:AA,0),0)</f>
        <v>0</v>
      </c>
      <c r="R500" s="2">
        <f>IFERROR(MATCH("Firewall Security Requirements Guide :: Version 2, Release: 3 Benchmark Date: 27 Oct 2022*"&amp;A500&amp;";*",SRGs!AA:AA,0),0)</f>
        <v>0</v>
      </c>
      <c r="S500" s="2">
        <f>IFERROR(MATCH("General Purpose Operating System Security Requirements Guide :: Version 2, Release: 4 Benchmark Date: 27 Jul 2022*"&amp;A500&amp;";*",SRGs!AA:AA,0),0)</f>
        <v>0</v>
      </c>
      <c r="T500" s="2">
        <f>IFERROR(MATCH("Intrusion Detection and Prevention Systems (IDPS) Security Requirements Guide :: Version 2, Release: 6 Benchmark Date: 24 Jul 2020*"&amp;A500&amp;";*",SRGs!AA:AA,0),0)</f>
        <v>0</v>
      </c>
      <c r="U500" s="2">
        <f>IFERROR(MATCH("Layer 2 Switch Security Requirements Guide :: Version 2, Release: 1 Benchmark Date: 18 May 2021*"&amp;A500&amp;";*",SRGs!AA:AA,0),0)</f>
        <v>0</v>
      </c>
      <c r="V500" s="2">
        <f>IFERROR(MATCH("Mainframe Product Security Requirements Guide :: Version 2, Release: 1 Benchmark Date: 27 Oct 2022*"&amp;A500&amp;";*",SRGs!AA:AA,0),0)</f>
        <v>0</v>
      </c>
      <c r="W500" s="2">
        <f>IFERROR(MATCH("Network Device Management Security Requirements Guide :: Version 4, Release: 1 Benchmark Date: 23 Apr 2021*"&amp;A500&amp;";*",SRGs!AA:AA,0),0)</f>
        <v>0</v>
      </c>
      <c r="X500" s="2">
        <f>IFERROR(MATCH("Router Security Requirements Guide :: Version 4, Release: 2 Benchmark Date: 23 Apr 2021*"&amp;A500&amp;";*",SRGs!AA:AA,0),0)</f>
        <v>0</v>
      </c>
      <c r="Y500" s="2">
        <f>IFERROR(MATCH("SDN Controller Security Requirements Guide :: Version 1, Release: 2 Benchmark Date: 24 Apr 2020*"&amp;A500&amp;";*",SRGs!AA:AA,0),0)</f>
        <v>0</v>
      </c>
      <c r="Z500" s="2">
        <f>IFERROR(MATCH("Unified Endpoint Management Agent Security Requirements Guide :: Version 1, Release: 1 Benchmark Date: 20 Nov 2020*"&amp;A500&amp;";*",SRGs!AA:AA,0),0)</f>
        <v>0</v>
      </c>
      <c r="AA500" s="2">
        <f>IFERROR(MATCH("Unified Endpoint Management Server Security Requirements Guide :: Version 1, Release: 1 Benchmark Date: 20 Nov 2020*"&amp;A500&amp;";*",SRGs!AA:AA,0),0)</f>
        <v>0</v>
      </c>
      <c r="AB500" s="2">
        <f>IFERROR(MATCH("Virtual Private Network (VPN) Security Requirements Guide :: Version 2, Release: 4 Benchmark Date: 27 Oct 2021*"&amp;A500&amp;";*",SRGs!AA:AA,0),0)</f>
        <v>0</v>
      </c>
      <c r="AC500" s="2">
        <f>IFERROR(MATCH("Web Server Security Requirements Guide :: Version 3, Release: 1 Benchmark Date: 27 Oct 2022*"&amp;A500&amp;";*",SRGs!AA:AA,0),0)</f>
        <v>0</v>
      </c>
      <c r="AD500" s="22"/>
      <c r="AE500" s="3" t="str">
        <f t="shared" si="56"/>
        <v/>
      </c>
      <c r="AF500" s="2" t="str">
        <f t="shared" si="57"/>
        <v/>
      </c>
      <c r="AG500" s="2" t="str">
        <f t="shared" si="58"/>
        <v/>
      </c>
      <c r="AH500" s="2" t="str">
        <f t="shared" si="59"/>
        <v/>
      </c>
      <c r="AI500" s="2" t="str">
        <f t="shared" si="60"/>
        <v/>
      </c>
      <c r="AJ500" s="2" t="str">
        <f t="shared" si="61"/>
        <v/>
      </c>
      <c r="AK500" s="2" t="str">
        <f t="shared" si="62"/>
        <v/>
      </c>
      <c r="AM500" s="5" t="str">
        <f t="shared" si="63"/>
        <v/>
      </c>
    </row>
    <row r="501" spans="1:39" s="5" customFormat="1" ht="270">
      <c r="A501" s="1" t="s">
        <v>105</v>
      </c>
      <c r="B501" s="1" t="s">
        <v>4307</v>
      </c>
      <c r="C501" s="1" t="s">
        <v>322</v>
      </c>
      <c r="D501" s="1" t="s">
        <v>1897</v>
      </c>
      <c r="E501" s="1" t="s">
        <v>2902</v>
      </c>
      <c r="F501" s="2" t="s">
        <v>3679</v>
      </c>
      <c r="G501" s="2"/>
      <c r="H501" s="2"/>
      <c r="I501" s="2"/>
      <c r="J501" s="15"/>
      <c r="K501" s="3">
        <f>IFERROR(MATCH("Application Layer Gateway (ALG) Security Requirements Guide (SRG) :: Version 1, Release: 2 Benchmark Date: 24 Jul 2015*"&amp;A501&amp;";*",SRGs!AA:AA,0),0)</f>
        <v>0</v>
      </c>
      <c r="L501" s="2">
        <f>IFERROR(MATCH("Application Server Security Requirements Guide :: Version 3, Release: 3 Benchmark Date: 27 Oct 2022*"&amp;A501&amp;";*",SRGs!AA:AA,0),0)</f>
        <v>0</v>
      </c>
      <c r="M501" s="2">
        <f>IFERROR(MATCH("Authentication, Authorization, and Accounting Services (AAA) Security Requirements Guide :: Version 1, Release: 2 Benchmark Date: 24 Jan 2020*"&amp;A501&amp;";*",SRGs!AA:AA,0),0)</f>
        <v>0</v>
      </c>
      <c r="N501" s="6">
        <f>IFERROR(MATCH("Central Log Server Security Requirements Guide :: Version 2, Release: 2 Benchmark Date: 27 Oct 2022*"&amp;A501&amp;";*",SRGs!AA:AA,0),0)</f>
        <v>0</v>
      </c>
      <c r="O501" s="6">
        <f>IFERROR(MATCH("Database Security Requirements Guide :: Version 3, Release: 3 Benchmark Date: 27 Jul 2022*"&amp;A501&amp;";*",SRGs!AA:AA,0),0)</f>
        <v>0</v>
      </c>
      <c r="P501" s="6">
        <f>IFERROR(MATCH("Container Platform Security Requirements Guide :: Version 1, Release: 3 Benchmark Date: 27 Jan 2022*"&amp;A501&amp;";*",SRGs!AA:AA,0),0)</f>
        <v>0</v>
      </c>
      <c r="Q501" s="6">
        <f>IFERROR(MATCH("Domain Name System (DNS) Security Requirements Guide :: Version 2, Release: 4 Benchmark Date: 23 Oct 2015*"&amp;A501&amp;";*",SRGs!AA:AA,0),0)</f>
        <v>0</v>
      </c>
      <c r="R501" s="6">
        <f>IFERROR(MATCH("Firewall Security Requirements Guide :: Version 2, Release: 3 Benchmark Date: 27 Oct 2022*"&amp;A501&amp;";*",SRGs!AA:AA,0),0)</f>
        <v>0</v>
      </c>
      <c r="S501" s="6">
        <f>IFERROR(MATCH("General Purpose Operating System Security Requirements Guide :: Version 2, Release: 4 Benchmark Date: 27 Jul 2022*"&amp;A501&amp;";*",SRGs!AA:AA,0),0)</f>
        <v>0</v>
      </c>
      <c r="T501" s="6">
        <f>IFERROR(MATCH("Intrusion Detection and Prevention Systems (IDPS) Security Requirements Guide :: Version 2, Release: 6 Benchmark Date: 24 Jul 2020*"&amp;A501&amp;";*",SRGs!AA:AA,0),0)</f>
        <v>0</v>
      </c>
      <c r="U501" s="6">
        <f>IFERROR(MATCH("Layer 2 Switch Security Requirements Guide :: Version 2, Release: 1 Benchmark Date: 18 May 2021*"&amp;A501&amp;";*",SRGs!AA:AA,0),0)</f>
        <v>0</v>
      </c>
      <c r="V501" s="6">
        <f>IFERROR(MATCH("Mainframe Product Security Requirements Guide :: Version 2, Release: 1 Benchmark Date: 27 Oct 2022*"&amp;A501&amp;";*",SRGs!AA:AA,0),0)</f>
        <v>0</v>
      </c>
      <c r="W501" s="6">
        <f>IFERROR(MATCH("Network Device Management Security Requirements Guide :: Version 4, Release: 1 Benchmark Date: 23 Apr 2021*"&amp;A501&amp;";*",SRGs!AA:AA,0),0)</f>
        <v>0</v>
      </c>
      <c r="X501" s="6">
        <f>IFERROR(MATCH("Router Security Requirements Guide :: Version 4, Release: 2 Benchmark Date: 23 Apr 2021*"&amp;A501&amp;";*",SRGs!AA:AA,0),0)</f>
        <v>0</v>
      </c>
      <c r="Y501" s="6">
        <f>IFERROR(MATCH("SDN Controller Security Requirements Guide :: Version 1, Release: 2 Benchmark Date: 24 Apr 2020*"&amp;A501&amp;";*",SRGs!AA:AA,0),0)</f>
        <v>0</v>
      </c>
      <c r="Z501" s="6">
        <f>IFERROR(MATCH("Unified Endpoint Management Agent Security Requirements Guide :: Version 1, Release: 1 Benchmark Date: 20 Nov 2020*"&amp;A501&amp;";*",SRGs!AA:AA,0),0)</f>
        <v>0</v>
      </c>
      <c r="AA501" s="6">
        <f>IFERROR(MATCH("Unified Endpoint Management Server Security Requirements Guide :: Version 1, Release: 1 Benchmark Date: 20 Nov 2020*"&amp;A501&amp;";*",SRGs!AA:AA,0),0)</f>
        <v>0</v>
      </c>
      <c r="AB501" s="6">
        <f>IFERROR(MATCH("Virtual Private Network (VPN) Security Requirements Guide :: Version 2, Release: 4 Benchmark Date: 27 Oct 2021*"&amp;A501&amp;";*",SRGs!AA:AA,0),0)</f>
        <v>0</v>
      </c>
      <c r="AC501" s="6">
        <f>IFERROR(MATCH("Web Server Security Requirements Guide :: Version 3, Release: 1 Benchmark Date: 27 Oct 2022*"&amp;A501&amp;";*",SRGs!AA:AA,0),0)</f>
        <v>0</v>
      </c>
      <c r="AD501" s="21"/>
      <c r="AE501" s="3" t="str">
        <f t="shared" si="56"/>
        <v/>
      </c>
      <c r="AF501" s="2" t="str">
        <f t="shared" si="57"/>
        <v/>
      </c>
      <c r="AG501" s="2" t="str">
        <f t="shared" si="58"/>
        <v/>
      </c>
      <c r="AH501" s="2" t="str">
        <f t="shared" si="59"/>
        <v/>
      </c>
      <c r="AI501" s="2" t="str">
        <f t="shared" si="60"/>
        <v/>
      </c>
      <c r="AJ501" s="2" t="str">
        <f t="shared" si="61"/>
        <v/>
      </c>
      <c r="AK501" s="2" t="str">
        <f t="shared" si="62"/>
        <v/>
      </c>
      <c r="AL501" s="27"/>
      <c r="AM501" s="5" t="str">
        <f t="shared" si="63"/>
        <v/>
      </c>
    </row>
    <row r="502" spans="1:39" s="5" customFormat="1" ht="240">
      <c r="A502" s="1" t="s">
        <v>106</v>
      </c>
      <c r="B502" s="1" t="s">
        <v>4307</v>
      </c>
      <c r="C502" s="1" t="s">
        <v>808</v>
      </c>
      <c r="D502" s="1" t="s">
        <v>1898</v>
      </c>
      <c r="E502" s="1" t="s">
        <v>2903</v>
      </c>
      <c r="F502" s="2" t="s">
        <v>3838</v>
      </c>
      <c r="G502" s="2" t="s">
        <v>4214</v>
      </c>
      <c r="H502" s="2"/>
      <c r="I502" s="10">
        <v>2</v>
      </c>
      <c r="J502" s="13"/>
      <c r="K502" s="3">
        <f>IFERROR(MATCH("Application Layer Gateway (ALG) Security Requirements Guide (SRG) :: Version 1, Release: 2 Benchmark Date: 24 Jul 2015*"&amp;A502&amp;";*",SRGs!AA:AA,0),0)</f>
        <v>0</v>
      </c>
      <c r="L502" s="2">
        <f>IFERROR(MATCH("Application Server Security Requirements Guide :: Version 3, Release: 3 Benchmark Date: 27 Oct 2022*"&amp;A502&amp;";*",SRGs!AA:AA,0),0)</f>
        <v>0</v>
      </c>
      <c r="M502" s="2">
        <f>IFERROR(MATCH("Authentication, Authorization, and Accounting Services (AAA) Security Requirements Guide :: Version 1, Release: 2 Benchmark Date: 24 Jan 2020*"&amp;A502&amp;";*",SRGs!AA:AA,0),0)</f>
        <v>0</v>
      </c>
      <c r="N502" s="6">
        <f>IFERROR(MATCH("Central Log Server Security Requirements Guide :: Version 2, Release: 2 Benchmark Date: 27 Oct 2022*"&amp;A502&amp;";*",SRGs!AA:AA,0),0)</f>
        <v>0</v>
      </c>
      <c r="O502" s="6">
        <f>IFERROR(MATCH("Database Security Requirements Guide :: Version 3, Release: 3 Benchmark Date: 27 Jul 2022*"&amp;A502&amp;";*",SRGs!AA:AA,0),0)</f>
        <v>0</v>
      </c>
      <c r="P502" s="6">
        <f>IFERROR(MATCH("Container Platform Security Requirements Guide :: Version 1, Release: 3 Benchmark Date: 27 Jan 2022*"&amp;A502&amp;";*",SRGs!AA:AA,0),0)</f>
        <v>0</v>
      </c>
      <c r="Q502" s="6">
        <f>IFERROR(MATCH("Domain Name System (DNS) Security Requirements Guide :: Version 2, Release: 4 Benchmark Date: 23 Oct 2015*"&amp;A502&amp;";*",SRGs!AA:AA,0),0)</f>
        <v>0</v>
      </c>
      <c r="R502" s="6">
        <f>IFERROR(MATCH("Firewall Security Requirements Guide :: Version 2, Release: 3 Benchmark Date: 27 Oct 2022*"&amp;A502&amp;";*",SRGs!AA:AA,0),0)</f>
        <v>0</v>
      </c>
      <c r="S502" s="6">
        <f>IFERROR(MATCH("General Purpose Operating System Security Requirements Guide :: Version 2, Release: 4 Benchmark Date: 27 Jul 2022*"&amp;A502&amp;";*",SRGs!AA:AA,0),0)</f>
        <v>0</v>
      </c>
      <c r="T502" s="6">
        <f>IFERROR(MATCH("Intrusion Detection and Prevention Systems (IDPS) Security Requirements Guide :: Version 2, Release: 6 Benchmark Date: 24 Jul 2020*"&amp;A502&amp;";*",SRGs!AA:AA,0),0)</f>
        <v>0</v>
      </c>
      <c r="U502" s="6">
        <f>IFERROR(MATCH("Layer 2 Switch Security Requirements Guide :: Version 2, Release: 1 Benchmark Date: 18 May 2021*"&amp;A502&amp;";*",SRGs!AA:AA,0),0)</f>
        <v>0</v>
      </c>
      <c r="V502" s="6">
        <f>IFERROR(MATCH("Mainframe Product Security Requirements Guide :: Version 2, Release: 1 Benchmark Date: 27 Oct 2022*"&amp;A502&amp;";*",SRGs!AA:AA,0),0)</f>
        <v>0</v>
      </c>
      <c r="W502" s="6">
        <f>IFERROR(MATCH("Network Device Management Security Requirements Guide :: Version 4, Release: 1 Benchmark Date: 23 Apr 2021*"&amp;A502&amp;";*",SRGs!AA:AA,0),0)</f>
        <v>0</v>
      </c>
      <c r="X502" s="6">
        <f>IFERROR(MATCH("Router Security Requirements Guide :: Version 4, Release: 2 Benchmark Date: 23 Apr 2021*"&amp;A502&amp;";*",SRGs!AA:AA,0),0)</f>
        <v>0</v>
      </c>
      <c r="Y502" s="6">
        <f>IFERROR(MATCH("SDN Controller Security Requirements Guide :: Version 1, Release: 2 Benchmark Date: 24 Apr 2020*"&amp;A502&amp;";*",SRGs!AA:AA,0),0)</f>
        <v>0</v>
      </c>
      <c r="Z502" s="6">
        <f>IFERROR(MATCH("Unified Endpoint Management Agent Security Requirements Guide :: Version 1, Release: 1 Benchmark Date: 20 Nov 2020*"&amp;A502&amp;";*",SRGs!AA:AA,0),0)</f>
        <v>0</v>
      </c>
      <c r="AA502" s="6">
        <f>IFERROR(MATCH("Unified Endpoint Management Server Security Requirements Guide :: Version 1, Release: 1 Benchmark Date: 20 Nov 2020*"&amp;A502&amp;";*",SRGs!AA:AA,0),0)</f>
        <v>0</v>
      </c>
      <c r="AB502" s="6">
        <f>IFERROR(MATCH("Virtual Private Network (VPN) Security Requirements Guide :: Version 2, Release: 4 Benchmark Date: 27 Oct 2021*"&amp;A502&amp;";*",SRGs!AA:AA,0),0)</f>
        <v>0</v>
      </c>
      <c r="AC502" s="6">
        <f>IFERROR(MATCH("Web Server Security Requirements Guide :: Version 3, Release: 1 Benchmark Date: 27 Oct 2022*"&amp;A502&amp;";*",SRGs!AA:AA,0),0)</f>
        <v>0</v>
      </c>
      <c r="AD502" s="21"/>
      <c r="AE502" s="3" t="str">
        <f t="shared" si="56"/>
        <v/>
      </c>
      <c r="AF502" s="2" t="str">
        <f t="shared" si="57"/>
        <v/>
      </c>
      <c r="AG502" s="2" t="str">
        <f t="shared" si="58"/>
        <v/>
      </c>
      <c r="AH502" s="2" t="str">
        <f t="shared" si="59"/>
        <v/>
      </c>
      <c r="AI502" s="2" t="str">
        <f t="shared" si="60"/>
        <v/>
      </c>
      <c r="AJ502" s="2" t="str">
        <f t="shared" si="61"/>
        <v/>
      </c>
      <c r="AK502" s="2" t="str">
        <f t="shared" si="62"/>
        <v/>
      </c>
      <c r="AL502" s="27"/>
      <c r="AM502" s="5" t="str">
        <f t="shared" si="63"/>
        <v/>
      </c>
    </row>
    <row r="503" spans="1:39" ht="30">
      <c r="A503" s="1" t="s">
        <v>22327</v>
      </c>
      <c r="B503" s="1" t="s">
        <v>4307</v>
      </c>
      <c r="C503" s="1" t="s">
        <v>809</v>
      </c>
      <c r="D503" s="1" t="s">
        <v>3528</v>
      </c>
      <c r="E503" s="1"/>
      <c r="F503" s="2"/>
      <c r="G503" s="2"/>
      <c r="H503" s="2"/>
      <c r="I503" s="2"/>
      <c r="J503" s="15"/>
      <c r="K503" s="3">
        <f>IFERROR(MATCH("Application Layer Gateway (ALG) Security Requirements Guide (SRG) :: Version 1, Release: 2 Benchmark Date: 24 Jul 2015*"&amp;A503&amp;";*",SRGs!AA:AA,0),0)</f>
        <v>0</v>
      </c>
      <c r="L503" s="2">
        <f>IFERROR(MATCH("Application Server Security Requirements Guide :: Version 3, Release: 3 Benchmark Date: 27 Oct 2022*"&amp;A503&amp;";*",SRGs!AA:AA,0),0)</f>
        <v>0</v>
      </c>
      <c r="M503" s="2">
        <f>IFERROR(MATCH("Authentication, Authorization, and Accounting Services (AAA) Security Requirements Guide :: Version 1, Release: 2 Benchmark Date: 24 Jan 2020*"&amp;A503&amp;";*",SRGs!AA:AA,0),0)</f>
        <v>0</v>
      </c>
      <c r="N503" s="2">
        <f>IFERROR(MATCH("Central Log Server Security Requirements Guide :: Version 2, Release: 2 Benchmark Date: 27 Oct 2022*"&amp;A503&amp;";*",SRGs!AA:AA,0),0)</f>
        <v>0</v>
      </c>
      <c r="O503" s="2">
        <f>IFERROR(MATCH("Database Security Requirements Guide :: Version 3, Release: 3 Benchmark Date: 27 Jul 2022*"&amp;A503&amp;";*",SRGs!AA:AA,0),0)</f>
        <v>0</v>
      </c>
      <c r="P503" s="2">
        <f>IFERROR(MATCH("Container Platform Security Requirements Guide :: Version 1, Release: 3 Benchmark Date: 27 Jan 2022*"&amp;A503&amp;";*",SRGs!AA:AA,0),0)</f>
        <v>0</v>
      </c>
      <c r="Q503" s="2">
        <f>IFERROR(MATCH("Domain Name System (DNS) Security Requirements Guide :: Version 2, Release: 4 Benchmark Date: 23 Oct 2015*"&amp;A503&amp;";*",SRGs!AA:AA,0),0)</f>
        <v>0</v>
      </c>
      <c r="R503" s="2">
        <f>IFERROR(MATCH("Firewall Security Requirements Guide :: Version 2, Release: 3 Benchmark Date: 27 Oct 2022*"&amp;A503&amp;";*",SRGs!AA:AA,0),0)</f>
        <v>0</v>
      </c>
      <c r="S503" s="2">
        <f>IFERROR(MATCH("General Purpose Operating System Security Requirements Guide :: Version 2, Release: 4 Benchmark Date: 27 Jul 2022*"&amp;A503&amp;";*",SRGs!AA:AA,0),0)</f>
        <v>0</v>
      </c>
      <c r="T503" s="2">
        <f>IFERROR(MATCH("Intrusion Detection and Prevention Systems (IDPS) Security Requirements Guide :: Version 2, Release: 6 Benchmark Date: 24 Jul 2020*"&amp;A503&amp;";*",SRGs!AA:AA,0),0)</f>
        <v>0</v>
      </c>
      <c r="U503" s="2">
        <f>IFERROR(MATCH("Layer 2 Switch Security Requirements Guide :: Version 2, Release: 1 Benchmark Date: 18 May 2021*"&amp;A503&amp;";*",SRGs!AA:AA,0),0)</f>
        <v>0</v>
      </c>
      <c r="V503" s="2">
        <f>IFERROR(MATCH("Mainframe Product Security Requirements Guide :: Version 2, Release: 1 Benchmark Date: 27 Oct 2022*"&amp;A503&amp;";*",SRGs!AA:AA,0),0)</f>
        <v>0</v>
      </c>
      <c r="W503" s="2">
        <f>IFERROR(MATCH("Network Device Management Security Requirements Guide :: Version 4, Release: 1 Benchmark Date: 23 Apr 2021*"&amp;A503&amp;";*",SRGs!AA:AA,0),0)</f>
        <v>0</v>
      </c>
      <c r="X503" s="2">
        <f>IFERROR(MATCH("Router Security Requirements Guide :: Version 4, Release: 2 Benchmark Date: 23 Apr 2021*"&amp;A503&amp;";*",SRGs!AA:AA,0),0)</f>
        <v>0</v>
      </c>
      <c r="Y503" s="2">
        <f>IFERROR(MATCH("SDN Controller Security Requirements Guide :: Version 1, Release: 2 Benchmark Date: 24 Apr 2020*"&amp;A503&amp;";*",SRGs!AA:AA,0),0)</f>
        <v>0</v>
      </c>
      <c r="Z503" s="2">
        <f>IFERROR(MATCH("Unified Endpoint Management Agent Security Requirements Guide :: Version 1, Release: 1 Benchmark Date: 20 Nov 2020*"&amp;A503&amp;";*",SRGs!AA:AA,0),0)</f>
        <v>0</v>
      </c>
      <c r="AA503" s="2">
        <f>IFERROR(MATCH("Unified Endpoint Management Server Security Requirements Guide :: Version 1, Release: 1 Benchmark Date: 20 Nov 2020*"&amp;A503&amp;";*",SRGs!AA:AA,0),0)</f>
        <v>0</v>
      </c>
      <c r="AB503" s="2">
        <f>IFERROR(MATCH("Virtual Private Network (VPN) Security Requirements Guide :: Version 2, Release: 4 Benchmark Date: 27 Oct 2021*"&amp;A503&amp;";*",SRGs!AA:AA,0),0)</f>
        <v>0</v>
      </c>
      <c r="AC503" s="2">
        <f>IFERROR(MATCH("Web Server Security Requirements Guide :: Version 3, Release: 1 Benchmark Date: 27 Oct 2022*"&amp;A503&amp;";*",SRGs!AA:AA,0),0)</f>
        <v>0</v>
      </c>
      <c r="AD503" s="22"/>
      <c r="AE503" s="3" t="str">
        <f t="shared" si="56"/>
        <v/>
      </c>
      <c r="AF503" s="2" t="str">
        <f t="shared" si="57"/>
        <v/>
      </c>
      <c r="AG503" s="2" t="str">
        <f t="shared" si="58"/>
        <v/>
      </c>
      <c r="AH503" s="2" t="str">
        <f t="shared" si="59"/>
        <v/>
      </c>
      <c r="AI503" s="2" t="str">
        <f t="shared" si="60"/>
        <v/>
      </c>
      <c r="AJ503" s="2" t="str">
        <f t="shared" si="61"/>
        <v/>
      </c>
      <c r="AK503" s="2" t="str">
        <f t="shared" si="62"/>
        <v/>
      </c>
      <c r="AM503" s="5" t="str">
        <f t="shared" si="63"/>
        <v/>
      </c>
    </row>
    <row r="504" spans="1:39" s="5" customFormat="1" ht="60">
      <c r="A504" s="1" t="s">
        <v>22328</v>
      </c>
      <c r="B504" s="1" t="s">
        <v>4307</v>
      </c>
      <c r="C504" s="1" t="s">
        <v>810</v>
      </c>
      <c r="D504" s="1" t="s">
        <v>1899</v>
      </c>
      <c r="E504" s="1" t="s">
        <v>2904</v>
      </c>
      <c r="F504" s="2" t="s">
        <v>3839</v>
      </c>
      <c r="G504" s="2"/>
      <c r="H504" s="2"/>
      <c r="I504" s="2"/>
      <c r="J504" s="15"/>
      <c r="K504" s="3">
        <f>IFERROR(MATCH("Application Layer Gateway (ALG) Security Requirements Guide (SRG) :: Version 1, Release: 2 Benchmark Date: 24 Jul 2015*"&amp;A504&amp;";*",SRGs!AA:AA,0),0)</f>
        <v>0</v>
      </c>
      <c r="L504" s="2">
        <f>IFERROR(MATCH("Application Server Security Requirements Guide :: Version 3, Release: 3 Benchmark Date: 27 Oct 2022*"&amp;A504&amp;";*",SRGs!AA:AA,0),0)</f>
        <v>0</v>
      </c>
      <c r="M504" s="2">
        <f>IFERROR(MATCH("Authentication, Authorization, and Accounting Services (AAA) Security Requirements Guide :: Version 1, Release: 2 Benchmark Date: 24 Jan 2020*"&amp;A504&amp;";*",SRGs!AA:AA,0),0)</f>
        <v>0</v>
      </c>
      <c r="N504" s="6">
        <f>IFERROR(MATCH("Central Log Server Security Requirements Guide :: Version 2, Release: 2 Benchmark Date: 27 Oct 2022*"&amp;A504&amp;";*",SRGs!AA:AA,0),0)</f>
        <v>0</v>
      </c>
      <c r="O504" s="6">
        <f>IFERROR(MATCH("Database Security Requirements Guide :: Version 3, Release: 3 Benchmark Date: 27 Jul 2022*"&amp;A504&amp;";*",SRGs!AA:AA,0),0)</f>
        <v>0</v>
      </c>
      <c r="P504" s="6">
        <f>IFERROR(MATCH("Container Platform Security Requirements Guide :: Version 1, Release: 3 Benchmark Date: 27 Jan 2022*"&amp;A504&amp;";*",SRGs!AA:AA,0),0)</f>
        <v>0</v>
      </c>
      <c r="Q504" s="6">
        <f>IFERROR(MATCH("Domain Name System (DNS) Security Requirements Guide :: Version 2, Release: 4 Benchmark Date: 23 Oct 2015*"&amp;A504&amp;";*",SRGs!AA:AA,0),0)</f>
        <v>0</v>
      </c>
      <c r="R504" s="6">
        <f>IFERROR(MATCH("Firewall Security Requirements Guide :: Version 2, Release: 3 Benchmark Date: 27 Oct 2022*"&amp;A504&amp;";*",SRGs!AA:AA,0),0)</f>
        <v>0</v>
      </c>
      <c r="S504" s="6">
        <f>IFERROR(MATCH("General Purpose Operating System Security Requirements Guide :: Version 2, Release: 4 Benchmark Date: 27 Jul 2022*"&amp;A504&amp;";*",SRGs!AA:AA,0),0)</f>
        <v>0</v>
      </c>
      <c r="T504" s="6">
        <f>IFERROR(MATCH("Intrusion Detection and Prevention Systems (IDPS) Security Requirements Guide :: Version 2, Release: 6 Benchmark Date: 24 Jul 2020*"&amp;A504&amp;";*",SRGs!AA:AA,0),0)</f>
        <v>0</v>
      </c>
      <c r="U504" s="6">
        <f>IFERROR(MATCH("Layer 2 Switch Security Requirements Guide :: Version 2, Release: 1 Benchmark Date: 18 May 2021*"&amp;A504&amp;";*",SRGs!AA:AA,0),0)</f>
        <v>0</v>
      </c>
      <c r="V504" s="6">
        <f>IFERROR(MATCH("Mainframe Product Security Requirements Guide :: Version 2, Release: 1 Benchmark Date: 27 Oct 2022*"&amp;A504&amp;";*",SRGs!AA:AA,0),0)</f>
        <v>0</v>
      </c>
      <c r="W504" s="6">
        <f>IFERROR(MATCH("Network Device Management Security Requirements Guide :: Version 4, Release: 1 Benchmark Date: 23 Apr 2021*"&amp;A504&amp;";*",SRGs!AA:AA,0),0)</f>
        <v>0</v>
      </c>
      <c r="X504" s="6">
        <f>IFERROR(MATCH("Router Security Requirements Guide :: Version 4, Release: 2 Benchmark Date: 23 Apr 2021*"&amp;A504&amp;";*",SRGs!AA:AA,0),0)</f>
        <v>0</v>
      </c>
      <c r="Y504" s="6">
        <f>IFERROR(MATCH("SDN Controller Security Requirements Guide :: Version 1, Release: 2 Benchmark Date: 24 Apr 2020*"&amp;A504&amp;";*",SRGs!AA:AA,0),0)</f>
        <v>0</v>
      </c>
      <c r="Z504" s="6">
        <f>IFERROR(MATCH("Unified Endpoint Management Agent Security Requirements Guide :: Version 1, Release: 1 Benchmark Date: 20 Nov 2020*"&amp;A504&amp;";*",SRGs!AA:AA,0),0)</f>
        <v>0</v>
      </c>
      <c r="AA504" s="6">
        <f>IFERROR(MATCH("Unified Endpoint Management Server Security Requirements Guide :: Version 1, Release: 1 Benchmark Date: 20 Nov 2020*"&amp;A504&amp;";*",SRGs!AA:AA,0),0)</f>
        <v>0</v>
      </c>
      <c r="AB504" s="6">
        <f>IFERROR(MATCH("Virtual Private Network (VPN) Security Requirements Guide :: Version 2, Release: 4 Benchmark Date: 27 Oct 2021*"&amp;A504&amp;";*",SRGs!AA:AA,0),0)</f>
        <v>0</v>
      </c>
      <c r="AC504" s="6">
        <f>IFERROR(MATCH("Web Server Security Requirements Guide :: Version 3, Release: 1 Benchmark Date: 27 Oct 2022*"&amp;A504&amp;";*",SRGs!AA:AA,0),0)</f>
        <v>0</v>
      </c>
      <c r="AD504" s="21"/>
      <c r="AE504" s="3" t="str">
        <f t="shared" si="56"/>
        <v/>
      </c>
      <c r="AF504" s="2" t="str">
        <f t="shared" si="57"/>
        <v/>
      </c>
      <c r="AG504" s="2" t="str">
        <f t="shared" si="58"/>
        <v/>
      </c>
      <c r="AH504" s="2" t="str">
        <f t="shared" si="59"/>
        <v/>
      </c>
      <c r="AI504" s="2" t="str">
        <f t="shared" si="60"/>
        <v/>
      </c>
      <c r="AJ504" s="2" t="str">
        <f t="shared" si="61"/>
        <v/>
      </c>
      <c r="AK504" s="2" t="str">
        <f t="shared" si="62"/>
        <v/>
      </c>
      <c r="AL504" s="27"/>
      <c r="AM504" s="5" t="str">
        <f t="shared" si="63"/>
        <v/>
      </c>
    </row>
    <row r="505" spans="1:39" s="5" customFormat="1" ht="240">
      <c r="A505" s="1" t="s">
        <v>107</v>
      </c>
      <c r="B505" s="1" t="s">
        <v>4307</v>
      </c>
      <c r="C505" s="1" t="s">
        <v>811</v>
      </c>
      <c r="D505" s="1" t="s">
        <v>1900</v>
      </c>
      <c r="E505" s="1" t="s">
        <v>2905</v>
      </c>
      <c r="F505" s="2" t="s">
        <v>3840</v>
      </c>
      <c r="G505" s="2"/>
      <c r="H505" s="2"/>
      <c r="I505" s="2"/>
      <c r="J505" s="15"/>
      <c r="K505" s="3">
        <f>IFERROR(MATCH("Application Layer Gateway (ALG) Security Requirements Guide (SRG) :: Version 1, Release: 2 Benchmark Date: 24 Jul 2015*"&amp;A505&amp;";*",SRGs!AA:AA,0),0)</f>
        <v>0</v>
      </c>
      <c r="L505" s="2">
        <f>IFERROR(MATCH("Application Server Security Requirements Guide :: Version 3, Release: 3 Benchmark Date: 27 Oct 2022*"&amp;A505&amp;";*",SRGs!AA:AA,0),0)</f>
        <v>0</v>
      </c>
      <c r="M505" s="2">
        <f>IFERROR(MATCH("Authentication, Authorization, and Accounting Services (AAA) Security Requirements Guide :: Version 1, Release: 2 Benchmark Date: 24 Jan 2020*"&amp;A505&amp;";*",SRGs!AA:AA,0),0)</f>
        <v>0</v>
      </c>
      <c r="N505" s="6">
        <f>IFERROR(MATCH("Central Log Server Security Requirements Guide :: Version 2, Release: 2 Benchmark Date: 27 Oct 2022*"&amp;A505&amp;";*",SRGs!AA:AA,0),0)</f>
        <v>0</v>
      </c>
      <c r="O505" s="6">
        <f>IFERROR(MATCH("Database Security Requirements Guide :: Version 3, Release: 3 Benchmark Date: 27 Jul 2022*"&amp;A505&amp;";*",SRGs!AA:AA,0),0)</f>
        <v>0</v>
      </c>
      <c r="P505" s="6">
        <f>IFERROR(MATCH("Container Platform Security Requirements Guide :: Version 1, Release: 3 Benchmark Date: 27 Jan 2022*"&amp;A505&amp;";*",SRGs!AA:AA,0),0)</f>
        <v>0</v>
      </c>
      <c r="Q505" s="6">
        <f>IFERROR(MATCH("Domain Name System (DNS) Security Requirements Guide :: Version 2, Release: 4 Benchmark Date: 23 Oct 2015*"&amp;A505&amp;";*",SRGs!AA:AA,0),0)</f>
        <v>0</v>
      </c>
      <c r="R505" s="6">
        <f>IFERROR(MATCH("Firewall Security Requirements Guide :: Version 2, Release: 3 Benchmark Date: 27 Oct 2022*"&amp;A505&amp;";*",SRGs!AA:AA,0),0)</f>
        <v>0</v>
      </c>
      <c r="S505" s="6">
        <f>IFERROR(MATCH("General Purpose Operating System Security Requirements Guide :: Version 2, Release: 4 Benchmark Date: 27 Jul 2022*"&amp;A505&amp;";*",SRGs!AA:AA,0),0)</f>
        <v>0</v>
      </c>
      <c r="T505" s="6">
        <f>IFERROR(MATCH("Intrusion Detection and Prevention Systems (IDPS) Security Requirements Guide :: Version 2, Release: 6 Benchmark Date: 24 Jul 2020*"&amp;A505&amp;";*",SRGs!AA:AA,0),0)</f>
        <v>0</v>
      </c>
      <c r="U505" s="6">
        <f>IFERROR(MATCH("Layer 2 Switch Security Requirements Guide :: Version 2, Release: 1 Benchmark Date: 18 May 2021*"&amp;A505&amp;";*",SRGs!AA:AA,0),0)</f>
        <v>0</v>
      </c>
      <c r="V505" s="6">
        <f>IFERROR(MATCH("Mainframe Product Security Requirements Guide :: Version 2, Release: 1 Benchmark Date: 27 Oct 2022*"&amp;A505&amp;";*",SRGs!AA:AA,0),0)</f>
        <v>0</v>
      </c>
      <c r="W505" s="6">
        <f>IFERROR(MATCH("Network Device Management Security Requirements Guide :: Version 4, Release: 1 Benchmark Date: 23 Apr 2021*"&amp;A505&amp;";*",SRGs!AA:AA,0),0)</f>
        <v>0</v>
      </c>
      <c r="X505" s="6">
        <f>IFERROR(MATCH("Router Security Requirements Guide :: Version 4, Release: 2 Benchmark Date: 23 Apr 2021*"&amp;A505&amp;";*",SRGs!AA:AA,0),0)</f>
        <v>0</v>
      </c>
      <c r="Y505" s="6">
        <f>IFERROR(MATCH("SDN Controller Security Requirements Guide :: Version 1, Release: 2 Benchmark Date: 24 Apr 2020*"&amp;A505&amp;";*",SRGs!AA:AA,0),0)</f>
        <v>0</v>
      </c>
      <c r="Z505" s="6">
        <f>IFERROR(MATCH("Unified Endpoint Management Agent Security Requirements Guide :: Version 1, Release: 1 Benchmark Date: 20 Nov 2020*"&amp;A505&amp;";*",SRGs!AA:AA,0),0)</f>
        <v>0</v>
      </c>
      <c r="AA505" s="6">
        <f>IFERROR(MATCH("Unified Endpoint Management Server Security Requirements Guide :: Version 1, Release: 1 Benchmark Date: 20 Nov 2020*"&amp;A505&amp;";*",SRGs!AA:AA,0),0)</f>
        <v>0</v>
      </c>
      <c r="AB505" s="6">
        <f>IFERROR(MATCH("Virtual Private Network (VPN) Security Requirements Guide :: Version 2, Release: 4 Benchmark Date: 27 Oct 2021*"&amp;A505&amp;";*",SRGs!AA:AA,0),0)</f>
        <v>0</v>
      </c>
      <c r="AC505" s="6">
        <f>IFERROR(MATCH("Web Server Security Requirements Guide :: Version 3, Release: 1 Benchmark Date: 27 Oct 2022*"&amp;A505&amp;";*",SRGs!AA:AA,0),0)</f>
        <v>0</v>
      </c>
      <c r="AD505" s="21"/>
      <c r="AE505" s="3" t="str">
        <f t="shared" si="56"/>
        <v/>
      </c>
      <c r="AF505" s="2" t="str">
        <f t="shared" si="57"/>
        <v/>
      </c>
      <c r="AG505" s="2" t="str">
        <f t="shared" si="58"/>
        <v/>
      </c>
      <c r="AH505" s="2" t="str">
        <f t="shared" si="59"/>
        <v/>
      </c>
      <c r="AI505" s="2" t="str">
        <f t="shared" si="60"/>
        <v/>
      </c>
      <c r="AJ505" s="2" t="str">
        <f t="shared" si="61"/>
        <v/>
      </c>
      <c r="AK505" s="2" t="str">
        <f t="shared" si="62"/>
        <v/>
      </c>
      <c r="AL505" s="27"/>
      <c r="AM505" s="5" t="str">
        <f t="shared" si="63"/>
        <v/>
      </c>
    </row>
    <row r="506" spans="1:39" s="5" customFormat="1" ht="75">
      <c r="A506" s="1" t="s">
        <v>22329</v>
      </c>
      <c r="B506" s="1" t="s">
        <v>4307</v>
      </c>
      <c r="C506" s="1" t="s">
        <v>812</v>
      </c>
      <c r="D506" s="1" t="s">
        <v>1901</v>
      </c>
      <c r="E506" s="1" t="s">
        <v>2906</v>
      </c>
      <c r="F506" s="2" t="s">
        <v>3763</v>
      </c>
      <c r="G506" s="2"/>
      <c r="H506" s="2"/>
      <c r="I506" s="2"/>
      <c r="J506" s="15"/>
      <c r="K506" s="3">
        <f>IFERROR(MATCH("Application Layer Gateway (ALG) Security Requirements Guide (SRG) :: Version 1, Release: 2 Benchmark Date: 24 Jul 2015*"&amp;A506&amp;";*",SRGs!AA:AA,0),0)</f>
        <v>0</v>
      </c>
      <c r="L506" s="2">
        <f>IFERROR(MATCH("Application Server Security Requirements Guide :: Version 3, Release: 3 Benchmark Date: 27 Oct 2022*"&amp;A506&amp;";*",SRGs!AA:AA,0),0)</f>
        <v>0</v>
      </c>
      <c r="M506" s="2">
        <f>IFERROR(MATCH("Authentication, Authorization, and Accounting Services (AAA) Security Requirements Guide :: Version 1, Release: 2 Benchmark Date: 24 Jan 2020*"&amp;A506&amp;";*",SRGs!AA:AA,0),0)</f>
        <v>0</v>
      </c>
      <c r="N506" s="6">
        <f>IFERROR(MATCH("Central Log Server Security Requirements Guide :: Version 2, Release: 2 Benchmark Date: 27 Oct 2022*"&amp;A506&amp;";*",SRGs!AA:AA,0),0)</f>
        <v>0</v>
      </c>
      <c r="O506" s="6">
        <f>IFERROR(MATCH("Database Security Requirements Guide :: Version 3, Release: 3 Benchmark Date: 27 Jul 2022*"&amp;A506&amp;";*",SRGs!AA:AA,0),0)</f>
        <v>0</v>
      </c>
      <c r="P506" s="6">
        <f>IFERROR(MATCH("Container Platform Security Requirements Guide :: Version 1, Release: 3 Benchmark Date: 27 Jan 2022*"&amp;A506&amp;";*",SRGs!AA:AA,0),0)</f>
        <v>0</v>
      </c>
      <c r="Q506" s="6">
        <f>IFERROR(MATCH("Domain Name System (DNS) Security Requirements Guide :: Version 2, Release: 4 Benchmark Date: 23 Oct 2015*"&amp;A506&amp;";*",SRGs!AA:AA,0),0)</f>
        <v>0</v>
      </c>
      <c r="R506" s="6">
        <f>IFERROR(MATCH("Firewall Security Requirements Guide :: Version 2, Release: 3 Benchmark Date: 27 Oct 2022*"&amp;A506&amp;";*",SRGs!AA:AA,0),0)</f>
        <v>0</v>
      </c>
      <c r="S506" s="6">
        <f>IFERROR(MATCH("General Purpose Operating System Security Requirements Guide :: Version 2, Release: 4 Benchmark Date: 27 Jul 2022*"&amp;A506&amp;";*",SRGs!AA:AA,0),0)</f>
        <v>0</v>
      </c>
      <c r="T506" s="6">
        <f>IFERROR(MATCH("Intrusion Detection and Prevention Systems (IDPS) Security Requirements Guide :: Version 2, Release: 6 Benchmark Date: 24 Jul 2020*"&amp;A506&amp;";*",SRGs!AA:AA,0),0)</f>
        <v>0</v>
      </c>
      <c r="U506" s="6">
        <f>IFERROR(MATCH("Layer 2 Switch Security Requirements Guide :: Version 2, Release: 1 Benchmark Date: 18 May 2021*"&amp;A506&amp;";*",SRGs!AA:AA,0),0)</f>
        <v>0</v>
      </c>
      <c r="V506" s="6">
        <f>IFERROR(MATCH("Mainframe Product Security Requirements Guide :: Version 2, Release: 1 Benchmark Date: 27 Oct 2022*"&amp;A506&amp;";*",SRGs!AA:AA,0),0)</f>
        <v>0</v>
      </c>
      <c r="W506" s="6">
        <f>IFERROR(MATCH("Network Device Management Security Requirements Guide :: Version 4, Release: 1 Benchmark Date: 23 Apr 2021*"&amp;A506&amp;";*",SRGs!AA:AA,0),0)</f>
        <v>0</v>
      </c>
      <c r="X506" s="6">
        <f>IFERROR(MATCH("Router Security Requirements Guide :: Version 4, Release: 2 Benchmark Date: 23 Apr 2021*"&amp;A506&amp;";*",SRGs!AA:AA,0),0)</f>
        <v>0</v>
      </c>
      <c r="Y506" s="6">
        <f>IFERROR(MATCH("SDN Controller Security Requirements Guide :: Version 1, Release: 2 Benchmark Date: 24 Apr 2020*"&amp;A506&amp;";*",SRGs!AA:AA,0),0)</f>
        <v>0</v>
      </c>
      <c r="Z506" s="6">
        <f>IFERROR(MATCH("Unified Endpoint Management Agent Security Requirements Guide :: Version 1, Release: 1 Benchmark Date: 20 Nov 2020*"&amp;A506&amp;";*",SRGs!AA:AA,0),0)</f>
        <v>0</v>
      </c>
      <c r="AA506" s="6">
        <f>IFERROR(MATCH("Unified Endpoint Management Server Security Requirements Guide :: Version 1, Release: 1 Benchmark Date: 20 Nov 2020*"&amp;A506&amp;";*",SRGs!AA:AA,0),0)</f>
        <v>0</v>
      </c>
      <c r="AB506" s="6">
        <f>IFERROR(MATCH("Virtual Private Network (VPN) Security Requirements Guide :: Version 2, Release: 4 Benchmark Date: 27 Oct 2021*"&amp;A506&amp;";*",SRGs!AA:AA,0),0)</f>
        <v>0</v>
      </c>
      <c r="AC506" s="6">
        <f>IFERROR(MATCH("Web Server Security Requirements Guide :: Version 3, Release: 1 Benchmark Date: 27 Oct 2022*"&amp;A506&amp;";*",SRGs!AA:AA,0),0)</f>
        <v>0</v>
      </c>
      <c r="AD506" s="21"/>
      <c r="AE506" s="3" t="str">
        <f t="shared" si="56"/>
        <v/>
      </c>
      <c r="AF506" s="2" t="str">
        <f t="shared" si="57"/>
        <v/>
      </c>
      <c r="AG506" s="2" t="str">
        <f t="shared" si="58"/>
        <v/>
      </c>
      <c r="AH506" s="2" t="str">
        <f t="shared" si="59"/>
        <v/>
      </c>
      <c r="AI506" s="2" t="str">
        <f t="shared" si="60"/>
        <v/>
      </c>
      <c r="AJ506" s="2" t="str">
        <f t="shared" si="61"/>
        <v/>
      </c>
      <c r="AK506" s="2" t="str">
        <f t="shared" si="62"/>
        <v/>
      </c>
      <c r="AL506" s="27"/>
      <c r="AM506" s="5" t="str">
        <f t="shared" si="63"/>
        <v/>
      </c>
    </row>
    <row r="507" spans="1:39" s="5" customFormat="1" ht="45">
      <c r="A507" s="1" t="s">
        <v>22330</v>
      </c>
      <c r="B507" s="1" t="s">
        <v>4307</v>
      </c>
      <c r="C507" s="1" t="s">
        <v>813</v>
      </c>
      <c r="D507" s="1" t="s">
        <v>1902</v>
      </c>
      <c r="E507" s="1" t="s">
        <v>2907</v>
      </c>
      <c r="F507" s="2" t="s">
        <v>3632</v>
      </c>
      <c r="G507" s="2" t="s">
        <v>4215</v>
      </c>
      <c r="H507" s="2"/>
      <c r="I507" s="10">
        <v>2</v>
      </c>
      <c r="J507" s="13"/>
      <c r="K507" s="3">
        <f>IFERROR(MATCH("Application Layer Gateway (ALG) Security Requirements Guide (SRG) :: Version 1, Release: 2 Benchmark Date: 24 Jul 2015*"&amp;A507&amp;";*",SRGs!AA:AA,0),0)</f>
        <v>0</v>
      </c>
      <c r="L507" s="2">
        <f>IFERROR(MATCH("Application Server Security Requirements Guide :: Version 3, Release: 3 Benchmark Date: 27 Oct 2022*"&amp;A507&amp;";*",SRGs!AA:AA,0),0)</f>
        <v>0</v>
      </c>
      <c r="M507" s="2">
        <f>IFERROR(MATCH("Authentication, Authorization, and Accounting Services (AAA) Security Requirements Guide :: Version 1, Release: 2 Benchmark Date: 24 Jan 2020*"&amp;A507&amp;";*",SRGs!AA:AA,0),0)</f>
        <v>0</v>
      </c>
      <c r="N507" s="6">
        <f>IFERROR(MATCH("Central Log Server Security Requirements Guide :: Version 2, Release: 2 Benchmark Date: 27 Oct 2022*"&amp;A507&amp;";*",SRGs!AA:AA,0),0)</f>
        <v>0</v>
      </c>
      <c r="O507" s="6">
        <f>IFERROR(MATCH("Database Security Requirements Guide :: Version 3, Release: 3 Benchmark Date: 27 Jul 2022*"&amp;A507&amp;";*",SRGs!AA:AA,0),0)</f>
        <v>0</v>
      </c>
      <c r="P507" s="6">
        <f>IFERROR(MATCH("Container Platform Security Requirements Guide :: Version 1, Release: 3 Benchmark Date: 27 Jan 2022*"&amp;A507&amp;";*",SRGs!AA:AA,0),0)</f>
        <v>0</v>
      </c>
      <c r="Q507" s="6">
        <f>IFERROR(MATCH("Domain Name System (DNS) Security Requirements Guide :: Version 2, Release: 4 Benchmark Date: 23 Oct 2015*"&amp;A507&amp;";*",SRGs!AA:AA,0),0)</f>
        <v>0</v>
      </c>
      <c r="R507" s="6">
        <f>IFERROR(MATCH("Firewall Security Requirements Guide :: Version 2, Release: 3 Benchmark Date: 27 Oct 2022*"&amp;A507&amp;";*",SRGs!AA:AA,0),0)</f>
        <v>0</v>
      </c>
      <c r="S507" s="6">
        <f>IFERROR(MATCH("General Purpose Operating System Security Requirements Guide :: Version 2, Release: 4 Benchmark Date: 27 Jul 2022*"&amp;A507&amp;";*",SRGs!AA:AA,0),0)</f>
        <v>0</v>
      </c>
      <c r="T507" s="6">
        <f>IFERROR(MATCH("Intrusion Detection and Prevention Systems (IDPS) Security Requirements Guide :: Version 2, Release: 6 Benchmark Date: 24 Jul 2020*"&amp;A507&amp;";*",SRGs!AA:AA,0),0)</f>
        <v>0</v>
      </c>
      <c r="U507" s="6">
        <f>IFERROR(MATCH("Layer 2 Switch Security Requirements Guide :: Version 2, Release: 1 Benchmark Date: 18 May 2021*"&amp;A507&amp;";*",SRGs!AA:AA,0),0)</f>
        <v>0</v>
      </c>
      <c r="V507" s="6">
        <f>IFERROR(MATCH("Mainframe Product Security Requirements Guide :: Version 2, Release: 1 Benchmark Date: 27 Oct 2022*"&amp;A507&amp;";*",SRGs!AA:AA,0),0)</f>
        <v>1630</v>
      </c>
      <c r="W507" s="6">
        <f>IFERROR(MATCH("Network Device Management Security Requirements Guide :: Version 4, Release: 1 Benchmark Date: 23 Apr 2021*"&amp;A507&amp;";*",SRGs!AA:AA,0),0)</f>
        <v>0</v>
      </c>
      <c r="X507" s="6">
        <f>IFERROR(MATCH("Router Security Requirements Guide :: Version 4, Release: 2 Benchmark Date: 23 Apr 2021*"&amp;A507&amp;";*",SRGs!AA:AA,0),0)</f>
        <v>0</v>
      </c>
      <c r="Y507" s="6">
        <f>IFERROR(MATCH("SDN Controller Security Requirements Guide :: Version 1, Release: 2 Benchmark Date: 24 Apr 2020*"&amp;A507&amp;";*",SRGs!AA:AA,0),0)</f>
        <v>0</v>
      </c>
      <c r="Z507" s="6">
        <f>IFERROR(MATCH("Unified Endpoint Management Agent Security Requirements Guide :: Version 1, Release: 1 Benchmark Date: 20 Nov 2020*"&amp;A507&amp;";*",SRGs!AA:AA,0),0)</f>
        <v>0</v>
      </c>
      <c r="AA507" s="6">
        <f>IFERROR(MATCH("Unified Endpoint Management Server Security Requirements Guide :: Version 1, Release: 1 Benchmark Date: 20 Nov 2020*"&amp;A507&amp;";*",SRGs!AA:AA,0),0)</f>
        <v>0</v>
      </c>
      <c r="AB507" s="6">
        <f>IFERROR(MATCH("Virtual Private Network (VPN) Security Requirements Guide :: Version 2, Release: 4 Benchmark Date: 27 Oct 2021*"&amp;A507&amp;";*",SRGs!AA:AA,0),0)</f>
        <v>0</v>
      </c>
      <c r="AC507" s="6">
        <f>IFERROR(MATCH("Web Server Security Requirements Guide :: Version 3, Release: 1 Benchmark Date: 27 Oct 2022*"&amp;A507&amp;";*",SRGs!AA:AA,0),0)</f>
        <v>0</v>
      </c>
      <c r="AD507" s="21"/>
      <c r="AE507" s="3" t="str">
        <f t="shared" si="56"/>
        <v/>
      </c>
      <c r="AF507" s="2" t="str">
        <f t="shared" si="57"/>
        <v>Server</v>
      </c>
      <c r="AG507" s="2" t="str">
        <f t="shared" si="58"/>
        <v/>
      </c>
      <c r="AH507" s="2" t="str">
        <f t="shared" si="59"/>
        <v/>
      </c>
      <c r="AI507" s="2" t="str">
        <f t="shared" si="60"/>
        <v/>
      </c>
      <c r="AJ507" s="2" t="str">
        <f t="shared" si="61"/>
        <v/>
      </c>
      <c r="AK507" s="2" t="str">
        <f t="shared" si="62"/>
        <v/>
      </c>
      <c r="AL507" s="27"/>
      <c r="AM507" s="5" t="str">
        <f t="shared" si="63"/>
        <v>Server</v>
      </c>
    </row>
    <row r="508" spans="1:39" s="5" customFormat="1" ht="105">
      <c r="A508" s="1" t="s">
        <v>22331</v>
      </c>
      <c r="B508" s="1" t="s">
        <v>4307</v>
      </c>
      <c r="C508" s="1" t="s">
        <v>814</v>
      </c>
      <c r="D508" s="1" t="s">
        <v>1903</v>
      </c>
      <c r="E508" s="1" t="s">
        <v>2908</v>
      </c>
      <c r="F508" s="2" t="s">
        <v>3635</v>
      </c>
      <c r="G508" s="2"/>
      <c r="H508" s="2"/>
      <c r="I508" s="2"/>
      <c r="J508" s="15"/>
      <c r="K508" s="3">
        <f>IFERROR(MATCH("Application Layer Gateway (ALG) Security Requirements Guide (SRG) :: Version 1, Release: 2 Benchmark Date: 24 Jul 2015*"&amp;A508&amp;";*",SRGs!AA:AA,0),0)</f>
        <v>0</v>
      </c>
      <c r="L508" s="2">
        <f>IFERROR(MATCH("Application Server Security Requirements Guide :: Version 3, Release: 3 Benchmark Date: 27 Oct 2022*"&amp;A508&amp;";*",SRGs!AA:AA,0),0)</f>
        <v>0</v>
      </c>
      <c r="M508" s="2">
        <f>IFERROR(MATCH("Authentication, Authorization, and Accounting Services (AAA) Security Requirements Guide :: Version 1, Release: 2 Benchmark Date: 24 Jan 2020*"&amp;A508&amp;";*",SRGs!AA:AA,0),0)</f>
        <v>0</v>
      </c>
      <c r="N508" s="6">
        <f>IFERROR(MATCH("Central Log Server Security Requirements Guide :: Version 2, Release: 2 Benchmark Date: 27 Oct 2022*"&amp;A508&amp;";*",SRGs!AA:AA,0),0)</f>
        <v>0</v>
      </c>
      <c r="O508" s="6">
        <f>IFERROR(MATCH("Database Security Requirements Guide :: Version 3, Release: 3 Benchmark Date: 27 Jul 2022*"&amp;A508&amp;";*",SRGs!AA:AA,0),0)</f>
        <v>0</v>
      </c>
      <c r="P508" s="6">
        <f>IFERROR(MATCH("Container Platform Security Requirements Guide :: Version 1, Release: 3 Benchmark Date: 27 Jan 2022*"&amp;A508&amp;";*",SRGs!AA:AA,0),0)</f>
        <v>0</v>
      </c>
      <c r="Q508" s="6">
        <f>IFERROR(MATCH("Domain Name System (DNS) Security Requirements Guide :: Version 2, Release: 4 Benchmark Date: 23 Oct 2015*"&amp;A508&amp;";*",SRGs!AA:AA,0),0)</f>
        <v>0</v>
      </c>
      <c r="R508" s="6">
        <f>IFERROR(MATCH("Firewall Security Requirements Guide :: Version 2, Release: 3 Benchmark Date: 27 Oct 2022*"&amp;A508&amp;";*",SRGs!AA:AA,0),0)</f>
        <v>0</v>
      </c>
      <c r="S508" s="6">
        <f>IFERROR(MATCH("General Purpose Operating System Security Requirements Guide :: Version 2, Release: 4 Benchmark Date: 27 Jul 2022*"&amp;A508&amp;";*",SRGs!AA:AA,0),0)</f>
        <v>0</v>
      </c>
      <c r="T508" s="6">
        <f>IFERROR(MATCH("Intrusion Detection and Prevention Systems (IDPS) Security Requirements Guide :: Version 2, Release: 6 Benchmark Date: 24 Jul 2020*"&amp;A508&amp;";*",SRGs!AA:AA,0),0)</f>
        <v>0</v>
      </c>
      <c r="U508" s="6">
        <f>IFERROR(MATCH("Layer 2 Switch Security Requirements Guide :: Version 2, Release: 1 Benchmark Date: 18 May 2021*"&amp;A508&amp;";*",SRGs!AA:AA,0),0)</f>
        <v>0</v>
      </c>
      <c r="V508" s="6">
        <f>IFERROR(MATCH("Mainframe Product Security Requirements Guide :: Version 2, Release: 1 Benchmark Date: 27 Oct 2022*"&amp;A508&amp;";*",SRGs!AA:AA,0),0)</f>
        <v>0</v>
      </c>
      <c r="W508" s="6">
        <f>IFERROR(MATCH("Network Device Management Security Requirements Guide :: Version 4, Release: 1 Benchmark Date: 23 Apr 2021*"&amp;A508&amp;";*",SRGs!AA:AA,0),0)</f>
        <v>0</v>
      </c>
      <c r="X508" s="6">
        <f>IFERROR(MATCH("Router Security Requirements Guide :: Version 4, Release: 2 Benchmark Date: 23 Apr 2021*"&amp;A508&amp;";*",SRGs!AA:AA,0),0)</f>
        <v>0</v>
      </c>
      <c r="Y508" s="6">
        <f>IFERROR(MATCH("SDN Controller Security Requirements Guide :: Version 1, Release: 2 Benchmark Date: 24 Apr 2020*"&amp;A508&amp;";*",SRGs!AA:AA,0),0)</f>
        <v>0</v>
      </c>
      <c r="Z508" s="6">
        <f>IFERROR(MATCH("Unified Endpoint Management Agent Security Requirements Guide :: Version 1, Release: 1 Benchmark Date: 20 Nov 2020*"&amp;A508&amp;";*",SRGs!AA:AA,0),0)</f>
        <v>0</v>
      </c>
      <c r="AA508" s="6">
        <f>IFERROR(MATCH("Unified Endpoint Management Server Security Requirements Guide :: Version 1, Release: 1 Benchmark Date: 20 Nov 2020*"&amp;A508&amp;";*",SRGs!AA:AA,0),0)</f>
        <v>0</v>
      </c>
      <c r="AB508" s="6">
        <f>IFERROR(MATCH("Virtual Private Network (VPN) Security Requirements Guide :: Version 2, Release: 4 Benchmark Date: 27 Oct 2021*"&amp;A508&amp;";*",SRGs!AA:AA,0),0)</f>
        <v>0</v>
      </c>
      <c r="AC508" s="6">
        <f>IFERROR(MATCH("Web Server Security Requirements Guide :: Version 3, Release: 1 Benchmark Date: 27 Oct 2022*"&amp;A508&amp;";*",SRGs!AA:AA,0),0)</f>
        <v>0</v>
      </c>
      <c r="AD508" s="21"/>
      <c r="AE508" s="3" t="str">
        <f t="shared" si="56"/>
        <v/>
      </c>
      <c r="AF508" s="2" t="str">
        <f t="shared" si="57"/>
        <v/>
      </c>
      <c r="AG508" s="2" t="str">
        <f t="shared" si="58"/>
        <v/>
      </c>
      <c r="AH508" s="2" t="str">
        <f t="shared" si="59"/>
        <v/>
      </c>
      <c r="AI508" s="2" t="str">
        <f t="shared" si="60"/>
        <v/>
      </c>
      <c r="AJ508" s="2" t="str">
        <f t="shared" si="61"/>
        <v/>
      </c>
      <c r="AK508" s="2" t="str">
        <f t="shared" si="62"/>
        <v/>
      </c>
      <c r="AL508" s="27"/>
      <c r="AM508" s="5" t="str">
        <f t="shared" si="63"/>
        <v/>
      </c>
    </row>
    <row r="509" spans="1:39" s="5" customFormat="1" ht="30">
      <c r="A509" s="1" t="s">
        <v>22332</v>
      </c>
      <c r="B509" s="1" t="s">
        <v>4307</v>
      </c>
      <c r="C509" s="1" t="s">
        <v>815</v>
      </c>
      <c r="D509" s="1" t="s">
        <v>1904</v>
      </c>
      <c r="E509" s="1" t="s">
        <v>2909</v>
      </c>
      <c r="F509" s="2" t="s">
        <v>3841</v>
      </c>
      <c r="G509" s="2"/>
      <c r="H509" s="2"/>
      <c r="I509" s="2"/>
      <c r="J509" s="15"/>
      <c r="K509" s="3">
        <f>IFERROR(MATCH("Application Layer Gateway (ALG) Security Requirements Guide (SRG) :: Version 1, Release: 2 Benchmark Date: 24 Jul 2015*"&amp;A509&amp;";*",SRGs!AA:AA,0),0)</f>
        <v>0</v>
      </c>
      <c r="L509" s="2">
        <f>IFERROR(MATCH("Application Server Security Requirements Guide :: Version 3, Release: 3 Benchmark Date: 27 Oct 2022*"&amp;A509&amp;";*",SRGs!AA:AA,0),0)</f>
        <v>0</v>
      </c>
      <c r="M509" s="2">
        <f>IFERROR(MATCH("Authentication, Authorization, and Accounting Services (AAA) Security Requirements Guide :: Version 1, Release: 2 Benchmark Date: 24 Jan 2020*"&amp;A509&amp;";*",SRGs!AA:AA,0),0)</f>
        <v>0</v>
      </c>
      <c r="N509" s="6">
        <f>IFERROR(MATCH("Central Log Server Security Requirements Guide :: Version 2, Release: 2 Benchmark Date: 27 Oct 2022*"&amp;A509&amp;";*",SRGs!AA:AA,0),0)</f>
        <v>0</v>
      </c>
      <c r="O509" s="6">
        <f>IFERROR(MATCH("Database Security Requirements Guide :: Version 3, Release: 3 Benchmark Date: 27 Jul 2022*"&amp;A509&amp;";*",SRGs!AA:AA,0),0)</f>
        <v>0</v>
      </c>
      <c r="P509" s="6">
        <f>IFERROR(MATCH("Container Platform Security Requirements Guide :: Version 1, Release: 3 Benchmark Date: 27 Jan 2022*"&amp;A509&amp;";*",SRGs!AA:AA,0),0)</f>
        <v>0</v>
      </c>
      <c r="Q509" s="6">
        <f>IFERROR(MATCH("Domain Name System (DNS) Security Requirements Guide :: Version 2, Release: 4 Benchmark Date: 23 Oct 2015*"&amp;A509&amp;";*",SRGs!AA:AA,0),0)</f>
        <v>0</v>
      </c>
      <c r="R509" s="6">
        <f>IFERROR(MATCH("Firewall Security Requirements Guide :: Version 2, Release: 3 Benchmark Date: 27 Oct 2022*"&amp;A509&amp;";*",SRGs!AA:AA,0),0)</f>
        <v>0</v>
      </c>
      <c r="S509" s="6">
        <f>IFERROR(MATCH("General Purpose Operating System Security Requirements Guide :: Version 2, Release: 4 Benchmark Date: 27 Jul 2022*"&amp;A509&amp;";*",SRGs!AA:AA,0),0)</f>
        <v>0</v>
      </c>
      <c r="T509" s="6">
        <f>IFERROR(MATCH("Intrusion Detection and Prevention Systems (IDPS) Security Requirements Guide :: Version 2, Release: 6 Benchmark Date: 24 Jul 2020*"&amp;A509&amp;";*",SRGs!AA:AA,0),0)</f>
        <v>0</v>
      </c>
      <c r="U509" s="6">
        <f>IFERROR(MATCH("Layer 2 Switch Security Requirements Guide :: Version 2, Release: 1 Benchmark Date: 18 May 2021*"&amp;A509&amp;";*",SRGs!AA:AA,0),0)</f>
        <v>0</v>
      </c>
      <c r="V509" s="6">
        <f>IFERROR(MATCH("Mainframe Product Security Requirements Guide :: Version 2, Release: 1 Benchmark Date: 27 Oct 2022*"&amp;A509&amp;";*",SRGs!AA:AA,0),0)</f>
        <v>0</v>
      </c>
      <c r="W509" s="6">
        <f>IFERROR(MATCH("Network Device Management Security Requirements Guide :: Version 4, Release: 1 Benchmark Date: 23 Apr 2021*"&amp;A509&amp;";*",SRGs!AA:AA,0),0)</f>
        <v>1192</v>
      </c>
      <c r="X509" s="6">
        <f>IFERROR(MATCH("Router Security Requirements Guide :: Version 4, Release: 2 Benchmark Date: 23 Apr 2021*"&amp;A509&amp;";*",SRGs!AA:AA,0),0)</f>
        <v>0</v>
      </c>
      <c r="Y509" s="6">
        <f>IFERROR(MATCH("SDN Controller Security Requirements Guide :: Version 1, Release: 2 Benchmark Date: 24 Apr 2020*"&amp;A509&amp;";*",SRGs!AA:AA,0),0)</f>
        <v>0</v>
      </c>
      <c r="Z509" s="6">
        <f>IFERROR(MATCH("Unified Endpoint Management Agent Security Requirements Guide :: Version 1, Release: 1 Benchmark Date: 20 Nov 2020*"&amp;A509&amp;";*",SRGs!AA:AA,0),0)</f>
        <v>0</v>
      </c>
      <c r="AA509" s="6">
        <f>IFERROR(MATCH("Unified Endpoint Management Server Security Requirements Guide :: Version 1, Release: 1 Benchmark Date: 20 Nov 2020*"&amp;A509&amp;";*",SRGs!AA:AA,0),0)</f>
        <v>0</v>
      </c>
      <c r="AB509" s="6">
        <f>IFERROR(MATCH("Virtual Private Network (VPN) Security Requirements Guide :: Version 2, Release: 4 Benchmark Date: 27 Oct 2021*"&amp;A509&amp;";*",SRGs!AA:AA,0),0)</f>
        <v>0</v>
      </c>
      <c r="AC509" s="6">
        <f>IFERROR(MATCH("Web Server Security Requirements Guide :: Version 3, Release: 1 Benchmark Date: 27 Oct 2022*"&amp;A509&amp;";*",SRGs!AA:AA,0),0)</f>
        <v>0</v>
      </c>
      <c r="AD509" s="21"/>
      <c r="AE509" s="3" t="str">
        <f t="shared" si="56"/>
        <v/>
      </c>
      <c r="AF509" s="2" t="str">
        <f t="shared" si="57"/>
        <v/>
      </c>
      <c r="AG509" s="2" t="str">
        <f t="shared" si="58"/>
        <v/>
      </c>
      <c r="AH509" s="2" t="str">
        <f t="shared" si="59"/>
        <v>Network Device</v>
      </c>
      <c r="AI509" s="2" t="str">
        <f t="shared" si="60"/>
        <v/>
      </c>
      <c r="AJ509" s="2" t="str">
        <f t="shared" si="61"/>
        <v/>
      </c>
      <c r="AK509" s="2" t="str">
        <f t="shared" si="62"/>
        <v/>
      </c>
      <c r="AL509" s="27"/>
      <c r="AM509" s="5" t="str">
        <f t="shared" si="63"/>
        <v>Network Device</v>
      </c>
    </row>
    <row r="510" spans="1:39" s="5" customFormat="1" ht="45">
      <c r="A510" s="1" t="s">
        <v>22333</v>
      </c>
      <c r="B510" s="1" t="s">
        <v>4307</v>
      </c>
      <c r="C510" s="1" t="s">
        <v>816</v>
      </c>
      <c r="D510" s="1" t="s">
        <v>1905</v>
      </c>
      <c r="E510" s="1" t="s">
        <v>2910</v>
      </c>
      <c r="F510" s="2" t="s">
        <v>3842</v>
      </c>
      <c r="G510" s="2"/>
      <c r="H510" s="2"/>
      <c r="I510" s="2"/>
      <c r="J510" s="15"/>
      <c r="K510" s="3">
        <f>IFERROR(MATCH("Application Layer Gateway (ALG) Security Requirements Guide (SRG) :: Version 1, Release: 2 Benchmark Date: 24 Jul 2015*"&amp;A510&amp;";*",SRGs!AA:AA,0),0)</f>
        <v>0</v>
      </c>
      <c r="L510" s="2">
        <f>IFERROR(MATCH("Application Server Security Requirements Guide :: Version 3, Release: 3 Benchmark Date: 27 Oct 2022*"&amp;A510&amp;";*",SRGs!AA:AA,0),0)</f>
        <v>0</v>
      </c>
      <c r="M510" s="2">
        <f>IFERROR(MATCH("Authentication, Authorization, and Accounting Services (AAA) Security Requirements Guide :: Version 1, Release: 2 Benchmark Date: 24 Jan 2020*"&amp;A510&amp;";*",SRGs!AA:AA,0),0)</f>
        <v>0</v>
      </c>
      <c r="N510" s="6">
        <f>IFERROR(MATCH("Central Log Server Security Requirements Guide :: Version 2, Release: 2 Benchmark Date: 27 Oct 2022*"&amp;A510&amp;";*",SRGs!AA:AA,0),0)</f>
        <v>0</v>
      </c>
      <c r="O510" s="6">
        <f>IFERROR(MATCH("Database Security Requirements Guide :: Version 3, Release: 3 Benchmark Date: 27 Jul 2022*"&amp;A510&amp;";*",SRGs!AA:AA,0),0)</f>
        <v>0</v>
      </c>
      <c r="P510" s="6">
        <f>IFERROR(MATCH("Container Platform Security Requirements Guide :: Version 1, Release: 3 Benchmark Date: 27 Jan 2022*"&amp;A510&amp;";*",SRGs!AA:AA,0),0)</f>
        <v>0</v>
      </c>
      <c r="Q510" s="6">
        <f>IFERROR(MATCH("Domain Name System (DNS) Security Requirements Guide :: Version 2, Release: 4 Benchmark Date: 23 Oct 2015*"&amp;A510&amp;";*",SRGs!AA:AA,0),0)</f>
        <v>0</v>
      </c>
      <c r="R510" s="6">
        <f>IFERROR(MATCH("Firewall Security Requirements Guide :: Version 2, Release: 3 Benchmark Date: 27 Oct 2022*"&amp;A510&amp;";*",SRGs!AA:AA,0),0)</f>
        <v>0</v>
      </c>
      <c r="S510" s="6">
        <f>IFERROR(MATCH("General Purpose Operating System Security Requirements Guide :: Version 2, Release: 4 Benchmark Date: 27 Jul 2022*"&amp;A510&amp;";*",SRGs!AA:AA,0),0)</f>
        <v>0</v>
      </c>
      <c r="T510" s="6">
        <f>IFERROR(MATCH("Intrusion Detection and Prevention Systems (IDPS) Security Requirements Guide :: Version 2, Release: 6 Benchmark Date: 24 Jul 2020*"&amp;A510&amp;";*",SRGs!AA:AA,0),0)</f>
        <v>0</v>
      </c>
      <c r="U510" s="6">
        <f>IFERROR(MATCH("Layer 2 Switch Security Requirements Guide :: Version 2, Release: 1 Benchmark Date: 18 May 2021*"&amp;A510&amp;";*",SRGs!AA:AA,0),0)</f>
        <v>0</v>
      </c>
      <c r="V510" s="6">
        <f>IFERROR(MATCH("Mainframe Product Security Requirements Guide :: Version 2, Release: 1 Benchmark Date: 27 Oct 2022*"&amp;A510&amp;";*",SRGs!AA:AA,0),0)</f>
        <v>0</v>
      </c>
      <c r="W510" s="6">
        <f>IFERROR(MATCH("Network Device Management Security Requirements Guide :: Version 4, Release: 1 Benchmark Date: 23 Apr 2021*"&amp;A510&amp;";*",SRGs!AA:AA,0),0)</f>
        <v>0</v>
      </c>
      <c r="X510" s="6">
        <f>IFERROR(MATCH("Router Security Requirements Guide :: Version 4, Release: 2 Benchmark Date: 23 Apr 2021*"&amp;A510&amp;";*",SRGs!AA:AA,0),0)</f>
        <v>0</v>
      </c>
      <c r="Y510" s="6">
        <f>IFERROR(MATCH("SDN Controller Security Requirements Guide :: Version 1, Release: 2 Benchmark Date: 24 Apr 2020*"&amp;A510&amp;";*",SRGs!AA:AA,0),0)</f>
        <v>0</v>
      </c>
      <c r="Z510" s="6">
        <f>IFERROR(MATCH("Unified Endpoint Management Agent Security Requirements Guide :: Version 1, Release: 1 Benchmark Date: 20 Nov 2020*"&amp;A510&amp;";*",SRGs!AA:AA,0),0)</f>
        <v>0</v>
      </c>
      <c r="AA510" s="6">
        <f>IFERROR(MATCH("Unified Endpoint Management Server Security Requirements Guide :: Version 1, Release: 1 Benchmark Date: 20 Nov 2020*"&amp;A510&amp;";*",SRGs!AA:AA,0),0)</f>
        <v>0</v>
      </c>
      <c r="AB510" s="6">
        <f>IFERROR(MATCH("Virtual Private Network (VPN) Security Requirements Guide :: Version 2, Release: 4 Benchmark Date: 27 Oct 2021*"&amp;A510&amp;";*",SRGs!AA:AA,0),0)</f>
        <v>0</v>
      </c>
      <c r="AC510" s="6">
        <f>IFERROR(MATCH("Web Server Security Requirements Guide :: Version 3, Release: 1 Benchmark Date: 27 Oct 2022*"&amp;A510&amp;";*",SRGs!AA:AA,0),0)</f>
        <v>0</v>
      </c>
      <c r="AD510" s="21"/>
      <c r="AE510" s="3" t="str">
        <f t="shared" si="56"/>
        <v/>
      </c>
      <c r="AF510" s="2" t="str">
        <f t="shared" si="57"/>
        <v/>
      </c>
      <c r="AG510" s="2" t="str">
        <f t="shared" si="58"/>
        <v/>
      </c>
      <c r="AH510" s="2" t="str">
        <f t="shared" si="59"/>
        <v/>
      </c>
      <c r="AI510" s="2" t="str">
        <f t="shared" si="60"/>
        <v/>
      </c>
      <c r="AJ510" s="2" t="str">
        <f t="shared" si="61"/>
        <v/>
      </c>
      <c r="AK510" s="2" t="str">
        <f t="shared" si="62"/>
        <v/>
      </c>
      <c r="AL510" s="27"/>
      <c r="AM510" s="5" t="str">
        <f t="shared" si="63"/>
        <v/>
      </c>
    </row>
    <row r="511" spans="1:39" s="5" customFormat="1" ht="30">
      <c r="A511" s="1" t="s">
        <v>22334</v>
      </c>
      <c r="B511" s="1" t="s">
        <v>4307</v>
      </c>
      <c r="C511" s="1" t="s">
        <v>817</v>
      </c>
      <c r="D511" s="1" t="s">
        <v>1906</v>
      </c>
      <c r="E511" s="1" t="s">
        <v>2911</v>
      </c>
      <c r="F511" s="2" t="s">
        <v>3842</v>
      </c>
      <c r="G511" s="2"/>
      <c r="H511" s="2"/>
      <c r="I511" s="2"/>
      <c r="J511" s="15"/>
      <c r="K511" s="3">
        <f>IFERROR(MATCH("Application Layer Gateway (ALG) Security Requirements Guide (SRG) :: Version 1, Release: 2 Benchmark Date: 24 Jul 2015*"&amp;A511&amp;";*",SRGs!AA:AA,0),0)</f>
        <v>0</v>
      </c>
      <c r="L511" s="2">
        <f>IFERROR(MATCH("Application Server Security Requirements Guide :: Version 3, Release: 3 Benchmark Date: 27 Oct 2022*"&amp;A511&amp;";*",SRGs!AA:AA,0),0)</f>
        <v>0</v>
      </c>
      <c r="M511" s="2">
        <f>IFERROR(MATCH("Authentication, Authorization, and Accounting Services (AAA) Security Requirements Guide :: Version 1, Release: 2 Benchmark Date: 24 Jan 2020*"&amp;A511&amp;";*",SRGs!AA:AA,0),0)</f>
        <v>0</v>
      </c>
      <c r="N511" s="6">
        <f>IFERROR(MATCH("Central Log Server Security Requirements Guide :: Version 2, Release: 2 Benchmark Date: 27 Oct 2022*"&amp;A511&amp;";*",SRGs!AA:AA,0),0)</f>
        <v>0</v>
      </c>
      <c r="O511" s="6">
        <f>IFERROR(MATCH("Database Security Requirements Guide :: Version 3, Release: 3 Benchmark Date: 27 Jul 2022*"&amp;A511&amp;";*",SRGs!AA:AA,0),0)</f>
        <v>0</v>
      </c>
      <c r="P511" s="6">
        <f>IFERROR(MATCH("Container Platform Security Requirements Guide :: Version 1, Release: 3 Benchmark Date: 27 Jan 2022*"&amp;A511&amp;";*",SRGs!AA:AA,0),0)</f>
        <v>0</v>
      </c>
      <c r="Q511" s="6">
        <f>IFERROR(MATCH("Domain Name System (DNS) Security Requirements Guide :: Version 2, Release: 4 Benchmark Date: 23 Oct 2015*"&amp;A511&amp;";*",SRGs!AA:AA,0),0)</f>
        <v>0</v>
      </c>
      <c r="R511" s="6">
        <f>IFERROR(MATCH("Firewall Security Requirements Guide :: Version 2, Release: 3 Benchmark Date: 27 Oct 2022*"&amp;A511&amp;";*",SRGs!AA:AA,0),0)</f>
        <v>0</v>
      </c>
      <c r="S511" s="6">
        <f>IFERROR(MATCH("General Purpose Operating System Security Requirements Guide :: Version 2, Release: 4 Benchmark Date: 27 Jul 2022*"&amp;A511&amp;";*",SRGs!AA:AA,0),0)</f>
        <v>0</v>
      </c>
      <c r="T511" s="6">
        <f>IFERROR(MATCH("Intrusion Detection and Prevention Systems (IDPS) Security Requirements Guide :: Version 2, Release: 6 Benchmark Date: 24 Jul 2020*"&amp;A511&amp;";*",SRGs!AA:AA,0),0)</f>
        <v>0</v>
      </c>
      <c r="U511" s="6">
        <f>IFERROR(MATCH("Layer 2 Switch Security Requirements Guide :: Version 2, Release: 1 Benchmark Date: 18 May 2021*"&amp;A511&amp;";*",SRGs!AA:AA,0),0)</f>
        <v>0</v>
      </c>
      <c r="V511" s="6">
        <f>IFERROR(MATCH("Mainframe Product Security Requirements Guide :: Version 2, Release: 1 Benchmark Date: 27 Oct 2022*"&amp;A511&amp;";*",SRGs!AA:AA,0),0)</f>
        <v>0</v>
      </c>
      <c r="W511" s="6">
        <f>IFERROR(MATCH("Network Device Management Security Requirements Guide :: Version 4, Release: 1 Benchmark Date: 23 Apr 2021*"&amp;A511&amp;";*",SRGs!AA:AA,0),0)</f>
        <v>0</v>
      </c>
      <c r="X511" s="6">
        <f>IFERROR(MATCH("Router Security Requirements Guide :: Version 4, Release: 2 Benchmark Date: 23 Apr 2021*"&amp;A511&amp;";*",SRGs!AA:AA,0),0)</f>
        <v>0</v>
      </c>
      <c r="Y511" s="6">
        <f>IFERROR(MATCH("SDN Controller Security Requirements Guide :: Version 1, Release: 2 Benchmark Date: 24 Apr 2020*"&amp;A511&amp;";*",SRGs!AA:AA,0),0)</f>
        <v>0</v>
      </c>
      <c r="Z511" s="6">
        <f>IFERROR(MATCH("Unified Endpoint Management Agent Security Requirements Guide :: Version 1, Release: 1 Benchmark Date: 20 Nov 2020*"&amp;A511&amp;";*",SRGs!AA:AA,0),0)</f>
        <v>0</v>
      </c>
      <c r="AA511" s="6">
        <f>IFERROR(MATCH("Unified Endpoint Management Server Security Requirements Guide :: Version 1, Release: 1 Benchmark Date: 20 Nov 2020*"&amp;A511&amp;";*",SRGs!AA:AA,0),0)</f>
        <v>0</v>
      </c>
      <c r="AB511" s="6">
        <f>IFERROR(MATCH("Virtual Private Network (VPN) Security Requirements Guide :: Version 2, Release: 4 Benchmark Date: 27 Oct 2021*"&amp;A511&amp;";*",SRGs!AA:AA,0),0)</f>
        <v>0</v>
      </c>
      <c r="AC511" s="6">
        <f>IFERROR(MATCH("Web Server Security Requirements Guide :: Version 3, Release: 1 Benchmark Date: 27 Oct 2022*"&amp;A511&amp;";*",SRGs!AA:AA,0),0)</f>
        <v>0</v>
      </c>
      <c r="AD511" s="21"/>
      <c r="AE511" s="3" t="str">
        <f t="shared" si="56"/>
        <v/>
      </c>
      <c r="AF511" s="2" t="str">
        <f t="shared" si="57"/>
        <v/>
      </c>
      <c r="AG511" s="2" t="str">
        <f t="shared" si="58"/>
        <v/>
      </c>
      <c r="AH511" s="2" t="str">
        <f t="shared" si="59"/>
        <v/>
      </c>
      <c r="AI511" s="2" t="str">
        <f t="shared" si="60"/>
        <v/>
      </c>
      <c r="AJ511" s="2" t="str">
        <f t="shared" si="61"/>
        <v/>
      </c>
      <c r="AK511" s="2" t="str">
        <f t="shared" si="62"/>
        <v/>
      </c>
      <c r="AL511" s="27"/>
      <c r="AM511" s="5" t="str">
        <f t="shared" si="63"/>
        <v/>
      </c>
    </row>
    <row r="512" spans="1:39" s="5" customFormat="1" ht="165">
      <c r="A512" s="1" t="s">
        <v>108</v>
      </c>
      <c r="B512" s="1" t="s">
        <v>4307</v>
      </c>
      <c r="C512" s="1" t="s">
        <v>818</v>
      </c>
      <c r="D512" s="1" t="s">
        <v>1907</v>
      </c>
      <c r="E512" s="1" t="s">
        <v>2912</v>
      </c>
      <c r="F512" s="2" t="s">
        <v>3843</v>
      </c>
      <c r="G512" s="2" t="s">
        <v>4216</v>
      </c>
      <c r="H512" s="2"/>
      <c r="I512" s="10">
        <v>2</v>
      </c>
      <c r="J512" s="13"/>
      <c r="K512" s="3">
        <f>IFERROR(MATCH("Application Layer Gateway (ALG) Security Requirements Guide (SRG) :: Version 1, Release: 2 Benchmark Date: 24 Jul 2015*"&amp;A512&amp;";*",SRGs!AA:AA,0),0)</f>
        <v>0</v>
      </c>
      <c r="L512" s="2">
        <f>IFERROR(MATCH("Application Server Security Requirements Guide :: Version 3, Release: 3 Benchmark Date: 27 Oct 2022*"&amp;A512&amp;";*",SRGs!AA:AA,0),0)</f>
        <v>0</v>
      </c>
      <c r="M512" s="2">
        <f>IFERROR(MATCH("Authentication, Authorization, and Accounting Services (AAA) Security Requirements Guide :: Version 1, Release: 2 Benchmark Date: 24 Jan 2020*"&amp;A512&amp;";*",SRGs!AA:AA,0),0)</f>
        <v>0</v>
      </c>
      <c r="N512" s="6">
        <f>IFERROR(MATCH("Central Log Server Security Requirements Guide :: Version 2, Release: 2 Benchmark Date: 27 Oct 2022*"&amp;A512&amp;";*",SRGs!AA:AA,0),0)</f>
        <v>0</v>
      </c>
      <c r="O512" s="6">
        <f>IFERROR(MATCH("Database Security Requirements Guide :: Version 3, Release: 3 Benchmark Date: 27 Jul 2022*"&amp;A512&amp;";*",SRGs!AA:AA,0),0)</f>
        <v>0</v>
      </c>
      <c r="P512" s="6">
        <f>IFERROR(MATCH("Container Platform Security Requirements Guide :: Version 1, Release: 3 Benchmark Date: 27 Jan 2022*"&amp;A512&amp;";*",SRGs!AA:AA,0),0)</f>
        <v>1650</v>
      </c>
      <c r="Q512" s="6">
        <f>IFERROR(MATCH("Domain Name System (DNS) Security Requirements Guide :: Version 2, Release: 4 Benchmark Date: 23 Oct 2015*"&amp;A512&amp;";*",SRGs!AA:AA,0),0)</f>
        <v>1651</v>
      </c>
      <c r="R512" s="6">
        <f>IFERROR(MATCH("Firewall Security Requirements Guide :: Version 2, Release: 3 Benchmark Date: 27 Oct 2022*"&amp;A512&amp;";*",SRGs!AA:AA,0),0)</f>
        <v>0</v>
      </c>
      <c r="S512" s="6">
        <f>IFERROR(MATCH("General Purpose Operating System Security Requirements Guide :: Version 2, Release: 4 Benchmark Date: 27 Jul 2022*"&amp;A512&amp;";*",SRGs!AA:AA,0),0)</f>
        <v>1652</v>
      </c>
      <c r="T512" s="6">
        <f>IFERROR(MATCH("Intrusion Detection and Prevention Systems (IDPS) Security Requirements Guide :: Version 2, Release: 6 Benchmark Date: 24 Jul 2020*"&amp;A512&amp;";*",SRGs!AA:AA,0),0)</f>
        <v>0</v>
      </c>
      <c r="U512" s="6">
        <f>IFERROR(MATCH("Layer 2 Switch Security Requirements Guide :: Version 2, Release: 1 Benchmark Date: 18 May 2021*"&amp;A512&amp;";*",SRGs!AA:AA,0),0)</f>
        <v>0</v>
      </c>
      <c r="V512" s="6">
        <f>IFERROR(MATCH("Mainframe Product Security Requirements Guide :: Version 2, Release: 1 Benchmark Date: 27 Oct 2022*"&amp;A512&amp;";*",SRGs!AA:AA,0),0)</f>
        <v>1655</v>
      </c>
      <c r="W512" s="6">
        <f>IFERROR(MATCH("Network Device Management Security Requirements Guide :: Version 4, Release: 1 Benchmark Date: 23 Apr 2021*"&amp;A512&amp;";*",SRGs!AA:AA,0),0)</f>
        <v>1656</v>
      </c>
      <c r="X512" s="6">
        <f>IFERROR(MATCH("Router Security Requirements Guide :: Version 4, Release: 2 Benchmark Date: 23 Apr 2021*"&amp;A512&amp;";*",SRGs!AA:AA,0),0)</f>
        <v>0</v>
      </c>
      <c r="Y512" s="6">
        <f>IFERROR(MATCH("SDN Controller Security Requirements Guide :: Version 1, Release: 2 Benchmark Date: 24 Apr 2020*"&amp;A512&amp;";*",SRGs!AA:AA,0),0)</f>
        <v>0</v>
      </c>
      <c r="Z512" s="6">
        <f>IFERROR(MATCH("Unified Endpoint Management Agent Security Requirements Guide :: Version 1, Release: 1 Benchmark Date: 20 Nov 2020*"&amp;A512&amp;";*",SRGs!AA:AA,0),0)</f>
        <v>0</v>
      </c>
      <c r="AA512" s="6">
        <f>IFERROR(MATCH("Unified Endpoint Management Server Security Requirements Guide :: Version 1, Release: 1 Benchmark Date: 20 Nov 2020*"&amp;A512&amp;";*",SRGs!AA:AA,0),0)</f>
        <v>0</v>
      </c>
      <c r="AB512" s="6">
        <f>IFERROR(MATCH("Virtual Private Network (VPN) Security Requirements Guide :: Version 2, Release: 4 Benchmark Date: 27 Oct 2021*"&amp;A512&amp;";*",SRGs!AA:AA,0),0)</f>
        <v>0</v>
      </c>
      <c r="AC512" s="6">
        <f>IFERROR(MATCH("Web Server Security Requirements Guide :: Version 3, Release: 1 Benchmark Date: 27 Oct 2022*"&amp;A512&amp;";*",SRGs!AA:AA,0),0)</f>
        <v>0</v>
      </c>
      <c r="AD512" s="21"/>
      <c r="AE512" s="3" t="str">
        <f t="shared" si="56"/>
        <v/>
      </c>
      <c r="AF512" s="2" t="str">
        <f t="shared" si="57"/>
        <v>Server</v>
      </c>
      <c r="AG512" s="2" t="str">
        <f t="shared" si="58"/>
        <v>Laptops/Desktops</v>
      </c>
      <c r="AH512" s="2" t="str">
        <f t="shared" si="59"/>
        <v>Network Device</v>
      </c>
      <c r="AI512" s="2" t="str">
        <f t="shared" si="60"/>
        <v/>
      </c>
      <c r="AJ512" s="2" t="str">
        <f t="shared" si="61"/>
        <v>Container</v>
      </c>
      <c r="AK512" s="2" t="str">
        <f t="shared" si="62"/>
        <v/>
      </c>
      <c r="AL512" s="27"/>
      <c r="AM512" s="5" t="str">
        <f t="shared" si="63"/>
        <v>Server; Laptops/Desktops; Network Device; Container</v>
      </c>
    </row>
    <row r="513" spans="1:39" s="5" customFormat="1" ht="60">
      <c r="A513" s="1" t="s">
        <v>22335</v>
      </c>
      <c r="B513" s="1" t="s">
        <v>4307</v>
      </c>
      <c r="C513" s="1" t="s">
        <v>819</v>
      </c>
      <c r="D513" s="1" t="s">
        <v>1908</v>
      </c>
      <c r="E513" s="1" t="s">
        <v>2913</v>
      </c>
      <c r="F513" s="2" t="s">
        <v>3844</v>
      </c>
      <c r="G513" s="2"/>
      <c r="H513" s="2"/>
      <c r="I513" s="2"/>
      <c r="J513" s="15"/>
      <c r="K513" s="3">
        <f>IFERROR(MATCH("Application Layer Gateway (ALG) Security Requirements Guide (SRG) :: Version 1, Release: 2 Benchmark Date: 24 Jul 2015*"&amp;A513&amp;";*",SRGs!AA:AA,0),0)</f>
        <v>0</v>
      </c>
      <c r="L513" s="2">
        <f>IFERROR(MATCH("Application Server Security Requirements Guide :: Version 3, Release: 3 Benchmark Date: 27 Oct 2022*"&amp;A513&amp;";*",SRGs!AA:AA,0),0)</f>
        <v>0</v>
      </c>
      <c r="M513" s="2">
        <f>IFERROR(MATCH("Authentication, Authorization, and Accounting Services (AAA) Security Requirements Guide :: Version 1, Release: 2 Benchmark Date: 24 Jan 2020*"&amp;A513&amp;";*",SRGs!AA:AA,0),0)</f>
        <v>0</v>
      </c>
      <c r="N513" s="6">
        <f>IFERROR(MATCH("Central Log Server Security Requirements Guide :: Version 2, Release: 2 Benchmark Date: 27 Oct 2022*"&amp;A513&amp;";*",SRGs!AA:AA,0),0)</f>
        <v>0</v>
      </c>
      <c r="O513" s="6">
        <f>IFERROR(MATCH("Database Security Requirements Guide :: Version 3, Release: 3 Benchmark Date: 27 Jul 2022*"&amp;A513&amp;";*",SRGs!AA:AA,0),0)</f>
        <v>0</v>
      </c>
      <c r="P513" s="6">
        <f>IFERROR(MATCH("Container Platform Security Requirements Guide :: Version 1, Release: 3 Benchmark Date: 27 Jan 2022*"&amp;A513&amp;";*",SRGs!AA:AA,0),0)</f>
        <v>1631</v>
      </c>
      <c r="Q513" s="6">
        <f>IFERROR(MATCH("Domain Name System (DNS) Security Requirements Guide :: Version 2, Release: 4 Benchmark Date: 23 Oct 2015*"&amp;A513&amp;";*",SRGs!AA:AA,0),0)</f>
        <v>0</v>
      </c>
      <c r="R513" s="6">
        <f>IFERROR(MATCH("Firewall Security Requirements Guide :: Version 2, Release: 3 Benchmark Date: 27 Oct 2022*"&amp;A513&amp;";*",SRGs!AA:AA,0),0)</f>
        <v>0</v>
      </c>
      <c r="S513" s="6">
        <f>IFERROR(MATCH("General Purpose Operating System Security Requirements Guide :: Version 2, Release: 4 Benchmark Date: 27 Jul 2022*"&amp;A513&amp;";*",SRGs!AA:AA,0),0)</f>
        <v>1632</v>
      </c>
      <c r="T513" s="6">
        <f>IFERROR(MATCH("Intrusion Detection and Prevention Systems (IDPS) Security Requirements Guide :: Version 2, Release: 6 Benchmark Date: 24 Jul 2020*"&amp;A513&amp;";*",SRGs!AA:AA,0),0)</f>
        <v>0</v>
      </c>
      <c r="U513" s="6">
        <f>IFERROR(MATCH("Layer 2 Switch Security Requirements Guide :: Version 2, Release: 1 Benchmark Date: 18 May 2021*"&amp;A513&amp;";*",SRGs!AA:AA,0),0)</f>
        <v>0</v>
      </c>
      <c r="V513" s="6">
        <f>IFERROR(MATCH("Mainframe Product Security Requirements Guide :: Version 2, Release: 1 Benchmark Date: 27 Oct 2022*"&amp;A513&amp;";*",SRGs!AA:AA,0),0)</f>
        <v>1633</v>
      </c>
      <c r="W513" s="6">
        <f>IFERROR(MATCH("Network Device Management Security Requirements Guide :: Version 4, Release: 1 Benchmark Date: 23 Apr 2021*"&amp;A513&amp;";*",SRGs!AA:AA,0),0)</f>
        <v>0</v>
      </c>
      <c r="X513" s="6">
        <f>IFERROR(MATCH("Router Security Requirements Guide :: Version 4, Release: 2 Benchmark Date: 23 Apr 2021*"&amp;A513&amp;";*",SRGs!AA:AA,0),0)</f>
        <v>0</v>
      </c>
      <c r="Y513" s="6">
        <f>IFERROR(MATCH("SDN Controller Security Requirements Guide :: Version 1, Release: 2 Benchmark Date: 24 Apr 2020*"&amp;A513&amp;";*",SRGs!AA:AA,0),0)</f>
        <v>0</v>
      </c>
      <c r="Z513" s="6">
        <f>IFERROR(MATCH("Unified Endpoint Management Agent Security Requirements Guide :: Version 1, Release: 1 Benchmark Date: 20 Nov 2020*"&amp;A513&amp;";*",SRGs!AA:AA,0),0)</f>
        <v>0</v>
      </c>
      <c r="AA513" s="6">
        <f>IFERROR(MATCH("Unified Endpoint Management Server Security Requirements Guide :: Version 1, Release: 1 Benchmark Date: 20 Nov 2020*"&amp;A513&amp;";*",SRGs!AA:AA,0),0)</f>
        <v>0</v>
      </c>
      <c r="AB513" s="6">
        <f>IFERROR(MATCH("Virtual Private Network (VPN) Security Requirements Guide :: Version 2, Release: 4 Benchmark Date: 27 Oct 2021*"&amp;A513&amp;";*",SRGs!AA:AA,0),0)</f>
        <v>0</v>
      </c>
      <c r="AC513" s="6">
        <f>IFERROR(MATCH("Web Server Security Requirements Guide :: Version 3, Release: 1 Benchmark Date: 27 Oct 2022*"&amp;A513&amp;";*",SRGs!AA:AA,0),0)</f>
        <v>0</v>
      </c>
      <c r="AD513" s="21"/>
      <c r="AE513" s="3" t="str">
        <f t="shared" si="56"/>
        <v/>
      </c>
      <c r="AF513" s="2" t="str">
        <f t="shared" si="57"/>
        <v>Server</v>
      </c>
      <c r="AG513" s="2" t="str">
        <f t="shared" si="58"/>
        <v>Laptops/Desktops</v>
      </c>
      <c r="AH513" s="2" t="str">
        <f t="shared" si="59"/>
        <v/>
      </c>
      <c r="AI513" s="2" t="str">
        <f t="shared" si="60"/>
        <v/>
      </c>
      <c r="AJ513" s="2" t="str">
        <f t="shared" si="61"/>
        <v>Container</v>
      </c>
      <c r="AK513" s="2" t="str">
        <f t="shared" si="62"/>
        <v/>
      </c>
      <c r="AL513" s="27"/>
      <c r="AM513" s="5" t="str">
        <f t="shared" si="63"/>
        <v>Server; Laptops/Desktops; Container</v>
      </c>
    </row>
    <row r="514" spans="1:39" ht="30">
      <c r="A514" s="1" t="s">
        <v>22336</v>
      </c>
      <c r="B514" s="1" t="s">
        <v>4307</v>
      </c>
      <c r="C514" s="1" t="s">
        <v>820</v>
      </c>
      <c r="D514" s="1" t="s">
        <v>3529</v>
      </c>
      <c r="E514" s="1"/>
      <c r="F514" s="2"/>
      <c r="G514" s="2"/>
      <c r="H514" s="2"/>
      <c r="I514" s="2"/>
      <c r="J514" s="15"/>
      <c r="K514" s="3">
        <f>IFERROR(MATCH("Application Layer Gateway (ALG) Security Requirements Guide (SRG) :: Version 1, Release: 2 Benchmark Date: 24 Jul 2015*"&amp;A514&amp;";*",SRGs!AA:AA,0),0)</f>
        <v>0</v>
      </c>
      <c r="L514" s="2">
        <f>IFERROR(MATCH("Application Server Security Requirements Guide :: Version 3, Release: 3 Benchmark Date: 27 Oct 2022*"&amp;A514&amp;";*",SRGs!AA:AA,0),0)</f>
        <v>0</v>
      </c>
      <c r="M514" s="2">
        <f>IFERROR(MATCH("Authentication, Authorization, and Accounting Services (AAA) Security Requirements Guide :: Version 1, Release: 2 Benchmark Date: 24 Jan 2020*"&amp;A514&amp;";*",SRGs!AA:AA,0),0)</f>
        <v>0</v>
      </c>
      <c r="N514" s="2">
        <f>IFERROR(MATCH("Central Log Server Security Requirements Guide :: Version 2, Release: 2 Benchmark Date: 27 Oct 2022*"&amp;A514&amp;";*",SRGs!AA:AA,0),0)</f>
        <v>0</v>
      </c>
      <c r="O514" s="2">
        <f>IFERROR(MATCH("Database Security Requirements Guide :: Version 3, Release: 3 Benchmark Date: 27 Jul 2022*"&amp;A514&amp;";*",SRGs!AA:AA,0),0)</f>
        <v>0</v>
      </c>
      <c r="P514" s="2">
        <f>IFERROR(MATCH("Container Platform Security Requirements Guide :: Version 1, Release: 3 Benchmark Date: 27 Jan 2022*"&amp;A514&amp;";*",SRGs!AA:AA,0),0)</f>
        <v>0</v>
      </c>
      <c r="Q514" s="2">
        <f>IFERROR(MATCH("Domain Name System (DNS) Security Requirements Guide :: Version 2, Release: 4 Benchmark Date: 23 Oct 2015*"&amp;A514&amp;";*",SRGs!AA:AA,0),0)</f>
        <v>0</v>
      </c>
      <c r="R514" s="2">
        <f>IFERROR(MATCH("Firewall Security Requirements Guide :: Version 2, Release: 3 Benchmark Date: 27 Oct 2022*"&amp;A514&amp;";*",SRGs!AA:AA,0),0)</f>
        <v>0</v>
      </c>
      <c r="S514" s="2">
        <f>IFERROR(MATCH("General Purpose Operating System Security Requirements Guide :: Version 2, Release: 4 Benchmark Date: 27 Jul 2022*"&amp;A514&amp;";*",SRGs!AA:AA,0),0)</f>
        <v>0</v>
      </c>
      <c r="T514" s="2">
        <f>IFERROR(MATCH("Intrusion Detection and Prevention Systems (IDPS) Security Requirements Guide :: Version 2, Release: 6 Benchmark Date: 24 Jul 2020*"&amp;A514&amp;";*",SRGs!AA:AA,0),0)</f>
        <v>0</v>
      </c>
      <c r="U514" s="2">
        <f>IFERROR(MATCH("Layer 2 Switch Security Requirements Guide :: Version 2, Release: 1 Benchmark Date: 18 May 2021*"&amp;A514&amp;";*",SRGs!AA:AA,0),0)</f>
        <v>0</v>
      </c>
      <c r="V514" s="2">
        <f>IFERROR(MATCH("Mainframe Product Security Requirements Guide :: Version 2, Release: 1 Benchmark Date: 27 Oct 2022*"&amp;A514&amp;";*",SRGs!AA:AA,0),0)</f>
        <v>0</v>
      </c>
      <c r="W514" s="2">
        <f>IFERROR(MATCH("Network Device Management Security Requirements Guide :: Version 4, Release: 1 Benchmark Date: 23 Apr 2021*"&amp;A514&amp;";*",SRGs!AA:AA,0),0)</f>
        <v>0</v>
      </c>
      <c r="X514" s="2">
        <f>IFERROR(MATCH("Router Security Requirements Guide :: Version 4, Release: 2 Benchmark Date: 23 Apr 2021*"&amp;A514&amp;";*",SRGs!AA:AA,0),0)</f>
        <v>0</v>
      </c>
      <c r="Y514" s="2">
        <f>IFERROR(MATCH("SDN Controller Security Requirements Guide :: Version 1, Release: 2 Benchmark Date: 24 Apr 2020*"&amp;A514&amp;";*",SRGs!AA:AA,0),0)</f>
        <v>0</v>
      </c>
      <c r="Z514" s="2">
        <f>IFERROR(MATCH("Unified Endpoint Management Agent Security Requirements Guide :: Version 1, Release: 1 Benchmark Date: 20 Nov 2020*"&amp;A514&amp;";*",SRGs!AA:AA,0),0)</f>
        <v>0</v>
      </c>
      <c r="AA514" s="2">
        <f>IFERROR(MATCH("Unified Endpoint Management Server Security Requirements Guide :: Version 1, Release: 1 Benchmark Date: 20 Nov 2020*"&amp;A514&amp;";*",SRGs!AA:AA,0),0)</f>
        <v>0</v>
      </c>
      <c r="AB514" s="2">
        <f>IFERROR(MATCH("Virtual Private Network (VPN) Security Requirements Guide :: Version 2, Release: 4 Benchmark Date: 27 Oct 2021*"&amp;A514&amp;";*",SRGs!AA:AA,0),0)</f>
        <v>0</v>
      </c>
      <c r="AC514" s="2">
        <f>IFERROR(MATCH("Web Server Security Requirements Guide :: Version 3, Release: 1 Benchmark Date: 27 Oct 2022*"&amp;A514&amp;";*",SRGs!AA:AA,0),0)</f>
        <v>0</v>
      </c>
      <c r="AD514" s="22"/>
      <c r="AE514" s="3" t="str">
        <f t="shared" ref="AE514:AE577" si="64">IF(OR(K514&gt;0,L514&gt;0,AC514&gt;0),"Application","")</f>
        <v/>
      </c>
      <c r="AF514" s="2" t="str">
        <f t="shared" ref="AF514:AF577" si="65">IF(OR(V514&gt;0,S514&gt;0,N514&gt;0),"Server","")</f>
        <v/>
      </c>
      <c r="AG514" s="2" t="str">
        <f t="shared" ref="AG514:AG577" si="66">IF(S514&gt;0,"Laptops/Desktops","")</f>
        <v/>
      </c>
      <c r="AH514" s="2" t="str">
        <f t="shared" ref="AH514:AH577" si="67">IF(OR(M514&gt;0,Q514&gt;0,R514&gt;0,T514&gt;0,U514&gt;0,W514&gt;0,X514&gt;0,Y514&gt;0,AB514&gt;0),"Network Device","")</f>
        <v/>
      </c>
      <c r="AI514" s="2" t="str">
        <f t="shared" ref="AI514:AI577" si="68">IF(O514&gt;0,"Database","")</f>
        <v/>
      </c>
      <c r="AJ514" s="2" t="str">
        <f t="shared" ref="AJ514:AJ577" si="69">IF(P514&gt;0,"Container","")</f>
        <v/>
      </c>
      <c r="AK514" s="2" t="str">
        <f t="shared" ref="AK514:AK577" si="70">IF(OR(Z514&gt;0,AA514&gt;0),"Unified Endpoint Mangement","")</f>
        <v/>
      </c>
      <c r="AM514" s="5" t="str">
        <f t="shared" si="63"/>
        <v/>
      </c>
    </row>
    <row r="515" spans="1:39" s="5" customFormat="1" ht="105">
      <c r="A515" s="1" t="s">
        <v>22337</v>
      </c>
      <c r="B515" s="1" t="s">
        <v>4307</v>
      </c>
      <c r="C515" s="1" t="s">
        <v>821</v>
      </c>
      <c r="D515" s="1" t="s">
        <v>1909</v>
      </c>
      <c r="E515" s="1" t="s">
        <v>2914</v>
      </c>
      <c r="F515" s="2" t="s">
        <v>3845</v>
      </c>
      <c r="G515" s="2"/>
      <c r="H515" s="2"/>
      <c r="I515" s="2"/>
      <c r="J515" s="15"/>
      <c r="K515" s="3">
        <f>IFERROR(MATCH("Application Layer Gateway (ALG) Security Requirements Guide (SRG) :: Version 1, Release: 2 Benchmark Date: 24 Jul 2015*"&amp;A515&amp;";*",SRGs!AA:AA,0),0)</f>
        <v>0</v>
      </c>
      <c r="L515" s="2">
        <f>IFERROR(MATCH("Application Server Security Requirements Guide :: Version 3, Release: 3 Benchmark Date: 27 Oct 2022*"&amp;A515&amp;";*",SRGs!AA:AA,0),0)</f>
        <v>0</v>
      </c>
      <c r="M515" s="2">
        <f>IFERROR(MATCH("Authentication, Authorization, and Accounting Services (AAA) Security Requirements Guide :: Version 1, Release: 2 Benchmark Date: 24 Jan 2020*"&amp;A515&amp;";*",SRGs!AA:AA,0),0)</f>
        <v>0</v>
      </c>
      <c r="N515" s="6">
        <f>IFERROR(MATCH("Central Log Server Security Requirements Guide :: Version 2, Release: 2 Benchmark Date: 27 Oct 2022*"&amp;A515&amp;";*",SRGs!AA:AA,0),0)</f>
        <v>0</v>
      </c>
      <c r="O515" s="6">
        <f>IFERROR(MATCH("Database Security Requirements Guide :: Version 3, Release: 3 Benchmark Date: 27 Jul 2022*"&amp;A515&amp;";*",SRGs!AA:AA,0),0)</f>
        <v>0</v>
      </c>
      <c r="P515" s="6">
        <f>IFERROR(MATCH("Container Platform Security Requirements Guide :: Version 1, Release: 3 Benchmark Date: 27 Jan 2022*"&amp;A515&amp;";*",SRGs!AA:AA,0),0)</f>
        <v>0</v>
      </c>
      <c r="Q515" s="6">
        <f>IFERROR(MATCH("Domain Name System (DNS) Security Requirements Guide :: Version 2, Release: 4 Benchmark Date: 23 Oct 2015*"&amp;A515&amp;";*",SRGs!AA:AA,0),0)</f>
        <v>0</v>
      </c>
      <c r="R515" s="6">
        <f>IFERROR(MATCH("Firewall Security Requirements Guide :: Version 2, Release: 3 Benchmark Date: 27 Oct 2022*"&amp;A515&amp;";*",SRGs!AA:AA,0),0)</f>
        <v>0</v>
      </c>
      <c r="S515" s="6">
        <f>IFERROR(MATCH("General Purpose Operating System Security Requirements Guide :: Version 2, Release: 4 Benchmark Date: 27 Jul 2022*"&amp;A515&amp;";*",SRGs!AA:AA,0),0)</f>
        <v>0</v>
      </c>
      <c r="T515" s="6">
        <f>IFERROR(MATCH("Intrusion Detection and Prevention Systems (IDPS) Security Requirements Guide :: Version 2, Release: 6 Benchmark Date: 24 Jul 2020*"&amp;A515&amp;";*",SRGs!AA:AA,0),0)</f>
        <v>0</v>
      </c>
      <c r="U515" s="6">
        <f>IFERROR(MATCH("Layer 2 Switch Security Requirements Guide :: Version 2, Release: 1 Benchmark Date: 18 May 2021*"&amp;A515&amp;";*",SRGs!AA:AA,0),0)</f>
        <v>0</v>
      </c>
      <c r="V515" s="6">
        <f>IFERROR(MATCH("Mainframe Product Security Requirements Guide :: Version 2, Release: 1 Benchmark Date: 27 Oct 2022*"&amp;A515&amp;";*",SRGs!AA:AA,0),0)</f>
        <v>0</v>
      </c>
      <c r="W515" s="6">
        <f>IFERROR(MATCH("Network Device Management Security Requirements Guide :: Version 4, Release: 1 Benchmark Date: 23 Apr 2021*"&amp;A515&amp;";*",SRGs!AA:AA,0),0)</f>
        <v>0</v>
      </c>
      <c r="X515" s="6">
        <f>IFERROR(MATCH("Router Security Requirements Guide :: Version 4, Release: 2 Benchmark Date: 23 Apr 2021*"&amp;A515&amp;";*",SRGs!AA:AA,0),0)</f>
        <v>0</v>
      </c>
      <c r="Y515" s="6">
        <f>IFERROR(MATCH("SDN Controller Security Requirements Guide :: Version 1, Release: 2 Benchmark Date: 24 Apr 2020*"&amp;A515&amp;";*",SRGs!AA:AA,0),0)</f>
        <v>0</v>
      </c>
      <c r="Z515" s="6">
        <f>IFERROR(MATCH("Unified Endpoint Management Agent Security Requirements Guide :: Version 1, Release: 1 Benchmark Date: 20 Nov 2020*"&amp;A515&amp;";*",SRGs!AA:AA,0),0)</f>
        <v>0</v>
      </c>
      <c r="AA515" s="6">
        <f>IFERROR(MATCH("Unified Endpoint Management Server Security Requirements Guide :: Version 1, Release: 1 Benchmark Date: 20 Nov 2020*"&amp;A515&amp;";*",SRGs!AA:AA,0),0)</f>
        <v>0</v>
      </c>
      <c r="AB515" s="6">
        <f>IFERROR(MATCH("Virtual Private Network (VPN) Security Requirements Guide :: Version 2, Release: 4 Benchmark Date: 27 Oct 2021*"&amp;A515&amp;";*",SRGs!AA:AA,0),0)</f>
        <v>0</v>
      </c>
      <c r="AC515" s="6">
        <f>IFERROR(MATCH("Web Server Security Requirements Guide :: Version 3, Release: 1 Benchmark Date: 27 Oct 2022*"&amp;A515&amp;";*",SRGs!AA:AA,0),0)</f>
        <v>0</v>
      </c>
      <c r="AD515" s="21"/>
      <c r="AE515" s="3" t="str">
        <f t="shared" si="64"/>
        <v/>
      </c>
      <c r="AF515" s="2" t="str">
        <f t="shared" si="65"/>
        <v/>
      </c>
      <c r="AG515" s="2" t="str">
        <f t="shared" si="66"/>
        <v/>
      </c>
      <c r="AH515" s="2" t="str">
        <f t="shared" si="67"/>
        <v/>
      </c>
      <c r="AI515" s="2" t="str">
        <f t="shared" si="68"/>
        <v/>
      </c>
      <c r="AJ515" s="2" t="str">
        <f t="shared" si="69"/>
        <v/>
      </c>
      <c r="AK515" s="2" t="str">
        <f t="shared" si="70"/>
        <v/>
      </c>
      <c r="AL515" s="27"/>
      <c r="AM515" s="5" t="str">
        <f t="shared" ref="AM515:AM578" si="71">_xlfn.TEXTJOIN("; ",TRUE,AE515:AK515)</f>
        <v/>
      </c>
    </row>
    <row r="516" spans="1:39" ht="105">
      <c r="A516" s="1" t="s">
        <v>22338</v>
      </c>
      <c r="B516" s="1" t="s">
        <v>4307</v>
      </c>
      <c r="C516" s="1" t="s">
        <v>822</v>
      </c>
      <c r="D516" s="1" t="s">
        <v>1910</v>
      </c>
      <c r="E516" s="1" t="s">
        <v>2915</v>
      </c>
      <c r="F516" s="2" t="s">
        <v>2591</v>
      </c>
      <c r="G516" s="2"/>
      <c r="H516" s="2"/>
      <c r="I516" s="2"/>
      <c r="J516" s="15"/>
      <c r="K516" s="3">
        <f>IFERROR(MATCH("Application Layer Gateway (ALG) Security Requirements Guide (SRG) :: Version 1, Release: 2 Benchmark Date: 24 Jul 2015*"&amp;A516&amp;";*",SRGs!AA:AA,0),0)</f>
        <v>0</v>
      </c>
      <c r="L516" s="2">
        <f>IFERROR(MATCH("Application Server Security Requirements Guide :: Version 3, Release: 3 Benchmark Date: 27 Oct 2022*"&amp;A516&amp;";*",SRGs!AA:AA,0),0)</f>
        <v>0</v>
      </c>
      <c r="M516" s="2">
        <f>IFERROR(MATCH("Authentication, Authorization, and Accounting Services (AAA) Security Requirements Guide :: Version 1, Release: 2 Benchmark Date: 24 Jan 2020*"&amp;A516&amp;";*",SRGs!AA:AA,0),0)</f>
        <v>0</v>
      </c>
      <c r="N516" s="2">
        <f>IFERROR(MATCH("Central Log Server Security Requirements Guide :: Version 2, Release: 2 Benchmark Date: 27 Oct 2022*"&amp;A516&amp;";*",SRGs!AA:AA,0),0)</f>
        <v>0</v>
      </c>
      <c r="O516" s="2">
        <f>IFERROR(MATCH("Database Security Requirements Guide :: Version 3, Release: 3 Benchmark Date: 27 Jul 2022*"&amp;A516&amp;";*",SRGs!AA:AA,0),0)</f>
        <v>0</v>
      </c>
      <c r="P516" s="2">
        <f>IFERROR(MATCH("Container Platform Security Requirements Guide :: Version 1, Release: 3 Benchmark Date: 27 Jan 2022*"&amp;A516&amp;";*",SRGs!AA:AA,0),0)</f>
        <v>0</v>
      </c>
      <c r="Q516" s="2">
        <f>IFERROR(MATCH("Domain Name System (DNS) Security Requirements Guide :: Version 2, Release: 4 Benchmark Date: 23 Oct 2015*"&amp;A516&amp;";*",SRGs!AA:AA,0),0)</f>
        <v>0</v>
      </c>
      <c r="R516" s="2">
        <f>IFERROR(MATCH("Firewall Security Requirements Guide :: Version 2, Release: 3 Benchmark Date: 27 Oct 2022*"&amp;A516&amp;";*",SRGs!AA:AA,0),0)</f>
        <v>0</v>
      </c>
      <c r="S516" s="2">
        <f>IFERROR(MATCH("General Purpose Operating System Security Requirements Guide :: Version 2, Release: 4 Benchmark Date: 27 Jul 2022*"&amp;A516&amp;";*",SRGs!AA:AA,0),0)</f>
        <v>0</v>
      </c>
      <c r="T516" s="2">
        <f>IFERROR(MATCH("Intrusion Detection and Prevention Systems (IDPS) Security Requirements Guide :: Version 2, Release: 6 Benchmark Date: 24 Jul 2020*"&amp;A516&amp;";*",SRGs!AA:AA,0),0)</f>
        <v>0</v>
      </c>
      <c r="U516" s="2">
        <f>IFERROR(MATCH("Layer 2 Switch Security Requirements Guide :: Version 2, Release: 1 Benchmark Date: 18 May 2021*"&amp;A516&amp;";*",SRGs!AA:AA,0),0)</f>
        <v>0</v>
      </c>
      <c r="V516" s="2">
        <f>IFERROR(MATCH("Mainframe Product Security Requirements Guide :: Version 2, Release: 1 Benchmark Date: 27 Oct 2022*"&amp;A516&amp;";*",SRGs!AA:AA,0),0)</f>
        <v>0</v>
      </c>
      <c r="W516" s="2">
        <f>IFERROR(MATCH("Network Device Management Security Requirements Guide :: Version 4, Release: 1 Benchmark Date: 23 Apr 2021*"&amp;A516&amp;";*",SRGs!AA:AA,0),0)</f>
        <v>0</v>
      </c>
      <c r="X516" s="2">
        <f>IFERROR(MATCH("Router Security Requirements Guide :: Version 4, Release: 2 Benchmark Date: 23 Apr 2021*"&amp;A516&amp;";*",SRGs!AA:AA,0),0)</f>
        <v>0</v>
      </c>
      <c r="Y516" s="2">
        <f>IFERROR(MATCH("SDN Controller Security Requirements Guide :: Version 1, Release: 2 Benchmark Date: 24 Apr 2020*"&amp;A516&amp;";*",SRGs!AA:AA,0),0)</f>
        <v>0</v>
      </c>
      <c r="Z516" s="2">
        <f>IFERROR(MATCH("Unified Endpoint Management Agent Security Requirements Guide :: Version 1, Release: 1 Benchmark Date: 20 Nov 2020*"&amp;A516&amp;";*",SRGs!AA:AA,0),0)</f>
        <v>0</v>
      </c>
      <c r="AA516" s="2">
        <f>IFERROR(MATCH("Unified Endpoint Management Server Security Requirements Guide :: Version 1, Release: 1 Benchmark Date: 20 Nov 2020*"&amp;A516&amp;";*",SRGs!AA:AA,0),0)</f>
        <v>0</v>
      </c>
      <c r="AB516" s="2">
        <f>IFERROR(MATCH("Virtual Private Network (VPN) Security Requirements Guide :: Version 2, Release: 4 Benchmark Date: 27 Oct 2021*"&amp;A516&amp;";*",SRGs!AA:AA,0),0)</f>
        <v>0</v>
      </c>
      <c r="AC516" s="2">
        <f>IFERROR(MATCH("Web Server Security Requirements Guide :: Version 3, Release: 1 Benchmark Date: 27 Oct 2022*"&amp;A516&amp;";*",SRGs!AA:AA,0),0)</f>
        <v>0</v>
      </c>
      <c r="AD516" s="22"/>
      <c r="AE516" s="3" t="str">
        <f t="shared" si="64"/>
        <v/>
      </c>
      <c r="AF516" s="2" t="str">
        <f t="shared" si="65"/>
        <v/>
      </c>
      <c r="AG516" s="2" t="str">
        <f t="shared" si="66"/>
        <v/>
      </c>
      <c r="AH516" s="2" t="str">
        <f t="shared" si="67"/>
        <v/>
      </c>
      <c r="AI516" s="2" t="str">
        <f t="shared" si="68"/>
        <v/>
      </c>
      <c r="AJ516" s="2" t="str">
        <f t="shared" si="69"/>
        <v/>
      </c>
      <c r="AK516" s="2" t="str">
        <f t="shared" si="70"/>
        <v/>
      </c>
      <c r="AM516" s="5" t="str">
        <f t="shared" si="71"/>
        <v/>
      </c>
    </row>
    <row r="517" spans="1:39" ht="60">
      <c r="A517" s="1" t="s">
        <v>22339</v>
      </c>
      <c r="B517" s="1" t="s">
        <v>4307</v>
      </c>
      <c r="C517" s="1" t="s">
        <v>823</v>
      </c>
      <c r="D517" s="1" t="s">
        <v>1911</v>
      </c>
      <c r="E517" s="1" t="s">
        <v>2916</v>
      </c>
      <c r="F517" s="2" t="s">
        <v>2591</v>
      </c>
      <c r="G517" s="2"/>
      <c r="H517" s="2"/>
      <c r="I517" s="2"/>
      <c r="J517" s="15"/>
      <c r="K517" s="3">
        <f>IFERROR(MATCH("Application Layer Gateway (ALG) Security Requirements Guide (SRG) :: Version 1, Release: 2 Benchmark Date: 24 Jul 2015*"&amp;A517&amp;";*",SRGs!AA:AA,0),0)</f>
        <v>0</v>
      </c>
      <c r="L517" s="2">
        <f>IFERROR(MATCH("Application Server Security Requirements Guide :: Version 3, Release: 3 Benchmark Date: 27 Oct 2022*"&amp;A517&amp;";*",SRGs!AA:AA,0),0)</f>
        <v>0</v>
      </c>
      <c r="M517" s="2">
        <f>IFERROR(MATCH("Authentication, Authorization, and Accounting Services (AAA) Security Requirements Guide :: Version 1, Release: 2 Benchmark Date: 24 Jan 2020*"&amp;A517&amp;";*",SRGs!AA:AA,0),0)</f>
        <v>0</v>
      </c>
      <c r="N517" s="2">
        <f>IFERROR(MATCH("Central Log Server Security Requirements Guide :: Version 2, Release: 2 Benchmark Date: 27 Oct 2022*"&amp;A517&amp;";*",SRGs!AA:AA,0),0)</f>
        <v>0</v>
      </c>
      <c r="O517" s="2">
        <f>IFERROR(MATCH("Database Security Requirements Guide :: Version 3, Release: 3 Benchmark Date: 27 Jul 2022*"&amp;A517&amp;";*",SRGs!AA:AA,0),0)</f>
        <v>0</v>
      </c>
      <c r="P517" s="2">
        <f>IFERROR(MATCH("Container Platform Security Requirements Guide :: Version 1, Release: 3 Benchmark Date: 27 Jan 2022*"&amp;A517&amp;";*",SRGs!AA:AA,0),0)</f>
        <v>0</v>
      </c>
      <c r="Q517" s="2">
        <f>IFERROR(MATCH("Domain Name System (DNS) Security Requirements Guide :: Version 2, Release: 4 Benchmark Date: 23 Oct 2015*"&amp;A517&amp;";*",SRGs!AA:AA,0),0)</f>
        <v>0</v>
      </c>
      <c r="R517" s="2">
        <f>IFERROR(MATCH("Firewall Security Requirements Guide :: Version 2, Release: 3 Benchmark Date: 27 Oct 2022*"&amp;A517&amp;";*",SRGs!AA:AA,0),0)</f>
        <v>0</v>
      </c>
      <c r="S517" s="2">
        <f>IFERROR(MATCH("General Purpose Operating System Security Requirements Guide :: Version 2, Release: 4 Benchmark Date: 27 Jul 2022*"&amp;A517&amp;";*",SRGs!AA:AA,0),0)</f>
        <v>0</v>
      </c>
      <c r="T517" s="2">
        <f>IFERROR(MATCH("Intrusion Detection and Prevention Systems (IDPS) Security Requirements Guide :: Version 2, Release: 6 Benchmark Date: 24 Jul 2020*"&amp;A517&amp;";*",SRGs!AA:AA,0),0)</f>
        <v>0</v>
      </c>
      <c r="U517" s="2">
        <f>IFERROR(MATCH("Layer 2 Switch Security Requirements Guide :: Version 2, Release: 1 Benchmark Date: 18 May 2021*"&amp;A517&amp;";*",SRGs!AA:AA,0),0)</f>
        <v>0</v>
      </c>
      <c r="V517" s="2">
        <f>IFERROR(MATCH("Mainframe Product Security Requirements Guide :: Version 2, Release: 1 Benchmark Date: 27 Oct 2022*"&amp;A517&amp;";*",SRGs!AA:AA,0),0)</f>
        <v>0</v>
      </c>
      <c r="W517" s="2">
        <f>IFERROR(MATCH("Network Device Management Security Requirements Guide :: Version 4, Release: 1 Benchmark Date: 23 Apr 2021*"&amp;A517&amp;";*",SRGs!AA:AA,0),0)</f>
        <v>0</v>
      </c>
      <c r="X517" s="2">
        <f>IFERROR(MATCH("Router Security Requirements Guide :: Version 4, Release: 2 Benchmark Date: 23 Apr 2021*"&amp;A517&amp;";*",SRGs!AA:AA,0),0)</f>
        <v>0</v>
      </c>
      <c r="Y517" s="2">
        <f>IFERROR(MATCH("SDN Controller Security Requirements Guide :: Version 1, Release: 2 Benchmark Date: 24 Apr 2020*"&amp;A517&amp;";*",SRGs!AA:AA,0),0)</f>
        <v>0</v>
      </c>
      <c r="Z517" s="2">
        <f>IFERROR(MATCH("Unified Endpoint Management Agent Security Requirements Guide :: Version 1, Release: 1 Benchmark Date: 20 Nov 2020*"&amp;A517&amp;";*",SRGs!AA:AA,0),0)</f>
        <v>0</v>
      </c>
      <c r="AA517" s="2">
        <f>IFERROR(MATCH("Unified Endpoint Management Server Security Requirements Guide :: Version 1, Release: 1 Benchmark Date: 20 Nov 2020*"&amp;A517&amp;";*",SRGs!AA:AA,0),0)</f>
        <v>0</v>
      </c>
      <c r="AB517" s="2">
        <f>IFERROR(MATCH("Virtual Private Network (VPN) Security Requirements Guide :: Version 2, Release: 4 Benchmark Date: 27 Oct 2021*"&amp;A517&amp;";*",SRGs!AA:AA,0),0)</f>
        <v>0</v>
      </c>
      <c r="AC517" s="2">
        <f>IFERROR(MATCH("Web Server Security Requirements Guide :: Version 3, Release: 1 Benchmark Date: 27 Oct 2022*"&amp;A517&amp;";*",SRGs!AA:AA,0),0)</f>
        <v>0</v>
      </c>
      <c r="AD517" s="22"/>
      <c r="AE517" s="3" t="str">
        <f t="shared" si="64"/>
        <v/>
      </c>
      <c r="AF517" s="2" t="str">
        <f t="shared" si="65"/>
        <v/>
      </c>
      <c r="AG517" s="2" t="str">
        <f t="shared" si="66"/>
        <v/>
      </c>
      <c r="AH517" s="2" t="str">
        <f t="shared" si="67"/>
        <v/>
      </c>
      <c r="AI517" s="2" t="str">
        <f t="shared" si="68"/>
        <v/>
      </c>
      <c r="AJ517" s="2" t="str">
        <f t="shared" si="69"/>
        <v/>
      </c>
      <c r="AK517" s="2" t="str">
        <f t="shared" si="70"/>
        <v/>
      </c>
      <c r="AM517" s="5" t="str">
        <f t="shared" si="71"/>
        <v/>
      </c>
    </row>
    <row r="518" spans="1:39" s="5" customFormat="1" ht="90">
      <c r="A518" s="1" t="s">
        <v>22340</v>
      </c>
      <c r="B518" s="1" t="s">
        <v>4307</v>
      </c>
      <c r="C518" s="1" t="s">
        <v>824</v>
      </c>
      <c r="D518" s="1" t="s">
        <v>1912</v>
      </c>
      <c r="E518" s="1" t="s">
        <v>2917</v>
      </c>
      <c r="F518" s="2" t="s">
        <v>3659</v>
      </c>
      <c r="G518" s="2"/>
      <c r="H518" s="2"/>
      <c r="I518" s="2"/>
      <c r="J518" s="15"/>
      <c r="K518" s="3">
        <f>IFERROR(MATCH("Application Layer Gateway (ALG) Security Requirements Guide (SRG) :: Version 1, Release: 2 Benchmark Date: 24 Jul 2015*"&amp;A518&amp;";*",SRGs!AA:AA,0),0)</f>
        <v>0</v>
      </c>
      <c r="L518" s="2">
        <f>IFERROR(MATCH("Application Server Security Requirements Guide :: Version 3, Release: 3 Benchmark Date: 27 Oct 2022*"&amp;A518&amp;";*",SRGs!AA:AA,0),0)</f>
        <v>0</v>
      </c>
      <c r="M518" s="2">
        <f>IFERROR(MATCH("Authentication, Authorization, and Accounting Services (AAA) Security Requirements Guide :: Version 1, Release: 2 Benchmark Date: 24 Jan 2020*"&amp;A518&amp;";*",SRGs!AA:AA,0),0)</f>
        <v>0</v>
      </c>
      <c r="N518" s="6">
        <f>IFERROR(MATCH("Central Log Server Security Requirements Guide :: Version 2, Release: 2 Benchmark Date: 27 Oct 2022*"&amp;A518&amp;";*",SRGs!AA:AA,0),0)</f>
        <v>0</v>
      </c>
      <c r="O518" s="6">
        <f>IFERROR(MATCH("Database Security Requirements Guide :: Version 3, Release: 3 Benchmark Date: 27 Jul 2022*"&amp;A518&amp;";*",SRGs!AA:AA,0),0)</f>
        <v>0</v>
      </c>
      <c r="P518" s="6">
        <f>IFERROR(MATCH("Container Platform Security Requirements Guide :: Version 1, Release: 3 Benchmark Date: 27 Jan 2022*"&amp;A518&amp;";*",SRGs!AA:AA,0),0)</f>
        <v>1635</v>
      </c>
      <c r="Q518" s="6">
        <f>IFERROR(MATCH("Domain Name System (DNS) Security Requirements Guide :: Version 2, Release: 4 Benchmark Date: 23 Oct 2015*"&amp;A518&amp;";*",SRGs!AA:AA,0),0)</f>
        <v>0</v>
      </c>
      <c r="R518" s="6">
        <f>IFERROR(MATCH("Firewall Security Requirements Guide :: Version 2, Release: 3 Benchmark Date: 27 Oct 2022*"&amp;A518&amp;";*",SRGs!AA:AA,0),0)</f>
        <v>0</v>
      </c>
      <c r="S518" s="6">
        <f>IFERROR(MATCH("General Purpose Operating System Security Requirements Guide :: Version 2, Release: 4 Benchmark Date: 27 Jul 2022*"&amp;A518&amp;";*",SRGs!AA:AA,0),0)</f>
        <v>1637</v>
      </c>
      <c r="T518" s="6">
        <f>IFERROR(MATCH("Intrusion Detection and Prevention Systems (IDPS) Security Requirements Guide :: Version 2, Release: 6 Benchmark Date: 24 Jul 2020*"&amp;A518&amp;";*",SRGs!AA:AA,0),0)</f>
        <v>0</v>
      </c>
      <c r="U518" s="6">
        <f>IFERROR(MATCH("Layer 2 Switch Security Requirements Guide :: Version 2, Release: 1 Benchmark Date: 18 May 2021*"&amp;A518&amp;";*",SRGs!AA:AA,0),0)</f>
        <v>0</v>
      </c>
      <c r="V518" s="6">
        <f>IFERROR(MATCH("Mainframe Product Security Requirements Guide :: Version 2, Release: 1 Benchmark Date: 27 Oct 2022*"&amp;A518&amp;";*",SRGs!AA:AA,0),0)</f>
        <v>1639</v>
      </c>
      <c r="W518" s="6">
        <f>IFERROR(MATCH("Network Device Management Security Requirements Guide :: Version 4, Release: 1 Benchmark Date: 23 Apr 2021*"&amp;A518&amp;";*",SRGs!AA:AA,0),0)</f>
        <v>1641</v>
      </c>
      <c r="X518" s="6">
        <f>IFERROR(MATCH("Router Security Requirements Guide :: Version 4, Release: 2 Benchmark Date: 23 Apr 2021*"&amp;A518&amp;";*",SRGs!AA:AA,0),0)</f>
        <v>0</v>
      </c>
      <c r="Y518" s="6">
        <f>IFERROR(MATCH("SDN Controller Security Requirements Guide :: Version 1, Release: 2 Benchmark Date: 24 Apr 2020*"&amp;A518&amp;";*",SRGs!AA:AA,0),0)</f>
        <v>0</v>
      </c>
      <c r="Z518" s="6">
        <f>IFERROR(MATCH("Unified Endpoint Management Agent Security Requirements Guide :: Version 1, Release: 1 Benchmark Date: 20 Nov 2020*"&amp;A518&amp;";*",SRGs!AA:AA,0),0)</f>
        <v>0</v>
      </c>
      <c r="AA518" s="6">
        <f>IFERROR(MATCH("Unified Endpoint Management Server Security Requirements Guide :: Version 1, Release: 1 Benchmark Date: 20 Nov 2020*"&amp;A518&amp;";*",SRGs!AA:AA,0),0)</f>
        <v>1643</v>
      </c>
      <c r="AB518" s="6">
        <f>IFERROR(MATCH("Virtual Private Network (VPN) Security Requirements Guide :: Version 2, Release: 4 Benchmark Date: 27 Oct 2021*"&amp;A518&amp;";*",SRGs!AA:AA,0),0)</f>
        <v>0</v>
      </c>
      <c r="AC518" s="6">
        <f>IFERROR(MATCH("Web Server Security Requirements Guide :: Version 3, Release: 1 Benchmark Date: 27 Oct 2022*"&amp;A518&amp;";*",SRGs!AA:AA,0),0)</f>
        <v>0</v>
      </c>
      <c r="AD518" s="21"/>
      <c r="AE518" s="3" t="str">
        <f t="shared" si="64"/>
        <v/>
      </c>
      <c r="AF518" s="2" t="str">
        <f t="shared" si="65"/>
        <v>Server</v>
      </c>
      <c r="AG518" s="2" t="str">
        <f t="shared" si="66"/>
        <v>Laptops/Desktops</v>
      </c>
      <c r="AH518" s="2" t="str">
        <f t="shared" si="67"/>
        <v>Network Device</v>
      </c>
      <c r="AI518" s="2" t="str">
        <f t="shared" si="68"/>
        <v/>
      </c>
      <c r="AJ518" s="2" t="str">
        <f t="shared" si="69"/>
        <v>Container</v>
      </c>
      <c r="AK518" s="2" t="str">
        <f t="shared" si="70"/>
        <v>Unified Endpoint Mangement</v>
      </c>
      <c r="AL518" s="27"/>
      <c r="AM518" s="5" t="str">
        <f t="shared" si="71"/>
        <v>Server; Laptops/Desktops; Network Device; Container; Unified Endpoint Mangement</v>
      </c>
    </row>
    <row r="519" spans="1:39" s="5" customFormat="1" ht="45">
      <c r="A519" s="1" t="s">
        <v>22341</v>
      </c>
      <c r="B519" s="1" t="s">
        <v>4307</v>
      </c>
      <c r="C519" s="1" t="s">
        <v>825</v>
      </c>
      <c r="D519" s="1" t="s">
        <v>1913</v>
      </c>
      <c r="E519" s="1" t="s">
        <v>2918</v>
      </c>
      <c r="F519" s="2" t="s">
        <v>3846</v>
      </c>
      <c r="G519" s="2"/>
      <c r="H519" s="2"/>
      <c r="I519" s="2"/>
      <c r="J519" s="15"/>
      <c r="K519" s="3">
        <f>IFERROR(MATCH("Application Layer Gateway (ALG) Security Requirements Guide (SRG) :: Version 1, Release: 2 Benchmark Date: 24 Jul 2015*"&amp;A519&amp;";*",SRGs!AA:AA,0),0)</f>
        <v>0</v>
      </c>
      <c r="L519" s="2">
        <f>IFERROR(MATCH("Application Server Security Requirements Guide :: Version 3, Release: 3 Benchmark Date: 27 Oct 2022*"&amp;A519&amp;";*",SRGs!AA:AA,0),0)</f>
        <v>0</v>
      </c>
      <c r="M519" s="2">
        <f>IFERROR(MATCH("Authentication, Authorization, and Accounting Services (AAA) Security Requirements Guide :: Version 1, Release: 2 Benchmark Date: 24 Jan 2020*"&amp;A519&amp;";*",SRGs!AA:AA,0),0)</f>
        <v>0</v>
      </c>
      <c r="N519" s="6">
        <f>IFERROR(MATCH("Central Log Server Security Requirements Guide :: Version 2, Release: 2 Benchmark Date: 27 Oct 2022*"&amp;A519&amp;";*",SRGs!AA:AA,0),0)</f>
        <v>0</v>
      </c>
      <c r="O519" s="6">
        <f>IFERROR(MATCH("Database Security Requirements Guide :: Version 3, Release: 3 Benchmark Date: 27 Jul 2022*"&amp;A519&amp;";*",SRGs!AA:AA,0),0)</f>
        <v>0</v>
      </c>
      <c r="P519" s="6">
        <f>IFERROR(MATCH("Container Platform Security Requirements Guide :: Version 1, Release: 3 Benchmark Date: 27 Jan 2022*"&amp;A519&amp;";*",SRGs!AA:AA,0),0)</f>
        <v>0</v>
      </c>
      <c r="Q519" s="6">
        <f>IFERROR(MATCH("Domain Name System (DNS) Security Requirements Guide :: Version 2, Release: 4 Benchmark Date: 23 Oct 2015*"&amp;A519&amp;";*",SRGs!AA:AA,0),0)</f>
        <v>0</v>
      </c>
      <c r="R519" s="6">
        <f>IFERROR(MATCH("Firewall Security Requirements Guide :: Version 2, Release: 3 Benchmark Date: 27 Oct 2022*"&amp;A519&amp;";*",SRGs!AA:AA,0),0)</f>
        <v>0</v>
      </c>
      <c r="S519" s="6">
        <f>IFERROR(MATCH("General Purpose Operating System Security Requirements Guide :: Version 2, Release: 4 Benchmark Date: 27 Jul 2022*"&amp;A519&amp;";*",SRGs!AA:AA,0),0)</f>
        <v>1646</v>
      </c>
      <c r="T519" s="6">
        <f>IFERROR(MATCH("Intrusion Detection and Prevention Systems (IDPS) Security Requirements Guide :: Version 2, Release: 6 Benchmark Date: 24 Jul 2020*"&amp;A519&amp;";*",SRGs!AA:AA,0),0)</f>
        <v>0</v>
      </c>
      <c r="U519" s="6">
        <f>IFERROR(MATCH("Layer 2 Switch Security Requirements Guide :: Version 2, Release: 1 Benchmark Date: 18 May 2021*"&amp;A519&amp;";*",SRGs!AA:AA,0),0)</f>
        <v>0</v>
      </c>
      <c r="V519" s="6">
        <f>IFERROR(MATCH("Mainframe Product Security Requirements Guide :: Version 2, Release: 1 Benchmark Date: 27 Oct 2022*"&amp;A519&amp;";*",SRGs!AA:AA,0),0)</f>
        <v>1647</v>
      </c>
      <c r="W519" s="6">
        <f>IFERROR(MATCH("Network Device Management Security Requirements Guide :: Version 4, Release: 1 Benchmark Date: 23 Apr 2021*"&amp;A519&amp;";*",SRGs!AA:AA,0),0)</f>
        <v>0</v>
      </c>
      <c r="X519" s="6">
        <f>IFERROR(MATCH("Router Security Requirements Guide :: Version 4, Release: 2 Benchmark Date: 23 Apr 2021*"&amp;A519&amp;";*",SRGs!AA:AA,0),0)</f>
        <v>0</v>
      </c>
      <c r="Y519" s="6">
        <f>IFERROR(MATCH("SDN Controller Security Requirements Guide :: Version 1, Release: 2 Benchmark Date: 24 Apr 2020*"&amp;A519&amp;";*",SRGs!AA:AA,0),0)</f>
        <v>0</v>
      </c>
      <c r="Z519" s="6">
        <f>IFERROR(MATCH("Unified Endpoint Management Agent Security Requirements Guide :: Version 1, Release: 1 Benchmark Date: 20 Nov 2020*"&amp;A519&amp;";*",SRGs!AA:AA,0),0)</f>
        <v>0</v>
      </c>
      <c r="AA519" s="6">
        <f>IFERROR(MATCH("Unified Endpoint Management Server Security Requirements Guide :: Version 1, Release: 1 Benchmark Date: 20 Nov 2020*"&amp;A519&amp;";*",SRGs!AA:AA,0),0)</f>
        <v>1648</v>
      </c>
      <c r="AB519" s="6">
        <f>IFERROR(MATCH("Virtual Private Network (VPN) Security Requirements Guide :: Version 2, Release: 4 Benchmark Date: 27 Oct 2021*"&amp;A519&amp;";*",SRGs!AA:AA,0),0)</f>
        <v>0</v>
      </c>
      <c r="AC519" s="6">
        <f>IFERROR(MATCH("Web Server Security Requirements Guide :: Version 3, Release: 1 Benchmark Date: 27 Oct 2022*"&amp;A519&amp;";*",SRGs!AA:AA,0),0)</f>
        <v>0</v>
      </c>
      <c r="AD519" s="21"/>
      <c r="AE519" s="3" t="str">
        <f t="shared" si="64"/>
        <v/>
      </c>
      <c r="AF519" s="2" t="str">
        <f t="shared" si="65"/>
        <v>Server</v>
      </c>
      <c r="AG519" s="2" t="str">
        <f t="shared" si="66"/>
        <v>Laptops/Desktops</v>
      </c>
      <c r="AH519" s="2" t="str">
        <f t="shared" si="67"/>
        <v/>
      </c>
      <c r="AI519" s="2" t="str">
        <f t="shared" si="68"/>
        <v/>
      </c>
      <c r="AJ519" s="2" t="str">
        <f t="shared" si="69"/>
        <v/>
      </c>
      <c r="AK519" s="2" t="str">
        <f t="shared" si="70"/>
        <v>Unified Endpoint Mangement</v>
      </c>
      <c r="AL519" s="27"/>
      <c r="AM519" s="5" t="str">
        <f t="shared" si="71"/>
        <v>Server; Laptops/Desktops; Unified Endpoint Mangement</v>
      </c>
    </row>
    <row r="520" spans="1:39" s="5" customFormat="1" ht="180">
      <c r="A520" s="1" t="s">
        <v>109</v>
      </c>
      <c r="B520" s="1" t="s">
        <v>4307</v>
      </c>
      <c r="C520" s="1" t="s">
        <v>826</v>
      </c>
      <c r="D520" s="1" t="s">
        <v>1914</v>
      </c>
      <c r="E520" s="1" t="s">
        <v>2919</v>
      </c>
      <c r="F520" s="2" t="s">
        <v>3847</v>
      </c>
      <c r="G520" s="2" t="s">
        <v>4217</v>
      </c>
      <c r="H520" s="2"/>
      <c r="I520" s="10">
        <v>2</v>
      </c>
      <c r="J520" s="13"/>
      <c r="K520" s="3">
        <f>IFERROR(MATCH("Application Layer Gateway (ALG) Security Requirements Guide (SRG) :: Version 1, Release: 2 Benchmark Date: 24 Jul 2015*"&amp;A520&amp;";*",SRGs!AA:AA,0),0)</f>
        <v>0</v>
      </c>
      <c r="L520" s="2">
        <f>IFERROR(MATCH("Application Server Security Requirements Guide :: Version 3, Release: 3 Benchmark Date: 27 Oct 2022*"&amp;A520&amp;";*",SRGs!AA:AA,0),0)</f>
        <v>0</v>
      </c>
      <c r="M520" s="2">
        <f>IFERROR(MATCH("Authentication, Authorization, and Accounting Services (AAA) Security Requirements Guide :: Version 1, Release: 2 Benchmark Date: 24 Jan 2020*"&amp;A520&amp;";*",SRGs!AA:AA,0),0)</f>
        <v>0</v>
      </c>
      <c r="N520" s="6">
        <f>IFERROR(MATCH("Central Log Server Security Requirements Guide :: Version 2, Release: 2 Benchmark Date: 27 Oct 2022*"&amp;A520&amp;";*",SRGs!AA:AA,0),0)</f>
        <v>0</v>
      </c>
      <c r="O520" s="6">
        <f>IFERROR(MATCH("Database Security Requirements Guide :: Version 3, Release: 3 Benchmark Date: 27 Jul 2022*"&amp;A520&amp;";*",SRGs!AA:AA,0),0)</f>
        <v>0</v>
      </c>
      <c r="P520" s="6">
        <f>IFERROR(MATCH("Container Platform Security Requirements Guide :: Version 1, Release: 3 Benchmark Date: 27 Jan 2022*"&amp;A520&amp;";*",SRGs!AA:AA,0),0)</f>
        <v>0</v>
      </c>
      <c r="Q520" s="6">
        <f>IFERROR(MATCH("Domain Name System (DNS) Security Requirements Guide :: Version 2, Release: 4 Benchmark Date: 23 Oct 2015*"&amp;A520&amp;";*",SRGs!AA:AA,0),0)</f>
        <v>0</v>
      </c>
      <c r="R520" s="6">
        <f>IFERROR(MATCH("Firewall Security Requirements Guide :: Version 2, Release: 3 Benchmark Date: 27 Oct 2022*"&amp;A520&amp;";*",SRGs!AA:AA,0),0)</f>
        <v>0</v>
      </c>
      <c r="S520" s="6">
        <f>IFERROR(MATCH("General Purpose Operating System Security Requirements Guide :: Version 2, Release: 4 Benchmark Date: 27 Jul 2022*"&amp;A520&amp;";*",SRGs!AA:AA,0),0)</f>
        <v>0</v>
      </c>
      <c r="T520" s="6">
        <f>IFERROR(MATCH("Intrusion Detection and Prevention Systems (IDPS) Security Requirements Guide :: Version 2, Release: 6 Benchmark Date: 24 Jul 2020*"&amp;A520&amp;";*",SRGs!AA:AA,0),0)</f>
        <v>0</v>
      </c>
      <c r="U520" s="6">
        <f>IFERROR(MATCH("Layer 2 Switch Security Requirements Guide :: Version 2, Release: 1 Benchmark Date: 18 May 2021*"&amp;A520&amp;";*",SRGs!AA:AA,0),0)</f>
        <v>0</v>
      </c>
      <c r="V520" s="6">
        <f>IFERROR(MATCH("Mainframe Product Security Requirements Guide :: Version 2, Release: 1 Benchmark Date: 27 Oct 2022*"&amp;A520&amp;";*",SRGs!AA:AA,0),0)</f>
        <v>0</v>
      </c>
      <c r="W520" s="6">
        <f>IFERROR(MATCH("Network Device Management Security Requirements Guide :: Version 4, Release: 1 Benchmark Date: 23 Apr 2021*"&amp;A520&amp;";*",SRGs!AA:AA,0),0)</f>
        <v>0</v>
      </c>
      <c r="X520" s="6">
        <f>IFERROR(MATCH("Router Security Requirements Guide :: Version 4, Release: 2 Benchmark Date: 23 Apr 2021*"&amp;A520&amp;";*",SRGs!AA:AA,0),0)</f>
        <v>0</v>
      </c>
      <c r="Y520" s="6">
        <f>IFERROR(MATCH("SDN Controller Security Requirements Guide :: Version 1, Release: 2 Benchmark Date: 24 Apr 2020*"&amp;A520&amp;";*",SRGs!AA:AA,0),0)</f>
        <v>0</v>
      </c>
      <c r="Z520" s="6">
        <f>IFERROR(MATCH("Unified Endpoint Management Agent Security Requirements Guide :: Version 1, Release: 1 Benchmark Date: 20 Nov 2020*"&amp;A520&amp;";*",SRGs!AA:AA,0),0)</f>
        <v>0</v>
      </c>
      <c r="AA520" s="6">
        <f>IFERROR(MATCH("Unified Endpoint Management Server Security Requirements Guide :: Version 1, Release: 1 Benchmark Date: 20 Nov 2020*"&amp;A520&amp;";*",SRGs!AA:AA,0),0)</f>
        <v>0</v>
      </c>
      <c r="AB520" s="6">
        <f>IFERROR(MATCH("Virtual Private Network (VPN) Security Requirements Guide :: Version 2, Release: 4 Benchmark Date: 27 Oct 2021*"&amp;A520&amp;";*",SRGs!AA:AA,0),0)</f>
        <v>0</v>
      </c>
      <c r="AC520" s="6">
        <f>IFERROR(MATCH("Web Server Security Requirements Guide :: Version 3, Release: 1 Benchmark Date: 27 Oct 2022*"&amp;A520&amp;";*",SRGs!AA:AA,0),0)</f>
        <v>0</v>
      </c>
      <c r="AD520" s="21"/>
      <c r="AE520" s="3" t="str">
        <f t="shared" si="64"/>
        <v/>
      </c>
      <c r="AF520" s="2" t="str">
        <f t="shared" si="65"/>
        <v/>
      </c>
      <c r="AG520" s="2" t="str">
        <f t="shared" si="66"/>
        <v/>
      </c>
      <c r="AH520" s="2" t="str">
        <f t="shared" si="67"/>
        <v/>
      </c>
      <c r="AI520" s="2" t="str">
        <f t="shared" si="68"/>
        <v/>
      </c>
      <c r="AJ520" s="2" t="str">
        <f t="shared" si="69"/>
        <v/>
      </c>
      <c r="AK520" s="2" t="str">
        <f t="shared" si="70"/>
        <v/>
      </c>
      <c r="AL520" s="27"/>
      <c r="AM520" s="5" t="str">
        <f t="shared" si="71"/>
        <v/>
      </c>
    </row>
    <row r="521" spans="1:39" s="5" customFormat="1" ht="225">
      <c r="A521" s="1" t="s">
        <v>22342</v>
      </c>
      <c r="B521" s="1" t="s">
        <v>4307</v>
      </c>
      <c r="C521" s="1" t="s">
        <v>827</v>
      </c>
      <c r="D521" s="1" t="s">
        <v>1915</v>
      </c>
      <c r="E521" s="1" t="s">
        <v>2920</v>
      </c>
      <c r="F521" s="2" t="s">
        <v>3848</v>
      </c>
      <c r="G521" s="2"/>
      <c r="H521" s="2"/>
      <c r="I521" s="2"/>
      <c r="J521" s="15"/>
      <c r="K521" s="3">
        <f>IFERROR(MATCH("Application Layer Gateway (ALG) Security Requirements Guide (SRG) :: Version 1, Release: 2 Benchmark Date: 24 Jul 2015*"&amp;A521&amp;";*",SRGs!AA:AA,0),0)</f>
        <v>0</v>
      </c>
      <c r="L521" s="2">
        <f>IFERROR(MATCH("Application Server Security Requirements Guide :: Version 3, Release: 3 Benchmark Date: 27 Oct 2022*"&amp;A521&amp;";*",SRGs!AA:AA,0),0)</f>
        <v>0</v>
      </c>
      <c r="M521" s="2">
        <f>IFERROR(MATCH("Authentication, Authorization, and Accounting Services (AAA) Security Requirements Guide :: Version 1, Release: 2 Benchmark Date: 24 Jan 2020*"&amp;A521&amp;";*",SRGs!AA:AA,0),0)</f>
        <v>0</v>
      </c>
      <c r="N521" s="6">
        <f>IFERROR(MATCH("Central Log Server Security Requirements Guide :: Version 2, Release: 2 Benchmark Date: 27 Oct 2022*"&amp;A521&amp;";*",SRGs!AA:AA,0),0)</f>
        <v>0</v>
      </c>
      <c r="O521" s="6">
        <f>IFERROR(MATCH("Database Security Requirements Guide :: Version 3, Release: 3 Benchmark Date: 27 Jul 2022*"&amp;A521&amp;";*",SRGs!AA:AA,0),0)</f>
        <v>0</v>
      </c>
      <c r="P521" s="6">
        <f>IFERROR(MATCH("Container Platform Security Requirements Guide :: Version 1, Release: 3 Benchmark Date: 27 Jan 2022*"&amp;A521&amp;";*",SRGs!AA:AA,0),0)</f>
        <v>0</v>
      </c>
      <c r="Q521" s="6">
        <f>IFERROR(MATCH("Domain Name System (DNS) Security Requirements Guide :: Version 2, Release: 4 Benchmark Date: 23 Oct 2015*"&amp;A521&amp;";*",SRGs!AA:AA,0),0)</f>
        <v>0</v>
      </c>
      <c r="R521" s="6">
        <f>IFERROR(MATCH("Firewall Security Requirements Guide :: Version 2, Release: 3 Benchmark Date: 27 Oct 2022*"&amp;A521&amp;";*",SRGs!AA:AA,0),0)</f>
        <v>0</v>
      </c>
      <c r="S521" s="6">
        <f>IFERROR(MATCH("General Purpose Operating System Security Requirements Guide :: Version 2, Release: 4 Benchmark Date: 27 Jul 2022*"&amp;A521&amp;";*",SRGs!AA:AA,0),0)</f>
        <v>0</v>
      </c>
      <c r="T521" s="6">
        <f>IFERROR(MATCH("Intrusion Detection and Prevention Systems (IDPS) Security Requirements Guide :: Version 2, Release: 6 Benchmark Date: 24 Jul 2020*"&amp;A521&amp;";*",SRGs!AA:AA,0),0)</f>
        <v>0</v>
      </c>
      <c r="U521" s="6">
        <f>IFERROR(MATCH("Layer 2 Switch Security Requirements Guide :: Version 2, Release: 1 Benchmark Date: 18 May 2021*"&amp;A521&amp;";*",SRGs!AA:AA,0),0)</f>
        <v>0</v>
      </c>
      <c r="V521" s="6">
        <f>IFERROR(MATCH("Mainframe Product Security Requirements Guide :: Version 2, Release: 1 Benchmark Date: 27 Oct 2022*"&amp;A521&amp;";*",SRGs!AA:AA,0),0)</f>
        <v>0</v>
      </c>
      <c r="W521" s="6">
        <f>IFERROR(MATCH("Network Device Management Security Requirements Guide :: Version 4, Release: 1 Benchmark Date: 23 Apr 2021*"&amp;A521&amp;";*",SRGs!AA:AA,0),0)</f>
        <v>0</v>
      </c>
      <c r="X521" s="6">
        <f>IFERROR(MATCH("Router Security Requirements Guide :: Version 4, Release: 2 Benchmark Date: 23 Apr 2021*"&amp;A521&amp;";*",SRGs!AA:AA,0),0)</f>
        <v>0</v>
      </c>
      <c r="Y521" s="6">
        <f>IFERROR(MATCH("SDN Controller Security Requirements Guide :: Version 1, Release: 2 Benchmark Date: 24 Apr 2020*"&amp;A521&amp;";*",SRGs!AA:AA,0),0)</f>
        <v>0</v>
      </c>
      <c r="Z521" s="6">
        <f>IFERROR(MATCH("Unified Endpoint Management Agent Security Requirements Guide :: Version 1, Release: 1 Benchmark Date: 20 Nov 2020*"&amp;A521&amp;";*",SRGs!AA:AA,0),0)</f>
        <v>0</v>
      </c>
      <c r="AA521" s="6">
        <f>IFERROR(MATCH("Unified Endpoint Management Server Security Requirements Guide :: Version 1, Release: 1 Benchmark Date: 20 Nov 2020*"&amp;A521&amp;";*",SRGs!AA:AA,0),0)</f>
        <v>0</v>
      </c>
      <c r="AB521" s="6">
        <f>IFERROR(MATCH("Virtual Private Network (VPN) Security Requirements Guide :: Version 2, Release: 4 Benchmark Date: 27 Oct 2021*"&amp;A521&amp;";*",SRGs!AA:AA,0),0)</f>
        <v>0</v>
      </c>
      <c r="AC521" s="6">
        <f>IFERROR(MATCH("Web Server Security Requirements Guide :: Version 3, Release: 1 Benchmark Date: 27 Oct 2022*"&amp;A521&amp;";*",SRGs!AA:AA,0),0)</f>
        <v>0</v>
      </c>
      <c r="AD521" s="21"/>
      <c r="AE521" s="3" t="str">
        <f t="shared" si="64"/>
        <v/>
      </c>
      <c r="AF521" s="2" t="str">
        <f t="shared" si="65"/>
        <v/>
      </c>
      <c r="AG521" s="2" t="str">
        <f t="shared" si="66"/>
        <v/>
      </c>
      <c r="AH521" s="2" t="str">
        <f t="shared" si="67"/>
        <v/>
      </c>
      <c r="AI521" s="2" t="str">
        <f t="shared" si="68"/>
        <v/>
      </c>
      <c r="AJ521" s="2" t="str">
        <f t="shared" si="69"/>
        <v/>
      </c>
      <c r="AK521" s="2" t="str">
        <f t="shared" si="70"/>
        <v/>
      </c>
      <c r="AL521" s="27"/>
      <c r="AM521" s="5" t="str">
        <f t="shared" si="71"/>
        <v/>
      </c>
    </row>
    <row r="522" spans="1:39" s="5" customFormat="1" ht="75">
      <c r="A522" s="1" t="s">
        <v>22343</v>
      </c>
      <c r="B522" s="1" t="s">
        <v>4307</v>
      </c>
      <c r="C522" s="1" t="s">
        <v>828</v>
      </c>
      <c r="D522" s="1" t="s">
        <v>1916</v>
      </c>
      <c r="E522" s="1" t="s">
        <v>2921</v>
      </c>
      <c r="F522" s="2" t="s">
        <v>3849</v>
      </c>
      <c r="G522" s="2"/>
      <c r="H522" s="2"/>
      <c r="I522" s="2"/>
      <c r="J522" s="15"/>
      <c r="K522" s="3">
        <f>IFERROR(MATCH("Application Layer Gateway (ALG) Security Requirements Guide (SRG) :: Version 1, Release: 2 Benchmark Date: 24 Jul 2015*"&amp;A522&amp;";*",SRGs!AA:AA,0),0)</f>
        <v>0</v>
      </c>
      <c r="L522" s="2">
        <f>IFERROR(MATCH("Application Server Security Requirements Guide :: Version 3, Release: 3 Benchmark Date: 27 Oct 2022*"&amp;A522&amp;";*",SRGs!AA:AA,0),0)</f>
        <v>0</v>
      </c>
      <c r="M522" s="2">
        <f>IFERROR(MATCH("Authentication, Authorization, and Accounting Services (AAA) Security Requirements Guide :: Version 1, Release: 2 Benchmark Date: 24 Jan 2020*"&amp;A522&amp;";*",SRGs!AA:AA,0),0)</f>
        <v>0</v>
      </c>
      <c r="N522" s="6">
        <f>IFERROR(MATCH("Central Log Server Security Requirements Guide :: Version 2, Release: 2 Benchmark Date: 27 Oct 2022*"&amp;A522&amp;";*",SRGs!AA:AA,0),0)</f>
        <v>0</v>
      </c>
      <c r="O522" s="6">
        <f>IFERROR(MATCH("Database Security Requirements Guide :: Version 3, Release: 3 Benchmark Date: 27 Jul 2022*"&amp;A522&amp;";*",SRGs!AA:AA,0),0)</f>
        <v>0</v>
      </c>
      <c r="P522" s="6">
        <f>IFERROR(MATCH("Container Platform Security Requirements Guide :: Version 1, Release: 3 Benchmark Date: 27 Jan 2022*"&amp;A522&amp;";*",SRGs!AA:AA,0),0)</f>
        <v>0</v>
      </c>
      <c r="Q522" s="6">
        <f>IFERROR(MATCH("Domain Name System (DNS) Security Requirements Guide :: Version 2, Release: 4 Benchmark Date: 23 Oct 2015*"&amp;A522&amp;";*",SRGs!AA:AA,0),0)</f>
        <v>0</v>
      </c>
      <c r="R522" s="6">
        <f>IFERROR(MATCH("Firewall Security Requirements Guide :: Version 2, Release: 3 Benchmark Date: 27 Oct 2022*"&amp;A522&amp;";*",SRGs!AA:AA,0),0)</f>
        <v>0</v>
      </c>
      <c r="S522" s="6">
        <f>IFERROR(MATCH("General Purpose Operating System Security Requirements Guide :: Version 2, Release: 4 Benchmark Date: 27 Jul 2022*"&amp;A522&amp;";*",SRGs!AA:AA,0),0)</f>
        <v>0</v>
      </c>
      <c r="T522" s="6">
        <f>IFERROR(MATCH("Intrusion Detection and Prevention Systems (IDPS) Security Requirements Guide :: Version 2, Release: 6 Benchmark Date: 24 Jul 2020*"&amp;A522&amp;";*",SRGs!AA:AA,0),0)</f>
        <v>0</v>
      </c>
      <c r="U522" s="6">
        <f>IFERROR(MATCH("Layer 2 Switch Security Requirements Guide :: Version 2, Release: 1 Benchmark Date: 18 May 2021*"&amp;A522&amp;";*",SRGs!AA:AA,0),0)</f>
        <v>0</v>
      </c>
      <c r="V522" s="6">
        <f>IFERROR(MATCH("Mainframe Product Security Requirements Guide :: Version 2, Release: 1 Benchmark Date: 27 Oct 2022*"&amp;A522&amp;";*",SRGs!AA:AA,0),0)</f>
        <v>0</v>
      </c>
      <c r="W522" s="6">
        <f>IFERROR(MATCH("Network Device Management Security Requirements Guide :: Version 4, Release: 1 Benchmark Date: 23 Apr 2021*"&amp;A522&amp;";*",SRGs!AA:AA,0),0)</f>
        <v>0</v>
      </c>
      <c r="X522" s="6">
        <f>IFERROR(MATCH("Router Security Requirements Guide :: Version 4, Release: 2 Benchmark Date: 23 Apr 2021*"&amp;A522&amp;";*",SRGs!AA:AA,0),0)</f>
        <v>0</v>
      </c>
      <c r="Y522" s="6">
        <f>IFERROR(MATCH("SDN Controller Security Requirements Guide :: Version 1, Release: 2 Benchmark Date: 24 Apr 2020*"&amp;A522&amp;";*",SRGs!AA:AA,0),0)</f>
        <v>0</v>
      </c>
      <c r="Z522" s="6">
        <f>IFERROR(MATCH("Unified Endpoint Management Agent Security Requirements Guide :: Version 1, Release: 1 Benchmark Date: 20 Nov 2020*"&amp;A522&amp;";*",SRGs!AA:AA,0),0)</f>
        <v>0</v>
      </c>
      <c r="AA522" s="6">
        <f>IFERROR(MATCH("Unified Endpoint Management Server Security Requirements Guide :: Version 1, Release: 1 Benchmark Date: 20 Nov 2020*"&amp;A522&amp;";*",SRGs!AA:AA,0),0)</f>
        <v>0</v>
      </c>
      <c r="AB522" s="6">
        <f>IFERROR(MATCH("Virtual Private Network (VPN) Security Requirements Guide :: Version 2, Release: 4 Benchmark Date: 27 Oct 2021*"&amp;A522&amp;";*",SRGs!AA:AA,0),0)</f>
        <v>0</v>
      </c>
      <c r="AC522" s="6">
        <f>IFERROR(MATCH("Web Server Security Requirements Guide :: Version 3, Release: 1 Benchmark Date: 27 Oct 2022*"&amp;A522&amp;";*",SRGs!AA:AA,0),0)</f>
        <v>0</v>
      </c>
      <c r="AD522" s="21"/>
      <c r="AE522" s="3" t="str">
        <f t="shared" si="64"/>
        <v/>
      </c>
      <c r="AF522" s="2" t="str">
        <f t="shared" si="65"/>
        <v/>
      </c>
      <c r="AG522" s="2" t="str">
        <f t="shared" si="66"/>
        <v/>
      </c>
      <c r="AH522" s="2" t="str">
        <f t="shared" si="67"/>
        <v/>
      </c>
      <c r="AI522" s="2" t="str">
        <f t="shared" si="68"/>
        <v/>
      </c>
      <c r="AJ522" s="2" t="str">
        <f t="shared" si="69"/>
        <v/>
      </c>
      <c r="AK522" s="2" t="str">
        <f t="shared" si="70"/>
        <v/>
      </c>
      <c r="AL522" s="27"/>
      <c r="AM522" s="5" t="str">
        <f t="shared" si="71"/>
        <v/>
      </c>
    </row>
    <row r="523" spans="1:39" s="5" customFormat="1" ht="60">
      <c r="A523" s="1" t="s">
        <v>22344</v>
      </c>
      <c r="B523" s="1" t="s">
        <v>4307</v>
      </c>
      <c r="C523" s="1" t="s">
        <v>829</v>
      </c>
      <c r="D523" s="1" t="s">
        <v>1917</v>
      </c>
      <c r="E523" s="1" t="s">
        <v>2922</v>
      </c>
      <c r="F523" s="2" t="s">
        <v>3849</v>
      </c>
      <c r="G523" s="2"/>
      <c r="H523" s="2"/>
      <c r="I523" s="2"/>
      <c r="J523" s="15"/>
      <c r="K523" s="3">
        <f>IFERROR(MATCH("Application Layer Gateway (ALG) Security Requirements Guide (SRG) :: Version 1, Release: 2 Benchmark Date: 24 Jul 2015*"&amp;A523&amp;";*",SRGs!AA:AA,0),0)</f>
        <v>0</v>
      </c>
      <c r="L523" s="2">
        <f>IFERROR(MATCH("Application Server Security Requirements Guide :: Version 3, Release: 3 Benchmark Date: 27 Oct 2022*"&amp;A523&amp;";*",SRGs!AA:AA,0),0)</f>
        <v>0</v>
      </c>
      <c r="M523" s="2">
        <f>IFERROR(MATCH("Authentication, Authorization, and Accounting Services (AAA) Security Requirements Guide :: Version 1, Release: 2 Benchmark Date: 24 Jan 2020*"&amp;A523&amp;";*",SRGs!AA:AA,0),0)</f>
        <v>0</v>
      </c>
      <c r="N523" s="6">
        <f>IFERROR(MATCH("Central Log Server Security Requirements Guide :: Version 2, Release: 2 Benchmark Date: 27 Oct 2022*"&amp;A523&amp;";*",SRGs!AA:AA,0),0)</f>
        <v>0</v>
      </c>
      <c r="O523" s="6">
        <f>IFERROR(MATCH("Database Security Requirements Guide :: Version 3, Release: 3 Benchmark Date: 27 Jul 2022*"&amp;A523&amp;";*",SRGs!AA:AA,0),0)</f>
        <v>0</v>
      </c>
      <c r="P523" s="6">
        <f>IFERROR(MATCH("Container Platform Security Requirements Guide :: Version 1, Release: 3 Benchmark Date: 27 Jan 2022*"&amp;A523&amp;";*",SRGs!AA:AA,0),0)</f>
        <v>0</v>
      </c>
      <c r="Q523" s="6">
        <f>IFERROR(MATCH("Domain Name System (DNS) Security Requirements Guide :: Version 2, Release: 4 Benchmark Date: 23 Oct 2015*"&amp;A523&amp;";*",SRGs!AA:AA,0),0)</f>
        <v>0</v>
      </c>
      <c r="R523" s="6">
        <f>IFERROR(MATCH("Firewall Security Requirements Guide :: Version 2, Release: 3 Benchmark Date: 27 Oct 2022*"&amp;A523&amp;";*",SRGs!AA:AA,0),0)</f>
        <v>0</v>
      </c>
      <c r="S523" s="6">
        <f>IFERROR(MATCH("General Purpose Operating System Security Requirements Guide :: Version 2, Release: 4 Benchmark Date: 27 Jul 2022*"&amp;A523&amp;";*",SRGs!AA:AA,0),0)</f>
        <v>0</v>
      </c>
      <c r="T523" s="6">
        <f>IFERROR(MATCH("Intrusion Detection and Prevention Systems (IDPS) Security Requirements Guide :: Version 2, Release: 6 Benchmark Date: 24 Jul 2020*"&amp;A523&amp;";*",SRGs!AA:AA,0),0)</f>
        <v>0</v>
      </c>
      <c r="U523" s="6">
        <f>IFERROR(MATCH("Layer 2 Switch Security Requirements Guide :: Version 2, Release: 1 Benchmark Date: 18 May 2021*"&amp;A523&amp;";*",SRGs!AA:AA,0),0)</f>
        <v>0</v>
      </c>
      <c r="V523" s="6">
        <f>IFERROR(MATCH("Mainframe Product Security Requirements Guide :: Version 2, Release: 1 Benchmark Date: 27 Oct 2022*"&amp;A523&amp;";*",SRGs!AA:AA,0),0)</f>
        <v>0</v>
      </c>
      <c r="W523" s="6">
        <f>IFERROR(MATCH("Network Device Management Security Requirements Guide :: Version 4, Release: 1 Benchmark Date: 23 Apr 2021*"&amp;A523&amp;";*",SRGs!AA:AA,0),0)</f>
        <v>0</v>
      </c>
      <c r="X523" s="6">
        <f>IFERROR(MATCH("Router Security Requirements Guide :: Version 4, Release: 2 Benchmark Date: 23 Apr 2021*"&amp;A523&amp;";*",SRGs!AA:AA,0),0)</f>
        <v>0</v>
      </c>
      <c r="Y523" s="6">
        <f>IFERROR(MATCH("SDN Controller Security Requirements Guide :: Version 1, Release: 2 Benchmark Date: 24 Apr 2020*"&amp;A523&amp;";*",SRGs!AA:AA,0),0)</f>
        <v>0</v>
      </c>
      <c r="Z523" s="6">
        <f>IFERROR(MATCH("Unified Endpoint Management Agent Security Requirements Guide :: Version 1, Release: 1 Benchmark Date: 20 Nov 2020*"&amp;A523&amp;";*",SRGs!AA:AA,0),0)</f>
        <v>0</v>
      </c>
      <c r="AA523" s="6">
        <f>IFERROR(MATCH("Unified Endpoint Management Server Security Requirements Guide :: Version 1, Release: 1 Benchmark Date: 20 Nov 2020*"&amp;A523&amp;";*",SRGs!AA:AA,0),0)</f>
        <v>0</v>
      </c>
      <c r="AB523" s="6">
        <f>IFERROR(MATCH("Virtual Private Network (VPN) Security Requirements Guide :: Version 2, Release: 4 Benchmark Date: 27 Oct 2021*"&amp;A523&amp;";*",SRGs!AA:AA,0),0)</f>
        <v>0</v>
      </c>
      <c r="AC523" s="6">
        <f>IFERROR(MATCH("Web Server Security Requirements Guide :: Version 3, Release: 1 Benchmark Date: 27 Oct 2022*"&amp;A523&amp;";*",SRGs!AA:AA,0),0)</f>
        <v>0</v>
      </c>
      <c r="AD523" s="21"/>
      <c r="AE523" s="3" t="str">
        <f t="shared" si="64"/>
        <v/>
      </c>
      <c r="AF523" s="2" t="str">
        <f t="shared" si="65"/>
        <v/>
      </c>
      <c r="AG523" s="2" t="str">
        <f t="shared" si="66"/>
        <v/>
      </c>
      <c r="AH523" s="2" t="str">
        <f t="shared" si="67"/>
        <v/>
      </c>
      <c r="AI523" s="2" t="str">
        <f t="shared" si="68"/>
        <v/>
      </c>
      <c r="AJ523" s="2" t="str">
        <f t="shared" si="69"/>
        <v/>
      </c>
      <c r="AK523" s="2" t="str">
        <f t="shared" si="70"/>
        <v/>
      </c>
      <c r="AL523" s="27"/>
      <c r="AM523" s="5" t="str">
        <f t="shared" si="71"/>
        <v/>
      </c>
    </row>
    <row r="524" spans="1:39" s="5" customFormat="1" ht="120">
      <c r="A524" s="1" t="s">
        <v>22345</v>
      </c>
      <c r="B524" s="1" t="s">
        <v>4307</v>
      </c>
      <c r="C524" s="1" t="s">
        <v>830</v>
      </c>
      <c r="D524" s="1" t="s">
        <v>1918</v>
      </c>
      <c r="E524" s="1" t="s">
        <v>2923</v>
      </c>
      <c r="F524" s="2" t="s">
        <v>3849</v>
      </c>
      <c r="G524" s="2"/>
      <c r="H524" s="2"/>
      <c r="I524" s="2"/>
      <c r="J524" s="15"/>
      <c r="K524" s="3">
        <f>IFERROR(MATCH("Application Layer Gateway (ALG) Security Requirements Guide (SRG) :: Version 1, Release: 2 Benchmark Date: 24 Jul 2015*"&amp;A524&amp;";*",SRGs!AA:AA,0),0)</f>
        <v>0</v>
      </c>
      <c r="L524" s="2">
        <f>IFERROR(MATCH("Application Server Security Requirements Guide :: Version 3, Release: 3 Benchmark Date: 27 Oct 2022*"&amp;A524&amp;";*",SRGs!AA:AA,0),0)</f>
        <v>0</v>
      </c>
      <c r="M524" s="2">
        <f>IFERROR(MATCH("Authentication, Authorization, and Accounting Services (AAA) Security Requirements Guide :: Version 1, Release: 2 Benchmark Date: 24 Jan 2020*"&amp;A524&amp;";*",SRGs!AA:AA,0),0)</f>
        <v>0</v>
      </c>
      <c r="N524" s="6">
        <f>IFERROR(MATCH("Central Log Server Security Requirements Guide :: Version 2, Release: 2 Benchmark Date: 27 Oct 2022*"&amp;A524&amp;";*",SRGs!AA:AA,0),0)</f>
        <v>0</v>
      </c>
      <c r="O524" s="6">
        <f>IFERROR(MATCH("Database Security Requirements Guide :: Version 3, Release: 3 Benchmark Date: 27 Jul 2022*"&amp;A524&amp;";*",SRGs!AA:AA,0),0)</f>
        <v>0</v>
      </c>
      <c r="P524" s="6">
        <f>IFERROR(MATCH("Container Platform Security Requirements Guide :: Version 1, Release: 3 Benchmark Date: 27 Jan 2022*"&amp;A524&amp;";*",SRGs!AA:AA,0),0)</f>
        <v>0</v>
      </c>
      <c r="Q524" s="6">
        <f>IFERROR(MATCH("Domain Name System (DNS) Security Requirements Guide :: Version 2, Release: 4 Benchmark Date: 23 Oct 2015*"&amp;A524&amp;";*",SRGs!AA:AA,0),0)</f>
        <v>0</v>
      </c>
      <c r="R524" s="6">
        <f>IFERROR(MATCH("Firewall Security Requirements Guide :: Version 2, Release: 3 Benchmark Date: 27 Oct 2022*"&amp;A524&amp;";*",SRGs!AA:AA,0),0)</f>
        <v>0</v>
      </c>
      <c r="S524" s="6">
        <f>IFERROR(MATCH("General Purpose Operating System Security Requirements Guide :: Version 2, Release: 4 Benchmark Date: 27 Jul 2022*"&amp;A524&amp;";*",SRGs!AA:AA,0),0)</f>
        <v>0</v>
      </c>
      <c r="T524" s="6">
        <f>IFERROR(MATCH("Intrusion Detection and Prevention Systems (IDPS) Security Requirements Guide :: Version 2, Release: 6 Benchmark Date: 24 Jul 2020*"&amp;A524&amp;";*",SRGs!AA:AA,0),0)</f>
        <v>0</v>
      </c>
      <c r="U524" s="6">
        <f>IFERROR(MATCH("Layer 2 Switch Security Requirements Guide :: Version 2, Release: 1 Benchmark Date: 18 May 2021*"&amp;A524&amp;";*",SRGs!AA:AA,0),0)</f>
        <v>0</v>
      </c>
      <c r="V524" s="6">
        <f>IFERROR(MATCH("Mainframe Product Security Requirements Guide :: Version 2, Release: 1 Benchmark Date: 27 Oct 2022*"&amp;A524&amp;";*",SRGs!AA:AA,0),0)</f>
        <v>0</v>
      </c>
      <c r="W524" s="6">
        <f>IFERROR(MATCH("Network Device Management Security Requirements Guide :: Version 4, Release: 1 Benchmark Date: 23 Apr 2021*"&amp;A524&amp;";*",SRGs!AA:AA,0),0)</f>
        <v>0</v>
      </c>
      <c r="X524" s="6">
        <f>IFERROR(MATCH("Router Security Requirements Guide :: Version 4, Release: 2 Benchmark Date: 23 Apr 2021*"&amp;A524&amp;";*",SRGs!AA:AA,0),0)</f>
        <v>0</v>
      </c>
      <c r="Y524" s="6">
        <f>IFERROR(MATCH("SDN Controller Security Requirements Guide :: Version 1, Release: 2 Benchmark Date: 24 Apr 2020*"&amp;A524&amp;";*",SRGs!AA:AA,0),0)</f>
        <v>0</v>
      </c>
      <c r="Z524" s="6">
        <f>IFERROR(MATCH("Unified Endpoint Management Agent Security Requirements Guide :: Version 1, Release: 1 Benchmark Date: 20 Nov 2020*"&amp;A524&amp;";*",SRGs!AA:AA,0),0)</f>
        <v>0</v>
      </c>
      <c r="AA524" s="6">
        <f>IFERROR(MATCH("Unified Endpoint Management Server Security Requirements Guide :: Version 1, Release: 1 Benchmark Date: 20 Nov 2020*"&amp;A524&amp;";*",SRGs!AA:AA,0),0)</f>
        <v>0</v>
      </c>
      <c r="AB524" s="6">
        <f>IFERROR(MATCH("Virtual Private Network (VPN) Security Requirements Guide :: Version 2, Release: 4 Benchmark Date: 27 Oct 2021*"&amp;A524&amp;";*",SRGs!AA:AA,0),0)</f>
        <v>0</v>
      </c>
      <c r="AC524" s="6">
        <f>IFERROR(MATCH("Web Server Security Requirements Guide :: Version 3, Release: 1 Benchmark Date: 27 Oct 2022*"&amp;A524&amp;";*",SRGs!AA:AA,0),0)</f>
        <v>0</v>
      </c>
      <c r="AD524" s="21"/>
      <c r="AE524" s="3" t="str">
        <f t="shared" si="64"/>
        <v/>
      </c>
      <c r="AF524" s="2" t="str">
        <f t="shared" si="65"/>
        <v/>
      </c>
      <c r="AG524" s="2" t="str">
        <f t="shared" si="66"/>
        <v/>
      </c>
      <c r="AH524" s="2" t="str">
        <f t="shared" si="67"/>
        <v/>
      </c>
      <c r="AI524" s="2" t="str">
        <f t="shared" si="68"/>
        <v/>
      </c>
      <c r="AJ524" s="2" t="str">
        <f t="shared" si="69"/>
        <v/>
      </c>
      <c r="AK524" s="2" t="str">
        <f t="shared" si="70"/>
        <v/>
      </c>
      <c r="AL524" s="27"/>
      <c r="AM524" s="5" t="str">
        <f t="shared" si="71"/>
        <v/>
      </c>
    </row>
    <row r="525" spans="1:39" ht="45">
      <c r="A525" s="1" t="s">
        <v>22346</v>
      </c>
      <c r="B525" s="1" t="s">
        <v>4307</v>
      </c>
      <c r="C525" s="1" t="s">
        <v>831</v>
      </c>
      <c r="D525" s="1" t="s">
        <v>1919</v>
      </c>
      <c r="E525" s="1" t="s">
        <v>2924</v>
      </c>
      <c r="F525" s="2" t="s">
        <v>2591</v>
      </c>
      <c r="G525" s="2"/>
      <c r="H525" s="2"/>
      <c r="I525" s="2"/>
      <c r="J525" s="15"/>
      <c r="K525" s="3">
        <f>IFERROR(MATCH("Application Layer Gateway (ALG) Security Requirements Guide (SRG) :: Version 1, Release: 2 Benchmark Date: 24 Jul 2015*"&amp;A525&amp;";*",SRGs!AA:AA,0),0)</f>
        <v>0</v>
      </c>
      <c r="L525" s="2">
        <f>IFERROR(MATCH("Application Server Security Requirements Guide :: Version 3, Release: 3 Benchmark Date: 27 Oct 2022*"&amp;A525&amp;";*",SRGs!AA:AA,0),0)</f>
        <v>0</v>
      </c>
      <c r="M525" s="2">
        <f>IFERROR(MATCH("Authentication, Authorization, and Accounting Services (AAA) Security Requirements Guide :: Version 1, Release: 2 Benchmark Date: 24 Jan 2020*"&amp;A525&amp;";*",SRGs!AA:AA,0),0)</f>
        <v>0</v>
      </c>
      <c r="N525" s="2">
        <f>IFERROR(MATCH("Central Log Server Security Requirements Guide :: Version 2, Release: 2 Benchmark Date: 27 Oct 2022*"&amp;A525&amp;";*",SRGs!AA:AA,0),0)</f>
        <v>0</v>
      </c>
      <c r="O525" s="2">
        <f>IFERROR(MATCH("Database Security Requirements Guide :: Version 3, Release: 3 Benchmark Date: 27 Jul 2022*"&amp;A525&amp;";*",SRGs!AA:AA,0),0)</f>
        <v>0</v>
      </c>
      <c r="P525" s="2">
        <f>IFERROR(MATCH("Container Platform Security Requirements Guide :: Version 1, Release: 3 Benchmark Date: 27 Jan 2022*"&amp;A525&amp;";*",SRGs!AA:AA,0),0)</f>
        <v>0</v>
      </c>
      <c r="Q525" s="2">
        <f>IFERROR(MATCH("Domain Name System (DNS) Security Requirements Guide :: Version 2, Release: 4 Benchmark Date: 23 Oct 2015*"&amp;A525&amp;";*",SRGs!AA:AA,0),0)</f>
        <v>0</v>
      </c>
      <c r="R525" s="2">
        <f>IFERROR(MATCH("Firewall Security Requirements Guide :: Version 2, Release: 3 Benchmark Date: 27 Oct 2022*"&amp;A525&amp;";*",SRGs!AA:AA,0),0)</f>
        <v>0</v>
      </c>
      <c r="S525" s="2">
        <f>IFERROR(MATCH("General Purpose Operating System Security Requirements Guide :: Version 2, Release: 4 Benchmark Date: 27 Jul 2022*"&amp;A525&amp;";*",SRGs!AA:AA,0),0)</f>
        <v>0</v>
      </c>
      <c r="T525" s="2">
        <f>IFERROR(MATCH("Intrusion Detection and Prevention Systems (IDPS) Security Requirements Guide :: Version 2, Release: 6 Benchmark Date: 24 Jul 2020*"&amp;A525&amp;";*",SRGs!AA:AA,0),0)</f>
        <v>0</v>
      </c>
      <c r="U525" s="2">
        <f>IFERROR(MATCH("Layer 2 Switch Security Requirements Guide :: Version 2, Release: 1 Benchmark Date: 18 May 2021*"&amp;A525&amp;";*",SRGs!AA:AA,0),0)</f>
        <v>0</v>
      </c>
      <c r="V525" s="2">
        <f>IFERROR(MATCH("Mainframe Product Security Requirements Guide :: Version 2, Release: 1 Benchmark Date: 27 Oct 2022*"&amp;A525&amp;";*",SRGs!AA:AA,0),0)</f>
        <v>0</v>
      </c>
      <c r="W525" s="2">
        <f>IFERROR(MATCH("Network Device Management Security Requirements Guide :: Version 4, Release: 1 Benchmark Date: 23 Apr 2021*"&amp;A525&amp;";*",SRGs!AA:AA,0),0)</f>
        <v>0</v>
      </c>
      <c r="X525" s="2">
        <f>IFERROR(MATCH("Router Security Requirements Guide :: Version 4, Release: 2 Benchmark Date: 23 Apr 2021*"&amp;A525&amp;";*",SRGs!AA:AA,0),0)</f>
        <v>0</v>
      </c>
      <c r="Y525" s="2">
        <f>IFERROR(MATCH("SDN Controller Security Requirements Guide :: Version 1, Release: 2 Benchmark Date: 24 Apr 2020*"&amp;A525&amp;";*",SRGs!AA:AA,0),0)</f>
        <v>0</v>
      </c>
      <c r="Z525" s="2">
        <f>IFERROR(MATCH("Unified Endpoint Management Agent Security Requirements Guide :: Version 1, Release: 1 Benchmark Date: 20 Nov 2020*"&amp;A525&amp;";*",SRGs!AA:AA,0),0)</f>
        <v>0</v>
      </c>
      <c r="AA525" s="2">
        <f>IFERROR(MATCH("Unified Endpoint Management Server Security Requirements Guide :: Version 1, Release: 1 Benchmark Date: 20 Nov 2020*"&amp;A525&amp;";*",SRGs!AA:AA,0),0)</f>
        <v>0</v>
      </c>
      <c r="AB525" s="2">
        <f>IFERROR(MATCH("Virtual Private Network (VPN) Security Requirements Guide :: Version 2, Release: 4 Benchmark Date: 27 Oct 2021*"&amp;A525&amp;";*",SRGs!AA:AA,0),0)</f>
        <v>0</v>
      </c>
      <c r="AC525" s="2">
        <f>IFERROR(MATCH("Web Server Security Requirements Guide :: Version 3, Release: 1 Benchmark Date: 27 Oct 2022*"&amp;A525&amp;";*",SRGs!AA:AA,0),0)</f>
        <v>0</v>
      </c>
      <c r="AD525" s="22"/>
      <c r="AE525" s="3" t="str">
        <f t="shared" si="64"/>
        <v/>
      </c>
      <c r="AF525" s="2" t="str">
        <f t="shared" si="65"/>
        <v/>
      </c>
      <c r="AG525" s="2" t="str">
        <f t="shared" si="66"/>
        <v/>
      </c>
      <c r="AH525" s="2" t="str">
        <f t="shared" si="67"/>
        <v/>
      </c>
      <c r="AI525" s="2" t="str">
        <f t="shared" si="68"/>
        <v/>
      </c>
      <c r="AJ525" s="2" t="str">
        <f t="shared" si="69"/>
        <v/>
      </c>
      <c r="AK525" s="2" t="str">
        <f t="shared" si="70"/>
        <v/>
      </c>
      <c r="AM525" s="5" t="str">
        <f t="shared" si="71"/>
        <v/>
      </c>
    </row>
    <row r="526" spans="1:39" s="5" customFormat="1" ht="75">
      <c r="A526" s="1" t="s">
        <v>110</v>
      </c>
      <c r="B526" s="1" t="s">
        <v>4307</v>
      </c>
      <c r="C526" s="1" t="s">
        <v>832</v>
      </c>
      <c r="D526" s="1" t="s">
        <v>1920</v>
      </c>
      <c r="E526" s="1" t="s">
        <v>2925</v>
      </c>
      <c r="F526" s="2" t="s">
        <v>3850</v>
      </c>
      <c r="G526" s="2"/>
      <c r="H526" s="2"/>
      <c r="I526" s="2"/>
      <c r="J526" s="15"/>
      <c r="K526" s="3">
        <f>IFERROR(MATCH("Application Layer Gateway (ALG) Security Requirements Guide (SRG) :: Version 1, Release: 2 Benchmark Date: 24 Jul 2015*"&amp;A526&amp;";*",SRGs!AA:AA,0),0)</f>
        <v>0</v>
      </c>
      <c r="L526" s="2">
        <f>IFERROR(MATCH("Application Server Security Requirements Guide :: Version 3, Release: 3 Benchmark Date: 27 Oct 2022*"&amp;A526&amp;";*",SRGs!AA:AA,0),0)</f>
        <v>0</v>
      </c>
      <c r="M526" s="2">
        <f>IFERROR(MATCH("Authentication, Authorization, and Accounting Services (AAA) Security Requirements Guide :: Version 1, Release: 2 Benchmark Date: 24 Jan 2020*"&amp;A526&amp;";*",SRGs!AA:AA,0),0)</f>
        <v>0</v>
      </c>
      <c r="N526" s="6">
        <f>IFERROR(MATCH("Central Log Server Security Requirements Guide :: Version 2, Release: 2 Benchmark Date: 27 Oct 2022*"&amp;A526&amp;";*",SRGs!AA:AA,0),0)</f>
        <v>0</v>
      </c>
      <c r="O526" s="6">
        <f>IFERROR(MATCH("Database Security Requirements Guide :: Version 3, Release: 3 Benchmark Date: 27 Jul 2022*"&amp;A526&amp;";*",SRGs!AA:AA,0),0)</f>
        <v>0</v>
      </c>
      <c r="P526" s="6">
        <f>IFERROR(MATCH("Container Platform Security Requirements Guide :: Version 1, Release: 3 Benchmark Date: 27 Jan 2022*"&amp;A526&amp;";*",SRGs!AA:AA,0),0)</f>
        <v>0</v>
      </c>
      <c r="Q526" s="6">
        <f>IFERROR(MATCH("Domain Name System (DNS) Security Requirements Guide :: Version 2, Release: 4 Benchmark Date: 23 Oct 2015*"&amp;A526&amp;";*",SRGs!AA:AA,0),0)</f>
        <v>0</v>
      </c>
      <c r="R526" s="6">
        <f>IFERROR(MATCH("Firewall Security Requirements Guide :: Version 2, Release: 3 Benchmark Date: 27 Oct 2022*"&amp;A526&amp;";*",SRGs!AA:AA,0),0)</f>
        <v>0</v>
      </c>
      <c r="S526" s="6">
        <f>IFERROR(MATCH("General Purpose Operating System Security Requirements Guide :: Version 2, Release: 4 Benchmark Date: 27 Jul 2022*"&amp;A526&amp;";*",SRGs!AA:AA,0),0)</f>
        <v>0</v>
      </c>
      <c r="T526" s="6">
        <f>IFERROR(MATCH("Intrusion Detection and Prevention Systems (IDPS) Security Requirements Guide :: Version 2, Release: 6 Benchmark Date: 24 Jul 2020*"&amp;A526&amp;";*",SRGs!AA:AA,0),0)</f>
        <v>0</v>
      </c>
      <c r="U526" s="6">
        <f>IFERROR(MATCH("Layer 2 Switch Security Requirements Guide :: Version 2, Release: 1 Benchmark Date: 18 May 2021*"&amp;A526&amp;";*",SRGs!AA:AA,0),0)</f>
        <v>0</v>
      </c>
      <c r="V526" s="6">
        <f>IFERROR(MATCH("Mainframe Product Security Requirements Guide :: Version 2, Release: 1 Benchmark Date: 27 Oct 2022*"&amp;A526&amp;";*",SRGs!AA:AA,0),0)</f>
        <v>0</v>
      </c>
      <c r="W526" s="6">
        <f>IFERROR(MATCH("Network Device Management Security Requirements Guide :: Version 4, Release: 1 Benchmark Date: 23 Apr 2021*"&amp;A526&amp;";*",SRGs!AA:AA,0),0)</f>
        <v>0</v>
      </c>
      <c r="X526" s="6">
        <f>IFERROR(MATCH("Router Security Requirements Guide :: Version 4, Release: 2 Benchmark Date: 23 Apr 2021*"&amp;A526&amp;";*",SRGs!AA:AA,0),0)</f>
        <v>0</v>
      </c>
      <c r="Y526" s="6">
        <f>IFERROR(MATCH("SDN Controller Security Requirements Guide :: Version 1, Release: 2 Benchmark Date: 24 Apr 2020*"&amp;A526&amp;";*",SRGs!AA:AA,0),0)</f>
        <v>0</v>
      </c>
      <c r="Z526" s="6">
        <f>IFERROR(MATCH("Unified Endpoint Management Agent Security Requirements Guide :: Version 1, Release: 1 Benchmark Date: 20 Nov 2020*"&amp;A526&amp;";*",SRGs!AA:AA,0),0)</f>
        <v>0</v>
      </c>
      <c r="AA526" s="6">
        <f>IFERROR(MATCH("Unified Endpoint Management Server Security Requirements Guide :: Version 1, Release: 1 Benchmark Date: 20 Nov 2020*"&amp;A526&amp;";*",SRGs!AA:AA,0),0)</f>
        <v>0</v>
      </c>
      <c r="AB526" s="6">
        <f>IFERROR(MATCH("Virtual Private Network (VPN) Security Requirements Guide :: Version 2, Release: 4 Benchmark Date: 27 Oct 2021*"&amp;A526&amp;";*",SRGs!AA:AA,0),0)</f>
        <v>0</v>
      </c>
      <c r="AC526" s="6">
        <f>IFERROR(MATCH("Web Server Security Requirements Guide :: Version 3, Release: 1 Benchmark Date: 27 Oct 2022*"&amp;A526&amp;";*",SRGs!AA:AA,0),0)</f>
        <v>0</v>
      </c>
      <c r="AD526" s="21"/>
      <c r="AE526" s="3" t="str">
        <f t="shared" si="64"/>
        <v/>
      </c>
      <c r="AF526" s="2" t="str">
        <f t="shared" si="65"/>
        <v/>
      </c>
      <c r="AG526" s="2" t="str">
        <f t="shared" si="66"/>
        <v/>
      </c>
      <c r="AH526" s="2" t="str">
        <f t="shared" si="67"/>
        <v/>
      </c>
      <c r="AI526" s="2" t="str">
        <f t="shared" si="68"/>
        <v/>
      </c>
      <c r="AJ526" s="2" t="str">
        <f t="shared" si="69"/>
        <v/>
      </c>
      <c r="AK526" s="2" t="str">
        <f t="shared" si="70"/>
        <v/>
      </c>
      <c r="AL526" s="27"/>
      <c r="AM526" s="5" t="str">
        <f t="shared" si="71"/>
        <v/>
      </c>
    </row>
    <row r="527" spans="1:39" ht="195">
      <c r="A527" s="1" t="s">
        <v>22347</v>
      </c>
      <c r="B527" s="1" t="s">
        <v>4307</v>
      </c>
      <c r="C527" s="1" t="s">
        <v>833</v>
      </c>
      <c r="D527" s="1" t="s">
        <v>1921</v>
      </c>
      <c r="E527" s="1" t="s">
        <v>2926</v>
      </c>
      <c r="F527" s="2" t="s">
        <v>2591</v>
      </c>
      <c r="G527" s="2"/>
      <c r="H527" s="2"/>
      <c r="I527" s="2"/>
      <c r="J527" s="15"/>
      <c r="K527" s="3">
        <f>IFERROR(MATCH("Application Layer Gateway (ALG) Security Requirements Guide (SRG) :: Version 1, Release: 2 Benchmark Date: 24 Jul 2015*"&amp;A527&amp;";*",SRGs!AA:AA,0),0)</f>
        <v>0</v>
      </c>
      <c r="L527" s="2">
        <f>IFERROR(MATCH("Application Server Security Requirements Guide :: Version 3, Release: 3 Benchmark Date: 27 Oct 2022*"&amp;A527&amp;";*",SRGs!AA:AA,0),0)</f>
        <v>0</v>
      </c>
      <c r="M527" s="2">
        <f>IFERROR(MATCH("Authentication, Authorization, and Accounting Services (AAA) Security Requirements Guide :: Version 1, Release: 2 Benchmark Date: 24 Jan 2020*"&amp;A527&amp;";*",SRGs!AA:AA,0),0)</f>
        <v>0</v>
      </c>
      <c r="N527" s="2">
        <f>IFERROR(MATCH("Central Log Server Security Requirements Guide :: Version 2, Release: 2 Benchmark Date: 27 Oct 2022*"&amp;A527&amp;";*",SRGs!AA:AA,0),0)</f>
        <v>0</v>
      </c>
      <c r="O527" s="2">
        <f>IFERROR(MATCH("Database Security Requirements Guide :: Version 3, Release: 3 Benchmark Date: 27 Jul 2022*"&amp;A527&amp;";*",SRGs!AA:AA,0),0)</f>
        <v>0</v>
      </c>
      <c r="P527" s="2">
        <f>IFERROR(MATCH("Container Platform Security Requirements Guide :: Version 1, Release: 3 Benchmark Date: 27 Jan 2022*"&amp;A527&amp;";*",SRGs!AA:AA,0),0)</f>
        <v>0</v>
      </c>
      <c r="Q527" s="2">
        <f>IFERROR(MATCH("Domain Name System (DNS) Security Requirements Guide :: Version 2, Release: 4 Benchmark Date: 23 Oct 2015*"&amp;A527&amp;";*",SRGs!AA:AA,0),0)</f>
        <v>0</v>
      </c>
      <c r="R527" s="2">
        <f>IFERROR(MATCH("Firewall Security Requirements Guide :: Version 2, Release: 3 Benchmark Date: 27 Oct 2022*"&amp;A527&amp;";*",SRGs!AA:AA,0),0)</f>
        <v>0</v>
      </c>
      <c r="S527" s="2">
        <f>IFERROR(MATCH("General Purpose Operating System Security Requirements Guide :: Version 2, Release: 4 Benchmark Date: 27 Jul 2022*"&amp;A527&amp;";*",SRGs!AA:AA,0),0)</f>
        <v>0</v>
      </c>
      <c r="T527" s="2">
        <f>IFERROR(MATCH("Intrusion Detection and Prevention Systems (IDPS) Security Requirements Guide :: Version 2, Release: 6 Benchmark Date: 24 Jul 2020*"&amp;A527&amp;";*",SRGs!AA:AA,0),0)</f>
        <v>0</v>
      </c>
      <c r="U527" s="2">
        <f>IFERROR(MATCH("Layer 2 Switch Security Requirements Guide :: Version 2, Release: 1 Benchmark Date: 18 May 2021*"&amp;A527&amp;";*",SRGs!AA:AA,0),0)</f>
        <v>0</v>
      </c>
      <c r="V527" s="2">
        <f>IFERROR(MATCH("Mainframe Product Security Requirements Guide :: Version 2, Release: 1 Benchmark Date: 27 Oct 2022*"&amp;A527&amp;";*",SRGs!AA:AA,0),0)</f>
        <v>0</v>
      </c>
      <c r="W527" s="2">
        <f>IFERROR(MATCH("Network Device Management Security Requirements Guide :: Version 4, Release: 1 Benchmark Date: 23 Apr 2021*"&amp;A527&amp;";*",SRGs!AA:AA,0),0)</f>
        <v>0</v>
      </c>
      <c r="X527" s="2">
        <f>IFERROR(MATCH("Router Security Requirements Guide :: Version 4, Release: 2 Benchmark Date: 23 Apr 2021*"&amp;A527&amp;";*",SRGs!AA:AA,0),0)</f>
        <v>0</v>
      </c>
      <c r="Y527" s="2">
        <f>IFERROR(MATCH("SDN Controller Security Requirements Guide :: Version 1, Release: 2 Benchmark Date: 24 Apr 2020*"&amp;A527&amp;";*",SRGs!AA:AA,0),0)</f>
        <v>0</v>
      </c>
      <c r="Z527" s="2">
        <f>IFERROR(MATCH("Unified Endpoint Management Agent Security Requirements Guide :: Version 1, Release: 1 Benchmark Date: 20 Nov 2020*"&amp;A527&amp;";*",SRGs!AA:AA,0),0)</f>
        <v>0</v>
      </c>
      <c r="AA527" s="2">
        <f>IFERROR(MATCH("Unified Endpoint Management Server Security Requirements Guide :: Version 1, Release: 1 Benchmark Date: 20 Nov 2020*"&amp;A527&amp;";*",SRGs!AA:AA,0),0)</f>
        <v>0</v>
      </c>
      <c r="AB527" s="2">
        <f>IFERROR(MATCH("Virtual Private Network (VPN) Security Requirements Guide :: Version 2, Release: 4 Benchmark Date: 27 Oct 2021*"&amp;A527&amp;";*",SRGs!AA:AA,0),0)</f>
        <v>0</v>
      </c>
      <c r="AC527" s="2">
        <f>IFERROR(MATCH("Web Server Security Requirements Guide :: Version 3, Release: 1 Benchmark Date: 27 Oct 2022*"&amp;A527&amp;";*",SRGs!AA:AA,0),0)</f>
        <v>0</v>
      </c>
      <c r="AD527" s="22"/>
      <c r="AE527" s="3" t="str">
        <f t="shared" si="64"/>
        <v/>
      </c>
      <c r="AF527" s="2" t="str">
        <f t="shared" si="65"/>
        <v/>
      </c>
      <c r="AG527" s="2" t="str">
        <f t="shared" si="66"/>
        <v/>
      </c>
      <c r="AH527" s="2" t="str">
        <f t="shared" si="67"/>
        <v/>
      </c>
      <c r="AI527" s="2" t="str">
        <f t="shared" si="68"/>
        <v/>
      </c>
      <c r="AJ527" s="2" t="str">
        <f t="shared" si="69"/>
        <v/>
      </c>
      <c r="AK527" s="2" t="str">
        <f t="shared" si="70"/>
        <v/>
      </c>
      <c r="AM527" s="5" t="str">
        <f t="shared" si="71"/>
        <v/>
      </c>
    </row>
    <row r="528" spans="1:39" ht="165">
      <c r="A528" s="1" t="s">
        <v>22348</v>
      </c>
      <c r="B528" s="1" t="s">
        <v>4307</v>
      </c>
      <c r="C528" s="1" t="s">
        <v>834</v>
      </c>
      <c r="D528" s="1" t="s">
        <v>1922</v>
      </c>
      <c r="E528" s="1" t="s">
        <v>2927</v>
      </c>
      <c r="F528" s="2" t="s">
        <v>2591</v>
      </c>
      <c r="G528" s="2"/>
      <c r="H528" s="2"/>
      <c r="I528" s="2"/>
      <c r="J528" s="15"/>
      <c r="K528" s="3">
        <f>IFERROR(MATCH("Application Layer Gateway (ALG) Security Requirements Guide (SRG) :: Version 1, Release: 2 Benchmark Date: 24 Jul 2015*"&amp;A528&amp;";*",SRGs!AA:AA,0),0)</f>
        <v>0</v>
      </c>
      <c r="L528" s="2">
        <f>IFERROR(MATCH("Application Server Security Requirements Guide :: Version 3, Release: 3 Benchmark Date: 27 Oct 2022*"&amp;A528&amp;";*",SRGs!AA:AA,0),0)</f>
        <v>0</v>
      </c>
      <c r="M528" s="2">
        <f>IFERROR(MATCH("Authentication, Authorization, and Accounting Services (AAA) Security Requirements Guide :: Version 1, Release: 2 Benchmark Date: 24 Jan 2020*"&amp;A528&amp;";*",SRGs!AA:AA,0),0)</f>
        <v>0</v>
      </c>
      <c r="N528" s="2">
        <f>IFERROR(MATCH("Central Log Server Security Requirements Guide :: Version 2, Release: 2 Benchmark Date: 27 Oct 2022*"&amp;A528&amp;";*",SRGs!AA:AA,0),0)</f>
        <v>0</v>
      </c>
      <c r="O528" s="2">
        <f>IFERROR(MATCH("Database Security Requirements Guide :: Version 3, Release: 3 Benchmark Date: 27 Jul 2022*"&amp;A528&amp;";*",SRGs!AA:AA,0),0)</f>
        <v>0</v>
      </c>
      <c r="P528" s="2">
        <f>IFERROR(MATCH("Container Platform Security Requirements Guide :: Version 1, Release: 3 Benchmark Date: 27 Jan 2022*"&amp;A528&amp;";*",SRGs!AA:AA,0),0)</f>
        <v>0</v>
      </c>
      <c r="Q528" s="2">
        <f>IFERROR(MATCH("Domain Name System (DNS) Security Requirements Guide :: Version 2, Release: 4 Benchmark Date: 23 Oct 2015*"&amp;A528&amp;";*",SRGs!AA:AA,0),0)</f>
        <v>0</v>
      </c>
      <c r="R528" s="2">
        <f>IFERROR(MATCH("Firewall Security Requirements Guide :: Version 2, Release: 3 Benchmark Date: 27 Oct 2022*"&amp;A528&amp;";*",SRGs!AA:AA,0),0)</f>
        <v>0</v>
      </c>
      <c r="S528" s="2">
        <f>IFERROR(MATCH("General Purpose Operating System Security Requirements Guide :: Version 2, Release: 4 Benchmark Date: 27 Jul 2022*"&amp;A528&amp;";*",SRGs!AA:AA,0),0)</f>
        <v>0</v>
      </c>
      <c r="T528" s="2">
        <f>IFERROR(MATCH("Intrusion Detection and Prevention Systems (IDPS) Security Requirements Guide :: Version 2, Release: 6 Benchmark Date: 24 Jul 2020*"&amp;A528&amp;";*",SRGs!AA:AA,0),0)</f>
        <v>0</v>
      </c>
      <c r="U528" s="2">
        <f>IFERROR(MATCH("Layer 2 Switch Security Requirements Guide :: Version 2, Release: 1 Benchmark Date: 18 May 2021*"&amp;A528&amp;";*",SRGs!AA:AA,0),0)</f>
        <v>0</v>
      </c>
      <c r="V528" s="2">
        <f>IFERROR(MATCH("Mainframe Product Security Requirements Guide :: Version 2, Release: 1 Benchmark Date: 27 Oct 2022*"&amp;A528&amp;";*",SRGs!AA:AA,0),0)</f>
        <v>0</v>
      </c>
      <c r="W528" s="2">
        <f>IFERROR(MATCH("Network Device Management Security Requirements Guide :: Version 4, Release: 1 Benchmark Date: 23 Apr 2021*"&amp;A528&amp;";*",SRGs!AA:AA,0),0)</f>
        <v>0</v>
      </c>
      <c r="X528" s="2">
        <f>IFERROR(MATCH("Router Security Requirements Guide :: Version 4, Release: 2 Benchmark Date: 23 Apr 2021*"&amp;A528&amp;";*",SRGs!AA:AA,0),0)</f>
        <v>0</v>
      </c>
      <c r="Y528" s="2">
        <f>IFERROR(MATCH("SDN Controller Security Requirements Guide :: Version 1, Release: 2 Benchmark Date: 24 Apr 2020*"&amp;A528&amp;";*",SRGs!AA:AA,0),0)</f>
        <v>0</v>
      </c>
      <c r="Z528" s="2">
        <f>IFERROR(MATCH("Unified Endpoint Management Agent Security Requirements Guide :: Version 1, Release: 1 Benchmark Date: 20 Nov 2020*"&amp;A528&amp;";*",SRGs!AA:AA,0),0)</f>
        <v>0</v>
      </c>
      <c r="AA528" s="2">
        <f>IFERROR(MATCH("Unified Endpoint Management Server Security Requirements Guide :: Version 1, Release: 1 Benchmark Date: 20 Nov 2020*"&amp;A528&amp;";*",SRGs!AA:AA,0),0)</f>
        <v>0</v>
      </c>
      <c r="AB528" s="2">
        <f>IFERROR(MATCH("Virtual Private Network (VPN) Security Requirements Guide :: Version 2, Release: 4 Benchmark Date: 27 Oct 2021*"&amp;A528&amp;";*",SRGs!AA:AA,0),0)</f>
        <v>0</v>
      </c>
      <c r="AC528" s="2">
        <f>IFERROR(MATCH("Web Server Security Requirements Guide :: Version 3, Release: 1 Benchmark Date: 27 Oct 2022*"&amp;A528&amp;";*",SRGs!AA:AA,0),0)</f>
        <v>0</v>
      </c>
      <c r="AD528" s="22"/>
      <c r="AE528" s="3" t="str">
        <f t="shared" si="64"/>
        <v/>
      </c>
      <c r="AF528" s="2" t="str">
        <f t="shared" si="65"/>
        <v/>
      </c>
      <c r="AG528" s="2" t="str">
        <f t="shared" si="66"/>
        <v/>
      </c>
      <c r="AH528" s="2" t="str">
        <f t="shared" si="67"/>
        <v/>
      </c>
      <c r="AI528" s="2" t="str">
        <f t="shared" si="68"/>
        <v/>
      </c>
      <c r="AJ528" s="2" t="str">
        <f t="shared" si="69"/>
        <v/>
      </c>
      <c r="AK528" s="2" t="str">
        <f t="shared" si="70"/>
        <v/>
      </c>
      <c r="AM528" s="5" t="str">
        <f t="shared" si="71"/>
        <v/>
      </c>
    </row>
    <row r="529" spans="1:39" ht="45">
      <c r="A529" s="1" t="s">
        <v>22349</v>
      </c>
      <c r="B529" s="1" t="s">
        <v>4307</v>
      </c>
      <c r="C529" s="1" t="s">
        <v>835</v>
      </c>
      <c r="D529" s="1" t="s">
        <v>1923</v>
      </c>
      <c r="E529" s="1" t="s">
        <v>2928</v>
      </c>
      <c r="F529" s="2" t="s">
        <v>2591</v>
      </c>
      <c r="G529" s="2"/>
      <c r="H529" s="2"/>
      <c r="I529" s="2"/>
      <c r="J529" s="15"/>
      <c r="K529" s="3">
        <f>IFERROR(MATCH("Application Layer Gateway (ALG) Security Requirements Guide (SRG) :: Version 1, Release: 2 Benchmark Date: 24 Jul 2015*"&amp;A529&amp;";*",SRGs!AA:AA,0),0)</f>
        <v>0</v>
      </c>
      <c r="L529" s="2">
        <f>IFERROR(MATCH("Application Server Security Requirements Guide :: Version 3, Release: 3 Benchmark Date: 27 Oct 2022*"&amp;A529&amp;";*",SRGs!AA:AA,0),0)</f>
        <v>0</v>
      </c>
      <c r="M529" s="2">
        <f>IFERROR(MATCH("Authentication, Authorization, and Accounting Services (AAA) Security Requirements Guide :: Version 1, Release: 2 Benchmark Date: 24 Jan 2020*"&amp;A529&amp;";*",SRGs!AA:AA,0),0)</f>
        <v>0</v>
      </c>
      <c r="N529" s="2">
        <f>IFERROR(MATCH("Central Log Server Security Requirements Guide :: Version 2, Release: 2 Benchmark Date: 27 Oct 2022*"&amp;A529&amp;";*",SRGs!AA:AA,0),0)</f>
        <v>0</v>
      </c>
      <c r="O529" s="2">
        <f>IFERROR(MATCH("Database Security Requirements Guide :: Version 3, Release: 3 Benchmark Date: 27 Jul 2022*"&amp;A529&amp;";*",SRGs!AA:AA,0),0)</f>
        <v>0</v>
      </c>
      <c r="P529" s="2">
        <f>IFERROR(MATCH("Container Platform Security Requirements Guide :: Version 1, Release: 3 Benchmark Date: 27 Jan 2022*"&amp;A529&amp;";*",SRGs!AA:AA,0),0)</f>
        <v>0</v>
      </c>
      <c r="Q529" s="2">
        <f>IFERROR(MATCH("Domain Name System (DNS) Security Requirements Guide :: Version 2, Release: 4 Benchmark Date: 23 Oct 2015*"&amp;A529&amp;";*",SRGs!AA:AA,0),0)</f>
        <v>0</v>
      </c>
      <c r="R529" s="2">
        <f>IFERROR(MATCH("Firewall Security Requirements Guide :: Version 2, Release: 3 Benchmark Date: 27 Oct 2022*"&amp;A529&amp;";*",SRGs!AA:AA,0),0)</f>
        <v>0</v>
      </c>
      <c r="S529" s="2">
        <f>IFERROR(MATCH("General Purpose Operating System Security Requirements Guide :: Version 2, Release: 4 Benchmark Date: 27 Jul 2022*"&amp;A529&amp;";*",SRGs!AA:AA,0),0)</f>
        <v>0</v>
      </c>
      <c r="T529" s="2">
        <f>IFERROR(MATCH("Intrusion Detection and Prevention Systems (IDPS) Security Requirements Guide :: Version 2, Release: 6 Benchmark Date: 24 Jul 2020*"&amp;A529&amp;";*",SRGs!AA:AA,0),0)</f>
        <v>0</v>
      </c>
      <c r="U529" s="2">
        <f>IFERROR(MATCH("Layer 2 Switch Security Requirements Guide :: Version 2, Release: 1 Benchmark Date: 18 May 2021*"&amp;A529&amp;";*",SRGs!AA:AA,0),0)</f>
        <v>0</v>
      </c>
      <c r="V529" s="2">
        <f>IFERROR(MATCH("Mainframe Product Security Requirements Guide :: Version 2, Release: 1 Benchmark Date: 27 Oct 2022*"&amp;A529&amp;";*",SRGs!AA:AA,0),0)</f>
        <v>0</v>
      </c>
      <c r="W529" s="2">
        <f>IFERROR(MATCH("Network Device Management Security Requirements Guide :: Version 4, Release: 1 Benchmark Date: 23 Apr 2021*"&amp;A529&amp;";*",SRGs!AA:AA,0),0)</f>
        <v>0</v>
      </c>
      <c r="X529" s="2">
        <f>IFERROR(MATCH("Router Security Requirements Guide :: Version 4, Release: 2 Benchmark Date: 23 Apr 2021*"&amp;A529&amp;";*",SRGs!AA:AA,0),0)</f>
        <v>0</v>
      </c>
      <c r="Y529" s="2">
        <f>IFERROR(MATCH("SDN Controller Security Requirements Guide :: Version 1, Release: 2 Benchmark Date: 24 Apr 2020*"&amp;A529&amp;";*",SRGs!AA:AA,0),0)</f>
        <v>0</v>
      </c>
      <c r="Z529" s="2">
        <f>IFERROR(MATCH("Unified Endpoint Management Agent Security Requirements Guide :: Version 1, Release: 1 Benchmark Date: 20 Nov 2020*"&amp;A529&amp;";*",SRGs!AA:AA,0),0)</f>
        <v>0</v>
      </c>
      <c r="AA529" s="2">
        <f>IFERROR(MATCH("Unified Endpoint Management Server Security Requirements Guide :: Version 1, Release: 1 Benchmark Date: 20 Nov 2020*"&amp;A529&amp;";*",SRGs!AA:AA,0),0)</f>
        <v>0</v>
      </c>
      <c r="AB529" s="2">
        <f>IFERROR(MATCH("Virtual Private Network (VPN) Security Requirements Guide :: Version 2, Release: 4 Benchmark Date: 27 Oct 2021*"&amp;A529&amp;";*",SRGs!AA:AA,0),0)</f>
        <v>0</v>
      </c>
      <c r="AC529" s="2">
        <f>IFERROR(MATCH("Web Server Security Requirements Guide :: Version 3, Release: 1 Benchmark Date: 27 Oct 2022*"&amp;A529&amp;";*",SRGs!AA:AA,0),0)</f>
        <v>0</v>
      </c>
      <c r="AD529" s="22"/>
      <c r="AE529" s="3" t="str">
        <f t="shared" si="64"/>
        <v/>
      </c>
      <c r="AF529" s="2" t="str">
        <f t="shared" si="65"/>
        <v/>
      </c>
      <c r="AG529" s="2" t="str">
        <f t="shared" si="66"/>
        <v/>
      </c>
      <c r="AH529" s="2" t="str">
        <f t="shared" si="67"/>
        <v/>
      </c>
      <c r="AI529" s="2" t="str">
        <f t="shared" si="68"/>
        <v/>
      </c>
      <c r="AJ529" s="2" t="str">
        <f t="shared" si="69"/>
        <v/>
      </c>
      <c r="AK529" s="2" t="str">
        <f t="shared" si="70"/>
        <v/>
      </c>
      <c r="AM529" s="5" t="str">
        <f t="shared" si="71"/>
        <v/>
      </c>
    </row>
    <row r="530" spans="1:39" s="5" customFormat="1" ht="120">
      <c r="A530" s="1" t="s">
        <v>111</v>
      </c>
      <c r="B530" s="1" t="s">
        <v>4307</v>
      </c>
      <c r="C530" s="1" t="s">
        <v>836</v>
      </c>
      <c r="D530" s="1" t="s">
        <v>1924</v>
      </c>
      <c r="E530" s="1" t="s">
        <v>2929</v>
      </c>
      <c r="F530" s="2" t="s">
        <v>3851</v>
      </c>
      <c r="G530" s="2"/>
      <c r="H530" s="2"/>
      <c r="I530" s="2"/>
      <c r="J530" s="15"/>
      <c r="K530" s="3">
        <f>IFERROR(MATCH("Application Layer Gateway (ALG) Security Requirements Guide (SRG) :: Version 1, Release: 2 Benchmark Date: 24 Jul 2015*"&amp;A530&amp;";*",SRGs!AA:AA,0),0)</f>
        <v>0</v>
      </c>
      <c r="L530" s="2">
        <f>IFERROR(MATCH("Application Server Security Requirements Guide :: Version 3, Release: 3 Benchmark Date: 27 Oct 2022*"&amp;A530&amp;";*",SRGs!AA:AA,0),0)</f>
        <v>0</v>
      </c>
      <c r="M530" s="2">
        <f>IFERROR(MATCH("Authentication, Authorization, and Accounting Services (AAA) Security Requirements Guide :: Version 1, Release: 2 Benchmark Date: 24 Jan 2020*"&amp;A530&amp;";*",SRGs!AA:AA,0),0)</f>
        <v>0</v>
      </c>
      <c r="N530" s="6">
        <f>IFERROR(MATCH("Central Log Server Security Requirements Guide :: Version 2, Release: 2 Benchmark Date: 27 Oct 2022*"&amp;A530&amp;";*",SRGs!AA:AA,0),0)</f>
        <v>0</v>
      </c>
      <c r="O530" s="6">
        <f>IFERROR(MATCH("Database Security Requirements Guide :: Version 3, Release: 3 Benchmark Date: 27 Jul 2022*"&amp;A530&amp;";*",SRGs!AA:AA,0),0)</f>
        <v>0</v>
      </c>
      <c r="P530" s="6">
        <f>IFERROR(MATCH("Container Platform Security Requirements Guide :: Version 1, Release: 3 Benchmark Date: 27 Jan 2022*"&amp;A530&amp;";*",SRGs!AA:AA,0),0)</f>
        <v>0</v>
      </c>
      <c r="Q530" s="6">
        <f>IFERROR(MATCH("Domain Name System (DNS) Security Requirements Guide :: Version 2, Release: 4 Benchmark Date: 23 Oct 2015*"&amp;A530&amp;";*",SRGs!AA:AA,0),0)</f>
        <v>0</v>
      </c>
      <c r="R530" s="6">
        <f>IFERROR(MATCH("Firewall Security Requirements Guide :: Version 2, Release: 3 Benchmark Date: 27 Oct 2022*"&amp;A530&amp;";*",SRGs!AA:AA,0),0)</f>
        <v>0</v>
      </c>
      <c r="S530" s="6">
        <f>IFERROR(MATCH("General Purpose Operating System Security Requirements Guide :: Version 2, Release: 4 Benchmark Date: 27 Jul 2022*"&amp;A530&amp;";*",SRGs!AA:AA,0),0)</f>
        <v>0</v>
      </c>
      <c r="T530" s="6">
        <f>IFERROR(MATCH("Intrusion Detection and Prevention Systems (IDPS) Security Requirements Guide :: Version 2, Release: 6 Benchmark Date: 24 Jul 2020*"&amp;A530&amp;";*",SRGs!AA:AA,0),0)</f>
        <v>0</v>
      </c>
      <c r="U530" s="6">
        <f>IFERROR(MATCH("Layer 2 Switch Security Requirements Guide :: Version 2, Release: 1 Benchmark Date: 18 May 2021*"&amp;A530&amp;";*",SRGs!AA:AA,0),0)</f>
        <v>0</v>
      </c>
      <c r="V530" s="6">
        <f>IFERROR(MATCH("Mainframe Product Security Requirements Guide :: Version 2, Release: 1 Benchmark Date: 27 Oct 2022*"&amp;A530&amp;";*",SRGs!AA:AA,0),0)</f>
        <v>0</v>
      </c>
      <c r="W530" s="6">
        <f>IFERROR(MATCH("Network Device Management Security Requirements Guide :: Version 4, Release: 1 Benchmark Date: 23 Apr 2021*"&amp;A530&amp;";*",SRGs!AA:AA,0),0)</f>
        <v>0</v>
      </c>
      <c r="X530" s="6">
        <f>IFERROR(MATCH("Router Security Requirements Guide :: Version 4, Release: 2 Benchmark Date: 23 Apr 2021*"&amp;A530&amp;";*",SRGs!AA:AA,0),0)</f>
        <v>0</v>
      </c>
      <c r="Y530" s="6">
        <f>IFERROR(MATCH("SDN Controller Security Requirements Guide :: Version 1, Release: 2 Benchmark Date: 24 Apr 2020*"&amp;A530&amp;";*",SRGs!AA:AA,0),0)</f>
        <v>0</v>
      </c>
      <c r="Z530" s="6">
        <f>IFERROR(MATCH("Unified Endpoint Management Agent Security Requirements Guide :: Version 1, Release: 1 Benchmark Date: 20 Nov 2020*"&amp;A530&amp;";*",SRGs!AA:AA,0),0)</f>
        <v>0</v>
      </c>
      <c r="AA530" s="6">
        <f>IFERROR(MATCH("Unified Endpoint Management Server Security Requirements Guide :: Version 1, Release: 1 Benchmark Date: 20 Nov 2020*"&amp;A530&amp;";*",SRGs!AA:AA,0),0)</f>
        <v>0</v>
      </c>
      <c r="AB530" s="6">
        <f>IFERROR(MATCH("Virtual Private Network (VPN) Security Requirements Guide :: Version 2, Release: 4 Benchmark Date: 27 Oct 2021*"&amp;A530&amp;";*",SRGs!AA:AA,0),0)</f>
        <v>0</v>
      </c>
      <c r="AC530" s="6">
        <f>IFERROR(MATCH("Web Server Security Requirements Guide :: Version 3, Release: 1 Benchmark Date: 27 Oct 2022*"&amp;A530&amp;";*",SRGs!AA:AA,0),0)</f>
        <v>0</v>
      </c>
      <c r="AD530" s="21"/>
      <c r="AE530" s="3" t="str">
        <f t="shared" si="64"/>
        <v/>
      </c>
      <c r="AF530" s="2" t="str">
        <f t="shared" si="65"/>
        <v/>
      </c>
      <c r="AG530" s="2" t="str">
        <f t="shared" si="66"/>
        <v/>
      </c>
      <c r="AH530" s="2" t="str">
        <f t="shared" si="67"/>
        <v/>
      </c>
      <c r="AI530" s="2" t="str">
        <f t="shared" si="68"/>
        <v/>
      </c>
      <c r="AJ530" s="2" t="str">
        <f t="shared" si="69"/>
        <v/>
      </c>
      <c r="AK530" s="2" t="str">
        <f t="shared" si="70"/>
        <v/>
      </c>
      <c r="AL530" s="27"/>
      <c r="AM530" s="5" t="str">
        <f t="shared" si="71"/>
        <v/>
      </c>
    </row>
    <row r="531" spans="1:39" s="5" customFormat="1" ht="270">
      <c r="A531" s="1" t="s">
        <v>112</v>
      </c>
      <c r="B531" s="1" t="s">
        <v>4308</v>
      </c>
      <c r="C531" s="1" t="s">
        <v>322</v>
      </c>
      <c r="D531" s="1" t="s">
        <v>1925</v>
      </c>
      <c r="E531" s="1" t="s">
        <v>2930</v>
      </c>
      <c r="F531" s="2" t="s">
        <v>3679</v>
      </c>
      <c r="G531" s="2"/>
      <c r="H531" s="2"/>
      <c r="I531" s="2"/>
      <c r="J531" s="15"/>
      <c r="K531" s="3">
        <f>IFERROR(MATCH("Application Layer Gateway (ALG) Security Requirements Guide (SRG) :: Version 1, Release: 2 Benchmark Date: 24 Jul 2015*"&amp;A531&amp;";*",SRGs!AA:AA,0),0)</f>
        <v>0</v>
      </c>
      <c r="L531" s="2">
        <f>IFERROR(MATCH("Application Server Security Requirements Guide :: Version 3, Release: 3 Benchmark Date: 27 Oct 2022*"&amp;A531&amp;";*",SRGs!AA:AA,0),0)</f>
        <v>0</v>
      </c>
      <c r="M531" s="2">
        <f>IFERROR(MATCH("Authentication, Authorization, and Accounting Services (AAA) Security Requirements Guide :: Version 1, Release: 2 Benchmark Date: 24 Jan 2020*"&amp;A531&amp;";*",SRGs!AA:AA,0),0)</f>
        <v>0</v>
      </c>
      <c r="N531" s="6">
        <f>IFERROR(MATCH("Central Log Server Security Requirements Guide :: Version 2, Release: 2 Benchmark Date: 27 Oct 2022*"&amp;A531&amp;";*",SRGs!AA:AA,0),0)</f>
        <v>0</v>
      </c>
      <c r="O531" s="6">
        <f>IFERROR(MATCH("Database Security Requirements Guide :: Version 3, Release: 3 Benchmark Date: 27 Jul 2022*"&amp;A531&amp;";*",SRGs!AA:AA,0),0)</f>
        <v>0</v>
      </c>
      <c r="P531" s="6">
        <f>IFERROR(MATCH("Container Platform Security Requirements Guide :: Version 1, Release: 3 Benchmark Date: 27 Jan 2022*"&amp;A531&amp;";*",SRGs!AA:AA,0),0)</f>
        <v>0</v>
      </c>
      <c r="Q531" s="6">
        <f>IFERROR(MATCH("Domain Name System (DNS) Security Requirements Guide :: Version 2, Release: 4 Benchmark Date: 23 Oct 2015*"&amp;A531&amp;";*",SRGs!AA:AA,0),0)</f>
        <v>0</v>
      </c>
      <c r="R531" s="6">
        <f>IFERROR(MATCH("Firewall Security Requirements Guide :: Version 2, Release: 3 Benchmark Date: 27 Oct 2022*"&amp;A531&amp;";*",SRGs!AA:AA,0),0)</f>
        <v>0</v>
      </c>
      <c r="S531" s="6">
        <f>IFERROR(MATCH("General Purpose Operating System Security Requirements Guide :: Version 2, Release: 4 Benchmark Date: 27 Jul 2022*"&amp;A531&amp;";*",SRGs!AA:AA,0),0)</f>
        <v>0</v>
      </c>
      <c r="T531" s="6">
        <f>IFERROR(MATCH("Intrusion Detection and Prevention Systems (IDPS) Security Requirements Guide :: Version 2, Release: 6 Benchmark Date: 24 Jul 2020*"&amp;A531&amp;";*",SRGs!AA:AA,0),0)</f>
        <v>0</v>
      </c>
      <c r="U531" s="6">
        <f>IFERROR(MATCH("Layer 2 Switch Security Requirements Guide :: Version 2, Release: 1 Benchmark Date: 18 May 2021*"&amp;A531&amp;";*",SRGs!AA:AA,0),0)</f>
        <v>0</v>
      </c>
      <c r="V531" s="6">
        <f>IFERROR(MATCH("Mainframe Product Security Requirements Guide :: Version 2, Release: 1 Benchmark Date: 27 Oct 2022*"&amp;A531&amp;";*",SRGs!AA:AA,0),0)</f>
        <v>0</v>
      </c>
      <c r="W531" s="6">
        <f>IFERROR(MATCH("Network Device Management Security Requirements Guide :: Version 4, Release: 1 Benchmark Date: 23 Apr 2021*"&amp;A531&amp;";*",SRGs!AA:AA,0),0)</f>
        <v>0</v>
      </c>
      <c r="X531" s="6">
        <f>IFERROR(MATCH("Router Security Requirements Guide :: Version 4, Release: 2 Benchmark Date: 23 Apr 2021*"&amp;A531&amp;";*",SRGs!AA:AA,0),0)</f>
        <v>0</v>
      </c>
      <c r="Y531" s="6">
        <f>IFERROR(MATCH("SDN Controller Security Requirements Guide :: Version 1, Release: 2 Benchmark Date: 24 Apr 2020*"&amp;A531&amp;";*",SRGs!AA:AA,0),0)</f>
        <v>0</v>
      </c>
      <c r="Z531" s="6">
        <f>IFERROR(MATCH("Unified Endpoint Management Agent Security Requirements Guide :: Version 1, Release: 1 Benchmark Date: 20 Nov 2020*"&amp;A531&amp;";*",SRGs!AA:AA,0),0)</f>
        <v>0</v>
      </c>
      <c r="AA531" s="6">
        <f>IFERROR(MATCH("Unified Endpoint Management Server Security Requirements Guide :: Version 1, Release: 1 Benchmark Date: 20 Nov 2020*"&amp;A531&amp;";*",SRGs!AA:AA,0),0)</f>
        <v>0</v>
      </c>
      <c r="AB531" s="6">
        <f>IFERROR(MATCH("Virtual Private Network (VPN) Security Requirements Guide :: Version 2, Release: 4 Benchmark Date: 27 Oct 2021*"&amp;A531&amp;";*",SRGs!AA:AA,0),0)</f>
        <v>0</v>
      </c>
      <c r="AC531" s="6">
        <f>IFERROR(MATCH("Web Server Security Requirements Guide :: Version 3, Release: 1 Benchmark Date: 27 Oct 2022*"&amp;A531&amp;";*",SRGs!AA:AA,0),0)</f>
        <v>0</v>
      </c>
      <c r="AD531" s="21"/>
      <c r="AE531" s="3" t="str">
        <f t="shared" si="64"/>
        <v/>
      </c>
      <c r="AF531" s="2" t="str">
        <f t="shared" si="65"/>
        <v/>
      </c>
      <c r="AG531" s="2" t="str">
        <f t="shared" si="66"/>
        <v/>
      </c>
      <c r="AH531" s="2" t="str">
        <f t="shared" si="67"/>
        <v/>
      </c>
      <c r="AI531" s="2" t="str">
        <f t="shared" si="68"/>
        <v/>
      </c>
      <c r="AJ531" s="2" t="str">
        <f t="shared" si="69"/>
        <v/>
      </c>
      <c r="AK531" s="2" t="str">
        <f t="shared" si="70"/>
        <v/>
      </c>
      <c r="AL531" s="27"/>
      <c r="AM531" s="5" t="str">
        <f t="shared" si="71"/>
        <v/>
      </c>
    </row>
    <row r="532" spans="1:39" s="5" customFormat="1" ht="120">
      <c r="A532" s="1" t="s">
        <v>113</v>
      </c>
      <c r="B532" s="1" t="s">
        <v>4308</v>
      </c>
      <c r="C532" s="1" t="s">
        <v>837</v>
      </c>
      <c r="D532" s="1" t="s">
        <v>1926</v>
      </c>
      <c r="E532" s="1" t="s">
        <v>2931</v>
      </c>
      <c r="F532" s="2" t="s">
        <v>3852</v>
      </c>
      <c r="G532" s="2" t="s">
        <v>4218</v>
      </c>
      <c r="H532" s="2"/>
      <c r="I532" s="10">
        <v>1</v>
      </c>
      <c r="J532" s="13"/>
      <c r="K532" s="3">
        <f>IFERROR(MATCH("Application Layer Gateway (ALG) Security Requirements Guide (SRG) :: Version 1, Release: 2 Benchmark Date: 24 Jul 2015*"&amp;A532&amp;";*",SRGs!AA:AA,0),0)</f>
        <v>0</v>
      </c>
      <c r="L532" s="2">
        <f>IFERROR(MATCH("Application Server Security Requirements Guide :: Version 3, Release: 3 Benchmark Date: 27 Oct 2022*"&amp;A532&amp;";*",SRGs!AA:AA,0),0)</f>
        <v>0</v>
      </c>
      <c r="M532" s="2">
        <f>IFERROR(MATCH("Authentication, Authorization, and Accounting Services (AAA) Security Requirements Guide :: Version 1, Release: 2 Benchmark Date: 24 Jan 2020*"&amp;A532&amp;";*",SRGs!AA:AA,0),0)</f>
        <v>0</v>
      </c>
      <c r="N532" s="6">
        <f>IFERROR(MATCH("Central Log Server Security Requirements Guide :: Version 2, Release: 2 Benchmark Date: 27 Oct 2022*"&amp;A532&amp;";*",SRGs!AA:AA,0),0)</f>
        <v>0</v>
      </c>
      <c r="O532" s="6">
        <f>IFERROR(MATCH("Database Security Requirements Guide :: Version 3, Release: 3 Benchmark Date: 27 Jul 2022*"&amp;A532&amp;";*",SRGs!AA:AA,0),0)</f>
        <v>0</v>
      </c>
      <c r="P532" s="6">
        <f>IFERROR(MATCH("Container Platform Security Requirements Guide :: Version 1, Release: 3 Benchmark Date: 27 Jan 2022*"&amp;A532&amp;";*",SRGs!AA:AA,0),0)</f>
        <v>0</v>
      </c>
      <c r="Q532" s="6">
        <f>IFERROR(MATCH("Domain Name System (DNS) Security Requirements Guide :: Version 2, Release: 4 Benchmark Date: 23 Oct 2015*"&amp;A532&amp;";*",SRGs!AA:AA,0),0)</f>
        <v>0</v>
      </c>
      <c r="R532" s="6">
        <f>IFERROR(MATCH("Firewall Security Requirements Guide :: Version 2, Release: 3 Benchmark Date: 27 Oct 2022*"&amp;A532&amp;";*",SRGs!AA:AA,0),0)</f>
        <v>0</v>
      </c>
      <c r="S532" s="6">
        <f>IFERROR(MATCH("General Purpose Operating System Security Requirements Guide :: Version 2, Release: 4 Benchmark Date: 27 Jul 2022*"&amp;A532&amp;";*",SRGs!AA:AA,0),0)</f>
        <v>0</v>
      </c>
      <c r="T532" s="6">
        <f>IFERROR(MATCH("Intrusion Detection and Prevention Systems (IDPS) Security Requirements Guide :: Version 2, Release: 6 Benchmark Date: 24 Jul 2020*"&amp;A532&amp;";*",SRGs!AA:AA,0),0)</f>
        <v>0</v>
      </c>
      <c r="U532" s="6">
        <f>IFERROR(MATCH("Layer 2 Switch Security Requirements Guide :: Version 2, Release: 1 Benchmark Date: 18 May 2021*"&amp;A532&amp;";*",SRGs!AA:AA,0),0)</f>
        <v>0</v>
      </c>
      <c r="V532" s="6">
        <f>IFERROR(MATCH("Mainframe Product Security Requirements Guide :: Version 2, Release: 1 Benchmark Date: 27 Oct 2022*"&amp;A532&amp;";*",SRGs!AA:AA,0),0)</f>
        <v>0</v>
      </c>
      <c r="W532" s="6">
        <f>IFERROR(MATCH("Network Device Management Security Requirements Guide :: Version 4, Release: 1 Benchmark Date: 23 Apr 2021*"&amp;A532&amp;";*",SRGs!AA:AA,0),0)</f>
        <v>0</v>
      </c>
      <c r="X532" s="6">
        <f>IFERROR(MATCH("Router Security Requirements Guide :: Version 4, Release: 2 Benchmark Date: 23 Apr 2021*"&amp;A532&amp;";*",SRGs!AA:AA,0),0)</f>
        <v>0</v>
      </c>
      <c r="Y532" s="6">
        <f>IFERROR(MATCH("SDN Controller Security Requirements Guide :: Version 1, Release: 2 Benchmark Date: 24 Apr 2020*"&amp;A532&amp;";*",SRGs!AA:AA,0),0)</f>
        <v>0</v>
      </c>
      <c r="Z532" s="6">
        <f>IFERROR(MATCH("Unified Endpoint Management Agent Security Requirements Guide :: Version 1, Release: 1 Benchmark Date: 20 Nov 2020*"&amp;A532&amp;";*",SRGs!AA:AA,0),0)</f>
        <v>0</v>
      </c>
      <c r="AA532" s="6">
        <f>IFERROR(MATCH("Unified Endpoint Management Server Security Requirements Guide :: Version 1, Release: 1 Benchmark Date: 20 Nov 2020*"&amp;A532&amp;";*",SRGs!AA:AA,0),0)</f>
        <v>0</v>
      </c>
      <c r="AB532" s="6">
        <f>IFERROR(MATCH("Virtual Private Network (VPN) Security Requirements Guide :: Version 2, Release: 4 Benchmark Date: 27 Oct 2021*"&amp;A532&amp;";*",SRGs!AA:AA,0),0)</f>
        <v>0</v>
      </c>
      <c r="AC532" s="6">
        <f>IFERROR(MATCH("Web Server Security Requirements Guide :: Version 3, Release: 1 Benchmark Date: 27 Oct 2022*"&amp;A532&amp;";*",SRGs!AA:AA,0),0)</f>
        <v>0</v>
      </c>
      <c r="AD532" s="21"/>
      <c r="AE532" s="3" t="str">
        <f t="shared" si="64"/>
        <v/>
      </c>
      <c r="AF532" s="2" t="str">
        <f t="shared" si="65"/>
        <v/>
      </c>
      <c r="AG532" s="2" t="str">
        <f t="shared" si="66"/>
        <v/>
      </c>
      <c r="AH532" s="2" t="str">
        <f t="shared" si="67"/>
        <v/>
      </c>
      <c r="AI532" s="2" t="str">
        <f t="shared" si="68"/>
        <v/>
      </c>
      <c r="AJ532" s="2" t="str">
        <f t="shared" si="69"/>
        <v/>
      </c>
      <c r="AK532" s="2" t="str">
        <f t="shared" si="70"/>
        <v/>
      </c>
      <c r="AL532" s="27"/>
      <c r="AM532" s="5" t="str">
        <f t="shared" si="71"/>
        <v/>
      </c>
    </row>
    <row r="533" spans="1:39" ht="30">
      <c r="A533" s="1" t="s">
        <v>22350</v>
      </c>
      <c r="B533" s="1" t="s">
        <v>4308</v>
      </c>
      <c r="C533" s="1" t="s">
        <v>838</v>
      </c>
      <c r="D533" s="1" t="s">
        <v>3530</v>
      </c>
      <c r="E533" s="1"/>
      <c r="F533" s="2"/>
      <c r="G533" s="2"/>
      <c r="H533" s="2"/>
      <c r="I533" s="2"/>
      <c r="J533" s="15"/>
      <c r="K533" s="3">
        <f>IFERROR(MATCH("Application Layer Gateway (ALG) Security Requirements Guide (SRG) :: Version 1, Release: 2 Benchmark Date: 24 Jul 2015*"&amp;A533&amp;";*",SRGs!AA:AA,0),0)</f>
        <v>0</v>
      </c>
      <c r="L533" s="2">
        <f>IFERROR(MATCH("Application Server Security Requirements Guide :: Version 3, Release: 3 Benchmark Date: 27 Oct 2022*"&amp;A533&amp;";*",SRGs!AA:AA,0),0)</f>
        <v>0</v>
      </c>
      <c r="M533" s="2">
        <f>IFERROR(MATCH("Authentication, Authorization, and Accounting Services (AAA) Security Requirements Guide :: Version 1, Release: 2 Benchmark Date: 24 Jan 2020*"&amp;A533&amp;";*",SRGs!AA:AA,0),0)</f>
        <v>0</v>
      </c>
      <c r="N533" s="2">
        <f>IFERROR(MATCH("Central Log Server Security Requirements Guide :: Version 2, Release: 2 Benchmark Date: 27 Oct 2022*"&amp;A533&amp;";*",SRGs!AA:AA,0),0)</f>
        <v>0</v>
      </c>
      <c r="O533" s="2">
        <f>IFERROR(MATCH("Database Security Requirements Guide :: Version 3, Release: 3 Benchmark Date: 27 Jul 2022*"&amp;A533&amp;";*",SRGs!AA:AA,0),0)</f>
        <v>0</v>
      </c>
      <c r="P533" s="2">
        <f>IFERROR(MATCH("Container Platform Security Requirements Guide :: Version 1, Release: 3 Benchmark Date: 27 Jan 2022*"&amp;A533&amp;";*",SRGs!AA:AA,0),0)</f>
        <v>0</v>
      </c>
      <c r="Q533" s="2">
        <f>IFERROR(MATCH("Domain Name System (DNS) Security Requirements Guide :: Version 2, Release: 4 Benchmark Date: 23 Oct 2015*"&amp;A533&amp;";*",SRGs!AA:AA,0),0)</f>
        <v>0</v>
      </c>
      <c r="R533" s="2">
        <f>IFERROR(MATCH("Firewall Security Requirements Guide :: Version 2, Release: 3 Benchmark Date: 27 Oct 2022*"&amp;A533&amp;";*",SRGs!AA:AA,0),0)</f>
        <v>0</v>
      </c>
      <c r="S533" s="2">
        <f>IFERROR(MATCH("General Purpose Operating System Security Requirements Guide :: Version 2, Release: 4 Benchmark Date: 27 Jul 2022*"&amp;A533&amp;";*",SRGs!AA:AA,0),0)</f>
        <v>0</v>
      </c>
      <c r="T533" s="2">
        <f>IFERROR(MATCH("Intrusion Detection and Prevention Systems (IDPS) Security Requirements Guide :: Version 2, Release: 6 Benchmark Date: 24 Jul 2020*"&amp;A533&amp;";*",SRGs!AA:AA,0),0)</f>
        <v>0</v>
      </c>
      <c r="U533" s="2">
        <f>IFERROR(MATCH("Layer 2 Switch Security Requirements Guide :: Version 2, Release: 1 Benchmark Date: 18 May 2021*"&amp;A533&amp;";*",SRGs!AA:AA,0),0)</f>
        <v>0</v>
      </c>
      <c r="V533" s="2">
        <f>IFERROR(MATCH("Mainframe Product Security Requirements Guide :: Version 2, Release: 1 Benchmark Date: 27 Oct 2022*"&amp;A533&amp;";*",SRGs!AA:AA,0),0)</f>
        <v>0</v>
      </c>
      <c r="W533" s="2">
        <f>IFERROR(MATCH("Network Device Management Security Requirements Guide :: Version 4, Release: 1 Benchmark Date: 23 Apr 2021*"&amp;A533&amp;";*",SRGs!AA:AA,0),0)</f>
        <v>0</v>
      </c>
      <c r="X533" s="2">
        <f>IFERROR(MATCH("Router Security Requirements Guide :: Version 4, Release: 2 Benchmark Date: 23 Apr 2021*"&amp;A533&amp;";*",SRGs!AA:AA,0),0)</f>
        <v>0</v>
      </c>
      <c r="Y533" s="2">
        <f>IFERROR(MATCH("SDN Controller Security Requirements Guide :: Version 1, Release: 2 Benchmark Date: 24 Apr 2020*"&amp;A533&amp;";*",SRGs!AA:AA,0),0)</f>
        <v>0</v>
      </c>
      <c r="Z533" s="2">
        <f>IFERROR(MATCH("Unified Endpoint Management Agent Security Requirements Guide :: Version 1, Release: 1 Benchmark Date: 20 Nov 2020*"&amp;A533&amp;";*",SRGs!AA:AA,0),0)</f>
        <v>0</v>
      </c>
      <c r="AA533" s="2">
        <f>IFERROR(MATCH("Unified Endpoint Management Server Security Requirements Guide :: Version 1, Release: 1 Benchmark Date: 20 Nov 2020*"&amp;A533&amp;";*",SRGs!AA:AA,0),0)</f>
        <v>0</v>
      </c>
      <c r="AB533" s="2">
        <f>IFERROR(MATCH("Virtual Private Network (VPN) Security Requirements Guide :: Version 2, Release: 4 Benchmark Date: 27 Oct 2021*"&amp;A533&amp;";*",SRGs!AA:AA,0),0)</f>
        <v>0</v>
      </c>
      <c r="AC533" s="2">
        <f>IFERROR(MATCH("Web Server Security Requirements Guide :: Version 3, Release: 1 Benchmark Date: 27 Oct 2022*"&amp;A533&amp;";*",SRGs!AA:AA,0),0)</f>
        <v>0</v>
      </c>
      <c r="AD533" s="22"/>
      <c r="AE533" s="3" t="str">
        <f t="shared" si="64"/>
        <v/>
      </c>
      <c r="AF533" s="2" t="str">
        <f t="shared" si="65"/>
        <v/>
      </c>
      <c r="AG533" s="2" t="str">
        <f t="shared" si="66"/>
        <v/>
      </c>
      <c r="AH533" s="2" t="str">
        <f t="shared" si="67"/>
        <v/>
      </c>
      <c r="AI533" s="2" t="str">
        <f t="shared" si="68"/>
        <v/>
      </c>
      <c r="AJ533" s="2" t="str">
        <f t="shared" si="69"/>
        <v/>
      </c>
      <c r="AK533" s="2" t="str">
        <f t="shared" si="70"/>
        <v/>
      </c>
      <c r="AM533" s="5" t="str">
        <f t="shared" si="71"/>
        <v/>
      </c>
    </row>
    <row r="534" spans="1:39">
      <c r="A534" s="1" t="s">
        <v>22351</v>
      </c>
      <c r="B534" s="1" t="s">
        <v>4308</v>
      </c>
      <c r="C534" s="1" t="s">
        <v>839</v>
      </c>
      <c r="D534" s="1" t="s">
        <v>3531</v>
      </c>
      <c r="E534" s="1"/>
      <c r="F534" s="2"/>
      <c r="G534" s="2"/>
      <c r="H534" s="2"/>
      <c r="I534" s="2"/>
      <c r="J534" s="15"/>
      <c r="K534" s="3">
        <f>IFERROR(MATCH("Application Layer Gateway (ALG) Security Requirements Guide (SRG) :: Version 1, Release: 2 Benchmark Date: 24 Jul 2015*"&amp;A534&amp;";*",SRGs!AA:AA,0),0)</f>
        <v>0</v>
      </c>
      <c r="L534" s="2">
        <f>IFERROR(MATCH("Application Server Security Requirements Guide :: Version 3, Release: 3 Benchmark Date: 27 Oct 2022*"&amp;A534&amp;";*",SRGs!AA:AA,0),0)</f>
        <v>0</v>
      </c>
      <c r="M534" s="2">
        <f>IFERROR(MATCH("Authentication, Authorization, and Accounting Services (AAA) Security Requirements Guide :: Version 1, Release: 2 Benchmark Date: 24 Jan 2020*"&amp;A534&amp;";*",SRGs!AA:AA,0),0)</f>
        <v>0</v>
      </c>
      <c r="N534" s="2">
        <f>IFERROR(MATCH("Central Log Server Security Requirements Guide :: Version 2, Release: 2 Benchmark Date: 27 Oct 2022*"&amp;A534&amp;";*",SRGs!AA:AA,0),0)</f>
        <v>0</v>
      </c>
      <c r="O534" s="2">
        <f>IFERROR(MATCH("Database Security Requirements Guide :: Version 3, Release: 3 Benchmark Date: 27 Jul 2022*"&amp;A534&amp;";*",SRGs!AA:AA,0),0)</f>
        <v>0</v>
      </c>
      <c r="P534" s="2">
        <f>IFERROR(MATCH("Container Platform Security Requirements Guide :: Version 1, Release: 3 Benchmark Date: 27 Jan 2022*"&amp;A534&amp;";*",SRGs!AA:AA,0),0)</f>
        <v>0</v>
      </c>
      <c r="Q534" s="2">
        <f>IFERROR(MATCH("Domain Name System (DNS) Security Requirements Guide :: Version 2, Release: 4 Benchmark Date: 23 Oct 2015*"&amp;A534&amp;";*",SRGs!AA:AA,0),0)</f>
        <v>0</v>
      </c>
      <c r="R534" s="2">
        <f>IFERROR(MATCH("Firewall Security Requirements Guide :: Version 2, Release: 3 Benchmark Date: 27 Oct 2022*"&amp;A534&amp;";*",SRGs!AA:AA,0),0)</f>
        <v>0</v>
      </c>
      <c r="S534" s="2">
        <f>IFERROR(MATCH("General Purpose Operating System Security Requirements Guide :: Version 2, Release: 4 Benchmark Date: 27 Jul 2022*"&amp;A534&amp;";*",SRGs!AA:AA,0),0)</f>
        <v>0</v>
      </c>
      <c r="T534" s="2">
        <f>IFERROR(MATCH("Intrusion Detection and Prevention Systems (IDPS) Security Requirements Guide :: Version 2, Release: 6 Benchmark Date: 24 Jul 2020*"&amp;A534&amp;";*",SRGs!AA:AA,0),0)</f>
        <v>0</v>
      </c>
      <c r="U534" s="2">
        <f>IFERROR(MATCH("Layer 2 Switch Security Requirements Guide :: Version 2, Release: 1 Benchmark Date: 18 May 2021*"&amp;A534&amp;";*",SRGs!AA:AA,0),0)</f>
        <v>0</v>
      </c>
      <c r="V534" s="2">
        <f>IFERROR(MATCH("Mainframe Product Security Requirements Guide :: Version 2, Release: 1 Benchmark Date: 27 Oct 2022*"&amp;A534&amp;";*",SRGs!AA:AA,0),0)</f>
        <v>0</v>
      </c>
      <c r="W534" s="2">
        <f>IFERROR(MATCH("Network Device Management Security Requirements Guide :: Version 4, Release: 1 Benchmark Date: 23 Apr 2021*"&amp;A534&amp;";*",SRGs!AA:AA,0),0)</f>
        <v>0</v>
      </c>
      <c r="X534" s="2">
        <f>IFERROR(MATCH("Router Security Requirements Guide :: Version 4, Release: 2 Benchmark Date: 23 Apr 2021*"&amp;A534&amp;";*",SRGs!AA:AA,0),0)</f>
        <v>0</v>
      </c>
      <c r="Y534" s="2">
        <f>IFERROR(MATCH("SDN Controller Security Requirements Guide :: Version 1, Release: 2 Benchmark Date: 24 Apr 2020*"&amp;A534&amp;";*",SRGs!AA:AA,0),0)</f>
        <v>0</v>
      </c>
      <c r="Z534" s="2">
        <f>IFERROR(MATCH("Unified Endpoint Management Agent Security Requirements Guide :: Version 1, Release: 1 Benchmark Date: 20 Nov 2020*"&amp;A534&amp;";*",SRGs!AA:AA,0),0)</f>
        <v>0</v>
      </c>
      <c r="AA534" s="2">
        <f>IFERROR(MATCH("Unified Endpoint Management Server Security Requirements Guide :: Version 1, Release: 1 Benchmark Date: 20 Nov 2020*"&amp;A534&amp;";*",SRGs!AA:AA,0),0)</f>
        <v>0</v>
      </c>
      <c r="AB534" s="2">
        <f>IFERROR(MATCH("Virtual Private Network (VPN) Security Requirements Guide :: Version 2, Release: 4 Benchmark Date: 27 Oct 2021*"&amp;A534&amp;";*",SRGs!AA:AA,0),0)</f>
        <v>0</v>
      </c>
      <c r="AC534" s="2">
        <f>IFERROR(MATCH("Web Server Security Requirements Guide :: Version 3, Release: 1 Benchmark Date: 27 Oct 2022*"&amp;A534&amp;";*",SRGs!AA:AA,0),0)</f>
        <v>0</v>
      </c>
      <c r="AD534" s="22"/>
      <c r="AE534" s="3" t="str">
        <f t="shared" si="64"/>
        <v/>
      </c>
      <c r="AF534" s="2" t="str">
        <f t="shared" si="65"/>
        <v/>
      </c>
      <c r="AG534" s="2" t="str">
        <f t="shared" si="66"/>
        <v/>
      </c>
      <c r="AH534" s="2" t="str">
        <f t="shared" si="67"/>
        <v/>
      </c>
      <c r="AI534" s="2" t="str">
        <f t="shared" si="68"/>
        <v/>
      </c>
      <c r="AJ534" s="2" t="str">
        <f t="shared" si="69"/>
        <v/>
      </c>
      <c r="AK534" s="2" t="str">
        <f t="shared" si="70"/>
        <v/>
      </c>
      <c r="AM534" s="5" t="str">
        <f t="shared" si="71"/>
        <v/>
      </c>
    </row>
    <row r="535" spans="1:39" s="5" customFormat="1" ht="180">
      <c r="A535" s="1" t="s">
        <v>114</v>
      </c>
      <c r="B535" s="1" t="s">
        <v>4308</v>
      </c>
      <c r="C535" s="1" t="s">
        <v>840</v>
      </c>
      <c r="D535" s="1" t="s">
        <v>1927</v>
      </c>
      <c r="E535" s="1" t="s">
        <v>2932</v>
      </c>
      <c r="F535" s="2" t="s">
        <v>3853</v>
      </c>
      <c r="G535" s="2" t="s">
        <v>4219</v>
      </c>
      <c r="H535" s="2"/>
      <c r="I535" s="10">
        <v>1</v>
      </c>
      <c r="J535" s="13"/>
      <c r="K535" s="3">
        <f>IFERROR(MATCH("Application Layer Gateway (ALG) Security Requirements Guide (SRG) :: Version 1, Release: 2 Benchmark Date: 24 Jul 2015*"&amp;A535&amp;";*",SRGs!AA:AA,0),0)</f>
        <v>0</v>
      </c>
      <c r="L535" s="2">
        <f>IFERROR(MATCH("Application Server Security Requirements Guide :: Version 3, Release: 3 Benchmark Date: 27 Oct 2022*"&amp;A535&amp;";*",SRGs!AA:AA,0),0)</f>
        <v>0</v>
      </c>
      <c r="M535" s="2">
        <f>IFERROR(MATCH("Authentication, Authorization, and Accounting Services (AAA) Security Requirements Guide :: Version 1, Release: 2 Benchmark Date: 24 Jan 2020*"&amp;A535&amp;";*",SRGs!AA:AA,0),0)</f>
        <v>0</v>
      </c>
      <c r="N535" s="6">
        <f>IFERROR(MATCH("Central Log Server Security Requirements Guide :: Version 2, Release: 2 Benchmark Date: 27 Oct 2022*"&amp;A535&amp;";*",SRGs!AA:AA,0),0)</f>
        <v>0</v>
      </c>
      <c r="O535" s="6">
        <f>IFERROR(MATCH("Database Security Requirements Guide :: Version 3, Release: 3 Benchmark Date: 27 Jul 2022*"&amp;A535&amp;";*",SRGs!AA:AA,0),0)</f>
        <v>0</v>
      </c>
      <c r="P535" s="6">
        <f>IFERROR(MATCH("Container Platform Security Requirements Guide :: Version 1, Release: 3 Benchmark Date: 27 Jan 2022*"&amp;A535&amp;";*",SRGs!AA:AA,0),0)</f>
        <v>0</v>
      </c>
      <c r="Q535" s="6">
        <f>IFERROR(MATCH("Domain Name System (DNS) Security Requirements Guide :: Version 2, Release: 4 Benchmark Date: 23 Oct 2015*"&amp;A535&amp;";*",SRGs!AA:AA,0),0)</f>
        <v>0</v>
      </c>
      <c r="R535" s="6">
        <f>IFERROR(MATCH("Firewall Security Requirements Guide :: Version 2, Release: 3 Benchmark Date: 27 Oct 2022*"&amp;A535&amp;";*",SRGs!AA:AA,0),0)</f>
        <v>0</v>
      </c>
      <c r="S535" s="6">
        <f>IFERROR(MATCH("General Purpose Operating System Security Requirements Guide :: Version 2, Release: 4 Benchmark Date: 27 Jul 2022*"&amp;A535&amp;";*",SRGs!AA:AA,0),0)</f>
        <v>0</v>
      </c>
      <c r="T535" s="6">
        <f>IFERROR(MATCH("Intrusion Detection and Prevention Systems (IDPS) Security Requirements Guide :: Version 2, Release: 6 Benchmark Date: 24 Jul 2020*"&amp;A535&amp;";*",SRGs!AA:AA,0),0)</f>
        <v>0</v>
      </c>
      <c r="U535" s="6">
        <f>IFERROR(MATCH("Layer 2 Switch Security Requirements Guide :: Version 2, Release: 1 Benchmark Date: 18 May 2021*"&amp;A535&amp;";*",SRGs!AA:AA,0),0)</f>
        <v>0</v>
      </c>
      <c r="V535" s="6">
        <f>IFERROR(MATCH("Mainframe Product Security Requirements Guide :: Version 2, Release: 1 Benchmark Date: 27 Oct 2022*"&amp;A535&amp;";*",SRGs!AA:AA,0),0)</f>
        <v>0</v>
      </c>
      <c r="W535" s="6">
        <f>IFERROR(MATCH("Network Device Management Security Requirements Guide :: Version 4, Release: 1 Benchmark Date: 23 Apr 2021*"&amp;A535&amp;";*",SRGs!AA:AA,0),0)</f>
        <v>0</v>
      </c>
      <c r="X535" s="6">
        <f>IFERROR(MATCH("Router Security Requirements Guide :: Version 4, Release: 2 Benchmark Date: 23 Apr 2021*"&amp;A535&amp;";*",SRGs!AA:AA,0),0)</f>
        <v>0</v>
      </c>
      <c r="Y535" s="6">
        <f>IFERROR(MATCH("SDN Controller Security Requirements Guide :: Version 1, Release: 2 Benchmark Date: 24 Apr 2020*"&amp;A535&amp;";*",SRGs!AA:AA,0),0)</f>
        <v>0</v>
      </c>
      <c r="Z535" s="6">
        <f>IFERROR(MATCH("Unified Endpoint Management Agent Security Requirements Guide :: Version 1, Release: 1 Benchmark Date: 20 Nov 2020*"&amp;A535&amp;";*",SRGs!AA:AA,0),0)</f>
        <v>0</v>
      </c>
      <c r="AA535" s="6">
        <f>IFERROR(MATCH("Unified Endpoint Management Server Security Requirements Guide :: Version 1, Release: 1 Benchmark Date: 20 Nov 2020*"&amp;A535&amp;";*",SRGs!AA:AA,0),0)</f>
        <v>0</v>
      </c>
      <c r="AB535" s="6">
        <f>IFERROR(MATCH("Virtual Private Network (VPN) Security Requirements Guide :: Version 2, Release: 4 Benchmark Date: 27 Oct 2021*"&amp;A535&amp;";*",SRGs!AA:AA,0),0)</f>
        <v>0</v>
      </c>
      <c r="AC535" s="6">
        <f>IFERROR(MATCH("Web Server Security Requirements Guide :: Version 3, Release: 1 Benchmark Date: 27 Oct 2022*"&amp;A535&amp;";*",SRGs!AA:AA,0),0)</f>
        <v>0</v>
      </c>
      <c r="AD535" s="21"/>
      <c r="AE535" s="3" t="str">
        <f t="shared" si="64"/>
        <v/>
      </c>
      <c r="AF535" s="2" t="str">
        <f t="shared" si="65"/>
        <v/>
      </c>
      <c r="AG535" s="2" t="str">
        <f t="shared" si="66"/>
        <v/>
      </c>
      <c r="AH535" s="2" t="str">
        <f t="shared" si="67"/>
        <v/>
      </c>
      <c r="AI535" s="2" t="str">
        <f t="shared" si="68"/>
        <v/>
      </c>
      <c r="AJ535" s="2" t="str">
        <f t="shared" si="69"/>
        <v/>
      </c>
      <c r="AK535" s="2" t="str">
        <f t="shared" si="70"/>
        <v/>
      </c>
      <c r="AL535" s="27"/>
      <c r="AM535" s="5" t="str">
        <f t="shared" si="71"/>
        <v/>
      </c>
    </row>
    <row r="536" spans="1:39" s="5" customFormat="1" ht="210">
      <c r="A536" s="1" t="s">
        <v>115</v>
      </c>
      <c r="B536" s="1" t="s">
        <v>4308</v>
      </c>
      <c r="C536" s="1" t="s">
        <v>841</v>
      </c>
      <c r="D536" s="1" t="s">
        <v>1928</v>
      </c>
      <c r="E536" s="1" t="s">
        <v>2933</v>
      </c>
      <c r="F536" s="2" t="s">
        <v>3854</v>
      </c>
      <c r="G536" s="2" t="s">
        <v>4218</v>
      </c>
      <c r="H536" s="2"/>
      <c r="I536" s="10">
        <v>1</v>
      </c>
      <c r="J536" s="13"/>
      <c r="K536" s="3">
        <f>IFERROR(MATCH("Application Layer Gateway (ALG) Security Requirements Guide (SRG) :: Version 1, Release: 2 Benchmark Date: 24 Jul 2015*"&amp;A536&amp;";*",SRGs!AA:AA,0),0)</f>
        <v>0</v>
      </c>
      <c r="L536" s="2">
        <f>IFERROR(MATCH("Application Server Security Requirements Guide :: Version 3, Release: 3 Benchmark Date: 27 Oct 2022*"&amp;A536&amp;";*",SRGs!AA:AA,0),0)</f>
        <v>0</v>
      </c>
      <c r="M536" s="2">
        <f>IFERROR(MATCH("Authentication, Authorization, and Accounting Services (AAA) Security Requirements Guide :: Version 1, Release: 2 Benchmark Date: 24 Jan 2020*"&amp;A536&amp;";*",SRGs!AA:AA,0),0)</f>
        <v>0</v>
      </c>
      <c r="N536" s="6">
        <f>IFERROR(MATCH("Central Log Server Security Requirements Guide :: Version 2, Release: 2 Benchmark Date: 27 Oct 2022*"&amp;A536&amp;";*",SRGs!AA:AA,0),0)</f>
        <v>0</v>
      </c>
      <c r="O536" s="6">
        <f>IFERROR(MATCH("Database Security Requirements Guide :: Version 3, Release: 3 Benchmark Date: 27 Jul 2022*"&amp;A536&amp;";*",SRGs!AA:AA,0),0)</f>
        <v>0</v>
      </c>
      <c r="P536" s="6">
        <f>IFERROR(MATCH("Container Platform Security Requirements Guide :: Version 1, Release: 3 Benchmark Date: 27 Jan 2022*"&amp;A536&amp;";*",SRGs!AA:AA,0),0)</f>
        <v>0</v>
      </c>
      <c r="Q536" s="6">
        <f>IFERROR(MATCH("Domain Name System (DNS) Security Requirements Guide :: Version 2, Release: 4 Benchmark Date: 23 Oct 2015*"&amp;A536&amp;";*",SRGs!AA:AA,0),0)</f>
        <v>0</v>
      </c>
      <c r="R536" s="6">
        <f>IFERROR(MATCH("Firewall Security Requirements Guide :: Version 2, Release: 3 Benchmark Date: 27 Oct 2022*"&amp;A536&amp;";*",SRGs!AA:AA,0),0)</f>
        <v>0</v>
      </c>
      <c r="S536" s="6">
        <f>IFERROR(MATCH("General Purpose Operating System Security Requirements Guide :: Version 2, Release: 4 Benchmark Date: 27 Jul 2022*"&amp;A536&amp;";*",SRGs!AA:AA,0),0)</f>
        <v>0</v>
      </c>
      <c r="T536" s="6">
        <f>IFERROR(MATCH("Intrusion Detection and Prevention Systems (IDPS) Security Requirements Guide :: Version 2, Release: 6 Benchmark Date: 24 Jul 2020*"&amp;A536&amp;";*",SRGs!AA:AA,0),0)</f>
        <v>0</v>
      </c>
      <c r="U536" s="6">
        <f>IFERROR(MATCH("Layer 2 Switch Security Requirements Guide :: Version 2, Release: 1 Benchmark Date: 18 May 2021*"&amp;A536&amp;";*",SRGs!AA:AA,0),0)</f>
        <v>0</v>
      </c>
      <c r="V536" s="6">
        <f>IFERROR(MATCH("Mainframe Product Security Requirements Guide :: Version 2, Release: 1 Benchmark Date: 27 Oct 2022*"&amp;A536&amp;";*",SRGs!AA:AA,0),0)</f>
        <v>0</v>
      </c>
      <c r="W536" s="6">
        <f>IFERROR(MATCH("Network Device Management Security Requirements Guide :: Version 4, Release: 1 Benchmark Date: 23 Apr 2021*"&amp;A536&amp;";*",SRGs!AA:AA,0),0)</f>
        <v>0</v>
      </c>
      <c r="X536" s="6">
        <f>IFERROR(MATCH("Router Security Requirements Guide :: Version 4, Release: 2 Benchmark Date: 23 Apr 2021*"&amp;A536&amp;";*",SRGs!AA:AA,0),0)</f>
        <v>0</v>
      </c>
      <c r="Y536" s="6">
        <f>IFERROR(MATCH("SDN Controller Security Requirements Guide :: Version 1, Release: 2 Benchmark Date: 24 Apr 2020*"&amp;A536&amp;";*",SRGs!AA:AA,0),0)</f>
        <v>0</v>
      </c>
      <c r="Z536" s="6">
        <f>IFERROR(MATCH("Unified Endpoint Management Agent Security Requirements Guide :: Version 1, Release: 1 Benchmark Date: 20 Nov 2020*"&amp;A536&amp;";*",SRGs!AA:AA,0),0)</f>
        <v>0</v>
      </c>
      <c r="AA536" s="6">
        <f>IFERROR(MATCH("Unified Endpoint Management Server Security Requirements Guide :: Version 1, Release: 1 Benchmark Date: 20 Nov 2020*"&amp;A536&amp;";*",SRGs!AA:AA,0),0)</f>
        <v>0</v>
      </c>
      <c r="AB536" s="6">
        <f>IFERROR(MATCH("Virtual Private Network (VPN) Security Requirements Guide :: Version 2, Release: 4 Benchmark Date: 27 Oct 2021*"&amp;A536&amp;";*",SRGs!AA:AA,0),0)</f>
        <v>0</v>
      </c>
      <c r="AC536" s="6">
        <f>IFERROR(MATCH("Web Server Security Requirements Guide :: Version 3, Release: 1 Benchmark Date: 27 Oct 2022*"&amp;A536&amp;";*",SRGs!AA:AA,0),0)</f>
        <v>0</v>
      </c>
      <c r="AD536" s="21"/>
      <c r="AE536" s="3" t="str">
        <f t="shared" si="64"/>
        <v/>
      </c>
      <c r="AF536" s="2" t="str">
        <f t="shared" si="65"/>
        <v/>
      </c>
      <c r="AG536" s="2" t="str">
        <f t="shared" si="66"/>
        <v/>
      </c>
      <c r="AH536" s="2" t="str">
        <f t="shared" si="67"/>
        <v/>
      </c>
      <c r="AI536" s="2" t="str">
        <f t="shared" si="68"/>
        <v/>
      </c>
      <c r="AJ536" s="2" t="str">
        <f t="shared" si="69"/>
        <v/>
      </c>
      <c r="AK536" s="2" t="str">
        <f t="shared" si="70"/>
        <v/>
      </c>
      <c r="AL536" s="27"/>
      <c r="AM536" s="5" t="str">
        <f t="shared" si="71"/>
        <v/>
      </c>
    </row>
    <row r="537" spans="1:39" ht="30">
      <c r="A537" s="1" t="s">
        <v>22352</v>
      </c>
      <c r="B537" s="1" t="s">
        <v>4308</v>
      </c>
      <c r="C537" s="1" t="s">
        <v>842</v>
      </c>
      <c r="D537" s="1" t="s">
        <v>3531</v>
      </c>
      <c r="E537" s="1"/>
      <c r="F537" s="2"/>
      <c r="G537" s="2"/>
      <c r="H537" s="2"/>
      <c r="I537" s="2"/>
      <c r="J537" s="15"/>
      <c r="K537" s="3">
        <f>IFERROR(MATCH("Application Layer Gateway (ALG) Security Requirements Guide (SRG) :: Version 1, Release: 2 Benchmark Date: 24 Jul 2015*"&amp;A537&amp;";*",SRGs!AA:AA,0),0)</f>
        <v>0</v>
      </c>
      <c r="L537" s="2">
        <f>IFERROR(MATCH("Application Server Security Requirements Guide :: Version 3, Release: 3 Benchmark Date: 27 Oct 2022*"&amp;A537&amp;";*",SRGs!AA:AA,0),0)</f>
        <v>0</v>
      </c>
      <c r="M537" s="2">
        <f>IFERROR(MATCH("Authentication, Authorization, and Accounting Services (AAA) Security Requirements Guide :: Version 1, Release: 2 Benchmark Date: 24 Jan 2020*"&amp;A537&amp;";*",SRGs!AA:AA,0),0)</f>
        <v>0</v>
      </c>
      <c r="N537" s="2">
        <f>IFERROR(MATCH("Central Log Server Security Requirements Guide :: Version 2, Release: 2 Benchmark Date: 27 Oct 2022*"&amp;A537&amp;";*",SRGs!AA:AA,0),0)</f>
        <v>0</v>
      </c>
      <c r="O537" s="2">
        <f>IFERROR(MATCH("Database Security Requirements Guide :: Version 3, Release: 3 Benchmark Date: 27 Jul 2022*"&amp;A537&amp;";*",SRGs!AA:AA,0),0)</f>
        <v>0</v>
      </c>
      <c r="P537" s="2">
        <f>IFERROR(MATCH("Container Platform Security Requirements Guide :: Version 1, Release: 3 Benchmark Date: 27 Jan 2022*"&amp;A537&amp;";*",SRGs!AA:AA,0),0)</f>
        <v>0</v>
      </c>
      <c r="Q537" s="2">
        <f>IFERROR(MATCH("Domain Name System (DNS) Security Requirements Guide :: Version 2, Release: 4 Benchmark Date: 23 Oct 2015*"&amp;A537&amp;";*",SRGs!AA:AA,0),0)</f>
        <v>0</v>
      </c>
      <c r="R537" s="2">
        <f>IFERROR(MATCH("Firewall Security Requirements Guide :: Version 2, Release: 3 Benchmark Date: 27 Oct 2022*"&amp;A537&amp;";*",SRGs!AA:AA,0),0)</f>
        <v>0</v>
      </c>
      <c r="S537" s="2">
        <f>IFERROR(MATCH("General Purpose Operating System Security Requirements Guide :: Version 2, Release: 4 Benchmark Date: 27 Jul 2022*"&amp;A537&amp;";*",SRGs!AA:AA,0),0)</f>
        <v>0</v>
      </c>
      <c r="T537" s="2">
        <f>IFERROR(MATCH("Intrusion Detection and Prevention Systems (IDPS) Security Requirements Guide :: Version 2, Release: 6 Benchmark Date: 24 Jul 2020*"&amp;A537&amp;";*",SRGs!AA:AA,0),0)</f>
        <v>0</v>
      </c>
      <c r="U537" s="2">
        <f>IFERROR(MATCH("Layer 2 Switch Security Requirements Guide :: Version 2, Release: 1 Benchmark Date: 18 May 2021*"&amp;A537&amp;";*",SRGs!AA:AA,0),0)</f>
        <v>0</v>
      </c>
      <c r="V537" s="2">
        <f>IFERROR(MATCH("Mainframe Product Security Requirements Guide :: Version 2, Release: 1 Benchmark Date: 27 Oct 2022*"&amp;A537&amp;";*",SRGs!AA:AA,0),0)</f>
        <v>0</v>
      </c>
      <c r="W537" s="2">
        <f>IFERROR(MATCH("Network Device Management Security Requirements Guide :: Version 4, Release: 1 Benchmark Date: 23 Apr 2021*"&amp;A537&amp;";*",SRGs!AA:AA,0),0)</f>
        <v>0</v>
      </c>
      <c r="X537" s="2">
        <f>IFERROR(MATCH("Router Security Requirements Guide :: Version 4, Release: 2 Benchmark Date: 23 Apr 2021*"&amp;A537&amp;";*",SRGs!AA:AA,0),0)</f>
        <v>0</v>
      </c>
      <c r="Y537" s="2">
        <f>IFERROR(MATCH("SDN Controller Security Requirements Guide :: Version 1, Release: 2 Benchmark Date: 24 Apr 2020*"&amp;A537&amp;";*",SRGs!AA:AA,0),0)</f>
        <v>0</v>
      </c>
      <c r="Z537" s="2">
        <f>IFERROR(MATCH("Unified Endpoint Management Agent Security Requirements Guide :: Version 1, Release: 1 Benchmark Date: 20 Nov 2020*"&amp;A537&amp;";*",SRGs!AA:AA,0),0)</f>
        <v>0</v>
      </c>
      <c r="AA537" s="2">
        <f>IFERROR(MATCH("Unified Endpoint Management Server Security Requirements Guide :: Version 1, Release: 1 Benchmark Date: 20 Nov 2020*"&amp;A537&amp;";*",SRGs!AA:AA,0),0)</f>
        <v>0</v>
      </c>
      <c r="AB537" s="2">
        <f>IFERROR(MATCH("Virtual Private Network (VPN) Security Requirements Guide :: Version 2, Release: 4 Benchmark Date: 27 Oct 2021*"&amp;A537&amp;";*",SRGs!AA:AA,0),0)</f>
        <v>0</v>
      </c>
      <c r="AC537" s="2">
        <f>IFERROR(MATCH("Web Server Security Requirements Guide :: Version 3, Release: 1 Benchmark Date: 27 Oct 2022*"&amp;A537&amp;";*",SRGs!AA:AA,0),0)</f>
        <v>0</v>
      </c>
      <c r="AD537" s="22"/>
      <c r="AE537" s="3" t="str">
        <f t="shared" si="64"/>
        <v/>
      </c>
      <c r="AF537" s="2" t="str">
        <f t="shared" si="65"/>
        <v/>
      </c>
      <c r="AG537" s="2" t="str">
        <f t="shared" si="66"/>
        <v/>
      </c>
      <c r="AH537" s="2" t="str">
        <f t="shared" si="67"/>
        <v/>
      </c>
      <c r="AI537" s="2" t="str">
        <f t="shared" si="68"/>
        <v/>
      </c>
      <c r="AJ537" s="2" t="str">
        <f t="shared" si="69"/>
        <v/>
      </c>
      <c r="AK537" s="2" t="str">
        <f t="shared" si="70"/>
        <v/>
      </c>
      <c r="AM537" s="5" t="str">
        <f t="shared" si="71"/>
        <v/>
      </c>
    </row>
    <row r="538" spans="1:39" s="5" customFormat="1" ht="30">
      <c r="A538" s="1" t="s">
        <v>22353</v>
      </c>
      <c r="B538" s="1" t="s">
        <v>4308</v>
      </c>
      <c r="C538" s="1" t="s">
        <v>843</v>
      </c>
      <c r="D538" s="1" t="s">
        <v>1929</v>
      </c>
      <c r="E538" s="1" t="s">
        <v>2934</v>
      </c>
      <c r="F538" s="2" t="s">
        <v>3855</v>
      </c>
      <c r="G538" s="2"/>
      <c r="H538" s="2"/>
      <c r="I538" s="2"/>
      <c r="J538" s="15"/>
      <c r="K538" s="3">
        <f>IFERROR(MATCH("Application Layer Gateway (ALG) Security Requirements Guide (SRG) :: Version 1, Release: 2 Benchmark Date: 24 Jul 2015*"&amp;A538&amp;";*",SRGs!AA:AA,0),0)</f>
        <v>0</v>
      </c>
      <c r="L538" s="2">
        <f>IFERROR(MATCH("Application Server Security Requirements Guide :: Version 3, Release: 3 Benchmark Date: 27 Oct 2022*"&amp;A538&amp;";*",SRGs!AA:AA,0),0)</f>
        <v>0</v>
      </c>
      <c r="M538" s="2">
        <f>IFERROR(MATCH("Authentication, Authorization, and Accounting Services (AAA) Security Requirements Guide :: Version 1, Release: 2 Benchmark Date: 24 Jan 2020*"&amp;A538&amp;";*",SRGs!AA:AA,0),0)</f>
        <v>0</v>
      </c>
      <c r="N538" s="6">
        <f>IFERROR(MATCH("Central Log Server Security Requirements Guide :: Version 2, Release: 2 Benchmark Date: 27 Oct 2022*"&amp;A538&amp;";*",SRGs!AA:AA,0),0)</f>
        <v>0</v>
      </c>
      <c r="O538" s="6">
        <f>IFERROR(MATCH("Database Security Requirements Guide :: Version 3, Release: 3 Benchmark Date: 27 Jul 2022*"&amp;A538&amp;";*",SRGs!AA:AA,0),0)</f>
        <v>0</v>
      </c>
      <c r="P538" s="6">
        <f>IFERROR(MATCH("Container Platform Security Requirements Guide :: Version 1, Release: 3 Benchmark Date: 27 Jan 2022*"&amp;A538&amp;";*",SRGs!AA:AA,0),0)</f>
        <v>0</v>
      </c>
      <c r="Q538" s="6">
        <f>IFERROR(MATCH("Domain Name System (DNS) Security Requirements Guide :: Version 2, Release: 4 Benchmark Date: 23 Oct 2015*"&amp;A538&amp;";*",SRGs!AA:AA,0),0)</f>
        <v>0</v>
      </c>
      <c r="R538" s="6">
        <f>IFERROR(MATCH("Firewall Security Requirements Guide :: Version 2, Release: 3 Benchmark Date: 27 Oct 2022*"&amp;A538&amp;";*",SRGs!AA:AA,0),0)</f>
        <v>0</v>
      </c>
      <c r="S538" s="6">
        <f>IFERROR(MATCH("General Purpose Operating System Security Requirements Guide :: Version 2, Release: 4 Benchmark Date: 27 Jul 2022*"&amp;A538&amp;";*",SRGs!AA:AA,0),0)</f>
        <v>0</v>
      </c>
      <c r="T538" s="6">
        <f>IFERROR(MATCH("Intrusion Detection and Prevention Systems (IDPS) Security Requirements Guide :: Version 2, Release: 6 Benchmark Date: 24 Jul 2020*"&amp;A538&amp;";*",SRGs!AA:AA,0),0)</f>
        <v>0</v>
      </c>
      <c r="U538" s="6">
        <f>IFERROR(MATCH("Layer 2 Switch Security Requirements Guide :: Version 2, Release: 1 Benchmark Date: 18 May 2021*"&amp;A538&amp;";*",SRGs!AA:AA,0),0)</f>
        <v>0</v>
      </c>
      <c r="V538" s="6">
        <f>IFERROR(MATCH("Mainframe Product Security Requirements Guide :: Version 2, Release: 1 Benchmark Date: 27 Oct 2022*"&amp;A538&amp;";*",SRGs!AA:AA,0),0)</f>
        <v>0</v>
      </c>
      <c r="W538" s="6">
        <f>IFERROR(MATCH("Network Device Management Security Requirements Guide :: Version 4, Release: 1 Benchmark Date: 23 Apr 2021*"&amp;A538&amp;";*",SRGs!AA:AA,0),0)</f>
        <v>0</v>
      </c>
      <c r="X538" s="6">
        <f>IFERROR(MATCH("Router Security Requirements Guide :: Version 4, Release: 2 Benchmark Date: 23 Apr 2021*"&amp;A538&amp;";*",SRGs!AA:AA,0),0)</f>
        <v>0</v>
      </c>
      <c r="Y538" s="6">
        <f>IFERROR(MATCH("SDN Controller Security Requirements Guide :: Version 1, Release: 2 Benchmark Date: 24 Apr 2020*"&amp;A538&amp;";*",SRGs!AA:AA,0),0)</f>
        <v>0</v>
      </c>
      <c r="Z538" s="6">
        <f>IFERROR(MATCH("Unified Endpoint Management Agent Security Requirements Guide :: Version 1, Release: 1 Benchmark Date: 20 Nov 2020*"&amp;A538&amp;";*",SRGs!AA:AA,0),0)</f>
        <v>0</v>
      </c>
      <c r="AA538" s="6">
        <f>IFERROR(MATCH("Unified Endpoint Management Server Security Requirements Guide :: Version 1, Release: 1 Benchmark Date: 20 Nov 2020*"&amp;A538&amp;";*",SRGs!AA:AA,0),0)</f>
        <v>0</v>
      </c>
      <c r="AB538" s="6">
        <f>IFERROR(MATCH("Virtual Private Network (VPN) Security Requirements Guide :: Version 2, Release: 4 Benchmark Date: 27 Oct 2021*"&amp;A538&amp;";*",SRGs!AA:AA,0),0)</f>
        <v>0</v>
      </c>
      <c r="AC538" s="6">
        <f>IFERROR(MATCH("Web Server Security Requirements Guide :: Version 3, Release: 1 Benchmark Date: 27 Oct 2022*"&amp;A538&amp;";*",SRGs!AA:AA,0),0)</f>
        <v>0</v>
      </c>
      <c r="AD538" s="21"/>
      <c r="AE538" s="3" t="str">
        <f t="shared" si="64"/>
        <v/>
      </c>
      <c r="AF538" s="2" t="str">
        <f t="shared" si="65"/>
        <v/>
      </c>
      <c r="AG538" s="2" t="str">
        <f t="shared" si="66"/>
        <v/>
      </c>
      <c r="AH538" s="2" t="str">
        <f t="shared" si="67"/>
        <v/>
      </c>
      <c r="AI538" s="2" t="str">
        <f t="shared" si="68"/>
        <v/>
      </c>
      <c r="AJ538" s="2" t="str">
        <f t="shared" si="69"/>
        <v/>
      </c>
      <c r="AK538" s="2" t="str">
        <f t="shared" si="70"/>
        <v/>
      </c>
      <c r="AL538" s="27"/>
      <c r="AM538" s="5" t="str">
        <f t="shared" si="71"/>
        <v/>
      </c>
    </row>
    <row r="539" spans="1:39" s="5" customFormat="1" ht="285">
      <c r="A539" s="1" t="s">
        <v>116</v>
      </c>
      <c r="B539" s="1" t="s">
        <v>4308</v>
      </c>
      <c r="C539" s="1" t="s">
        <v>844</v>
      </c>
      <c r="D539" s="1" t="s">
        <v>1930</v>
      </c>
      <c r="E539" s="1" t="s">
        <v>2935</v>
      </c>
      <c r="F539" s="2" t="s">
        <v>3856</v>
      </c>
      <c r="G539" s="2" t="s">
        <v>4220</v>
      </c>
      <c r="H539" s="2"/>
      <c r="I539" s="10">
        <v>1</v>
      </c>
      <c r="J539" s="13"/>
      <c r="K539" s="3">
        <f>IFERROR(MATCH("Application Layer Gateway (ALG) Security Requirements Guide (SRG) :: Version 1, Release: 2 Benchmark Date: 24 Jul 2015*"&amp;A539&amp;";*",SRGs!AA:AA,0),0)</f>
        <v>0</v>
      </c>
      <c r="L539" s="2">
        <f>IFERROR(MATCH("Application Server Security Requirements Guide :: Version 3, Release: 3 Benchmark Date: 27 Oct 2022*"&amp;A539&amp;";*",SRGs!AA:AA,0),0)</f>
        <v>0</v>
      </c>
      <c r="M539" s="2">
        <f>IFERROR(MATCH("Authentication, Authorization, and Accounting Services (AAA) Security Requirements Guide :: Version 1, Release: 2 Benchmark Date: 24 Jan 2020*"&amp;A539&amp;";*",SRGs!AA:AA,0),0)</f>
        <v>0</v>
      </c>
      <c r="N539" s="6">
        <f>IFERROR(MATCH("Central Log Server Security Requirements Guide :: Version 2, Release: 2 Benchmark Date: 27 Oct 2022*"&amp;A539&amp;";*",SRGs!AA:AA,0),0)</f>
        <v>0</v>
      </c>
      <c r="O539" s="6">
        <f>IFERROR(MATCH("Database Security Requirements Guide :: Version 3, Release: 3 Benchmark Date: 27 Jul 2022*"&amp;A539&amp;";*",SRGs!AA:AA,0),0)</f>
        <v>0</v>
      </c>
      <c r="P539" s="6">
        <f>IFERROR(MATCH("Container Platform Security Requirements Guide :: Version 1, Release: 3 Benchmark Date: 27 Jan 2022*"&amp;A539&amp;";*",SRGs!AA:AA,0),0)</f>
        <v>0</v>
      </c>
      <c r="Q539" s="6">
        <f>IFERROR(MATCH("Domain Name System (DNS) Security Requirements Guide :: Version 2, Release: 4 Benchmark Date: 23 Oct 2015*"&amp;A539&amp;";*",SRGs!AA:AA,0),0)</f>
        <v>0</v>
      </c>
      <c r="R539" s="6">
        <f>IFERROR(MATCH("Firewall Security Requirements Guide :: Version 2, Release: 3 Benchmark Date: 27 Oct 2022*"&amp;A539&amp;";*",SRGs!AA:AA,0),0)</f>
        <v>0</v>
      </c>
      <c r="S539" s="6">
        <f>IFERROR(MATCH("General Purpose Operating System Security Requirements Guide :: Version 2, Release: 4 Benchmark Date: 27 Jul 2022*"&amp;A539&amp;";*",SRGs!AA:AA,0),0)</f>
        <v>0</v>
      </c>
      <c r="T539" s="6">
        <f>IFERROR(MATCH("Intrusion Detection and Prevention Systems (IDPS) Security Requirements Guide :: Version 2, Release: 6 Benchmark Date: 24 Jul 2020*"&amp;A539&amp;";*",SRGs!AA:AA,0),0)</f>
        <v>0</v>
      </c>
      <c r="U539" s="6">
        <f>IFERROR(MATCH("Layer 2 Switch Security Requirements Guide :: Version 2, Release: 1 Benchmark Date: 18 May 2021*"&amp;A539&amp;";*",SRGs!AA:AA,0),0)</f>
        <v>0</v>
      </c>
      <c r="V539" s="6">
        <f>IFERROR(MATCH("Mainframe Product Security Requirements Guide :: Version 2, Release: 1 Benchmark Date: 27 Oct 2022*"&amp;A539&amp;";*",SRGs!AA:AA,0),0)</f>
        <v>0</v>
      </c>
      <c r="W539" s="6">
        <f>IFERROR(MATCH("Network Device Management Security Requirements Guide :: Version 4, Release: 1 Benchmark Date: 23 Apr 2021*"&amp;A539&amp;";*",SRGs!AA:AA,0),0)</f>
        <v>0</v>
      </c>
      <c r="X539" s="6">
        <f>IFERROR(MATCH("Router Security Requirements Guide :: Version 4, Release: 2 Benchmark Date: 23 Apr 2021*"&amp;A539&amp;";*",SRGs!AA:AA,0),0)</f>
        <v>0</v>
      </c>
      <c r="Y539" s="6">
        <f>IFERROR(MATCH("SDN Controller Security Requirements Guide :: Version 1, Release: 2 Benchmark Date: 24 Apr 2020*"&amp;A539&amp;";*",SRGs!AA:AA,0),0)</f>
        <v>0</v>
      </c>
      <c r="Z539" s="6">
        <f>IFERROR(MATCH("Unified Endpoint Management Agent Security Requirements Guide :: Version 1, Release: 1 Benchmark Date: 20 Nov 2020*"&amp;A539&amp;";*",SRGs!AA:AA,0),0)</f>
        <v>0</v>
      </c>
      <c r="AA539" s="6">
        <f>IFERROR(MATCH("Unified Endpoint Management Server Security Requirements Guide :: Version 1, Release: 1 Benchmark Date: 20 Nov 2020*"&amp;A539&amp;";*",SRGs!AA:AA,0),0)</f>
        <v>0</v>
      </c>
      <c r="AB539" s="6">
        <f>IFERROR(MATCH("Virtual Private Network (VPN) Security Requirements Guide :: Version 2, Release: 4 Benchmark Date: 27 Oct 2021*"&amp;A539&amp;";*",SRGs!AA:AA,0),0)</f>
        <v>0</v>
      </c>
      <c r="AC539" s="6">
        <f>IFERROR(MATCH("Web Server Security Requirements Guide :: Version 3, Release: 1 Benchmark Date: 27 Oct 2022*"&amp;A539&amp;";*",SRGs!AA:AA,0),0)</f>
        <v>0</v>
      </c>
      <c r="AD539" s="21"/>
      <c r="AE539" s="3" t="str">
        <f t="shared" si="64"/>
        <v/>
      </c>
      <c r="AF539" s="2" t="str">
        <f t="shared" si="65"/>
        <v/>
      </c>
      <c r="AG539" s="2" t="str">
        <f t="shared" si="66"/>
        <v/>
      </c>
      <c r="AH539" s="2" t="str">
        <f t="shared" si="67"/>
        <v/>
      </c>
      <c r="AI539" s="2" t="str">
        <f t="shared" si="68"/>
        <v/>
      </c>
      <c r="AJ539" s="2" t="str">
        <f t="shared" si="69"/>
        <v/>
      </c>
      <c r="AK539" s="2" t="str">
        <f t="shared" si="70"/>
        <v/>
      </c>
      <c r="AL539" s="27"/>
      <c r="AM539" s="5" t="str">
        <f t="shared" si="71"/>
        <v/>
      </c>
    </row>
    <row r="540" spans="1:39" ht="30">
      <c r="A540" s="1" t="s">
        <v>22354</v>
      </c>
      <c r="B540" s="1" t="s">
        <v>4308</v>
      </c>
      <c r="C540" s="1" t="s">
        <v>845</v>
      </c>
      <c r="D540" s="1" t="s">
        <v>3532</v>
      </c>
      <c r="E540" s="1"/>
      <c r="F540" s="2"/>
      <c r="G540" s="2"/>
      <c r="H540" s="2"/>
      <c r="I540" s="2"/>
      <c r="J540" s="15"/>
      <c r="K540" s="3">
        <f>IFERROR(MATCH("Application Layer Gateway (ALG) Security Requirements Guide (SRG) :: Version 1, Release: 2 Benchmark Date: 24 Jul 2015*"&amp;A540&amp;";*",SRGs!AA:AA,0),0)</f>
        <v>0</v>
      </c>
      <c r="L540" s="2">
        <f>IFERROR(MATCH("Application Server Security Requirements Guide :: Version 3, Release: 3 Benchmark Date: 27 Oct 2022*"&amp;A540&amp;";*",SRGs!AA:AA,0),0)</f>
        <v>0</v>
      </c>
      <c r="M540" s="2">
        <f>IFERROR(MATCH("Authentication, Authorization, and Accounting Services (AAA) Security Requirements Guide :: Version 1, Release: 2 Benchmark Date: 24 Jan 2020*"&amp;A540&amp;";*",SRGs!AA:AA,0),0)</f>
        <v>0</v>
      </c>
      <c r="N540" s="2">
        <f>IFERROR(MATCH("Central Log Server Security Requirements Guide :: Version 2, Release: 2 Benchmark Date: 27 Oct 2022*"&amp;A540&amp;";*",SRGs!AA:AA,0),0)</f>
        <v>0</v>
      </c>
      <c r="O540" s="2">
        <f>IFERROR(MATCH("Database Security Requirements Guide :: Version 3, Release: 3 Benchmark Date: 27 Jul 2022*"&amp;A540&amp;";*",SRGs!AA:AA,0),0)</f>
        <v>0</v>
      </c>
      <c r="P540" s="2">
        <f>IFERROR(MATCH("Container Platform Security Requirements Guide :: Version 1, Release: 3 Benchmark Date: 27 Jan 2022*"&amp;A540&amp;";*",SRGs!AA:AA,0),0)</f>
        <v>0</v>
      </c>
      <c r="Q540" s="2">
        <f>IFERROR(MATCH("Domain Name System (DNS) Security Requirements Guide :: Version 2, Release: 4 Benchmark Date: 23 Oct 2015*"&amp;A540&amp;";*",SRGs!AA:AA,0),0)</f>
        <v>0</v>
      </c>
      <c r="R540" s="2">
        <f>IFERROR(MATCH("Firewall Security Requirements Guide :: Version 2, Release: 3 Benchmark Date: 27 Oct 2022*"&amp;A540&amp;";*",SRGs!AA:AA,0),0)</f>
        <v>0</v>
      </c>
      <c r="S540" s="2">
        <f>IFERROR(MATCH("General Purpose Operating System Security Requirements Guide :: Version 2, Release: 4 Benchmark Date: 27 Jul 2022*"&amp;A540&amp;";*",SRGs!AA:AA,0),0)</f>
        <v>0</v>
      </c>
      <c r="T540" s="2">
        <f>IFERROR(MATCH("Intrusion Detection and Prevention Systems (IDPS) Security Requirements Guide :: Version 2, Release: 6 Benchmark Date: 24 Jul 2020*"&amp;A540&amp;";*",SRGs!AA:AA,0),0)</f>
        <v>0</v>
      </c>
      <c r="U540" s="2">
        <f>IFERROR(MATCH("Layer 2 Switch Security Requirements Guide :: Version 2, Release: 1 Benchmark Date: 18 May 2021*"&amp;A540&amp;";*",SRGs!AA:AA,0),0)</f>
        <v>0</v>
      </c>
      <c r="V540" s="2">
        <f>IFERROR(MATCH("Mainframe Product Security Requirements Guide :: Version 2, Release: 1 Benchmark Date: 27 Oct 2022*"&amp;A540&amp;";*",SRGs!AA:AA,0),0)</f>
        <v>0</v>
      </c>
      <c r="W540" s="2">
        <f>IFERROR(MATCH("Network Device Management Security Requirements Guide :: Version 4, Release: 1 Benchmark Date: 23 Apr 2021*"&amp;A540&amp;";*",SRGs!AA:AA,0),0)</f>
        <v>0</v>
      </c>
      <c r="X540" s="2">
        <f>IFERROR(MATCH("Router Security Requirements Guide :: Version 4, Release: 2 Benchmark Date: 23 Apr 2021*"&amp;A540&amp;";*",SRGs!AA:AA,0),0)</f>
        <v>0</v>
      </c>
      <c r="Y540" s="2">
        <f>IFERROR(MATCH("SDN Controller Security Requirements Guide :: Version 1, Release: 2 Benchmark Date: 24 Apr 2020*"&amp;A540&amp;";*",SRGs!AA:AA,0),0)</f>
        <v>0</v>
      </c>
      <c r="Z540" s="2">
        <f>IFERROR(MATCH("Unified Endpoint Management Agent Security Requirements Guide :: Version 1, Release: 1 Benchmark Date: 20 Nov 2020*"&amp;A540&amp;";*",SRGs!AA:AA,0),0)</f>
        <v>0</v>
      </c>
      <c r="AA540" s="2">
        <f>IFERROR(MATCH("Unified Endpoint Management Server Security Requirements Guide :: Version 1, Release: 1 Benchmark Date: 20 Nov 2020*"&amp;A540&amp;";*",SRGs!AA:AA,0),0)</f>
        <v>0</v>
      </c>
      <c r="AB540" s="2">
        <f>IFERROR(MATCH("Virtual Private Network (VPN) Security Requirements Guide :: Version 2, Release: 4 Benchmark Date: 27 Oct 2021*"&amp;A540&amp;";*",SRGs!AA:AA,0),0)</f>
        <v>0</v>
      </c>
      <c r="AC540" s="2">
        <f>IFERROR(MATCH("Web Server Security Requirements Guide :: Version 3, Release: 1 Benchmark Date: 27 Oct 2022*"&amp;A540&amp;";*",SRGs!AA:AA,0),0)</f>
        <v>0</v>
      </c>
      <c r="AD540" s="22"/>
      <c r="AE540" s="3" t="str">
        <f t="shared" si="64"/>
        <v/>
      </c>
      <c r="AF540" s="2" t="str">
        <f t="shared" si="65"/>
        <v/>
      </c>
      <c r="AG540" s="2" t="str">
        <f t="shared" si="66"/>
        <v/>
      </c>
      <c r="AH540" s="2" t="str">
        <f t="shared" si="67"/>
        <v/>
      </c>
      <c r="AI540" s="2" t="str">
        <f t="shared" si="68"/>
        <v/>
      </c>
      <c r="AJ540" s="2" t="str">
        <f t="shared" si="69"/>
        <v/>
      </c>
      <c r="AK540" s="2" t="str">
        <f t="shared" si="70"/>
        <v/>
      </c>
      <c r="AM540" s="5" t="str">
        <f t="shared" si="71"/>
        <v/>
      </c>
    </row>
    <row r="541" spans="1:39" ht="30">
      <c r="A541" s="1" t="s">
        <v>22355</v>
      </c>
      <c r="B541" s="1" t="s">
        <v>4308</v>
      </c>
      <c r="C541" s="1" t="s">
        <v>846</v>
      </c>
      <c r="D541" s="1" t="s">
        <v>3532</v>
      </c>
      <c r="E541" s="1"/>
      <c r="F541" s="2"/>
      <c r="G541" s="2"/>
      <c r="H541" s="2"/>
      <c r="I541" s="2"/>
      <c r="J541" s="15"/>
      <c r="K541" s="3">
        <f>IFERROR(MATCH("Application Layer Gateway (ALG) Security Requirements Guide (SRG) :: Version 1, Release: 2 Benchmark Date: 24 Jul 2015*"&amp;A541&amp;";*",SRGs!AA:AA,0),0)</f>
        <v>0</v>
      </c>
      <c r="L541" s="2">
        <f>IFERROR(MATCH("Application Server Security Requirements Guide :: Version 3, Release: 3 Benchmark Date: 27 Oct 2022*"&amp;A541&amp;";*",SRGs!AA:AA,0),0)</f>
        <v>0</v>
      </c>
      <c r="M541" s="2">
        <f>IFERROR(MATCH("Authentication, Authorization, and Accounting Services (AAA) Security Requirements Guide :: Version 1, Release: 2 Benchmark Date: 24 Jan 2020*"&amp;A541&amp;";*",SRGs!AA:AA,0),0)</f>
        <v>0</v>
      </c>
      <c r="N541" s="2">
        <f>IFERROR(MATCH("Central Log Server Security Requirements Guide :: Version 2, Release: 2 Benchmark Date: 27 Oct 2022*"&amp;A541&amp;";*",SRGs!AA:AA,0),0)</f>
        <v>0</v>
      </c>
      <c r="O541" s="2">
        <f>IFERROR(MATCH("Database Security Requirements Guide :: Version 3, Release: 3 Benchmark Date: 27 Jul 2022*"&amp;A541&amp;";*",SRGs!AA:AA,0),0)</f>
        <v>0</v>
      </c>
      <c r="P541" s="2">
        <f>IFERROR(MATCH("Container Platform Security Requirements Guide :: Version 1, Release: 3 Benchmark Date: 27 Jan 2022*"&amp;A541&amp;";*",SRGs!AA:AA,0),0)</f>
        <v>0</v>
      </c>
      <c r="Q541" s="2">
        <f>IFERROR(MATCH("Domain Name System (DNS) Security Requirements Guide :: Version 2, Release: 4 Benchmark Date: 23 Oct 2015*"&amp;A541&amp;";*",SRGs!AA:AA,0),0)</f>
        <v>0</v>
      </c>
      <c r="R541" s="2">
        <f>IFERROR(MATCH("Firewall Security Requirements Guide :: Version 2, Release: 3 Benchmark Date: 27 Oct 2022*"&amp;A541&amp;";*",SRGs!AA:AA,0),0)</f>
        <v>0</v>
      </c>
      <c r="S541" s="2">
        <f>IFERROR(MATCH("General Purpose Operating System Security Requirements Guide :: Version 2, Release: 4 Benchmark Date: 27 Jul 2022*"&amp;A541&amp;";*",SRGs!AA:AA,0),0)</f>
        <v>0</v>
      </c>
      <c r="T541" s="2">
        <f>IFERROR(MATCH("Intrusion Detection and Prevention Systems (IDPS) Security Requirements Guide :: Version 2, Release: 6 Benchmark Date: 24 Jul 2020*"&amp;A541&amp;";*",SRGs!AA:AA,0),0)</f>
        <v>0</v>
      </c>
      <c r="U541" s="2">
        <f>IFERROR(MATCH("Layer 2 Switch Security Requirements Guide :: Version 2, Release: 1 Benchmark Date: 18 May 2021*"&amp;A541&amp;";*",SRGs!AA:AA,0),0)</f>
        <v>0</v>
      </c>
      <c r="V541" s="2">
        <f>IFERROR(MATCH("Mainframe Product Security Requirements Guide :: Version 2, Release: 1 Benchmark Date: 27 Oct 2022*"&amp;A541&amp;";*",SRGs!AA:AA,0),0)</f>
        <v>0</v>
      </c>
      <c r="W541" s="2">
        <f>IFERROR(MATCH("Network Device Management Security Requirements Guide :: Version 4, Release: 1 Benchmark Date: 23 Apr 2021*"&amp;A541&amp;";*",SRGs!AA:AA,0),0)</f>
        <v>0</v>
      </c>
      <c r="X541" s="2">
        <f>IFERROR(MATCH("Router Security Requirements Guide :: Version 4, Release: 2 Benchmark Date: 23 Apr 2021*"&amp;A541&amp;";*",SRGs!AA:AA,0),0)</f>
        <v>0</v>
      </c>
      <c r="Y541" s="2">
        <f>IFERROR(MATCH("SDN Controller Security Requirements Guide :: Version 1, Release: 2 Benchmark Date: 24 Apr 2020*"&amp;A541&amp;";*",SRGs!AA:AA,0),0)</f>
        <v>0</v>
      </c>
      <c r="Z541" s="2">
        <f>IFERROR(MATCH("Unified Endpoint Management Agent Security Requirements Guide :: Version 1, Release: 1 Benchmark Date: 20 Nov 2020*"&amp;A541&amp;";*",SRGs!AA:AA,0),0)</f>
        <v>0</v>
      </c>
      <c r="AA541" s="2">
        <f>IFERROR(MATCH("Unified Endpoint Management Server Security Requirements Guide :: Version 1, Release: 1 Benchmark Date: 20 Nov 2020*"&amp;A541&amp;";*",SRGs!AA:AA,0),0)</f>
        <v>0</v>
      </c>
      <c r="AB541" s="2">
        <f>IFERROR(MATCH("Virtual Private Network (VPN) Security Requirements Guide :: Version 2, Release: 4 Benchmark Date: 27 Oct 2021*"&amp;A541&amp;";*",SRGs!AA:AA,0),0)</f>
        <v>0</v>
      </c>
      <c r="AC541" s="2">
        <f>IFERROR(MATCH("Web Server Security Requirements Guide :: Version 3, Release: 1 Benchmark Date: 27 Oct 2022*"&amp;A541&amp;";*",SRGs!AA:AA,0),0)</f>
        <v>0</v>
      </c>
      <c r="AD541" s="22"/>
      <c r="AE541" s="3" t="str">
        <f t="shared" si="64"/>
        <v/>
      </c>
      <c r="AF541" s="2" t="str">
        <f t="shared" si="65"/>
        <v/>
      </c>
      <c r="AG541" s="2" t="str">
        <f t="shared" si="66"/>
        <v/>
      </c>
      <c r="AH541" s="2" t="str">
        <f t="shared" si="67"/>
        <v/>
      </c>
      <c r="AI541" s="2" t="str">
        <f t="shared" si="68"/>
        <v/>
      </c>
      <c r="AJ541" s="2" t="str">
        <f t="shared" si="69"/>
        <v/>
      </c>
      <c r="AK541" s="2" t="str">
        <f t="shared" si="70"/>
        <v/>
      </c>
      <c r="AM541" s="5" t="str">
        <f t="shared" si="71"/>
        <v/>
      </c>
    </row>
    <row r="542" spans="1:39" ht="60">
      <c r="A542" s="1" t="s">
        <v>22356</v>
      </c>
      <c r="B542" s="1" t="s">
        <v>4308</v>
      </c>
      <c r="C542" s="1" t="s">
        <v>847</v>
      </c>
      <c r="D542" s="1" t="s">
        <v>1931</v>
      </c>
      <c r="E542" s="1" t="s">
        <v>2936</v>
      </c>
      <c r="F542" s="2" t="s">
        <v>2591</v>
      </c>
      <c r="G542" s="2"/>
      <c r="H542" s="2"/>
      <c r="I542" s="2"/>
      <c r="J542" s="15"/>
      <c r="K542" s="3">
        <f>IFERROR(MATCH("Application Layer Gateway (ALG) Security Requirements Guide (SRG) :: Version 1, Release: 2 Benchmark Date: 24 Jul 2015*"&amp;A542&amp;";*",SRGs!AA:AA,0),0)</f>
        <v>0</v>
      </c>
      <c r="L542" s="2">
        <f>IFERROR(MATCH("Application Server Security Requirements Guide :: Version 3, Release: 3 Benchmark Date: 27 Oct 2022*"&amp;A542&amp;";*",SRGs!AA:AA,0),0)</f>
        <v>0</v>
      </c>
      <c r="M542" s="2">
        <f>IFERROR(MATCH("Authentication, Authorization, and Accounting Services (AAA) Security Requirements Guide :: Version 1, Release: 2 Benchmark Date: 24 Jan 2020*"&amp;A542&amp;";*",SRGs!AA:AA,0),0)</f>
        <v>0</v>
      </c>
      <c r="N542" s="2">
        <f>IFERROR(MATCH("Central Log Server Security Requirements Guide :: Version 2, Release: 2 Benchmark Date: 27 Oct 2022*"&amp;A542&amp;";*",SRGs!AA:AA,0),0)</f>
        <v>0</v>
      </c>
      <c r="O542" s="2">
        <f>IFERROR(MATCH("Database Security Requirements Guide :: Version 3, Release: 3 Benchmark Date: 27 Jul 2022*"&amp;A542&amp;";*",SRGs!AA:AA,0),0)</f>
        <v>0</v>
      </c>
      <c r="P542" s="2">
        <f>IFERROR(MATCH("Container Platform Security Requirements Guide :: Version 1, Release: 3 Benchmark Date: 27 Jan 2022*"&amp;A542&amp;";*",SRGs!AA:AA,0),0)</f>
        <v>0</v>
      </c>
      <c r="Q542" s="2">
        <f>IFERROR(MATCH("Domain Name System (DNS) Security Requirements Guide :: Version 2, Release: 4 Benchmark Date: 23 Oct 2015*"&amp;A542&amp;";*",SRGs!AA:AA,0),0)</f>
        <v>0</v>
      </c>
      <c r="R542" s="2">
        <f>IFERROR(MATCH("Firewall Security Requirements Guide :: Version 2, Release: 3 Benchmark Date: 27 Oct 2022*"&amp;A542&amp;";*",SRGs!AA:AA,0),0)</f>
        <v>0</v>
      </c>
      <c r="S542" s="2">
        <f>IFERROR(MATCH("General Purpose Operating System Security Requirements Guide :: Version 2, Release: 4 Benchmark Date: 27 Jul 2022*"&amp;A542&amp;";*",SRGs!AA:AA,0),0)</f>
        <v>0</v>
      </c>
      <c r="T542" s="2">
        <f>IFERROR(MATCH("Intrusion Detection and Prevention Systems (IDPS) Security Requirements Guide :: Version 2, Release: 6 Benchmark Date: 24 Jul 2020*"&amp;A542&amp;";*",SRGs!AA:AA,0),0)</f>
        <v>0</v>
      </c>
      <c r="U542" s="2">
        <f>IFERROR(MATCH("Layer 2 Switch Security Requirements Guide :: Version 2, Release: 1 Benchmark Date: 18 May 2021*"&amp;A542&amp;";*",SRGs!AA:AA,0),0)</f>
        <v>0</v>
      </c>
      <c r="V542" s="2">
        <f>IFERROR(MATCH("Mainframe Product Security Requirements Guide :: Version 2, Release: 1 Benchmark Date: 27 Oct 2022*"&amp;A542&amp;";*",SRGs!AA:AA,0),0)</f>
        <v>0</v>
      </c>
      <c r="W542" s="2">
        <f>IFERROR(MATCH("Network Device Management Security Requirements Guide :: Version 4, Release: 1 Benchmark Date: 23 Apr 2021*"&amp;A542&amp;";*",SRGs!AA:AA,0),0)</f>
        <v>0</v>
      </c>
      <c r="X542" s="2">
        <f>IFERROR(MATCH("Router Security Requirements Guide :: Version 4, Release: 2 Benchmark Date: 23 Apr 2021*"&amp;A542&amp;";*",SRGs!AA:AA,0),0)</f>
        <v>0</v>
      </c>
      <c r="Y542" s="2">
        <f>IFERROR(MATCH("SDN Controller Security Requirements Guide :: Version 1, Release: 2 Benchmark Date: 24 Apr 2020*"&amp;A542&amp;";*",SRGs!AA:AA,0),0)</f>
        <v>0</v>
      </c>
      <c r="Z542" s="2">
        <f>IFERROR(MATCH("Unified Endpoint Management Agent Security Requirements Guide :: Version 1, Release: 1 Benchmark Date: 20 Nov 2020*"&amp;A542&amp;";*",SRGs!AA:AA,0),0)</f>
        <v>0</v>
      </c>
      <c r="AA542" s="2">
        <f>IFERROR(MATCH("Unified Endpoint Management Server Security Requirements Guide :: Version 1, Release: 1 Benchmark Date: 20 Nov 2020*"&amp;A542&amp;";*",SRGs!AA:AA,0),0)</f>
        <v>0</v>
      </c>
      <c r="AB542" s="2">
        <f>IFERROR(MATCH("Virtual Private Network (VPN) Security Requirements Guide :: Version 2, Release: 4 Benchmark Date: 27 Oct 2021*"&amp;A542&amp;";*",SRGs!AA:AA,0),0)</f>
        <v>0</v>
      </c>
      <c r="AC542" s="2">
        <f>IFERROR(MATCH("Web Server Security Requirements Guide :: Version 3, Release: 1 Benchmark Date: 27 Oct 2022*"&amp;A542&amp;";*",SRGs!AA:AA,0),0)</f>
        <v>0</v>
      </c>
      <c r="AD542" s="22"/>
      <c r="AE542" s="3" t="str">
        <f t="shared" si="64"/>
        <v/>
      </c>
      <c r="AF542" s="2" t="str">
        <f t="shared" si="65"/>
        <v/>
      </c>
      <c r="AG542" s="2" t="str">
        <f t="shared" si="66"/>
        <v/>
      </c>
      <c r="AH542" s="2" t="str">
        <f t="shared" si="67"/>
        <v/>
      </c>
      <c r="AI542" s="2" t="str">
        <f t="shared" si="68"/>
        <v/>
      </c>
      <c r="AJ542" s="2" t="str">
        <f t="shared" si="69"/>
        <v/>
      </c>
      <c r="AK542" s="2" t="str">
        <f t="shared" si="70"/>
        <v/>
      </c>
      <c r="AM542" s="5" t="str">
        <f t="shared" si="71"/>
        <v/>
      </c>
    </row>
    <row r="543" spans="1:39" ht="30">
      <c r="A543" s="1" t="s">
        <v>22357</v>
      </c>
      <c r="B543" s="1" t="s">
        <v>4308</v>
      </c>
      <c r="C543" s="1" t="s">
        <v>848</v>
      </c>
      <c r="D543" s="1" t="s">
        <v>3531</v>
      </c>
      <c r="E543" s="1"/>
      <c r="F543" s="2"/>
      <c r="G543" s="2" t="s">
        <v>4221</v>
      </c>
      <c r="H543" s="2"/>
      <c r="I543" s="10">
        <v>1</v>
      </c>
      <c r="J543" s="13"/>
      <c r="K543" s="3">
        <f>IFERROR(MATCH("Application Layer Gateway (ALG) Security Requirements Guide (SRG) :: Version 1, Release: 2 Benchmark Date: 24 Jul 2015*"&amp;A543&amp;";*",SRGs!AA:AA,0),0)</f>
        <v>0</v>
      </c>
      <c r="L543" s="2">
        <f>IFERROR(MATCH("Application Server Security Requirements Guide :: Version 3, Release: 3 Benchmark Date: 27 Oct 2022*"&amp;A543&amp;";*",SRGs!AA:AA,0),0)</f>
        <v>0</v>
      </c>
      <c r="M543" s="2">
        <f>IFERROR(MATCH("Authentication, Authorization, and Accounting Services (AAA) Security Requirements Guide :: Version 1, Release: 2 Benchmark Date: 24 Jan 2020*"&amp;A543&amp;";*",SRGs!AA:AA,0),0)</f>
        <v>0</v>
      </c>
      <c r="N543" s="2">
        <f>IFERROR(MATCH("Central Log Server Security Requirements Guide :: Version 2, Release: 2 Benchmark Date: 27 Oct 2022*"&amp;A543&amp;";*",SRGs!AA:AA,0),0)</f>
        <v>0</v>
      </c>
      <c r="O543" s="2">
        <f>IFERROR(MATCH("Database Security Requirements Guide :: Version 3, Release: 3 Benchmark Date: 27 Jul 2022*"&amp;A543&amp;";*",SRGs!AA:AA,0),0)</f>
        <v>0</v>
      </c>
      <c r="P543" s="2">
        <f>IFERROR(MATCH("Container Platform Security Requirements Guide :: Version 1, Release: 3 Benchmark Date: 27 Jan 2022*"&amp;A543&amp;";*",SRGs!AA:AA,0),0)</f>
        <v>0</v>
      </c>
      <c r="Q543" s="2">
        <f>IFERROR(MATCH("Domain Name System (DNS) Security Requirements Guide :: Version 2, Release: 4 Benchmark Date: 23 Oct 2015*"&amp;A543&amp;";*",SRGs!AA:AA,0),0)</f>
        <v>0</v>
      </c>
      <c r="R543" s="2">
        <f>IFERROR(MATCH("Firewall Security Requirements Guide :: Version 2, Release: 3 Benchmark Date: 27 Oct 2022*"&amp;A543&amp;";*",SRGs!AA:AA,0),0)</f>
        <v>0</v>
      </c>
      <c r="S543" s="2">
        <f>IFERROR(MATCH("General Purpose Operating System Security Requirements Guide :: Version 2, Release: 4 Benchmark Date: 27 Jul 2022*"&amp;A543&amp;";*",SRGs!AA:AA,0),0)</f>
        <v>0</v>
      </c>
      <c r="T543" s="2">
        <f>IFERROR(MATCH("Intrusion Detection and Prevention Systems (IDPS) Security Requirements Guide :: Version 2, Release: 6 Benchmark Date: 24 Jul 2020*"&amp;A543&amp;";*",SRGs!AA:AA,0),0)</f>
        <v>0</v>
      </c>
      <c r="U543" s="2">
        <f>IFERROR(MATCH("Layer 2 Switch Security Requirements Guide :: Version 2, Release: 1 Benchmark Date: 18 May 2021*"&amp;A543&amp;";*",SRGs!AA:AA,0),0)</f>
        <v>0</v>
      </c>
      <c r="V543" s="2">
        <f>IFERROR(MATCH("Mainframe Product Security Requirements Guide :: Version 2, Release: 1 Benchmark Date: 27 Oct 2022*"&amp;A543&amp;";*",SRGs!AA:AA,0),0)</f>
        <v>0</v>
      </c>
      <c r="W543" s="2">
        <f>IFERROR(MATCH("Network Device Management Security Requirements Guide :: Version 4, Release: 1 Benchmark Date: 23 Apr 2021*"&amp;A543&amp;";*",SRGs!AA:AA,0),0)</f>
        <v>0</v>
      </c>
      <c r="X543" s="2">
        <f>IFERROR(MATCH("Router Security Requirements Guide :: Version 4, Release: 2 Benchmark Date: 23 Apr 2021*"&amp;A543&amp;";*",SRGs!AA:AA,0),0)</f>
        <v>0</v>
      </c>
      <c r="Y543" s="2">
        <f>IFERROR(MATCH("SDN Controller Security Requirements Guide :: Version 1, Release: 2 Benchmark Date: 24 Apr 2020*"&amp;A543&amp;";*",SRGs!AA:AA,0),0)</f>
        <v>0</v>
      </c>
      <c r="Z543" s="2">
        <f>IFERROR(MATCH("Unified Endpoint Management Agent Security Requirements Guide :: Version 1, Release: 1 Benchmark Date: 20 Nov 2020*"&amp;A543&amp;";*",SRGs!AA:AA,0),0)</f>
        <v>0</v>
      </c>
      <c r="AA543" s="2">
        <f>IFERROR(MATCH("Unified Endpoint Management Server Security Requirements Guide :: Version 1, Release: 1 Benchmark Date: 20 Nov 2020*"&amp;A543&amp;";*",SRGs!AA:AA,0),0)</f>
        <v>0</v>
      </c>
      <c r="AB543" s="2">
        <f>IFERROR(MATCH("Virtual Private Network (VPN) Security Requirements Guide :: Version 2, Release: 4 Benchmark Date: 27 Oct 2021*"&amp;A543&amp;";*",SRGs!AA:AA,0),0)</f>
        <v>0</v>
      </c>
      <c r="AC543" s="2">
        <f>IFERROR(MATCH("Web Server Security Requirements Guide :: Version 3, Release: 1 Benchmark Date: 27 Oct 2022*"&amp;A543&amp;";*",SRGs!AA:AA,0),0)</f>
        <v>0</v>
      </c>
      <c r="AD543" s="22"/>
      <c r="AE543" s="3" t="str">
        <f t="shared" si="64"/>
        <v/>
      </c>
      <c r="AF543" s="2" t="str">
        <f t="shared" si="65"/>
        <v/>
      </c>
      <c r="AG543" s="2" t="str">
        <f t="shared" si="66"/>
        <v/>
      </c>
      <c r="AH543" s="2" t="str">
        <f t="shared" si="67"/>
        <v/>
      </c>
      <c r="AI543" s="2" t="str">
        <f t="shared" si="68"/>
        <v/>
      </c>
      <c r="AJ543" s="2" t="str">
        <f t="shared" si="69"/>
        <v/>
      </c>
      <c r="AK543" s="2" t="str">
        <f t="shared" si="70"/>
        <v/>
      </c>
      <c r="AM543" s="5" t="str">
        <f t="shared" si="71"/>
        <v/>
      </c>
    </row>
    <row r="544" spans="1:39" s="5" customFormat="1" ht="315">
      <c r="A544" s="1" t="s">
        <v>117</v>
      </c>
      <c r="B544" s="1" t="s">
        <v>4308</v>
      </c>
      <c r="C544" s="1" t="s">
        <v>849</v>
      </c>
      <c r="D544" s="1" t="s">
        <v>1932</v>
      </c>
      <c r="E544" s="1" t="s">
        <v>2937</v>
      </c>
      <c r="F544" s="2" t="s">
        <v>3857</v>
      </c>
      <c r="G544" s="2" t="s">
        <v>4218</v>
      </c>
      <c r="H544" s="2"/>
      <c r="I544" s="10">
        <v>1</v>
      </c>
      <c r="J544" s="13"/>
      <c r="K544" s="3">
        <f>IFERROR(MATCH("Application Layer Gateway (ALG) Security Requirements Guide (SRG) :: Version 1, Release: 2 Benchmark Date: 24 Jul 2015*"&amp;A544&amp;";*",SRGs!AA:AA,0),0)</f>
        <v>0</v>
      </c>
      <c r="L544" s="2">
        <f>IFERROR(MATCH("Application Server Security Requirements Guide :: Version 3, Release: 3 Benchmark Date: 27 Oct 2022*"&amp;A544&amp;";*",SRGs!AA:AA,0),0)</f>
        <v>0</v>
      </c>
      <c r="M544" s="2">
        <f>IFERROR(MATCH("Authentication, Authorization, and Accounting Services (AAA) Security Requirements Guide :: Version 1, Release: 2 Benchmark Date: 24 Jan 2020*"&amp;A544&amp;";*",SRGs!AA:AA,0),0)</f>
        <v>0</v>
      </c>
      <c r="N544" s="6">
        <f>IFERROR(MATCH("Central Log Server Security Requirements Guide :: Version 2, Release: 2 Benchmark Date: 27 Oct 2022*"&amp;A544&amp;";*",SRGs!AA:AA,0),0)</f>
        <v>0</v>
      </c>
      <c r="O544" s="6">
        <f>IFERROR(MATCH("Database Security Requirements Guide :: Version 3, Release: 3 Benchmark Date: 27 Jul 2022*"&amp;A544&amp;";*",SRGs!AA:AA,0),0)</f>
        <v>0</v>
      </c>
      <c r="P544" s="6">
        <f>IFERROR(MATCH("Container Platform Security Requirements Guide :: Version 1, Release: 3 Benchmark Date: 27 Jan 2022*"&amp;A544&amp;";*",SRGs!AA:AA,0),0)</f>
        <v>0</v>
      </c>
      <c r="Q544" s="6">
        <f>IFERROR(MATCH("Domain Name System (DNS) Security Requirements Guide :: Version 2, Release: 4 Benchmark Date: 23 Oct 2015*"&amp;A544&amp;";*",SRGs!AA:AA,0),0)</f>
        <v>0</v>
      </c>
      <c r="R544" s="6">
        <f>IFERROR(MATCH("Firewall Security Requirements Guide :: Version 2, Release: 3 Benchmark Date: 27 Oct 2022*"&amp;A544&amp;";*",SRGs!AA:AA,0),0)</f>
        <v>0</v>
      </c>
      <c r="S544" s="6">
        <f>IFERROR(MATCH("General Purpose Operating System Security Requirements Guide :: Version 2, Release: 4 Benchmark Date: 27 Jul 2022*"&amp;A544&amp;";*",SRGs!AA:AA,0),0)</f>
        <v>0</v>
      </c>
      <c r="T544" s="6">
        <f>IFERROR(MATCH("Intrusion Detection and Prevention Systems (IDPS) Security Requirements Guide :: Version 2, Release: 6 Benchmark Date: 24 Jul 2020*"&amp;A544&amp;";*",SRGs!AA:AA,0),0)</f>
        <v>0</v>
      </c>
      <c r="U544" s="6">
        <f>IFERROR(MATCH("Layer 2 Switch Security Requirements Guide :: Version 2, Release: 1 Benchmark Date: 18 May 2021*"&amp;A544&amp;";*",SRGs!AA:AA,0),0)</f>
        <v>0</v>
      </c>
      <c r="V544" s="6">
        <f>IFERROR(MATCH("Mainframe Product Security Requirements Guide :: Version 2, Release: 1 Benchmark Date: 27 Oct 2022*"&amp;A544&amp;";*",SRGs!AA:AA,0),0)</f>
        <v>0</v>
      </c>
      <c r="W544" s="6">
        <f>IFERROR(MATCH("Network Device Management Security Requirements Guide :: Version 4, Release: 1 Benchmark Date: 23 Apr 2021*"&amp;A544&amp;";*",SRGs!AA:AA,0),0)</f>
        <v>0</v>
      </c>
      <c r="X544" s="6">
        <f>IFERROR(MATCH("Router Security Requirements Guide :: Version 4, Release: 2 Benchmark Date: 23 Apr 2021*"&amp;A544&amp;";*",SRGs!AA:AA,0),0)</f>
        <v>0</v>
      </c>
      <c r="Y544" s="6">
        <f>IFERROR(MATCH("SDN Controller Security Requirements Guide :: Version 1, Release: 2 Benchmark Date: 24 Apr 2020*"&amp;A544&amp;";*",SRGs!AA:AA,0),0)</f>
        <v>0</v>
      </c>
      <c r="Z544" s="6">
        <f>IFERROR(MATCH("Unified Endpoint Management Agent Security Requirements Guide :: Version 1, Release: 1 Benchmark Date: 20 Nov 2020*"&amp;A544&amp;";*",SRGs!AA:AA,0),0)</f>
        <v>0</v>
      </c>
      <c r="AA544" s="6">
        <f>IFERROR(MATCH("Unified Endpoint Management Server Security Requirements Guide :: Version 1, Release: 1 Benchmark Date: 20 Nov 2020*"&amp;A544&amp;";*",SRGs!AA:AA,0),0)</f>
        <v>0</v>
      </c>
      <c r="AB544" s="6">
        <f>IFERROR(MATCH("Virtual Private Network (VPN) Security Requirements Guide :: Version 2, Release: 4 Benchmark Date: 27 Oct 2021*"&amp;A544&amp;";*",SRGs!AA:AA,0),0)</f>
        <v>0</v>
      </c>
      <c r="AC544" s="6">
        <f>IFERROR(MATCH("Web Server Security Requirements Guide :: Version 3, Release: 1 Benchmark Date: 27 Oct 2022*"&amp;A544&amp;";*",SRGs!AA:AA,0),0)</f>
        <v>0</v>
      </c>
      <c r="AD544" s="21"/>
      <c r="AE544" s="3" t="str">
        <f t="shared" si="64"/>
        <v/>
      </c>
      <c r="AF544" s="2" t="str">
        <f t="shared" si="65"/>
        <v/>
      </c>
      <c r="AG544" s="2" t="str">
        <f t="shared" si="66"/>
        <v/>
      </c>
      <c r="AH544" s="2" t="str">
        <f t="shared" si="67"/>
        <v/>
      </c>
      <c r="AI544" s="2" t="str">
        <f t="shared" si="68"/>
        <v/>
      </c>
      <c r="AJ544" s="2" t="str">
        <f t="shared" si="69"/>
        <v/>
      </c>
      <c r="AK544" s="2" t="str">
        <f t="shared" si="70"/>
        <v/>
      </c>
      <c r="AL544" s="27"/>
      <c r="AM544" s="5" t="str">
        <f t="shared" si="71"/>
        <v/>
      </c>
    </row>
    <row r="545" spans="1:39" ht="105">
      <c r="A545" s="1" t="s">
        <v>22358</v>
      </c>
      <c r="B545" s="1" t="s">
        <v>4308</v>
      </c>
      <c r="C545" s="1" t="s">
        <v>850</v>
      </c>
      <c r="D545" s="1" t="s">
        <v>1933</v>
      </c>
      <c r="E545" s="1" t="s">
        <v>2938</v>
      </c>
      <c r="F545" s="2" t="s">
        <v>2591</v>
      </c>
      <c r="G545" s="2"/>
      <c r="H545" s="2"/>
      <c r="I545" s="2"/>
      <c r="J545" s="15"/>
      <c r="K545" s="3">
        <f>IFERROR(MATCH("Application Layer Gateway (ALG) Security Requirements Guide (SRG) :: Version 1, Release: 2 Benchmark Date: 24 Jul 2015*"&amp;A545&amp;";*",SRGs!AA:AA,0),0)</f>
        <v>0</v>
      </c>
      <c r="L545" s="2">
        <f>IFERROR(MATCH("Application Server Security Requirements Guide :: Version 3, Release: 3 Benchmark Date: 27 Oct 2022*"&amp;A545&amp;";*",SRGs!AA:AA,0),0)</f>
        <v>0</v>
      </c>
      <c r="M545" s="2">
        <f>IFERROR(MATCH("Authentication, Authorization, and Accounting Services (AAA) Security Requirements Guide :: Version 1, Release: 2 Benchmark Date: 24 Jan 2020*"&amp;A545&amp;";*",SRGs!AA:AA,0),0)</f>
        <v>0</v>
      </c>
      <c r="N545" s="2">
        <f>IFERROR(MATCH("Central Log Server Security Requirements Guide :: Version 2, Release: 2 Benchmark Date: 27 Oct 2022*"&amp;A545&amp;";*",SRGs!AA:AA,0),0)</f>
        <v>0</v>
      </c>
      <c r="O545" s="2">
        <f>IFERROR(MATCH("Database Security Requirements Guide :: Version 3, Release: 3 Benchmark Date: 27 Jul 2022*"&amp;A545&amp;";*",SRGs!AA:AA,0),0)</f>
        <v>0</v>
      </c>
      <c r="P545" s="2">
        <f>IFERROR(MATCH("Container Platform Security Requirements Guide :: Version 1, Release: 3 Benchmark Date: 27 Jan 2022*"&amp;A545&amp;";*",SRGs!AA:AA,0),0)</f>
        <v>0</v>
      </c>
      <c r="Q545" s="2">
        <f>IFERROR(MATCH("Domain Name System (DNS) Security Requirements Guide :: Version 2, Release: 4 Benchmark Date: 23 Oct 2015*"&amp;A545&amp;";*",SRGs!AA:AA,0),0)</f>
        <v>0</v>
      </c>
      <c r="R545" s="2">
        <f>IFERROR(MATCH("Firewall Security Requirements Guide :: Version 2, Release: 3 Benchmark Date: 27 Oct 2022*"&amp;A545&amp;";*",SRGs!AA:AA,0),0)</f>
        <v>0</v>
      </c>
      <c r="S545" s="2">
        <f>IFERROR(MATCH("General Purpose Operating System Security Requirements Guide :: Version 2, Release: 4 Benchmark Date: 27 Jul 2022*"&amp;A545&amp;";*",SRGs!AA:AA,0),0)</f>
        <v>0</v>
      </c>
      <c r="T545" s="2">
        <f>IFERROR(MATCH("Intrusion Detection and Prevention Systems (IDPS) Security Requirements Guide :: Version 2, Release: 6 Benchmark Date: 24 Jul 2020*"&amp;A545&amp;";*",SRGs!AA:AA,0),0)</f>
        <v>0</v>
      </c>
      <c r="U545" s="2">
        <f>IFERROR(MATCH("Layer 2 Switch Security Requirements Guide :: Version 2, Release: 1 Benchmark Date: 18 May 2021*"&amp;A545&amp;";*",SRGs!AA:AA,0),0)</f>
        <v>0</v>
      </c>
      <c r="V545" s="2">
        <f>IFERROR(MATCH("Mainframe Product Security Requirements Guide :: Version 2, Release: 1 Benchmark Date: 27 Oct 2022*"&amp;A545&amp;";*",SRGs!AA:AA,0),0)</f>
        <v>0</v>
      </c>
      <c r="W545" s="2">
        <f>IFERROR(MATCH("Network Device Management Security Requirements Guide :: Version 4, Release: 1 Benchmark Date: 23 Apr 2021*"&amp;A545&amp;";*",SRGs!AA:AA,0),0)</f>
        <v>0</v>
      </c>
      <c r="X545" s="2">
        <f>IFERROR(MATCH("Router Security Requirements Guide :: Version 4, Release: 2 Benchmark Date: 23 Apr 2021*"&amp;A545&amp;";*",SRGs!AA:AA,0),0)</f>
        <v>0</v>
      </c>
      <c r="Y545" s="2">
        <f>IFERROR(MATCH("SDN Controller Security Requirements Guide :: Version 1, Release: 2 Benchmark Date: 24 Apr 2020*"&amp;A545&amp;";*",SRGs!AA:AA,0),0)</f>
        <v>0</v>
      </c>
      <c r="Z545" s="2">
        <f>IFERROR(MATCH("Unified Endpoint Management Agent Security Requirements Guide :: Version 1, Release: 1 Benchmark Date: 20 Nov 2020*"&amp;A545&amp;";*",SRGs!AA:AA,0),0)</f>
        <v>0</v>
      </c>
      <c r="AA545" s="2">
        <f>IFERROR(MATCH("Unified Endpoint Management Server Security Requirements Guide :: Version 1, Release: 1 Benchmark Date: 20 Nov 2020*"&amp;A545&amp;";*",SRGs!AA:AA,0),0)</f>
        <v>0</v>
      </c>
      <c r="AB545" s="2">
        <f>IFERROR(MATCH("Virtual Private Network (VPN) Security Requirements Guide :: Version 2, Release: 4 Benchmark Date: 27 Oct 2021*"&amp;A545&amp;";*",SRGs!AA:AA,0),0)</f>
        <v>0</v>
      </c>
      <c r="AC545" s="2">
        <f>IFERROR(MATCH("Web Server Security Requirements Guide :: Version 3, Release: 1 Benchmark Date: 27 Oct 2022*"&amp;A545&amp;";*",SRGs!AA:AA,0),0)</f>
        <v>0</v>
      </c>
      <c r="AD545" s="22"/>
      <c r="AE545" s="3" t="str">
        <f t="shared" si="64"/>
        <v/>
      </c>
      <c r="AF545" s="2" t="str">
        <f t="shared" si="65"/>
        <v/>
      </c>
      <c r="AG545" s="2" t="str">
        <f t="shared" si="66"/>
        <v/>
      </c>
      <c r="AH545" s="2" t="str">
        <f t="shared" si="67"/>
        <v/>
      </c>
      <c r="AI545" s="2" t="str">
        <f t="shared" si="68"/>
        <v/>
      </c>
      <c r="AJ545" s="2" t="str">
        <f t="shared" si="69"/>
        <v/>
      </c>
      <c r="AK545" s="2" t="str">
        <f t="shared" si="70"/>
        <v/>
      </c>
      <c r="AM545" s="5" t="str">
        <f t="shared" si="71"/>
        <v/>
      </c>
    </row>
    <row r="546" spans="1:39" ht="30">
      <c r="A546" s="1" t="s">
        <v>22359</v>
      </c>
      <c r="B546" s="1" t="s">
        <v>4308</v>
      </c>
      <c r="C546" s="1" t="s">
        <v>851</v>
      </c>
      <c r="D546" s="1" t="s">
        <v>1934</v>
      </c>
      <c r="E546" s="1" t="s">
        <v>2939</v>
      </c>
      <c r="F546" s="2" t="s">
        <v>2591</v>
      </c>
      <c r="G546" s="2"/>
      <c r="H546" s="2"/>
      <c r="I546" s="2"/>
      <c r="J546" s="15"/>
      <c r="K546" s="3">
        <f>IFERROR(MATCH("Application Layer Gateway (ALG) Security Requirements Guide (SRG) :: Version 1, Release: 2 Benchmark Date: 24 Jul 2015*"&amp;A546&amp;";*",SRGs!AA:AA,0),0)</f>
        <v>0</v>
      </c>
      <c r="L546" s="2">
        <f>IFERROR(MATCH("Application Server Security Requirements Guide :: Version 3, Release: 3 Benchmark Date: 27 Oct 2022*"&amp;A546&amp;";*",SRGs!AA:AA,0),0)</f>
        <v>0</v>
      </c>
      <c r="M546" s="2">
        <f>IFERROR(MATCH("Authentication, Authorization, and Accounting Services (AAA) Security Requirements Guide :: Version 1, Release: 2 Benchmark Date: 24 Jan 2020*"&amp;A546&amp;";*",SRGs!AA:AA,0),0)</f>
        <v>0</v>
      </c>
      <c r="N546" s="2">
        <f>IFERROR(MATCH("Central Log Server Security Requirements Guide :: Version 2, Release: 2 Benchmark Date: 27 Oct 2022*"&amp;A546&amp;";*",SRGs!AA:AA,0),0)</f>
        <v>0</v>
      </c>
      <c r="O546" s="2">
        <f>IFERROR(MATCH("Database Security Requirements Guide :: Version 3, Release: 3 Benchmark Date: 27 Jul 2022*"&amp;A546&amp;";*",SRGs!AA:AA,0),0)</f>
        <v>0</v>
      </c>
      <c r="P546" s="2">
        <f>IFERROR(MATCH("Container Platform Security Requirements Guide :: Version 1, Release: 3 Benchmark Date: 27 Jan 2022*"&amp;A546&amp;";*",SRGs!AA:AA,0),0)</f>
        <v>0</v>
      </c>
      <c r="Q546" s="2">
        <f>IFERROR(MATCH("Domain Name System (DNS) Security Requirements Guide :: Version 2, Release: 4 Benchmark Date: 23 Oct 2015*"&amp;A546&amp;";*",SRGs!AA:AA,0),0)</f>
        <v>0</v>
      </c>
      <c r="R546" s="2">
        <f>IFERROR(MATCH("Firewall Security Requirements Guide :: Version 2, Release: 3 Benchmark Date: 27 Oct 2022*"&amp;A546&amp;";*",SRGs!AA:AA,0),0)</f>
        <v>0</v>
      </c>
      <c r="S546" s="2">
        <f>IFERROR(MATCH("General Purpose Operating System Security Requirements Guide :: Version 2, Release: 4 Benchmark Date: 27 Jul 2022*"&amp;A546&amp;";*",SRGs!AA:AA,0),0)</f>
        <v>0</v>
      </c>
      <c r="T546" s="2">
        <f>IFERROR(MATCH("Intrusion Detection and Prevention Systems (IDPS) Security Requirements Guide :: Version 2, Release: 6 Benchmark Date: 24 Jul 2020*"&amp;A546&amp;";*",SRGs!AA:AA,0),0)</f>
        <v>0</v>
      </c>
      <c r="U546" s="2">
        <f>IFERROR(MATCH("Layer 2 Switch Security Requirements Guide :: Version 2, Release: 1 Benchmark Date: 18 May 2021*"&amp;A546&amp;";*",SRGs!AA:AA,0),0)</f>
        <v>0</v>
      </c>
      <c r="V546" s="2">
        <f>IFERROR(MATCH("Mainframe Product Security Requirements Guide :: Version 2, Release: 1 Benchmark Date: 27 Oct 2022*"&amp;A546&amp;";*",SRGs!AA:AA,0),0)</f>
        <v>0</v>
      </c>
      <c r="W546" s="2">
        <f>IFERROR(MATCH("Network Device Management Security Requirements Guide :: Version 4, Release: 1 Benchmark Date: 23 Apr 2021*"&amp;A546&amp;";*",SRGs!AA:AA,0),0)</f>
        <v>0</v>
      </c>
      <c r="X546" s="2">
        <f>IFERROR(MATCH("Router Security Requirements Guide :: Version 4, Release: 2 Benchmark Date: 23 Apr 2021*"&amp;A546&amp;";*",SRGs!AA:AA,0),0)</f>
        <v>0</v>
      </c>
      <c r="Y546" s="2">
        <f>IFERROR(MATCH("SDN Controller Security Requirements Guide :: Version 1, Release: 2 Benchmark Date: 24 Apr 2020*"&amp;A546&amp;";*",SRGs!AA:AA,0),0)</f>
        <v>0</v>
      </c>
      <c r="Z546" s="2">
        <f>IFERROR(MATCH("Unified Endpoint Management Agent Security Requirements Guide :: Version 1, Release: 1 Benchmark Date: 20 Nov 2020*"&amp;A546&amp;";*",SRGs!AA:AA,0),0)</f>
        <v>0</v>
      </c>
      <c r="AA546" s="2">
        <f>IFERROR(MATCH("Unified Endpoint Management Server Security Requirements Guide :: Version 1, Release: 1 Benchmark Date: 20 Nov 2020*"&amp;A546&amp;";*",SRGs!AA:AA,0),0)</f>
        <v>0</v>
      </c>
      <c r="AB546" s="2">
        <f>IFERROR(MATCH("Virtual Private Network (VPN) Security Requirements Guide :: Version 2, Release: 4 Benchmark Date: 27 Oct 2021*"&amp;A546&amp;";*",SRGs!AA:AA,0),0)</f>
        <v>0</v>
      </c>
      <c r="AC546" s="2">
        <f>IFERROR(MATCH("Web Server Security Requirements Guide :: Version 3, Release: 1 Benchmark Date: 27 Oct 2022*"&amp;A546&amp;";*",SRGs!AA:AA,0),0)</f>
        <v>0</v>
      </c>
      <c r="AD546" s="22"/>
      <c r="AE546" s="3" t="str">
        <f t="shared" si="64"/>
        <v/>
      </c>
      <c r="AF546" s="2" t="str">
        <f t="shared" si="65"/>
        <v/>
      </c>
      <c r="AG546" s="2" t="str">
        <f t="shared" si="66"/>
        <v/>
      </c>
      <c r="AH546" s="2" t="str">
        <f t="shared" si="67"/>
        <v/>
      </c>
      <c r="AI546" s="2" t="str">
        <f t="shared" si="68"/>
        <v/>
      </c>
      <c r="AJ546" s="2" t="str">
        <f t="shared" si="69"/>
        <v/>
      </c>
      <c r="AK546" s="2" t="str">
        <f t="shared" si="70"/>
        <v/>
      </c>
      <c r="AM546" s="5" t="str">
        <f t="shared" si="71"/>
        <v/>
      </c>
    </row>
    <row r="547" spans="1:39" ht="150">
      <c r="A547" s="1" t="s">
        <v>22360</v>
      </c>
      <c r="B547" s="1" t="s">
        <v>4308</v>
      </c>
      <c r="C547" s="1" t="s">
        <v>852</v>
      </c>
      <c r="D547" s="1" t="s">
        <v>1935</v>
      </c>
      <c r="E547" s="1" t="s">
        <v>2940</v>
      </c>
      <c r="F547" s="2" t="s">
        <v>2591</v>
      </c>
      <c r="G547" s="2"/>
      <c r="H547" s="2"/>
      <c r="I547" s="2"/>
      <c r="J547" s="15"/>
      <c r="K547" s="3">
        <f>IFERROR(MATCH("Application Layer Gateway (ALG) Security Requirements Guide (SRG) :: Version 1, Release: 2 Benchmark Date: 24 Jul 2015*"&amp;A547&amp;";*",SRGs!AA:AA,0),0)</f>
        <v>0</v>
      </c>
      <c r="L547" s="2">
        <f>IFERROR(MATCH("Application Server Security Requirements Guide :: Version 3, Release: 3 Benchmark Date: 27 Oct 2022*"&amp;A547&amp;";*",SRGs!AA:AA,0),0)</f>
        <v>0</v>
      </c>
      <c r="M547" s="2">
        <f>IFERROR(MATCH("Authentication, Authorization, and Accounting Services (AAA) Security Requirements Guide :: Version 1, Release: 2 Benchmark Date: 24 Jan 2020*"&amp;A547&amp;";*",SRGs!AA:AA,0),0)</f>
        <v>0</v>
      </c>
      <c r="N547" s="2">
        <f>IFERROR(MATCH("Central Log Server Security Requirements Guide :: Version 2, Release: 2 Benchmark Date: 27 Oct 2022*"&amp;A547&amp;";*",SRGs!AA:AA,0),0)</f>
        <v>0</v>
      </c>
      <c r="O547" s="2">
        <f>IFERROR(MATCH("Database Security Requirements Guide :: Version 3, Release: 3 Benchmark Date: 27 Jul 2022*"&amp;A547&amp;";*",SRGs!AA:AA,0),0)</f>
        <v>0</v>
      </c>
      <c r="P547" s="2">
        <f>IFERROR(MATCH("Container Platform Security Requirements Guide :: Version 1, Release: 3 Benchmark Date: 27 Jan 2022*"&amp;A547&amp;";*",SRGs!AA:AA,0),0)</f>
        <v>0</v>
      </c>
      <c r="Q547" s="2">
        <f>IFERROR(MATCH("Domain Name System (DNS) Security Requirements Guide :: Version 2, Release: 4 Benchmark Date: 23 Oct 2015*"&amp;A547&amp;";*",SRGs!AA:AA,0),0)</f>
        <v>0</v>
      </c>
      <c r="R547" s="2">
        <f>IFERROR(MATCH("Firewall Security Requirements Guide :: Version 2, Release: 3 Benchmark Date: 27 Oct 2022*"&amp;A547&amp;";*",SRGs!AA:AA,0),0)</f>
        <v>0</v>
      </c>
      <c r="S547" s="2">
        <f>IFERROR(MATCH("General Purpose Operating System Security Requirements Guide :: Version 2, Release: 4 Benchmark Date: 27 Jul 2022*"&amp;A547&amp;";*",SRGs!AA:AA,0),0)</f>
        <v>0</v>
      </c>
      <c r="T547" s="2">
        <f>IFERROR(MATCH("Intrusion Detection and Prevention Systems (IDPS) Security Requirements Guide :: Version 2, Release: 6 Benchmark Date: 24 Jul 2020*"&amp;A547&amp;";*",SRGs!AA:AA,0),0)</f>
        <v>0</v>
      </c>
      <c r="U547" s="2">
        <f>IFERROR(MATCH("Layer 2 Switch Security Requirements Guide :: Version 2, Release: 1 Benchmark Date: 18 May 2021*"&amp;A547&amp;";*",SRGs!AA:AA,0),0)</f>
        <v>0</v>
      </c>
      <c r="V547" s="2">
        <f>IFERROR(MATCH("Mainframe Product Security Requirements Guide :: Version 2, Release: 1 Benchmark Date: 27 Oct 2022*"&amp;A547&amp;";*",SRGs!AA:AA,0),0)</f>
        <v>0</v>
      </c>
      <c r="W547" s="2">
        <f>IFERROR(MATCH("Network Device Management Security Requirements Guide :: Version 4, Release: 1 Benchmark Date: 23 Apr 2021*"&amp;A547&amp;";*",SRGs!AA:AA,0),0)</f>
        <v>0</v>
      </c>
      <c r="X547" s="2">
        <f>IFERROR(MATCH("Router Security Requirements Guide :: Version 4, Release: 2 Benchmark Date: 23 Apr 2021*"&amp;A547&amp;";*",SRGs!AA:AA,0),0)</f>
        <v>0</v>
      </c>
      <c r="Y547" s="2">
        <f>IFERROR(MATCH("SDN Controller Security Requirements Guide :: Version 1, Release: 2 Benchmark Date: 24 Apr 2020*"&amp;A547&amp;";*",SRGs!AA:AA,0),0)</f>
        <v>0</v>
      </c>
      <c r="Z547" s="2">
        <f>IFERROR(MATCH("Unified Endpoint Management Agent Security Requirements Guide :: Version 1, Release: 1 Benchmark Date: 20 Nov 2020*"&amp;A547&amp;";*",SRGs!AA:AA,0),0)</f>
        <v>0</v>
      </c>
      <c r="AA547" s="2">
        <f>IFERROR(MATCH("Unified Endpoint Management Server Security Requirements Guide :: Version 1, Release: 1 Benchmark Date: 20 Nov 2020*"&amp;A547&amp;";*",SRGs!AA:AA,0),0)</f>
        <v>0</v>
      </c>
      <c r="AB547" s="2">
        <f>IFERROR(MATCH("Virtual Private Network (VPN) Security Requirements Guide :: Version 2, Release: 4 Benchmark Date: 27 Oct 2021*"&amp;A547&amp;";*",SRGs!AA:AA,0),0)</f>
        <v>0</v>
      </c>
      <c r="AC547" s="2">
        <f>IFERROR(MATCH("Web Server Security Requirements Guide :: Version 3, Release: 1 Benchmark Date: 27 Oct 2022*"&amp;A547&amp;";*",SRGs!AA:AA,0),0)</f>
        <v>0</v>
      </c>
      <c r="AD547" s="22"/>
      <c r="AE547" s="3" t="str">
        <f t="shared" si="64"/>
        <v/>
      </c>
      <c r="AF547" s="2" t="str">
        <f t="shared" si="65"/>
        <v/>
      </c>
      <c r="AG547" s="2" t="str">
        <f t="shared" si="66"/>
        <v/>
      </c>
      <c r="AH547" s="2" t="str">
        <f t="shared" si="67"/>
        <v/>
      </c>
      <c r="AI547" s="2" t="str">
        <f t="shared" si="68"/>
        <v/>
      </c>
      <c r="AJ547" s="2" t="str">
        <f t="shared" si="69"/>
        <v/>
      </c>
      <c r="AK547" s="2" t="str">
        <f t="shared" si="70"/>
        <v/>
      </c>
      <c r="AM547" s="5" t="str">
        <f t="shared" si="71"/>
        <v/>
      </c>
    </row>
    <row r="548" spans="1:39" ht="30">
      <c r="A548" s="1" t="s">
        <v>22361</v>
      </c>
      <c r="B548" s="1" t="s">
        <v>4308</v>
      </c>
      <c r="C548" s="1" t="s">
        <v>853</v>
      </c>
      <c r="D548" s="1" t="s">
        <v>3533</v>
      </c>
      <c r="E548" s="1"/>
      <c r="F548" s="2"/>
      <c r="G548" s="2"/>
      <c r="H548" s="2"/>
      <c r="I548" s="2"/>
      <c r="J548" s="15"/>
      <c r="K548" s="3">
        <f>IFERROR(MATCH("Application Layer Gateway (ALG) Security Requirements Guide (SRG) :: Version 1, Release: 2 Benchmark Date: 24 Jul 2015*"&amp;A548&amp;";*",SRGs!AA:AA,0),0)</f>
        <v>0</v>
      </c>
      <c r="L548" s="2">
        <f>IFERROR(MATCH("Application Server Security Requirements Guide :: Version 3, Release: 3 Benchmark Date: 27 Oct 2022*"&amp;A548&amp;";*",SRGs!AA:AA,0),0)</f>
        <v>0</v>
      </c>
      <c r="M548" s="2">
        <f>IFERROR(MATCH("Authentication, Authorization, and Accounting Services (AAA) Security Requirements Guide :: Version 1, Release: 2 Benchmark Date: 24 Jan 2020*"&amp;A548&amp;";*",SRGs!AA:AA,0),0)</f>
        <v>0</v>
      </c>
      <c r="N548" s="2">
        <f>IFERROR(MATCH("Central Log Server Security Requirements Guide :: Version 2, Release: 2 Benchmark Date: 27 Oct 2022*"&amp;A548&amp;";*",SRGs!AA:AA,0),0)</f>
        <v>0</v>
      </c>
      <c r="O548" s="2">
        <f>IFERROR(MATCH("Database Security Requirements Guide :: Version 3, Release: 3 Benchmark Date: 27 Jul 2022*"&amp;A548&amp;";*",SRGs!AA:AA,0),0)</f>
        <v>0</v>
      </c>
      <c r="P548" s="2">
        <f>IFERROR(MATCH("Container Platform Security Requirements Guide :: Version 1, Release: 3 Benchmark Date: 27 Jan 2022*"&amp;A548&amp;";*",SRGs!AA:AA,0),0)</f>
        <v>0</v>
      </c>
      <c r="Q548" s="2">
        <f>IFERROR(MATCH("Domain Name System (DNS) Security Requirements Guide :: Version 2, Release: 4 Benchmark Date: 23 Oct 2015*"&amp;A548&amp;";*",SRGs!AA:AA,0),0)</f>
        <v>0</v>
      </c>
      <c r="R548" s="2">
        <f>IFERROR(MATCH("Firewall Security Requirements Guide :: Version 2, Release: 3 Benchmark Date: 27 Oct 2022*"&amp;A548&amp;";*",SRGs!AA:AA,0),0)</f>
        <v>0</v>
      </c>
      <c r="S548" s="2">
        <f>IFERROR(MATCH("General Purpose Operating System Security Requirements Guide :: Version 2, Release: 4 Benchmark Date: 27 Jul 2022*"&amp;A548&amp;";*",SRGs!AA:AA,0),0)</f>
        <v>0</v>
      </c>
      <c r="T548" s="2">
        <f>IFERROR(MATCH("Intrusion Detection and Prevention Systems (IDPS) Security Requirements Guide :: Version 2, Release: 6 Benchmark Date: 24 Jul 2020*"&amp;A548&amp;";*",SRGs!AA:AA,0),0)</f>
        <v>0</v>
      </c>
      <c r="U548" s="2">
        <f>IFERROR(MATCH("Layer 2 Switch Security Requirements Guide :: Version 2, Release: 1 Benchmark Date: 18 May 2021*"&amp;A548&amp;";*",SRGs!AA:AA,0),0)</f>
        <v>0</v>
      </c>
      <c r="V548" s="2">
        <f>IFERROR(MATCH("Mainframe Product Security Requirements Guide :: Version 2, Release: 1 Benchmark Date: 27 Oct 2022*"&amp;A548&amp;";*",SRGs!AA:AA,0),0)</f>
        <v>0</v>
      </c>
      <c r="W548" s="2">
        <f>IFERROR(MATCH("Network Device Management Security Requirements Guide :: Version 4, Release: 1 Benchmark Date: 23 Apr 2021*"&amp;A548&amp;";*",SRGs!AA:AA,0),0)</f>
        <v>0</v>
      </c>
      <c r="X548" s="2">
        <f>IFERROR(MATCH("Router Security Requirements Guide :: Version 4, Release: 2 Benchmark Date: 23 Apr 2021*"&amp;A548&amp;";*",SRGs!AA:AA,0),0)</f>
        <v>0</v>
      </c>
      <c r="Y548" s="2">
        <f>IFERROR(MATCH("SDN Controller Security Requirements Guide :: Version 1, Release: 2 Benchmark Date: 24 Apr 2020*"&amp;A548&amp;";*",SRGs!AA:AA,0),0)</f>
        <v>0</v>
      </c>
      <c r="Z548" s="2">
        <f>IFERROR(MATCH("Unified Endpoint Management Agent Security Requirements Guide :: Version 1, Release: 1 Benchmark Date: 20 Nov 2020*"&amp;A548&amp;";*",SRGs!AA:AA,0),0)</f>
        <v>0</v>
      </c>
      <c r="AA548" s="2">
        <f>IFERROR(MATCH("Unified Endpoint Management Server Security Requirements Guide :: Version 1, Release: 1 Benchmark Date: 20 Nov 2020*"&amp;A548&amp;";*",SRGs!AA:AA,0),0)</f>
        <v>0</v>
      </c>
      <c r="AB548" s="2">
        <f>IFERROR(MATCH("Virtual Private Network (VPN) Security Requirements Guide :: Version 2, Release: 4 Benchmark Date: 27 Oct 2021*"&amp;A548&amp;";*",SRGs!AA:AA,0),0)</f>
        <v>0</v>
      </c>
      <c r="AC548" s="2">
        <f>IFERROR(MATCH("Web Server Security Requirements Guide :: Version 3, Release: 1 Benchmark Date: 27 Oct 2022*"&amp;A548&amp;";*",SRGs!AA:AA,0),0)</f>
        <v>0</v>
      </c>
      <c r="AD548" s="22"/>
      <c r="AE548" s="3" t="str">
        <f t="shared" si="64"/>
        <v/>
      </c>
      <c r="AF548" s="2" t="str">
        <f t="shared" si="65"/>
        <v/>
      </c>
      <c r="AG548" s="2" t="str">
        <f t="shared" si="66"/>
        <v/>
      </c>
      <c r="AH548" s="2" t="str">
        <f t="shared" si="67"/>
        <v/>
      </c>
      <c r="AI548" s="2" t="str">
        <f t="shared" si="68"/>
        <v/>
      </c>
      <c r="AJ548" s="2" t="str">
        <f t="shared" si="69"/>
        <v/>
      </c>
      <c r="AK548" s="2" t="str">
        <f t="shared" si="70"/>
        <v/>
      </c>
      <c r="AM548" s="5" t="str">
        <f t="shared" si="71"/>
        <v/>
      </c>
    </row>
    <row r="549" spans="1:39" ht="30">
      <c r="A549" s="1" t="s">
        <v>22362</v>
      </c>
      <c r="B549" s="1" t="s">
        <v>4308</v>
      </c>
      <c r="C549" s="1" t="s">
        <v>854</v>
      </c>
      <c r="D549" s="1" t="s">
        <v>3533</v>
      </c>
      <c r="E549" s="1"/>
      <c r="F549" s="2"/>
      <c r="G549" s="2"/>
      <c r="H549" s="2"/>
      <c r="I549" s="2"/>
      <c r="J549" s="15"/>
      <c r="K549" s="3">
        <f>IFERROR(MATCH("Application Layer Gateway (ALG) Security Requirements Guide (SRG) :: Version 1, Release: 2 Benchmark Date: 24 Jul 2015*"&amp;A549&amp;";*",SRGs!AA:AA,0),0)</f>
        <v>0</v>
      </c>
      <c r="L549" s="2">
        <f>IFERROR(MATCH("Application Server Security Requirements Guide :: Version 3, Release: 3 Benchmark Date: 27 Oct 2022*"&amp;A549&amp;";*",SRGs!AA:AA,0),0)</f>
        <v>0</v>
      </c>
      <c r="M549" s="2">
        <f>IFERROR(MATCH("Authentication, Authorization, and Accounting Services (AAA) Security Requirements Guide :: Version 1, Release: 2 Benchmark Date: 24 Jan 2020*"&amp;A549&amp;";*",SRGs!AA:AA,0),0)</f>
        <v>0</v>
      </c>
      <c r="N549" s="2">
        <f>IFERROR(MATCH("Central Log Server Security Requirements Guide :: Version 2, Release: 2 Benchmark Date: 27 Oct 2022*"&amp;A549&amp;";*",SRGs!AA:AA,0),0)</f>
        <v>0</v>
      </c>
      <c r="O549" s="2">
        <f>IFERROR(MATCH("Database Security Requirements Guide :: Version 3, Release: 3 Benchmark Date: 27 Jul 2022*"&amp;A549&amp;";*",SRGs!AA:AA,0),0)</f>
        <v>0</v>
      </c>
      <c r="P549" s="2">
        <f>IFERROR(MATCH("Container Platform Security Requirements Guide :: Version 1, Release: 3 Benchmark Date: 27 Jan 2022*"&amp;A549&amp;";*",SRGs!AA:AA,0),0)</f>
        <v>0</v>
      </c>
      <c r="Q549" s="2">
        <f>IFERROR(MATCH("Domain Name System (DNS) Security Requirements Guide :: Version 2, Release: 4 Benchmark Date: 23 Oct 2015*"&amp;A549&amp;";*",SRGs!AA:AA,0),0)</f>
        <v>0</v>
      </c>
      <c r="R549" s="2">
        <f>IFERROR(MATCH("Firewall Security Requirements Guide :: Version 2, Release: 3 Benchmark Date: 27 Oct 2022*"&amp;A549&amp;";*",SRGs!AA:AA,0),0)</f>
        <v>0</v>
      </c>
      <c r="S549" s="2">
        <f>IFERROR(MATCH("General Purpose Operating System Security Requirements Guide :: Version 2, Release: 4 Benchmark Date: 27 Jul 2022*"&amp;A549&amp;";*",SRGs!AA:AA,0),0)</f>
        <v>0</v>
      </c>
      <c r="T549" s="2">
        <f>IFERROR(MATCH("Intrusion Detection and Prevention Systems (IDPS) Security Requirements Guide :: Version 2, Release: 6 Benchmark Date: 24 Jul 2020*"&amp;A549&amp;";*",SRGs!AA:AA,0),0)</f>
        <v>0</v>
      </c>
      <c r="U549" s="2">
        <f>IFERROR(MATCH("Layer 2 Switch Security Requirements Guide :: Version 2, Release: 1 Benchmark Date: 18 May 2021*"&amp;A549&amp;";*",SRGs!AA:AA,0),0)</f>
        <v>0</v>
      </c>
      <c r="V549" s="2">
        <f>IFERROR(MATCH("Mainframe Product Security Requirements Guide :: Version 2, Release: 1 Benchmark Date: 27 Oct 2022*"&amp;A549&amp;";*",SRGs!AA:AA,0),0)</f>
        <v>0</v>
      </c>
      <c r="W549" s="2">
        <f>IFERROR(MATCH("Network Device Management Security Requirements Guide :: Version 4, Release: 1 Benchmark Date: 23 Apr 2021*"&amp;A549&amp;";*",SRGs!AA:AA,0),0)</f>
        <v>0</v>
      </c>
      <c r="X549" s="2">
        <f>IFERROR(MATCH("Router Security Requirements Guide :: Version 4, Release: 2 Benchmark Date: 23 Apr 2021*"&amp;A549&amp;";*",SRGs!AA:AA,0),0)</f>
        <v>0</v>
      </c>
      <c r="Y549" s="2">
        <f>IFERROR(MATCH("SDN Controller Security Requirements Guide :: Version 1, Release: 2 Benchmark Date: 24 Apr 2020*"&amp;A549&amp;";*",SRGs!AA:AA,0),0)</f>
        <v>0</v>
      </c>
      <c r="Z549" s="2">
        <f>IFERROR(MATCH("Unified Endpoint Management Agent Security Requirements Guide :: Version 1, Release: 1 Benchmark Date: 20 Nov 2020*"&amp;A549&amp;";*",SRGs!AA:AA,0),0)</f>
        <v>0</v>
      </c>
      <c r="AA549" s="2">
        <f>IFERROR(MATCH("Unified Endpoint Management Server Security Requirements Guide :: Version 1, Release: 1 Benchmark Date: 20 Nov 2020*"&amp;A549&amp;";*",SRGs!AA:AA,0),0)</f>
        <v>0</v>
      </c>
      <c r="AB549" s="2">
        <f>IFERROR(MATCH("Virtual Private Network (VPN) Security Requirements Guide :: Version 2, Release: 4 Benchmark Date: 27 Oct 2021*"&amp;A549&amp;";*",SRGs!AA:AA,0),0)</f>
        <v>0</v>
      </c>
      <c r="AC549" s="2">
        <f>IFERROR(MATCH("Web Server Security Requirements Guide :: Version 3, Release: 1 Benchmark Date: 27 Oct 2022*"&amp;A549&amp;";*",SRGs!AA:AA,0),0)</f>
        <v>0</v>
      </c>
      <c r="AD549" s="22"/>
      <c r="AE549" s="3" t="str">
        <f t="shared" si="64"/>
        <v/>
      </c>
      <c r="AF549" s="2" t="str">
        <f t="shared" si="65"/>
        <v/>
      </c>
      <c r="AG549" s="2" t="str">
        <f t="shared" si="66"/>
        <v/>
      </c>
      <c r="AH549" s="2" t="str">
        <f t="shared" si="67"/>
        <v/>
      </c>
      <c r="AI549" s="2" t="str">
        <f t="shared" si="68"/>
        <v/>
      </c>
      <c r="AJ549" s="2" t="str">
        <f t="shared" si="69"/>
        <v/>
      </c>
      <c r="AK549" s="2" t="str">
        <f t="shared" si="70"/>
        <v/>
      </c>
      <c r="AM549" s="5" t="str">
        <f t="shared" si="71"/>
        <v/>
      </c>
    </row>
    <row r="550" spans="1:39">
      <c r="A550" s="1" t="s">
        <v>22363</v>
      </c>
      <c r="B550" s="1" t="s">
        <v>4308</v>
      </c>
      <c r="C550" s="1" t="s">
        <v>855</v>
      </c>
      <c r="D550" s="1" t="s">
        <v>3533</v>
      </c>
      <c r="E550" s="1"/>
      <c r="F550" s="2"/>
      <c r="G550" s="2"/>
      <c r="H550" s="2"/>
      <c r="I550" s="2"/>
      <c r="J550" s="15"/>
      <c r="K550" s="3">
        <f>IFERROR(MATCH("Application Layer Gateway (ALG) Security Requirements Guide (SRG) :: Version 1, Release: 2 Benchmark Date: 24 Jul 2015*"&amp;A550&amp;";*",SRGs!AA:AA,0),0)</f>
        <v>0</v>
      </c>
      <c r="L550" s="2">
        <f>IFERROR(MATCH("Application Server Security Requirements Guide :: Version 3, Release: 3 Benchmark Date: 27 Oct 2022*"&amp;A550&amp;";*",SRGs!AA:AA,0),0)</f>
        <v>0</v>
      </c>
      <c r="M550" s="2">
        <f>IFERROR(MATCH("Authentication, Authorization, and Accounting Services (AAA) Security Requirements Guide :: Version 1, Release: 2 Benchmark Date: 24 Jan 2020*"&amp;A550&amp;";*",SRGs!AA:AA,0),0)</f>
        <v>0</v>
      </c>
      <c r="N550" s="2">
        <f>IFERROR(MATCH("Central Log Server Security Requirements Guide :: Version 2, Release: 2 Benchmark Date: 27 Oct 2022*"&amp;A550&amp;";*",SRGs!AA:AA,0),0)</f>
        <v>0</v>
      </c>
      <c r="O550" s="2">
        <f>IFERROR(MATCH("Database Security Requirements Guide :: Version 3, Release: 3 Benchmark Date: 27 Jul 2022*"&amp;A550&amp;";*",SRGs!AA:AA,0),0)</f>
        <v>0</v>
      </c>
      <c r="P550" s="2">
        <f>IFERROR(MATCH("Container Platform Security Requirements Guide :: Version 1, Release: 3 Benchmark Date: 27 Jan 2022*"&amp;A550&amp;";*",SRGs!AA:AA,0),0)</f>
        <v>0</v>
      </c>
      <c r="Q550" s="2">
        <f>IFERROR(MATCH("Domain Name System (DNS) Security Requirements Guide :: Version 2, Release: 4 Benchmark Date: 23 Oct 2015*"&amp;A550&amp;";*",SRGs!AA:AA,0),0)</f>
        <v>0</v>
      </c>
      <c r="R550" s="2">
        <f>IFERROR(MATCH("Firewall Security Requirements Guide :: Version 2, Release: 3 Benchmark Date: 27 Oct 2022*"&amp;A550&amp;";*",SRGs!AA:AA,0),0)</f>
        <v>0</v>
      </c>
      <c r="S550" s="2">
        <f>IFERROR(MATCH("General Purpose Operating System Security Requirements Guide :: Version 2, Release: 4 Benchmark Date: 27 Jul 2022*"&amp;A550&amp;";*",SRGs!AA:AA,0),0)</f>
        <v>0</v>
      </c>
      <c r="T550" s="2">
        <f>IFERROR(MATCH("Intrusion Detection and Prevention Systems (IDPS) Security Requirements Guide :: Version 2, Release: 6 Benchmark Date: 24 Jul 2020*"&amp;A550&amp;";*",SRGs!AA:AA,0),0)</f>
        <v>0</v>
      </c>
      <c r="U550" s="2">
        <f>IFERROR(MATCH("Layer 2 Switch Security Requirements Guide :: Version 2, Release: 1 Benchmark Date: 18 May 2021*"&amp;A550&amp;";*",SRGs!AA:AA,0),0)</f>
        <v>0</v>
      </c>
      <c r="V550" s="2">
        <f>IFERROR(MATCH("Mainframe Product Security Requirements Guide :: Version 2, Release: 1 Benchmark Date: 27 Oct 2022*"&amp;A550&amp;";*",SRGs!AA:AA,0),0)</f>
        <v>0</v>
      </c>
      <c r="W550" s="2">
        <f>IFERROR(MATCH("Network Device Management Security Requirements Guide :: Version 4, Release: 1 Benchmark Date: 23 Apr 2021*"&amp;A550&amp;";*",SRGs!AA:AA,0),0)</f>
        <v>0</v>
      </c>
      <c r="X550" s="2">
        <f>IFERROR(MATCH("Router Security Requirements Guide :: Version 4, Release: 2 Benchmark Date: 23 Apr 2021*"&amp;A550&amp;";*",SRGs!AA:AA,0),0)</f>
        <v>0</v>
      </c>
      <c r="Y550" s="2">
        <f>IFERROR(MATCH("SDN Controller Security Requirements Guide :: Version 1, Release: 2 Benchmark Date: 24 Apr 2020*"&amp;A550&amp;";*",SRGs!AA:AA,0),0)</f>
        <v>0</v>
      </c>
      <c r="Z550" s="2">
        <f>IFERROR(MATCH("Unified Endpoint Management Agent Security Requirements Guide :: Version 1, Release: 1 Benchmark Date: 20 Nov 2020*"&amp;A550&amp;";*",SRGs!AA:AA,0),0)</f>
        <v>0</v>
      </c>
      <c r="AA550" s="2">
        <f>IFERROR(MATCH("Unified Endpoint Management Server Security Requirements Guide :: Version 1, Release: 1 Benchmark Date: 20 Nov 2020*"&amp;A550&amp;";*",SRGs!AA:AA,0),0)</f>
        <v>0</v>
      </c>
      <c r="AB550" s="2">
        <f>IFERROR(MATCH("Virtual Private Network (VPN) Security Requirements Guide :: Version 2, Release: 4 Benchmark Date: 27 Oct 2021*"&amp;A550&amp;";*",SRGs!AA:AA,0),0)</f>
        <v>0</v>
      </c>
      <c r="AC550" s="2">
        <f>IFERROR(MATCH("Web Server Security Requirements Guide :: Version 3, Release: 1 Benchmark Date: 27 Oct 2022*"&amp;A550&amp;";*",SRGs!AA:AA,0),0)</f>
        <v>0</v>
      </c>
      <c r="AD550" s="22"/>
      <c r="AE550" s="3" t="str">
        <f t="shared" si="64"/>
        <v/>
      </c>
      <c r="AF550" s="2" t="str">
        <f t="shared" si="65"/>
        <v/>
      </c>
      <c r="AG550" s="2" t="str">
        <f t="shared" si="66"/>
        <v/>
      </c>
      <c r="AH550" s="2" t="str">
        <f t="shared" si="67"/>
        <v/>
      </c>
      <c r="AI550" s="2" t="str">
        <f t="shared" si="68"/>
        <v/>
      </c>
      <c r="AJ550" s="2" t="str">
        <f t="shared" si="69"/>
        <v/>
      </c>
      <c r="AK550" s="2" t="str">
        <f t="shared" si="70"/>
        <v/>
      </c>
      <c r="AM550" s="5" t="str">
        <f t="shared" si="71"/>
        <v/>
      </c>
    </row>
    <row r="551" spans="1:39" s="5" customFormat="1" ht="135">
      <c r="A551" s="1" t="s">
        <v>22364</v>
      </c>
      <c r="B551" s="1" t="s">
        <v>4308</v>
      </c>
      <c r="C551" s="1" t="s">
        <v>856</v>
      </c>
      <c r="D551" s="1" t="s">
        <v>1936</v>
      </c>
      <c r="E551" s="1" t="s">
        <v>2941</v>
      </c>
      <c r="F551" s="2" t="s">
        <v>3858</v>
      </c>
      <c r="G551" s="2"/>
      <c r="H551" s="2" t="s">
        <v>4254</v>
      </c>
      <c r="I551" s="10">
        <v>3</v>
      </c>
      <c r="J551" s="13"/>
      <c r="K551" s="3">
        <f>IFERROR(MATCH("Application Layer Gateway (ALG) Security Requirements Guide (SRG) :: Version 1, Release: 2 Benchmark Date: 24 Jul 2015*"&amp;A551&amp;";*",SRGs!AA:AA,0),0)</f>
        <v>0</v>
      </c>
      <c r="L551" s="2">
        <f>IFERROR(MATCH("Application Server Security Requirements Guide :: Version 3, Release: 3 Benchmark Date: 27 Oct 2022*"&amp;A551&amp;";*",SRGs!AA:AA,0),0)</f>
        <v>0</v>
      </c>
      <c r="M551" s="2">
        <f>IFERROR(MATCH("Authentication, Authorization, and Accounting Services (AAA) Security Requirements Guide :: Version 1, Release: 2 Benchmark Date: 24 Jan 2020*"&amp;A551&amp;";*",SRGs!AA:AA,0),0)</f>
        <v>0</v>
      </c>
      <c r="N551" s="6">
        <f>IFERROR(MATCH("Central Log Server Security Requirements Guide :: Version 2, Release: 2 Benchmark Date: 27 Oct 2022*"&amp;A551&amp;";*",SRGs!AA:AA,0),0)</f>
        <v>0</v>
      </c>
      <c r="O551" s="6">
        <f>IFERROR(MATCH("Database Security Requirements Guide :: Version 3, Release: 3 Benchmark Date: 27 Jul 2022*"&amp;A551&amp;";*",SRGs!AA:AA,0),0)</f>
        <v>0</v>
      </c>
      <c r="P551" s="6">
        <f>IFERROR(MATCH("Container Platform Security Requirements Guide :: Version 1, Release: 3 Benchmark Date: 27 Jan 2022*"&amp;A551&amp;";*",SRGs!AA:AA,0),0)</f>
        <v>0</v>
      </c>
      <c r="Q551" s="6">
        <f>IFERROR(MATCH("Domain Name System (DNS) Security Requirements Guide :: Version 2, Release: 4 Benchmark Date: 23 Oct 2015*"&amp;A551&amp;";*",SRGs!AA:AA,0),0)</f>
        <v>0</v>
      </c>
      <c r="R551" s="6">
        <f>IFERROR(MATCH("Firewall Security Requirements Guide :: Version 2, Release: 3 Benchmark Date: 27 Oct 2022*"&amp;A551&amp;";*",SRGs!AA:AA,0),0)</f>
        <v>0</v>
      </c>
      <c r="S551" s="6">
        <f>IFERROR(MATCH("General Purpose Operating System Security Requirements Guide :: Version 2, Release: 4 Benchmark Date: 27 Jul 2022*"&amp;A551&amp;";*",SRGs!AA:AA,0),0)</f>
        <v>0</v>
      </c>
      <c r="T551" s="6">
        <f>IFERROR(MATCH("Intrusion Detection and Prevention Systems (IDPS) Security Requirements Guide :: Version 2, Release: 6 Benchmark Date: 24 Jul 2020*"&amp;A551&amp;";*",SRGs!AA:AA,0),0)</f>
        <v>0</v>
      </c>
      <c r="U551" s="6">
        <f>IFERROR(MATCH("Layer 2 Switch Security Requirements Guide :: Version 2, Release: 1 Benchmark Date: 18 May 2021*"&amp;A551&amp;";*",SRGs!AA:AA,0),0)</f>
        <v>0</v>
      </c>
      <c r="V551" s="6">
        <f>IFERROR(MATCH("Mainframe Product Security Requirements Guide :: Version 2, Release: 1 Benchmark Date: 27 Oct 2022*"&amp;A551&amp;";*",SRGs!AA:AA,0),0)</f>
        <v>0</v>
      </c>
      <c r="W551" s="6">
        <f>IFERROR(MATCH("Network Device Management Security Requirements Guide :: Version 4, Release: 1 Benchmark Date: 23 Apr 2021*"&amp;A551&amp;";*",SRGs!AA:AA,0),0)</f>
        <v>0</v>
      </c>
      <c r="X551" s="6">
        <f>IFERROR(MATCH("Router Security Requirements Guide :: Version 4, Release: 2 Benchmark Date: 23 Apr 2021*"&amp;A551&amp;";*",SRGs!AA:AA,0),0)</f>
        <v>0</v>
      </c>
      <c r="Y551" s="6">
        <f>IFERROR(MATCH("SDN Controller Security Requirements Guide :: Version 1, Release: 2 Benchmark Date: 24 Apr 2020*"&amp;A551&amp;";*",SRGs!AA:AA,0),0)</f>
        <v>0</v>
      </c>
      <c r="Z551" s="6">
        <f>IFERROR(MATCH("Unified Endpoint Management Agent Security Requirements Guide :: Version 1, Release: 1 Benchmark Date: 20 Nov 2020*"&amp;A551&amp;";*",SRGs!AA:AA,0),0)</f>
        <v>0</v>
      </c>
      <c r="AA551" s="6">
        <f>IFERROR(MATCH("Unified Endpoint Management Server Security Requirements Guide :: Version 1, Release: 1 Benchmark Date: 20 Nov 2020*"&amp;A551&amp;";*",SRGs!AA:AA,0),0)</f>
        <v>0</v>
      </c>
      <c r="AB551" s="6">
        <f>IFERROR(MATCH("Virtual Private Network (VPN) Security Requirements Guide :: Version 2, Release: 4 Benchmark Date: 27 Oct 2021*"&amp;A551&amp;";*",SRGs!AA:AA,0),0)</f>
        <v>0</v>
      </c>
      <c r="AC551" s="6">
        <f>IFERROR(MATCH("Web Server Security Requirements Guide :: Version 3, Release: 1 Benchmark Date: 27 Oct 2022*"&amp;A551&amp;";*",SRGs!AA:AA,0),0)</f>
        <v>0</v>
      </c>
      <c r="AD551" s="21"/>
      <c r="AE551" s="3" t="str">
        <f t="shared" si="64"/>
        <v/>
      </c>
      <c r="AF551" s="2" t="str">
        <f t="shared" si="65"/>
        <v/>
      </c>
      <c r="AG551" s="2" t="str">
        <f t="shared" si="66"/>
        <v/>
      </c>
      <c r="AH551" s="2" t="str">
        <f t="shared" si="67"/>
        <v/>
      </c>
      <c r="AI551" s="2" t="str">
        <f t="shared" si="68"/>
        <v/>
      </c>
      <c r="AJ551" s="2" t="str">
        <f t="shared" si="69"/>
        <v/>
      </c>
      <c r="AK551" s="2" t="str">
        <f t="shared" si="70"/>
        <v/>
      </c>
      <c r="AL551" s="27"/>
      <c r="AM551" s="5" t="str">
        <f t="shared" si="71"/>
        <v/>
      </c>
    </row>
    <row r="552" spans="1:39" ht="105">
      <c r="A552" s="1" t="s">
        <v>22365</v>
      </c>
      <c r="B552" s="1" t="s">
        <v>4308</v>
      </c>
      <c r="C552" s="1" t="s">
        <v>857</v>
      </c>
      <c r="D552" s="1" t="s">
        <v>1937</v>
      </c>
      <c r="E552" s="1" t="s">
        <v>2942</v>
      </c>
      <c r="F552" s="2" t="s">
        <v>2591</v>
      </c>
      <c r="G552" s="2"/>
      <c r="H552" s="2"/>
      <c r="I552" s="2"/>
      <c r="J552" s="15"/>
      <c r="K552" s="3">
        <f>IFERROR(MATCH("Application Layer Gateway (ALG) Security Requirements Guide (SRG) :: Version 1, Release: 2 Benchmark Date: 24 Jul 2015*"&amp;A552&amp;";*",SRGs!AA:AA,0),0)</f>
        <v>0</v>
      </c>
      <c r="L552" s="2">
        <f>IFERROR(MATCH("Application Server Security Requirements Guide :: Version 3, Release: 3 Benchmark Date: 27 Oct 2022*"&amp;A552&amp;";*",SRGs!AA:AA,0),0)</f>
        <v>0</v>
      </c>
      <c r="M552" s="2">
        <f>IFERROR(MATCH("Authentication, Authorization, and Accounting Services (AAA) Security Requirements Guide :: Version 1, Release: 2 Benchmark Date: 24 Jan 2020*"&amp;A552&amp;";*",SRGs!AA:AA,0),0)</f>
        <v>0</v>
      </c>
      <c r="N552" s="2">
        <f>IFERROR(MATCH("Central Log Server Security Requirements Guide :: Version 2, Release: 2 Benchmark Date: 27 Oct 2022*"&amp;A552&amp;";*",SRGs!AA:AA,0),0)</f>
        <v>0</v>
      </c>
      <c r="O552" s="2">
        <f>IFERROR(MATCH("Database Security Requirements Guide :: Version 3, Release: 3 Benchmark Date: 27 Jul 2022*"&amp;A552&amp;";*",SRGs!AA:AA,0),0)</f>
        <v>0</v>
      </c>
      <c r="P552" s="2">
        <f>IFERROR(MATCH("Container Platform Security Requirements Guide :: Version 1, Release: 3 Benchmark Date: 27 Jan 2022*"&amp;A552&amp;";*",SRGs!AA:AA,0),0)</f>
        <v>0</v>
      </c>
      <c r="Q552" s="2">
        <f>IFERROR(MATCH("Domain Name System (DNS) Security Requirements Guide :: Version 2, Release: 4 Benchmark Date: 23 Oct 2015*"&amp;A552&amp;";*",SRGs!AA:AA,0),0)</f>
        <v>0</v>
      </c>
      <c r="R552" s="2">
        <f>IFERROR(MATCH("Firewall Security Requirements Guide :: Version 2, Release: 3 Benchmark Date: 27 Oct 2022*"&amp;A552&amp;";*",SRGs!AA:AA,0),0)</f>
        <v>0</v>
      </c>
      <c r="S552" s="2">
        <f>IFERROR(MATCH("General Purpose Operating System Security Requirements Guide :: Version 2, Release: 4 Benchmark Date: 27 Jul 2022*"&amp;A552&amp;";*",SRGs!AA:AA,0),0)</f>
        <v>0</v>
      </c>
      <c r="T552" s="2">
        <f>IFERROR(MATCH("Intrusion Detection and Prevention Systems (IDPS) Security Requirements Guide :: Version 2, Release: 6 Benchmark Date: 24 Jul 2020*"&amp;A552&amp;";*",SRGs!AA:AA,0),0)</f>
        <v>0</v>
      </c>
      <c r="U552" s="2">
        <f>IFERROR(MATCH("Layer 2 Switch Security Requirements Guide :: Version 2, Release: 1 Benchmark Date: 18 May 2021*"&amp;A552&amp;";*",SRGs!AA:AA,0),0)</f>
        <v>0</v>
      </c>
      <c r="V552" s="2">
        <f>IFERROR(MATCH("Mainframe Product Security Requirements Guide :: Version 2, Release: 1 Benchmark Date: 27 Oct 2022*"&amp;A552&amp;";*",SRGs!AA:AA,0),0)</f>
        <v>0</v>
      </c>
      <c r="W552" s="2">
        <f>IFERROR(MATCH("Network Device Management Security Requirements Guide :: Version 4, Release: 1 Benchmark Date: 23 Apr 2021*"&amp;A552&amp;";*",SRGs!AA:AA,0),0)</f>
        <v>0</v>
      </c>
      <c r="X552" s="2">
        <f>IFERROR(MATCH("Router Security Requirements Guide :: Version 4, Release: 2 Benchmark Date: 23 Apr 2021*"&amp;A552&amp;";*",SRGs!AA:AA,0),0)</f>
        <v>0</v>
      </c>
      <c r="Y552" s="2">
        <f>IFERROR(MATCH("SDN Controller Security Requirements Guide :: Version 1, Release: 2 Benchmark Date: 24 Apr 2020*"&amp;A552&amp;";*",SRGs!AA:AA,0),0)</f>
        <v>0</v>
      </c>
      <c r="Z552" s="2">
        <f>IFERROR(MATCH("Unified Endpoint Management Agent Security Requirements Guide :: Version 1, Release: 1 Benchmark Date: 20 Nov 2020*"&amp;A552&amp;";*",SRGs!AA:AA,0),0)</f>
        <v>0</v>
      </c>
      <c r="AA552" s="2">
        <f>IFERROR(MATCH("Unified Endpoint Management Server Security Requirements Guide :: Version 1, Release: 1 Benchmark Date: 20 Nov 2020*"&amp;A552&amp;";*",SRGs!AA:AA,0),0)</f>
        <v>0</v>
      </c>
      <c r="AB552" s="2">
        <f>IFERROR(MATCH("Virtual Private Network (VPN) Security Requirements Guide :: Version 2, Release: 4 Benchmark Date: 27 Oct 2021*"&amp;A552&amp;";*",SRGs!AA:AA,0),0)</f>
        <v>0</v>
      </c>
      <c r="AC552" s="2">
        <f>IFERROR(MATCH("Web Server Security Requirements Guide :: Version 3, Release: 1 Benchmark Date: 27 Oct 2022*"&amp;A552&amp;";*",SRGs!AA:AA,0),0)</f>
        <v>0</v>
      </c>
      <c r="AD552" s="22"/>
      <c r="AE552" s="3" t="str">
        <f t="shared" si="64"/>
        <v/>
      </c>
      <c r="AF552" s="2" t="str">
        <f t="shared" si="65"/>
        <v/>
      </c>
      <c r="AG552" s="2" t="str">
        <f t="shared" si="66"/>
        <v/>
      </c>
      <c r="AH552" s="2" t="str">
        <f t="shared" si="67"/>
        <v/>
      </c>
      <c r="AI552" s="2" t="str">
        <f t="shared" si="68"/>
        <v/>
      </c>
      <c r="AJ552" s="2" t="str">
        <f t="shared" si="69"/>
        <v/>
      </c>
      <c r="AK552" s="2" t="str">
        <f t="shared" si="70"/>
        <v/>
      </c>
      <c r="AM552" s="5" t="str">
        <f t="shared" si="71"/>
        <v/>
      </c>
    </row>
    <row r="553" spans="1:39" s="5" customFormat="1" ht="285">
      <c r="A553" s="1" t="s">
        <v>118</v>
      </c>
      <c r="B553" s="1" t="s">
        <v>4308</v>
      </c>
      <c r="C553" s="1" t="s">
        <v>858</v>
      </c>
      <c r="D553" s="1" t="s">
        <v>1938</v>
      </c>
      <c r="E553" s="1" t="s">
        <v>2943</v>
      </c>
      <c r="F553" s="2" t="s">
        <v>3859</v>
      </c>
      <c r="G553" s="2" t="s">
        <v>4222</v>
      </c>
      <c r="H553" s="2"/>
      <c r="I553" s="10">
        <v>1</v>
      </c>
      <c r="J553" s="13"/>
      <c r="K553" s="3">
        <f>IFERROR(MATCH("Application Layer Gateway (ALG) Security Requirements Guide (SRG) :: Version 1, Release: 2 Benchmark Date: 24 Jul 2015*"&amp;A553&amp;";*",SRGs!AA:AA,0),0)</f>
        <v>0</v>
      </c>
      <c r="L553" s="2">
        <f>IFERROR(MATCH("Application Server Security Requirements Guide :: Version 3, Release: 3 Benchmark Date: 27 Oct 2022*"&amp;A553&amp;";*",SRGs!AA:AA,0),0)</f>
        <v>0</v>
      </c>
      <c r="M553" s="2">
        <f>IFERROR(MATCH("Authentication, Authorization, and Accounting Services (AAA) Security Requirements Guide :: Version 1, Release: 2 Benchmark Date: 24 Jan 2020*"&amp;A553&amp;";*",SRGs!AA:AA,0),0)</f>
        <v>0</v>
      </c>
      <c r="N553" s="6">
        <f>IFERROR(MATCH("Central Log Server Security Requirements Guide :: Version 2, Release: 2 Benchmark Date: 27 Oct 2022*"&amp;A553&amp;";*",SRGs!AA:AA,0),0)</f>
        <v>0</v>
      </c>
      <c r="O553" s="6">
        <f>IFERROR(MATCH("Database Security Requirements Guide :: Version 3, Release: 3 Benchmark Date: 27 Jul 2022*"&amp;A553&amp;";*",SRGs!AA:AA,0),0)</f>
        <v>0</v>
      </c>
      <c r="P553" s="6">
        <f>IFERROR(MATCH("Container Platform Security Requirements Guide :: Version 1, Release: 3 Benchmark Date: 27 Jan 2022*"&amp;A553&amp;";*",SRGs!AA:AA,0),0)</f>
        <v>0</v>
      </c>
      <c r="Q553" s="6">
        <f>IFERROR(MATCH("Domain Name System (DNS) Security Requirements Guide :: Version 2, Release: 4 Benchmark Date: 23 Oct 2015*"&amp;A553&amp;";*",SRGs!AA:AA,0),0)</f>
        <v>0</v>
      </c>
      <c r="R553" s="6">
        <f>IFERROR(MATCH("Firewall Security Requirements Guide :: Version 2, Release: 3 Benchmark Date: 27 Oct 2022*"&amp;A553&amp;";*",SRGs!AA:AA,0),0)</f>
        <v>0</v>
      </c>
      <c r="S553" s="6">
        <f>IFERROR(MATCH("General Purpose Operating System Security Requirements Guide :: Version 2, Release: 4 Benchmark Date: 27 Jul 2022*"&amp;A553&amp;";*",SRGs!AA:AA,0),0)</f>
        <v>0</v>
      </c>
      <c r="T553" s="6">
        <f>IFERROR(MATCH("Intrusion Detection and Prevention Systems (IDPS) Security Requirements Guide :: Version 2, Release: 6 Benchmark Date: 24 Jul 2020*"&amp;A553&amp;";*",SRGs!AA:AA,0),0)</f>
        <v>0</v>
      </c>
      <c r="U553" s="6">
        <f>IFERROR(MATCH("Layer 2 Switch Security Requirements Guide :: Version 2, Release: 1 Benchmark Date: 18 May 2021*"&amp;A553&amp;";*",SRGs!AA:AA,0),0)</f>
        <v>0</v>
      </c>
      <c r="V553" s="6">
        <f>IFERROR(MATCH("Mainframe Product Security Requirements Guide :: Version 2, Release: 1 Benchmark Date: 27 Oct 2022*"&amp;A553&amp;";*",SRGs!AA:AA,0),0)</f>
        <v>0</v>
      </c>
      <c r="W553" s="6">
        <f>IFERROR(MATCH("Network Device Management Security Requirements Guide :: Version 4, Release: 1 Benchmark Date: 23 Apr 2021*"&amp;A553&amp;";*",SRGs!AA:AA,0),0)</f>
        <v>0</v>
      </c>
      <c r="X553" s="6">
        <f>IFERROR(MATCH("Router Security Requirements Guide :: Version 4, Release: 2 Benchmark Date: 23 Apr 2021*"&amp;A553&amp;";*",SRGs!AA:AA,0),0)</f>
        <v>0</v>
      </c>
      <c r="Y553" s="6">
        <f>IFERROR(MATCH("SDN Controller Security Requirements Guide :: Version 1, Release: 2 Benchmark Date: 24 Apr 2020*"&amp;A553&amp;";*",SRGs!AA:AA,0),0)</f>
        <v>0</v>
      </c>
      <c r="Z553" s="6">
        <f>IFERROR(MATCH("Unified Endpoint Management Agent Security Requirements Guide :: Version 1, Release: 1 Benchmark Date: 20 Nov 2020*"&amp;A553&amp;";*",SRGs!AA:AA,0),0)</f>
        <v>0</v>
      </c>
      <c r="AA553" s="6">
        <f>IFERROR(MATCH("Unified Endpoint Management Server Security Requirements Guide :: Version 1, Release: 1 Benchmark Date: 20 Nov 2020*"&amp;A553&amp;";*",SRGs!AA:AA,0),0)</f>
        <v>0</v>
      </c>
      <c r="AB553" s="6">
        <f>IFERROR(MATCH("Virtual Private Network (VPN) Security Requirements Guide :: Version 2, Release: 4 Benchmark Date: 27 Oct 2021*"&amp;A553&amp;";*",SRGs!AA:AA,0),0)</f>
        <v>0</v>
      </c>
      <c r="AC553" s="6">
        <f>IFERROR(MATCH("Web Server Security Requirements Guide :: Version 3, Release: 1 Benchmark Date: 27 Oct 2022*"&amp;A553&amp;";*",SRGs!AA:AA,0),0)</f>
        <v>0</v>
      </c>
      <c r="AD553" s="21"/>
      <c r="AE553" s="3" t="str">
        <f t="shared" si="64"/>
        <v/>
      </c>
      <c r="AF553" s="2" t="str">
        <f t="shared" si="65"/>
        <v/>
      </c>
      <c r="AG553" s="2" t="str">
        <f t="shared" si="66"/>
        <v/>
      </c>
      <c r="AH553" s="2" t="str">
        <f t="shared" si="67"/>
        <v/>
      </c>
      <c r="AI553" s="2" t="str">
        <f t="shared" si="68"/>
        <v/>
      </c>
      <c r="AJ553" s="2" t="str">
        <f t="shared" si="69"/>
        <v/>
      </c>
      <c r="AK553" s="2" t="str">
        <f t="shared" si="70"/>
        <v/>
      </c>
      <c r="AL553" s="27"/>
      <c r="AM553" s="5" t="str">
        <f t="shared" si="71"/>
        <v/>
      </c>
    </row>
    <row r="554" spans="1:39" ht="30">
      <c r="A554" s="1" t="s">
        <v>22366</v>
      </c>
      <c r="B554" s="1" t="s">
        <v>4308</v>
      </c>
      <c r="C554" s="1" t="s">
        <v>859</v>
      </c>
      <c r="D554" s="1" t="s">
        <v>3480</v>
      </c>
      <c r="E554" s="1"/>
      <c r="F554" s="2"/>
      <c r="G554" s="2" t="s">
        <v>4223</v>
      </c>
      <c r="H554" s="2"/>
      <c r="I554" s="10">
        <v>1</v>
      </c>
      <c r="J554" s="13"/>
      <c r="K554" s="3">
        <f>IFERROR(MATCH("Application Layer Gateway (ALG) Security Requirements Guide (SRG) :: Version 1, Release: 2 Benchmark Date: 24 Jul 2015*"&amp;A554&amp;";*",SRGs!AA:AA,0),0)</f>
        <v>0</v>
      </c>
      <c r="L554" s="2">
        <f>IFERROR(MATCH("Application Server Security Requirements Guide :: Version 3, Release: 3 Benchmark Date: 27 Oct 2022*"&amp;A554&amp;";*",SRGs!AA:AA,0),0)</f>
        <v>0</v>
      </c>
      <c r="M554" s="2">
        <f>IFERROR(MATCH("Authentication, Authorization, and Accounting Services (AAA) Security Requirements Guide :: Version 1, Release: 2 Benchmark Date: 24 Jan 2020*"&amp;A554&amp;";*",SRGs!AA:AA,0),0)</f>
        <v>0</v>
      </c>
      <c r="N554" s="2">
        <f>IFERROR(MATCH("Central Log Server Security Requirements Guide :: Version 2, Release: 2 Benchmark Date: 27 Oct 2022*"&amp;A554&amp;";*",SRGs!AA:AA,0),0)</f>
        <v>0</v>
      </c>
      <c r="O554" s="2">
        <f>IFERROR(MATCH("Database Security Requirements Guide :: Version 3, Release: 3 Benchmark Date: 27 Jul 2022*"&amp;A554&amp;";*",SRGs!AA:AA,0),0)</f>
        <v>0</v>
      </c>
      <c r="P554" s="2">
        <f>IFERROR(MATCH("Container Platform Security Requirements Guide :: Version 1, Release: 3 Benchmark Date: 27 Jan 2022*"&amp;A554&amp;";*",SRGs!AA:AA,0),0)</f>
        <v>0</v>
      </c>
      <c r="Q554" s="2">
        <f>IFERROR(MATCH("Domain Name System (DNS) Security Requirements Guide :: Version 2, Release: 4 Benchmark Date: 23 Oct 2015*"&amp;A554&amp;";*",SRGs!AA:AA,0),0)</f>
        <v>0</v>
      </c>
      <c r="R554" s="2">
        <f>IFERROR(MATCH("Firewall Security Requirements Guide :: Version 2, Release: 3 Benchmark Date: 27 Oct 2022*"&amp;A554&amp;";*",SRGs!AA:AA,0),0)</f>
        <v>0</v>
      </c>
      <c r="S554" s="2">
        <f>IFERROR(MATCH("General Purpose Operating System Security Requirements Guide :: Version 2, Release: 4 Benchmark Date: 27 Jul 2022*"&amp;A554&amp;";*",SRGs!AA:AA,0),0)</f>
        <v>0</v>
      </c>
      <c r="T554" s="2">
        <f>IFERROR(MATCH("Intrusion Detection and Prevention Systems (IDPS) Security Requirements Guide :: Version 2, Release: 6 Benchmark Date: 24 Jul 2020*"&amp;A554&amp;";*",SRGs!AA:AA,0),0)</f>
        <v>0</v>
      </c>
      <c r="U554" s="2">
        <f>IFERROR(MATCH("Layer 2 Switch Security Requirements Guide :: Version 2, Release: 1 Benchmark Date: 18 May 2021*"&amp;A554&amp;";*",SRGs!AA:AA,0),0)</f>
        <v>0</v>
      </c>
      <c r="V554" s="2">
        <f>IFERROR(MATCH("Mainframe Product Security Requirements Guide :: Version 2, Release: 1 Benchmark Date: 27 Oct 2022*"&amp;A554&amp;";*",SRGs!AA:AA,0),0)</f>
        <v>0</v>
      </c>
      <c r="W554" s="2">
        <f>IFERROR(MATCH("Network Device Management Security Requirements Guide :: Version 4, Release: 1 Benchmark Date: 23 Apr 2021*"&amp;A554&amp;";*",SRGs!AA:AA,0),0)</f>
        <v>0</v>
      </c>
      <c r="X554" s="2">
        <f>IFERROR(MATCH("Router Security Requirements Guide :: Version 4, Release: 2 Benchmark Date: 23 Apr 2021*"&amp;A554&amp;";*",SRGs!AA:AA,0),0)</f>
        <v>0</v>
      </c>
      <c r="Y554" s="2">
        <f>IFERROR(MATCH("SDN Controller Security Requirements Guide :: Version 1, Release: 2 Benchmark Date: 24 Apr 2020*"&amp;A554&amp;";*",SRGs!AA:AA,0),0)</f>
        <v>0</v>
      </c>
      <c r="Z554" s="2">
        <f>IFERROR(MATCH("Unified Endpoint Management Agent Security Requirements Guide :: Version 1, Release: 1 Benchmark Date: 20 Nov 2020*"&amp;A554&amp;";*",SRGs!AA:AA,0),0)</f>
        <v>0</v>
      </c>
      <c r="AA554" s="2">
        <f>IFERROR(MATCH("Unified Endpoint Management Server Security Requirements Guide :: Version 1, Release: 1 Benchmark Date: 20 Nov 2020*"&amp;A554&amp;";*",SRGs!AA:AA,0),0)</f>
        <v>0</v>
      </c>
      <c r="AB554" s="2">
        <f>IFERROR(MATCH("Virtual Private Network (VPN) Security Requirements Guide :: Version 2, Release: 4 Benchmark Date: 27 Oct 2021*"&amp;A554&amp;";*",SRGs!AA:AA,0),0)</f>
        <v>0</v>
      </c>
      <c r="AC554" s="2">
        <f>IFERROR(MATCH("Web Server Security Requirements Guide :: Version 3, Release: 1 Benchmark Date: 27 Oct 2022*"&amp;A554&amp;";*",SRGs!AA:AA,0),0)</f>
        <v>0</v>
      </c>
      <c r="AD554" s="22"/>
      <c r="AE554" s="3" t="str">
        <f t="shared" si="64"/>
        <v/>
      </c>
      <c r="AF554" s="2" t="str">
        <f t="shared" si="65"/>
        <v/>
      </c>
      <c r="AG554" s="2" t="str">
        <f t="shared" si="66"/>
        <v/>
      </c>
      <c r="AH554" s="2" t="str">
        <f t="shared" si="67"/>
        <v/>
      </c>
      <c r="AI554" s="2" t="str">
        <f t="shared" si="68"/>
        <v/>
      </c>
      <c r="AJ554" s="2" t="str">
        <f t="shared" si="69"/>
        <v/>
      </c>
      <c r="AK554" s="2" t="str">
        <f t="shared" si="70"/>
        <v/>
      </c>
      <c r="AM554" s="5" t="str">
        <f t="shared" si="71"/>
        <v/>
      </c>
    </row>
    <row r="555" spans="1:39" s="5" customFormat="1" ht="90">
      <c r="A555" s="1" t="s">
        <v>22367</v>
      </c>
      <c r="B555" s="1" t="s">
        <v>4308</v>
      </c>
      <c r="C555" s="1" t="s">
        <v>860</v>
      </c>
      <c r="D555" s="1" t="s">
        <v>1939</v>
      </c>
      <c r="E555" s="1" t="s">
        <v>2944</v>
      </c>
      <c r="F555" s="2" t="s">
        <v>3635</v>
      </c>
      <c r="G555" s="2"/>
      <c r="H555" s="2"/>
      <c r="I555" s="2"/>
      <c r="J555" s="15"/>
      <c r="K555" s="3">
        <f>IFERROR(MATCH("Application Layer Gateway (ALG) Security Requirements Guide (SRG) :: Version 1, Release: 2 Benchmark Date: 24 Jul 2015*"&amp;A555&amp;";*",SRGs!AA:AA,0),0)</f>
        <v>0</v>
      </c>
      <c r="L555" s="2">
        <f>IFERROR(MATCH("Application Server Security Requirements Guide :: Version 3, Release: 3 Benchmark Date: 27 Oct 2022*"&amp;A555&amp;";*",SRGs!AA:AA,0),0)</f>
        <v>0</v>
      </c>
      <c r="M555" s="2">
        <f>IFERROR(MATCH("Authentication, Authorization, and Accounting Services (AAA) Security Requirements Guide :: Version 1, Release: 2 Benchmark Date: 24 Jan 2020*"&amp;A555&amp;";*",SRGs!AA:AA,0),0)</f>
        <v>0</v>
      </c>
      <c r="N555" s="6">
        <f>IFERROR(MATCH("Central Log Server Security Requirements Guide :: Version 2, Release: 2 Benchmark Date: 27 Oct 2022*"&amp;A555&amp;";*",SRGs!AA:AA,0),0)</f>
        <v>0</v>
      </c>
      <c r="O555" s="6">
        <f>IFERROR(MATCH("Database Security Requirements Guide :: Version 3, Release: 3 Benchmark Date: 27 Jul 2022*"&amp;A555&amp;";*",SRGs!AA:AA,0),0)</f>
        <v>0</v>
      </c>
      <c r="P555" s="6">
        <f>IFERROR(MATCH("Container Platform Security Requirements Guide :: Version 1, Release: 3 Benchmark Date: 27 Jan 2022*"&amp;A555&amp;";*",SRGs!AA:AA,0),0)</f>
        <v>0</v>
      </c>
      <c r="Q555" s="6">
        <f>IFERROR(MATCH("Domain Name System (DNS) Security Requirements Guide :: Version 2, Release: 4 Benchmark Date: 23 Oct 2015*"&amp;A555&amp;";*",SRGs!AA:AA,0),0)</f>
        <v>0</v>
      </c>
      <c r="R555" s="6">
        <f>IFERROR(MATCH("Firewall Security Requirements Guide :: Version 2, Release: 3 Benchmark Date: 27 Oct 2022*"&amp;A555&amp;";*",SRGs!AA:AA,0),0)</f>
        <v>0</v>
      </c>
      <c r="S555" s="6">
        <f>IFERROR(MATCH("General Purpose Operating System Security Requirements Guide :: Version 2, Release: 4 Benchmark Date: 27 Jul 2022*"&amp;A555&amp;";*",SRGs!AA:AA,0),0)</f>
        <v>0</v>
      </c>
      <c r="T555" s="6">
        <f>IFERROR(MATCH("Intrusion Detection and Prevention Systems (IDPS) Security Requirements Guide :: Version 2, Release: 6 Benchmark Date: 24 Jul 2020*"&amp;A555&amp;";*",SRGs!AA:AA,0),0)</f>
        <v>0</v>
      </c>
      <c r="U555" s="6">
        <f>IFERROR(MATCH("Layer 2 Switch Security Requirements Guide :: Version 2, Release: 1 Benchmark Date: 18 May 2021*"&amp;A555&amp;";*",SRGs!AA:AA,0),0)</f>
        <v>0</v>
      </c>
      <c r="V555" s="6">
        <f>IFERROR(MATCH("Mainframe Product Security Requirements Guide :: Version 2, Release: 1 Benchmark Date: 27 Oct 2022*"&amp;A555&amp;";*",SRGs!AA:AA,0),0)</f>
        <v>0</v>
      </c>
      <c r="W555" s="6">
        <f>IFERROR(MATCH("Network Device Management Security Requirements Guide :: Version 4, Release: 1 Benchmark Date: 23 Apr 2021*"&amp;A555&amp;";*",SRGs!AA:AA,0),0)</f>
        <v>0</v>
      </c>
      <c r="X555" s="6">
        <f>IFERROR(MATCH("Router Security Requirements Guide :: Version 4, Release: 2 Benchmark Date: 23 Apr 2021*"&amp;A555&amp;";*",SRGs!AA:AA,0),0)</f>
        <v>0</v>
      </c>
      <c r="Y555" s="6">
        <f>IFERROR(MATCH("SDN Controller Security Requirements Guide :: Version 1, Release: 2 Benchmark Date: 24 Apr 2020*"&amp;A555&amp;";*",SRGs!AA:AA,0),0)</f>
        <v>0</v>
      </c>
      <c r="Z555" s="6">
        <f>IFERROR(MATCH("Unified Endpoint Management Agent Security Requirements Guide :: Version 1, Release: 1 Benchmark Date: 20 Nov 2020*"&amp;A555&amp;";*",SRGs!AA:AA,0),0)</f>
        <v>0</v>
      </c>
      <c r="AA555" s="6">
        <f>IFERROR(MATCH("Unified Endpoint Management Server Security Requirements Guide :: Version 1, Release: 1 Benchmark Date: 20 Nov 2020*"&amp;A555&amp;";*",SRGs!AA:AA,0),0)</f>
        <v>0</v>
      </c>
      <c r="AB555" s="6">
        <f>IFERROR(MATCH("Virtual Private Network (VPN) Security Requirements Guide :: Version 2, Release: 4 Benchmark Date: 27 Oct 2021*"&amp;A555&amp;";*",SRGs!AA:AA,0),0)</f>
        <v>0</v>
      </c>
      <c r="AC555" s="6">
        <f>IFERROR(MATCH("Web Server Security Requirements Guide :: Version 3, Release: 1 Benchmark Date: 27 Oct 2022*"&amp;A555&amp;";*",SRGs!AA:AA,0),0)</f>
        <v>0</v>
      </c>
      <c r="AD555" s="21"/>
      <c r="AE555" s="3" t="str">
        <f t="shared" si="64"/>
        <v/>
      </c>
      <c r="AF555" s="2" t="str">
        <f t="shared" si="65"/>
        <v/>
      </c>
      <c r="AG555" s="2" t="str">
        <f t="shared" si="66"/>
        <v/>
      </c>
      <c r="AH555" s="2" t="str">
        <f t="shared" si="67"/>
        <v/>
      </c>
      <c r="AI555" s="2" t="str">
        <f t="shared" si="68"/>
        <v/>
      </c>
      <c r="AJ555" s="2" t="str">
        <f t="shared" si="69"/>
        <v/>
      </c>
      <c r="AK555" s="2" t="str">
        <f t="shared" si="70"/>
        <v/>
      </c>
      <c r="AL555" s="27"/>
      <c r="AM555" s="5" t="str">
        <f t="shared" si="71"/>
        <v/>
      </c>
    </row>
    <row r="556" spans="1:39" ht="135">
      <c r="A556" s="1" t="s">
        <v>119</v>
      </c>
      <c r="B556" s="1" t="s">
        <v>4308</v>
      </c>
      <c r="C556" s="1" t="s">
        <v>861</v>
      </c>
      <c r="D556" s="1" t="s">
        <v>1940</v>
      </c>
      <c r="E556" s="1" t="s">
        <v>2945</v>
      </c>
      <c r="F556" s="2" t="s">
        <v>2591</v>
      </c>
      <c r="G556" s="2"/>
      <c r="H556" s="2"/>
      <c r="I556" s="2"/>
      <c r="J556" s="15"/>
      <c r="K556" s="3">
        <f>IFERROR(MATCH("Application Layer Gateway (ALG) Security Requirements Guide (SRG) :: Version 1, Release: 2 Benchmark Date: 24 Jul 2015*"&amp;A556&amp;";*",SRGs!AA:AA,0),0)</f>
        <v>0</v>
      </c>
      <c r="L556" s="2">
        <f>IFERROR(MATCH("Application Server Security Requirements Guide :: Version 3, Release: 3 Benchmark Date: 27 Oct 2022*"&amp;A556&amp;";*",SRGs!AA:AA,0),0)</f>
        <v>0</v>
      </c>
      <c r="M556" s="2">
        <f>IFERROR(MATCH("Authentication, Authorization, and Accounting Services (AAA) Security Requirements Guide :: Version 1, Release: 2 Benchmark Date: 24 Jan 2020*"&amp;A556&amp;";*",SRGs!AA:AA,0),0)</f>
        <v>0</v>
      </c>
      <c r="N556" s="2">
        <f>IFERROR(MATCH("Central Log Server Security Requirements Guide :: Version 2, Release: 2 Benchmark Date: 27 Oct 2022*"&amp;A556&amp;";*",SRGs!AA:AA,0),0)</f>
        <v>0</v>
      </c>
      <c r="O556" s="2">
        <f>IFERROR(MATCH("Database Security Requirements Guide :: Version 3, Release: 3 Benchmark Date: 27 Jul 2022*"&amp;A556&amp;";*",SRGs!AA:AA,0),0)</f>
        <v>0</v>
      </c>
      <c r="P556" s="2">
        <f>IFERROR(MATCH("Container Platform Security Requirements Guide :: Version 1, Release: 3 Benchmark Date: 27 Jan 2022*"&amp;A556&amp;";*",SRGs!AA:AA,0),0)</f>
        <v>0</v>
      </c>
      <c r="Q556" s="2">
        <f>IFERROR(MATCH("Domain Name System (DNS) Security Requirements Guide :: Version 2, Release: 4 Benchmark Date: 23 Oct 2015*"&amp;A556&amp;";*",SRGs!AA:AA,0),0)</f>
        <v>0</v>
      </c>
      <c r="R556" s="2">
        <f>IFERROR(MATCH("Firewall Security Requirements Guide :: Version 2, Release: 3 Benchmark Date: 27 Oct 2022*"&amp;A556&amp;";*",SRGs!AA:AA,0),0)</f>
        <v>0</v>
      </c>
      <c r="S556" s="2">
        <f>IFERROR(MATCH("General Purpose Operating System Security Requirements Guide :: Version 2, Release: 4 Benchmark Date: 27 Jul 2022*"&amp;A556&amp;";*",SRGs!AA:AA,0),0)</f>
        <v>0</v>
      </c>
      <c r="T556" s="2">
        <f>IFERROR(MATCH("Intrusion Detection and Prevention Systems (IDPS) Security Requirements Guide :: Version 2, Release: 6 Benchmark Date: 24 Jul 2020*"&amp;A556&amp;";*",SRGs!AA:AA,0),0)</f>
        <v>0</v>
      </c>
      <c r="U556" s="2">
        <f>IFERROR(MATCH("Layer 2 Switch Security Requirements Guide :: Version 2, Release: 1 Benchmark Date: 18 May 2021*"&amp;A556&amp;";*",SRGs!AA:AA,0),0)</f>
        <v>0</v>
      </c>
      <c r="V556" s="2">
        <f>IFERROR(MATCH("Mainframe Product Security Requirements Guide :: Version 2, Release: 1 Benchmark Date: 27 Oct 2022*"&amp;A556&amp;";*",SRGs!AA:AA,0),0)</f>
        <v>0</v>
      </c>
      <c r="W556" s="2">
        <f>IFERROR(MATCH("Network Device Management Security Requirements Guide :: Version 4, Release: 1 Benchmark Date: 23 Apr 2021*"&amp;A556&amp;";*",SRGs!AA:AA,0),0)</f>
        <v>0</v>
      </c>
      <c r="X556" s="2">
        <f>IFERROR(MATCH("Router Security Requirements Guide :: Version 4, Release: 2 Benchmark Date: 23 Apr 2021*"&amp;A556&amp;";*",SRGs!AA:AA,0),0)</f>
        <v>0</v>
      </c>
      <c r="Y556" s="2">
        <f>IFERROR(MATCH("SDN Controller Security Requirements Guide :: Version 1, Release: 2 Benchmark Date: 24 Apr 2020*"&amp;A556&amp;";*",SRGs!AA:AA,0),0)</f>
        <v>0</v>
      </c>
      <c r="Z556" s="2">
        <f>IFERROR(MATCH("Unified Endpoint Management Agent Security Requirements Guide :: Version 1, Release: 1 Benchmark Date: 20 Nov 2020*"&amp;A556&amp;";*",SRGs!AA:AA,0),0)</f>
        <v>0</v>
      </c>
      <c r="AA556" s="2">
        <f>IFERROR(MATCH("Unified Endpoint Management Server Security Requirements Guide :: Version 1, Release: 1 Benchmark Date: 20 Nov 2020*"&amp;A556&amp;";*",SRGs!AA:AA,0),0)</f>
        <v>0</v>
      </c>
      <c r="AB556" s="2">
        <f>IFERROR(MATCH("Virtual Private Network (VPN) Security Requirements Guide :: Version 2, Release: 4 Benchmark Date: 27 Oct 2021*"&amp;A556&amp;";*",SRGs!AA:AA,0),0)</f>
        <v>0</v>
      </c>
      <c r="AC556" s="2">
        <f>IFERROR(MATCH("Web Server Security Requirements Guide :: Version 3, Release: 1 Benchmark Date: 27 Oct 2022*"&amp;A556&amp;";*",SRGs!AA:AA,0),0)</f>
        <v>0</v>
      </c>
      <c r="AD556" s="22"/>
      <c r="AE556" s="3" t="str">
        <f t="shared" si="64"/>
        <v/>
      </c>
      <c r="AF556" s="2" t="str">
        <f t="shared" si="65"/>
        <v/>
      </c>
      <c r="AG556" s="2" t="str">
        <f t="shared" si="66"/>
        <v/>
      </c>
      <c r="AH556" s="2" t="str">
        <f t="shared" si="67"/>
        <v/>
      </c>
      <c r="AI556" s="2" t="str">
        <f t="shared" si="68"/>
        <v/>
      </c>
      <c r="AJ556" s="2" t="str">
        <f t="shared" si="69"/>
        <v/>
      </c>
      <c r="AK556" s="2" t="str">
        <f t="shared" si="70"/>
        <v/>
      </c>
      <c r="AM556" s="5" t="str">
        <f t="shared" si="71"/>
        <v/>
      </c>
    </row>
    <row r="557" spans="1:39" ht="60">
      <c r="A557" s="1" t="s">
        <v>22368</v>
      </c>
      <c r="B557" s="1" t="s">
        <v>4308</v>
      </c>
      <c r="C557" s="1" t="s">
        <v>862</v>
      </c>
      <c r="D557" s="1" t="s">
        <v>1941</v>
      </c>
      <c r="E557" s="1" t="s">
        <v>2946</v>
      </c>
      <c r="F557" s="2" t="s">
        <v>2591</v>
      </c>
      <c r="G557" s="2"/>
      <c r="H557" s="2"/>
      <c r="I557" s="2"/>
      <c r="J557" s="15"/>
      <c r="K557" s="3">
        <f>IFERROR(MATCH("Application Layer Gateway (ALG) Security Requirements Guide (SRG) :: Version 1, Release: 2 Benchmark Date: 24 Jul 2015*"&amp;A557&amp;";*",SRGs!AA:AA,0),0)</f>
        <v>0</v>
      </c>
      <c r="L557" s="2">
        <f>IFERROR(MATCH("Application Server Security Requirements Guide :: Version 3, Release: 3 Benchmark Date: 27 Oct 2022*"&amp;A557&amp;";*",SRGs!AA:AA,0),0)</f>
        <v>0</v>
      </c>
      <c r="M557" s="2">
        <f>IFERROR(MATCH("Authentication, Authorization, and Accounting Services (AAA) Security Requirements Guide :: Version 1, Release: 2 Benchmark Date: 24 Jan 2020*"&amp;A557&amp;";*",SRGs!AA:AA,0),0)</f>
        <v>0</v>
      </c>
      <c r="N557" s="2">
        <f>IFERROR(MATCH("Central Log Server Security Requirements Guide :: Version 2, Release: 2 Benchmark Date: 27 Oct 2022*"&amp;A557&amp;";*",SRGs!AA:AA,0),0)</f>
        <v>0</v>
      </c>
      <c r="O557" s="2">
        <f>IFERROR(MATCH("Database Security Requirements Guide :: Version 3, Release: 3 Benchmark Date: 27 Jul 2022*"&amp;A557&amp;";*",SRGs!AA:AA,0),0)</f>
        <v>0</v>
      </c>
      <c r="P557" s="2">
        <f>IFERROR(MATCH("Container Platform Security Requirements Guide :: Version 1, Release: 3 Benchmark Date: 27 Jan 2022*"&amp;A557&amp;";*",SRGs!AA:AA,0),0)</f>
        <v>0</v>
      </c>
      <c r="Q557" s="2">
        <f>IFERROR(MATCH("Domain Name System (DNS) Security Requirements Guide :: Version 2, Release: 4 Benchmark Date: 23 Oct 2015*"&amp;A557&amp;";*",SRGs!AA:AA,0),0)</f>
        <v>0</v>
      </c>
      <c r="R557" s="2">
        <f>IFERROR(MATCH("Firewall Security Requirements Guide :: Version 2, Release: 3 Benchmark Date: 27 Oct 2022*"&amp;A557&amp;";*",SRGs!AA:AA,0),0)</f>
        <v>0</v>
      </c>
      <c r="S557" s="2">
        <f>IFERROR(MATCH("General Purpose Operating System Security Requirements Guide :: Version 2, Release: 4 Benchmark Date: 27 Jul 2022*"&amp;A557&amp;";*",SRGs!AA:AA,0),0)</f>
        <v>0</v>
      </c>
      <c r="T557" s="2">
        <f>IFERROR(MATCH("Intrusion Detection and Prevention Systems (IDPS) Security Requirements Guide :: Version 2, Release: 6 Benchmark Date: 24 Jul 2020*"&amp;A557&amp;";*",SRGs!AA:AA,0),0)</f>
        <v>0</v>
      </c>
      <c r="U557" s="2">
        <f>IFERROR(MATCH("Layer 2 Switch Security Requirements Guide :: Version 2, Release: 1 Benchmark Date: 18 May 2021*"&amp;A557&amp;";*",SRGs!AA:AA,0),0)</f>
        <v>0</v>
      </c>
      <c r="V557" s="2">
        <f>IFERROR(MATCH("Mainframe Product Security Requirements Guide :: Version 2, Release: 1 Benchmark Date: 27 Oct 2022*"&amp;A557&amp;";*",SRGs!AA:AA,0),0)</f>
        <v>0</v>
      </c>
      <c r="W557" s="2">
        <f>IFERROR(MATCH("Network Device Management Security Requirements Guide :: Version 4, Release: 1 Benchmark Date: 23 Apr 2021*"&amp;A557&amp;";*",SRGs!AA:AA,0),0)</f>
        <v>0</v>
      </c>
      <c r="X557" s="2">
        <f>IFERROR(MATCH("Router Security Requirements Guide :: Version 4, Release: 2 Benchmark Date: 23 Apr 2021*"&amp;A557&amp;";*",SRGs!AA:AA,0),0)</f>
        <v>0</v>
      </c>
      <c r="Y557" s="2">
        <f>IFERROR(MATCH("SDN Controller Security Requirements Guide :: Version 1, Release: 2 Benchmark Date: 24 Apr 2020*"&amp;A557&amp;";*",SRGs!AA:AA,0),0)</f>
        <v>0</v>
      </c>
      <c r="Z557" s="2">
        <f>IFERROR(MATCH("Unified Endpoint Management Agent Security Requirements Guide :: Version 1, Release: 1 Benchmark Date: 20 Nov 2020*"&amp;A557&amp;";*",SRGs!AA:AA,0),0)</f>
        <v>0</v>
      </c>
      <c r="AA557" s="2">
        <f>IFERROR(MATCH("Unified Endpoint Management Server Security Requirements Guide :: Version 1, Release: 1 Benchmark Date: 20 Nov 2020*"&amp;A557&amp;";*",SRGs!AA:AA,0),0)</f>
        <v>0</v>
      </c>
      <c r="AB557" s="2">
        <f>IFERROR(MATCH("Virtual Private Network (VPN) Security Requirements Guide :: Version 2, Release: 4 Benchmark Date: 27 Oct 2021*"&amp;A557&amp;";*",SRGs!AA:AA,0),0)</f>
        <v>0</v>
      </c>
      <c r="AC557" s="2">
        <f>IFERROR(MATCH("Web Server Security Requirements Guide :: Version 3, Release: 1 Benchmark Date: 27 Oct 2022*"&amp;A557&amp;";*",SRGs!AA:AA,0),0)</f>
        <v>0</v>
      </c>
      <c r="AD557" s="22"/>
      <c r="AE557" s="3" t="str">
        <f t="shared" si="64"/>
        <v/>
      </c>
      <c r="AF557" s="2" t="str">
        <f t="shared" si="65"/>
        <v/>
      </c>
      <c r="AG557" s="2" t="str">
        <f t="shared" si="66"/>
        <v/>
      </c>
      <c r="AH557" s="2" t="str">
        <f t="shared" si="67"/>
        <v/>
      </c>
      <c r="AI557" s="2" t="str">
        <f t="shared" si="68"/>
        <v/>
      </c>
      <c r="AJ557" s="2" t="str">
        <f t="shared" si="69"/>
        <v/>
      </c>
      <c r="AK557" s="2" t="str">
        <f t="shared" si="70"/>
        <v/>
      </c>
      <c r="AM557" s="5" t="str">
        <f t="shared" si="71"/>
        <v/>
      </c>
    </row>
    <row r="558" spans="1:39" ht="30">
      <c r="A558" s="1" t="s">
        <v>22369</v>
      </c>
      <c r="B558" s="1" t="s">
        <v>4308</v>
      </c>
      <c r="C558" s="1" t="s">
        <v>863</v>
      </c>
      <c r="D558" s="1" t="s">
        <v>1942</v>
      </c>
      <c r="E558" s="1" t="s">
        <v>2591</v>
      </c>
      <c r="F558" s="2" t="s">
        <v>2591</v>
      </c>
      <c r="G558" s="2"/>
      <c r="H558" s="2"/>
      <c r="I558" s="2"/>
      <c r="J558" s="15"/>
      <c r="K558" s="3">
        <f>IFERROR(MATCH("Application Layer Gateway (ALG) Security Requirements Guide (SRG) :: Version 1, Release: 2 Benchmark Date: 24 Jul 2015*"&amp;A558&amp;";*",SRGs!AA:AA,0),0)</f>
        <v>0</v>
      </c>
      <c r="L558" s="2">
        <f>IFERROR(MATCH("Application Server Security Requirements Guide :: Version 3, Release: 3 Benchmark Date: 27 Oct 2022*"&amp;A558&amp;";*",SRGs!AA:AA,0),0)</f>
        <v>0</v>
      </c>
      <c r="M558" s="2">
        <f>IFERROR(MATCH("Authentication, Authorization, and Accounting Services (AAA) Security Requirements Guide :: Version 1, Release: 2 Benchmark Date: 24 Jan 2020*"&amp;A558&amp;";*",SRGs!AA:AA,0),0)</f>
        <v>0</v>
      </c>
      <c r="N558" s="2">
        <f>IFERROR(MATCH("Central Log Server Security Requirements Guide :: Version 2, Release: 2 Benchmark Date: 27 Oct 2022*"&amp;A558&amp;";*",SRGs!AA:AA,0),0)</f>
        <v>0</v>
      </c>
      <c r="O558" s="2">
        <f>IFERROR(MATCH("Database Security Requirements Guide :: Version 3, Release: 3 Benchmark Date: 27 Jul 2022*"&amp;A558&amp;";*",SRGs!AA:AA,0),0)</f>
        <v>0</v>
      </c>
      <c r="P558" s="2">
        <f>IFERROR(MATCH("Container Platform Security Requirements Guide :: Version 1, Release: 3 Benchmark Date: 27 Jan 2022*"&amp;A558&amp;";*",SRGs!AA:AA,0),0)</f>
        <v>0</v>
      </c>
      <c r="Q558" s="2">
        <f>IFERROR(MATCH("Domain Name System (DNS) Security Requirements Guide :: Version 2, Release: 4 Benchmark Date: 23 Oct 2015*"&amp;A558&amp;";*",SRGs!AA:AA,0),0)</f>
        <v>0</v>
      </c>
      <c r="R558" s="2">
        <f>IFERROR(MATCH("Firewall Security Requirements Guide :: Version 2, Release: 3 Benchmark Date: 27 Oct 2022*"&amp;A558&amp;";*",SRGs!AA:AA,0),0)</f>
        <v>0</v>
      </c>
      <c r="S558" s="2">
        <f>IFERROR(MATCH("General Purpose Operating System Security Requirements Guide :: Version 2, Release: 4 Benchmark Date: 27 Jul 2022*"&amp;A558&amp;";*",SRGs!AA:AA,0),0)</f>
        <v>0</v>
      </c>
      <c r="T558" s="2">
        <f>IFERROR(MATCH("Intrusion Detection and Prevention Systems (IDPS) Security Requirements Guide :: Version 2, Release: 6 Benchmark Date: 24 Jul 2020*"&amp;A558&amp;";*",SRGs!AA:AA,0),0)</f>
        <v>0</v>
      </c>
      <c r="U558" s="2">
        <f>IFERROR(MATCH("Layer 2 Switch Security Requirements Guide :: Version 2, Release: 1 Benchmark Date: 18 May 2021*"&amp;A558&amp;";*",SRGs!AA:AA,0),0)</f>
        <v>0</v>
      </c>
      <c r="V558" s="2">
        <f>IFERROR(MATCH("Mainframe Product Security Requirements Guide :: Version 2, Release: 1 Benchmark Date: 27 Oct 2022*"&amp;A558&amp;";*",SRGs!AA:AA,0),0)</f>
        <v>0</v>
      </c>
      <c r="W558" s="2">
        <f>IFERROR(MATCH("Network Device Management Security Requirements Guide :: Version 4, Release: 1 Benchmark Date: 23 Apr 2021*"&amp;A558&amp;";*",SRGs!AA:AA,0),0)</f>
        <v>0</v>
      </c>
      <c r="X558" s="2">
        <f>IFERROR(MATCH("Router Security Requirements Guide :: Version 4, Release: 2 Benchmark Date: 23 Apr 2021*"&amp;A558&amp;";*",SRGs!AA:AA,0),0)</f>
        <v>0</v>
      </c>
      <c r="Y558" s="2">
        <f>IFERROR(MATCH("SDN Controller Security Requirements Guide :: Version 1, Release: 2 Benchmark Date: 24 Apr 2020*"&amp;A558&amp;";*",SRGs!AA:AA,0),0)</f>
        <v>0</v>
      </c>
      <c r="Z558" s="2">
        <f>IFERROR(MATCH("Unified Endpoint Management Agent Security Requirements Guide :: Version 1, Release: 1 Benchmark Date: 20 Nov 2020*"&amp;A558&amp;";*",SRGs!AA:AA,0),0)</f>
        <v>0</v>
      </c>
      <c r="AA558" s="2">
        <f>IFERROR(MATCH("Unified Endpoint Management Server Security Requirements Guide :: Version 1, Release: 1 Benchmark Date: 20 Nov 2020*"&amp;A558&amp;";*",SRGs!AA:AA,0),0)</f>
        <v>0</v>
      </c>
      <c r="AB558" s="2">
        <f>IFERROR(MATCH("Virtual Private Network (VPN) Security Requirements Guide :: Version 2, Release: 4 Benchmark Date: 27 Oct 2021*"&amp;A558&amp;";*",SRGs!AA:AA,0),0)</f>
        <v>0</v>
      </c>
      <c r="AC558" s="2">
        <f>IFERROR(MATCH("Web Server Security Requirements Guide :: Version 3, Release: 1 Benchmark Date: 27 Oct 2022*"&amp;A558&amp;";*",SRGs!AA:AA,0),0)</f>
        <v>0</v>
      </c>
      <c r="AD558" s="22"/>
      <c r="AE558" s="3" t="str">
        <f t="shared" si="64"/>
        <v/>
      </c>
      <c r="AF558" s="2" t="str">
        <f t="shared" si="65"/>
        <v/>
      </c>
      <c r="AG558" s="2" t="str">
        <f t="shared" si="66"/>
        <v/>
      </c>
      <c r="AH558" s="2" t="str">
        <f t="shared" si="67"/>
        <v/>
      </c>
      <c r="AI558" s="2" t="str">
        <f t="shared" si="68"/>
        <v/>
      </c>
      <c r="AJ558" s="2" t="str">
        <f t="shared" si="69"/>
        <v/>
      </c>
      <c r="AK558" s="2" t="str">
        <f t="shared" si="70"/>
        <v/>
      </c>
      <c r="AM558" s="5" t="str">
        <f t="shared" si="71"/>
        <v/>
      </c>
    </row>
    <row r="559" spans="1:39" ht="30">
      <c r="A559" s="1" t="s">
        <v>22370</v>
      </c>
      <c r="B559" s="1" t="s">
        <v>4308</v>
      </c>
      <c r="C559" s="1" t="s">
        <v>864</v>
      </c>
      <c r="D559" s="1" t="s">
        <v>1943</v>
      </c>
      <c r="E559" s="1" t="s">
        <v>2947</v>
      </c>
      <c r="F559" s="2" t="s">
        <v>2591</v>
      </c>
      <c r="G559" s="2"/>
      <c r="H559" s="2"/>
      <c r="I559" s="2"/>
      <c r="J559" s="15"/>
      <c r="K559" s="3">
        <f>IFERROR(MATCH("Application Layer Gateway (ALG) Security Requirements Guide (SRG) :: Version 1, Release: 2 Benchmark Date: 24 Jul 2015*"&amp;A559&amp;";*",SRGs!AA:AA,0),0)</f>
        <v>0</v>
      </c>
      <c r="L559" s="2">
        <f>IFERROR(MATCH("Application Server Security Requirements Guide :: Version 3, Release: 3 Benchmark Date: 27 Oct 2022*"&amp;A559&amp;";*",SRGs!AA:AA,0),0)</f>
        <v>0</v>
      </c>
      <c r="M559" s="2">
        <f>IFERROR(MATCH("Authentication, Authorization, and Accounting Services (AAA) Security Requirements Guide :: Version 1, Release: 2 Benchmark Date: 24 Jan 2020*"&amp;A559&amp;";*",SRGs!AA:AA,0),0)</f>
        <v>0</v>
      </c>
      <c r="N559" s="2">
        <f>IFERROR(MATCH("Central Log Server Security Requirements Guide :: Version 2, Release: 2 Benchmark Date: 27 Oct 2022*"&amp;A559&amp;";*",SRGs!AA:AA,0),0)</f>
        <v>0</v>
      </c>
      <c r="O559" s="2">
        <f>IFERROR(MATCH("Database Security Requirements Guide :: Version 3, Release: 3 Benchmark Date: 27 Jul 2022*"&amp;A559&amp;";*",SRGs!AA:AA,0),0)</f>
        <v>0</v>
      </c>
      <c r="P559" s="2">
        <f>IFERROR(MATCH("Container Platform Security Requirements Guide :: Version 1, Release: 3 Benchmark Date: 27 Jan 2022*"&amp;A559&amp;";*",SRGs!AA:AA,0),0)</f>
        <v>0</v>
      </c>
      <c r="Q559" s="2">
        <f>IFERROR(MATCH("Domain Name System (DNS) Security Requirements Guide :: Version 2, Release: 4 Benchmark Date: 23 Oct 2015*"&amp;A559&amp;";*",SRGs!AA:AA,0),0)</f>
        <v>0</v>
      </c>
      <c r="R559" s="2">
        <f>IFERROR(MATCH("Firewall Security Requirements Guide :: Version 2, Release: 3 Benchmark Date: 27 Oct 2022*"&amp;A559&amp;";*",SRGs!AA:AA,0),0)</f>
        <v>0</v>
      </c>
      <c r="S559" s="2">
        <f>IFERROR(MATCH("General Purpose Operating System Security Requirements Guide :: Version 2, Release: 4 Benchmark Date: 27 Jul 2022*"&amp;A559&amp;";*",SRGs!AA:AA,0),0)</f>
        <v>0</v>
      </c>
      <c r="T559" s="2">
        <f>IFERROR(MATCH("Intrusion Detection and Prevention Systems (IDPS) Security Requirements Guide :: Version 2, Release: 6 Benchmark Date: 24 Jul 2020*"&amp;A559&amp;";*",SRGs!AA:AA,0),0)</f>
        <v>0</v>
      </c>
      <c r="U559" s="2">
        <f>IFERROR(MATCH("Layer 2 Switch Security Requirements Guide :: Version 2, Release: 1 Benchmark Date: 18 May 2021*"&amp;A559&amp;";*",SRGs!AA:AA,0),0)</f>
        <v>0</v>
      </c>
      <c r="V559" s="2">
        <f>IFERROR(MATCH("Mainframe Product Security Requirements Guide :: Version 2, Release: 1 Benchmark Date: 27 Oct 2022*"&amp;A559&amp;";*",SRGs!AA:AA,0),0)</f>
        <v>0</v>
      </c>
      <c r="W559" s="2">
        <f>IFERROR(MATCH("Network Device Management Security Requirements Guide :: Version 4, Release: 1 Benchmark Date: 23 Apr 2021*"&amp;A559&amp;";*",SRGs!AA:AA,0),0)</f>
        <v>0</v>
      </c>
      <c r="X559" s="2">
        <f>IFERROR(MATCH("Router Security Requirements Guide :: Version 4, Release: 2 Benchmark Date: 23 Apr 2021*"&amp;A559&amp;";*",SRGs!AA:AA,0),0)</f>
        <v>0</v>
      </c>
      <c r="Y559" s="2">
        <f>IFERROR(MATCH("SDN Controller Security Requirements Guide :: Version 1, Release: 2 Benchmark Date: 24 Apr 2020*"&amp;A559&amp;";*",SRGs!AA:AA,0),0)</f>
        <v>0</v>
      </c>
      <c r="Z559" s="2">
        <f>IFERROR(MATCH("Unified Endpoint Management Agent Security Requirements Guide :: Version 1, Release: 1 Benchmark Date: 20 Nov 2020*"&amp;A559&amp;";*",SRGs!AA:AA,0),0)</f>
        <v>0</v>
      </c>
      <c r="AA559" s="2">
        <f>IFERROR(MATCH("Unified Endpoint Management Server Security Requirements Guide :: Version 1, Release: 1 Benchmark Date: 20 Nov 2020*"&amp;A559&amp;";*",SRGs!AA:AA,0),0)</f>
        <v>0</v>
      </c>
      <c r="AB559" s="2">
        <f>IFERROR(MATCH("Virtual Private Network (VPN) Security Requirements Guide :: Version 2, Release: 4 Benchmark Date: 27 Oct 2021*"&amp;A559&amp;";*",SRGs!AA:AA,0),0)</f>
        <v>0</v>
      </c>
      <c r="AC559" s="2">
        <f>IFERROR(MATCH("Web Server Security Requirements Guide :: Version 3, Release: 1 Benchmark Date: 27 Oct 2022*"&amp;A559&amp;";*",SRGs!AA:AA,0),0)</f>
        <v>0</v>
      </c>
      <c r="AD559" s="22"/>
      <c r="AE559" s="3" t="str">
        <f t="shared" si="64"/>
        <v/>
      </c>
      <c r="AF559" s="2" t="str">
        <f t="shared" si="65"/>
        <v/>
      </c>
      <c r="AG559" s="2" t="str">
        <f t="shared" si="66"/>
        <v/>
      </c>
      <c r="AH559" s="2" t="str">
        <f t="shared" si="67"/>
        <v/>
      </c>
      <c r="AI559" s="2" t="str">
        <f t="shared" si="68"/>
        <v/>
      </c>
      <c r="AJ559" s="2" t="str">
        <f t="shared" si="69"/>
        <v/>
      </c>
      <c r="AK559" s="2" t="str">
        <f t="shared" si="70"/>
        <v/>
      </c>
      <c r="AM559" s="5" t="str">
        <f t="shared" si="71"/>
        <v/>
      </c>
    </row>
    <row r="560" spans="1:39" ht="45">
      <c r="A560" s="1" t="s">
        <v>22371</v>
      </c>
      <c r="B560" s="1" t="s">
        <v>4308</v>
      </c>
      <c r="C560" s="1" t="s">
        <v>865</v>
      </c>
      <c r="D560" s="1" t="s">
        <v>1944</v>
      </c>
      <c r="E560" s="1" t="s">
        <v>2948</v>
      </c>
      <c r="F560" s="2" t="s">
        <v>2591</v>
      </c>
      <c r="G560" s="2"/>
      <c r="H560" s="2"/>
      <c r="I560" s="2"/>
      <c r="J560" s="15"/>
      <c r="K560" s="3">
        <f>IFERROR(MATCH("Application Layer Gateway (ALG) Security Requirements Guide (SRG) :: Version 1, Release: 2 Benchmark Date: 24 Jul 2015*"&amp;A560&amp;";*",SRGs!AA:AA,0),0)</f>
        <v>0</v>
      </c>
      <c r="L560" s="2">
        <f>IFERROR(MATCH("Application Server Security Requirements Guide :: Version 3, Release: 3 Benchmark Date: 27 Oct 2022*"&amp;A560&amp;";*",SRGs!AA:AA,0),0)</f>
        <v>0</v>
      </c>
      <c r="M560" s="2">
        <f>IFERROR(MATCH("Authentication, Authorization, and Accounting Services (AAA) Security Requirements Guide :: Version 1, Release: 2 Benchmark Date: 24 Jan 2020*"&amp;A560&amp;";*",SRGs!AA:AA,0),0)</f>
        <v>0</v>
      </c>
      <c r="N560" s="2">
        <f>IFERROR(MATCH("Central Log Server Security Requirements Guide :: Version 2, Release: 2 Benchmark Date: 27 Oct 2022*"&amp;A560&amp;";*",SRGs!AA:AA,0),0)</f>
        <v>0</v>
      </c>
      <c r="O560" s="2">
        <f>IFERROR(MATCH("Database Security Requirements Guide :: Version 3, Release: 3 Benchmark Date: 27 Jul 2022*"&amp;A560&amp;";*",SRGs!AA:AA,0),0)</f>
        <v>0</v>
      </c>
      <c r="P560" s="2">
        <f>IFERROR(MATCH("Container Platform Security Requirements Guide :: Version 1, Release: 3 Benchmark Date: 27 Jan 2022*"&amp;A560&amp;";*",SRGs!AA:AA,0),0)</f>
        <v>0</v>
      </c>
      <c r="Q560" s="2">
        <f>IFERROR(MATCH("Domain Name System (DNS) Security Requirements Guide :: Version 2, Release: 4 Benchmark Date: 23 Oct 2015*"&amp;A560&amp;";*",SRGs!AA:AA,0),0)</f>
        <v>0</v>
      </c>
      <c r="R560" s="2">
        <f>IFERROR(MATCH("Firewall Security Requirements Guide :: Version 2, Release: 3 Benchmark Date: 27 Oct 2022*"&amp;A560&amp;";*",SRGs!AA:AA,0),0)</f>
        <v>0</v>
      </c>
      <c r="S560" s="2">
        <f>IFERROR(MATCH("General Purpose Operating System Security Requirements Guide :: Version 2, Release: 4 Benchmark Date: 27 Jul 2022*"&amp;A560&amp;";*",SRGs!AA:AA,0),0)</f>
        <v>0</v>
      </c>
      <c r="T560" s="2">
        <f>IFERROR(MATCH("Intrusion Detection and Prevention Systems (IDPS) Security Requirements Guide :: Version 2, Release: 6 Benchmark Date: 24 Jul 2020*"&amp;A560&amp;";*",SRGs!AA:AA,0),0)</f>
        <v>0</v>
      </c>
      <c r="U560" s="2">
        <f>IFERROR(MATCH("Layer 2 Switch Security Requirements Guide :: Version 2, Release: 1 Benchmark Date: 18 May 2021*"&amp;A560&amp;";*",SRGs!AA:AA,0),0)</f>
        <v>0</v>
      </c>
      <c r="V560" s="2">
        <f>IFERROR(MATCH("Mainframe Product Security Requirements Guide :: Version 2, Release: 1 Benchmark Date: 27 Oct 2022*"&amp;A560&amp;";*",SRGs!AA:AA,0),0)</f>
        <v>0</v>
      </c>
      <c r="W560" s="2">
        <f>IFERROR(MATCH("Network Device Management Security Requirements Guide :: Version 4, Release: 1 Benchmark Date: 23 Apr 2021*"&amp;A560&amp;";*",SRGs!AA:AA,0),0)</f>
        <v>0</v>
      </c>
      <c r="X560" s="2">
        <f>IFERROR(MATCH("Router Security Requirements Guide :: Version 4, Release: 2 Benchmark Date: 23 Apr 2021*"&amp;A560&amp;";*",SRGs!AA:AA,0),0)</f>
        <v>0</v>
      </c>
      <c r="Y560" s="2">
        <f>IFERROR(MATCH("SDN Controller Security Requirements Guide :: Version 1, Release: 2 Benchmark Date: 24 Apr 2020*"&amp;A560&amp;";*",SRGs!AA:AA,0),0)</f>
        <v>0</v>
      </c>
      <c r="Z560" s="2">
        <f>IFERROR(MATCH("Unified Endpoint Management Agent Security Requirements Guide :: Version 1, Release: 1 Benchmark Date: 20 Nov 2020*"&amp;A560&amp;";*",SRGs!AA:AA,0),0)</f>
        <v>0</v>
      </c>
      <c r="AA560" s="2">
        <f>IFERROR(MATCH("Unified Endpoint Management Server Security Requirements Guide :: Version 1, Release: 1 Benchmark Date: 20 Nov 2020*"&amp;A560&amp;";*",SRGs!AA:AA,0),0)</f>
        <v>0</v>
      </c>
      <c r="AB560" s="2">
        <f>IFERROR(MATCH("Virtual Private Network (VPN) Security Requirements Guide :: Version 2, Release: 4 Benchmark Date: 27 Oct 2021*"&amp;A560&amp;";*",SRGs!AA:AA,0),0)</f>
        <v>0</v>
      </c>
      <c r="AC560" s="2">
        <f>IFERROR(MATCH("Web Server Security Requirements Guide :: Version 3, Release: 1 Benchmark Date: 27 Oct 2022*"&amp;A560&amp;";*",SRGs!AA:AA,0),0)</f>
        <v>0</v>
      </c>
      <c r="AD560" s="22"/>
      <c r="AE560" s="3" t="str">
        <f t="shared" si="64"/>
        <v/>
      </c>
      <c r="AF560" s="2" t="str">
        <f t="shared" si="65"/>
        <v/>
      </c>
      <c r="AG560" s="2" t="str">
        <f t="shared" si="66"/>
        <v/>
      </c>
      <c r="AH560" s="2" t="str">
        <f t="shared" si="67"/>
        <v/>
      </c>
      <c r="AI560" s="2" t="str">
        <f t="shared" si="68"/>
        <v/>
      </c>
      <c r="AJ560" s="2" t="str">
        <f t="shared" si="69"/>
        <v/>
      </c>
      <c r="AK560" s="2" t="str">
        <f t="shared" si="70"/>
        <v/>
      </c>
      <c r="AM560" s="5" t="str">
        <f t="shared" si="71"/>
        <v/>
      </c>
    </row>
    <row r="561" spans="1:39" s="5" customFormat="1" ht="285">
      <c r="A561" s="1" t="s">
        <v>120</v>
      </c>
      <c r="B561" s="1" t="s">
        <v>4309</v>
      </c>
      <c r="C561" s="1" t="s">
        <v>322</v>
      </c>
      <c r="D561" s="1" t="s">
        <v>1945</v>
      </c>
      <c r="E561" s="1" t="s">
        <v>2949</v>
      </c>
      <c r="F561" s="2" t="s">
        <v>3860</v>
      </c>
      <c r="G561" s="2"/>
      <c r="H561" s="2"/>
      <c r="I561" s="2"/>
      <c r="J561" s="15"/>
      <c r="K561" s="3">
        <f>IFERROR(MATCH("Application Layer Gateway (ALG) Security Requirements Guide (SRG) :: Version 1, Release: 2 Benchmark Date: 24 Jul 2015*"&amp;A561&amp;";*",SRGs!AA:AA,0),0)</f>
        <v>0</v>
      </c>
      <c r="L561" s="2">
        <f>IFERROR(MATCH("Application Server Security Requirements Guide :: Version 3, Release: 3 Benchmark Date: 27 Oct 2022*"&amp;A561&amp;";*",SRGs!AA:AA,0),0)</f>
        <v>0</v>
      </c>
      <c r="M561" s="2">
        <f>IFERROR(MATCH("Authentication, Authorization, and Accounting Services (AAA) Security Requirements Guide :: Version 1, Release: 2 Benchmark Date: 24 Jan 2020*"&amp;A561&amp;";*",SRGs!AA:AA,0),0)</f>
        <v>0</v>
      </c>
      <c r="N561" s="6">
        <f>IFERROR(MATCH("Central Log Server Security Requirements Guide :: Version 2, Release: 2 Benchmark Date: 27 Oct 2022*"&amp;A561&amp;";*",SRGs!AA:AA,0),0)</f>
        <v>0</v>
      </c>
      <c r="O561" s="6">
        <f>IFERROR(MATCH("Database Security Requirements Guide :: Version 3, Release: 3 Benchmark Date: 27 Jul 2022*"&amp;A561&amp;";*",SRGs!AA:AA,0),0)</f>
        <v>0</v>
      </c>
      <c r="P561" s="6">
        <f>IFERROR(MATCH("Container Platform Security Requirements Guide :: Version 1, Release: 3 Benchmark Date: 27 Jan 2022*"&amp;A561&amp;";*",SRGs!AA:AA,0),0)</f>
        <v>0</v>
      </c>
      <c r="Q561" s="6">
        <f>IFERROR(MATCH("Domain Name System (DNS) Security Requirements Guide :: Version 2, Release: 4 Benchmark Date: 23 Oct 2015*"&amp;A561&amp;";*",SRGs!AA:AA,0),0)</f>
        <v>0</v>
      </c>
      <c r="R561" s="6">
        <f>IFERROR(MATCH("Firewall Security Requirements Guide :: Version 2, Release: 3 Benchmark Date: 27 Oct 2022*"&amp;A561&amp;";*",SRGs!AA:AA,0),0)</f>
        <v>0</v>
      </c>
      <c r="S561" s="6">
        <f>IFERROR(MATCH("General Purpose Operating System Security Requirements Guide :: Version 2, Release: 4 Benchmark Date: 27 Jul 2022*"&amp;A561&amp;";*",SRGs!AA:AA,0),0)</f>
        <v>0</v>
      </c>
      <c r="T561" s="6">
        <f>IFERROR(MATCH("Intrusion Detection and Prevention Systems (IDPS) Security Requirements Guide :: Version 2, Release: 6 Benchmark Date: 24 Jul 2020*"&amp;A561&amp;";*",SRGs!AA:AA,0),0)</f>
        <v>0</v>
      </c>
      <c r="U561" s="6">
        <f>IFERROR(MATCH("Layer 2 Switch Security Requirements Guide :: Version 2, Release: 1 Benchmark Date: 18 May 2021*"&amp;A561&amp;";*",SRGs!AA:AA,0),0)</f>
        <v>0</v>
      </c>
      <c r="V561" s="6">
        <f>IFERROR(MATCH("Mainframe Product Security Requirements Guide :: Version 2, Release: 1 Benchmark Date: 27 Oct 2022*"&amp;A561&amp;";*",SRGs!AA:AA,0),0)</f>
        <v>0</v>
      </c>
      <c r="W561" s="6">
        <f>IFERROR(MATCH("Network Device Management Security Requirements Guide :: Version 4, Release: 1 Benchmark Date: 23 Apr 2021*"&amp;A561&amp;";*",SRGs!AA:AA,0),0)</f>
        <v>0</v>
      </c>
      <c r="X561" s="6">
        <f>IFERROR(MATCH("Router Security Requirements Guide :: Version 4, Release: 2 Benchmark Date: 23 Apr 2021*"&amp;A561&amp;";*",SRGs!AA:AA,0),0)</f>
        <v>0</v>
      </c>
      <c r="Y561" s="6">
        <f>IFERROR(MATCH("SDN Controller Security Requirements Guide :: Version 1, Release: 2 Benchmark Date: 24 Apr 2020*"&amp;A561&amp;";*",SRGs!AA:AA,0),0)</f>
        <v>0</v>
      </c>
      <c r="Z561" s="6">
        <f>IFERROR(MATCH("Unified Endpoint Management Agent Security Requirements Guide :: Version 1, Release: 1 Benchmark Date: 20 Nov 2020*"&amp;A561&amp;";*",SRGs!AA:AA,0),0)</f>
        <v>0</v>
      </c>
      <c r="AA561" s="6">
        <f>IFERROR(MATCH("Unified Endpoint Management Server Security Requirements Guide :: Version 1, Release: 1 Benchmark Date: 20 Nov 2020*"&amp;A561&amp;";*",SRGs!AA:AA,0),0)</f>
        <v>0</v>
      </c>
      <c r="AB561" s="6">
        <f>IFERROR(MATCH("Virtual Private Network (VPN) Security Requirements Guide :: Version 2, Release: 4 Benchmark Date: 27 Oct 2021*"&amp;A561&amp;";*",SRGs!AA:AA,0),0)</f>
        <v>0</v>
      </c>
      <c r="AC561" s="6">
        <f>IFERROR(MATCH("Web Server Security Requirements Guide :: Version 3, Release: 1 Benchmark Date: 27 Oct 2022*"&amp;A561&amp;";*",SRGs!AA:AA,0),0)</f>
        <v>0</v>
      </c>
      <c r="AD561" s="21"/>
      <c r="AE561" s="3" t="str">
        <f t="shared" si="64"/>
        <v/>
      </c>
      <c r="AF561" s="2" t="str">
        <f t="shared" si="65"/>
        <v/>
      </c>
      <c r="AG561" s="2" t="str">
        <f t="shared" si="66"/>
        <v/>
      </c>
      <c r="AH561" s="2" t="str">
        <f t="shared" si="67"/>
        <v/>
      </c>
      <c r="AI561" s="2" t="str">
        <f t="shared" si="68"/>
        <v/>
      </c>
      <c r="AJ561" s="2" t="str">
        <f t="shared" si="69"/>
        <v/>
      </c>
      <c r="AK561" s="2" t="str">
        <f t="shared" si="70"/>
        <v/>
      </c>
      <c r="AL561" s="27"/>
      <c r="AM561" s="5" t="str">
        <f t="shared" si="71"/>
        <v/>
      </c>
    </row>
    <row r="562" spans="1:39" s="5" customFormat="1" ht="90">
      <c r="A562" s="1" t="s">
        <v>129</v>
      </c>
      <c r="B562" s="1" t="s">
        <v>4309</v>
      </c>
      <c r="C562" s="1" t="s">
        <v>897</v>
      </c>
      <c r="D562" s="1" t="s">
        <v>1972</v>
      </c>
      <c r="E562" s="1" t="s">
        <v>2976</v>
      </c>
      <c r="F562" s="2" t="s">
        <v>3875</v>
      </c>
      <c r="G562" s="2"/>
      <c r="H562" s="2"/>
      <c r="I562" s="2"/>
      <c r="J562" s="15"/>
      <c r="K562" s="3">
        <f>IFERROR(MATCH("Application Layer Gateway (ALG) Security Requirements Guide (SRG) :: Version 1, Release: 2 Benchmark Date: 24 Jul 2015*"&amp;A562&amp;";*",SRGs!AA:AA,0),0)</f>
        <v>0</v>
      </c>
      <c r="L562" s="2">
        <f>IFERROR(MATCH("Application Server Security Requirements Guide :: Version 3, Release: 3 Benchmark Date: 27 Oct 2022*"&amp;A562&amp;";*",SRGs!AA:AA,0),0)</f>
        <v>0</v>
      </c>
      <c r="M562" s="2">
        <f>IFERROR(MATCH("Authentication, Authorization, and Accounting Services (AAA) Security Requirements Guide :: Version 1, Release: 2 Benchmark Date: 24 Jan 2020*"&amp;A562&amp;";*",SRGs!AA:AA,0),0)</f>
        <v>0</v>
      </c>
      <c r="N562" s="6">
        <f>IFERROR(MATCH("Central Log Server Security Requirements Guide :: Version 2, Release: 2 Benchmark Date: 27 Oct 2022*"&amp;A562&amp;";*",SRGs!AA:AA,0),0)</f>
        <v>0</v>
      </c>
      <c r="O562" s="6">
        <f>IFERROR(MATCH("Database Security Requirements Guide :: Version 3, Release: 3 Benchmark Date: 27 Jul 2022*"&amp;A562&amp;";*",SRGs!AA:AA,0),0)</f>
        <v>0</v>
      </c>
      <c r="P562" s="6">
        <f>IFERROR(MATCH("Container Platform Security Requirements Guide :: Version 1, Release: 3 Benchmark Date: 27 Jan 2022*"&amp;A562&amp;";*",SRGs!AA:AA,0),0)</f>
        <v>0</v>
      </c>
      <c r="Q562" s="6">
        <f>IFERROR(MATCH("Domain Name System (DNS) Security Requirements Guide :: Version 2, Release: 4 Benchmark Date: 23 Oct 2015*"&amp;A562&amp;";*",SRGs!AA:AA,0),0)</f>
        <v>0</v>
      </c>
      <c r="R562" s="6">
        <f>IFERROR(MATCH("Firewall Security Requirements Guide :: Version 2, Release: 3 Benchmark Date: 27 Oct 2022*"&amp;A562&amp;";*",SRGs!AA:AA,0),0)</f>
        <v>0</v>
      </c>
      <c r="S562" s="6">
        <f>IFERROR(MATCH("General Purpose Operating System Security Requirements Guide :: Version 2, Release: 4 Benchmark Date: 27 Jul 2022*"&amp;A562&amp;";*",SRGs!AA:AA,0),0)</f>
        <v>0</v>
      </c>
      <c r="T562" s="6">
        <f>IFERROR(MATCH("Intrusion Detection and Prevention Systems (IDPS) Security Requirements Guide :: Version 2, Release: 6 Benchmark Date: 24 Jul 2020*"&amp;A562&amp;";*",SRGs!AA:AA,0),0)</f>
        <v>0</v>
      </c>
      <c r="U562" s="6">
        <f>IFERROR(MATCH("Layer 2 Switch Security Requirements Guide :: Version 2, Release: 1 Benchmark Date: 18 May 2021*"&amp;A562&amp;";*",SRGs!AA:AA,0),0)</f>
        <v>0</v>
      </c>
      <c r="V562" s="6">
        <f>IFERROR(MATCH("Mainframe Product Security Requirements Guide :: Version 2, Release: 1 Benchmark Date: 27 Oct 2022*"&amp;A562&amp;";*",SRGs!AA:AA,0),0)</f>
        <v>0</v>
      </c>
      <c r="W562" s="6">
        <f>IFERROR(MATCH("Network Device Management Security Requirements Guide :: Version 4, Release: 1 Benchmark Date: 23 Apr 2021*"&amp;A562&amp;";*",SRGs!AA:AA,0),0)</f>
        <v>0</v>
      </c>
      <c r="X562" s="6">
        <f>IFERROR(MATCH("Router Security Requirements Guide :: Version 4, Release: 2 Benchmark Date: 23 Apr 2021*"&amp;A562&amp;";*",SRGs!AA:AA,0),0)</f>
        <v>0</v>
      </c>
      <c r="Y562" s="6">
        <f>IFERROR(MATCH("SDN Controller Security Requirements Guide :: Version 1, Release: 2 Benchmark Date: 24 Apr 2020*"&amp;A562&amp;";*",SRGs!AA:AA,0),0)</f>
        <v>0</v>
      </c>
      <c r="Z562" s="6">
        <f>IFERROR(MATCH("Unified Endpoint Management Agent Security Requirements Guide :: Version 1, Release: 1 Benchmark Date: 20 Nov 2020*"&amp;A562&amp;";*",SRGs!AA:AA,0),0)</f>
        <v>0</v>
      </c>
      <c r="AA562" s="6">
        <f>IFERROR(MATCH("Unified Endpoint Management Server Security Requirements Guide :: Version 1, Release: 1 Benchmark Date: 20 Nov 2020*"&amp;A562&amp;";*",SRGs!AA:AA,0),0)</f>
        <v>0</v>
      </c>
      <c r="AB562" s="6">
        <f>IFERROR(MATCH("Virtual Private Network (VPN) Security Requirements Guide :: Version 2, Release: 4 Benchmark Date: 27 Oct 2021*"&amp;A562&amp;";*",SRGs!AA:AA,0),0)</f>
        <v>0</v>
      </c>
      <c r="AC562" s="6">
        <f>IFERROR(MATCH("Web Server Security Requirements Guide :: Version 3, Release: 1 Benchmark Date: 27 Oct 2022*"&amp;A562&amp;";*",SRGs!AA:AA,0),0)</f>
        <v>0</v>
      </c>
      <c r="AD562" s="21"/>
      <c r="AE562" s="3" t="str">
        <f t="shared" si="64"/>
        <v/>
      </c>
      <c r="AF562" s="2" t="str">
        <f t="shared" si="65"/>
        <v/>
      </c>
      <c r="AG562" s="2" t="str">
        <f t="shared" si="66"/>
        <v/>
      </c>
      <c r="AH562" s="2" t="str">
        <f t="shared" si="67"/>
        <v/>
      </c>
      <c r="AI562" s="2" t="str">
        <f t="shared" si="68"/>
        <v/>
      </c>
      <c r="AJ562" s="2" t="str">
        <f t="shared" si="69"/>
        <v/>
      </c>
      <c r="AK562" s="2" t="str">
        <f t="shared" si="70"/>
        <v/>
      </c>
      <c r="AL562" s="27"/>
      <c r="AM562" s="5" t="str">
        <f t="shared" si="71"/>
        <v/>
      </c>
    </row>
    <row r="563" spans="1:39" s="5" customFormat="1" ht="30">
      <c r="A563" s="1" t="s">
        <v>22372</v>
      </c>
      <c r="B563" s="1" t="s">
        <v>4309</v>
      </c>
      <c r="C563" s="1" t="s">
        <v>898</v>
      </c>
      <c r="D563" s="1" t="s">
        <v>3539</v>
      </c>
      <c r="E563" s="1"/>
      <c r="F563" s="2"/>
      <c r="G563" s="2"/>
      <c r="H563" s="2"/>
      <c r="I563" s="2"/>
      <c r="J563" s="15"/>
      <c r="K563" s="3">
        <f>IFERROR(MATCH("Application Layer Gateway (ALG) Security Requirements Guide (SRG) :: Version 1, Release: 2 Benchmark Date: 24 Jul 2015*"&amp;A563&amp;";*",SRGs!AA:AA,0),0)</f>
        <v>0</v>
      </c>
      <c r="L563" s="2">
        <f>IFERROR(MATCH("Application Server Security Requirements Guide :: Version 3, Release: 3 Benchmark Date: 27 Oct 2022*"&amp;A563&amp;";*",SRGs!AA:AA,0),0)</f>
        <v>0</v>
      </c>
      <c r="M563" s="2">
        <f>IFERROR(MATCH("Authentication, Authorization, and Accounting Services (AAA) Security Requirements Guide :: Version 1, Release: 2 Benchmark Date: 24 Jan 2020*"&amp;A563&amp;";*",SRGs!AA:AA,0),0)</f>
        <v>0</v>
      </c>
      <c r="N563" s="2">
        <f>IFERROR(MATCH("Central Log Server Security Requirements Guide :: Version 2, Release: 2 Benchmark Date: 27 Oct 2022*"&amp;A563&amp;";*",SRGs!AA:AA,0),0)</f>
        <v>0</v>
      </c>
      <c r="O563" s="2">
        <f>IFERROR(MATCH("Database Security Requirements Guide :: Version 3, Release: 3 Benchmark Date: 27 Jul 2022*"&amp;A563&amp;";*",SRGs!AA:AA,0),0)</f>
        <v>0</v>
      </c>
      <c r="P563" s="6">
        <f>IFERROR(MATCH("Container Platform Security Requirements Guide :: Version 1, Release: 3 Benchmark Date: 27 Jan 2022*"&amp;A563&amp;";*",SRGs!AA:AA,0),0)</f>
        <v>0</v>
      </c>
      <c r="Q563" s="6">
        <f>IFERROR(MATCH("Domain Name System (DNS) Security Requirements Guide :: Version 2, Release: 4 Benchmark Date: 23 Oct 2015*"&amp;A563&amp;";*",SRGs!AA:AA,0),0)</f>
        <v>0</v>
      </c>
      <c r="R563" s="6">
        <f>IFERROR(MATCH("Firewall Security Requirements Guide :: Version 2, Release: 3 Benchmark Date: 27 Oct 2022*"&amp;A563&amp;";*",SRGs!AA:AA,0),0)</f>
        <v>0</v>
      </c>
      <c r="S563" s="6">
        <f>IFERROR(MATCH("General Purpose Operating System Security Requirements Guide :: Version 2, Release: 4 Benchmark Date: 27 Jul 2022*"&amp;A563&amp;";*",SRGs!AA:AA,0),0)</f>
        <v>0</v>
      </c>
      <c r="T563" s="6">
        <f>IFERROR(MATCH("Intrusion Detection and Prevention Systems (IDPS) Security Requirements Guide :: Version 2, Release: 6 Benchmark Date: 24 Jul 2020*"&amp;A563&amp;";*",SRGs!AA:AA,0),0)</f>
        <v>0</v>
      </c>
      <c r="U563" s="6">
        <f>IFERROR(MATCH("Layer 2 Switch Security Requirements Guide :: Version 2, Release: 1 Benchmark Date: 18 May 2021*"&amp;A563&amp;";*",SRGs!AA:AA,0),0)</f>
        <v>0</v>
      </c>
      <c r="V563" s="6">
        <f>IFERROR(MATCH("Mainframe Product Security Requirements Guide :: Version 2, Release: 1 Benchmark Date: 27 Oct 2022*"&amp;A563&amp;";*",SRGs!AA:AA,0),0)</f>
        <v>0</v>
      </c>
      <c r="W563" s="6">
        <f>IFERROR(MATCH("Network Device Management Security Requirements Guide :: Version 4, Release: 1 Benchmark Date: 23 Apr 2021*"&amp;A563&amp;";*",SRGs!AA:AA,0),0)</f>
        <v>0</v>
      </c>
      <c r="X563" s="6">
        <f>IFERROR(MATCH("Router Security Requirements Guide :: Version 4, Release: 2 Benchmark Date: 23 Apr 2021*"&amp;A563&amp;";*",SRGs!AA:AA,0),0)</f>
        <v>0</v>
      </c>
      <c r="Y563" s="6">
        <f>IFERROR(MATCH("SDN Controller Security Requirements Guide :: Version 1, Release: 2 Benchmark Date: 24 Apr 2020*"&amp;A563&amp;";*",SRGs!AA:AA,0),0)</f>
        <v>0</v>
      </c>
      <c r="Z563" s="6">
        <f>IFERROR(MATCH("Unified Endpoint Management Agent Security Requirements Guide :: Version 1, Release: 1 Benchmark Date: 20 Nov 2020*"&amp;A563&amp;";*",SRGs!AA:AA,0),0)</f>
        <v>0</v>
      </c>
      <c r="AA563" s="6">
        <f>IFERROR(MATCH("Unified Endpoint Management Server Security Requirements Guide :: Version 1, Release: 1 Benchmark Date: 20 Nov 2020*"&amp;A563&amp;";*",SRGs!AA:AA,0),0)</f>
        <v>0</v>
      </c>
      <c r="AB563" s="6">
        <f>IFERROR(MATCH("Virtual Private Network (VPN) Security Requirements Guide :: Version 2, Release: 4 Benchmark Date: 27 Oct 2021*"&amp;A563&amp;";*",SRGs!AA:AA,0),0)</f>
        <v>0</v>
      </c>
      <c r="AC563" s="6">
        <f>IFERROR(MATCH("Web Server Security Requirements Guide :: Version 3, Release: 1 Benchmark Date: 27 Oct 2022*"&amp;A563&amp;";*",SRGs!AA:AA,0),0)</f>
        <v>0</v>
      </c>
      <c r="AD563" s="21"/>
      <c r="AE563" s="3" t="str">
        <f t="shared" si="64"/>
        <v/>
      </c>
      <c r="AF563" s="2" t="str">
        <f t="shared" si="65"/>
        <v/>
      </c>
      <c r="AG563" s="2" t="str">
        <f t="shared" si="66"/>
        <v/>
      </c>
      <c r="AH563" s="2" t="str">
        <f t="shared" si="67"/>
        <v/>
      </c>
      <c r="AI563" s="2" t="str">
        <f t="shared" si="68"/>
        <v/>
      </c>
      <c r="AJ563" s="2" t="str">
        <f t="shared" si="69"/>
        <v/>
      </c>
      <c r="AK563" s="2" t="str">
        <f t="shared" si="70"/>
        <v/>
      </c>
      <c r="AL563" s="27"/>
      <c r="AM563" s="5" t="str">
        <f t="shared" si="71"/>
        <v/>
      </c>
    </row>
    <row r="564" spans="1:39" s="5" customFormat="1" ht="150">
      <c r="A564" s="1" t="s">
        <v>130</v>
      </c>
      <c r="B564" s="1" t="s">
        <v>4309</v>
      </c>
      <c r="C564" s="1" t="s">
        <v>899</v>
      </c>
      <c r="D564" s="1" t="s">
        <v>1973</v>
      </c>
      <c r="E564" s="1" t="s">
        <v>2977</v>
      </c>
      <c r="F564" s="2" t="s">
        <v>3876</v>
      </c>
      <c r="G564" s="2"/>
      <c r="H564" s="2"/>
      <c r="I564" s="2"/>
      <c r="J564" s="15"/>
      <c r="K564" s="3">
        <f>IFERROR(MATCH("Application Layer Gateway (ALG) Security Requirements Guide (SRG) :: Version 1, Release: 2 Benchmark Date: 24 Jul 2015*"&amp;A564&amp;";*",SRGs!AA:AA,0),0)</f>
        <v>0</v>
      </c>
      <c r="L564" s="2">
        <f>IFERROR(MATCH("Application Server Security Requirements Guide :: Version 3, Release: 3 Benchmark Date: 27 Oct 2022*"&amp;A564&amp;";*",SRGs!AA:AA,0),0)</f>
        <v>0</v>
      </c>
      <c r="M564" s="2">
        <f>IFERROR(MATCH("Authentication, Authorization, and Accounting Services (AAA) Security Requirements Guide :: Version 1, Release: 2 Benchmark Date: 24 Jan 2020*"&amp;A564&amp;";*",SRGs!AA:AA,0),0)</f>
        <v>0</v>
      </c>
      <c r="N564" s="6">
        <f>IFERROR(MATCH("Central Log Server Security Requirements Guide :: Version 2, Release: 2 Benchmark Date: 27 Oct 2022*"&amp;A564&amp;";*",SRGs!AA:AA,0),0)</f>
        <v>0</v>
      </c>
      <c r="O564" s="6">
        <f>IFERROR(MATCH("Database Security Requirements Guide :: Version 3, Release: 3 Benchmark Date: 27 Jul 2022*"&amp;A564&amp;";*",SRGs!AA:AA,0),0)</f>
        <v>0</v>
      </c>
      <c r="P564" s="6">
        <f>IFERROR(MATCH("Container Platform Security Requirements Guide :: Version 1, Release: 3 Benchmark Date: 27 Jan 2022*"&amp;A564&amp;";*",SRGs!AA:AA,0),0)</f>
        <v>0</v>
      </c>
      <c r="Q564" s="6">
        <f>IFERROR(MATCH("Domain Name System (DNS) Security Requirements Guide :: Version 2, Release: 4 Benchmark Date: 23 Oct 2015*"&amp;A564&amp;";*",SRGs!AA:AA,0),0)</f>
        <v>0</v>
      </c>
      <c r="R564" s="6">
        <f>IFERROR(MATCH("Firewall Security Requirements Guide :: Version 2, Release: 3 Benchmark Date: 27 Oct 2022*"&amp;A564&amp;";*",SRGs!AA:AA,0),0)</f>
        <v>0</v>
      </c>
      <c r="S564" s="6">
        <f>IFERROR(MATCH("General Purpose Operating System Security Requirements Guide :: Version 2, Release: 4 Benchmark Date: 27 Jul 2022*"&amp;A564&amp;";*",SRGs!AA:AA,0),0)</f>
        <v>0</v>
      </c>
      <c r="T564" s="6">
        <f>IFERROR(MATCH("Intrusion Detection and Prevention Systems (IDPS) Security Requirements Guide :: Version 2, Release: 6 Benchmark Date: 24 Jul 2020*"&amp;A564&amp;";*",SRGs!AA:AA,0),0)</f>
        <v>0</v>
      </c>
      <c r="U564" s="6">
        <f>IFERROR(MATCH("Layer 2 Switch Security Requirements Guide :: Version 2, Release: 1 Benchmark Date: 18 May 2021*"&amp;A564&amp;";*",SRGs!AA:AA,0),0)</f>
        <v>0</v>
      </c>
      <c r="V564" s="6">
        <f>IFERROR(MATCH("Mainframe Product Security Requirements Guide :: Version 2, Release: 1 Benchmark Date: 27 Oct 2022*"&amp;A564&amp;";*",SRGs!AA:AA,0),0)</f>
        <v>0</v>
      </c>
      <c r="W564" s="6">
        <f>IFERROR(MATCH("Network Device Management Security Requirements Guide :: Version 4, Release: 1 Benchmark Date: 23 Apr 2021*"&amp;A564&amp;";*",SRGs!AA:AA,0),0)</f>
        <v>0</v>
      </c>
      <c r="X564" s="6">
        <f>IFERROR(MATCH("Router Security Requirements Guide :: Version 4, Release: 2 Benchmark Date: 23 Apr 2021*"&amp;A564&amp;";*",SRGs!AA:AA,0),0)</f>
        <v>0</v>
      </c>
      <c r="Y564" s="6">
        <f>IFERROR(MATCH("SDN Controller Security Requirements Guide :: Version 1, Release: 2 Benchmark Date: 24 Apr 2020*"&amp;A564&amp;";*",SRGs!AA:AA,0),0)</f>
        <v>0</v>
      </c>
      <c r="Z564" s="6">
        <f>IFERROR(MATCH("Unified Endpoint Management Agent Security Requirements Guide :: Version 1, Release: 1 Benchmark Date: 20 Nov 2020*"&amp;A564&amp;";*",SRGs!AA:AA,0),0)</f>
        <v>0</v>
      </c>
      <c r="AA564" s="6">
        <f>IFERROR(MATCH("Unified Endpoint Management Server Security Requirements Guide :: Version 1, Release: 1 Benchmark Date: 20 Nov 2020*"&amp;A564&amp;";*",SRGs!AA:AA,0),0)</f>
        <v>0</v>
      </c>
      <c r="AB564" s="6">
        <f>IFERROR(MATCH("Virtual Private Network (VPN) Security Requirements Guide :: Version 2, Release: 4 Benchmark Date: 27 Oct 2021*"&amp;A564&amp;";*",SRGs!AA:AA,0),0)</f>
        <v>0</v>
      </c>
      <c r="AC564" s="6">
        <f>IFERROR(MATCH("Web Server Security Requirements Guide :: Version 3, Release: 1 Benchmark Date: 27 Oct 2022*"&amp;A564&amp;";*",SRGs!AA:AA,0),0)</f>
        <v>0</v>
      </c>
      <c r="AD564" s="21"/>
      <c r="AE564" s="3" t="str">
        <f t="shared" si="64"/>
        <v/>
      </c>
      <c r="AF564" s="2" t="str">
        <f t="shared" si="65"/>
        <v/>
      </c>
      <c r="AG564" s="2" t="str">
        <f t="shared" si="66"/>
        <v/>
      </c>
      <c r="AH564" s="2" t="str">
        <f t="shared" si="67"/>
        <v/>
      </c>
      <c r="AI564" s="2" t="str">
        <f t="shared" si="68"/>
        <v/>
      </c>
      <c r="AJ564" s="2" t="str">
        <f t="shared" si="69"/>
        <v/>
      </c>
      <c r="AK564" s="2" t="str">
        <f t="shared" si="70"/>
        <v/>
      </c>
      <c r="AL564" s="27"/>
      <c r="AM564" s="5" t="str">
        <f t="shared" si="71"/>
        <v/>
      </c>
    </row>
    <row r="565" spans="1:39" s="5" customFormat="1" ht="45">
      <c r="A565" s="1" t="s">
        <v>22373</v>
      </c>
      <c r="B565" s="1" t="s">
        <v>4309</v>
      </c>
      <c r="C565" s="1" t="s">
        <v>900</v>
      </c>
      <c r="D565" s="1" t="s">
        <v>1974</v>
      </c>
      <c r="E565" s="1" t="s">
        <v>2978</v>
      </c>
      <c r="F565" s="2" t="s">
        <v>2591</v>
      </c>
      <c r="G565" s="2"/>
      <c r="H565" s="2"/>
      <c r="I565" s="2"/>
      <c r="J565" s="15"/>
      <c r="K565" s="3">
        <f>IFERROR(MATCH("Application Layer Gateway (ALG) Security Requirements Guide (SRG) :: Version 1, Release: 2 Benchmark Date: 24 Jul 2015*"&amp;A565&amp;";*",SRGs!AA:AA,0),0)</f>
        <v>0</v>
      </c>
      <c r="L565" s="2">
        <f>IFERROR(MATCH("Application Server Security Requirements Guide :: Version 3, Release: 3 Benchmark Date: 27 Oct 2022*"&amp;A565&amp;";*",SRGs!AA:AA,0),0)</f>
        <v>0</v>
      </c>
      <c r="M565" s="2">
        <f>IFERROR(MATCH("Authentication, Authorization, and Accounting Services (AAA) Security Requirements Guide :: Version 1, Release: 2 Benchmark Date: 24 Jan 2020*"&amp;A565&amp;";*",SRGs!AA:AA,0),0)</f>
        <v>0</v>
      </c>
      <c r="N565" s="2">
        <f>IFERROR(MATCH("Central Log Server Security Requirements Guide :: Version 2, Release: 2 Benchmark Date: 27 Oct 2022*"&amp;A565&amp;";*",SRGs!AA:AA,0),0)</f>
        <v>0</v>
      </c>
      <c r="O565" s="2">
        <f>IFERROR(MATCH("Database Security Requirements Guide :: Version 3, Release: 3 Benchmark Date: 27 Jul 2022*"&amp;A565&amp;";*",SRGs!AA:AA,0),0)</f>
        <v>0</v>
      </c>
      <c r="P565" s="6">
        <f>IFERROR(MATCH("Container Platform Security Requirements Guide :: Version 1, Release: 3 Benchmark Date: 27 Jan 2022*"&amp;A565&amp;";*",SRGs!AA:AA,0),0)</f>
        <v>0</v>
      </c>
      <c r="Q565" s="6">
        <f>IFERROR(MATCH("Domain Name System (DNS) Security Requirements Guide :: Version 2, Release: 4 Benchmark Date: 23 Oct 2015*"&amp;A565&amp;";*",SRGs!AA:AA,0),0)</f>
        <v>0</v>
      </c>
      <c r="R565" s="6">
        <f>IFERROR(MATCH("Firewall Security Requirements Guide :: Version 2, Release: 3 Benchmark Date: 27 Oct 2022*"&amp;A565&amp;";*",SRGs!AA:AA,0),0)</f>
        <v>0</v>
      </c>
      <c r="S565" s="6">
        <f>IFERROR(MATCH("General Purpose Operating System Security Requirements Guide :: Version 2, Release: 4 Benchmark Date: 27 Jul 2022*"&amp;A565&amp;";*",SRGs!AA:AA,0),0)</f>
        <v>0</v>
      </c>
      <c r="T565" s="6">
        <f>IFERROR(MATCH("Intrusion Detection and Prevention Systems (IDPS) Security Requirements Guide :: Version 2, Release: 6 Benchmark Date: 24 Jul 2020*"&amp;A565&amp;";*",SRGs!AA:AA,0),0)</f>
        <v>0</v>
      </c>
      <c r="U565" s="6">
        <f>IFERROR(MATCH("Layer 2 Switch Security Requirements Guide :: Version 2, Release: 1 Benchmark Date: 18 May 2021*"&amp;A565&amp;";*",SRGs!AA:AA,0),0)</f>
        <v>0</v>
      </c>
      <c r="V565" s="6">
        <f>IFERROR(MATCH("Mainframe Product Security Requirements Guide :: Version 2, Release: 1 Benchmark Date: 27 Oct 2022*"&amp;A565&amp;";*",SRGs!AA:AA,0),0)</f>
        <v>0</v>
      </c>
      <c r="W565" s="6">
        <f>IFERROR(MATCH("Network Device Management Security Requirements Guide :: Version 4, Release: 1 Benchmark Date: 23 Apr 2021*"&amp;A565&amp;";*",SRGs!AA:AA,0),0)</f>
        <v>0</v>
      </c>
      <c r="X565" s="6">
        <f>IFERROR(MATCH("Router Security Requirements Guide :: Version 4, Release: 2 Benchmark Date: 23 Apr 2021*"&amp;A565&amp;";*",SRGs!AA:AA,0),0)</f>
        <v>0</v>
      </c>
      <c r="Y565" s="6">
        <f>IFERROR(MATCH("SDN Controller Security Requirements Guide :: Version 1, Release: 2 Benchmark Date: 24 Apr 2020*"&amp;A565&amp;";*",SRGs!AA:AA,0),0)</f>
        <v>0</v>
      </c>
      <c r="Z565" s="6">
        <f>IFERROR(MATCH("Unified Endpoint Management Agent Security Requirements Guide :: Version 1, Release: 1 Benchmark Date: 20 Nov 2020*"&amp;A565&amp;";*",SRGs!AA:AA,0),0)</f>
        <v>0</v>
      </c>
      <c r="AA565" s="6">
        <f>IFERROR(MATCH("Unified Endpoint Management Server Security Requirements Guide :: Version 1, Release: 1 Benchmark Date: 20 Nov 2020*"&amp;A565&amp;";*",SRGs!AA:AA,0),0)</f>
        <v>0</v>
      </c>
      <c r="AB565" s="6">
        <f>IFERROR(MATCH("Virtual Private Network (VPN) Security Requirements Guide :: Version 2, Release: 4 Benchmark Date: 27 Oct 2021*"&amp;A565&amp;";*",SRGs!AA:AA,0),0)</f>
        <v>0</v>
      </c>
      <c r="AC565" s="6">
        <f>IFERROR(MATCH("Web Server Security Requirements Guide :: Version 3, Release: 1 Benchmark Date: 27 Oct 2022*"&amp;A565&amp;";*",SRGs!AA:AA,0),0)</f>
        <v>0</v>
      </c>
      <c r="AD565" s="21"/>
      <c r="AE565" s="3" t="str">
        <f t="shared" si="64"/>
        <v/>
      </c>
      <c r="AF565" s="2" t="str">
        <f t="shared" si="65"/>
        <v/>
      </c>
      <c r="AG565" s="2" t="str">
        <f t="shared" si="66"/>
        <v/>
      </c>
      <c r="AH565" s="2" t="str">
        <f t="shared" si="67"/>
        <v/>
      </c>
      <c r="AI565" s="2" t="str">
        <f t="shared" si="68"/>
        <v/>
      </c>
      <c r="AJ565" s="2" t="str">
        <f t="shared" si="69"/>
        <v/>
      </c>
      <c r="AK565" s="2" t="str">
        <f t="shared" si="70"/>
        <v/>
      </c>
      <c r="AL565" s="27"/>
      <c r="AM565" s="5" t="str">
        <f t="shared" si="71"/>
        <v/>
      </c>
    </row>
    <row r="566" spans="1:39" s="5" customFormat="1" ht="90">
      <c r="A566" s="1" t="s">
        <v>22374</v>
      </c>
      <c r="B566" s="1" t="s">
        <v>4309</v>
      </c>
      <c r="C566" s="1" t="s">
        <v>901</v>
      </c>
      <c r="D566" s="1" t="s">
        <v>1975</v>
      </c>
      <c r="E566" s="1" t="s">
        <v>2979</v>
      </c>
      <c r="F566" s="2" t="s">
        <v>2591</v>
      </c>
      <c r="G566" s="2"/>
      <c r="H566" s="2"/>
      <c r="I566" s="2"/>
      <c r="J566" s="15"/>
      <c r="K566" s="3">
        <f>IFERROR(MATCH("Application Layer Gateway (ALG) Security Requirements Guide (SRG) :: Version 1, Release: 2 Benchmark Date: 24 Jul 2015*"&amp;A566&amp;";*",SRGs!AA:AA,0),0)</f>
        <v>0</v>
      </c>
      <c r="L566" s="2">
        <f>IFERROR(MATCH("Application Server Security Requirements Guide :: Version 3, Release: 3 Benchmark Date: 27 Oct 2022*"&amp;A566&amp;";*",SRGs!AA:AA,0),0)</f>
        <v>0</v>
      </c>
      <c r="M566" s="2">
        <f>IFERROR(MATCH("Authentication, Authorization, and Accounting Services (AAA) Security Requirements Guide :: Version 1, Release: 2 Benchmark Date: 24 Jan 2020*"&amp;A566&amp;";*",SRGs!AA:AA,0),0)</f>
        <v>0</v>
      </c>
      <c r="N566" s="2">
        <f>IFERROR(MATCH("Central Log Server Security Requirements Guide :: Version 2, Release: 2 Benchmark Date: 27 Oct 2022*"&amp;A566&amp;";*",SRGs!AA:AA,0),0)</f>
        <v>0</v>
      </c>
      <c r="O566" s="2">
        <f>IFERROR(MATCH("Database Security Requirements Guide :: Version 3, Release: 3 Benchmark Date: 27 Jul 2022*"&amp;A566&amp;";*",SRGs!AA:AA,0),0)</f>
        <v>0</v>
      </c>
      <c r="P566" s="6">
        <f>IFERROR(MATCH("Container Platform Security Requirements Guide :: Version 1, Release: 3 Benchmark Date: 27 Jan 2022*"&amp;A566&amp;";*",SRGs!AA:AA,0),0)</f>
        <v>0</v>
      </c>
      <c r="Q566" s="6">
        <f>IFERROR(MATCH("Domain Name System (DNS) Security Requirements Guide :: Version 2, Release: 4 Benchmark Date: 23 Oct 2015*"&amp;A566&amp;";*",SRGs!AA:AA,0),0)</f>
        <v>0</v>
      </c>
      <c r="R566" s="6">
        <f>IFERROR(MATCH("Firewall Security Requirements Guide :: Version 2, Release: 3 Benchmark Date: 27 Oct 2022*"&amp;A566&amp;";*",SRGs!AA:AA,0),0)</f>
        <v>0</v>
      </c>
      <c r="S566" s="6">
        <f>IFERROR(MATCH("General Purpose Operating System Security Requirements Guide :: Version 2, Release: 4 Benchmark Date: 27 Jul 2022*"&amp;A566&amp;";*",SRGs!AA:AA,0),0)</f>
        <v>0</v>
      </c>
      <c r="T566" s="6">
        <f>IFERROR(MATCH("Intrusion Detection and Prevention Systems (IDPS) Security Requirements Guide :: Version 2, Release: 6 Benchmark Date: 24 Jul 2020*"&amp;A566&amp;";*",SRGs!AA:AA,0),0)</f>
        <v>0</v>
      </c>
      <c r="U566" s="6">
        <f>IFERROR(MATCH("Layer 2 Switch Security Requirements Guide :: Version 2, Release: 1 Benchmark Date: 18 May 2021*"&amp;A566&amp;";*",SRGs!AA:AA,0),0)</f>
        <v>0</v>
      </c>
      <c r="V566" s="6">
        <f>IFERROR(MATCH("Mainframe Product Security Requirements Guide :: Version 2, Release: 1 Benchmark Date: 27 Oct 2022*"&amp;A566&amp;";*",SRGs!AA:AA,0),0)</f>
        <v>0</v>
      </c>
      <c r="W566" s="6">
        <f>IFERROR(MATCH("Network Device Management Security Requirements Guide :: Version 4, Release: 1 Benchmark Date: 23 Apr 2021*"&amp;A566&amp;";*",SRGs!AA:AA,0),0)</f>
        <v>0</v>
      </c>
      <c r="X566" s="6">
        <f>IFERROR(MATCH("Router Security Requirements Guide :: Version 4, Release: 2 Benchmark Date: 23 Apr 2021*"&amp;A566&amp;";*",SRGs!AA:AA,0),0)</f>
        <v>0</v>
      </c>
      <c r="Y566" s="6">
        <f>IFERROR(MATCH("SDN Controller Security Requirements Guide :: Version 1, Release: 2 Benchmark Date: 24 Apr 2020*"&amp;A566&amp;";*",SRGs!AA:AA,0),0)</f>
        <v>0</v>
      </c>
      <c r="Z566" s="6">
        <f>IFERROR(MATCH("Unified Endpoint Management Agent Security Requirements Guide :: Version 1, Release: 1 Benchmark Date: 20 Nov 2020*"&amp;A566&amp;";*",SRGs!AA:AA,0),0)</f>
        <v>0</v>
      </c>
      <c r="AA566" s="6">
        <f>IFERROR(MATCH("Unified Endpoint Management Server Security Requirements Guide :: Version 1, Release: 1 Benchmark Date: 20 Nov 2020*"&amp;A566&amp;";*",SRGs!AA:AA,0),0)</f>
        <v>0</v>
      </c>
      <c r="AB566" s="6">
        <f>IFERROR(MATCH("Virtual Private Network (VPN) Security Requirements Guide :: Version 2, Release: 4 Benchmark Date: 27 Oct 2021*"&amp;A566&amp;";*",SRGs!AA:AA,0),0)</f>
        <v>0</v>
      </c>
      <c r="AC566" s="6">
        <f>IFERROR(MATCH("Web Server Security Requirements Guide :: Version 3, Release: 1 Benchmark Date: 27 Oct 2022*"&amp;A566&amp;";*",SRGs!AA:AA,0),0)</f>
        <v>0</v>
      </c>
      <c r="AD566" s="21"/>
      <c r="AE566" s="3" t="str">
        <f t="shared" si="64"/>
        <v/>
      </c>
      <c r="AF566" s="2" t="str">
        <f t="shared" si="65"/>
        <v/>
      </c>
      <c r="AG566" s="2" t="str">
        <f t="shared" si="66"/>
        <v/>
      </c>
      <c r="AH566" s="2" t="str">
        <f t="shared" si="67"/>
        <v/>
      </c>
      <c r="AI566" s="2" t="str">
        <f t="shared" si="68"/>
        <v/>
      </c>
      <c r="AJ566" s="2" t="str">
        <f t="shared" si="69"/>
        <v/>
      </c>
      <c r="AK566" s="2" t="str">
        <f t="shared" si="70"/>
        <v/>
      </c>
      <c r="AL566" s="27"/>
      <c r="AM566" s="5" t="str">
        <f t="shared" si="71"/>
        <v/>
      </c>
    </row>
    <row r="567" spans="1:39" ht="90">
      <c r="A567" s="1" t="s">
        <v>131</v>
      </c>
      <c r="B567" s="1" t="s">
        <v>4309</v>
      </c>
      <c r="C567" s="1" t="s">
        <v>902</v>
      </c>
      <c r="D567" s="1" t="s">
        <v>1976</v>
      </c>
      <c r="E567" s="1" t="s">
        <v>2980</v>
      </c>
      <c r="F567" s="2" t="s">
        <v>3877</v>
      </c>
      <c r="G567" s="2"/>
      <c r="H567" s="2"/>
      <c r="I567" s="2"/>
      <c r="J567" s="15"/>
      <c r="K567" s="3">
        <f>IFERROR(MATCH("Application Layer Gateway (ALG) Security Requirements Guide (SRG) :: Version 1, Release: 2 Benchmark Date: 24 Jul 2015*"&amp;A567&amp;";*",SRGs!AA:AA,0),0)</f>
        <v>0</v>
      </c>
      <c r="L567" s="2">
        <f>IFERROR(MATCH("Application Server Security Requirements Guide :: Version 3, Release: 3 Benchmark Date: 27 Oct 2022*"&amp;A567&amp;";*",SRGs!AA:AA,0),0)</f>
        <v>0</v>
      </c>
      <c r="M567" s="2">
        <f>IFERROR(MATCH("Authentication, Authorization, and Accounting Services (AAA) Security Requirements Guide :: Version 1, Release: 2 Benchmark Date: 24 Jan 2020*"&amp;A567&amp;";*",SRGs!AA:AA,0),0)</f>
        <v>0</v>
      </c>
      <c r="N567" s="6">
        <f>IFERROR(MATCH("Central Log Server Security Requirements Guide :: Version 2, Release: 2 Benchmark Date: 27 Oct 2022*"&amp;A567&amp;";*",SRGs!AA:AA,0),0)</f>
        <v>0</v>
      </c>
      <c r="O567" s="6">
        <f>IFERROR(MATCH("Database Security Requirements Guide :: Version 3, Release: 3 Benchmark Date: 27 Jul 2022*"&amp;A567&amp;";*",SRGs!AA:AA,0),0)</f>
        <v>0</v>
      </c>
      <c r="P567" s="2">
        <f>IFERROR(MATCH("Container Platform Security Requirements Guide :: Version 1, Release: 3 Benchmark Date: 27 Jan 2022*"&amp;A567&amp;";*",SRGs!AA:AA,0),0)</f>
        <v>0</v>
      </c>
      <c r="Q567" s="2">
        <f>IFERROR(MATCH("Domain Name System (DNS) Security Requirements Guide :: Version 2, Release: 4 Benchmark Date: 23 Oct 2015*"&amp;A567&amp;";*",SRGs!AA:AA,0),0)</f>
        <v>0</v>
      </c>
      <c r="R567" s="2">
        <f>IFERROR(MATCH("Firewall Security Requirements Guide :: Version 2, Release: 3 Benchmark Date: 27 Oct 2022*"&amp;A567&amp;";*",SRGs!AA:AA,0),0)</f>
        <v>0</v>
      </c>
      <c r="S567" s="2">
        <f>IFERROR(MATCH("General Purpose Operating System Security Requirements Guide :: Version 2, Release: 4 Benchmark Date: 27 Jul 2022*"&amp;A567&amp;";*",SRGs!AA:AA,0),0)</f>
        <v>0</v>
      </c>
      <c r="T567" s="2">
        <f>IFERROR(MATCH("Intrusion Detection and Prevention Systems (IDPS) Security Requirements Guide :: Version 2, Release: 6 Benchmark Date: 24 Jul 2020*"&amp;A567&amp;";*",SRGs!AA:AA,0),0)</f>
        <v>0</v>
      </c>
      <c r="U567" s="2">
        <f>IFERROR(MATCH("Layer 2 Switch Security Requirements Guide :: Version 2, Release: 1 Benchmark Date: 18 May 2021*"&amp;A567&amp;";*",SRGs!AA:AA,0),0)</f>
        <v>0</v>
      </c>
      <c r="V567" s="2">
        <f>IFERROR(MATCH("Mainframe Product Security Requirements Guide :: Version 2, Release: 1 Benchmark Date: 27 Oct 2022*"&amp;A567&amp;";*",SRGs!AA:AA,0),0)</f>
        <v>0</v>
      </c>
      <c r="W567" s="2">
        <f>IFERROR(MATCH("Network Device Management Security Requirements Guide :: Version 4, Release: 1 Benchmark Date: 23 Apr 2021*"&amp;A567&amp;";*",SRGs!AA:AA,0),0)</f>
        <v>0</v>
      </c>
      <c r="X567" s="2">
        <f>IFERROR(MATCH("Router Security Requirements Guide :: Version 4, Release: 2 Benchmark Date: 23 Apr 2021*"&amp;A567&amp;";*",SRGs!AA:AA,0),0)</f>
        <v>0</v>
      </c>
      <c r="Y567" s="2">
        <f>IFERROR(MATCH("SDN Controller Security Requirements Guide :: Version 1, Release: 2 Benchmark Date: 24 Apr 2020*"&amp;A567&amp;";*",SRGs!AA:AA,0),0)</f>
        <v>0</v>
      </c>
      <c r="Z567" s="2">
        <f>IFERROR(MATCH("Unified Endpoint Management Agent Security Requirements Guide :: Version 1, Release: 1 Benchmark Date: 20 Nov 2020*"&amp;A567&amp;";*",SRGs!AA:AA,0),0)</f>
        <v>0</v>
      </c>
      <c r="AA567" s="2">
        <f>IFERROR(MATCH("Unified Endpoint Management Server Security Requirements Guide :: Version 1, Release: 1 Benchmark Date: 20 Nov 2020*"&amp;A567&amp;";*",SRGs!AA:AA,0),0)</f>
        <v>0</v>
      </c>
      <c r="AB567" s="2">
        <f>IFERROR(MATCH("Virtual Private Network (VPN) Security Requirements Guide :: Version 2, Release: 4 Benchmark Date: 27 Oct 2021*"&amp;A567&amp;";*",SRGs!AA:AA,0),0)</f>
        <v>0</v>
      </c>
      <c r="AC567" s="2">
        <f>IFERROR(MATCH("Web Server Security Requirements Guide :: Version 3, Release: 1 Benchmark Date: 27 Oct 2022*"&amp;A567&amp;";*",SRGs!AA:AA,0),0)</f>
        <v>0</v>
      </c>
      <c r="AD567" s="22"/>
      <c r="AE567" s="3" t="str">
        <f t="shared" si="64"/>
        <v/>
      </c>
      <c r="AF567" s="2" t="str">
        <f t="shared" si="65"/>
        <v/>
      </c>
      <c r="AG567" s="2" t="str">
        <f t="shared" si="66"/>
        <v/>
      </c>
      <c r="AH567" s="2" t="str">
        <f t="shared" si="67"/>
        <v/>
      </c>
      <c r="AI567" s="2" t="str">
        <f t="shared" si="68"/>
        <v/>
      </c>
      <c r="AJ567" s="2" t="str">
        <f t="shared" si="69"/>
        <v/>
      </c>
      <c r="AK567" s="2" t="str">
        <f t="shared" si="70"/>
        <v/>
      </c>
      <c r="AM567" s="5" t="str">
        <f t="shared" si="71"/>
        <v/>
      </c>
    </row>
    <row r="568" spans="1:39" s="5" customFormat="1" ht="30">
      <c r="A568" s="1" t="s">
        <v>22375</v>
      </c>
      <c r="B568" s="1" t="s">
        <v>4309</v>
      </c>
      <c r="C568" s="1" t="s">
        <v>903</v>
      </c>
      <c r="D568" s="1" t="s">
        <v>1977</v>
      </c>
      <c r="E568" s="1" t="s">
        <v>2981</v>
      </c>
      <c r="F568" s="2" t="s">
        <v>2591</v>
      </c>
      <c r="G568" s="2"/>
      <c r="H568" s="2"/>
      <c r="I568" s="2"/>
      <c r="J568" s="15"/>
      <c r="K568" s="3">
        <f>IFERROR(MATCH("Application Layer Gateway (ALG) Security Requirements Guide (SRG) :: Version 1, Release: 2 Benchmark Date: 24 Jul 2015*"&amp;A568&amp;";*",SRGs!AA:AA,0),0)</f>
        <v>0</v>
      </c>
      <c r="L568" s="2">
        <f>IFERROR(MATCH("Application Server Security Requirements Guide :: Version 3, Release: 3 Benchmark Date: 27 Oct 2022*"&amp;A568&amp;";*",SRGs!AA:AA,0),0)</f>
        <v>0</v>
      </c>
      <c r="M568" s="2">
        <f>IFERROR(MATCH("Authentication, Authorization, and Accounting Services (AAA) Security Requirements Guide :: Version 1, Release: 2 Benchmark Date: 24 Jan 2020*"&amp;A568&amp;";*",SRGs!AA:AA,0),0)</f>
        <v>0</v>
      </c>
      <c r="N568" s="2">
        <f>IFERROR(MATCH("Central Log Server Security Requirements Guide :: Version 2, Release: 2 Benchmark Date: 27 Oct 2022*"&amp;A568&amp;";*",SRGs!AA:AA,0),0)</f>
        <v>0</v>
      </c>
      <c r="O568" s="2">
        <f>IFERROR(MATCH("Database Security Requirements Guide :: Version 3, Release: 3 Benchmark Date: 27 Jul 2022*"&amp;A568&amp;";*",SRGs!AA:AA,0),0)</f>
        <v>0</v>
      </c>
      <c r="P568" s="6">
        <f>IFERROR(MATCH("Container Platform Security Requirements Guide :: Version 1, Release: 3 Benchmark Date: 27 Jan 2022*"&amp;A568&amp;";*",SRGs!AA:AA,0),0)</f>
        <v>0</v>
      </c>
      <c r="Q568" s="6">
        <f>IFERROR(MATCH("Domain Name System (DNS) Security Requirements Guide :: Version 2, Release: 4 Benchmark Date: 23 Oct 2015*"&amp;A568&amp;";*",SRGs!AA:AA,0),0)</f>
        <v>0</v>
      </c>
      <c r="R568" s="6">
        <f>IFERROR(MATCH("Firewall Security Requirements Guide :: Version 2, Release: 3 Benchmark Date: 27 Oct 2022*"&amp;A568&amp;";*",SRGs!AA:AA,0),0)</f>
        <v>0</v>
      </c>
      <c r="S568" s="6">
        <f>IFERROR(MATCH("General Purpose Operating System Security Requirements Guide :: Version 2, Release: 4 Benchmark Date: 27 Jul 2022*"&amp;A568&amp;";*",SRGs!AA:AA,0),0)</f>
        <v>0</v>
      </c>
      <c r="T568" s="6">
        <f>IFERROR(MATCH("Intrusion Detection and Prevention Systems (IDPS) Security Requirements Guide :: Version 2, Release: 6 Benchmark Date: 24 Jul 2020*"&amp;A568&amp;";*",SRGs!AA:AA,0),0)</f>
        <v>0</v>
      </c>
      <c r="U568" s="6">
        <f>IFERROR(MATCH("Layer 2 Switch Security Requirements Guide :: Version 2, Release: 1 Benchmark Date: 18 May 2021*"&amp;A568&amp;";*",SRGs!AA:AA,0),0)</f>
        <v>0</v>
      </c>
      <c r="V568" s="6">
        <f>IFERROR(MATCH("Mainframe Product Security Requirements Guide :: Version 2, Release: 1 Benchmark Date: 27 Oct 2022*"&amp;A568&amp;";*",SRGs!AA:AA,0),0)</f>
        <v>0</v>
      </c>
      <c r="W568" s="6">
        <f>IFERROR(MATCH("Network Device Management Security Requirements Guide :: Version 4, Release: 1 Benchmark Date: 23 Apr 2021*"&amp;A568&amp;";*",SRGs!AA:AA,0),0)</f>
        <v>0</v>
      </c>
      <c r="X568" s="6">
        <f>IFERROR(MATCH("Router Security Requirements Guide :: Version 4, Release: 2 Benchmark Date: 23 Apr 2021*"&amp;A568&amp;";*",SRGs!AA:AA,0),0)</f>
        <v>0</v>
      </c>
      <c r="Y568" s="6">
        <f>IFERROR(MATCH("SDN Controller Security Requirements Guide :: Version 1, Release: 2 Benchmark Date: 24 Apr 2020*"&amp;A568&amp;";*",SRGs!AA:AA,0),0)</f>
        <v>0</v>
      </c>
      <c r="Z568" s="6">
        <f>IFERROR(MATCH("Unified Endpoint Management Agent Security Requirements Guide :: Version 1, Release: 1 Benchmark Date: 20 Nov 2020*"&amp;A568&amp;";*",SRGs!AA:AA,0),0)</f>
        <v>0</v>
      </c>
      <c r="AA568" s="6">
        <f>IFERROR(MATCH("Unified Endpoint Management Server Security Requirements Guide :: Version 1, Release: 1 Benchmark Date: 20 Nov 2020*"&amp;A568&amp;";*",SRGs!AA:AA,0),0)</f>
        <v>0</v>
      </c>
      <c r="AB568" s="6">
        <f>IFERROR(MATCH("Virtual Private Network (VPN) Security Requirements Guide :: Version 2, Release: 4 Benchmark Date: 27 Oct 2021*"&amp;A568&amp;";*",SRGs!AA:AA,0),0)</f>
        <v>0</v>
      </c>
      <c r="AC568" s="6">
        <f>IFERROR(MATCH("Web Server Security Requirements Guide :: Version 3, Release: 1 Benchmark Date: 27 Oct 2022*"&amp;A568&amp;";*",SRGs!AA:AA,0),0)</f>
        <v>0</v>
      </c>
      <c r="AD568" s="21"/>
      <c r="AE568" s="3" t="str">
        <f t="shared" si="64"/>
        <v/>
      </c>
      <c r="AF568" s="2" t="str">
        <f t="shared" si="65"/>
        <v/>
      </c>
      <c r="AG568" s="2" t="str">
        <f t="shared" si="66"/>
        <v/>
      </c>
      <c r="AH568" s="2" t="str">
        <f t="shared" si="67"/>
        <v/>
      </c>
      <c r="AI568" s="2" t="str">
        <f t="shared" si="68"/>
        <v/>
      </c>
      <c r="AJ568" s="2" t="str">
        <f t="shared" si="69"/>
        <v/>
      </c>
      <c r="AK568" s="2" t="str">
        <f t="shared" si="70"/>
        <v/>
      </c>
      <c r="AL568" s="27"/>
      <c r="AM568" s="5" t="str">
        <f t="shared" si="71"/>
        <v/>
      </c>
    </row>
    <row r="569" spans="1:39" s="5" customFormat="1" ht="105">
      <c r="A569" s="1" t="s">
        <v>132</v>
      </c>
      <c r="B569" s="1" t="s">
        <v>4309</v>
      </c>
      <c r="C569" s="1" t="s">
        <v>904</v>
      </c>
      <c r="D569" s="1" t="s">
        <v>1978</v>
      </c>
      <c r="E569" s="1" t="s">
        <v>2982</v>
      </c>
      <c r="F569" s="2" t="s">
        <v>3828</v>
      </c>
      <c r="G569" s="2"/>
      <c r="H569" s="2"/>
      <c r="I569" s="2"/>
      <c r="J569" s="15"/>
      <c r="K569" s="3">
        <f>IFERROR(MATCH("Application Layer Gateway (ALG) Security Requirements Guide (SRG) :: Version 1, Release: 2 Benchmark Date: 24 Jul 2015*"&amp;A569&amp;";*",SRGs!AA:AA,0),0)</f>
        <v>0</v>
      </c>
      <c r="L569" s="2">
        <f>IFERROR(MATCH("Application Server Security Requirements Guide :: Version 3, Release: 3 Benchmark Date: 27 Oct 2022*"&amp;A569&amp;";*",SRGs!AA:AA,0),0)</f>
        <v>0</v>
      </c>
      <c r="M569" s="2">
        <f>IFERROR(MATCH("Authentication, Authorization, and Accounting Services (AAA) Security Requirements Guide :: Version 1, Release: 2 Benchmark Date: 24 Jan 2020*"&amp;A569&amp;";*",SRGs!AA:AA,0),0)</f>
        <v>0</v>
      </c>
      <c r="N569" s="6">
        <f>IFERROR(MATCH("Central Log Server Security Requirements Guide :: Version 2, Release: 2 Benchmark Date: 27 Oct 2022*"&amp;A569&amp;";*",SRGs!AA:AA,0),0)</f>
        <v>0</v>
      </c>
      <c r="O569" s="6">
        <f>IFERROR(MATCH("Database Security Requirements Guide :: Version 3, Release: 3 Benchmark Date: 27 Jul 2022*"&amp;A569&amp;";*",SRGs!AA:AA,0),0)</f>
        <v>0</v>
      </c>
      <c r="P569" s="6">
        <f>IFERROR(MATCH("Container Platform Security Requirements Guide :: Version 1, Release: 3 Benchmark Date: 27 Jan 2022*"&amp;A569&amp;";*",SRGs!AA:AA,0),0)</f>
        <v>0</v>
      </c>
      <c r="Q569" s="6">
        <f>IFERROR(MATCH("Domain Name System (DNS) Security Requirements Guide :: Version 2, Release: 4 Benchmark Date: 23 Oct 2015*"&amp;A569&amp;";*",SRGs!AA:AA,0),0)</f>
        <v>0</v>
      </c>
      <c r="R569" s="6">
        <f>IFERROR(MATCH("Firewall Security Requirements Guide :: Version 2, Release: 3 Benchmark Date: 27 Oct 2022*"&amp;A569&amp;";*",SRGs!AA:AA,0),0)</f>
        <v>0</v>
      </c>
      <c r="S569" s="6">
        <f>IFERROR(MATCH("General Purpose Operating System Security Requirements Guide :: Version 2, Release: 4 Benchmark Date: 27 Jul 2022*"&amp;A569&amp;";*",SRGs!AA:AA,0),0)</f>
        <v>0</v>
      </c>
      <c r="T569" s="6">
        <f>IFERROR(MATCH("Intrusion Detection and Prevention Systems (IDPS) Security Requirements Guide :: Version 2, Release: 6 Benchmark Date: 24 Jul 2020*"&amp;A569&amp;";*",SRGs!AA:AA,0),0)</f>
        <v>0</v>
      </c>
      <c r="U569" s="6">
        <f>IFERROR(MATCH("Layer 2 Switch Security Requirements Guide :: Version 2, Release: 1 Benchmark Date: 18 May 2021*"&amp;A569&amp;";*",SRGs!AA:AA,0),0)</f>
        <v>0</v>
      </c>
      <c r="V569" s="6">
        <f>IFERROR(MATCH("Mainframe Product Security Requirements Guide :: Version 2, Release: 1 Benchmark Date: 27 Oct 2022*"&amp;A569&amp;";*",SRGs!AA:AA,0),0)</f>
        <v>0</v>
      </c>
      <c r="W569" s="6">
        <f>IFERROR(MATCH("Network Device Management Security Requirements Guide :: Version 4, Release: 1 Benchmark Date: 23 Apr 2021*"&amp;A569&amp;";*",SRGs!AA:AA,0),0)</f>
        <v>0</v>
      </c>
      <c r="X569" s="6">
        <f>IFERROR(MATCH("Router Security Requirements Guide :: Version 4, Release: 2 Benchmark Date: 23 Apr 2021*"&amp;A569&amp;";*",SRGs!AA:AA,0),0)</f>
        <v>0</v>
      </c>
      <c r="Y569" s="6">
        <f>IFERROR(MATCH("SDN Controller Security Requirements Guide :: Version 1, Release: 2 Benchmark Date: 24 Apr 2020*"&amp;A569&amp;";*",SRGs!AA:AA,0),0)</f>
        <v>0</v>
      </c>
      <c r="Z569" s="6">
        <f>IFERROR(MATCH("Unified Endpoint Management Agent Security Requirements Guide :: Version 1, Release: 1 Benchmark Date: 20 Nov 2020*"&amp;A569&amp;";*",SRGs!AA:AA,0),0)</f>
        <v>0</v>
      </c>
      <c r="AA569" s="6">
        <f>IFERROR(MATCH("Unified Endpoint Management Server Security Requirements Guide :: Version 1, Release: 1 Benchmark Date: 20 Nov 2020*"&amp;A569&amp;";*",SRGs!AA:AA,0),0)</f>
        <v>0</v>
      </c>
      <c r="AB569" s="6">
        <f>IFERROR(MATCH("Virtual Private Network (VPN) Security Requirements Guide :: Version 2, Release: 4 Benchmark Date: 27 Oct 2021*"&amp;A569&amp;";*",SRGs!AA:AA,0),0)</f>
        <v>0</v>
      </c>
      <c r="AC569" s="6">
        <f>IFERROR(MATCH("Web Server Security Requirements Guide :: Version 3, Release: 1 Benchmark Date: 27 Oct 2022*"&amp;A569&amp;";*",SRGs!AA:AA,0),0)</f>
        <v>0</v>
      </c>
      <c r="AD569" s="21"/>
      <c r="AE569" s="3" t="str">
        <f t="shared" si="64"/>
        <v/>
      </c>
      <c r="AF569" s="2" t="str">
        <f t="shared" si="65"/>
        <v/>
      </c>
      <c r="AG569" s="2" t="str">
        <f t="shared" si="66"/>
        <v/>
      </c>
      <c r="AH569" s="2" t="str">
        <f t="shared" si="67"/>
        <v/>
      </c>
      <c r="AI569" s="2" t="str">
        <f t="shared" si="68"/>
        <v/>
      </c>
      <c r="AJ569" s="2" t="str">
        <f t="shared" si="69"/>
        <v/>
      </c>
      <c r="AK569" s="2" t="str">
        <f t="shared" si="70"/>
        <v/>
      </c>
      <c r="AL569" s="27"/>
      <c r="AM569" s="5" t="str">
        <f t="shared" si="71"/>
        <v/>
      </c>
    </row>
    <row r="570" spans="1:39" ht="90">
      <c r="A570" s="1" t="s">
        <v>22376</v>
      </c>
      <c r="B570" s="1" t="s">
        <v>4309</v>
      </c>
      <c r="C570" s="1" t="s">
        <v>905</v>
      </c>
      <c r="D570" s="1" t="s">
        <v>1979</v>
      </c>
      <c r="E570" s="1" t="s">
        <v>2983</v>
      </c>
      <c r="F570" s="2" t="s">
        <v>2591</v>
      </c>
      <c r="G570" s="2"/>
      <c r="H570" s="2"/>
      <c r="I570" s="2"/>
      <c r="J570" s="15"/>
      <c r="K570" s="3">
        <f>IFERROR(MATCH("Application Layer Gateway (ALG) Security Requirements Guide (SRG) :: Version 1, Release: 2 Benchmark Date: 24 Jul 2015*"&amp;A570&amp;";*",SRGs!AA:AA,0),0)</f>
        <v>0</v>
      </c>
      <c r="L570" s="2">
        <f>IFERROR(MATCH("Application Server Security Requirements Guide :: Version 3, Release: 3 Benchmark Date: 27 Oct 2022*"&amp;A570&amp;";*",SRGs!AA:AA,0),0)</f>
        <v>0</v>
      </c>
      <c r="M570" s="2">
        <f>IFERROR(MATCH("Authentication, Authorization, and Accounting Services (AAA) Security Requirements Guide :: Version 1, Release: 2 Benchmark Date: 24 Jan 2020*"&amp;A570&amp;";*",SRGs!AA:AA,0),0)</f>
        <v>0</v>
      </c>
      <c r="N570" s="2">
        <f>IFERROR(MATCH("Central Log Server Security Requirements Guide :: Version 2, Release: 2 Benchmark Date: 27 Oct 2022*"&amp;A570&amp;";*",SRGs!AA:AA,0),0)</f>
        <v>0</v>
      </c>
      <c r="O570" s="2">
        <f>IFERROR(MATCH("Database Security Requirements Guide :: Version 3, Release: 3 Benchmark Date: 27 Jul 2022*"&amp;A570&amp;";*",SRGs!AA:AA,0),0)</f>
        <v>0</v>
      </c>
      <c r="P570" s="2">
        <f>IFERROR(MATCH("Container Platform Security Requirements Guide :: Version 1, Release: 3 Benchmark Date: 27 Jan 2022*"&amp;A570&amp;";*",SRGs!AA:AA,0),0)</f>
        <v>0</v>
      </c>
      <c r="Q570" s="2">
        <f>IFERROR(MATCH("Domain Name System (DNS) Security Requirements Guide :: Version 2, Release: 4 Benchmark Date: 23 Oct 2015*"&amp;A570&amp;";*",SRGs!AA:AA,0),0)</f>
        <v>0</v>
      </c>
      <c r="R570" s="2">
        <f>IFERROR(MATCH("Firewall Security Requirements Guide :: Version 2, Release: 3 Benchmark Date: 27 Oct 2022*"&amp;A570&amp;";*",SRGs!AA:AA,0),0)</f>
        <v>0</v>
      </c>
      <c r="S570" s="2">
        <f>IFERROR(MATCH("General Purpose Operating System Security Requirements Guide :: Version 2, Release: 4 Benchmark Date: 27 Jul 2022*"&amp;A570&amp;";*",SRGs!AA:AA,0),0)</f>
        <v>0</v>
      </c>
      <c r="T570" s="2">
        <f>IFERROR(MATCH("Intrusion Detection and Prevention Systems (IDPS) Security Requirements Guide :: Version 2, Release: 6 Benchmark Date: 24 Jul 2020*"&amp;A570&amp;";*",SRGs!AA:AA,0),0)</f>
        <v>0</v>
      </c>
      <c r="U570" s="2">
        <f>IFERROR(MATCH("Layer 2 Switch Security Requirements Guide :: Version 2, Release: 1 Benchmark Date: 18 May 2021*"&amp;A570&amp;";*",SRGs!AA:AA,0),0)</f>
        <v>0</v>
      </c>
      <c r="V570" s="2">
        <f>IFERROR(MATCH("Mainframe Product Security Requirements Guide :: Version 2, Release: 1 Benchmark Date: 27 Oct 2022*"&amp;A570&amp;";*",SRGs!AA:AA,0),0)</f>
        <v>0</v>
      </c>
      <c r="W570" s="2">
        <f>IFERROR(MATCH("Network Device Management Security Requirements Guide :: Version 4, Release: 1 Benchmark Date: 23 Apr 2021*"&amp;A570&amp;";*",SRGs!AA:AA,0),0)</f>
        <v>0</v>
      </c>
      <c r="X570" s="2">
        <f>IFERROR(MATCH("Router Security Requirements Guide :: Version 4, Release: 2 Benchmark Date: 23 Apr 2021*"&amp;A570&amp;";*",SRGs!AA:AA,0),0)</f>
        <v>0</v>
      </c>
      <c r="Y570" s="2">
        <f>IFERROR(MATCH("SDN Controller Security Requirements Guide :: Version 1, Release: 2 Benchmark Date: 24 Apr 2020*"&amp;A570&amp;";*",SRGs!AA:AA,0),0)</f>
        <v>0</v>
      </c>
      <c r="Z570" s="2">
        <f>IFERROR(MATCH("Unified Endpoint Management Agent Security Requirements Guide :: Version 1, Release: 1 Benchmark Date: 20 Nov 2020*"&amp;A570&amp;";*",SRGs!AA:AA,0),0)</f>
        <v>0</v>
      </c>
      <c r="AA570" s="2">
        <f>IFERROR(MATCH("Unified Endpoint Management Server Security Requirements Guide :: Version 1, Release: 1 Benchmark Date: 20 Nov 2020*"&amp;A570&amp;";*",SRGs!AA:AA,0),0)</f>
        <v>0</v>
      </c>
      <c r="AB570" s="2">
        <f>IFERROR(MATCH("Virtual Private Network (VPN) Security Requirements Guide :: Version 2, Release: 4 Benchmark Date: 27 Oct 2021*"&amp;A570&amp;";*",SRGs!AA:AA,0),0)</f>
        <v>0</v>
      </c>
      <c r="AC570" s="2">
        <f>IFERROR(MATCH("Web Server Security Requirements Guide :: Version 3, Release: 1 Benchmark Date: 27 Oct 2022*"&amp;A570&amp;";*",SRGs!AA:AA,0),0)</f>
        <v>0</v>
      </c>
      <c r="AD570" s="22"/>
      <c r="AE570" s="3" t="str">
        <f t="shared" si="64"/>
        <v/>
      </c>
      <c r="AF570" s="2" t="str">
        <f t="shared" si="65"/>
        <v/>
      </c>
      <c r="AG570" s="2" t="str">
        <f t="shared" si="66"/>
        <v/>
      </c>
      <c r="AH570" s="2" t="str">
        <f t="shared" si="67"/>
        <v/>
      </c>
      <c r="AI570" s="2" t="str">
        <f t="shared" si="68"/>
        <v/>
      </c>
      <c r="AJ570" s="2" t="str">
        <f t="shared" si="69"/>
        <v/>
      </c>
      <c r="AK570" s="2" t="str">
        <f t="shared" si="70"/>
        <v/>
      </c>
      <c r="AM570" s="5" t="str">
        <f t="shared" si="71"/>
        <v/>
      </c>
    </row>
    <row r="571" spans="1:39" s="5" customFormat="1" ht="90">
      <c r="A571" s="1" t="s">
        <v>22377</v>
      </c>
      <c r="B571" s="1" t="s">
        <v>4309</v>
      </c>
      <c r="C571" s="1" t="s">
        <v>906</v>
      </c>
      <c r="D571" s="1" t="s">
        <v>1980</v>
      </c>
      <c r="E571" s="1" t="s">
        <v>2984</v>
      </c>
      <c r="F571" s="2" t="s">
        <v>2591</v>
      </c>
      <c r="G571" s="2"/>
      <c r="H571" s="2"/>
      <c r="I571" s="2"/>
      <c r="J571" s="15"/>
      <c r="K571" s="3">
        <f>IFERROR(MATCH("Application Layer Gateway (ALG) Security Requirements Guide (SRG) :: Version 1, Release: 2 Benchmark Date: 24 Jul 2015*"&amp;A571&amp;";*",SRGs!AA:AA,0),0)</f>
        <v>0</v>
      </c>
      <c r="L571" s="2">
        <f>IFERROR(MATCH("Application Server Security Requirements Guide :: Version 3, Release: 3 Benchmark Date: 27 Oct 2022*"&amp;A571&amp;";*",SRGs!AA:AA,0),0)</f>
        <v>0</v>
      </c>
      <c r="M571" s="2">
        <f>IFERROR(MATCH("Authentication, Authorization, and Accounting Services (AAA) Security Requirements Guide :: Version 1, Release: 2 Benchmark Date: 24 Jan 2020*"&amp;A571&amp;";*",SRGs!AA:AA,0),0)</f>
        <v>0</v>
      </c>
      <c r="N571" s="2">
        <f>IFERROR(MATCH("Central Log Server Security Requirements Guide :: Version 2, Release: 2 Benchmark Date: 27 Oct 2022*"&amp;A571&amp;";*",SRGs!AA:AA,0),0)</f>
        <v>0</v>
      </c>
      <c r="O571" s="2">
        <f>IFERROR(MATCH("Database Security Requirements Guide :: Version 3, Release: 3 Benchmark Date: 27 Jul 2022*"&amp;A571&amp;";*",SRGs!AA:AA,0),0)</f>
        <v>0</v>
      </c>
      <c r="P571" s="6">
        <f>IFERROR(MATCH("Container Platform Security Requirements Guide :: Version 1, Release: 3 Benchmark Date: 27 Jan 2022*"&amp;A571&amp;";*",SRGs!AA:AA,0),0)</f>
        <v>0</v>
      </c>
      <c r="Q571" s="6">
        <f>IFERROR(MATCH("Domain Name System (DNS) Security Requirements Guide :: Version 2, Release: 4 Benchmark Date: 23 Oct 2015*"&amp;A571&amp;";*",SRGs!AA:AA,0),0)</f>
        <v>0</v>
      </c>
      <c r="R571" s="6">
        <f>IFERROR(MATCH("Firewall Security Requirements Guide :: Version 2, Release: 3 Benchmark Date: 27 Oct 2022*"&amp;A571&amp;";*",SRGs!AA:AA,0),0)</f>
        <v>0</v>
      </c>
      <c r="S571" s="6">
        <f>IFERROR(MATCH("General Purpose Operating System Security Requirements Guide :: Version 2, Release: 4 Benchmark Date: 27 Jul 2022*"&amp;A571&amp;";*",SRGs!AA:AA,0),0)</f>
        <v>0</v>
      </c>
      <c r="T571" s="6">
        <f>IFERROR(MATCH("Intrusion Detection and Prevention Systems (IDPS) Security Requirements Guide :: Version 2, Release: 6 Benchmark Date: 24 Jul 2020*"&amp;A571&amp;";*",SRGs!AA:AA,0),0)</f>
        <v>0</v>
      </c>
      <c r="U571" s="6">
        <f>IFERROR(MATCH("Layer 2 Switch Security Requirements Guide :: Version 2, Release: 1 Benchmark Date: 18 May 2021*"&amp;A571&amp;";*",SRGs!AA:AA,0),0)</f>
        <v>0</v>
      </c>
      <c r="V571" s="6">
        <f>IFERROR(MATCH("Mainframe Product Security Requirements Guide :: Version 2, Release: 1 Benchmark Date: 27 Oct 2022*"&amp;A571&amp;";*",SRGs!AA:AA,0),0)</f>
        <v>0</v>
      </c>
      <c r="W571" s="6">
        <f>IFERROR(MATCH("Network Device Management Security Requirements Guide :: Version 4, Release: 1 Benchmark Date: 23 Apr 2021*"&amp;A571&amp;";*",SRGs!AA:AA,0),0)</f>
        <v>0</v>
      </c>
      <c r="X571" s="6">
        <f>IFERROR(MATCH("Router Security Requirements Guide :: Version 4, Release: 2 Benchmark Date: 23 Apr 2021*"&amp;A571&amp;";*",SRGs!AA:AA,0),0)</f>
        <v>0</v>
      </c>
      <c r="Y571" s="6">
        <f>IFERROR(MATCH("SDN Controller Security Requirements Guide :: Version 1, Release: 2 Benchmark Date: 24 Apr 2020*"&amp;A571&amp;";*",SRGs!AA:AA,0),0)</f>
        <v>0</v>
      </c>
      <c r="Z571" s="6">
        <f>IFERROR(MATCH("Unified Endpoint Management Agent Security Requirements Guide :: Version 1, Release: 1 Benchmark Date: 20 Nov 2020*"&amp;A571&amp;";*",SRGs!AA:AA,0),0)</f>
        <v>0</v>
      </c>
      <c r="AA571" s="6">
        <f>IFERROR(MATCH("Unified Endpoint Management Server Security Requirements Guide :: Version 1, Release: 1 Benchmark Date: 20 Nov 2020*"&amp;A571&amp;";*",SRGs!AA:AA,0),0)</f>
        <v>0</v>
      </c>
      <c r="AB571" s="6">
        <f>IFERROR(MATCH("Virtual Private Network (VPN) Security Requirements Guide :: Version 2, Release: 4 Benchmark Date: 27 Oct 2021*"&amp;A571&amp;";*",SRGs!AA:AA,0),0)</f>
        <v>0</v>
      </c>
      <c r="AC571" s="6">
        <f>IFERROR(MATCH("Web Server Security Requirements Guide :: Version 3, Release: 1 Benchmark Date: 27 Oct 2022*"&amp;A571&amp;";*",SRGs!AA:AA,0),0)</f>
        <v>0</v>
      </c>
      <c r="AD571" s="21"/>
      <c r="AE571" s="3" t="str">
        <f t="shared" si="64"/>
        <v/>
      </c>
      <c r="AF571" s="2" t="str">
        <f t="shared" si="65"/>
        <v/>
      </c>
      <c r="AG571" s="2" t="str">
        <f t="shared" si="66"/>
        <v/>
      </c>
      <c r="AH571" s="2" t="str">
        <f t="shared" si="67"/>
        <v/>
      </c>
      <c r="AI571" s="2" t="str">
        <f t="shared" si="68"/>
        <v/>
      </c>
      <c r="AJ571" s="2" t="str">
        <f t="shared" si="69"/>
        <v/>
      </c>
      <c r="AK571" s="2" t="str">
        <f t="shared" si="70"/>
        <v/>
      </c>
      <c r="AL571" s="27"/>
      <c r="AM571" s="5" t="str">
        <f t="shared" si="71"/>
        <v/>
      </c>
    </row>
    <row r="572" spans="1:39" ht="30">
      <c r="A572" s="1" t="s">
        <v>22378</v>
      </c>
      <c r="B572" s="1" t="s">
        <v>4309</v>
      </c>
      <c r="C572" s="1" t="s">
        <v>907</v>
      </c>
      <c r="D572" s="1" t="s">
        <v>3540</v>
      </c>
      <c r="E572" s="1"/>
      <c r="F572" s="2"/>
      <c r="G572" s="2"/>
      <c r="H572" s="2"/>
      <c r="I572" s="2"/>
      <c r="J572" s="15"/>
      <c r="K572" s="3">
        <f>IFERROR(MATCH("Application Layer Gateway (ALG) Security Requirements Guide (SRG) :: Version 1, Release: 2 Benchmark Date: 24 Jul 2015*"&amp;A572&amp;";*",SRGs!AA:AA,0),0)</f>
        <v>0</v>
      </c>
      <c r="L572" s="2">
        <f>IFERROR(MATCH("Application Server Security Requirements Guide :: Version 3, Release: 3 Benchmark Date: 27 Oct 2022*"&amp;A572&amp;";*",SRGs!AA:AA,0),0)</f>
        <v>0</v>
      </c>
      <c r="M572" s="2">
        <f>IFERROR(MATCH("Authentication, Authorization, and Accounting Services (AAA) Security Requirements Guide :: Version 1, Release: 2 Benchmark Date: 24 Jan 2020*"&amp;A572&amp;";*",SRGs!AA:AA,0),0)</f>
        <v>0</v>
      </c>
      <c r="N572" s="2">
        <f>IFERROR(MATCH("Central Log Server Security Requirements Guide :: Version 2, Release: 2 Benchmark Date: 27 Oct 2022*"&amp;A572&amp;";*",SRGs!AA:AA,0),0)</f>
        <v>0</v>
      </c>
      <c r="O572" s="2">
        <f>IFERROR(MATCH("Database Security Requirements Guide :: Version 3, Release: 3 Benchmark Date: 27 Jul 2022*"&amp;A572&amp;";*",SRGs!AA:AA,0),0)</f>
        <v>0</v>
      </c>
      <c r="P572" s="2">
        <f>IFERROR(MATCH("Container Platform Security Requirements Guide :: Version 1, Release: 3 Benchmark Date: 27 Jan 2022*"&amp;A572&amp;";*",SRGs!AA:AA,0),0)</f>
        <v>0</v>
      </c>
      <c r="Q572" s="2">
        <f>IFERROR(MATCH("Domain Name System (DNS) Security Requirements Guide :: Version 2, Release: 4 Benchmark Date: 23 Oct 2015*"&amp;A572&amp;";*",SRGs!AA:AA,0),0)</f>
        <v>0</v>
      </c>
      <c r="R572" s="2">
        <f>IFERROR(MATCH("Firewall Security Requirements Guide :: Version 2, Release: 3 Benchmark Date: 27 Oct 2022*"&amp;A572&amp;";*",SRGs!AA:AA,0),0)</f>
        <v>0</v>
      </c>
      <c r="S572" s="2">
        <f>IFERROR(MATCH("General Purpose Operating System Security Requirements Guide :: Version 2, Release: 4 Benchmark Date: 27 Jul 2022*"&amp;A572&amp;";*",SRGs!AA:AA,0),0)</f>
        <v>0</v>
      </c>
      <c r="T572" s="2">
        <f>IFERROR(MATCH("Intrusion Detection and Prevention Systems (IDPS) Security Requirements Guide :: Version 2, Release: 6 Benchmark Date: 24 Jul 2020*"&amp;A572&amp;";*",SRGs!AA:AA,0),0)</f>
        <v>0</v>
      </c>
      <c r="U572" s="2">
        <f>IFERROR(MATCH("Layer 2 Switch Security Requirements Guide :: Version 2, Release: 1 Benchmark Date: 18 May 2021*"&amp;A572&amp;";*",SRGs!AA:AA,0),0)</f>
        <v>0</v>
      </c>
      <c r="V572" s="2">
        <f>IFERROR(MATCH("Mainframe Product Security Requirements Guide :: Version 2, Release: 1 Benchmark Date: 27 Oct 2022*"&amp;A572&amp;";*",SRGs!AA:AA,0),0)</f>
        <v>0</v>
      </c>
      <c r="W572" s="2">
        <f>IFERROR(MATCH("Network Device Management Security Requirements Guide :: Version 4, Release: 1 Benchmark Date: 23 Apr 2021*"&amp;A572&amp;";*",SRGs!AA:AA,0),0)</f>
        <v>0</v>
      </c>
      <c r="X572" s="2">
        <f>IFERROR(MATCH("Router Security Requirements Guide :: Version 4, Release: 2 Benchmark Date: 23 Apr 2021*"&amp;A572&amp;";*",SRGs!AA:AA,0),0)</f>
        <v>0</v>
      </c>
      <c r="Y572" s="2">
        <f>IFERROR(MATCH("SDN Controller Security Requirements Guide :: Version 1, Release: 2 Benchmark Date: 24 Apr 2020*"&amp;A572&amp;";*",SRGs!AA:AA,0),0)</f>
        <v>0</v>
      </c>
      <c r="Z572" s="2">
        <f>IFERROR(MATCH("Unified Endpoint Management Agent Security Requirements Guide :: Version 1, Release: 1 Benchmark Date: 20 Nov 2020*"&amp;A572&amp;";*",SRGs!AA:AA,0),0)</f>
        <v>0</v>
      </c>
      <c r="AA572" s="2">
        <f>IFERROR(MATCH("Unified Endpoint Management Server Security Requirements Guide :: Version 1, Release: 1 Benchmark Date: 20 Nov 2020*"&amp;A572&amp;";*",SRGs!AA:AA,0),0)</f>
        <v>0</v>
      </c>
      <c r="AB572" s="2">
        <f>IFERROR(MATCH("Virtual Private Network (VPN) Security Requirements Guide :: Version 2, Release: 4 Benchmark Date: 27 Oct 2021*"&amp;A572&amp;";*",SRGs!AA:AA,0),0)</f>
        <v>0</v>
      </c>
      <c r="AC572" s="2">
        <f>IFERROR(MATCH("Web Server Security Requirements Guide :: Version 3, Release: 1 Benchmark Date: 27 Oct 2022*"&amp;A572&amp;";*",SRGs!AA:AA,0),0)</f>
        <v>0</v>
      </c>
      <c r="AD572" s="22"/>
      <c r="AE572" s="3" t="str">
        <f t="shared" si="64"/>
        <v/>
      </c>
      <c r="AF572" s="2" t="str">
        <f t="shared" si="65"/>
        <v/>
      </c>
      <c r="AG572" s="2" t="str">
        <f t="shared" si="66"/>
        <v/>
      </c>
      <c r="AH572" s="2" t="str">
        <f t="shared" si="67"/>
        <v/>
      </c>
      <c r="AI572" s="2" t="str">
        <f t="shared" si="68"/>
        <v/>
      </c>
      <c r="AJ572" s="2" t="str">
        <f t="shared" si="69"/>
        <v/>
      </c>
      <c r="AK572" s="2" t="str">
        <f t="shared" si="70"/>
        <v/>
      </c>
      <c r="AM572" s="5" t="str">
        <f t="shared" si="71"/>
        <v/>
      </c>
    </row>
    <row r="573" spans="1:39" ht="60">
      <c r="A573" s="1" t="s">
        <v>22379</v>
      </c>
      <c r="B573" s="1" t="s">
        <v>4309</v>
      </c>
      <c r="C573" s="1" t="s">
        <v>908</v>
      </c>
      <c r="D573" s="1" t="s">
        <v>1981</v>
      </c>
      <c r="E573" s="1" t="s">
        <v>2985</v>
      </c>
      <c r="F573" s="2" t="s">
        <v>2591</v>
      </c>
      <c r="G573" s="2"/>
      <c r="H573" s="2"/>
      <c r="I573" s="2"/>
      <c r="J573" s="15"/>
      <c r="K573" s="3">
        <f>IFERROR(MATCH("Application Layer Gateway (ALG) Security Requirements Guide (SRG) :: Version 1, Release: 2 Benchmark Date: 24 Jul 2015*"&amp;A573&amp;";*",SRGs!AA:AA,0),0)</f>
        <v>0</v>
      </c>
      <c r="L573" s="2">
        <f>IFERROR(MATCH("Application Server Security Requirements Guide :: Version 3, Release: 3 Benchmark Date: 27 Oct 2022*"&amp;A573&amp;";*",SRGs!AA:AA,0),0)</f>
        <v>0</v>
      </c>
      <c r="M573" s="2">
        <f>IFERROR(MATCH("Authentication, Authorization, and Accounting Services (AAA) Security Requirements Guide :: Version 1, Release: 2 Benchmark Date: 24 Jan 2020*"&amp;A573&amp;";*",SRGs!AA:AA,0),0)</f>
        <v>0</v>
      </c>
      <c r="N573" s="2">
        <f>IFERROR(MATCH("Central Log Server Security Requirements Guide :: Version 2, Release: 2 Benchmark Date: 27 Oct 2022*"&amp;A573&amp;";*",SRGs!AA:AA,0),0)</f>
        <v>0</v>
      </c>
      <c r="O573" s="2">
        <f>IFERROR(MATCH("Database Security Requirements Guide :: Version 3, Release: 3 Benchmark Date: 27 Jul 2022*"&amp;A573&amp;";*",SRGs!AA:AA,0),0)</f>
        <v>0</v>
      </c>
      <c r="P573" s="2">
        <f>IFERROR(MATCH("Container Platform Security Requirements Guide :: Version 1, Release: 3 Benchmark Date: 27 Jan 2022*"&amp;A573&amp;";*",SRGs!AA:AA,0),0)</f>
        <v>0</v>
      </c>
      <c r="Q573" s="2">
        <f>IFERROR(MATCH("Domain Name System (DNS) Security Requirements Guide :: Version 2, Release: 4 Benchmark Date: 23 Oct 2015*"&amp;A573&amp;";*",SRGs!AA:AA,0),0)</f>
        <v>0</v>
      </c>
      <c r="R573" s="2">
        <f>IFERROR(MATCH("Firewall Security Requirements Guide :: Version 2, Release: 3 Benchmark Date: 27 Oct 2022*"&amp;A573&amp;";*",SRGs!AA:AA,0),0)</f>
        <v>0</v>
      </c>
      <c r="S573" s="2">
        <f>IFERROR(MATCH("General Purpose Operating System Security Requirements Guide :: Version 2, Release: 4 Benchmark Date: 27 Jul 2022*"&amp;A573&amp;";*",SRGs!AA:AA,0),0)</f>
        <v>0</v>
      </c>
      <c r="T573" s="2">
        <f>IFERROR(MATCH("Intrusion Detection and Prevention Systems (IDPS) Security Requirements Guide :: Version 2, Release: 6 Benchmark Date: 24 Jul 2020*"&amp;A573&amp;";*",SRGs!AA:AA,0),0)</f>
        <v>0</v>
      </c>
      <c r="U573" s="2">
        <f>IFERROR(MATCH("Layer 2 Switch Security Requirements Guide :: Version 2, Release: 1 Benchmark Date: 18 May 2021*"&amp;A573&amp;";*",SRGs!AA:AA,0),0)</f>
        <v>0</v>
      </c>
      <c r="V573" s="2">
        <f>IFERROR(MATCH("Mainframe Product Security Requirements Guide :: Version 2, Release: 1 Benchmark Date: 27 Oct 2022*"&amp;A573&amp;";*",SRGs!AA:AA,0),0)</f>
        <v>0</v>
      </c>
      <c r="W573" s="2">
        <f>IFERROR(MATCH("Network Device Management Security Requirements Guide :: Version 4, Release: 1 Benchmark Date: 23 Apr 2021*"&amp;A573&amp;";*",SRGs!AA:AA,0),0)</f>
        <v>0</v>
      </c>
      <c r="X573" s="2">
        <f>IFERROR(MATCH("Router Security Requirements Guide :: Version 4, Release: 2 Benchmark Date: 23 Apr 2021*"&amp;A573&amp;";*",SRGs!AA:AA,0),0)</f>
        <v>0</v>
      </c>
      <c r="Y573" s="2">
        <f>IFERROR(MATCH("SDN Controller Security Requirements Guide :: Version 1, Release: 2 Benchmark Date: 24 Apr 2020*"&amp;A573&amp;";*",SRGs!AA:AA,0),0)</f>
        <v>0</v>
      </c>
      <c r="Z573" s="2">
        <f>IFERROR(MATCH("Unified Endpoint Management Agent Security Requirements Guide :: Version 1, Release: 1 Benchmark Date: 20 Nov 2020*"&amp;A573&amp;";*",SRGs!AA:AA,0),0)</f>
        <v>0</v>
      </c>
      <c r="AA573" s="2">
        <f>IFERROR(MATCH("Unified Endpoint Management Server Security Requirements Guide :: Version 1, Release: 1 Benchmark Date: 20 Nov 2020*"&amp;A573&amp;";*",SRGs!AA:AA,0),0)</f>
        <v>0</v>
      </c>
      <c r="AB573" s="2">
        <f>IFERROR(MATCH("Virtual Private Network (VPN) Security Requirements Guide :: Version 2, Release: 4 Benchmark Date: 27 Oct 2021*"&amp;A573&amp;";*",SRGs!AA:AA,0),0)</f>
        <v>0</v>
      </c>
      <c r="AC573" s="2">
        <f>IFERROR(MATCH("Web Server Security Requirements Guide :: Version 3, Release: 1 Benchmark Date: 27 Oct 2022*"&amp;A573&amp;";*",SRGs!AA:AA,0),0)</f>
        <v>0</v>
      </c>
      <c r="AD573" s="22"/>
      <c r="AE573" s="3" t="str">
        <f t="shared" si="64"/>
        <v/>
      </c>
      <c r="AF573" s="2" t="str">
        <f t="shared" si="65"/>
        <v/>
      </c>
      <c r="AG573" s="2" t="str">
        <f t="shared" si="66"/>
        <v/>
      </c>
      <c r="AH573" s="2" t="str">
        <f t="shared" si="67"/>
        <v/>
      </c>
      <c r="AI573" s="2" t="str">
        <f t="shared" si="68"/>
        <v/>
      </c>
      <c r="AJ573" s="2" t="str">
        <f t="shared" si="69"/>
        <v/>
      </c>
      <c r="AK573" s="2" t="str">
        <f t="shared" si="70"/>
        <v/>
      </c>
      <c r="AM573" s="5" t="str">
        <f t="shared" si="71"/>
        <v/>
      </c>
    </row>
    <row r="574" spans="1:39" ht="90">
      <c r="A574" s="1" t="s">
        <v>133</v>
      </c>
      <c r="B574" s="1" t="s">
        <v>4309</v>
      </c>
      <c r="C574" s="1" t="s">
        <v>909</v>
      </c>
      <c r="D574" s="1" t="s">
        <v>1982</v>
      </c>
      <c r="E574" s="1" t="s">
        <v>2986</v>
      </c>
      <c r="F574" s="2" t="s">
        <v>3878</v>
      </c>
      <c r="G574" s="2"/>
      <c r="H574" s="2"/>
      <c r="I574" s="2"/>
      <c r="J574" s="15"/>
      <c r="K574" s="3">
        <f>IFERROR(MATCH("Application Layer Gateway (ALG) Security Requirements Guide (SRG) :: Version 1, Release: 2 Benchmark Date: 24 Jul 2015*"&amp;A574&amp;";*",SRGs!AA:AA,0),0)</f>
        <v>0</v>
      </c>
      <c r="L574" s="2">
        <f>IFERROR(MATCH("Application Server Security Requirements Guide :: Version 3, Release: 3 Benchmark Date: 27 Oct 2022*"&amp;A574&amp;";*",SRGs!AA:AA,0),0)</f>
        <v>0</v>
      </c>
      <c r="M574" s="2">
        <f>IFERROR(MATCH("Authentication, Authorization, and Accounting Services (AAA) Security Requirements Guide :: Version 1, Release: 2 Benchmark Date: 24 Jan 2020*"&amp;A574&amp;";*",SRGs!AA:AA,0),0)</f>
        <v>0</v>
      </c>
      <c r="N574" s="6">
        <f>IFERROR(MATCH("Central Log Server Security Requirements Guide :: Version 2, Release: 2 Benchmark Date: 27 Oct 2022*"&amp;A574&amp;";*",SRGs!AA:AA,0),0)</f>
        <v>0</v>
      </c>
      <c r="O574" s="6">
        <f>IFERROR(MATCH("Database Security Requirements Guide :: Version 3, Release: 3 Benchmark Date: 27 Jul 2022*"&amp;A574&amp;";*",SRGs!AA:AA,0),0)</f>
        <v>0</v>
      </c>
      <c r="P574" s="2">
        <f>IFERROR(MATCH("Container Platform Security Requirements Guide :: Version 1, Release: 3 Benchmark Date: 27 Jan 2022*"&amp;A574&amp;";*",SRGs!AA:AA,0),0)</f>
        <v>0</v>
      </c>
      <c r="Q574" s="2">
        <f>IFERROR(MATCH("Domain Name System (DNS) Security Requirements Guide :: Version 2, Release: 4 Benchmark Date: 23 Oct 2015*"&amp;A574&amp;";*",SRGs!AA:AA,0),0)</f>
        <v>0</v>
      </c>
      <c r="R574" s="2">
        <f>IFERROR(MATCH("Firewall Security Requirements Guide :: Version 2, Release: 3 Benchmark Date: 27 Oct 2022*"&amp;A574&amp;";*",SRGs!AA:AA,0),0)</f>
        <v>0</v>
      </c>
      <c r="S574" s="2">
        <f>IFERROR(MATCH("General Purpose Operating System Security Requirements Guide :: Version 2, Release: 4 Benchmark Date: 27 Jul 2022*"&amp;A574&amp;";*",SRGs!AA:AA,0),0)</f>
        <v>0</v>
      </c>
      <c r="T574" s="2">
        <f>IFERROR(MATCH("Intrusion Detection and Prevention Systems (IDPS) Security Requirements Guide :: Version 2, Release: 6 Benchmark Date: 24 Jul 2020*"&amp;A574&amp;";*",SRGs!AA:AA,0),0)</f>
        <v>0</v>
      </c>
      <c r="U574" s="2">
        <f>IFERROR(MATCH("Layer 2 Switch Security Requirements Guide :: Version 2, Release: 1 Benchmark Date: 18 May 2021*"&amp;A574&amp;";*",SRGs!AA:AA,0),0)</f>
        <v>0</v>
      </c>
      <c r="V574" s="2">
        <f>IFERROR(MATCH("Mainframe Product Security Requirements Guide :: Version 2, Release: 1 Benchmark Date: 27 Oct 2022*"&amp;A574&amp;";*",SRGs!AA:AA,0),0)</f>
        <v>0</v>
      </c>
      <c r="W574" s="2">
        <f>IFERROR(MATCH("Network Device Management Security Requirements Guide :: Version 4, Release: 1 Benchmark Date: 23 Apr 2021*"&amp;A574&amp;";*",SRGs!AA:AA,0),0)</f>
        <v>0</v>
      </c>
      <c r="X574" s="2">
        <f>IFERROR(MATCH("Router Security Requirements Guide :: Version 4, Release: 2 Benchmark Date: 23 Apr 2021*"&amp;A574&amp;";*",SRGs!AA:AA,0),0)</f>
        <v>0</v>
      </c>
      <c r="Y574" s="2">
        <f>IFERROR(MATCH("SDN Controller Security Requirements Guide :: Version 1, Release: 2 Benchmark Date: 24 Apr 2020*"&amp;A574&amp;";*",SRGs!AA:AA,0),0)</f>
        <v>0</v>
      </c>
      <c r="Z574" s="2">
        <f>IFERROR(MATCH("Unified Endpoint Management Agent Security Requirements Guide :: Version 1, Release: 1 Benchmark Date: 20 Nov 2020*"&amp;A574&amp;";*",SRGs!AA:AA,0),0)</f>
        <v>0</v>
      </c>
      <c r="AA574" s="2">
        <f>IFERROR(MATCH("Unified Endpoint Management Server Security Requirements Guide :: Version 1, Release: 1 Benchmark Date: 20 Nov 2020*"&amp;A574&amp;";*",SRGs!AA:AA,0),0)</f>
        <v>0</v>
      </c>
      <c r="AB574" s="2">
        <f>IFERROR(MATCH("Virtual Private Network (VPN) Security Requirements Guide :: Version 2, Release: 4 Benchmark Date: 27 Oct 2021*"&amp;A574&amp;";*",SRGs!AA:AA,0),0)</f>
        <v>0</v>
      </c>
      <c r="AC574" s="2">
        <f>IFERROR(MATCH("Web Server Security Requirements Guide :: Version 3, Release: 1 Benchmark Date: 27 Oct 2022*"&amp;A574&amp;";*",SRGs!AA:AA,0),0)</f>
        <v>0</v>
      </c>
      <c r="AD574" s="22"/>
      <c r="AE574" s="3" t="str">
        <f t="shared" si="64"/>
        <v/>
      </c>
      <c r="AF574" s="2" t="str">
        <f t="shared" si="65"/>
        <v/>
      </c>
      <c r="AG574" s="2" t="str">
        <f t="shared" si="66"/>
        <v/>
      </c>
      <c r="AH574" s="2" t="str">
        <f t="shared" si="67"/>
        <v/>
      </c>
      <c r="AI574" s="2" t="str">
        <f t="shared" si="68"/>
        <v/>
      </c>
      <c r="AJ574" s="2" t="str">
        <f t="shared" si="69"/>
        <v/>
      </c>
      <c r="AK574" s="2" t="str">
        <f t="shared" si="70"/>
        <v/>
      </c>
      <c r="AM574" s="5" t="str">
        <f t="shared" si="71"/>
        <v/>
      </c>
    </row>
    <row r="575" spans="1:39" s="5" customFormat="1" ht="45">
      <c r="A575" s="1" t="s">
        <v>22380</v>
      </c>
      <c r="B575" s="1" t="s">
        <v>4309</v>
      </c>
      <c r="C575" s="1" t="s">
        <v>910</v>
      </c>
      <c r="D575" s="1" t="s">
        <v>1983</v>
      </c>
      <c r="E575" s="1" t="s">
        <v>2987</v>
      </c>
      <c r="F575" s="2" t="s">
        <v>2591</v>
      </c>
      <c r="G575" s="2"/>
      <c r="H575" s="2"/>
      <c r="I575" s="2"/>
      <c r="J575" s="15"/>
      <c r="K575" s="3">
        <f>IFERROR(MATCH("Application Layer Gateway (ALG) Security Requirements Guide (SRG) :: Version 1, Release: 2 Benchmark Date: 24 Jul 2015*"&amp;A575&amp;";*",SRGs!AA:AA,0),0)</f>
        <v>0</v>
      </c>
      <c r="L575" s="2">
        <f>IFERROR(MATCH("Application Server Security Requirements Guide :: Version 3, Release: 3 Benchmark Date: 27 Oct 2022*"&amp;A575&amp;";*",SRGs!AA:AA,0),0)</f>
        <v>0</v>
      </c>
      <c r="M575" s="2">
        <f>IFERROR(MATCH("Authentication, Authorization, and Accounting Services (AAA) Security Requirements Guide :: Version 1, Release: 2 Benchmark Date: 24 Jan 2020*"&amp;A575&amp;";*",SRGs!AA:AA,0),0)</f>
        <v>0</v>
      </c>
      <c r="N575" s="2">
        <f>IFERROR(MATCH("Central Log Server Security Requirements Guide :: Version 2, Release: 2 Benchmark Date: 27 Oct 2022*"&amp;A575&amp;";*",SRGs!AA:AA,0),0)</f>
        <v>0</v>
      </c>
      <c r="O575" s="2">
        <f>IFERROR(MATCH("Database Security Requirements Guide :: Version 3, Release: 3 Benchmark Date: 27 Jul 2022*"&amp;A575&amp;";*",SRGs!AA:AA,0),0)</f>
        <v>0</v>
      </c>
      <c r="P575" s="6">
        <f>IFERROR(MATCH("Container Platform Security Requirements Guide :: Version 1, Release: 3 Benchmark Date: 27 Jan 2022*"&amp;A575&amp;";*",SRGs!AA:AA,0),0)</f>
        <v>0</v>
      </c>
      <c r="Q575" s="6">
        <f>IFERROR(MATCH("Domain Name System (DNS) Security Requirements Guide :: Version 2, Release: 4 Benchmark Date: 23 Oct 2015*"&amp;A575&amp;";*",SRGs!AA:AA,0),0)</f>
        <v>0</v>
      </c>
      <c r="R575" s="6">
        <f>IFERROR(MATCH("Firewall Security Requirements Guide :: Version 2, Release: 3 Benchmark Date: 27 Oct 2022*"&amp;A575&amp;";*",SRGs!AA:AA,0),0)</f>
        <v>0</v>
      </c>
      <c r="S575" s="6">
        <f>IFERROR(MATCH("General Purpose Operating System Security Requirements Guide :: Version 2, Release: 4 Benchmark Date: 27 Jul 2022*"&amp;A575&amp;";*",SRGs!AA:AA,0),0)</f>
        <v>0</v>
      </c>
      <c r="T575" s="6">
        <f>IFERROR(MATCH("Intrusion Detection and Prevention Systems (IDPS) Security Requirements Guide :: Version 2, Release: 6 Benchmark Date: 24 Jul 2020*"&amp;A575&amp;";*",SRGs!AA:AA,0),0)</f>
        <v>0</v>
      </c>
      <c r="U575" s="6">
        <f>IFERROR(MATCH("Layer 2 Switch Security Requirements Guide :: Version 2, Release: 1 Benchmark Date: 18 May 2021*"&amp;A575&amp;";*",SRGs!AA:AA,0),0)</f>
        <v>0</v>
      </c>
      <c r="V575" s="6">
        <f>IFERROR(MATCH("Mainframe Product Security Requirements Guide :: Version 2, Release: 1 Benchmark Date: 27 Oct 2022*"&amp;A575&amp;";*",SRGs!AA:AA,0),0)</f>
        <v>0</v>
      </c>
      <c r="W575" s="6">
        <f>IFERROR(MATCH("Network Device Management Security Requirements Guide :: Version 4, Release: 1 Benchmark Date: 23 Apr 2021*"&amp;A575&amp;";*",SRGs!AA:AA,0),0)</f>
        <v>0</v>
      </c>
      <c r="X575" s="6">
        <f>IFERROR(MATCH("Router Security Requirements Guide :: Version 4, Release: 2 Benchmark Date: 23 Apr 2021*"&amp;A575&amp;";*",SRGs!AA:AA,0),0)</f>
        <v>0</v>
      </c>
      <c r="Y575" s="6">
        <f>IFERROR(MATCH("SDN Controller Security Requirements Guide :: Version 1, Release: 2 Benchmark Date: 24 Apr 2020*"&amp;A575&amp;";*",SRGs!AA:AA,0),0)</f>
        <v>0</v>
      </c>
      <c r="Z575" s="6">
        <f>IFERROR(MATCH("Unified Endpoint Management Agent Security Requirements Guide :: Version 1, Release: 1 Benchmark Date: 20 Nov 2020*"&amp;A575&amp;";*",SRGs!AA:AA,0),0)</f>
        <v>0</v>
      </c>
      <c r="AA575" s="6">
        <f>IFERROR(MATCH("Unified Endpoint Management Server Security Requirements Guide :: Version 1, Release: 1 Benchmark Date: 20 Nov 2020*"&amp;A575&amp;";*",SRGs!AA:AA,0),0)</f>
        <v>0</v>
      </c>
      <c r="AB575" s="6">
        <f>IFERROR(MATCH("Virtual Private Network (VPN) Security Requirements Guide :: Version 2, Release: 4 Benchmark Date: 27 Oct 2021*"&amp;A575&amp;";*",SRGs!AA:AA,0),0)</f>
        <v>0</v>
      </c>
      <c r="AC575" s="6">
        <f>IFERROR(MATCH("Web Server Security Requirements Guide :: Version 3, Release: 1 Benchmark Date: 27 Oct 2022*"&amp;A575&amp;";*",SRGs!AA:AA,0),0)</f>
        <v>0</v>
      </c>
      <c r="AD575" s="21"/>
      <c r="AE575" s="3" t="str">
        <f t="shared" si="64"/>
        <v/>
      </c>
      <c r="AF575" s="2" t="str">
        <f t="shared" si="65"/>
        <v/>
      </c>
      <c r="AG575" s="2" t="str">
        <f t="shared" si="66"/>
        <v/>
      </c>
      <c r="AH575" s="2" t="str">
        <f t="shared" si="67"/>
        <v/>
      </c>
      <c r="AI575" s="2" t="str">
        <f t="shared" si="68"/>
        <v/>
      </c>
      <c r="AJ575" s="2" t="str">
        <f t="shared" si="69"/>
        <v/>
      </c>
      <c r="AK575" s="2" t="str">
        <f t="shared" si="70"/>
        <v/>
      </c>
      <c r="AL575" s="27"/>
      <c r="AM575" s="5" t="str">
        <f t="shared" si="71"/>
        <v/>
      </c>
    </row>
    <row r="576" spans="1:39" s="5" customFormat="1" ht="60">
      <c r="A576" s="1" t="s">
        <v>22381</v>
      </c>
      <c r="B576" s="1" t="s">
        <v>4309</v>
      </c>
      <c r="C576" s="1" t="s">
        <v>911</v>
      </c>
      <c r="D576" s="1" t="s">
        <v>1984</v>
      </c>
      <c r="E576" s="1" t="s">
        <v>2988</v>
      </c>
      <c r="F576" s="2" t="s">
        <v>2591</v>
      </c>
      <c r="G576" s="2"/>
      <c r="H576" s="2"/>
      <c r="I576" s="2"/>
      <c r="J576" s="15"/>
      <c r="K576" s="3">
        <f>IFERROR(MATCH("Application Layer Gateway (ALG) Security Requirements Guide (SRG) :: Version 1, Release: 2 Benchmark Date: 24 Jul 2015*"&amp;A576&amp;";*",SRGs!AA:AA,0),0)</f>
        <v>0</v>
      </c>
      <c r="L576" s="2">
        <f>IFERROR(MATCH("Application Server Security Requirements Guide :: Version 3, Release: 3 Benchmark Date: 27 Oct 2022*"&amp;A576&amp;";*",SRGs!AA:AA,0),0)</f>
        <v>0</v>
      </c>
      <c r="M576" s="2">
        <f>IFERROR(MATCH("Authentication, Authorization, and Accounting Services (AAA) Security Requirements Guide :: Version 1, Release: 2 Benchmark Date: 24 Jan 2020*"&amp;A576&amp;";*",SRGs!AA:AA,0),0)</f>
        <v>0</v>
      </c>
      <c r="N576" s="2">
        <f>IFERROR(MATCH("Central Log Server Security Requirements Guide :: Version 2, Release: 2 Benchmark Date: 27 Oct 2022*"&amp;A576&amp;";*",SRGs!AA:AA,0),0)</f>
        <v>0</v>
      </c>
      <c r="O576" s="2">
        <f>IFERROR(MATCH("Database Security Requirements Guide :: Version 3, Release: 3 Benchmark Date: 27 Jul 2022*"&amp;A576&amp;";*",SRGs!AA:AA,0),0)</f>
        <v>0</v>
      </c>
      <c r="P576" s="6">
        <f>IFERROR(MATCH("Container Platform Security Requirements Guide :: Version 1, Release: 3 Benchmark Date: 27 Jan 2022*"&amp;A576&amp;";*",SRGs!AA:AA,0),0)</f>
        <v>0</v>
      </c>
      <c r="Q576" s="6">
        <f>IFERROR(MATCH("Domain Name System (DNS) Security Requirements Guide :: Version 2, Release: 4 Benchmark Date: 23 Oct 2015*"&amp;A576&amp;";*",SRGs!AA:AA,0),0)</f>
        <v>0</v>
      </c>
      <c r="R576" s="6">
        <f>IFERROR(MATCH("Firewall Security Requirements Guide :: Version 2, Release: 3 Benchmark Date: 27 Oct 2022*"&amp;A576&amp;";*",SRGs!AA:AA,0),0)</f>
        <v>0</v>
      </c>
      <c r="S576" s="6">
        <f>IFERROR(MATCH("General Purpose Operating System Security Requirements Guide :: Version 2, Release: 4 Benchmark Date: 27 Jul 2022*"&amp;A576&amp;";*",SRGs!AA:AA,0),0)</f>
        <v>0</v>
      </c>
      <c r="T576" s="6">
        <f>IFERROR(MATCH("Intrusion Detection and Prevention Systems (IDPS) Security Requirements Guide :: Version 2, Release: 6 Benchmark Date: 24 Jul 2020*"&amp;A576&amp;";*",SRGs!AA:AA,0),0)</f>
        <v>0</v>
      </c>
      <c r="U576" s="6">
        <f>IFERROR(MATCH("Layer 2 Switch Security Requirements Guide :: Version 2, Release: 1 Benchmark Date: 18 May 2021*"&amp;A576&amp;";*",SRGs!AA:AA,0),0)</f>
        <v>0</v>
      </c>
      <c r="V576" s="6">
        <f>IFERROR(MATCH("Mainframe Product Security Requirements Guide :: Version 2, Release: 1 Benchmark Date: 27 Oct 2022*"&amp;A576&amp;";*",SRGs!AA:AA,0),0)</f>
        <v>0</v>
      </c>
      <c r="W576" s="6">
        <f>IFERROR(MATCH("Network Device Management Security Requirements Guide :: Version 4, Release: 1 Benchmark Date: 23 Apr 2021*"&amp;A576&amp;";*",SRGs!AA:AA,0),0)</f>
        <v>0</v>
      </c>
      <c r="X576" s="6">
        <f>IFERROR(MATCH("Router Security Requirements Guide :: Version 4, Release: 2 Benchmark Date: 23 Apr 2021*"&amp;A576&amp;";*",SRGs!AA:AA,0),0)</f>
        <v>0</v>
      </c>
      <c r="Y576" s="6">
        <f>IFERROR(MATCH("SDN Controller Security Requirements Guide :: Version 1, Release: 2 Benchmark Date: 24 Apr 2020*"&amp;A576&amp;";*",SRGs!AA:AA,0),0)</f>
        <v>0</v>
      </c>
      <c r="Z576" s="6">
        <f>IFERROR(MATCH("Unified Endpoint Management Agent Security Requirements Guide :: Version 1, Release: 1 Benchmark Date: 20 Nov 2020*"&amp;A576&amp;";*",SRGs!AA:AA,0),0)</f>
        <v>0</v>
      </c>
      <c r="AA576" s="6">
        <f>IFERROR(MATCH("Unified Endpoint Management Server Security Requirements Guide :: Version 1, Release: 1 Benchmark Date: 20 Nov 2020*"&amp;A576&amp;";*",SRGs!AA:AA,0),0)</f>
        <v>0</v>
      </c>
      <c r="AB576" s="6">
        <f>IFERROR(MATCH("Virtual Private Network (VPN) Security Requirements Guide :: Version 2, Release: 4 Benchmark Date: 27 Oct 2021*"&amp;A576&amp;";*",SRGs!AA:AA,0),0)</f>
        <v>0</v>
      </c>
      <c r="AC576" s="6">
        <f>IFERROR(MATCH("Web Server Security Requirements Guide :: Version 3, Release: 1 Benchmark Date: 27 Oct 2022*"&amp;A576&amp;";*",SRGs!AA:AA,0),0)</f>
        <v>0</v>
      </c>
      <c r="AD576" s="21"/>
      <c r="AE576" s="3" t="str">
        <f t="shared" si="64"/>
        <v/>
      </c>
      <c r="AF576" s="2" t="str">
        <f t="shared" si="65"/>
        <v/>
      </c>
      <c r="AG576" s="2" t="str">
        <f t="shared" si="66"/>
        <v/>
      </c>
      <c r="AH576" s="2" t="str">
        <f t="shared" si="67"/>
        <v/>
      </c>
      <c r="AI576" s="2" t="str">
        <f t="shared" si="68"/>
        <v/>
      </c>
      <c r="AJ576" s="2" t="str">
        <f t="shared" si="69"/>
        <v/>
      </c>
      <c r="AK576" s="2" t="str">
        <f t="shared" si="70"/>
        <v/>
      </c>
      <c r="AL576" s="27"/>
      <c r="AM576" s="5" t="str">
        <f t="shared" si="71"/>
        <v/>
      </c>
    </row>
    <row r="577" spans="1:39" ht="75">
      <c r="A577" s="1" t="s">
        <v>134</v>
      </c>
      <c r="B577" s="1" t="s">
        <v>4309</v>
      </c>
      <c r="C577" s="1" t="s">
        <v>912</v>
      </c>
      <c r="D577" s="1" t="s">
        <v>1985</v>
      </c>
      <c r="E577" s="1" t="s">
        <v>2989</v>
      </c>
      <c r="F577" s="2" t="s">
        <v>3879</v>
      </c>
      <c r="G577" s="2"/>
      <c r="H577" s="2"/>
      <c r="I577" s="2"/>
      <c r="J577" s="15"/>
      <c r="K577" s="3">
        <f>IFERROR(MATCH("Application Layer Gateway (ALG) Security Requirements Guide (SRG) :: Version 1, Release: 2 Benchmark Date: 24 Jul 2015*"&amp;A577&amp;";*",SRGs!AA:AA,0),0)</f>
        <v>0</v>
      </c>
      <c r="L577" s="2">
        <f>IFERROR(MATCH("Application Server Security Requirements Guide :: Version 3, Release: 3 Benchmark Date: 27 Oct 2022*"&amp;A577&amp;";*",SRGs!AA:AA,0),0)</f>
        <v>0</v>
      </c>
      <c r="M577" s="2">
        <f>IFERROR(MATCH("Authentication, Authorization, and Accounting Services (AAA) Security Requirements Guide :: Version 1, Release: 2 Benchmark Date: 24 Jan 2020*"&amp;A577&amp;";*",SRGs!AA:AA,0),0)</f>
        <v>0</v>
      </c>
      <c r="N577" s="6">
        <f>IFERROR(MATCH("Central Log Server Security Requirements Guide :: Version 2, Release: 2 Benchmark Date: 27 Oct 2022*"&amp;A577&amp;";*",SRGs!AA:AA,0),0)</f>
        <v>0</v>
      </c>
      <c r="O577" s="6">
        <f>IFERROR(MATCH("Database Security Requirements Guide :: Version 3, Release: 3 Benchmark Date: 27 Jul 2022*"&amp;A577&amp;";*",SRGs!AA:AA,0),0)</f>
        <v>0</v>
      </c>
      <c r="P577" s="2">
        <f>IFERROR(MATCH("Container Platform Security Requirements Guide :: Version 1, Release: 3 Benchmark Date: 27 Jan 2022*"&amp;A577&amp;";*",SRGs!AA:AA,0),0)</f>
        <v>0</v>
      </c>
      <c r="Q577" s="2">
        <f>IFERROR(MATCH("Domain Name System (DNS) Security Requirements Guide :: Version 2, Release: 4 Benchmark Date: 23 Oct 2015*"&amp;A577&amp;";*",SRGs!AA:AA,0),0)</f>
        <v>0</v>
      </c>
      <c r="R577" s="2">
        <f>IFERROR(MATCH("Firewall Security Requirements Guide :: Version 2, Release: 3 Benchmark Date: 27 Oct 2022*"&amp;A577&amp;";*",SRGs!AA:AA,0),0)</f>
        <v>0</v>
      </c>
      <c r="S577" s="2">
        <f>IFERROR(MATCH("General Purpose Operating System Security Requirements Guide :: Version 2, Release: 4 Benchmark Date: 27 Jul 2022*"&amp;A577&amp;";*",SRGs!AA:AA,0),0)</f>
        <v>0</v>
      </c>
      <c r="T577" s="2">
        <f>IFERROR(MATCH("Intrusion Detection and Prevention Systems (IDPS) Security Requirements Guide :: Version 2, Release: 6 Benchmark Date: 24 Jul 2020*"&amp;A577&amp;";*",SRGs!AA:AA,0),0)</f>
        <v>0</v>
      </c>
      <c r="U577" s="2">
        <f>IFERROR(MATCH("Layer 2 Switch Security Requirements Guide :: Version 2, Release: 1 Benchmark Date: 18 May 2021*"&amp;A577&amp;";*",SRGs!AA:AA,0),0)</f>
        <v>0</v>
      </c>
      <c r="V577" s="2">
        <f>IFERROR(MATCH("Mainframe Product Security Requirements Guide :: Version 2, Release: 1 Benchmark Date: 27 Oct 2022*"&amp;A577&amp;";*",SRGs!AA:AA,0),0)</f>
        <v>0</v>
      </c>
      <c r="W577" s="2">
        <f>IFERROR(MATCH("Network Device Management Security Requirements Guide :: Version 4, Release: 1 Benchmark Date: 23 Apr 2021*"&amp;A577&amp;";*",SRGs!AA:AA,0),0)</f>
        <v>0</v>
      </c>
      <c r="X577" s="2">
        <f>IFERROR(MATCH("Router Security Requirements Guide :: Version 4, Release: 2 Benchmark Date: 23 Apr 2021*"&amp;A577&amp;";*",SRGs!AA:AA,0),0)</f>
        <v>0</v>
      </c>
      <c r="Y577" s="2">
        <f>IFERROR(MATCH("SDN Controller Security Requirements Guide :: Version 1, Release: 2 Benchmark Date: 24 Apr 2020*"&amp;A577&amp;";*",SRGs!AA:AA,0),0)</f>
        <v>0</v>
      </c>
      <c r="Z577" s="2">
        <f>IFERROR(MATCH("Unified Endpoint Management Agent Security Requirements Guide :: Version 1, Release: 1 Benchmark Date: 20 Nov 2020*"&amp;A577&amp;";*",SRGs!AA:AA,0),0)</f>
        <v>0</v>
      </c>
      <c r="AA577" s="2">
        <f>IFERROR(MATCH("Unified Endpoint Management Server Security Requirements Guide :: Version 1, Release: 1 Benchmark Date: 20 Nov 2020*"&amp;A577&amp;";*",SRGs!AA:AA,0),0)</f>
        <v>0</v>
      </c>
      <c r="AB577" s="2">
        <f>IFERROR(MATCH("Virtual Private Network (VPN) Security Requirements Guide :: Version 2, Release: 4 Benchmark Date: 27 Oct 2021*"&amp;A577&amp;";*",SRGs!AA:AA,0),0)</f>
        <v>0</v>
      </c>
      <c r="AC577" s="2">
        <f>IFERROR(MATCH("Web Server Security Requirements Guide :: Version 3, Release: 1 Benchmark Date: 27 Oct 2022*"&amp;A577&amp;";*",SRGs!AA:AA,0),0)</f>
        <v>0</v>
      </c>
      <c r="AD577" s="22"/>
      <c r="AE577" s="3" t="str">
        <f t="shared" si="64"/>
        <v/>
      </c>
      <c r="AF577" s="2" t="str">
        <f t="shared" si="65"/>
        <v/>
      </c>
      <c r="AG577" s="2" t="str">
        <f t="shared" si="66"/>
        <v/>
      </c>
      <c r="AH577" s="2" t="str">
        <f t="shared" si="67"/>
        <v/>
      </c>
      <c r="AI577" s="2" t="str">
        <f t="shared" si="68"/>
        <v/>
      </c>
      <c r="AJ577" s="2" t="str">
        <f t="shared" si="69"/>
        <v/>
      </c>
      <c r="AK577" s="2" t="str">
        <f t="shared" si="70"/>
        <v/>
      </c>
      <c r="AM577" s="5" t="str">
        <f t="shared" si="71"/>
        <v/>
      </c>
    </row>
    <row r="578" spans="1:39" ht="45">
      <c r="A578" s="1" t="s">
        <v>22382</v>
      </c>
      <c r="B578" s="1" t="s">
        <v>4309</v>
      </c>
      <c r="C578" s="1" t="s">
        <v>913</v>
      </c>
      <c r="D578" s="1" t="s">
        <v>1986</v>
      </c>
      <c r="E578" s="1" t="s">
        <v>2990</v>
      </c>
      <c r="F578" s="2" t="s">
        <v>2591</v>
      </c>
      <c r="G578" s="2"/>
      <c r="H578" s="2"/>
      <c r="I578" s="2"/>
      <c r="J578" s="15"/>
      <c r="K578" s="3">
        <f>IFERROR(MATCH("Application Layer Gateway (ALG) Security Requirements Guide (SRG) :: Version 1, Release: 2 Benchmark Date: 24 Jul 2015*"&amp;A578&amp;";*",SRGs!AA:AA,0),0)</f>
        <v>0</v>
      </c>
      <c r="L578" s="2">
        <f>IFERROR(MATCH("Application Server Security Requirements Guide :: Version 3, Release: 3 Benchmark Date: 27 Oct 2022*"&amp;A578&amp;";*",SRGs!AA:AA,0),0)</f>
        <v>0</v>
      </c>
      <c r="M578" s="2">
        <f>IFERROR(MATCH("Authentication, Authorization, and Accounting Services (AAA) Security Requirements Guide :: Version 1, Release: 2 Benchmark Date: 24 Jan 2020*"&amp;A578&amp;";*",SRGs!AA:AA,0),0)</f>
        <v>0</v>
      </c>
      <c r="N578" s="2">
        <f>IFERROR(MATCH("Central Log Server Security Requirements Guide :: Version 2, Release: 2 Benchmark Date: 27 Oct 2022*"&amp;A578&amp;";*",SRGs!AA:AA,0),0)</f>
        <v>0</v>
      </c>
      <c r="O578" s="2">
        <f>IFERROR(MATCH("Database Security Requirements Guide :: Version 3, Release: 3 Benchmark Date: 27 Jul 2022*"&amp;A578&amp;";*",SRGs!AA:AA,0),0)</f>
        <v>0</v>
      </c>
      <c r="P578" s="2">
        <f>IFERROR(MATCH("Container Platform Security Requirements Guide :: Version 1, Release: 3 Benchmark Date: 27 Jan 2022*"&amp;A578&amp;";*",SRGs!AA:AA,0),0)</f>
        <v>0</v>
      </c>
      <c r="Q578" s="2">
        <f>IFERROR(MATCH("Domain Name System (DNS) Security Requirements Guide :: Version 2, Release: 4 Benchmark Date: 23 Oct 2015*"&amp;A578&amp;";*",SRGs!AA:AA,0),0)</f>
        <v>0</v>
      </c>
      <c r="R578" s="2">
        <f>IFERROR(MATCH("Firewall Security Requirements Guide :: Version 2, Release: 3 Benchmark Date: 27 Oct 2022*"&amp;A578&amp;";*",SRGs!AA:AA,0),0)</f>
        <v>0</v>
      </c>
      <c r="S578" s="2">
        <f>IFERROR(MATCH("General Purpose Operating System Security Requirements Guide :: Version 2, Release: 4 Benchmark Date: 27 Jul 2022*"&amp;A578&amp;";*",SRGs!AA:AA,0),0)</f>
        <v>0</v>
      </c>
      <c r="T578" s="2">
        <f>IFERROR(MATCH("Intrusion Detection and Prevention Systems (IDPS) Security Requirements Guide :: Version 2, Release: 6 Benchmark Date: 24 Jul 2020*"&amp;A578&amp;";*",SRGs!AA:AA,0),0)</f>
        <v>0</v>
      </c>
      <c r="U578" s="2">
        <f>IFERROR(MATCH("Layer 2 Switch Security Requirements Guide :: Version 2, Release: 1 Benchmark Date: 18 May 2021*"&amp;A578&amp;";*",SRGs!AA:AA,0),0)</f>
        <v>0</v>
      </c>
      <c r="V578" s="2">
        <f>IFERROR(MATCH("Mainframe Product Security Requirements Guide :: Version 2, Release: 1 Benchmark Date: 27 Oct 2022*"&amp;A578&amp;";*",SRGs!AA:AA,0),0)</f>
        <v>0</v>
      </c>
      <c r="W578" s="2">
        <f>IFERROR(MATCH("Network Device Management Security Requirements Guide :: Version 4, Release: 1 Benchmark Date: 23 Apr 2021*"&amp;A578&amp;";*",SRGs!AA:AA,0),0)</f>
        <v>0</v>
      </c>
      <c r="X578" s="2">
        <f>IFERROR(MATCH("Router Security Requirements Guide :: Version 4, Release: 2 Benchmark Date: 23 Apr 2021*"&amp;A578&amp;";*",SRGs!AA:AA,0),0)</f>
        <v>0</v>
      </c>
      <c r="Y578" s="2">
        <f>IFERROR(MATCH("SDN Controller Security Requirements Guide :: Version 1, Release: 2 Benchmark Date: 24 Apr 2020*"&amp;A578&amp;";*",SRGs!AA:AA,0),0)</f>
        <v>0</v>
      </c>
      <c r="Z578" s="2">
        <f>IFERROR(MATCH("Unified Endpoint Management Agent Security Requirements Guide :: Version 1, Release: 1 Benchmark Date: 20 Nov 2020*"&amp;A578&amp;";*",SRGs!AA:AA,0),0)</f>
        <v>0</v>
      </c>
      <c r="AA578" s="2">
        <f>IFERROR(MATCH("Unified Endpoint Management Server Security Requirements Guide :: Version 1, Release: 1 Benchmark Date: 20 Nov 2020*"&amp;A578&amp;";*",SRGs!AA:AA,0),0)</f>
        <v>0</v>
      </c>
      <c r="AB578" s="2">
        <f>IFERROR(MATCH("Virtual Private Network (VPN) Security Requirements Guide :: Version 2, Release: 4 Benchmark Date: 27 Oct 2021*"&amp;A578&amp;";*",SRGs!AA:AA,0),0)</f>
        <v>0</v>
      </c>
      <c r="AC578" s="2">
        <f>IFERROR(MATCH("Web Server Security Requirements Guide :: Version 3, Release: 1 Benchmark Date: 27 Oct 2022*"&amp;A578&amp;";*",SRGs!AA:AA,0),0)</f>
        <v>0</v>
      </c>
      <c r="AD578" s="22"/>
      <c r="AE578" s="3" t="str">
        <f t="shared" ref="AE578:AE641" si="72">IF(OR(K578&gt;0,L578&gt;0,AC578&gt;0),"Application","")</f>
        <v/>
      </c>
      <c r="AF578" s="2" t="str">
        <f t="shared" ref="AF578:AF641" si="73">IF(OR(V578&gt;0,S578&gt;0,N578&gt;0),"Server","")</f>
        <v/>
      </c>
      <c r="AG578" s="2" t="str">
        <f t="shared" ref="AG578:AG641" si="74">IF(S578&gt;0,"Laptops/Desktops","")</f>
        <v/>
      </c>
      <c r="AH578" s="2" t="str">
        <f t="shared" ref="AH578:AH641" si="75">IF(OR(M578&gt;0,Q578&gt;0,R578&gt;0,T578&gt;0,U578&gt;0,W578&gt;0,X578&gt;0,Y578&gt;0,AB578&gt;0),"Network Device","")</f>
        <v/>
      </c>
      <c r="AI578" s="2" t="str">
        <f t="shared" ref="AI578:AI641" si="76">IF(O578&gt;0,"Database","")</f>
        <v/>
      </c>
      <c r="AJ578" s="2" t="str">
        <f t="shared" ref="AJ578:AJ641" si="77">IF(P578&gt;0,"Container","")</f>
        <v/>
      </c>
      <c r="AK578" s="2" t="str">
        <f t="shared" ref="AK578:AK641" si="78">IF(OR(Z578&gt;0,AA578&gt;0),"Unified Endpoint Mangement","")</f>
        <v/>
      </c>
      <c r="AM578" s="5" t="str">
        <f t="shared" si="71"/>
        <v/>
      </c>
    </row>
    <row r="579" spans="1:39" ht="45">
      <c r="A579" s="1" t="s">
        <v>135</v>
      </c>
      <c r="B579" s="1" t="s">
        <v>4309</v>
      </c>
      <c r="C579" s="1" t="s">
        <v>914</v>
      </c>
      <c r="D579" s="1" t="s">
        <v>1987</v>
      </c>
      <c r="E579" s="1" t="s">
        <v>2991</v>
      </c>
      <c r="F579" s="2" t="s">
        <v>3880</v>
      </c>
      <c r="G579" s="2"/>
      <c r="H579" s="2"/>
      <c r="I579" s="2"/>
      <c r="J579" s="15"/>
      <c r="K579" s="3">
        <f>IFERROR(MATCH("Application Layer Gateway (ALG) Security Requirements Guide (SRG) :: Version 1, Release: 2 Benchmark Date: 24 Jul 2015*"&amp;A579&amp;";*",SRGs!AA:AA,0),0)</f>
        <v>0</v>
      </c>
      <c r="L579" s="2">
        <f>IFERROR(MATCH("Application Server Security Requirements Guide :: Version 3, Release: 3 Benchmark Date: 27 Oct 2022*"&amp;A579&amp;";*",SRGs!AA:AA,0),0)</f>
        <v>0</v>
      </c>
      <c r="M579" s="2">
        <f>IFERROR(MATCH("Authentication, Authorization, and Accounting Services (AAA) Security Requirements Guide :: Version 1, Release: 2 Benchmark Date: 24 Jan 2020*"&amp;A579&amp;";*",SRGs!AA:AA,0),0)</f>
        <v>0</v>
      </c>
      <c r="N579" s="6">
        <f>IFERROR(MATCH("Central Log Server Security Requirements Guide :: Version 2, Release: 2 Benchmark Date: 27 Oct 2022*"&amp;A579&amp;";*",SRGs!AA:AA,0),0)</f>
        <v>0</v>
      </c>
      <c r="O579" s="6">
        <f>IFERROR(MATCH("Database Security Requirements Guide :: Version 3, Release: 3 Benchmark Date: 27 Jul 2022*"&amp;A579&amp;";*",SRGs!AA:AA,0),0)</f>
        <v>0</v>
      </c>
      <c r="P579" s="2">
        <f>IFERROR(MATCH("Container Platform Security Requirements Guide :: Version 1, Release: 3 Benchmark Date: 27 Jan 2022*"&amp;A579&amp;";*",SRGs!AA:AA,0),0)</f>
        <v>0</v>
      </c>
      <c r="Q579" s="2">
        <f>IFERROR(MATCH("Domain Name System (DNS) Security Requirements Guide :: Version 2, Release: 4 Benchmark Date: 23 Oct 2015*"&amp;A579&amp;";*",SRGs!AA:AA,0),0)</f>
        <v>0</v>
      </c>
      <c r="R579" s="2">
        <f>IFERROR(MATCH("Firewall Security Requirements Guide :: Version 2, Release: 3 Benchmark Date: 27 Oct 2022*"&amp;A579&amp;";*",SRGs!AA:AA,0),0)</f>
        <v>0</v>
      </c>
      <c r="S579" s="2">
        <f>IFERROR(MATCH("General Purpose Operating System Security Requirements Guide :: Version 2, Release: 4 Benchmark Date: 27 Jul 2022*"&amp;A579&amp;";*",SRGs!AA:AA,0),0)</f>
        <v>0</v>
      </c>
      <c r="T579" s="2">
        <f>IFERROR(MATCH("Intrusion Detection and Prevention Systems (IDPS) Security Requirements Guide :: Version 2, Release: 6 Benchmark Date: 24 Jul 2020*"&amp;A579&amp;";*",SRGs!AA:AA,0),0)</f>
        <v>0</v>
      </c>
      <c r="U579" s="2">
        <f>IFERROR(MATCH("Layer 2 Switch Security Requirements Guide :: Version 2, Release: 1 Benchmark Date: 18 May 2021*"&amp;A579&amp;";*",SRGs!AA:AA,0),0)</f>
        <v>0</v>
      </c>
      <c r="V579" s="2">
        <f>IFERROR(MATCH("Mainframe Product Security Requirements Guide :: Version 2, Release: 1 Benchmark Date: 27 Oct 2022*"&amp;A579&amp;";*",SRGs!AA:AA,0),0)</f>
        <v>0</v>
      </c>
      <c r="W579" s="2">
        <f>IFERROR(MATCH("Network Device Management Security Requirements Guide :: Version 4, Release: 1 Benchmark Date: 23 Apr 2021*"&amp;A579&amp;";*",SRGs!AA:AA,0),0)</f>
        <v>0</v>
      </c>
      <c r="X579" s="2">
        <f>IFERROR(MATCH("Router Security Requirements Guide :: Version 4, Release: 2 Benchmark Date: 23 Apr 2021*"&amp;A579&amp;";*",SRGs!AA:AA,0),0)</f>
        <v>0</v>
      </c>
      <c r="Y579" s="2">
        <f>IFERROR(MATCH("SDN Controller Security Requirements Guide :: Version 1, Release: 2 Benchmark Date: 24 Apr 2020*"&amp;A579&amp;";*",SRGs!AA:AA,0),0)</f>
        <v>0</v>
      </c>
      <c r="Z579" s="2">
        <f>IFERROR(MATCH("Unified Endpoint Management Agent Security Requirements Guide :: Version 1, Release: 1 Benchmark Date: 20 Nov 2020*"&amp;A579&amp;";*",SRGs!AA:AA,0),0)</f>
        <v>0</v>
      </c>
      <c r="AA579" s="2">
        <f>IFERROR(MATCH("Unified Endpoint Management Server Security Requirements Guide :: Version 1, Release: 1 Benchmark Date: 20 Nov 2020*"&amp;A579&amp;";*",SRGs!AA:AA,0),0)</f>
        <v>0</v>
      </c>
      <c r="AB579" s="2">
        <f>IFERROR(MATCH("Virtual Private Network (VPN) Security Requirements Guide :: Version 2, Release: 4 Benchmark Date: 27 Oct 2021*"&amp;A579&amp;";*",SRGs!AA:AA,0),0)</f>
        <v>0</v>
      </c>
      <c r="AC579" s="2">
        <f>IFERROR(MATCH("Web Server Security Requirements Guide :: Version 3, Release: 1 Benchmark Date: 27 Oct 2022*"&amp;A579&amp;";*",SRGs!AA:AA,0),0)</f>
        <v>0</v>
      </c>
      <c r="AD579" s="22"/>
      <c r="AE579" s="3" t="str">
        <f t="shared" si="72"/>
        <v/>
      </c>
      <c r="AF579" s="2" t="str">
        <f t="shared" si="73"/>
        <v/>
      </c>
      <c r="AG579" s="2" t="str">
        <f t="shared" si="74"/>
        <v/>
      </c>
      <c r="AH579" s="2" t="str">
        <f t="shared" si="75"/>
        <v/>
      </c>
      <c r="AI579" s="2" t="str">
        <f t="shared" si="76"/>
        <v/>
      </c>
      <c r="AJ579" s="2" t="str">
        <f t="shared" si="77"/>
        <v/>
      </c>
      <c r="AK579" s="2" t="str">
        <f t="shared" si="78"/>
        <v/>
      </c>
      <c r="AM579" s="5" t="str">
        <f t="shared" ref="AM579:AM642" si="79">_xlfn.TEXTJOIN("; ",TRUE,AE579:AK579)</f>
        <v/>
      </c>
    </row>
    <row r="580" spans="1:39" s="5" customFormat="1" ht="120">
      <c r="A580" s="1" t="s">
        <v>136</v>
      </c>
      <c r="B580" s="1" t="s">
        <v>4309</v>
      </c>
      <c r="C580" s="1" t="s">
        <v>915</v>
      </c>
      <c r="D580" s="1" t="s">
        <v>1988</v>
      </c>
      <c r="E580" s="1" t="s">
        <v>2992</v>
      </c>
      <c r="F580" s="2" t="s">
        <v>3881</v>
      </c>
      <c r="G580" s="2" t="s">
        <v>4227</v>
      </c>
      <c r="H580" s="2"/>
      <c r="I580" s="10">
        <v>1</v>
      </c>
      <c r="J580" s="13"/>
      <c r="K580" s="3">
        <f>IFERROR(MATCH("Application Layer Gateway (ALG) Security Requirements Guide (SRG) :: Version 1, Release: 2 Benchmark Date: 24 Jul 2015*"&amp;A580&amp;";*",SRGs!AA:AA,0),0)</f>
        <v>0</v>
      </c>
      <c r="L580" s="2">
        <f>IFERROR(MATCH("Application Server Security Requirements Guide :: Version 3, Release: 3 Benchmark Date: 27 Oct 2022*"&amp;A580&amp;";*",SRGs!AA:AA,0),0)</f>
        <v>0</v>
      </c>
      <c r="M580" s="2">
        <f>IFERROR(MATCH("Authentication, Authorization, and Accounting Services (AAA) Security Requirements Guide :: Version 1, Release: 2 Benchmark Date: 24 Jan 2020*"&amp;A580&amp;";*",SRGs!AA:AA,0),0)</f>
        <v>0</v>
      </c>
      <c r="N580" s="6">
        <f>IFERROR(MATCH("Central Log Server Security Requirements Guide :: Version 2, Release: 2 Benchmark Date: 27 Oct 2022*"&amp;A580&amp;";*",SRGs!AA:AA,0),0)</f>
        <v>0</v>
      </c>
      <c r="O580" s="6">
        <f>IFERROR(MATCH("Database Security Requirements Guide :: Version 3, Release: 3 Benchmark Date: 27 Jul 2022*"&amp;A580&amp;";*",SRGs!AA:AA,0),0)</f>
        <v>0</v>
      </c>
      <c r="P580" s="6">
        <f>IFERROR(MATCH("Container Platform Security Requirements Guide :: Version 1, Release: 3 Benchmark Date: 27 Jan 2022*"&amp;A580&amp;";*",SRGs!AA:AA,0),0)</f>
        <v>0</v>
      </c>
      <c r="Q580" s="6">
        <f>IFERROR(MATCH("Domain Name System (DNS) Security Requirements Guide :: Version 2, Release: 4 Benchmark Date: 23 Oct 2015*"&amp;A580&amp;";*",SRGs!AA:AA,0),0)</f>
        <v>0</v>
      </c>
      <c r="R580" s="6">
        <f>IFERROR(MATCH("Firewall Security Requirements Guide :: Version 2, Release: 3 Benchmark Date: 27 Oct 2022*"&amp;A580&amp;";*",SRGs!AA:AA,0),0)</f>
        <v>0</v>
      </c>
      <c r="S580" s="6">
        <f>IFERROR(MATCH("General Purpose Operating System Security Requirements Guide :: Version 2, Release: 4 Benchmark Date: 27 Jul 2022*"&amp;A580&amp;";*",SRGs!AA:AA,0),0)</f>
        <v>0</v>
      </c>
      <c r="T580" s="6">
        <f>IFERROR(MATCH("Intrusion Detection and Prevention Systems (IDPS) Security Requirements Guide :: Version 2, Release: 6 Benchmark Date: 24 Jul 2020*"&amp;A580&amp;";*",SRGs!AA:AA,0),0)</f>
        <v>0</v>
      </c>
      <c r="U580" s="6">
        <f>IFERROR(MATCH("Layer 2 Switch Security Requirements Guide :: Version 2, Release: 1 Benchmark Date: 18 May 2021*"&amp;A580&amp;";*",SRGs!AA:AA,0),0)</f>
        <v>0</v>
      </c>
      <c r="V580" s="6">
        <f>IFERROR(MATCH("Mainframe Product Security Requirements Guide :: Version 2, Release: 1 Benchmark Date: 27 Oct 2022*"&amp;A580&amp;";*",SRGs!AA:AA,0),0)</f>
        <v>0</v>
      </c>
      <c r="W580" s="6">
        <f>IFERROR(MATCH("Network Device Management Security Requirements Guide :: Version 4, Release: 1 Benchmark Date: 23 Apr 2021*"&amp;A580&amp;";*",SRGs!AA:AA,0),0)</f>
        <v>0</v>
      </c>
      <c r="X580" s="6">
        <f>IFERROR(MATCH("Router Security Requirements Guide :: Version 4, Release: 2 Benchmark Date: 23 Apr 2021*"&amp;A580&amp;";*",SRGs!AA:AA,0),0)</f>
        <v>0</v>
      </c>
      <c r="Y580" s="6">
        <f>IFERROR(MATCH("SDN Controller Security Requirements Guide :: Version 1, Release: 2 Benchmark Date: 24 Apr 2020*"&amp;A580&amp;";*",SRGs!AA:AA,0),0)</f>
        <v>0</v>
      </c>
      <c r="Z580" s="6">
        <f>IFERROR(MATCH("Unified Endpoint Management Agent Security Requirements Guide :: Version 1, Release: 1 Benchmark Date: 20 Nov 2020*"&amp;A580&amp;";*",SRGs!AA:AA,0),0)</f>
        <v>0</v>
      </c>
      <c r="AA580" s="6">
        <f>IFERROR(MATCH("Unified Endpoint Management Server Security Requirements Guide :: Version 1, Release: 1 Benchmark Date: 20 Nov 2020*"&amp;A580&amp;";*",SRGs!AA:AA,0),0)</f>
        <v>0</v>
      </c>
      <c r="AB580" s="6">
        <f>IFERROR(MATCH("Virtual Private Network (VPN) Security Requirements Guide :: Version 2, Release: 4 Benchmark Date: 27 Oct 2021*"&amp;A580&amp;";*",SRGs!AA:AA,0),0)</f>
        <v>0</v>
      </c>
      <c r="AC580" s="6">
        <f>IFERROR(MATCH("Web Server Security Requirements Guide :: Version 3, Release: 1 Benchmark Date: 27 Oct 2022*"&amp;A580&amp;";*",SRGs!AA:AA,0),0)</f>
        <v>0</v>
      </c>
      <c r="AD580" s="21"/>
      <c r="AE580" s="3" t="str">
        <f t="shared" si="72"/>
        <v/>
      </c>
      <c r="AF580" s="2" t="str">
        <f t="shared" si="73"/>
        <v/>
      </c>
      <c r="AG580" s="2" t="str">
        <f t="shared" si="74"/>
        <v/>
      </c>
      <c r="AH580" s="2" t="str">
        <f t="shared" si="75"/>
        <v/>
      </c>
      <c r="AI580" s="2" t="str">
        <f t="shared" si="76"/>
        <v/>
      </c>
      <c r="AJ580" s="2" t="str">
        <f t="shared" si="77"/>
        <v/>
      </c>
      <c r="AK580" s="2" t="str">
        <f t="shared" si="78"/>
        <v/>
      </c>
      <c r="AL580" s="27"/>
      <c r="AM580" s="5" t="str">
        <f t="shared" si="79"/>
        <v/>
      </c>
    </row>
    <row r="581" spans="1:39" ht="105">
      <c r="A581" s="1" t="s">
        <v>137</v>
      </c>
      <c r="B581" s="1" t="s">
        <v>4309</v>
      </c>
      <c r="C581" s="1" t="s">
        <v>916</v>
      </c>
      <c r="D581" s="1" t="s">
        <v>1989</v>
      </c>
      <c r="E581" s="1" t="s">
        <v>2993</v>
      </c>
      <c r="F581" s="2" t="s">
        <v>3882</v>
      </c>
      <c r="G581" s="2"/>
      <c r="H581" s="2"/>
      <c r="I581" s="2"/>
      <c r="J581" s="15"/>
      <c r="K581" s="3">
        <f>IFERROR(MATCH("Application Layer Gateway (ALG) Security Requirements Guide (SRG) :: Version 1, Release: 2 Benchmark Date: 24 Jul 2015*"&amp;A581&amp;";*",SRGs!AA:AA,0),0)</f>
        <v>0</v>
      </c>
      <c r="L581" s="2">
        <f>IFERROR(MATCH("Application Server Security Requirements Guide :: Version 3, Release: 3 Benchmark Date: 27 Oct 2022*"&amp;A581&amp;";*",SRGs!AA:AA,0),0)</f>
        <v>0</v>
      </c>
      <c r="M581" s="2">
        <f>IFERROR(MATCH("Authentication, Authorization, and Accounting Services (AAA) Security Requirements Guide :: Version 1, Release: 2 Benchmark Date: 24 Jan 2020*"&amp;A581&amp;";*",SRGs!AA:AA,0),0)</f>
        <v>0</v>
      </c>
      <c r="N581" s="6">
        <f>IFERROR(MATCH("Central Log Server Security Requirements Guide :: Version 2, Release: 2 Benchmark Date: 27 Oct 2022*"&amp;A581&amp;";*",SRGs!AA:AA,0),0)</f>
        <v>0</v>
      </c>
      <c r="O581" s="6">
        <f>IFERROR(MATCH("Database Security Requirements Guide :: Version 3, Release: 3 Benchmark Date: 27 Jul 2022*"&amp;A581&amp;";*",SRGs!AA:AA,0),0)</f>
        <v>0</v>
      </c>
      <c r="P581" s="2">
        <f>IFERROR(MATCH("Container Platform Security Requirements Guide :: Version 1, Release: 3 Benchmark Date: 27 Jan 2022*"&amp;A581&amp;";*",SRGs!AA:AA,0),0)</f>
        <v>0</v>
      </c>
      <c r="Q581" s="2">
        <f>IFERROR(MATCH("Domain Name System (DNS) Security Requirements Guide :: Version 2, Release: 4 Benchmark Date: 23 Oct 2015*"&amp;A581&amp;";*",SRGs!AA:AA,0),0)</f>
        <v>0</v>
      </c>
      <c r="R581" s="2">
        <f>IFERROR(MATCH("Firewall Security Requirements Guide :: Version 2, Release: 3 Benchmark Date: 27 Oct 2022*"&amp;A581&amp;";*",SRGs!AA:AA,0),0)</f>
        <v>0</v>
      </c>
      <c r="S581" s="2">
        <f>IFERROR(MATCH("General Purpose Operating System Security Requirements Guide :: Version 2, Release: 4 Benchmark Date: 27 Jul 2022*"&amp;A581&amp;";*",SRGs!AA:AA,0),0)</f>
        <v>0</v>
      </c>
      <c r="T581" s="2">
        <f>IFERROR(MATCH("Intrusion Detection and Prevention Systems (IDPS) Security Requirements Guide :: Version 2, Release: 6 Benchmark Date: 24 Jul 2020*"&amp;A581&amp;";*",SRGs!AA:AA,0),0)</f>
        <v>0</v>
      </c>
      <c r="U581" s="2">
        <f>IFERROR(MATCH("Layer 2 Switch Security Requirements Guide :: Version 2, Release: 1 Benchmark Date: 18 May 2021*"&amp;A581&amp;";*",SRGs!AA:AA,0),0)</f>
        <v>0</v>
      </c>
      <c r="V581" s="2">
        <f>IFERROR(MATCH("Mainframe Product Security Requirements Guide :: Version 2, Release: 1 Benchmark Date: 27 Oct 2022*"&amp;A581&amp;";*",SRGs!AA:AA,0),0)</f>
        <v>0</v>
      </c>
      <c r="W581" s="2">
        <f>IFERROR(MATCH("Network Device Management Security Requirements Guide :: Version 4, Release: 1 Benchmark Date: 23 Apr 2021*"&amp;A581&amp;";*",SRGs!AA:AA,0),0)</f>
        <v>0</v>
      </c>
      <c r="X581" s="2">
        <f>IFERROR(MATCH("Router Security Requirements Guide :: Version 4, Release: 2 Benchmark Date: 23 Apr 2021*"&amp;A581&amp;";*",SRGs!AA:AA,0),0)</f>
        <v>0</v>
      </c>
      <c r="Y581" s="2">
        <f>IFERROR(MATCH("SDN Controller Security Requirements Guide :: Version 1, Release: 2 Benchmark Date: 24 Apr 2020*"&amp;A581&amp;";*",SRGs!AA:AA,0),0)</f>
        <v>0</v>
      </c>
      <c r="Z581" s="2">
        <f>IFERROR(MATCH("Unified Endpoint Management Agent Security Requirements Guide :: Version 1, Release: 1 Benchmark Date: 20 Nov 2020*"&amp;A581&amp;";*",SRGs!AA:AA,0),0)</f>
        <v>0</v>
      </c>
      <c r="AA581" s="2">
        <f>IFERROR(MATCH("Unified Endpoint Management Server Security Requirements Guide :: Version 1, Release: 1 Benchmark Date: 20 Nov 2020*"&amp;A581&amp;";*",SRGs!AA:AA,0),0)</f>
        <v>0</v>
      </c>
      <c r="AB581" s="2">
        <f>IFERROR(MATCH("Virtual Private Network (VPN) Security Requirements Guide :: Version 2, Release: 4 Benchmark Date: 27 Oct 2021*"&amp;A581&amp;";*",SRGs!AA:AA,0),0)</f>
        <v>0</v>
      </c>
      <c r="AC581" s="2">
        <f>IFERROR(MATCH("Web Server Security Requirements Guide :: Version 3, Release: 1 Benchmark Date: 27 Oct 2022*"&amp;A581&amp;";*",SRGs!AA:AA,0),0)</f>
        <v>0</v>
      </c>
      <c r="AD581" s="22"/>
      <c r="AE581" s="3" t="str">
        <f t="shared" si="72"/>
        <v/>
      </c>
      <c r="AF581" s="2" t="str">
        <f t="shared" si="73"/>
        <v/>
      </c>
      <c r="AG581" s="2" t="str">
        <f t="shared" si="74"/>
        <v/>
      </c>
      <c r="AH581" s="2" t="str">
        <f t="shared" si="75"/>
        <v/>
      </c>
      <c r="AI581" s="2" t="str">
        <f t="shared" si="76"/>
        <v/>
      </c>
      <c r="AJ581" s="2" t="str">
        <f t="shared" si="77"/>
        <v/>
      </c>
      <c r="AK581" s="2" t="str">
        <f t="shared" si="78"/>
        <v/>
      </c>
      <c r="AM581" s="5" t="str">
        <f t="shared" si="79"/>
        <v/>
      </c>
    </row>
    <row r="582" spans="1:39" s="5" customFormat="1" ht="30">
      <c r="A582" s="1" t="s">
        <v>22383</v>
      </c>
      <c r="B582" s="1" t="s">
        <v>4309</v>
      </c>
      <c r="C582" s="1" t="s">
        <v>917</v>
      </c>
      <c r="D582" s="1" t="s">
        <v>3541</v>
      </c>
      <c r="E582" s="1"/>
      <c r="F582" s="2"/>
      <c r="G582" s="2"/>
      <c r="H582" s="2"/>
      <c r="I582" s="2"/>
      <c r="J582" s="15"/>
      <c r="K582" s="3">
        <f>IFERROR(MATCH("Application Layer Gateway (ALG) Security Requirements Guide (SRG) :: Version 1, Release: 2 Benchmark Date: 24 Jul 2015*"&amp;A582&amp;";*",SRGs!AA:AA,0),0)</f>
        <v>0</v>
      </c>
      <c r="L582" s="2">
        <f>IFERROR(MATCH("Application Server Security Requirements Guide :: Version 3, Release: 3 Benchmark Date: 27 Oct 2022*"&amp;A582&amp;";*",SRGs!AA:AA,0),0)</f>
        <v>0</v>
      </c>
      <c r="M582" s="2">
        <f>IFERROR(MATCH("Authentication, Authorization, and Accounting Services (AAA) Security Requirements Guide :: Version 1, Release: 2 Benchmark Date: 24 Jan 2020*"&amp;A582&amp;";*",SRGs!AA:AA,0),0)</f>
        <v>0</v>
      </c>
      <c r="N582" s="2">
        <f>IFERROR(MATCH("Central Log Server Security Requirements Guide :: Version 2, Release: 2 Benchmark Date: 27 Oct 2022*"&amp;A582&amp;";*",SRGs!AA:AA,0),0)</f>
        <v>0</v>
      </c>
      <c r="O582" s="2">
        <f>IFERROR(MATCH("Database Security Requirements Guide :: Version 3, Release: 3 Benchmark Date: 27 Jul 2022*"&amp;A582&amp;";*",SRGs!AA:AA,0),0)</f>
        <v>0</v>
      </c>
      <c r="P582" s="6">
        <f>IFERROR(MATCH("Container Platform Security Requirements Guide :: Version 1, Release: 3 Benchmark Date: 27 Jan 2022*"&amp;A582&amp;";*",SRGs!AA:AA,0),0)</f>
        <v>0</v>
      </c>
      <c r="Q582" s="6">
        <f>IFERROR(MATCH("Domain Name System (DNS) Security Requirements Guide :: Version 2, Release: 4 Benchmark Date: 23 Oct 2015*"&amp;A582&amp;";*",SRGs!AA:AA,0),0)</f>
        <v>0</v>
      </c>
      <c r="R582" s="6">
        <f>IFERROR(MATCH("Firewall Security Requirements Guide :: Version 2, Release: 3 Benchmark Date: 27 Oct 2022*"&amp;A582&amp;";*",SRGs!AA:AA,0),0)</f>
        <v>0</v>
      </c>
      <c r="S582" s="6">
        <f>IFERROR(MATCH("General Purpose Operating System Security Requirements Guide :: Version 2, Release: 4 Benchmark Date: 27 Jul 2022*"&amp;A582&amp;";*",SRGs!AA:AA,0),0)</f>
        <v>0</v>
      </c>
      <c r="T582" s="6">
        <f>IFERROR(MATCH("Intrusion Detection and Prevention Systems (IDPS) Security Requirements Guide :: Version 2, Release: 6 Benchmark Date: 24 Jul 2020*"&amp;A582&amp;";*",SRGs!AA:AA,0),0)</f>
        <v>0</v>
      </c>
      <c r="U582" s="6">
        <f>IFERROR(MATCH("Layer 2 Switch Security Requirements Guide :: Version 2, Release: 1 Benchmark Date: 18 May 2021*"&amp;A582&amp;";*",SRGs!AA:AA,0),0)</f>
        <v>0</v>
      </c>
      <c r="V582" s="6">
        <f>IFERROR(MATCH("Mainframe Product Security Requirements Guide :: Version 2, Release: 1 Benchmark Date: 27 Oct 2022*"&amp;A582&amp;";*",SRGs!AA:AA,0),0)</f>
        <v>0</v>
      </c>
      <c r="W582" s="6">
        <f>IFERROR(MATCH("Network Device Management Security Requirements Guide :: Version 4, Release: 1 Benchmark Date: 23 Apr 2021*"&amp;A582&amp;";*",SRGs!AA:AA,0),0)</f>
        <v>0</v>
      </c>
      <c r="X582" s="6">
        <f>IFERROR(MATCH("Router Security Requirements Guide :: Version 4, Release: 2 Benchmark Date: 23 Apr 2021*"&amp;A582&amp;";*",SRGs!AA:AA,0),0)</f>
        <v>0</v>
      </c>
      <c r="Y582" s="6">
        <f>IFERROR(MATCH("SDN Controller Security Requirements Guide :: Version 1, Release: 2 Benchmark Date: 24 Apr 2020*"&amp;A582&amp;";*",SRGs!AA:AA,0),0)</f>
        <v>0</v>
      </c>
      <c r="Z582" s="6">
        <f>IFERROR(MATCH("Unified Endpoint Management Agent Security Requirements Guide :: Version 1, Release: 1 Benchmark Date: 20 Nov 2020*"&amp;A582&amp;";*",SRGs!AA:AA,0),0)</f>
        <v>0</v>
      </c>
      <c r="AA582" s="6">
        <f>IFERROR(MATCH("Unified Endpoint Management Server Security Requirements Guide :: Version 1, Release: 1 Benchmark Date: 20 Nov 2020*"&amp;A582&amp;";*",SRGs!AA:AA,0),0)</f>
        <v>0</v>
      </c>
      <c r="AB582" s="6">
        <f>IFERROR(MATCH("Virtual Private Network (VPN) Security Requirements Guide :: Version 2, Release: 4 Benchmark Date: 27 Oct 2021*"&amp;A582&amp;";*",SRGs!AA:AA,0),0)</f>
        <v>0</v>
      </c>
      <c r="AC582" s="6">
        <f>IFERROR(MATCH("Web Server Security Requirements Guide :: Version 3, Release: 1 Benchmark Date: 27 Oct 2022*"&amp;A582&amp;";*",SRGs!AA:AA,0),0)</f>
        <v>0</v>
      </c>
      <c r="AD582" s="21"/>
      <c r="AE582" s="3" t="str">
        <f t="shared" si="72"/>
        <v/>
      </c>
      <c r="AF582" s="2" t="str">
        <f t="shared" si="73"/>
        <v/>
      </c>
      <c r="AG582" s="2" t="str">
        <f t="shared" si="74"/>
        <v/>
      </c>
      <c r="AH582" s="2" t="str">
        <f t="shared" si="75"/>
        <v/>
      </c>
      <c r="AI582" s="2" t="str">
        <f t="shared" si="76"/>
        <v/>
      </c>
      <c r="AJ582" s="2" t="str">
        <f t="shared" si="77"/>
        <v/>
      </c>
      <c r="AK582" s="2" t="str">
        <f t="shared" si="78"/>
        <v/>
      </c>
      <c r="AL582" s="27"/>
      <c r="AM582" s="5" t="str">
        <f t="shared" si="79"/>
        <v/>
      </c>
    </row>
    <row r="583" spans="1:39" ht="75">
      <c r="A583" s="1" t="s">
        <v>138</v>
      </c>
      <c r="B583" s="1" t="s">
        <v>4309</v>
      </c>
      <c r="C583" s="1" t="s">
        <v>918</v>
      </c>
      <c r="D583" s="1" t="s">
        <v>1990</v>
      </c>
      <c r="E583" s="1" t="s">
        <v>2994</v>
      </c>
      <c r="F583" s="2" t="s">
        <v>3883</v>
      </c>
      <c r="G583" s="2"/>
      <c r="H583" s="2"/>
      <c r="I583" s="2"/>
      <c r="J583" s="15"/>
      <c r="K583" s="3">
        <f>IFERROR(MATCH("Application Layer Gateway (ALG) Security Requirements Guide (SRG) :: Version 1, Release: 2 Benchmark Date: 24 Jul 2015*"&amp;A583&amp;";*",SRGs!AA:AA,0),0)</f>
        <v>0</v>
      </c>
      <c r="L583" s="2">
        <f>IFERROR(MATCH("Application Server Security Requirements Guide :: Version 3, Release: 3 Benchmark Date: 27 Oct 2022*"&amp;A583&amp;";*",SRGs!AA:AA,0),0)</f>
        <v>0</v>
      </c>
      <c r="M583" s="2">
        <f>IFERROR(MATCH("Authentication, Authorization, and Accounting Services (AAA) Security Requirements Guide :: Version 1, Release: 2 Benchmark Date: 24 Jan 2020*"&amp;A583&amp;";*",SRGs!AA:AA,0),0)</f>
        <v>0</v>
      </c>
      <c r="N583" s="6">
        <f>IFERROR(MATCH("Central Log Server Security Requirements Guide :: Version 2, Release: 2 Benchmark Date: 27 Oct 2022*"&amp;A583&amp;";*",SRGs!AA:AA,0),0)</f>
        <v>0</v>
      </c>
      <c r="O583" s="6">
        <f>IFERROR(MATCH("Database Security Requirements Guide :: Version 3, Release: 3 Benchmark Date: 27 Jul 2022*"&amp;A583&amp;";*",SRGs!AA:AA,0),0)</f>
        <v>0</v>
      </c>
      <c r="P583" s="2">
        <f>IFERROR(MATCH("Container Platform Security Requirements Guide :: Version 1, Release: 3 Benchmark Date: 27 Jan 2022*"&amp;A583&amp;";*",SRGs!AA:AA,0),0)</f>
        <v>0</v>
      </c>
      <c r="Q583" s="2">
        <f>IFERROR(MATCH("Domain Name System (DNS) Security Requirements Guide :: Version 2, Release: 4 Benchmark Date: 23 Oct 2015*"&amp;A583&amp;";*",SRGs!AA:AA,0),0)</f>
        <v>0</v>
      </c>
      <c r="R583" s="2">
        <f>IFERROR(MATCH("Firewall Security Requirements Guide :: Version 2, Release: 3 Benchmark Date: 27 Oct 2022*"&amp;A583&amp;";*",SRGs!AA:AA,0),0)</f>
        <v>0</v>
      </c>
      <c r="S583" s="2">
        <f>IFERROR(MATCH("General Purpose Operating System Security Requirements Guide :: Version 2, Release: 4 Benchmark Date: 27 Jul 2022*"&amp;A583&amp;";*",SRGs!AA:AA,0),0)</f>
        <v>0</v>
      </c>
      <c r="T583" s="2">
        <f>IFERROR(MATCH("Intrusion Detection and Prevention Systems (IDPS) Security Requirements Guide :: Version 2, Release: 6 Benchmark Date: 24 Jul 2020*"&amp;A583&amp;";*",SRGs!AA:AA,0),0)</f>
        <v>0</v>
      </c>
      <c r="U583" s="2">
        <f>IFERROR(MATCH("Layer 2 Switch Security Requirements Guide :: Version 2, Release: 1 Benchmark Date: 18 May 2021*"&amp;A583&amp;";*",SRGs!AA:AA,0),0)</f>
        <v>0</v>
      </c>
      <c r="V583" s="2">
        <f>IFERROR(MATCH("Mainframe Product Security Requirements Guide :: Version 2, Release: 1 Benchmark Date: 27 Oct 2022*"&amp;A583&amp;";*",SRGs!AA:AA,0),0)</f>
        <v>0</v>
      </c>
      <c r="W583" s="2">
        <f>IFERROR(MATCH("Network Device Management Security Requirements Guide :: Version 4, Release: 1 Benchmark Date: 23 Apr 2021*"&amp;A583&amp;";*",SRGs!AA:AA,0),0)</f>
        <v>0</v>
      </c>
      <c r="X583" s="2">
        <f>IFERROR(MATCH("Router Security Requirements Guide :: Version 4, Release: 2 Benchmark Date: 23 Apr 2021*"&amp;A583&amp;";*",SRGs!AA:AA,0),0)</f>
        <v>0</v>
      </c>
      <c r="Y583" s="2">
        <f>IFERROR(MATCH("SDN Controller Security Requirements Guide :: Version 1, Release: 2 Benchmark Date: 24 Apr 2020*"&amp;A583&amp;";*",SRGs!AA:AA,0),0)</f>
        <v>0</v>
      </c>
      <c r="Z583" s="2">
        <f>IFERROR(MATCH("Unified Endpoint Management Agent Security Requirements Guide :: Version 1, Release: 1 Benchmark Date: 20 Nov 2020*"&amp;A583&amp;";*",SRGs!AA:AA,0),0)</f>
        <v>0</v>
      </c>
      <c r="AA583" s="2">
        <f>IFERROR(MATCH("Unified Endpoint Management Server Security Requirements Guide :: Version 1, Release: 1 Benchmark Date: 20 Nov 2020*"&amp;A583&amp;";*",SRGs!AA:AA,0),0)</f>
        <v>0</v>
      </c>
      <c r="AB583" s="2">
        <f>IFERROR(MATCH("Virtual Private Network (VPN) Security Requirements Guide :: Version 2, Release: 4 Benchmark Date: 27 Oct 2021*"&amp;A583&amp;";*",SRGs!AA:AA,0),0)</f>
        <v>0</v>
      </c>
      <c r="AC583" s="2">
        <f>IFERROR(MATCH("Web Server Security Requirements Guide :: Version 3, Release: 1 Benchmark Date: 27 Oct 2022*"&amp;A583&amp;";*",SRGs!AA:AA,0),0)</f>
        <v>0</v>
      </c>
      <c r="AD583" s="22"/>
      <c r="AE583" s="3" t="str">
        <f t="shared" si="72"/>
        <v/>
      </c>
      <c r="AF583" s="2" t="str">
        <f t="shared" si="73"/>
        <v/>
      </c>
      <c r="AG583" s="2" t="str">
        <f t="shared" si="74"/>
        <v/>
      </c>
      <c r="AH583" s="2" t="str">
        <f t="shared" si="75"/>
        <v/>
      </c>
      <c r="AI583" s="2" t="str">
        <f t="shared" si="76"/>
        <v/>
      </c>
      <c r="AJ583" s="2" t="str">
        <f t="shared" si="77"/>
        <v/>
      </c>
      <c r="AK583" s="2" t="str">
        <f t="shared" si="78"/>
        <v/>
      </c>
      <c r="AM583" s="5" t="str">
        <f t="shared" si="79"/>
        <v/>
      </c>
    </row>
    <row r="584" spans="1:39" ht="45">
      <c r="A584" s="1" t="s">
        <v>22384</v>
      </c>
      <c r="B584" s="1" t="s">
        <v>4309</v>
      </c>
      <c r="C584" s="1" t="s">
        <v>919</v>
      </c>
      <c r="D584" s="1" t="s">
        <v>1991</v>
      </c>
      <c r="E584" s="1" t="s">
        <v>2995</v>
      </c>
      <c r="F584" s="2" t="s">
        <v>2591</v>
      </c>
      <c r="G584" s="2"/>
      <c r="H584" s="2"/>
      <c r="I584" s="2"/>
      <c r="J584" s="15"/>
      <c r="K584" s="3">
        <f>IFERROR(MATCH("Application Layer Gateway (ALG) Security Requirements Guide (SRG) :: Version 1, Release: 2 Benchmark Date: 24 Jul 2015*"&amp;A584&amp;";*",SRGs!AA:AA,0),0)</f>
        <v>0</v>
      </c>
      <c r="L584" s="2">
        <f>IFERROR(MATCH("Application Server Security Requirements Guide :: Version 3, Release: 3 Benchmark Date: 27 Oct 2022*"&amp;A584&amp;";*",SRGs!AA:AA,0),0)</f>
        <v>0</v>
      </c>
      <c r="M584" s="2">
        <f>IFERROR(MATCH("Authentication, Authorization, and Accounting Services (AAA) Security Requirements Guide :: Version 1, Release: 2 Benchmark Date: 24 Jan 2020*"&amp;A584&amp;";*",SRGs!AA:AA,0),0)</f>
        <v>0</v>
      </c>
      <c r="N584" s="2">
        <f>IFERROR(MATCH("Central Log Server Security Requirements Guide :: Version 2, Release: 2 Benchmark Date: 27 Oct 2022*"&amp;A584&amp;";*",SRGs!AA:AA,0),0)</f>
        <v>0</v>
      </c>
      <c r="O584" s="2">
        <f>IFERROR(MATCH("Database Security Requirements Guide :: Version 3, Release: 3 Benchmark Date: 27 Jul 2022*"&amp;A584&amp;";*",SRGs!AA:AA,0),0)</f>
        <v>0</v>
      </c>
      <c r="P584" s="2">
        <f>IFERROR(MATCH("Container Platform Security Requirements Guide :: Version 1, Release: 3 Benchmark Date: 27 Jan 2022*"&amp;A584&amp;";*",SRGs!AA:AA,0),0)</f>
        <v>0</v>
      </c>
      <c r="Q584" s="2">
        <f>IFERROR(MATCH("Domain Name System (DNS) Security Requirements Guide :: Version 2, Release: 4 Benchmark Date: 23 Oct 2015*"&amp;A584&amp;";*",SRGs!AA:AA,0),0)</f>
        <v>0</v>
      </c>
      <c r="R584" s="2">
        <f>IFERROR(MATCH("Firewall Security Requirements Guide :: Version 2, Release: 3 Benchmark Date: 27 Oct 2022*"&amp;A584&amp;";*",SRGs!AA:AA,0),0)</f>
        <v>0</v>
      </c>
      <c r="S584" s="2">
        <f>IFERROR(MATCH("General Purpose Operating System Security Requirements Guide :: Version 2, Release: 4 Benchmark Date: 27 Jul 2022*"&amp;A584&amp;";*",SRGs!AA:AA,0),0)</f>
        <v>0</v>
      </c>
      <c r="T584" s="2">
        <f>IFERROR(MATCH("Intrusion Detection and Prevention Systems (IDPS) Security Requirements Guide :: Version 2, Release: 6 Benchmark Date: 24 Jul 2020*"&amp;A584&amp;";*",SRGs!AA:AA,0),0)</f>
        <v>0</v>
      </c>
      <c r="U584" s="2">
        <f>IFERROR(MATCH("Layer 2 Switch Security Requirements Guide :: Version 2, Release: 1 Benchmark Date: 18 May 2021*"&amp;A584&amp;";*",SRGs!AA:AA,0),0)</f>
        <v>0</v>
      </c>
      <c r="V584" s="2">
        <f>IFERROR(MATCH("Mainframe Product Security Requirements Guide :: Version 2, Release: 1 Benchmark Date: 27 Oct 2022*"&amp;A584&amp;";*",SRGs!AA:AA,0),0)</f>
        <v>0</v>
      </c>
      <c r="W584" s="2">
        <f>IFERROR(MATCH("Network Device Management Security Requirements Guide :: Version 4, Release: 1 Benchmark Date: 23 Apr 2021*"&amp;A584&amp;";*",SRGs!AA:AA,0),0)</f>
        <v>0</v>
      </c>
      <c r="X584" s="2">
        <f>IFERROR(MATCH("Router Security Requirements Guide :: Version 4, Release: 2 Benchmark Date: 23 Apr 2021*"&amp;A584&amp;";*",SRGs!AA:AA,0),0)</f>
        <v>0</v>
      </c>
      <c r="Y584" s="2">
        <f>IFERROR(MATCH("SDN Controller Security Requirements Guide :: Version 1, Release: 2 Benchmark Date: 24 Apr 2020*"&amp;A584&amp;";*",SRGs!AA:AA,0),0)</f>
        <v>0</v>
      </c>
      <c r="Z584" s="2">
        <f>IFERROR(MATCH("Unified Endpoint Management Agent Security Requirements Guide :: Version 1, Release: 1 Benchmark Date: 20 Nov 2020*"&amp;A584&amp;";*",SRGs!AA:AA,0),0)</f>
        <v>0</v>
      </c>
      <c r="AA584" s="2">
        <f>IFERROR(MATCH("Unified Endpoint Management Server Security Requirements Guide :: Version 1, Release: 1 Benchmark Date: 20 Nov 2020*"&amp;A584&amp;";*",SRGs!AA:AA,0),0)</f>
        <v>0</v>
      </c>
      <c r="AB584" s="2">
        <f>IFERROR(MATCH("Virtual Private Network (VPN) Security Requirements Guide :: Version 2, Release: 4 Benchmark Date: 27 Oct 2021*"&amp;A584&amp;";*",SRGs!AA:AA,0),0)</f>
        <v>0</v>
      </c>
      <c r="AC584" s="2">
        <f>IFERROR(MATCH("Web Server Security Requirements Guide :: Version 3, Release: 1 Benchmark Date: 27 Oct 2022*"&amp;A584&amp;";*",SRGs!AA:AA,0),0)</f>
        <v>0</v>
      </c>
      <c r="AD584" s="22"/>
      <c r="AE584" s="3" t="str">
        <f t="shared" si="72"/>
        <v/>
      </c>
      <c r="AF584" s="2" t="str">
        <f t="shared" si="73"/>
        <v/>
      </c>
      <c r="AG584" s="2" t="str">
        <f t="shared" si="74"/>
        <v/>
      </c>
      <c r="AH584" s="2" t="str">
        <f t="shared" si="75"/>
        <v/>
      </c>
      <c r="AI584" s="2" t="str">
        <f t="shared" si="76"/>
        <v/>
      </c>
      <c r="AJ584" s="2" t="str">
        <f t="shared" si="77"/>
        <v/>
      </c>
      <c r="AK584" s="2" t="str">
        <f t="shared" si="78"/>
        <v/>
      </c>
      <c r="AM584" s="5" t="str">
        <f t="shared" si="79"/>
        <v/>
      </c>
    </row>
    <row r="585" spans="1:39" ht="105">
      <c r="A585" s="1" t="s">
        <v>121</v>
      </c>
      <c r="B585" s="1" t="s">
        <v>4309</v>
      </c>
      <c r="C585" s="1" t="s">
        <v>866</v>
      </c>
      <c r="D585" s="1" t="s">
        <v>1946</v>
      </c>
      <c r="E585" s="1" t="s">
        <v>2950</v>
      </c>
      <c r="F585" s="2" t="s">
        <v>3861</v>
      </c>
      <c r="G585" s="2" t="s">
        <v>4226</v>
      </c>
      <c r="H585" s="2"/>
      <c r="I585" s="10">
        <v>1</v>
      </c>
      <c r="J585" s="13"/>
      <c r="K585" s="3">
        <f>IFERROR(MATCH("Application Layer Gateway (ALG) Security Requirements Guide (SRG) :: Version 1, Release: 2 Benchmark Date: 24 Jul 2015*"&amp;A585&amp;";*",SRGs!AA:AA,0),0)</f>
        <v>0</v>
      </c>
      <c r="L585" s="2">
        <f>IFERROR(MATCH("Application Server Security Requirements Guide :: Version 3, Release: 3 Benchmark Date: 27 Oct 2022*"&amp;A585&amp;";*",SRGs!AA:AA,0),0)</f>
        <v>0</v>
      </c>
      <c r="M585" s="2">
        <f>IFERROR(MATCH("Authentication, Authorization, and Accounting Services (AAA) Security Requirements Guide :: Version 1, Release: 2 Benchmark Date: 24 Jan 2020*"&amp;A585&amp;";*",SRGs!AA:AA,0),0)</f>
        <v>0</v>
      </c>
      <c r="N585" s="6">
        <f>IFERROR(MATCH("Central Log Server Security Requirements Guide :: Version 2, Release: 2 Benchmark Date: 27 Oct 2022*"&amp;A585&amp;";*",SRGs!AA:AA,0),0)</f>
        <v>0</v>
      </c>
      <c r="O585" s="6">
        <f>IFERROR(MATCH("Database Security Requirements Guide :: Version 3, Release: 3 Benchmark Date: 27 Jul 2022*"&amp;A585&amp;";*",SRGs!AA:AA,0),0)</f>
        <v>0</v>
      </c>
      <c r="P585" s="2">
        <f>IFERROR(MATCH("Container Platform Security Requirements Guide :: Version 1, Release: 3 Benchmark Date: 27 Jan 2022*"&amp;A585&amp;";*",SRGs!AA:AA,0),0)</f>
        <v>0</v>
      </c>
      <c r="Q585" s="2">
        <f>IFERROR(MATCH("Domain Name System (DNS) Security Requirements Guide :: Version 2, Release: 4 Benchmark Date: 23 Oct 2015*"&amp;A585&amp;";*",SRGs!AA:AA,0),0)</f>
        <v>0</v>
      </c>
      <c r="R585" s="2">
        <f>IFERROR(MATCH("Firewall Security Requirements Guide :: Version 2, Release: 3 Benchmark Date: 27 Oct 2022*"&amp;A585&amp;";*",SRGs!AA:AA,0),0)</f>
        <v>0</v>
      </c>
      <c r="S585" s="2">
        <f>IFERROR(MATCH("General Purpose Operating System Security Requirements Guide :: Version 2, Release: 4 Benchmark Date: 27 Jul 2022*"&amp;A585&amp;";*",SRGs!AA:AA,0),0)</f>
        <v>0</v>
      </c>
      <c r="T585" s="2">
        <f>IFERROR(MATCH("Intrusion Detection and Prevention Systems (IDPS) Security Requirements Guide :: Version 2, Release: 6 Benchmark Date: 24 Jul 2020*"&amp;A585&amp;";*",SRGs!AA:AA,0),0)</f>
        <v>0</v>
      </c>
      <c r="U585" s="2">
        <f>IFERROR(MATCH("Layer 2 Switch Security Requirements Guide :: Version 2, Release: 1 Benchmark Date: 18 May 2021*"&amp;A585&amp;";*",SRGs!AA:AA,0),0)</f>
        <v>0</v>
      </c>
      <c r="V585" s="2">
        <f>IFERROR(MATCH("Mainframe Product Security Requirements Guide :: Version 2, Release: 1 Benchmark Date: 27 Oct 2022*"&amp;A585&amp;";*",SRGs!AA:AA,0),0)</f>
        <v>0</v>
      </c>
      <c r="W585" s="2">
        <f>IFERROR(MATCH("Network Device Management Security Requirements Guide :: Version 4, Release: 1 Benchmark Date: 23 Apr 2021*"&amp;A585&amp;";*",SRGs!AA:AA,0),0)</f>
        <v>0</v>
      </c>
      <c r="X585" s="2">
        <f>IFERROR(MATCH("Router Security Requirements Guide :: Version 4, Release: 2 Benchmark Date: 23 Apr 2021*"&amp;A585&amp;";*",SRGs!AA:AA,0),0)</f>
        <v>0</v>
      </c>
      <c r="Y585" s="2">
        <f>IFERROR(MATCH("SDN Controller Security Requirements Guide :: Version 1, Release: 2 Benchmark Date: 24 Apr 2020*"&amp;A585&amp;";*",SRGs!AA:AA,0),0)</f>
        <v>0</v>
      </c>
      <c r="Z585" s="2">
        <f>IFERROR(MATCH("Unified Endpoint Management Agent Security Requirements Guide :: Version 1, Release: 1 Benchmark Date: 20 Nov 2020*"&amp;A585&amp;";*",SRGs!AA:AA,0),0)</f>
        <v>0</v>
      </c>
      <c r="AA585" s="2">
        <f>IFERROR(MATCH("Unified Endpoint Management Server Security Requirements Guide :: Version 1, Release: 1 Benchmark Date: 20 Nov 2020*"&amp;A585&amp;";*",SRGs!AA:AA,0),0)</f>
        <v>0</v>
      </c>
      <c r="AB585" s="2">
        <f>IFERROR(MATCH("Virtual Private Network (VPN) Security Requirements Guide :: Version 2, Release: 4 Benchmark Date: 27 Oct 2021*"&amp;A585&amp;";*",SRGs!AA:AA,0),0)</f>
        <v>0</v>
      </c>
      <c r="AC585" s="2">
        <f>IFERROR(MATCH("Web Server Security Requirements Guide :: Version 3, Release: 1 Benchmark Date: 27 Oct 2022*"&amp;A585&amp;";*",SRGs!AA:AA,0),0)</f>
        <v>0</v>
      </c>
      <c r="AD585" s="22"/>
      <c r="AE585" s="3" t="str">
        <f t="shared" si="72"/>
        <v/>
      </c>
      <c r="AF585" s="2" t="str">
        <f t="shared" si="73"/>
        <v/>
      </c>
      <c r="AG585" s="2" t="str">
        <f t="shared" si="74"/>
        <v/>
      </c>
      <c r="AH585" s="2" t="str">
        <f t="shared" si="75"/>
        <v/>
      </c>
      <c r="AI585" s="2" t="str">
        <f t="shared" si="76"/>
        <v/>
      </c>
      <c r="AJ585" s="2" t="str">
        <f t="shared" si="77"/>
        <v/>
      </c>
      <c r="AK585" s="2" t="str">
        <f t="shared" si="78"/>
        <v/>
      </c>
      <c r="AM585" s="5" t="str">
        <f t="shared" si="79"/>
        <v/>
      </c>
    </row>
    <row r="586" spans="1:39" s="5" customFormat="1" ht="30">
      <c r="A586" s="1" t="s">
        <v>22385</v>
      </c>
      <c r="B586" s="1" t="s">
        <v>4309</v>
      </c>
      <c r="C586" s="1" t="s">
        <v>867</v>
      </c>
      <c r="D586" s="1" t="s">
        <v>1947</v>
      </c>
      <c r="E586" s="1" t="s">
        <v>2951</v>
      </c>
      <c r="F586" s="2" t="s">
        <v>3862</v>
      </c>
      <c r="G586" s="2"/>
      <c r="H586" s="2"/>
      <c r="I586" s="2"/>
      <c r="J586" s="15"/>
      <c r="K586" s="3">
        <f>IFERROR(MATCH("Application Layer Gateway (ALG) Security Requirements Guide (SRG) :: Version 1, Release: 2 Benchmark Date: 24 Jul 2015*"&amp;A586&amp;";*",SRGs!AA:AA,0),0)</f>
        <v>0</v>
      </c>
      <c r="L586" s="2">
        <f>IFERROR(MATCH("Application Server Security Requirements Guide :: Version 3, Release: 3 Benchmark Date: 27 Oct 2022*"&amp;A586&amp;";*",SRGs!AA:AA,0),0)</f>
        <v>0</v>
      </c>
      <c r="M586" s="2">
        <f>IFERROR(MATCH("Authentication, Authorization, and Accounting Services (AAA) Security Requirements Guide :: Version 1, Release: 2 Benchmark Date: 24 Jan 2020*"&amp;A586&amp;";*",SRGs!AA:AA,0),0)</f>
        <v>0</v>
      </c>
      <c r="N586" s="6">
        <f>IFERROR(MATCH("Central Log Server Security Requirements Guide :: Version 2, Release: 2 Benchmark Date: 27 Oct 2022*"&amp;A586&amp;";*",SRGs!AA:AA,0),0)</f>
        <v>0</v>
      </c>
      <c r="O586" s="6">
        <f>IFERROR(MATCH("Database Security Requirements Guide :: Version 3, Release: 3 Benchmark Date: 27 Jul 2022*"&amp;A586&amp;";*",SRGs!AA:AA,0),0)</f>
        <v>0</v>
      </c>
      <c r="P586" s="6">
        <f>IFERROR(MATCH("Container Platform Security Requirements Guide :: Version 1, Release: 3 Benchmark Date: 27 Jan 2022*"&amp;A586&amp;";*",SRGs!AA:AA,0),0)</f>
        <v>0</v>
      </c>
      <c r="Q586" s="6">
        <f>IFERROR(MATCH("Domain Name System (DNS) Security Requirements Guide :: Version 2, Release: 4 Benchmark Date: 23 Oct 2015*"&amp;A586&amp;";*",SRGs!AA:AA,0),0)</f>
        <v>0</v>
      </c>
      <c r="R586" s="6">
        <f>IFERROR(MATCH("Firewall Security Requirements Guide :: Version 2, Release: 3 Benchmark Date: 27 Oct 2022*"&amp;A586&amp;";*",SRGs!AA:AA,0),0)</f>
        <v>0</v>
      </c>
      <c r="S586" s="6">
        <f>IFERROR(MATCH("General Purpose Operating System Security Requirements Guide :: Version 2, Release: 4 Benchmark Date: 27 Jul 2022*"&amp;A586&amp;";*",SRGs!AA:AA,0),0)</f>
        <v>0</v>
      </c>
      <c r="T586" s="6">
        <f>IFERROR(MATCH("Intrusion Detection and Prevention Systems (IDPS) Security Requirements Guide :: Version 2, Release: 6 Benchmark Date: 24 Jul 2020*"&amp;A586&amp;";*",SRGs!AA:AA,0),0)</f>
        <v>0</v>
      </c>
      <c r="U586" s="6">
        <f>IFERROR(MATCH("Layer 2 Switch Security Requirements Guide :: Version 2, Release: 1 Benchmark Date: 18 May 2021*"&amp;A586&amp;";*",SRGs!AA:AA,0),0)</f>
        <v>0</v>
      </c>
      <c r="V586" s="6">
        <f>IFERROR(MATCH("Mainframe Product Security Requirements Guide :: Version 2, Release: 1 Benchmark Date: 27 Oct 2022*"&amp;A586&amp;";*",SRGs!AA:AA,0),0)</f>
        <v>0</v>
      </c>
      <c r="W586" s="6">
        <f>IFERROR(MATCH("Network Device Management Security Requirements Guide :: Version 4, Release: 1 Benchmark Date: 23 Apr 2021*"&amp;A586&amp;";*",SRGs!AA:AA,0),0)</f>
        <v>0</v>
      </c>
      <c r="X586" s="6">
        <f>IFERROR(MATCH("Router Security Requirements Guide :: Version 4, Release: 2 Benchmark Date: 23 Apr 2021*"&amp;A586&amp;";*",SRGs!AA:AA,0),0)</f>
        <v>0</v>
      </c>
      <c r="Y586" s="6">
        <f>IFERROR(MATCH("SDN Controller Security Requirements Guide :: Version 1, Release: 2 Benchmark Date: 24 Apr 2020*"&amp;A586&amp;";*",SRGs!AA:AA,0),0)</f>
        <v>0</v>
      </c>
      <c r="Z586" s="6">
        <f>IFERROR(MATCH("Unified Endpoint Management Agent Security Requirements Guide :: Version 1, Release: 1 Benchmark Date: 20 Nov 2020*"&amp;A586&amp;";*",SRGs!AA:AA,0),0)</f>
        <v>0</v>
      </c>
      <c r="AA586" s="6">
        <f>IFERROR(MATCH("Unified Endpoint Management Server Security Requirements Guide :: Version 1, Release: 1 Benchmark Date: 20 Nov 2020*"&amp;A586&amp;";*",SRGs!AA:AA,0),0)</f>
        <v>0</v>
      </c>
      <c r="AB586" s="6">
        <f>IFERROR(MATCH("Virtual Private Network (VPN) Security Requirements Guide :: Version 2, Release: 4 Benchmark Date: 27 Oct 2021*"&amp;A586&amp;";*",SRGs!AA:AA,0),0)</f>
        <v>0</v>
      </c>
      <c r="AC586" s="6">
        <f>IFERROR(MATCH("Web Server Security Requirements Guide :: Version 3, Release: 1 Benchmark Date: 27 Oct 2022*"&amp;A586&amp;";*",SRGs!AA:AA,0),0)</f>
        <v>0</v>
      </c>
      <c r="AD586" s="21"/>
      <c r="AE586" s="3" t="str">
        <f t="shared" si="72"/>
        <v/>
      </c>
      <c r="AF586" s="2" t="str">
        <f t="shared" si="73"/>
        <v/>
      </c>
      <c r="AG586" s="2" t="str">
        <f t="shared" si="74"/>
        <v/>
      </c>
      <c r="AH586" s="2" t="str">
        <f t="shared" si="75"/>
        <v/>
      </c>
      <c r="AI586" s="2" t="str">
        <f t="shared" si="76"/>
        <v/>
      </c>
      <c r="AJ586" s="2" t="str">
        <f t="shared" si="77"/>
        <v/>
      </c>
      <c r="AK586" s="2" t="str">
        <f t="shared" si="78"/>
        <v/>
      </c>
      <c r="AL586" s="27"/>
      <c r="AM586" s="5" t="str">
        <f t="shared" si="79"/>
        <v/>
      </c>
    </row>
    <row r="587" spans="1:39" ht="60">
      <c r="A587" s="1" t="s">
        <v>22386</v>
      </c>
      <c r="B587" s="1" t="s">
        <v>4309</v>
      </c>
      <c r="C587" s="1" t="s">
        <v>868</v>
      </c>
      <c r="D587" s="1" t="s">
        <v>1948</v>
      </c>
      <c r="E587" s="1" t="s">
        <v>2952</v>
      </c>
      <c r="F587" s="2" t="s">
        <v>3863</v>
      </c>
      <c r="G587" s="2"/>
      <c r="H587" s="2"/>
      <c r="I587" s="2"/>
      <c r="J587" s="15"/>
      <c r="K587" s="3">
        <f>IFERROR(MATCH("Application Layer Gateway (ALG) Security Requirements Guide (SRG) :: Version 1, Release: 2 Benchmark Date: 24 Jul 2015*"&amp;A587&amp;";*",SRGs!AA:AA,0),0)</f>
        <v>0</v>
      </c>
      <c r="L587" s="2">
        <f>IFERROR(MATCH("Application Server Security Requirements Guide :: Version 3, Release: 3 Benchmark Date: 27 Oct 2022*"&amp;A587&amp;";*",SRGs!AA:AA,0),0)</f>
        <v>0</v>
      </c>
      <c r="M587" s="2">
        <f>IFERROR(MATCH("Authentication, Authorization, and Accounting Services (AAA) Security Requirements Guide :: Version 1, Release: 2 Benchmark Date: 24 Jan 2020*"&amp;A587&amp;";*",SRGs!AA:AA,0),0)</f>
        <v>0</v>
      </c>
      <c r="N587" s="6">
        <f>IFERROR(MATCH("Central Log Server Security Requirements Guide :: Version 2, Release: 2 Benchmark Date: 27 Oct 2022*"&amp;A587&amp;";*",SRGs!AA:AA,0),0)</f>
        <v>0</v>
      </c>
      <c r="O587" s="6">
        <f>IFERROR(MATCH("Database Security Requirements Guide :: Version 3, Release: 3 Benchmark Date: 27 Jul 2022*"&amp;A587&amp;";*",SRGs!AA:AA,0),0)</f>
        <v>0</v>
      </c>
      <c r="P587" s="2">
        <f>IFERROR(MATCH("Container Platform Security Requirements Guide :: Version 1, Release: 3 Benchmark Date: 27 Jan 2022*"&amp;A587&amp;";*",SRGs!AA:AA,0),0)</f>
        <v>0</v>
      </c>
      <c r="Q587" s="2">
        <f>IFERROR(MATCH("Domain Name System (DNS) Security Requirements Guide :: Version 2, Release: 4 Benchmark Date: 23 Oct 2015*"&amp;A587&amp;";*",SRGs!AA:AA,0),0)</f>
        <v>0</v>
      </c>
      <c r="R587" s="2">
        <f>IFERROR(MATCH("Firewall Security Requirements Guide :: Version 2, Release: 3 Benchmark Date: 27 Oct 2022*"&amp;A587&amp;";*",SRGs!AA:AA,0),0)</f>
        <v>0</v>
      </c>
      <c r="S587" s="2">
        <f>IFERROR(MATCH("General Purpose Operating System Security Requirements Guide :: Version 2, Release: 4 Benchmark Date: 27 Jul 2022*"&amp;A587&amp;";*",SRGs!AA:AA,0),0)</f>
        <v>0</v>
      </c>
      <c r="T587" s="2">
        <f>IFERROR(MATCH("Intrusion Detection and Prevention Systems (IDPS) Security Requirements Guide :: Version 2, Release: 6 Benchmark Date: 24 Jul 2020*"&amp;A587&amp;";*",SRGs!AA:AA,0),0)</f>
        <v>0</v>
      </c>
      <c r="U587" s="2">
        <f>IFERROR(MATCH("Layer 2 Switch Security Requirements Guide :: Version 2, Release: 1 Benchmark Date: 18 May 2021*"&amp;A587&amp;";*",SRGs!AA:AA,0),0)</f>
        <v>0</v>
      </c>
      <c r="V587" s="2">
        <f>IFERROR(MATCH("Mainframe Product Security Requirements Guide :: Version 2, Release: 1 Benchmark Date: 27 Oct 2022*"&amp;A587&amp;";*",SRGs!AA:AA,0),0)</f>
        <v>0</v>
      </c>
      <c r="W587" s="2">
        <f>IFERROR(MATCH("Network Device Management Security Requirements Guide :: Version 4, Release: 1 Benchmark Date: 23 Apr 2021*"&amp;A587&amp;";*",SRGs!AA:AA,0),0)</f>
        <v>0</v>
      </c>
      <c r="X587" s="2">
        <f>IFERROR(MATCH("Router Security Requirements Guide :: Version 4, Release: 2 Benchmark Date: 23 Apr 2021*"&amp;A587&amp;";*",SRGs!AA:AA,0),0)</f>
        <v>0</v>
      </c>
      <c r="Y587" s="2">
        <f>IFERROR(MATCH("SDN Controller Security Requirements Guide :: Version 1, Release: 2 Benchmark Date: 24 Apr 2020*"&amp;A587&amp;";*",SRGs!AA:AA,0),0)</f>
        <v>0</v>
      </c>
      <c r="Z587" s="2">
        <f>IFERROR(MATCH("Unified Endpoint Management Agent Security Requirements Guide :: Version 1, Release: 1 Benchmark Date: 20 Nov 2020*"&amp;A587&amp;";*",SRGs!AA:AA,0),0)</f>
        <v>0</v>
      </c>
      <c r="AA587" s="2">
        <f>IFERROR(MATCH("Unified Endpoint Management Server Security Requirements Guide :: Version 1, Release: 1 Benchmark Date: 20 Nov 2020*"&amp;A587&amp;";*",SRGs!AA:AA,0),0)</f>
        <v>0</v>
      </c>
      <c r="AB587" s="2">
        <f>IFERROR(MATCH("Virtual Private Network (VPN) Security Requirements Guide :: Version 2, Release: 4 Benchmark Date: 27 Oct 2021*"&amp;A587&amp;";*",SRGs!AA:AA,0),0)</f>
        <v>0</v>
      </c>
      <c r="AC587" s="2">
        <f>IFERROR(MATCH("Web Server Security Requirements Guide :: Version 3, Release: 1 Benchmark Date: 27 Oct 2022*"&amp;A587&amp;";*",SRGs!AA:AA,0),0)</f>
        <v>0</v>
      </c>
      <c r="AD587" s="22"/>
      <c r="AE587" s="3" t="str">
        <f t="shared" si="72"/>
        <v/>
      </c>
      <c r="AF587" s="2" t="str">
        <f t="shared" si="73"/>
        <v/>
      </c>
      <c r="AG587" s="2" t="str">
        <f t="shared" si="74"/>
        <v/>
      </c>
      <c r="AH587" s="2" t="str">
        <f t="shared" si="75"/>
        <v/>
      </c>
      <c r="AI587" s="2" t="str">
        <f t="shared" si="76"/>
        <v/>
      </c>
      <c r="AJ587" s="2" t="str">
        <f t="shared" si="77"/>
        <v/>
      </c>
      <c r="AK587" s="2" t="str">
        <f t="shared" si="78"/>
        <v/>
      </c>
      <c r="AM587" s="5" t="str">
        <f t="shared" si="79"/>
        <v/>
      </c>
    </row>
    <row r="588" spans="1:39" ht="75">
      <c r="A588" s="1" t="s">
        <v>22387</v>
      </c>
      <c r="B588" s="1" t="s">
        <v>4309</v>
      </c>
      <c r="C588" s="1" t="s">
        <v>869</v>
      </c>
      <c r="D588" s="1" t="s">
        <v>1949</v>
      </c>
      <c r="E588" s="1" t="s">
        <v>2953</v>
      </c>
      <c r="F588" s="2" t="s">
        <v>3864</v>
      </c>
      <c r="G588" s="2"/>
      <c r="H588" s="2"/>
      <c r="I588" s="2"/>
      <c r="J588" s="15"/>
      <c r="K588" s="3">
        <f>IFERROR(MATCH("Application Layer Gateway (ALG) Security Requirements Guide (SRG) :: Version 1, Release: 2 Benchmark Date: 24 Jul 2015*"&amp;A588&amp;";*",SRGs!AA:AA,0),0)</f>
        <v>0</v>
      </c>
      <c r="L588" s="2">
        <f>IFERROR(MATCH("Application Server Security Requirements Guide :: Version 3, Release: 3 Benchmark Date: 27 Oct 2022*"&amp;A588&amp;";*",SRGs!AA:AA,0),0)</f>
        <v>0</v>
      </c>
      <c r="M588" s="2">
        <f>IFERROR(MATCH("Authentication, Authorization, and Accounting Services (AAA) Security Requirements Guide :: Version 1, Release: 2 Benchmark Date: 24 Jan 2020*"&amp;A588&amp;";*",SRGs!AA:AA,0),0)</f>
        <v>0</v>
      </c>
      <c r="N588" s="6">
        <f>IFERROR(MATCH("Central Log Server Security Requirements Guide :: Version 2, Release: 2 Benchmark Date: 27 Oct 2022*"&amp;A588&amp;";*",SRGs!AA:AA,0),0)</f>
        <v>0</v>
      </c>
      <c r="O588" s="6">
        <f>IFERROR(MATCH("Database Security Requirements Guide :: Version 3, Release: 3 Benchmark Date: 27 Jul 2022*"&amp;A588&amp;";*",SRGs!AA:AA,0),0)</f>
        <v>0</v>
      </c>
      <c r="P588" s="2">
        <f>IFERROR(MATCH("Container Platform Security Requirements Guide :: Version 1, Release: 3 Benchmark Date: 27 Jan 2022*"&amp;A588&amp;";*",SRGs!AA:AA,0),0)</f>
        <v>0</v>
      </c>
      <c r="Q588" s="2">
        <f>IFERROR(MATCH("Domain Name System (DNS) Security Requirements Guide :: Version 2, Release: 4 Benchmark Date: 23 Oct 2015*"&amp;A588&amp;";*",SRGs!AA:AA,0),0)</f>
        <v>0</v>
      </c>
      <c r="R588" s="2">
        <f>IFERROR(MATCH("Firewall Security Requirements Guide :: Version 2, Release: 3 Benchmark Date: 27 Oct 2022*"&amp;A588&amp;";*",SRGs!AA:AA,0),0)</f>
        <v>0</v>
      </c>
      <c r="S588" s="2">
        <f>IFERROR(MATCH("General Purpose Operating System Security Requirements Guide :: Version 2, Release: 4 Benchmark Date: 27 Jul 2022*"&amp;A588&amp;";*",SRGs!AA:AA,0),0)</f>
        <v>0</v>
      </c>
      <c r="T588" s="2">
        <f>IFERROR(MATCH("Intrusion Detection and Prevention Systems (IDPS) Security Requirements Guide :: Version 2, Release: 6 Benchmark Date: 24 Jul 2020*"&amp;A588&amp;";*",SRGs!AA:AA,0),0)</f>
        <v>0</v>
      </c>
      <c r="U588" s="2">
        <f>IFERROR(MATCH("Layer 2 Switch Security Requirements Guide :: Version 2, Release: 1 Benchmark Date: 18 May 2021*"&amp;A588&amp;";*",SRGs!AA:AA,0),0)</f>
        <v>0</v>
      </c>
      <c r="V588" s="2">
        <f>IFERROR(MATCH("Mainframe Product Security Requirements Guide :: Version 2, Release: 1 Benchmark Date: 27 Oct 2022*"&amp;A588&amp;";*",SRGs!AA:AA,0),0)</f>
        <v>0</v>
      </c>
      <c r="W588" s="2">
        <f>IFERROR(MATCH("Network Device Management Security Requirements Guide :: Version 4, Release: 1 Benchmark Date: 23 Apr 2021*"&amp;A588&amp;";*",SRGs!AA:AA,0),0)</f>
        <v>0</v>
      </c>
      <c r="X588" s="2">
        <f>IFERROR(MATCH("Router Security Requirements Guide :: Version 4, Release: 2 Benchmark Date: 23 Apr 2021*"&amp;A588&amp;";*",SRGs!AA:AA,0),0)</f>
        <v>0</v>
      </c>
      <c r="Y588" s="2">
        <f>IFERROR(MATCH("SDN Controller Security Requirements Guide :: Version 1, Release: 2 Benchmark Date: 24 Apr 2020*"&amp;A588&amp;";*",SRGs!AA:AA,0),0)</f>
        <v>0</v>
      </c>
      <c r="Z588" s="2">
        <f>IFERROR(MATCH("Unified Endpoint Management Agent Security Requirements Guide :: Version 1, Release: 1 Benchmark Date: 20 Nov 2020*"&amp;A588&amp;";*",SRGs!AA:AA,0),0)</f>
        <v>0</v>
      </c>
      <c r="AA588" s="2">
        <f>IFERROR(MATCH("Unified Endpoint Management Server Security Requirements Guide :: Version 1, Release: 1 Benchmark Date: 20 Nov 2020*"&amp;A588&amp;";*",SRGs!AA:AA,0),0)</f>
        <v>0</v>
      </c>
      <c r="AB588" s="2">
        <f>IFERROR(MATCH("Virtual Private Network (VPN) Security Requirements Guide :: Version 2, Release: 4 Benchmark Date: 27 Oct 2021*"&amp;A588&amp;";*",SRGs!AA:AA,0),0)</f>
        <v>0</v>
      </c>
      <c r="AC588" s="2">
        <f>IFERROR(MATCH("Web Server Security Requirements Guide :: Version 3, Release: 1 Benchmark Date: 27 Oct 2022*"&amp;A588&amp;";*",SRGs!AA:AA,0),0)</f>
        <v>0</v>
      </c>
      <c r="AD588" s="22"/>
      <c r="AE588" s="3" t="str">
        <f t="shared" si="72"/>
        <v/>
      </c>
      <c r="AF588" s="2" t="str">
        <f t="shared" si="73"/>
        <v/>
      </c>
      <c r="AG588" s="2" t="str">
        <f t="shared" si="74"/>
        <v/>
      </c>
      <c r="AH588" s="2" t="str">
        <f t="shared" si="75"/>
        <v/>
      </c>
      <c r="AI588" s="2" t="str">
        <f t="shared" si="76"/>
        <v/>
      </c>
      <c r="AJ588" s="2" t="str">
        <f t="shared" si="77"/>
        <v/>
      </c>
      <c r="AK588" s="2" t="str">
        <f t="shared" si="78"/>
        <v/>
      </c>
      <c r="AM588" s="5" t="str">
        <f t="shared" si="79"/>
        <v/>
      </c>
    </row>
    <row r="589" spans="1:39" s="5" customFormat="1" ht="75">
      <c r="A589" s="1" t="s">
        <v>139</v>
      </c>
      <c r="B589" s="1" t="s">
        <v>4309</v>
      </c>
      <c r="C589" s="1" t="s">
        <v>920</v>
      </c>
      <c r="D589" s="1" t="s">
        <v>1992</v>
      </c>
      <c r="E589" s="1" t="s">
        <v>2996</v>
      </c>
      <c r="F589" s="2" t="s">
        <v>3884</v>
      </c>
      <c r="G589" s="2"/>
      <c r="H589" s="2"/>
      <c r="I589" s="2"/>
      <c r="J589" s="15"/>
      <c r="K589" s="3">
        <f>IFERROR(MATCH("Application Layer Gateway (ALG) Security Requirements Guide (SRG) :: Version 1, Release: 2 Benchmark Date: 24 Jul 2015*"&amp;A589&amp;";*",SRGs!AA:AA,0),0)</f>
        <v>0</v>
      </c>
      <c r="L589" s="2">
        <f>IFERROR(MATCH("Application Server Security Requirements Guide :: Version 3, Release: 3 Benchmark Date: 27 Oct 2022*"&amp;A589&amp;";*",SRGs!AA:AA,0),0)</f>
        <v>0</v>
      </c>
      <c r="M589" s="2">
        <f>IFERROR(MATCH("Authentication, Authorization, and Accounting Services (AAA) Security Requirements Guide :: Version 1, Release: 2 Benchmark Date: 24 Jan 2020*"&amp;A589&amp;";*",SRGs!AA:AA,0),0)</f>
        <v>0</v>
      </c>
      <c r="N589" s="6">
        <f>IFERROR(MATCH("Central Log Server Security Requirements Guide :: Version 2, Release: 2 Benchmark Date: 27 Oct 2022*"&amp;A589&amp;";*",SRGs!AA:AA,0),0)</f>
        <v>0</v>
      </c>
      <c r="O589" s="6">
        <f>IFERROR(MATCH("Database Security Requirements Guide :: Version 3, Release: 3 Benchmark Date: 27 Jul 2022*"&amp;A589&amp;";*",SRGs!AA:AA,0),0)</f>
        <v>0</v>
      </c>
      <c r="P589" s="6">
        <f>IFERROR(MATCH("Container Platform Security Requirements Guide :: Version 1, Release: 3 Benchmark Date: 27 Jan 2022*"&amp;A589&amp;";*",SRGs!AA:AA,0),0)</f>
        <v>0</v>
      </c>
      <c r="Q589" s="6">
        <f>IFERROR(MATCH("Domain Name System (DNS) Security Requirements Guide :: Version 2, Release: 4 Benchmark Date: 23 Oct 2015*"&amp;A589&amp;";*",SRGs!AA:AA,0),0)</f>
        <v>0</v>
      </c>
      <c r="R589" s="6">
        <f>IFERROR(MATCH("Firewall Security Requirements Guide :: Version 2, Release: 3 Benchmark Date: 27 Oct 2022*"&amp;A589&amp;";*",SRGs!AA:AA,0),0)</f>
        <v>0</v>
      </c>
      <c r="S589" s="6">
        <f>IFERROR(MATCH("General Purpose Operating System Security Requirements Guide :: Version 2, Release: 4 Benchmark Date: 27 Jul 2022*"&amp;A589&amp;";*",SRGs!AA:AA,0),0)</f>
        <v>0</v>
      </c>
      <c r="T589" s="6">
        <f>IFERROR(MATCH("Intrusion Detection and Prevention Systems (IDPS) Security Requirements Guide :: Version 2, Release: 6 Benchmark Date: 24 Jul 2020*"&amp;A589&amp;";*",SRGs!AA:AA,0),0)</f>
        <v>0</v>
      </c>
      <c r="U589" s="6">
        <f>IFERROR(MATCH("Layer 2 Switch Security Requirements Guide :: Version 2, Release: 1 Benchmark Date: 18 May 2021*"&amp;A589&amp;";*",SRGs!AA:AA,0),0)</f>
        <v>0</v>
      </c>
      <c r="V589" s="6">
        <f>IFERROR(MATCH("Mainframe Product Security Requirements Guide :: Version 2, Release: 1 Benchmark Date: 27 Oct 2022*"&amp;A589&amp;";*",SRGs!AA:AA,0),0)</f>
        <v>0</v>
      </c>
      <c r="W589" s="6">
        <f>IFERROR(MATCH("Network Device Management Security Requirements Guide :: Version 4, Release: 1 Benchmark Date: 23 Apr 2021*"&amp;A589&amp;";*",SRGs!AA:AA,0),0)</f>
        <v>0</v>
      </c>
      <c r="X589" s="6">
        <f>IFERROR(MATCH("Router Security Requirements Guide :: Version 4, Release: 2 Benchmark Date: 23 Apr 2021*"&amp;A589&amp;";*",SRGs!AA:AA,0),0)</f>
        <v>0</v>
      </c>
      <c r="Y589" s="6">
        <f>IFERROR(MATCH("SDN Controller Security Requirements Guide :: Version 1, Release: 2 Benchmark Date: 24 Apr 2020*"&amp;A589&amp;";*",SRGs!AA:AA,0),0)</f>
        <v>0</v>
      </c>
      <c r="Z589" s="6">
        <f>IFERROR(MATCH("Unified Endpoint Management Agent Security Requirements Guide :: Version 1, Release: 1 Benchmark Date: 20 Nov 2020*"&amp;A589&amp;";*",SRGs!AA:AA,0),0)</f>
        <v>0</v>
      </c>
      <c r="AA589" s="6">
        <f>IFERROR(MATCH("Unified Endpoint Management Server Security Requirements Guide :: Version 1, Release: 1 Benchmark Date: 20 Nov 2020*"&amp;A589&amp;";*",SRGs!AA:AA,0),0)</f>
        <v>0</v>
      </c>
      <c r="AB589" s="6">
        <f>IFERROR(MATCH("Virtual Private Network (VPN) Security Requirements Guide :: Version 2, Release: 4 Benchmark Date: 27 Oct 2021*"&amp;A589&amp;";*",SRGs!AA:AA,0),0)</f>
        <v>0</v>
      </c>
      <c r="AC589" s="6">
        <f>IFERROR(MATCH("Web Server Security Requirements Guide :: Version 3, Release: 1 Benchmark Date: 27 Oct 2022*"&amp;A589&amp;";*",SRGs!AA:AA,0),0)</f>
        <v>0</v>
      </c>
      <c r="AD589" s="21"/>
      <c r="AE589" s="3" t="str">
        <f t="shared" si="72"/>
        <v/>
      </c>
      <c r="AF589" s="2" t="str">
        <f t="shared" si="73"/>
        <v/>
      </c>
      <c r="AG589" s="2" t="str">
        <f t="shared" si="74"/>
        <v/>
      </c>
      <c r="AH589" s="2" t="str">
        <f t="shared" si="75"/>
        <v/>
      </c>
      <c r="AI589" s="2" t="str">
        <f t="shared" si="76"/>
        <v/>
      </c>
      <c r="AJ589" s="2" t="str">
        <f t="shared" si="77"/>
        <v/>
      </c>
      <c r="AK589" s="2" t="str">
        <f t="shared" si="78"/>
        <v/>
      </c>
      <c r="AL589" s="27"/>
      <c r="AM589" s="5" t="str">
        <f t="shared" si="79"/>
        <v/>
      </c>
    </row>
    <row r="590" spans="1:39" s="5" customFormat="1" ht="90">
      <c r="A590" s="1" t="s">
        <v>140</v>
      </c>
      <c r="B590" s="1" t="s">
        <v>4309</v>
      </c>
      <c r="C590" s="1" t="s">
        <v>921</v>
      </c>
      <c r="D590" s="1" t="s">
        <v>1993</v>
      </c>
      <c r="E590" s="1" t="s">
        <v>2997</v>
      </c>
      <c r="F590" s="2" t="s">
        <v>3885</v>
      </c>
      <c r="G590" s="2"/>
      <c r="H590" s="2"/>
      <c r="I590" s="2"/>
      <c r="J590" s="15"/>
      <c r="K590" s="3">
        <f>IFERROR(MATCH("Application Layer Gateway (ALG) Security Requirements Guide (SRG) :: Version 1, Release: 2 Benchmark Date: 24 Jul 2015*"&amp;A590&amp;";*",SRGs!AA:AA,0),0)</f>
        <v>0</v>
      </c>
      <c r="L590" s="2">
        <f>IFERROR(MATCH("Application Server Security Requirements Guide :: Version 3, Release: 3 Benchmark Date: 27 Oct 2022*"&amp;A590&amp;";*",SRGs!AA:AA,0),0)</f>
        <v>0</v>
      </c>
      <c r="M590" s="2">
        <f>IFERROR(MATCH("Authentication, Authorization, and Accounting Services (AAA) Security Requirements Guide :: Version 1, Release: 2 Benchmark Date: 24 Jan 2020*"&amp;A590&amp;";*",SRGs!AA:AA,0),0)</f>
        <v>0</v>
      </c>
      <c r="N590" s="6">
        <f>IFERROR(MATCH("Central Log Server Security Requirements Guide :: Version 2, Release: 2 Benchmark Date: 27 Oct 2022*"&amp;A590&amp;";*",SRGs!AA:AA,0),0)</f>
        <v>0</v>
      </c>
      <c r="O590" s="6">
        <f>IFERROR(MATCH("Database Security Requirements Guide :: Version 3, Release: 3 Benchmark Date: 27 Jul 2022*"&amp;A590&amp;";*",SRGs!AA:AA,0),0)</f>
        <v>0</v>
      </c>
      <c r="P590" s="6">
        <f>IFERROR(MATCH("Container Platform Security Requirements Guide :: Version 1, Release: 3 Benchmark Date: 27 Jan 2022*"&amp;A590&amp;";*",SRGs!AA:AA,0),0)</f>
        <v>0</v>
      </c>
      <c r="Q590" s="6">
        <f>IFERROR(MATCH("Domain Name System (DNS) Security Requirements Guide :: Version 2, Release: 4 Benchmark Date: 23 Oct 2015*"&amp;A590&amp;";*",SRGs!AA:AA,0),0)</f>
        <v>0</v>
      </c>
      <c r="R590" s="6">
        <f>IFERROR(MATCH("Firewall Security Requirements Guide :: Version 2, Release: 3 Benchmark Date: 27 Oct 2022*"&amp;A590&amp;";*",SRGs!AA:AA,0),0)</f>
        <v>0</v>
      </c>
      <c r="S590" s="6">
        <f>IFERROR(MATCH("General Purpose Operating System Security Requirements Guide :: Version 2, Release: 4 Benchmark Date: 27 Jul 2022*"&amp;A590&amp;";*",SRGs!AA:AA,0),0)</f>
        <v>0</v>
      </c>
      <c r="T590" s="6">
        <f>IFERROR(MATCH("Intrusion Detection and Prevention Systems (IDPS) Security Requirements Guide :: Version 2, Release: 6 Benchmark Date: 24 Jul 2020*"&amp;A590&amp;";*",SRGs!AA:AA,0),0)</f>
        <v>0</v>
      </c>
      <c r="U590" s="6">
        <f>IFERROR(MATCH("Layer 2 Switch Security Requirements Guide :: Version 2, Release: 1 Benchmark Date: 18 May 2021*"&amp;A590&amp;";*",SRGs!AA:AA,0),0)</f>
        <v>0</v>
      </c>
      <c r="V590" s="6">
        <f>IFERROR(MATCH("Mainframe Product Security Requirements Guide :: Version 2, Release: 1 Benchmark Date: 27 Oct 2022*"&amp;A590&amp;";*",SRGs!AA:AA,0),0)</f>
        <v>0</v>
      </c>
      <c r="W590" s="6">
        <f>IFERROR(MATCH("Network Device Management Security Requirements Guide :: Version 4, Release: 1 Benchmark Date: 23 Apr 2021*"&amp;A590&amp;";*",SRGs!AA:AA,0),0)</f>
        <v>0</v>
      </c>
      <c r="X590" s="6">
        <f>IFERROR(MATCH("Router Security Requirements Guide :: Version 4, Release: 2 Benchmark Date: 23 Apr 2021*"&amp;A590&amp;";*",SRGs!AA:AA,0),0)</f>
        <v>0</v>
      </c>
      <c r="Y590" s="6">
        <f>IFERROR(MATCH("SDN Controller Security Requirements Guide :: Version 1, Release: 2 Benchmark Date: 24 Apr 2020*"&amp;A590&amp;";*",SRGs!AA:AA,0),0)</f>
        <v>0</v>
      </c>
      <c r="Z590" s="6">
        <f>IFERROR(MATCH("Unified Endpoint Management Agent Security Requirements Guide :: Version 1, Release: 1 Benchmark Date: 20 Nov 2020*"&amp;A590&amp;";*",SRGs!AA:AA,0),0)</f>
        <v>0</v>
      </c>
      <c r="AA590" s="6">
        <f>IFERROR(MATCH("Unified Endpoint Management Server Security Requirements Guide :: Version 1, Release: 1 Benchmark Date: 20 Nov 2020*"&amp;A590&amp;";*",SRGs!AA:AA,0),0)</f>
        <v>0</v>
      </c>
      <c r="AB590" s="6">
        <f>IFERROR(MATCH("Virtual Private Network (VPN) Security Requirements Guide :: Version 2, Release: 4 Benchmark Date: 27 Oct 2021*"&amp;A590&amp;";*",SRGs!AA:AA,0),0)</f>
        <v>0</v>
      </c>
      <c r="AC590" s="6">
        <f>IFERROR(MATCH("Web Server Security Requirements Guide :: Version 3, Release: 1 Benchmark Date: 27 Oct 2022*"&amp;A590&amp;";*",SRGs!AA:AA,0),0)</f>
        <v>0</v>
      </c>
      <c r="AD590" s="21"/>
      <c r="AE590" s="3" t="str">
        <f t="shared" si="72"/>
        <v/>
      </c>
      <c r="AF590" s="2" t="str">
        <f t="shared" si="73"/>
        <v/>
      </c>
      <c r="AG590" s="2" t="str">
        <f t="shared" si="74"/>
        <v/>
      </c>
      <c r="AH590" s="2" t="str">
        <f t="shared" si="75"/>
        <v/>
      </c>
      <c r="AI590" s="2" t="str">
        <f t="shared" si="76"/>
        <v/>
      </c>
      <c r="AJ590" s="2" t="str">
        <f t="shared" si="77"/>
        <v/>
      </c>
      <c r="AK590" s="2" t="str">
        <f t="shared" si="78"/>
        <v/>
      </c>
      <c r="AL590" s="27"/>
      <c r="AM590" s="5" t="str">
        <f t="shared" si="79"/>
        <v/>
      </c>
    </row>
    <row r="591" spans="1:39" ht="225">
      <c r="A591" s="1" t="s">
        <v>141</v>
      </c>
      <c r="B591" s="1" t="s">
        <v>4309</v>
      </c>
      <c r="C591" s="1" t="s">
        <v>922</v>
      </c>
      <c r="D591" s="1" t="s">
        <v>1994</v>
      </c>
      <c r="E591" s="1" t="s">
        <v>2998</v>
      </c>
      <c r="F591" s="2" t="s">
        <v>3886</v>
      </c>
      <c r="G591" s="2"/>
      <c r="H591" s="2"/>
      <c r="I591" s="2"/>
      <c r="J591" s="15"/>
      <c r="K591" s="3">
        <f>IFERROR(MATCH("Application Layer Gateway (ALG) Security Requirements Guide (SRG) :: Version 1, Release: 2 Benchmark Date: 24 Jul 2015*"&amp;A591&amp;";*",SRGs!AA:AA,0),0)</f>
        <v>0</v>
      </c>
      <c r="L591" s="2">
        <f>IFERROR(MATCH("Application Server Security Requirements Guide :: Version 3, Release: 3 Benchmark Date: 27 Oct 2022*"&amp;A591&amp;";*",SRGs!AA:AA,0),0)</f>
        <v>0</v>
      </c>
      <c r="M591" s="2">
        <f>IFERROR(MATCH("Authentication, Authorization, and Accounting Services (AAA) Security Requirements Guide :: Version 1, Release: 2 Benchmark Date: 24 Jan 2020*"&amp;A591&amp;";*",SRGs!AA:AA,0),0)</f>
        <v>0</v>
      </c>
      <c r="N591" s="6">
        <f>IFERROR(MATCH("Central Log Server Security Requirements Guide :: Version 2, Release: 2 Benchmark Date: 27 Oct 2022*"&amp;A591&amp;";*",SRGs!AA:AA,0),0)</f>
        <v>0</v>
      </c>
      <c r="O591" s="6">
        <f>IFERROR(MATCH("Database Security Requirements Guide :: Version 3, Release: 3 Benchmark Date: 27 Jul 2022*"&amp;A591&amp;";*",SRGs!AA:AA,0),0)</f>
        <v>0</v>
      </c>
      <c r="P591" s="2">
        <f>IFERROR(MATCH("Container Platform Security Requirements Guide :: Version 1, Release: 3 Benchmark Date: 27 Jan 2022*"&amp;A591&amp;";*",SRGs!AA:AA,0),0)</f>
        <v>0</v>
      </c>
      <c r="Q591" s="2">
        <f>IFERROR(MATCH("Domain Name System (DNS) Security Requirements Guide :: Version 2, Release: 4 Benchmark Date: 23 Oct 2015*"&amp;A591&amp;";*",SRGs!AA:AA,0),0)</f>
        <v>0</v>
      </c>
      <c r="R591" s="2">
        <f>IFERROR(MATCH("Firewall Security Requirements Guide :: Version 2, Release: 3 Benchmark Date: 27 Oct 2022*"&amp;A591&amp;";*",SRGs!AA:AA,0),0)</f>
        <v>0</v>
      </c>
      <c r="S591" s="2">
        <f>IFERROR(MATCH("General Purpose Operating System Security Requirements Guide :: Version 2, Release: 4 Benchmark Date: 27 Jul 2022*"&amp;A591&amp;";*",SRGs!AA:AA,0),0)</f>
        <v>0</v>
      </c>
      <c r="T591" s="2">
        <f>IFERROR(MATCH("Intrusion Detection and Prevention Systems (IDPS) Security Requirements Guide :: Version 2, Release: 6 Benchmark Date: 24 Jul 2020*"&amp;A591&amp;";*",SRGs!AA:AA,0),0)</f>
        <v>0</v>
      </c>
      <c r="U591" s="2">
        <f>IFERROR(MATCH("Layer 2 Switch Security Requirements Guide :: Version 2, Release: 1 Benchmark Date: 18 May 2021*"&amp;A591&amp;";*",SRGs!AA:AA,0),0)</f>
        <v>0</v>
      </c>
      <c r="V591" s="2">
        <f>IFERROR(MATCH("Mainframe Product Security Requirements Guide :: Version 2, Release: 1 Benchmark Date: 27 Oct 2022*"&amp;A591&amp;";*",SRGs!AA:AA,0),0)</f>
        <v>0</v>
      </c>
      <c r="W591" s="2">
        <f>IFERROR(MATCH("Network Device Management Security Requirements Guide :: Version 4, Release: 1 Benchmark Date: 23 Apr 2021*"&amp;A591&amp;";*",SRGs!AA:AA,0),0)</f>
        <v>0</v>
      </c>
      <c r="X591" s="2">
        <f>IFERROR(MATCH("Router Security Requirements Guide :: Version 4, Release: 2 Benchmark Date: 23 Apr 2021*"&amp;A591&amp;";*",SRGs!AA:AA,0),0)</f>
        <v>0</v>
      </c>
      <c r="Y591" s="2">
        <f>IFERROR(MATCH("SDN Controller Security Requirements Guide :: Version 1, Release: 2 Benchmark Date: 24 Apr 2020*"&amp;A591&amp;";*",SRGs!AA:AA,0),0)</f>
        <v>0</v>
      </c>
      <c r="Z591" s="2">
        <f>IFERROR(MATCH("Unified Endpoint Management Agent Security Requirements Guide :: Version 1, Release: 1 Benchmark Date: 20 Nov 2020*"&amp;A591&amp;";*",SRGs!AA:AA,0),0)</f>
        <v>0</v>
      </c>
      <c r="AA591" s="2">
        <f>IFERROR(MATCH("Unified Endpoint Management Server Security Requirements Guide :: Version 1, Release: 1 Benchmark Date: 20 Nov 2020*"&amp;A591&amp;";*",SRGs!AA:AA,0),0)</f>
        <v>0</v>
      </c>
      <c r="AB591" s="2">
        <f>IFERROR(MATCH("Virtual Private Network (VPN) Security Requirements Guide :: Version 2, Release: 4 Benchmark Date: 27 Oct 2021*"&amp;A591&amp;";*",SRGs!AA:AA,0),0)</f>
        <v>0</v>
      </c>
      <c r="AC591" s="2">
        <f>IFERROR(MATCH("Web Server Security Requirements Guide :: Version 3, Release: 1 Benchmark Date: 27 Oct 2022*"&amp;A591&amp;";*",SRGs!AA:AA,0),0)</f>
        <v>0</v>
      </c>
      <c r="AD591" s="22"/>
      <c r="AE591" s="3" t="str">
        <f t="shared" si="72"/>
        <v/>
      </c>
      <c r="AF591" s="2" t="str">
        <f t="shared" si="73"/>
        <v/>
      </c>
      <c r="AG591" s="2" t="str">
        <f t="shared" si="74"/>
        <v/>
      </c>
      <c r="AH591" s="2" t="str">
        <f t="shared" si="75"/>
        <v/>
      </c>
      <c r="AI591" s="2" t="str">
        <f t="shared" si="76"/>
        <v/>
      </c>
      <c r="AJ591" s="2" t="str">
        <f t="shared" si="77"/>
        <v/>
      </c>
      <c r="AK591" s="2" t="str">
        <f t="shared" si="78"/>
        <v/>
      </c>
      <c r="AM591" s="5" t="str">
        <f t="shared" si="79"/>
        <v/>
      </c>
    </row>
    <row r="592" spans="1:39" ht="60">
      <c r="A592" s="1" t="s">
        <v>142</v>
      </c>
      <c r="B592" s="1" t="s">
        <v>4309</v>
      </c>
      <c r="C592" s="1" t="s">
        <v>923</v>
      </c>
      <c r="D592" s="1" t="s">
        <v>1995</v>
      </c>
      <c r="E592" s="1" t="s">
        <v>2999</v>
      </c>
      <c r="F592" s="2" t="s">
        <v>3887</v>
      </c>
      <c r="G592" s="2"/>
      <c r="H592" s="2"/>
      <c r="I592" s="2"/>
      <c r="J592" s="15"/>
      <c r="K592" s="3">
        <f>IFERROR(MATCH("Application Layer Gateway (ALG) Security Requirements Guide (SRG) :: Version 1, Release: 2 Benchmark Date: 24 Jul 2015*"&amp;A592&amp;";*",SRGs!AA:AA,0),0)</f>
        <v>0</v>
      </c>
      <c r="L592" s="2">
        <f>IFERROR(MATCH("Application Server Security Requirements Guide :: Version 3, Release: 3 Benchmark Date: 27 Oct 2022*"&amp;A592&amp;";*",SRGs!AA:AA,0),0)</f>
        <v>0</v>
      </c>
      <c r="M592" s="2">
        <f>IFERROR(MATCH("Authentication, Authorization, and Accounting Services (AAA) Security Requirements Guide :: Version 1, Release: 2 Benchmark Date: 24 Jan 2020*"&amp;A592&amp;";*",SRGs!AA:AA,0),0)</f>
        <v>0</v>
      </c>
      <c r="N592" s="6">
        <f>IFERROR(MATCH("Central Log Server Security Requirements Guide :: Version 2, Release: 2 Benchmark Date: 27 Oct 2022*"&amp;A592&amp;";*",SRGs!AA:AA,0),0)</f>
        <v>0</v>
      </c>
      <c r="O592" s="6">
        <f>IFERROR(MATCH("Database Security Requirements Guide :: Version 3, Release: 3 Benchmark Date: 27 Jul 2022*"&amp;A592&amp;";*",SRGs!AA:AA,0),0)</f>
        <v>0</v>
      </c>
      <c r="P592" s="2">
        <f>IFERROR(MATCH("Container Platform Security Requirements Guide :: Version 1, Release: 3 Benchmark Date: 27 Jan 2022*"&amp;A592&amp;";*",SRGs!AA:AA,0),0)</f>
        <v>0</v>
      </c>
      <c r="Q592" s="2">
        <f>IFERROR(MATCH("Domain Name System (DNS) Security Requirements Guide :: Version 2, Release: 4 Benchmark Date: 23 Oct 2015*"&amp;A592&amp;";*",SRGs!AA:AA,0),0)</f>
        <v>0</v>
      </c>
      <c r="R592" s="2">
        <f>IFERROR(MATCH("Firewall Security Requirements Guide :: Version 2, Release: 3 Benchmark Date: 27 Oct 2022*"&amp;A592&amp;";*",SRGs!AA:AA,0),0)</f>
        <v>0</v>
      </c>
      <c r="S592" s="2">
        <f>IFERROR(MATCH("General Purpose Operating System Security Requirements Guide :: Version 2, Release: 4 Benchmark Date: 27 Jul 2022*"&amp;A592&amp;";*",SRGs!AA:AA,0),0)</f>
        <v>0</v>
      </c>
      <c r="T592" s="2">
        <f>IFERROR(MATCH("Intrusion Detection and Prevention Systems (IDPS) Security Requirements Guide :: Version 2, Release: 6 Benchmark Date: 24 Jul 2020*"&amp;A592&amp;";*",SRGs!AA:AA,0),0)</f>
        <v>0</v>
      </c>
      <c r="U592" s="2">
        <f>IFERROR(MATCH("Layer 2 Switch Security Requirements Guide :: Version 2, Release: 1 Benchmark Date: 18 May 2021*"&amp;A592&amp;";*",SRGs!AA:AA,0),0)</f>
        <v>0</v>
      </c>
      <c r="V592" s="2">
        <f>IFERROR(MATCH("Mainframe Product Security Requirements Guide :: Version 2, Release: 1 Benchmark Date: 27 Oct 2022*"&amp;A592&amp;";*",SRGs!AA:AA,0),0)</f>
        <v>0</v>
      </c>
      <c r="W592" s="2">
        <f>IFERROR(MATCH("Network Device Management Security Requirements Guide :: Version 4, Release: 1 Benchmark Date: 23 Apr 2021*"&amp;A592&amp;";*",SRGs!AA:AA,0),0)</f>
        <v>0</v>
      </c>
      <c r="X592" s="2">
        <f>IFERROR(MATCH("Router Security Requirements Guide :: Version 4, Release: 2 Benchmark Date: 23 Apr 2021*"&amp;A592&amp;";*",SRGs!AA:AA,0),0)</f>
        <v>0</v>
      </c>
      <c r="Y592" s="2">
        <f>IFERROR(MATCH("SDN Controller Security Requirements Guide :: Version 1, Release: 2 Benchmark Date: 24 Apr 2020*"&amp;A592&amp;";*",SRGs!AA:AA,0),0)</f>
        <v>0</v>
      </c>
      <c r="Z592" s="2">
        <f>IFERROR(MATCH("Unified Endpoint Management Agent Security Requirements Guide :: Version 1, Release: 1 Benchmark Date: 20 Nov 2020*"&amp;A592&amp;";*",SRGs!AA:AA,0),0)</f>
        <v>0</v>
      </c>
      <c r="AA592" s="2">
        <f>IFERROR(MATCH("Unified Endpoint Management Server Security Requirements Guide :: Version 1, Release: 1 Benchmark Date: 20 Nov 2020*"&amp;A592&amp;";*",SRGs!AA:AA,0),0)</f>
        <v>0</v>
      </c>
      <c r="AB592" s="2">
        <f>IFERROR(MATCH("Virtual Private Network (VPN) Security Requirements Guide :: Version 2, Release: 4 Benchmark Date: 27 Oct 2021*"&amp;A592&amp;";*",SRGs!AA:AA,0),0)</f>
        <v>0</v>
      </c>
      <c r="AC592" s="2">
        <f>IFERROR(MATCH("Web Server Security Requirements Guide :: Version 3, Release: 1 Benchmark Date: 27 Oct 2022*"&amp;A592&amp;";*",SRGs!AA:AA,0),0)</f>
        <v>0</v>
      </c>
      <c r="AD592" s="22"/>
      <c r="AE592" s="3" t="str">
        <f t="shared" si="72"/>
        <v/>
      </c>
      <c r="AF592" s="2" t="str">
        <f t="shared" si="73"/>
        <v/>
      </c>
      <c r="AG592" s="2" t="str">
        <f t="shared" si="74"/>
        <v/>
      </c>
      <c r="AH592" s="2" t="str">
        <f t="shared" si="75"/>
        <v/>
      </c>
      <c r="AI592" s="2" t="str">
        <f t="shared" si="76"/>
        <v/>
      </c>
      <c r="AJ592" s="2" t="str">
        <f t="shared" si="77"/>
        <v/>
      </c>
      <c r="AK592" s="2" t="str">
        <f t="shared" si="78"/>
        <v/>
      </c>
      <c r="AM592" s="5" t="str">
        <f t="shared" si="79"/>
        <v/>
      </c>
    </row>
    <row r="593" spans="1:39" s="5" customFormat="1" ht="270">
      <c r="A593" s="1" t="s">
        <v>122</v>
      </c>
      <c r="B593" s="1" t="s">
        <v>4309</v>
      </c>
      <c r="C593" s="1" t="s">
        <v>870</v>
      </c>
      <c r="D593" s="1" t="s">
        <v>1950</v>
      </c>
      <c r="E593" s="1" t="s">
        <v>2954</v>
      </c>
      <c r="F593" s="2" t="s">
        <v>3865</v>
      </c>
      <c r="G593" s="2" t="s">
        <v>4228</v>
      </c>
      <c r="H593" s="2" t="s">
        <v>4267</v>
      </c>
      <c r="I593" s="10">
        <v>1</v>
      </c>
      <c r="J593" s="13"/>
      <c r="K593" s="3">
        <f>IFERROR(MATCH("Application Layer Gateway (ALG) Security Requirements Guide (SRG) :: Version 1, Release: 2 Benchmark Date: 24 Jul 2015*"&amp;A593&amp;";*",SRGs!AA:AA,0),0)</f>
        <v>0</v>
      </c>
      <c r="L593" s="2">
        <f>IFERROR(MATCH("Application Server Security Requirements Guide :: Version 3, Release: 3 Benchmark Date: 27 Oct 2022*"&amp;A593&amp;";*",SRGs!AA:AA,0),0)</f>
        <v>0</v>
      </c>
      <c r="M593" s="2">
        <f>IFERROR(MATCH("Authentication, Authorization, and Accounting Services (AAA) Security Requirements Guide :: Version 1, Release: 2 Benchmark Date: 24 Jan 2020*"&amp;A593&amp;";*",SRGs!AA:AA,0),0)</f>
        <v>0</v>
      </c>
      <c r="N593" s="6">
        <f>IFERROR(MATCH("Central Log Server Security Requirements Guide :: Version 2, Release: 2 Benchmark Date: 27 Oct 2022*"&amp;A593&amp;";*",SRGs!AA:AA,0),0)</f>
        <v>0</v>
      </c>
      <c r="O593" s="6">
        <f>IFERROR(MATCH("Database Security Requirements Guide :: Version 3, Release: 3 Benchmark Date: 27 Jul 2022*"&amp;A593&amp;";*",SRGs!AA:AA,0),0)</f>
        <v>0</v>
      </c>
      <c r="P593" s="6">
        <f>IFERROR(MATCH("Container Platform Security Requirements Guide :: Version 1, Release: 3 Benchmark Date: 27 Jan 2022*"&amp;A593&amp;";*",SRGs!AA:AA,0),0)</f>
        <v>0</v>
      </c>
      <c r="Q593" s="6">
        <f>IFERROR(MATCH("Domain Name System (DNS) Security Requirements Guide :: Version 2, Release: 4 Benchmark Date: 23 Oct 2015*"&amp;A593&amp;";*",SRGs!AA:AA,0),0)</f>
        <v>0</v>
      </c>
      <c r="R593" s="6">
        <f>IFERROR(MATCH("Firewall Security Requirements Guide :: Version 2, Release: 3 Benchmark Date: 27 Oct 2022*"&amp;A593&amp;";*",SRGs!AA:AA,0),0)</f>
        <v>0</v>
      </c>
      <c r="S593" s="6">
        <f>IFERROR(MATCH("General Purpose Operating System Security Requirements Guide :: Version 2, Release: 4 Benchmark Date: 27 Jul 2022*"&amp;A593&amp;";*",SRGs!AA:AA,0),0)</f>
        <v>0</v>
      </c>
      <c r="T593" s="6">
        <f>IFERROR(MATCH("Intrusion Detection and Prevention Systems (IDPS) Security Requirements Guide :: Version 2, Release: 6 Benchmark Date: 24 Jul 2020*"&amp;A593&amp;";*",SRGs!AA:AA,0),0)</f>
        <v>0</v>
      </c>
      <c r="U593" s="6">
        <f>IFERROR(MATCH("Layer 2 Switch Security Requirements Guide :: Version 2, Release: 1 Benchmark Date: 18 May 2021*"&amp;A593&amp;";*",SRGs!AA:AA,0),0)</f>
        <v>0</v>
      </c>
      <c r="V593" s="6">
        <f>IFERROR(MATCH("Mainframe Product Security Requirements Guide :: Version 2, Release: 1 Benchmark Date: 27 Oct 2022*"&amp;A593&amp;";*",SRGs!AA:AA,0),0)</f>
        <v>0</v>
      </c>
      <c r="W593" s="6">
        <f>IFERROR(MATCH("Network Device Management Security Requirements Guide :: Version 4, Release: 1 Benchmark Date: 23 Apr 2021*"&amp;A593&amp;";*",SRGs!AA:AA,0),0)</f>
        <v>0</v>
      </c>
      <c r="X593" s="6">
        <f>IFERROR(MATCH("Router Security Requirements Guide :: Version 4, Release: 2 Benchmark Date: 23 Apr 2021*"&amp;A593&amp;";*",SRGs!AA:AA,0),0)</f>
        <v>0</v>
      </c>
      <c r="Y593" s="6">
        <f>IFERROR(MATCH("SDN Controller Security Requirements Guide :: Version 1, Release: 2 Benchmark Date: 24 Apr 2020*"&amp;A593&amp;";*",SRGs!AA:AA,0),0)</f>
        <v>0</v>
      </c>
      <c r="Z593" s="6">
        <f>IFERROR(MATCH("Unified Endpoint Management Agent Security Requirements Guide :: Version 1, Release: 1 Benchmark Date: 20 Nov 2020*"&amp;A593&amp;";*",SRGs!AA:AA,0),0)</f>
        <v>0</v>
      </c>
      <c r="AA593" s="6">
        <f>IFERROR(MATCH("Unified Endpoint Management Server Security Requirements Guide :: Version 1, Release: 1 Benchmark Date: 20 Nov 2020*"&amp;A593&amp;";*",SRGs!AA:AA,0),0)</f>
        <v>0</v>
      </c>
      <c r="AB593" s="6">
        <f>IFERROR(MATCH("Virtual Private Network (VPN) Security Requirements Guide :: Version 2, Release: 4 Benchmark Date: 27 Oct 2021*"&amp;A593&amp;";*",SRGs!AA:AA,0),0)</f>
        <v>0</v>
      </c>
      <c r="AC593" s="6">
        <f>IFERROR(MATCH("Web Server Security Requirements Guide :: Version 3, Release: 1 Benchmark Date: 27 Oct 2022*"&amp;A593&amp;";*",SRGs!AA:AA,0),0)</f>
        <v>0</v>
      </c>
      <c r="AD593" s="21"/>
      <c r="AE593" s="3" t="str">
        <f t="shared" si="72"/>
        <v/>
      </c>
      <c r="AF593" s="2" t="str">
        <f t="shared" si="73"/>
        <v/>
      </c>
      <c r="AG593" s="2" t="str">
        <f t="shared" si="74"/>
        <v/>
      </c>
      <c r="AH593" s="2" t="str">
        <f t="shared" si="75"/>
        <v/>
      </c>
      <c r="AI593" s="2" t="str">
        <f t="shared" si="76"/>
        <v/>
      </c>
      <c r="AJ593" s="2" t="str">
        <f t="shared" si="77"/>
        <v/>
      </c>
      <c r="AK593" s="2" t="str">
        <f t="shared" si="78"/>
        <v/>
      </c>
      <c r="AL593" s="27"/>
      <c r="AM593" s="5" t="str">
        <f t="shared" si="79"/>
        <v/>
      </c>
    </row>
    <row r="594" spans="1:39" ht="45">
      <c r="A594" s="1" t="s">
        <v>22388</v>
      </c>
      <c r="B594" s="1" t="s">
        <v>4309</v>
      </c>
      <c r="C594" s="1" t="s">
        <v>871</v>
      </c>
      <c r="D594" s="1" t="s">
        <v>1951</v>
      </c>
      <c r="E594" s="1" t="s">
        <v>2955</v>
      </c>
      <c r="F594" s="2" t="s">
        <v>2591</v>
      </c>
      <c r="G594" s="2"/>
      <c r="H594" s="2"/>
      <c r="I594" s="2"/>
      <c r="J594" s="15"/>
      <c r="K594" s="3">
        <f>IFERROR(MATCH("Application Layer Gateway (ALG) Security Requirements Guide (SRG) :: Version 1, Release: 2 Benchmark Date: 24 Jul 2015*"&amp;A594&amp;";*",SRGs!AA:AA,0),0)</f>
        <v>0</v>
      </c>
      <c r="L594" s="2">
        <f>IFERROR(MATCH("Application Server Security Requirements Guide :: Version 3, Release: 3 Benchmark Date: 27 Oct 2022*"&amp;A594&amp;";*",SRGs!AA:AA,0),0)</f>
        <v>0</v>
      </c>
      <c r="M594" s="2">
        <f>IFERROR(MATCH("Authentication, Authorization, and Accounting Services (AAA) Security Requirements Guide :: Version 1, Release: 2 Benchmark Date: 24 Jan 2020*"&amp;A594&amp;";*",SRGs!AA:AA,0),0)</f>
        <v>0</v>
      </c>
      <c r="N594" s="2">
        <f>IFERROR(MATCH("Central Log Server Security Requirements Guide :: Version 2, Release: 2 Benchmark Date: 27 Oct 2022*"&amp;A594&amp;";*",SRGs!AA:AA,0),0)</f>
        <v>0</v>
      </c>
      <c r="O594" s="2">
        <f>IFERROR(MATCH("Database Security Requirements Guide :: Version 3, Release: 3 Benchmark Date: 27 Jul 2022*"&amp;A594&amp;";*",SRGs!AA:AA,0),0)</f>
        <v>0</v>
      </c>
      <c r="P594" s="2">
        <f>IFERROR(MATCH("Container Platform Security Requirements Guide :: Version 1, Release: 3 Benchmark Date: 27 Jan 2022*"&amp;A594&amp;";*",SRGs!AA:AA,0),0)</f>
        <v>0</v>
      </c>
      <c r="Q594" s="2">
        <f>IFERROR(MATCH("Domain Name System (DNS) Security Requirements Guide :: Version 2, Release: 4 Benchmark Date: 23 Oct 2015*"&amp;A594&amp;";*",SRGs!AA:AA,0),0)</f>
        <v>0</v>
      </c>
      <c r="R594" s="2">
        <f>IFERROR(MATCH("Firewall Security Requirements Guide :: Version 2, Release: 3 Benchmark Date: 27 Oct 2022*"&amp;A594&amp;";*",SRGs!AA:AA,0),0)</f>
        <v>0</v>
      </c>
      <c r="S594" s="2">
        <f>IFERROR(MATCH("General Purpose Operating System Security Requirements Guide :: Version 2, Release: 4 Benchmark Date: 27 Jul 2022*"&amp;A594&amp;";*",SRGs!AA:AA,0),0)</f>
        <v>0</v>
      </c>
      <c r="T594" s="2">
        <f>IFERROR(MATCH("Intrusion Detection and Prevention Systems (IDPS) Security Requirements Guide :: Version 2, Release: 6 Benchmark Date: 24 Jul 2020*"&amp;A594&amp;";*",SRGs!AA:AA,0),0)</f>
        <v>0</v>
      </c>
      <c r="U594" s="2">
        <f>IFERROR(MATCH("Layer 2 Switch Security Requirements Guide :: Version 2, Release: 1 Benchmark Date: 18 May 2021*"&amp;A594&amp;";*",SRGs!AA:AA,0),0)</f>
        <v>0</v>
      </c>
      <c r="V594" s="2">
        <f>IFERROR(MATCH("Mainframe Product Security Requirements Guide :: Version 2, Release: 1 Benchmark Date: 27 Oct 2022*"&amp;A594&amp;";*",SRGs!AA:AA,0),0)</f>
        <v>0</v>
      </c>
      <c r="W594" s="2">
        <f>IFERROR(MATCH("Network Device Management Security Requirements Guide :: Version 4, Release: 1 Benchmark Date: 23 Apr 2021*"&amp;A594&amp;";*",SRGs!AA:AA,0),0)</f>
        <v>0</v>
      </c>
      <c r="X594" s="2">
        <f>IFERROR(MATCH("Router Security Requirements Guide :: Version 4, Release: 2 Benchmark Date: 23 Apr 2021*"&amp;A594&amp;";*",SRGs!AA:AA,0),0)</f>
        <v>0</v>
      </c>
      <c r="Y594" s="2">
        <f>IFERROR(MATCH("SDN Controller Security Requirements Guide :: Version 1, Release: 2 Benchmark Date: 24 Apr 2020*"&amp;A594&amp;";*",SRGs!AA:AA,0),0)</f>
        <v>0</v>
      </c>
      <c r="Z594" s="2">
        <f>IFERROR(MATCH("Unified Endpoint Management Agent Security Requirements Guide :: Version 1, Release: 1 Benchmark Date: 20 Nov 2020*"&amp;A594&amp;";*",SRGs!AA:AA,0),0)</f>
        <v>0</v>
      </c>
      <c r="AA594" s="2">
        <f>IFERROR(MATCH("Unified Endpoint Management Server Security Requirements Guide :: Version 1, Release: 1 Benchmark Date: 20 Nov 2020*"&amp;A594&amp;";*",SRGs!AA:AA,0),0)</f>
        <v>0</v>
      </c>
      <c r="AB594" s="2">
        <f>IFERROR(MATCH("Virtual Private Network (VPN) Security Requirements Guide :: Version 2, Release: 4 Benchmark Date: 27 Oct 2021*"&amp;A594&amp;";*",SRGs!AA:AA,0),0)</f>
        <v>0</v>
      </c>
      <c r="AC594" s="2">
        <f>IFERROR(MATCH("Web Server Security Requirements Guide :: Version 3, Release: 1 Benchmark Date: 27 Oct 2022*"&amp;A594&amp;";*",SRGs!AA:AA,0),0)</f>
        <v>0</v>
      </c>
      <c r="AD594" s="22"/>
      <c r="AE594" s="3" t="str">
        <f t="shared" si="72"/>
        <v/>
      </c>
      <c r="AF594" s="2" t="str">
        <f t="shared" si="73"/>
        <v/>
      </c>
      <c r="AG594" s="2" t="str">
        <f t="shared" si="74"/>
        <v/>
      </c>
      <c r="AH594" s="2" t="str">
        <f t="shared" si="75"/>
        <v/>
      </c>
      <c r="AI594" s="2" t="str">
        <f t="shared" si="76"/>
        <v/>
      </c>
      <c r="AJ594" s="2" t="str">
        <f t="shared" si="77"/>
        <v/>
      </c>
      <c r="AK594" s="2" t="str">
        <f t="shared" si="78"/>
        <v/>
      </c>
      <c r="AM594" s="5" t="str">
        <f t="shared" si="79"/>
        <v/>
      </c>
    </row>
    <row r="595" spans="1:39" s="5" customFormat="1" ht="45">
      <c r="A595" s="1" t="s">
        <v>22389</v>
      </c>
      <c r="B595" s="1" t="s">
        <v>4309</v>
      </c>
      <c r="C595" s="1" t="s">
        <v>872</v>
      </c>
      <c r="D595" s="1" t="s">
        <v>1952</v>
      </c>
      <c r="E595" s="1" t="s">
        <v>2956</v>
      </c>
      <c r="F595" s="2" t="s">
        <v>3866</v>
      </c>
      <c r="G595" s="2"/>
      <c r="H595" s="2"/>
      <c r="I595" s="2"/>
      <c r="J595" s="15"/>
      <c r="K595" s="3">
        <f>IFERROR(MATCH("Application Layer Gateway (ALG) Security Requirements Guide (SRG) :: Version 1, Release: 2 Benchmark Date: 24 Jul 2015*"&amp;A595&amp;";*",SRGs!AA:AA,0),0)</f>
        <v>0</v>
      </c>
      <c r="L595" s="2">
        <f>IFERROR(MATCH("Application Server Security Requirements Guide :: Version 3, Release: 3 Benchmark Date: 27 Oct 2022*"&amp;A595&amp;";*",SRGs!AA:AA,0),0)</f>
        <v>0</v>
      </c>
      <c r="M595" s="2">
        <f>IFERROR(MATCH("Authentication, Authorization, and Accounting Services (AAA) Security Requirements Guide :: Version 1, Release: 2 Benchmark Date: 24 Jan 2020*"&amp;A595&amp;";*",SRGs!AA:AA,0),0)</f>
        <v>0</v>
      </c>
      <c r="N595" s="6">
        <f>IFERROR(MATCH("Central Log Server Security Requirements Guide :: Version 2, Release: 2 Benchmark Date: 27 Oct 2022*"&amp;A595&amp;";*",SRGs!AA:AA,0),0)</f>
        <v>0</v>
      </c>
      <c r="O595" s="6">
        <f>IFERROR(MATCH("Database Security Requirements Guide :: Version 3, Release: 3 Benchmark Date: 27 Jul 2022*"&amp;A595&amp;";*",SRGs!AA:AA,0),0)</f>
        <v>0</v>
      </c>
      <c r="P595" s="6">
        <f>IFERROR(MATCH("Container Platform Security Requirements Guide :: Version 1, Release: 3 Benchmark Date: 27 Jan 2022*"&amp;A595&amp;";*",SRGs!AA:AA,0),0)</f>
        <v>0</v>
      </c>
      <c r="Q595" s="6">
        <f>IFERROR(MATCH("Domain Name System (DNS) Security Requirements Guide :: Version 2, Release: 4 Benchmark Date: 23 Oct 2015*"&amp;A595&amp;";*",SRGs!AA:AA,0),0)</f>
        <v>0</v>
      </c>
      <c r="R595" s="6">
        <f>IFERROR(MATCH("Firewall Security Requirements Guide :: Version 2, Release: 3 Benchmark Date: 27 Oct 2022*"&amp;A595&amp;";*",SRGs!AA:AA,0),0)</f>
        <v>0</v>
      </c>
      <c r="S595" s="6">
        <f>IFERROR(MATCH("General Purpose Operating System Security Requirements Guide :: Version 2, Release: 4 Benchmark Date: 27 Jul 2022*"&amp;A595&amp;";*",SRGs!AA:AA,0),0)</f>
        <v>0</v>
      </c>
      <c r="T595" s="6">
        <f>IFERROR(MATCH("Intrusion Detection and Prevention Systems (IDPS) Security Requirements Guide :: Version 2, Release: 6 Benchmark Date: 24 Jul 2020*"&amp;A595&amp;";*",SRGs!AA:AA,0),0)</f>
        <v>0</v>
      </c>
      <c r="U595" s="6">
        <f>IFERROR(MATCH("Layer 2 Switch Security Requirements Guide :: Version 2, Release: 1 Benchmark Date: 18 May 2021*"&amp;A595&amp;";*",SRGs!AA:AA,0),0)</f>
        <v>0</v>
      </c>
      <c r="V595" s="6">
        <f>IFERROR(MATCH("Mainframe Product Security Requirements Guide :: Version 2, Release: 1 Benchmark Date: 27 Oct 2022*"&amp;A595&amp;";*",SRGs!AA:AA,0),0)</f>
        <v>0</v>
      </c>
      <c r="W595" s="6">
        <f>IFERROR(MATCH("Network Device Management Security Requirements Guide :: Version 4, Release: 1 Benchmark Date: 23 Apr 2021*"&amp;A595&amp;";*",SRGs!AA:AA,0),0)</f>
        <v>0</v>
      </c>
      <c r="X595" s="6">
        <f>IFERROR(MATCH("Router Security Requirements Guide :: Version 4, Release: 2 Benchmark Date: 23 Apr 2021*"&amp;A595&amp;";*",SRGs!AA:AA,0),0)</f>
        <v>0</v>
      </c>
      <c r="Y595" s="6">
        <f>IFERROR(MATCH("SDN Controller Security Requirements Guide :: Version 1, Release: 2 Benchmark Date: 24 Apr 2020*"&amp;A595&amp;";*",SRGs!AA:AA,0),0)</f>
        <v>0</v>
      </c>
      <c r="Z595" s="6">
        <f>IFERROR(MATCH("Unified Endpoint Management Agent Security Requirements Guide :: Version 1, Release: 1 Benchmark Date: 20 Nov 2020*"&amp;A595&amp;";*",SRGs!AA:AA,0),0)</f>
        <v>0</v>
      </c>
      <c r="AA595" s="6">
        <f>IFERROR(MATCH("Unified Endpoint Management Server Security Requirements Guide :: Version 1, Release: 1 Benchmark Date: 20 Nov 2020*"&amp;A595&amp;";*",SRGs!AA:AA,0),0)</f>
        <v>0</v>
      </c>
      <c r="AB595" s="6">
        <f>IFERROR(MATCH("Virtual Private Network (VPN) Security Requirements Guide :: Version 2, Release: 4 Benchmark Date: 27 Oct 2021*"&amp;A595&amp;";*",SRGs!AA:AA,0),0)</f>
        <v>0</v>
      </c>
      <c r="AC595" s="6">
        <f>IFERROR(MATCH("Web Server Security Requirements Guide :: Version 3, Release: 1 Benchmark Date: 27 Oct 2022*"&amp;A595&amp;";*",SRGs!AA:AA,0),0)</f>
        <v>0</v>
      </c>
      <c r="AD595" s="21"/>
      <c r="AE595" s="3" t="str">
        <f t="shared" si="72"/>
        <v/>
      </c>
      <c r="AF595" s="2" t="str">
        <f t="shared" si="73"/>
        <v/>
      </c>
      <c r="AG595" s="2" t="str">
        <f t="shared" si="74"/>
        <v/>
      </c>
      <c r="AH595" s="2" t="str">
        <f t="shared" si="75"/>
        <v/>
      </c>
      <c r="AI595" s="2" t="str">
        <f t="shared" si="76"/>
        <v/>
      </c>
      <c r="AJ595" s="2" t="str">
        <f t="shared" si="77"/>
        <v/>
      </c>
      <c r="AK595" s="2" t="str">
        <f t="shared" si="78"/>
        <v/>
      </c>
      <c r="AL595" s="27"/>
      <c r="AM595" s="5" t="str">
        <f t="shared" si="79"/>
        <v/>
      </c>
    </row>
    <row r="596" spans="1:39" ht="45">
      <c r="A596" s="1" t="s">
        <v>22390</v>
      </c>
      <c r="B596" s="1" t="s">
        <v>4309</v>
      </c>
      <c r="C596" s="1" t="s">
        <v>873</v>
      </c>
      <c r="D596" s="1" t="s">
        <v>1953</v>
      </c>
      <c r="E596" s="1" t="s">
        <v>2957</v>
      </c>
      <c r="F596" s="2" t="s">
        <v>3867</v>
      </c>
      <c r="G596" s="2"/>
      <c r="H596" s="2"/>
      <c r="I596" s="2"/>
      <c r="J596" s="15"/>
      <c r="K596" s="3">
        <f>IFERROR(MATCH("Application Layer Gateway (ALG) Security Requirements Guide (SRG) :: Version 1, Release: 2 Benchmark Date: 24 Jul 2015*"&amp;A596&amp;";*",SRGs!AA:AA,0),0)</f>
        <v>0</v>
      </c>
      <c r="L596" s="2">
        <f>IFERROR(MATCH("Application Server Security Requirements Guide :: Version 3, Release: 3 Benchmark Date: 27 Oct 2022*"&amp;A596&amp;";*",SRGs!AA:AA,0),0)</f>
        <v>0</v>
      </c>
      <c r="M596" s="2">
        <f>IFERROR(MATCH("Authentication, Authorization, and Accounting Services (AAA) Security Requirements Guide :: Version 1, Release: 2 Benchmark Date: 24 Jan 2020*"&amp;A596&amp;";*",SRGs!AA:AA,0),0)</f>
        <v>0</v>
      </c>
      <c r="N596" s="6">
        <f>IFERROR(MATCH("Central Log Server Security Requirements Guide :: Version 2, Release: 2 Benchmark Date: 27 Oct 2022*"&amp;A596&amp;";*",SRGs!AA:AA,0),0)</f>
        <v>0</v>
      </c>
      <c r="O596" s="6">
        <f>IFERROR(MATCH("Database Security Requirements Guide :: Version 3, Release: 3 Benchmark Date: 27 Jul 2022*"&amp;A596&amp;";*",SRGs!AA:AA,0),0)</f>
        <v>0</v>
      </c>
      <c r="P596" s="2">
        <f>IFERROR(MATCH("Container Platform Security Requirements Guide :: Version 1, Release: 3 Benchmark Date: 27 Jan 2022*"&amp;A596&amp;";*",SRGs!AA:AA,0),0)</f>
        <v>0</v>
      </c>
      <c r="Q596" s="2">
        <f>IFERROR(MATCH("Domain Name System (DNS) Security Requirements Guide :: Version 2, Release: 4 Benchmark Date: 23 Oct 2015*"&amp;A596&amp;";*",SRGs!AA:AA,0),0)</f>
        <v>0</v>
      </c>
      <c r="R596" s="2">
        <f>IFERROR(MATCH("Firewall Security Requirements Guide :: Version 2, Release: 3 Benchmark Date: 27 Oct 2022*"&amp;A596&amp;";*",SRGs!AA:AA,0),0)</f>
        <v>0</v>
      </c>
      <c r="S596" s="2">
        <f>IFERROR(MATCH("General Purpose Operating System Security Requirements Guide :: Version 2, Release: 4 Benchmark Date: 27 Jul 2022*"&amp;A596&amp;";*",SRGs!AA:AA,0),0)</f>
        <v>0</v>
      </c>
      <c r="T596" s="2">
        <f>IFERROR(MATCH("Intrusion Detection and Prevention Systems (IDPS) Security Requirements Guide :: Version 2, Release: 6 Benchmark Date: 24 Jul 2020*"&amp;A596&amp;";*",SRGs!AA:AA,0),0)</f>
        <v>0</v>
      </c>
      <c r="U596" s="2">
        <f>IFERROR(MATCH("Layer 2 Switch Security Requirements Guide :: Version 2, Release: 1 Benchmark Date: 18 May 2021*"&amp;A596&amp;";*",SRGs!AA:AA,0),0)</f>
        <v>0</v>
      </c>
      <c r="V596" s="2">
        <f>IFERROR(MATCH("Mainframe Product Security Requirements Guide :: Version 2, Release: 1 Benchmark Date: 27 Oct 2022*"&amp;A596&amp;";*",SRGs!AA:AA,0),0)</f>
        <v>0</v>
      </c>
      <c r="W596" s="2">
        <f>IFERROR(MATCH("Network Device Management Security Requirements Guide :: Version 4, Release: 1 Benchmark Date: 23 Apr 2021*"&amp;A596&amp;";*",SRGs!AA:AA,0),0)</f>
        <v>0</v>
      </c>
      <c r="X596" s="2">
        <f>IFERROR(MATCH("Router Security Requirements Guide :: Version 4, Release: 2 Benchmark Date: 23 Apr 2021*"&amp;A596&amp;";*",SRGs!AA:AA,0),0)</f>
        <v>0</v>
      </c>
      <c r="Y596" s="2">
        <f>IFERROR(MATCH("SDN Controller Security Requirements Guide :: Version 1, Release: 2 Benchmark Date: 24 Apr 2020*"&amp;A596&amp;";*",SRGs!AA:AA,0),0)</f>
        <v>0</v>
      </c>
      <c r="Z596" s="2">
        <f>IFERROR(MATCH("Unified Endpoint Management Agent Security Requirements Guide :: Version 1, Release: 1 Benchmark Date: 20 Nov 2020*"&amp;A596&amp;";*",SRGs!AA:AA,0),0)</f>
        <v>0</v>
      </c>
      <c r="AA596" s="2">
        <f>IFERROR(MATCH("Unified Endpoint Management Server Security Requirements Guide :: Version 1, Release: 1 Benchmark Date: 20 Nov 2020*"&amp;A596&amp;";*",SRGs!AA:AA,0),0)</f>
        <v>0</v>
      </c>
      <c r="AB596" s="2">
        <f>IFERROR(MATCH("Virtual Private Network (VPN) Security Requirements Guide :: Version 2, Release: 4 Benchmark Date: 27 Oct 2021*"&amp;A596&amp;";*",SRGs!AA:AA,0),0)</f>
        <v>0</v>
      </c>
      <c r="AC596" s="2">
        <f>IFERROR(MATCH("Web Server Security Requirements Guide :: Version 3, Release: 1 Benchmark Date: 27 Oct 2022*"&amp;A596&amp;";*",SRGs!AA:AA,0),0)</f>
        <v>0</v>
      </c>
      <c r="AD596" s="22"/>
      <c r="AE596" s="3" t="str">
        <f t="shared" si="72"/>
        <v/>
      </c>
      <c r="AF596" s="2" t="str">
        <f t="shared" si="73"/>
        <v/>
      </c>
      <c r="AG596" s="2" t="str">
        <f t="shared" si="74"/>
        <v/>
      </c>
      <c r="AH596" s="2" t="str">
        <f t="shared" si="75"/>
        <v/>
      </c>
      <c r="AI596" s="2" t="str">
        <f t="shared" si="76"/>
        <v/>
      </c>
      <c r="AJ596" s="2" t="str">
        <f t="shared" si="77"/>
        <v/>
      </c>
      <c r="AK596" s="2" t="str">
        <f t="shared" si="78"/>
        <v/>
      </c>
      <c r="AM596" s="5" t="str">
        <f t="shared" si="79"/>
        <v/>
      </c>
    </row>
    <row r="597" spans="1:39" ht="105">
      <c r="A597" s="1" t="s">
        <v>22391</v>
      </c>
      <c r="B597" s="1" t="s">
        <v>4309</v>
      </c>
      <c r="C597" s="1" t="s">
        <v>874</v>
      </c>
      <c r="D597" s="1" t="s">
        <v>1954</v>
      </c>
      <c r="E597" s="1" t="s">
        <v>2958</v>
      </c>
      <c r="F597" s="2" t="s">
        <v>2591</v>
      </c>
      <c r="G597" s="2"/>
      <c r="H597" s="2"/>
      <c r="I597" s="2"/>
      <c r="J597" s="15"/>
      <c r="K597" s="3">
        <f>IFERROR(MATCH("Application Layer Gateway (ALG) Security Requirements Guide (SRG) :: Version 1, Release: 2 Benchmark Date: 24 Jul 2015*"&amp;A597&amp;";*",SRGs!AA:AA,0),0)</f>
        <v>0</v>
      </c>
      <c r="L597" s="2">
        <f>IFERROR(MATCH("Application Server Security Requirements Guide :: Version 3, Release: 3 Benchmark Date: 27 Oct 2022*"&amp;A597&amp;";*",SRGs!AA:AA,0),0)</f>
        <v>0</v>
      </c>
      <c r="M597" s="2">
        <f>IFERROR(MATCH("Authentication, Authorization, and Accounting Services (AAA) Security Requirements Guide :: Version 1, Release: 2 Benchmark Date: 24 Jan 2020*"&amp;A597&amp;";*",SRGs!AA:AA,0),0)</f>
        <v>0</v>
      </c>
      <c r="N597" s="2">
        <f>IFERROR(MATCH("Central Log Server Security Requirements Guide :: Version 2, Release: 2 Benchmark Date: 27 Oct 2022*"&amp;A597&amp;";*",SRGs!AA:AA,0),0)</f>
        <v>0</v>
      </c>
      <c r="O597" s="2">
        <f>IFERROR(MATCH("Database Security Requirements Guide :: Version 3, Release: 3 Benchmark Date: 27 Jul 2022*"&amp;A597&amp;";*",SRGs!AA:AA,0),0)</f>
        <v>0</v>
      </c>
      <c r="P597" s="2">
        <f>IFERROR(MATCH("Container Platform Security Requirements Guide :: Version 1, Release: 3 Benchmark Date: 27 Jan 2022*"&amp;A597&amp;";*",SRGs!AA:AA,0),0)</f>
        <v>0</v>
      </c>
      <c r="Q597" s="2">
        <f>IFERROR(MATCH("Domain Name System (DNS) Security Requirements Guide :: Version 2, Release: 4 Benchmark Date: 23 Oct 2015*"&amp;A597&amp;";*",SRGs!AA:AA,0),0)</f>
        <v>0</v>
      </c>
      <c r="R597" s="2">
        <f>IFERROR(MATCH("Firewall Security Requirements Guide :: Version 2, Release: 3 Benchmark Date: 27 Oct 2022*"&amp;A597&amp;";*",SRGs!AA:AA,0),0)</f>
        <v>0</v>
      </c>
      <c r="S597" s="2">
        <f>IFERROR(MATCH("General Purpose Operating System Security Requirements Guide :: Version 2, Release: 4 Benchmark Date: 27 Jul 2022*"&amp;A597&amp;";*",SRGs!AA:AA,0),0)</f>
        <v>0</v>
      </c>
      <c r="T597" s="2">
        <f>IFERROR(MATCH("Intrusion Detection and Prevention Systems (IDPS) Security Requirements Guide :: Version 2, Release: 6 Benchmark Date: 24 Jul 2020*"&amp;A597&amp;";*",SRGs!AA:AA,0),0)</f>
        <v>0</v>
      </c>
      <c r="U597" s="2">
        <f>IFERROR(MATCH("Layer 2 Switch Security Requirements Guide :: Version 2, Release: 1 Benchmark Date: 18 May 2021*"&amp;A597&amp;";*",SRGs!AA:AA,0),0)</f>
        <v>0</v>
      </c>
      <c r="V597" s="2">
        <f>IFERROR(MATCH("Mainframe Product Security Requirements Guide :: Version 2, Release: 1 Benchmark Date: 27 Oct 2022*"&amp;A597&amp;";*",SRGs!AA:AA,0),0)</f>
        <v>0</v>
      </c>
      <c r="W597" s="2">
        <f>IFERROR(MATCH("Network Device Management Security Requirements Guide :: Version 4, Release: 1 Benchmark Date: 23 Apr 2021*"&amp;A597&amp;";*",SRGs!AA:AA,0),0)</f>
        <v>0</v>
      </c>
      <c r="X597" s="2">
        <f>IFERROR(MATCH("Router Security Requirements Guide :: Version 4, Release: 2 Benchmark Date: 23 Apr 2021*"&amp;A597&amp;";*",SRGs!AA:AA,0),0)</f>
        <v>0</v>
      </c>
      <c r="Y597" s="2">
        <f>IFERROR(MATCH("SDN Controller Security Requirements Guide :: Version 1, Release: 2 Benchmark Date: 24 Apr 2020*"&amp;A597&amp;";*",SRGs!AA:AA,0),0)</f>
        <v>0</v>
      </c>
      <c r="Z597" s="2">
        <f>IFERROR(MATCH("Unified Endpoint Management Agent Security Requirements Guide :: Version 1, Release: 1 Benchmark Date: 20 Nov 2020*"&amp;A597&amp;";*",SRGs!AA:AA,0),0)</f>
        <v>0</v>
      </c>
      <c r="AA597" s="2">
        <f>IFERROR(MATCH("Unified Endpoint Management Server Security Requirements Guide :: Version 1, Release: 1 Benchmark Date: 20 Nov 2020*"&amp;A597&amp;";*",SRGs!AA:AA,0),0)</f>
        <v>0</v>
      </c>
      <c r="AB597" s="2">
        <f>IFERROR(MATCH("Virtual Private Network (VPN) Security Requirements Guide :: Version 2, Release: 4 Benchmark Date: 27 Oct 2021*"&amp;A597&amp;";*",SRGs!AA:AA,0),0)</f>
        <v>0</v>
      </c>
      <c r="AC597" s="2">
        <f>IFERROR(MATCH("Web Server Security Requirements Guide :: Version 3, Release: 1 Benchmark Date: 27 Oct 2022*"&amp;A597&amp;";*",SRGs!AA:AA,0),0)</f>
        <v>0</v>
      </c>
      <c r="AD597" s="22"/>
      <c r="AE597" s="3" t="str">
        <f t="shared" si="72"/>
        <v/>
      </c>
      <c r="AF597" s="2" t="str">
        <f t="shared" si="73"/>
        <v/>
      </c>
      <c r="AG597" s="2" t="str">
        <f t="shared" si="74"/>
        <v/>
      </c>
      <c r="AH597" s="2" t="str">
        <f t="shared" si="75"/>
        <v/>
      </c>
      <c r="AI597" s="2" t="str">
        <f t="shared" si="76"/>
        <v/>
      </c>
      <c r="AJ597" s="2" t="str">
        <f t="shared" si="77"/>
        <v/>
      </c>
      <c r="AK597" s="2" t="str">
        <f t="shared" si="78"/>
        <v/>
      </c>
      <c r="AM597" s="5" t="str">
        <f t="shared" si="79"/>
        <v/>
      </c>
    </row>
    <row r="598" spans="1:39" s="5" customFormat="1" ht="90">
      <c r="A598" s="1" t="s">
        <v>22392</v>
      </c>
      <c r="B598" s="1" t="s">
        <v>4309</v>
      </c>
      <c r="C598" s="1" t="s">
        <v>875</v>
      </c>
      <c r="D598" s="1" t="s">
        <v>1955</v>
      </c>
      <c r="E598" s="1" t="s">
        <v>2959</v>
      </c>
      <c r="F598" s="2" t="s">
        <v>3868</v>
      </c>
      <c r="G598" s="2"/>
      <c r="H598" s="2"/>
      <c r="I598" s="2"/>
      <c r="J598" s="15"/>
      <c r="K598" s="3">
        <f>IFERROR(MATCH("Application Layer Gateway (ALG) Security Requirements Guide (SRG) :: Version 1, Release: 2 Benchmark Date: 24 Jul 2015*"&amp;A598&amp;";*",SRGs!AA:AA,0),0)</f>
        <v>0</v>
      </c>
      <c r="L598" s="2">
        <f>IFERROR(MATCH("Application Server Security Requirements Guide :: Version 3, Release: 3 Benchmark Date: 27 Oct 2022*"&amp;A598&amp;";*",SRGs!AA:AA,0),0)</f>
        <v>0</v>
      </c>
      <c r="M598" s="2">
        <f>IFERROR(MATCH("Authentication, Authorization, and Accounting Services (AAA) Security Requirements Guide :: Version 1, Release: 2 Benchmark Date: 24 Jan 2020*"&amp;A598&amp;";*",SRGs!AA:AA,0),0)</f>
        <v>0</v>
      </c>
      <c r="N598" s="6">
        <f>IFERROR(MATCH("Central Log Server Security Requirements Guide :: Version 2, Release: 2 Benchmark Date: 27 Oct 2022*"&amp;A598&amp;";*",SRGs!AA:AA,0),0)</f>
        <v>0</v>
      </c>
      <c r="O598" s="6">
        <f>IFERROR(MATCH("Database Security Requirements Guide :: Version 3, Release: 3 Benchmark Date: 27 Jul 2022*"&amp;A598&amp;";*",SRGs!AA:AA,0),0)</f>
        <v>0</v>
      </c>
      <c r="P598" s="6">
        <f>IFERROR(MATCH("Container Platform Security Requirements Guide :: Version 1, Release: 3 Benchmark Date: 27 Jan 2022*"&amp;A598&amp;";*",SRGs!AA:AA,0),0)</f>
        <v>0</v>
      </c>
      <c r="Q598" s="6">
        <f>IFERROR(MATCH("Domain Name System (DNS) Security Requirements Guide :: Version 2, Release: 4 Benchmark Date: 23 Oct 2015*"&amp;A598&amp;";*",SRGs!AA:AA,0),0)</f>
        <v>0</v>
      </c>
      <c r="R598" s="6">
        <f>IFERROR(MATCH("Firewall Security Requirements Guide :: Version 2, Release: 3 Benchmark Date: 27 Oct 2022*"&amp;A598&amp;";*",SRGs!AA:AA,0),0)</f>
        <v>0</v>
      </c>
      <c r="S598" s="6">
        <f>IFERROR(MATCH("General Purpose Operating System Security Requirements Guide :: Version 2, Release: 4 Benchmark Date: 27 Jul 2022*"&amp;A598&amp;";*",SRGs!AA:AA,0),0)</f>
        <v>0</v>
      </c>
      <c r="T598" s="6">
        <f>IFERROR(MATCH("Intrusion Detection and Prevention Systems (IDPS) Security Requirements Guide :: Version 2, Release: 6 Benchmark Date: 24 Jul 2020*"&amp;A598&amp;";*",SRGs!AA:AA,0),0)</f>
        <v>0</v>
      </c>
      <c r="U598" s="6">
        <f>IFERROR(MATCH("Layer 2 Switch Security Requirements Guide :: Version 2, Release: 1 Benchmark Date: 18 May 2021*"&amp;A598&amp;";*",SRGs!AA:AA,0),0)</f>
        <v>0</v>
      </c>
      <c r="V598" s="6">
        <f>IFERROR(MATCH("Mainframe Product Security Requirements Guide :: Version 2, Release: 1 Benchmark Date: 27 Oct 2022*"&amp;A598&amp;";*",SRGs!AA:AA,0),0)</f>
        <v>0</v>
      </c>
      <c r="W598" s="6">
        <f>IFERROR(MATCH("Network Device Management Security Requirements Guide :: Version 4, Release: 1 Benchmark Date: 23 Apr 2021*"&amp;A598&amp;";*",SRGs!AA:AA,0),0)</f>
        <v>0</v>
      </c>
      <c r="X598" s="6">
        <f>IFERROR(MATCH("Router Security Requirements Guide :: Version 4, Release: 2 Benchmark Date: 23 Apr 2021*"&amp;A598&amp;";*",SRGs!AA:AA,0),0)</f>
        <v>0</v>
      </c>
      <c r="Y598" s="6">
        <f>IFERROR(MATCH("SDN Controller Security Requirements Guide :: Version 1, Release: 2 Benchmark Date: 24 Apr 2020*"&amp;A598&amp;";*",SRGs!AA:AA,0),0)</f>
        <v>0</v>
      </c>
      <c r="Z598" s="6">
        <f>IFERROR(MATCH("Unified Endpoint Management Agent Security Requirements Guide :: Version 1, Release: 1 Benchmark Date: 20 Nov 2020*"&amp;A598&amp;";*",SRGs!AA:AA,0),0)</f>
        <v>0</v>
      </c>
      <c r="AA598" s="6">
        <f>IFERROR(MATCH("Unified Endpoint Management Server Security Requirements Guide :: Version 1, Release: 1 Benchmark Date: 20 Nov 2020*"&amp;A598&amp;";*",SRGs!AA:AA,0),0)</f>
        <v>0</v>
      </c>
      <c r="AB598" s="6">
        <f>IFERROR(MATCH("Virtual Private Network (VPN) Security Requirements Guide :: Version 2, Release: 4 Benchmark Date: 27 Oct 2021*"&amp;A598&amp;";*",SRGs!AA:AA,0),0)</f>
        <v>0</v>
      </c>
      <c r="AC598" s="6">
        <f>IFERROR(MATCH("Web Server Security Requirements Guide :: Version 3, Release: 1 Benchmark Date: 27 Oct 2022*"&amp;A598&amp;";*",SRGs!AA:AA,0),0)</f>
        <v>0</v>
      </c>
      <c r="AD598" s="21"/>
      <c r="AE598" s="3" t="str">
        <f t="shared" si="72"/>
        <v/>
      </c>
      <c r="AF598" s="2" t="str">
        <f t="shared" si="73"/>
        <v/>
      </c>
      <c r="AG598" s="2" t="str">
        <f t="shared" si="74"/>
        <v/>
      </c>
      <c r="AH598" s="2" t="str">
        <f t="shared" si="75"/>
        <v/>
      </c>
      <c r="AI598" s="2" t="str">
        <f t="shared" si="76"/>
        <v/>
      </c>
      <c r="AJ598" s="2" t="str">
        <f t="shared" si="77"/>
        <v/>
      </c>
      <c r="AK598" s="2" t="str">
        <f t="shared" si="78"/>
        <v/>
      </c>
      <c r="AL598" s="27"/>
      <c r="AM598" s="5" t="str">
        <f t="shared" si="79"/>
        <v/>
      </c>
    </row>
    <row r="599" spans="1:39" ht="30">
      <c r="A599" s="1" t="s">
        <v>22393</v>
      </c>
      <c r="B599" s="1" t="s">
        <v>4309</v>
      </c>
      <c r="C599" s="1" t="s">
        <v>876</v>
      </c>
      <c r="D599" s="1" t="s">
        <v>3534</v>
      </c>
      <c r="E599" s="1"/>
      <c r="F599" s="2"/>
      <c r="G599" s="2"/>
      <c r="H599" s="2"/>
      <c r="I599" s="2"/>
      <c r="J599" s="15"/>
      <c r="K599" s="3">
        <f>IFERROR(MATCH("Application Layer Gateway (ALG) Security Requirements Guide (SRG) :: Version 1, Release: 2 Benchmark Date: 24 Jul 2015*"&amp;A599&amp;";*",SRGs!AA:AA,0),0)</f>
        <v>0</v>
      </c>
      <c r="L599" s="2">
        <f>IFERROR(MATCH("Application Server Security Requirements Guide :: Version 3, Release: 3 Benchmark Date: 27 Oct 2022*"&amp;A599&amp;";*",SRGs!AA:AA,0),0)</f>
        <v>0</v>
      </c>
      <c r="M599" s="2">
        <f>IFERROR(MATCH("Authentication, Authorization, and Accounting Services (AAA) Security Requirements Guide :: Version 1, Release: 2 Benchmark Date: 24 Jan 2020*"&amp;A599&amp;";*",SRGs!AA:AA,0),0)</f>
        <v>0</v>
      </c>
      <c r="N599" s="2">
        <f>IFERROR(MATCH("Central Log Server Security Requirements Guide :: Version 2, Release: 2 Benchmark Date: 27 Oct 2022*"&amp;A599&amp;";*",SRGs!AA:AA,0),0)</f>
        <v>0</v>
      </c>
      <c r="O599" s="2">
        <f>IFERROR(MATCH("Database Security Requirements Guide :: Version 3, Release: 3 Benchmark Date: 27 Jul 2022*"&amp;A599&amp;";*",SRGs!AA:AA,0),0)</f>
        <v>0</v>
      </c>
      <c r="P599" s="2">
        <f>IFERROR(MATCH("Container Platform Security Requirements Guide :: Version 1, Release: 3 Benchmark Date: 27 Jan 2022*"&amp;A599&amp;";*",SRGs!AA:AA,0),0)</f>
        <v>0</v>
      </c>
      <c r="Q599" s="2">
        <f>IFERROR(MATCH("Domain Name System (DNS) Security Requirements Guide :: Version 2, Release: 4 Benchmark Date: 23 Oct 2015*"&amp;A599&amp;";*",SRGs!AA:AA,0),0)</f>
        <v>0</v>
      </c>
      <c r="R599" s="2">
        <f>IFERROR(MATCH("Firewall Security Requirements Guide :: Version 2, Release: 3 Benchmark Date: 27 Oct 2022*"&amp;A599&amp;";*",SRGs!AA:AA,0),0)</f>
        <v>0</v>
      </c>
      <c r="S599" s="2">
        <f>IFERROR(MATCH("General Purpose Operating System Security Requirements Guide :: Version 2, Release: 4 Benchmark Date: 27 Jul 2022*"&amp;A599&amp;";*",SRGs!AA:AA,0),0)</f>
        <v>0</v>
      </c>
      <c r="T599" s="2">
        <f>IFERROR(MATCH("Intrusion Detection and Prevention Systems (IDPS) Security Requirements Guide :: Version 2, Release: 6 Benchmark Date: 24 Jul 2020*"&amp;A599&amp;";*",SRGs!AA:AA,0),0)</f>
        <v>0</v>
      </c>
      <c r="U599" s="2">
        <f>IFERROR(MATCH("Layer 2 Switch Security Requirements Guide :: Version 2, Release: 1 Benchmark Date: 18 May 2021*"&amp;A599&amp;";*",SRGs!AA:AA,0),0)</f>
        <v>0</v>
      </c>
      <c r="V599" s="2">
        <f>IFERROR(MATCH("Mainframe Product Security Requirements Guide :: Version 2, Release: 1 Benchmark Date: 27 Oct 2022*"&amp;A599&amp;";*",SRGs!AA:AA,0),0)</f>
        <v>0</v>
      </c>
      <c r="W599" s="2">
        <f>IFERROR(MATCH("Network Device Management Security Requirements Guide :: Version 4, Release: 1 Benchmark Date: 23 Apr 2021*"&amp;A599&amp;";*",SRGs!AA:AA,0),0)</f>
        <v>0</v>
      </c>
      <c r="X599" s="2">
        <f>IFERROR(MATCH("Router Security Requirements Guide :: Version 4, Release: 2 Benchmark Date: 23 Apr 2021*"&amp;A599&amp;";*",SRGs!AA:AA,0),0)</f>
        <v>0</v>
      </c>
      <c r="Y599" s="2">
        <f>IFERROR(MATCH("SDN Controller Security Requirements Guide :: Version 1, Release: 2 Benchmark Date: 24 Apr 2020*"&amp;A599&amp;";*",SRGs!AA:AA,0),0)</f>
        <v>0</v>
      </c>
      <c r="Z599" s="2">
        <f>IFERROR(MATCH("Unified Endpoint Management Agent Security Requirements Guide :: Version 1, Release: 1 Benchmark Date: 20 Nov 2020*"&amp;A599&amp;";*",SRGs!AA:AA,0),0)</f>
        <v>0</v>
      </c>
      <c r="AA599" s="2">
        <f>IFERROR(MATCH("Unified Endpoint Management Server Security Requirements Guide :: Version 1, Release: 1 Benchmark Date: 20 Nov 2020*"&amp;A599&amp;";*",SRGs!AA:AA,0),0)</f>
        <v>0</v>
      </c>
      <c r="AB599" s="2">
        <f>IFERROR(MATCH("Virtual Private Network (VPN) Security Requirements Guide :: Version 2, Release: 4 Benchmark Date: 27 Oct 2021*"&amp;A599&amp;";*",SRGs!AA:AA,0),0)</f>
        <v>0</v>
      </c>
      <c r="AC599" s="2">
        <f>IFERROR(MATCH("Web Server Security Requirements Guide :: Version 3, Release: 1 Benchmark Date: 27 Oct 2022*"&amp;A599&amp;";*",SRGs!AA:AA,0),0)</f>
        <v>0</v>
      </c>
      <c r="AD599" s="22"/>
      <c r="AE599" s="3" t="str">
        <f t="shared" si="72"/>
        <v/>
      </c>
      <c r="AF599" s="2" t="str">
        <f t="shared" si="73"/>
        <v/>
      </c>
      <c r="AG599" s="2" t="str">
        <f t="shared" si="74"/>
        <v/>
      </c>
      <c r="AH599" s="2" t="str">
        <f t="shared" si="75"/>
        <v/>
      </c>
      <c r="AI599" s="2" t="str">
        <f t="shared" si="76"/>
        <v/>
      </c>
      <c r="AJ599" s="2" t="str">
        <f t="shared" si="77"/>
        <v/>
      </c>
      <c r="AK599" s="2" t="str">
        <f t="shared" si="78"/>
        <v/>
      </c>
      <c r="AM599" s="5" t="str">
        <f t="shared" si="79"/>
        <v/>
      </c>
    </row>
    <row r="600" spans="1:39" s="5" customFormat="1" ht="30">
      <c r="A600" s="1" t="s">
        <v>22394</v>
      </c>
      <c r="B600" s="1" t="s">
        <v>4309</v>
      </c>
      <c r="C600" s="1" t="s">
        <v>877</v>
      </c>
      <c r="D600" s="1" t="s">
        <v>1956</v>
      </c>
      <c r="E600" s="1" t="s">
        <v>2960</v>
      </c>
      <c r="F600" s="2" t="s">
        <v>2591</v>
      </c>
      <c r="G600" s="2"/>
      <c r="H600" s="2"/>
      <c r="I600" s="2"/>
      <c r="J600" s="15"/>
      <c r="K600" s="3">
        <f>IFERROR(MATCH("Application Layer Gateway (ALG) Security Requirements Guide (SRG) :: Version 1, Release: 2 Benchmark Date: 24 Jul 2015*"&amp;A600&amp;";*",SRGs!AA:AA,0),0)</f>
        <v>0</v>
      </c>
      <c r="L600" s="2">
        <f>IFERROR(MATCH("Application Server Security Requirements Guide :: Version 3, Release: 3 Benchmark Date: 27 Oct 2022*"&amp;A600&amp;";*",SRGs!AA:AA,0),0)</f>
        <v>0</v>
      </c>
      <c r="M600" s="2">
        <f>IFERROR(MATCH("Authentication, Authorization, and Accounting Services (AAA) Security Requirements Guide :: Version 1, Release: 2 Benchmark Date: 24 Jan 2020*"&amp;A600&amp;";*",SRGs!AA:AA,0),0)</f>
        <v>0</v>
      </c>
      <c r="N600" s="2">
        <f>IFERROR(MATCH("Central Log Server Security Requirements Guide :: Version 2, Release: 2 Benchmark Date: 27 Oct 2022*"&amp;A600&amp;";*",SRGs!AA:AA,0),0)</f>
        <v>0</v>
      </c>
      <c r="O600" s="2">
        <f>IFERROR(MATCH("Database Security Requirements Guide :: Version 3, Release: 3 Benchmark Date: 27 Jul 2022*"&amp;A600&amp;";*",SRGs!AA:AA,0),0)</f>
        <v>0</v>
      </c>
      <c r="P600" s="6">
        <f>IFERROR(MATCH("Container Platform Security Requirements Guide :: Version 1, Release: 3 Benchmark Date: 27 Jan 2022*"&amp;A600&amp;";*",SRGs!AA:AA,0),0)</f>
        <v>0</v>
      </c>
      <c r="Q600" s="6">
        <f>IFERROR(MATCH("Domain Name System (DNS) Security Requirements Guide :: Version 2, Release: 4 Benchmark Date: 23 Oct 2015*"&amp;A600&amp;";*",SRGs!AA:AA,0),0)</f>
        <v>0</v>
      </c>
      <c r="R600" s="6">
        <f>IFERROR(MATCH("Firewall Security Requirements Guide :: Version 2, Release: 3 Benchmark Date: 27 Oct 2022*"&amp;A600&amp;";*",SRGs!AA:AA,0),0)</f>
        <v>0</v>
      </c>
      <c r="S600" s="6">
        <f>IFERROR(MATCH("General Purpose Operating System Security Requirements Guide :: Version 2, Release: 4 Benchmark Date: 27 Jul 2022*"&amp;A600&amp;";*",SRGs!AA:AA,0),0)</f>
        <v>0</v>
      </c>
      <c r="T600" s="6">
        <f>IFERROR(MATCH("Intrusion Detection and Prevention Systems (IDPS) Security Requirements Guide :: Version 2, Release: 6 Benchmark Date: 24 Jul 2020*"&amp;A600&amp;";*",SRGs!AA:AA,0),0)</f>
        <v>0</v>
      </c>
      <c r="U600" s="6">
        <f>IFERROR(MATCH("Layer 2 Switch Security Requirements Guide :: Version 2, Release: 1 Benchmark Date: 18 May 2021*"&amp;A600&amp;";*",SRGs!AA:AA,0),0)</f>
        <v>0</v>
      </c>
      <c r="V600" s="6">
        <f>IFERROR(MATCH("Mainframe Product Security Requirements Guide :: Version 2, Release: 1 Benchmark Date: 27 Oct 2022*"&amp;A600&amp;";*",SRGs!AA:AA,0),0)</f>
        <v>0</v>
      </c>
      <c r="W600" s="6">
        <f>IFERROR(MATCH("Network Device Management Security Requirements Guide :: Version 4, Release: 1 Benchmark Date: 23 Apr 2021*"&amp;A600&amp;";*",SRGs!AA:AA,0),0)</f>
        <v>0</v>
      </c>
      <c r="X600" s="6">
        <f>IFERROR(MATCH("Router Security Requirements Guide :: Version 4, Release: 2 Benchmark Date: 23 Apr 2021*"&amp;A600&amp;";*",SRGs!AA:AA,0),0)</f>
        <v>0</v>
      </c>
      <c r="Y600" s="6">
        <f>IFERROR(MATCH("SDN Controller Security Requirements Guide :: Version 1, Release: 2 Benchmark Date: 24 Apr 2020*"&amp;A600&amp;";*",SRGs!AA:AA,0),0)</f>
        <v>0</v>
      </c>
      <c r="Z600" s="6">
        <f>IFERROR(MATCH("Unified Endpoint Management Agent Security Requirements Guide :: Version 1, Release: 1 Benchmark Date: 20 Nov 2020*"&amp;A600&amp;";*",SRGs!AA:AA,0),0)</f>
        <v>0</v>
      </c>
      <c r="AA600" s="6">
        <f>IFERROR(MATCH("Unified Endpoint Management Server Security Requirements Guide :: Version 1, Release: 1 Benchmark Date: 20 Nov 2020*"&amp;A600&amp;";*",SRGs!AA:AA,0),0)</f>
        <v>0</v>
      </c>
      <c r="AB600" s="6">
        <f>IFERROR(MATCH("Virtual Private Network (VPN) Security Requirements Guide :: Version 2, Release: 4 Benchmark Date: 27 Oct 2021*"&amp;A600&amp;";*",SRGs!AA:AA,0),0)</f>
        <v>0</v>
      </c>
      <c r="AC600" s="6">
        <f>IFERROR(MATCH("Web Server Security Requirements Guide :: Version 3, Release: 1 Benchmark Date: 27 Oct 2022*"&amp;A600&amp;";*",SRGs!AA:AA,0),0)</f>
        <v>0</v>
      </c>
      <c r="AD600" s="21"/>
      <c r="AE600" s="3" t="str">
        <f t="shared" si="72"/>
        <v/>
      </c>
      <c r="AF600" s="2" t="str">
        <f t="shared" si="73"/>
        <v/>
      </c>
      <c r="AG600" s="2" t="str">
        <f t="shared" si="74"/>
        <v/>
      </c>
      <c r="AH600" s="2" t="str">
        <f t="shared" si="75"/>
        <v/>
      </c>
      <c r="AI600" s="2" t="str">
        <f t="shared" si="76"/>
        <v/>
      </c>
      <c r="AJ600" s="2" t="str">
        <f t="shared" si="77"/>
        <v/>
      </c>
      <c r="AK600" s="2" t="str">
        <f t="shared" si="78"/>
        <v/>
      </c>
      <c r="AL600" s="27"/>
      <c r="AM600" s="5" t="str">
        <f t="shared" si="79"/>
        <v/>
      </c>
    </row>
    <row r="601" spans="1:39" ht="150">
      <c r="A601" s="1" t="s">
        <v>22395</v>
      </c>
      <c r="B601" s="1" t="s">
        <v>4309</v>
      </c>
      <c r="C601" s="1" t="s">
        <v>878</v>
      </c>
      <c r="D601" s="1" t="s">
        <v>1957</v>
      </c>
      <c r="E601" s="1" t="s">
        <v>2961</v>
      </c>
      <c r="F601" s="2" t="s">
        <v>2591</v>
      </c>
      <c r="G601" s="2"/>
      <c r="H601" s="2"/>
      <c r="I601" s="2"/>
      <c r="J601" s="15"/>
      <c r="K601" s="3">
        <f>IFERROR(MATCH("Application Layer Gateway (ALG) Security Requirements Guide (SRG) :: Version 1, Release: 2 Benchmark Date: 24 Jul 2015*"&amp;A601&amp;";*",SRGs!AA:AA,0),0)</f>
        <v>0</v>
      </c>
      <c r="L601" s="2">
        <f>IFERROR(MATCH("Application Server Security Requirements Guide :: Version 3, Release: 3 Benchmark Date: 27 Oct 2022*"&amp;A601&amp;";*",SRGs!AA:AA,0),0)</f>
        <v>0</v>
      </c>
      <c r="M601" s="2">
        <f>IFERROR(MATCH("Authentication, Authorization, and Accounting Services (AAA) Security Requirements Guide :: Version 1, Release: 2 Benchmark Date: 24 Jan 2020*"&amp;A601&amp;";*",SRGs!AA:AA,0),0)</f>
        <v>0</v>
      </c>
      <c r="N601" s="2">
        <f>IFERROR(MATCH("Central Log Server Security Requirements Guide :: Version 2, Release: 2 Benchmark Date: 27 Oct 2022*"&amp;A601&amp;";*",SRGs!AA:AA,0),0)</f>
        <v>0</v>
      </c>
      <c r="O601" s="2">
        <f>IFERROR(MATCH("Database Security Requirements Guide :: Version 3, Release: 3 Benchmark Date: 27 Jul 2022*"&amp;A601&amp;";*",SRGs!AA:AA,0),0)</f>
        <v>0</v>
      </c>
      <c r="P601" s="2">
        <f>IFERROR(MATCH("Container Platform Security Requirements Guide :: Version 1, Release: 3 Benchmark Date: 27 Jan 2022*"&amp;A601&amp;";*",SRGs!AA:AA,0),0)</f>
        <v>0</v>
      </c>
      <c r="Q601" s="2">
        <f>IFERROR(MATCH("Domain Name System (DNS) Security Requirements Guide :: Version 2, Release: 4 Benchmark Date: 23 Oct 2015*"&amp;A601&amp;";*",SRGs!AA:AA,0),0)</f>
        <v>0</v>
      </c>
      <c r="R601" s="2">
        <f>IFERROR(MATCH("Firewall Security Requirements Guide :: Version 2, Release: 3 Benchmark Date: 27 Oct 2022*"&amp;A601&amp;";*",SRGs!AA:AA,0),0)</f>
        <v>0</v>
      </c>
      <c r="S601" s="2">
        <f>IFERROR(MATCH("General Purpose Operating System Security Requirements Guide :: Version 2, Release: 4 Benchmark Date: 27 Jul 2022*"&amp;A601&amp;";*",SRGs!AA:AA,0),0)</f>
        <v>0</v>
      </c>
      <c r="T601" s="2">
        <f>IFERROR(MATCH("Intrusion Detection and Prevention Systems (IDPS) Security Requirements Guide :: Version 2, Release: 6 Benchmark Date: 24 Jul 2020*"&amp;A601&amp;";*",SRGs!AA:AA,0),0)</f>
        <v>0</v>
      </c>
      <c r="U601" s="2">
        <f>IFERROR(MATCH("Layer 2 Switch Security Requirements Guide :: Version 2, Release: 1 Benchmark Date: 18 May 2021*"&amp;A601&amp;";*",SRGs!AA:AA,0),0)</f>
        <v>0</v>
      </c>
      <c r="V601" s="2">
        <f>IFERROR(MATCH("Mainframe Product Security Requirements Guide :: Version 2, Release: 1 Benchmark Date: 27 Oct 2022*"&amp;A601&amp;";*",SRGs!AA:AA,0),0)</f>
        <v>0</v>
      </c>
      <c r="W601" s="2">
        <f>IFERROR(MATCH("Network Device Management Security Requirements Guide :: Version 4, Release: 1 Benchmark Date: 23 Apr 2021*"&amp;A601&amp;";*",SRGs!AA:AA,0),0)</f>
        <v>0</v>
      </c>
      <c r="X601" s="2">
        <f>IFERROR(MATCH("Router Security Requirements Guide :: Version 4, Release: 2 Benchmark Date: 23 Apr 2021*"&amp;A601&amp;";*",SRGs!AA:AA,0),0)</f>
        <v>0</v>
      </c>
      <c r="Y601" s="2">
        <f>IFERROR(MATCH("SDN Controller Security Requirements Guide :: Version 1, Release: 2 Benchmark Date: 24 Apr 2020*"&amp;A601&amp;";*",SRGs!AA:AA,0),0)</f>
        <v>0</v>
      </c>
      <c r="Z601" s="2">
        <f>IFERROR(MATCH("Unified Endpoint Management Agent Security Requirements Guide :: Version 1, Release: 1 Benchmark Date: 20 Nov 2020*"&amp;A601&amp;";*",SRGs!AA:AA,0),0)</f>
        <v>0</v>
      </c>
      <c r="AA601" s="2">
        <f>IFERROR(MATCH("Unified Endpoint Management Server Security Requirements Guide :: Version 1, Release: 1 Benchmark Date: 20 Nov 2020*"&amp;A601&amp;";*",SRGs!AA:AA,0),0)</f>
        <v>0</v>
      </c>
      <c r="AB601" s="2">
        <f>IFERROR(MATCH("Virtual Private Network (VPN) Security Requirements Guide :: Version 2, Release: 4 Benchmark Date: 27 Oct 2021*"&amp;A601&amp;";*",SRGs!AA:AA,0),0)</f>
        <v>0</v>
      </c>
      <c r="AC601" s="2">
        <f>IFERROR(MATCH("Web Server Security Requirements Guide :: Version 3, Release: 1 Benchmark Date: 27 Oct 2022*"&amp;A601&amp;";*",SRGs!AA:AA,0),0)</f>
        <v>0</v>
      </c>
      <c r="AD601" s="22"/>
      <c r="AE601" s="3" t="str">
        <f t="shared" si="72"/>
        <v/>
      </c>
      <c r="AF601" s="2" t="str">
        <f t="shared" si="73"/>
        <v/>
      </c>
      <c r="AG601" s="2" t="str">
        <f t="shared" si="74"/>
        <v/>
      </c>
      <c r="AH601" s="2" t="str">
        <f t="shared" si="75"/>
        <v/>
      </c>
      <c r="AI601" s="2" t="str">
        <f t="shared" si="76"/>
        <v/>
      </c>
      <c r="AJ601" s="2" t="str">
        <f t="shared" si="77"/>
        <v/>
      </c>
      <c r="AK601" s="2" t="str">
        <f t="shared" si="78"/>
        <v/>
      </c>
      <c r="AM601" s="5" t="str">
        <f t="shared" si="79"/>
        <v/>
      </c>
    </row>
    <row r="602" spans="1:39" ht="90">
      <c r="A602" s="1" t="s">
        <v>123</v>
      </c>
      <c r="B602" s="1" t="s">
        <v>4309</v>
      </c>
      <c r="C602" s="1" t="s">
        <v>879</v>
      </c>
      <c r="D602" s="1" t="s">
        <v>1958</v>
      </c>
      <c r="E602" s="1" t="s">
        <v>2962</v>
      </c>
      <c r="F602" s="2" t="s">
        <v>3869</v>
      </c>
      <c r="G602" s="2"/>
      <c r="H602" s="2"/>
      <c r="I602" s="2"/>
      <c r="J602" s="15"/>
      <c r="K602" s="3">
        <f>IFERROR(MATCH("Application Layer Gateway (ALG) Security Requirements Guide (SRG) :: Version 1, Release: 2 Benchmark Date: 24 Jul 2015*"&amp;A602&amp;";*",SRGs!AA:AA,0),0)</f>
        <v>0</v>
      </c>
      <c r="L602" s="2">
        <f>IFERROR(MATCH("Application Server Security Requirements Guide :: Version 3, Release: 3 Benchmark Date: 27 Oct 2022*"&amp;A602&amp;";*",SRGs!AA:AA,0),0)</f>
        <v>0</v>
      </c>
      <c r="M602" s="2">
        <f>IFERROR(MATCH("Authentication, Authorization, and Accounting Services (AAA) Security Requirements Guide :: Version 1, Release: 2 Benchmark Date: 24 Jan 2020*"&amp;A602&amp;";*",SRGs!AA:AA,0),0)</f>
        <v>0</v>
      </c>
      <c r="N602" s="6">
        <f>IFERROR(MATCH("Central Log Server Security Requirements Guide :: Version 2, Release: 2 Benchmark Date: 27 Oct 2022*"&amp;A602&amp;";*",SRGs!AA:AA,0),0)</f>
        <v>0</v>
      </c>
      <c r="O602" s="6">
        <f>IFERROR(MATCH("Database Security Requirements Guide :: Version 3, Release: 3 Benchmark Date: 27 Jul 2022*"&amp;A602&amp;";*",SRGs!AA:AA,0),0)</f>
        <v>0</v>
      </c>
      <c r="P602" s="2">
        <f>IFERROR(MATCH("Container Platform Security Requirements Guide :: Version 1, Release: 3 Benchmark Date: 27 Jan 2022*"&amp;A602&amp;";*",SRGs!AA:AA,0),0)</f>
        <v>0</v>
      </c>
      <c r="Q602" s="2">
        <f>IFERROR(MATCH("Domain Name System (DNS) Security Requirements Guide :: Version 2, Release: 4 Benchmark Date: 23 Oct 2015*"&amp;A602&amp;";*",SRGs!AA:AA,0),0)</f>
        <v>0</v>
      </c>
      <c r="R602" s="2">
        <f>IFERROR(MATCH("Firewall Security Requirements Guide :: Version 2, Release: 3 Benchmark Date: 27 Oct 2022*"&amp;A602&amp;";*",SRGs!AA:AA,0),0)</f>
        <v>0</v>
      </c>
      <c r="S602" s="2">
        <f>IFERROR(MATCH("General Purpose Operating System Security Requirements Guide :: Version 2, Release: 4 Benchmark Date: 27 Jul 2022*"&amp;A602&amp;";*",SRGs!AA:AA,0),0)</f>
        <v>0</v>
      </c>
      <c r="T602" s="2">
        <f>IFERROR(MATCH("Intrusion Detection and Prevention Systems (IDPS) Security Requirements Guide :: Version 2, Release: 6 Benchmark Date: 24 Jul 2020*"&amp;A602&amp;";*",SRGs!AA:AA,0),0)</f>
        <v>0</v>
      </c>
      <c r="U602" s="2">
        <f>IFERROR(MATCH("Layer 2 Switch Security Requirements Guide :: Version 2, Release: 1 Benchmark Date: 18 May 2021*"&amp;A602&amp;";*",SRGs!AA:AA,0),0)</f>
        <v>0</v>
      </c>
      <c r="V602" s="2">
        <f>IFERROR(MATCH("Mainframe Product Security Requirements Guide :: Version 2, Release: 1 Benchmark Date: 27 Oct 2022*"&amp;A602&amp;";*",SRGs!AA:AA,0),0)</f>
        <v>0</v>
      </c>
      <c r="W602" s="2">
        <f>IFERROR(MATCH("Network Device Management Security Requirements Guide :: Version 4, Release: 1 Benchmark Date: 23 Apr 2021*"&amp;A602&amp;";*",SRGs!AA:AA,0),0)</f>
        <v>0</v>
      </c>
      <c r="X602" s="2">
        <f>IFERROR(MATCH("Router Security Requirements Guide :: Version 4, Release: 2 Benchmark Date: 23 Apr 2021*"&amp;A602&amp;";*",SRGs!AA:AA,0),0)</f>
        <v>0</v>
      </c>
      <c r="Y602" s="2">
        <f>IFERROR(MATCH("SDN Controller Security Requirements Guide :: Version 1, Release: 2 Benchmark Date: 24 Apr 2020*"&amp;A602&amp;";*",SRGs!AA:AA,0),0)</f>
        <v>0</v>
      </c>
      <c r="Z602" s="2">
        <f>IFERROR(MATCH("Unified Endpoint Management Agent Security Requirements Guide :: Version 1, Release: 1 Benchmark Date: 20 Nov 2020*"&amp;A602&amp;";*",SRGs!AA:AA,0),0)</f>
        <v>0</v>
      </c>
      <c r="AA602" s="2">
        <f>IFERROR(MATCH("Unified Endpoint Management Server Security Requirements Guide :: Version 1, Release: 1 Benchmark Date: 20 Nov 2020*"&amp;A602&amp;";*",SRGs!AA:AA,0),0)</f>
        <v>0</v>
      </c>
      <c r="AB602" s="2">
        <f>IFERROR(MATCH("Virtual Private Network (VPN) Security Requirements Guide :: Version 2, Release: 4 Benchmark Date: 27 Oct 2021*"&amp;A602&amp;";*",SRGs!AA:AA,0),0)</f>
        <v>0</v>
      </c>
      <c r="AC602" s="2">
        <f>IFERROR(MATCH("Web Server Security Requirements Guide :: Version 3, Release: 1 Benchmark Date: 27 Oct 2022*"&amp;A602&amp;";*",SRGs!AA:AA,0),0)</f>
        <v>0</v>
      </c>
      <c r="AD602" s="22"/>
      <c r="AE602" s="3" t="str">
        <f t="shared" si="72"/>
        <v/>
      </c>
      <c r="AF602" s="2" t="str">
        <f t="shared" si="73"/>
        <v/>
      </c>
      <c r="AG602" s="2" t="str">
        <f t="shared" si="74"/>
        <v/>
      </c>
      <c r="AH602" s="2" t="str">
        <f t="shared" si="75"/>
        <v/>
      </c>
      <c r="AI602" s="2" t="str">
        <f t="shared" si="76"/>
        <v/>
      </c>
      <c r="AJ602" s="2" t="str">
        <f t="shared" si="77"/>
        <v/>
      </c>
      <c r="AK602" s="2" t="str">
        <f t="shared" si="78"/>
        <v/>
      </c>
      <c r="AM602" s="5" t="str">
        <f t="shared" si="79"/>
        <v/>
      </c>
    </row>
    <row r="603" spans="1:39" ht="90">
      <c r="A603" s="1" t="s">
        <v>124</v>
      </c>
      <c r="B603" s="1" t="s">
        <v>4309</v>
      </c>
      <c r="C603" s="1" t="s">
        <v>880</v>
      </c>
      <c r="D603" s="1" t="s">
        <v>1959</v>
      </c>
      <c r="E603" s="1" t="s">
        <v>2963</v>
      </c>
      <c r="F603" s="2" t="s">
        <v>3870</v>
      </c>
      <c r="G603" s="2" t="s">
        <v>4226</v>
      </c>
      <c r="H603" s="2"/>
      <c r="I603" s="10">
        <v>1</v>
      </c>
      <c r="J603" s="13"/>
      <c r="K603" s="3">
        <f>IFERROR(MATCH("Application Layer Gateway (ALG) Security Requirements Guide (SRG) :: Version 1, Release: 2 Benchmark Date: 24 Jul 2015*"&amp;A603&amp;";*",SRGs!AA:AA,0),0)</f>
        <v>0</v>
      </c>
      <c r="L603" s="2">
        <f>IFERROR(MATCH("Application Server Security Requirements Guide :: Version 3, Release: 3 Benchmark Date: 27 Oct 2022*"&amp;A603&amp;";*",SRGs!AA:AA,0),0)</f>
        <v>0</v>
      </c>
      <c r="M603" s="2">
        <f>IFERROR(MATCH("Authentication, Authorization, and Accounting Services (AAA) Security Requirements Guide :: Version 1, Release: 2 Benchmark Date: 24 Jan 2020*"&amp;A603&amp;";*",SRGs!AA:AA,0),0)</f>
        <v>0</v>
      </c>
      <c r="N603" s="6">
        <f>IFERROR(MATCH("Central Log Server Security Requirements Guide :: Version 2, Release: 2 Benchmark Date: 27 Oct 2022*"&amp;A603&amp;";*",SRGs!AA:AA,0),0)</f>
        <v>0</v>
      </c>
      <c r="O603" s="6">
        <f>IFERROR(MATCH("Database Security Requirements Guide :: Version 3, Release: 3 Benchmark Date: 27 Jul 2022*"&amp;A603&amp;";*",SRGs!AA:AA,0),0)</f>
        <v>0</v>
      </c>
      <c r="P603" s="2">
        <f>IFERROR(MATCH("Container Platform Security Requirements Guide :: Version 1, Release: 3 Benchmark Date: 27 Jan 2022*"&amp;A603&amp;";*",SRGs!AA:AA,0),0)</f>
        <v>0</v>
      </c>
      <c r="Q603" s="2">
        <f>IFERROR(MATCH("Domain Name System (DNS) Security Requirements Guide :: Version 2, Release: 4 Benchmark Date: 23 Oct 2015*"&amp;A603&amp;";*",SRGs!AA:AA,0),0)</f>
        <v>0</v>
      </c>
      <c r="R603" s="2">
        <f>IFERROR(MATCH("Firewall Security Requirements Guide :: Version 2, Release: 3 Benchmark Date: 27 Oct 2022*"&amp;A603&amp;";*",SRGs!AA:AA,0),0)</f>
        <v>0</v>
      </c>
      <c r="S603" s="2">
        <f>IFERROR(MATCH("General Purpose Operating System Security Requirements Guide :: Version 2, Release: 4 Benchmark Date: 27 Jul 2022*"&amp;A603&amp;";*",SRGs!AA:AA,0),0)</f>
        <v>0</v>
      </c>
      <c r="T603" s="2">
        <f>IFERROR(MATCH("Intrusion Detection and Prevention Systems (IDPS) Security Requirements Guide :: Version 2, Release: 6 Benchmark Date: 24 Jul 2020*"&amp;A603&amp;";*",SRGs!AA:AA,0),0)</f>
        <v>0</v>
      </c>
      <c r="U603" s="2">
        <f>IFERROR(MATCH("Layer 2 Switch Security Requirements Guide :: Version 2, Release: 1 Benchmark Date: 18 May 2021*"&amp;A603&amp;";*",SRGs!AA:AA,0),0)</f>
        <v>0</v>
      </c>
      <c r="V603" s="2">
        <f>IFERROR(MATCH("Mainframe Product Security Requirements Guide :: Version 2, Release: 1 Benchmark Date: 27 Oct 2022*"&amp;A603&amp;";*",SRGs!AA:AA,0),0)</f>
        <v>0</v>
      </c>
      <c r="W603" s="2">
        <f>IFERROR(MATCH("Network Device Management Security Requirements Guide :: Version 4, Release: 1 Benchmark Date: 23 Apr 2021*"&amp;A603&amp;";*",SRGs!AA:AA,0),0)</f>
        <v>0</v>
      </c>
      <c r="X603" s="2">
        <f>IFERROR(MATCH("Router Security Requirements Guide :: Version 4, Release: 2 Benchmark Date: 23 Apr 2021*"&amp;A603&amp;";*",SRGs!AA:AA,0),0)</f>
        <v>0</v>
      </c>
      <c r="Y603" s="2">
        <f>IFERROR(MATCH("SDN Controller Security Requirements Guide :: Version 1, Release: 2 Benchmark Date: 24 Apr 2020*"&amp;A603&amp;";*",SRGs!AA:AA,0),0)</f>
        <v>0</v>
      </c>
      <c r="Z603" s="2">
        <f>IFERROR(MATCH("Unified Endpoint Management Agent Security Requirements Guide :: Version 1, Release: 1 Benchmark Date: 20 Nov 2020*"&amp;A603&amp;";*",SRGs!AA:AA,0),0)</f>
        <v>0</v>
      </c>
      <c r="AA603" s="2">
        <f>IFERROR(MATCH("Unified Endpoint Management Server Security Requirements Guide :: Version 1, Release: 1 Benchmark Date: 20 Nov 2020*"&amp;A603&amp;";*",SRGs!AA:AA,0),0)</f>
        <v>0</v>
      </c>
      <c r="AB603" s="2">
        <f>IFERROR(MATCH("Virtual Private Network (VPN) Security Requirements Guide :: Version 2, Release: 4 Benchmark Date: 27 Oct 2021*"&amp;A603&amp;";*",SRGs!AA:AA,0),0)</f>
        <v>0</v>
      </c>
      <c r="AC603" s="2">
        <f>IFERROR(MATCH("Web Server Security Requirements Guide :: Version 3, Release: 1 Benchmark Date: 27 Oct 2022*"&amp;A603&amp;";*",SRGs!AA:AA,0),0)</f>
        <v>0</v>
      </c>
      <c r="AD603" s="22"/>
      <c r="AE603" s="3" t="str">
        <f t="shared" si="72"/>
        <v/>
      </c>
      <c r="AF603" s="2" t="str">
        <f t="shared" si="73"/>
        <v/>
      </c>
      <c r="AG603" s="2" t="str">
        <f t="shared" si="74"/>
        <v/>
      </c>
      <c r="AH603" s="2" t="str">
        <f t="shared" si="75"/>
        <v/>
      </c>
      <c r="AI603" s="2" t="str">
        <f t="shared" si="76"/>
        <v/>
      </c>
      <c r="AJ603" s="2" t="str">
        <f t="shared" si="77"/>
        <v/>
      </c>
      <c r="AK603" s="2" t="str">
        <f t="shared" si="78"/>
        <v/>
      </c>
      <c r="AM603" s="5" t="str">
        <f t="shared" si="79"/>
        <v/>
      </c>
    </row>
    <row r="604" spans="1:39" ht="45">
      <c r="A604" s="1" t="s">
        <v>22396</v>
      </c>
      <c r="B604" s="1" t="s">
        <v>4309</v>
      </c>
      <c r="C604" s="1" t="s">
        <v>881</v>
      </c>
      <c r="D604" s="1" t="s">
        <v>3535</v>
      </c>
      <c r="E604" s="1"/>
      <c r="F604" s="2"/>
      <c r="G604" s="2"/>
      <c r="H604" s="2"/>
      <c r="I604" s="2"/>
      <c r="J604" s="15"/>
      <c r="K604" s="3">
        <f>IFERROR(MATCH("Application Layer Gateway (ALG) Security Requirements Guide (SRG) :: Version 1, Release: 2 Benchmark Date: 24 Jul 2015*"&amp;A604&amp;";*",SRGs!AA:AA,0),0)</f>
        <v>0</v>
      </c>
      <c r="L604" s="2">
        <f>IFERROR(MATCH("Application Server Security Requirements Guide :: Version 3, Release: 3 Benchmark Date: 27 Oct 2022*"&amp;A604&amp;";*",SRGs!AA:AA,0),0)</f>
        <v>0</v>
      </c>
      <c r="M604" s="2">
        <f>IFERROR(MATCH("Authentication, Authorization, and Accounting Services (AAA) Security Requirements Guide :: Version 1, Release: 2 Benchmark Date: 24 Jan 2020*"&amp;A604&amp;";*",SRGs!AA:AA,0),0)</f>
        <v>0</v>
      </c>
      <c r="N604" s="2">
        <f>IFERROR(MATCH("Central Log Server Security Requirements Guide :: Version 2, Release: 2 Benchmark Date: 27 Oct 2022*"&amp;A604&amp;";*",SRGs!AA:AA,0),0)</f>
        <v>0</v>
      </c>
      <c r="O604" s="2">
        <f>IFERROR(MATCH("Database Security Requirements Guide :: Version 3, Release: 3 Benchmark Date: 27 Jul 2022*"&amp;A604&amp;";*",SRGs!AA:AA,0),0)</f>
        <v>0</v>
      </c>
      <c r="P604" s="2">
        <f>IFERROR(MATCH("Container Platform Security Requirements Guide :: Version 1, Release: 3 Benchmark Date: 27 Jan 2022*"&amp;A604&amp;";*",SRGs!AA:AA,0),0)</f>
        <v>0</v>
      </c>
      <c r="Q604" s="2">
        <f>IFERROR(MATCH("Domain Name System (DNS) Security Requirements Guide :: Version 2, Release: 4 Benchmark Date: 23 Oct 2015*"&amp;A604&amp;";*",SRGs!AA:AA,0),0)</f>
        <v>0</v>
      </c>
      <c r="R604" s="2">
        <f>IFERROR(MATCH("Firewall Security Requirements Guide :: Version 2, Release: 3 Benchmark Date: 27 Oct 2022*"&amp;A604&amp;";*",SRGs!AA:AA,0),0)</f>
        <v>0</v>
      </c>
      <c r="S604" s="2">
        <f>IFERROR(MATCH("General Purpose Operating System Security Requirements Guide :: Version 2, Release: 4 Benchmark Date: 27 Jul 2022*"&amp;A604&amp;";*",SRGs!AA:AA,0),0)</f>
        <v>0</v>
      </c>
      <c r="T604" s="2">
        <f>IFERROR(MATCH("Intrusion Detection and Prevention Systems (IDPS) Security Requirements Guide :: Version 2, Release: 6 Benchmark Date: 24 Jul 2020*"&amp;A604&amp;";*",SRGs!AA:AA,0),0)</f>
        <v>0</v>
      </c>
      <c r="U604" s="2">
        <f>IFERROR(MATCH("Layer 2 Switch Security Requirements Guide :: Version 2, Release: 1 Benchmark Date: 18 May 2021*"&amp;A604&amp;";*",SRGs!AA:AA,0),0)</f>
        <v>0</v>
      </c>
      <c r="V604" s="2">
        <f>IFERROR(MATCH("Mainframe Product Security Requirements Guide :: Version 2, Release: 1 Benchmark Date: 27 Oct 2022*"&amp;A604&amp;";*",SRGs!AA:AA,0),0)</f>
        <v>0</v>
      </c>
      <c r="W604" s="2">
        <f>IFERROR(MATCH("Network Device Management Security Requirements Guide :: Version 4, Release: 1 Benchmark Date: 23 Apr 2021*"&amp;A604&amp;";*",SRGs!AA:AA,0),0)</f>
        <v>0</v>
      </c>
      <c r="X604" s="2">
        <f>IFERROR(MATCH("Router Security Requirements Guide :: Version 4, Release: 2 Benchmark Date: 23 Apr 2021*"&amp;A604&amp;";*",SRGs!AA:AA,0),0)</f>
        <v>0</v>
      </c>
      <c r="Y604" s="2">
        <f>IFERROR(MATCH("SDN Controller Security Requirements Guide :: Version 1, Release: 2 Benchmark Date: 24 Apr 2020*"&amp;A604&amp;";*",SRGs!AA:AA,0),0)</f>
        <v>0</v>
      </c>
      <c r="Z604" s="2">
        <f>IFERROR(MATCH("Unified Endpoint Management Agent Security Requirements Guide :: Version 1, Release: 1 Benchmark Date: 20 Nov 2020*"&amp;A604&amp;";*",SRGs!AA:AA,0),0)</f>
        <v>0</v>
      </c>
      <c r="AA604" s="2">
        <f>IFERROR(MATCH("Unified Endpoint Management Server Security Requirements Guide :: Version 1, Release: 1 Benchmark Date: 20 Nov 2020*"&amp;A604&amp;";*",SRGs!AA:AA,0),0)</f>
        <v>0</v>
      </c>
      <c r="AB604" s="2">
        <f>IFERROR(MATCH("Virtual Private Network (VPN) Security Requirements Guide :: Version 2, Release: 4 Benchmark Date: 27 Oct 2021*"&amp;A604&amp;";*",SRGs!AA:AA,0),0)</f>
        <v>0</v>
      </c>
      <c r="AC604" s="2">
        <f>IFERROR(MATCH("Web Server Security Requirements Guide :: Version 3, Release: 1 Benchmark Date: 27 Oct 2022*"&amp;A604&amp;";*",SRGs!AA:AA,0),0)</f>
        <v>0</v>
      </c>
      <c r="AD604" s="22"/>
      <c r="AE604" s="3" t="str">
        <f t="shared" si="72"/>
        <v/>
      </c>
      <c r="AF604" s="2" t="str">
        <f t="shared" si="73"/>
        <v/>
      </c>
      <c r="AG604" s="2" t="str">
        <f t="shared" si="74"/>
        <v/>
      </c>
      <c r="AH604" s="2" t="str">
        <f t="shared" si="75"/>
        <v/>
      </c>
      <c r="AI604" s="2" t="str">
        <f t="shared" si="76"/>
        <v/>
      </c>
      <c r="AJ604" s="2" t="str">
        <f t="shared" si="77"/>
        <v/>
      </c>
      <c r="AK604" s="2" t="str">
        <f t="shared" si="78"/>
        <v/>
      </c>
      <c r="AM604" s="5" t="str">
        <f t="shared" si="79"/>
        <v/>
      </c>
    </row>
    <row r="605" spans="1:39" s="5" customFormat="1" ht="60">
      <c r="A605" s="1" t="s">
        <v>22397</v>
      </c>
      <c r="B605" s="1" t="s">
        <v>4309</v>
      </c>
      <c r="C605" s="1" t="s">
        <v>882</v>
      </c>
      <c r="D605" s="1" t="s">
        <v>1960</v>
      </c>
      <c r="E605" s="1" t="s">
        <v>2964</v>
      </c>
      <c r="F605" s="2" t="s">
        <v>2591</v>
      </c>
      <c r="G605" s="2"/>
      <c r="H605" s="2"/>
      <c r="I605" s="2"/>
      <c r="J605" s="15"/>
      <c r="K605" s="3">
        <f>IFERROR(MATCH("Application Layer Gateway (ALG) Security Requirements Guide (SRG) :: Version 1, Release: 2 Benchmark Date: 24 Jul 2015*"&amp;A605&amp;";*",SRGs!AA:AA,0),0)</f>
        <v>0</v>
      </c>
      <c r="L605" s="2">
        <f>IFERROR(MATCH("Application Server Security Requirements Guide :: Version 3, Release: 3 Benchmark Date: 27 Oct 2022*"&amp;A605&amp;";*",SRGs!AA:AA,0),0)</f>
        <v>0</v>
      </c>
      <c r="M605" s="2">
        <f>IFERROR(MATCH("Authentication, Authorization, and Accounting Services (AAA) Security Requirements Guide :: Version 1, Release: 2 Benchmark Date: 24 Jan 2020*"&amp;A605&amp;";*",SRGs!AA:AA,0),0)</f>
        <v>0</v>
      </c>
      <c r="N605" s="2">
        <f>IFERROR(MATCH("Central Log Server Security Requirements Guide :: Version 2, Release: 2 Benchmark Date: 27 Oct 2022*"&amp;A605&amp;";*",SRGs!AA:AA,0),0)</f>
        <v>0</v>
      </c>
      <c r="O605" s="2">
        <f>IFERROR(MATCH("Database Security Requirements Guide :: Version 3, Release: 3 Benchmark Date: 27 Jul 2022*"&amp;A605&amp;";*",SRGs!AA:AA,0),0)</f>
        <v>0</v>
      </c>
      <c r="P605" s="6">
        <f>IFERROR(MATCH("Container Platform Security Requirements Guide :: Version 1, Release: 3 Benchmark Date: 27 Jan 2022*"&amp;A605&amp;";*",SRGs!AA:AA,0),0)</f>
        <v>0</v>
      </c>
      <c r="Q605" s="6">
        <f>IFERROR(MATCH("Domain Name System (DNS) Security Requirements Guide :: Version 2, Release: 4 Benchmark Date: 23 Oct 2015*"&amp;A605&amp;";*",SRGs!AA:AA,0),0)</f>
        <v>0</v>
      </c>
      <c r="R605" s="6">
        <f>IFERROR(MATCH("Firewall Security Requirements Guide :: Version 2, Release: 3 Benchmark Date: 27 Oct 2022*"&amp;A605&amp;";*",SRGs!AA:AA,0),0)</f>
        <v>0</v>
      </c>
      <c r="S605" s="6">
        <f>IFERROR(MATCH("General Purpose Operating System Security Requirements Guide :: Version 2, Release: 4 Benchmark Date: 27 Jul 2022*"&amp;A605&amp;";*",SRGs!AA:AA,0),0)</f>
        <v>0</v>
      </c>
      <c r="T605" s="6">
        <f>IFERROR(MATCH("Intrusion Detection and Prevention Systems (IDPS) Security Requirements Guide :: Version 2, Release: 6 Benchmark Date: 24 Jul 2020*"&amp;A605&amp;";*",SRGs!AA:AA,0),0)</f>
        <v>0</v>
      </c>
      <c r="U605" s="6">
        <f>IFERROR(MATCH("Layer 2 Switch Security Requirements Guide :: Version 2, Release: 1 Benchmark Date: 18 May 2021*"&amp;A605&amp;";*",SRGs!AA:AA,0),0)</f>
        <v>0</v>
      </c>
      <c r="V605" s="6">
        <f>IFERROR(MATCH("Mainframe Product Security Requirements Guide :: Version 2, Release: 1 Benchmark Date: 27 Oct 2022*"&amp;A605&amp;";*",SRGs!AA:AA,0),0)</f>
        <v>0</v>
      </c>
      <c r="W605" s="6">
        <f>IFERROR(MATCH("Network Device Management Security Requirements Guide :: Version 4, Release: 1 Benchmark Date: 23 Apr 2021*"&amp;A605&amp;";*",SRGs!AA:AA,0),0)</f>
        <v>0</v>
      </c>
      <c r="X605" s="6">
        <f>IFERROR(MATCH("Router Security Requirements Guide :: Version 4, Release: 2 Benchmark Date: 23 Apr 2021*"&amp;A605&amp;";*",SRGs!AA:AA,0),0)</f>
        <v>0</v>
      </c>
      <c r="Y605" s="6">
        <f>IFERROR(MATCH("SDN Controller Security Requirements Guide :: Version 1, Release: 2 Benchmark Date: 24 Apr 2020*"&amp;A605&amp;";*",SRGs!AA:AA,0),0)</f>
        <v>0</v>
      </c>
      <c r="Z605" s="6">
        <f>IFERROR(MATCH("Unified Endpoint Management Agent Security Requirements Guide :: Version 1, Release: 1 Benchmark Date: 20 Nov 2020*"&amp;A605&amp;";*",SRGs!AA:AA,0),0)</f>
        <v>0</v>
      </c>
      <c r="AA605" s="6">
        <f>IFERROR(MATCH("Unified Endpoint Management Server Security Requirements Guide :: Version 1, Release: 1 Benchmark Date: 20 Nov 2020*"&amp;A605&amp;";*",SRGs!AA:AA,0),0)</f>
        <v>0</v>
      </c>
      <c r="AB605" s="6">
        <f>IFERROR(MATCH("Virtual Private Network (VPN) Security Requirements Guide :: Version 2, Release: 4 Benchmark Date: 27 Oct 2021*"&amp;A605&amp;";*",SRGs!AA:AA,0),0)</f>
        <v>0</v>
      </c>
      <c r="AC605" s="6">
        <f>IFERROR(MATCH("Web Server Security Requirements Guide :: Version 3, Release: 1 Benchmark Date: 27 Oct 2022*"&amp;A605&amp;";*",SRGs!AA:AA,0),0)</f>
        <v>0</v>
      </c>
      <c r="AD605" s="21"/>
      <c r="AE605" s="3" t="str">
        <f t="shared" si="72"/>
        <v/>
      </c>
      <c r="AF605" s="2" t="str">
        <f t="shared" si="73"/>
        <v/>
      </c>
      <c r="AG605" s="2" t="str">
        <f t="shared" si="74"/>
        <v/>
      </c>
      <c r="AH605" s="2" t="str">
        <f t="shared" si="75"/>
        <v/>
      </c>
      <c r="AI605" s="2" t="str">
        <f t="shared" si="76"/>
        <v/>
      </c>
      <c r="AJ605" s="2" t="str">
        <f t="shared" si="77"/>
        <v/>
      </c>
      <c r="AK605" s="2" t="str">
        <f t="shared" si="78"/>
        <v/>
      </c>
      <c r="AL605" s="27"/>
      <c r="AM605" s="5" t="str">
        <f t="shared" si="79"/>
        <v/>
      </c>
    </row>
    <row r="606" spans="1:39" ht="30">
      <c r="A606" s="1" t="s">
        <v>22398</v>
      </c>
      <c r="B606" s="1" t="s">
        <v>4309</v>
      </c>
      <c r="C606" s="1" t="s">
        <v>883</v>
      </c>
      <c r="D606" s="1" t="s">
        <v>3536</v>
      </c>
      <c r="E606" s="1"/>
      <c r="F606" s="2"/>
      <c r="G606" s="2"/>
      <c r="H606" s="2"/>
      <c r="I606" s="2"/>
      <c r="J606" s="15"/>
      <c r="K606" s="3">
        <f>IFERROR(MATCH("Application Layer Gateway (ALG) Security Requirements Guide (SRG) :: Version 1, Release: 2 Benchmark Date: 24 Jul 2015*"&amp;A606&amp;";*",SRGs!AA:AA,0),0)</f>
        <v>0</v>
      </c>
      <c r="L606" s="2">
        <f>IFERROR(MATCH("Application Server Security Requirements Guide :: Version 3, Release: 3 Benchmark Date: 27 Oct 2022*"&amp;A606&amp;";*",SRGs!AA:AA,0),0)</f>
        <v>0</v>
      </c>
      <c r="M606" s="2">
        <f>IFERROR(MATCH("Authentication, Authorization, and Accounting Services (AAA) Security Requirements Guide :: Version 1, Release: 2 Benchmark Date: 24 Jan 2020*"&amp;A606&amp;";*",SRGs!AA:AA,0),0)</f>
        <v>0</v>
      </c>
      <c r="N606" s="2">
        <f>IFERROR(MATCH("Central Log Server Security Requirements Guide :: Version 2, Release: 2 Benchmark Date: 27 Oct 2022*"&amp;A606&amp;";*",SRGs!AA:AA,0),0)</f>
        <v>0</v>
      </c>
      <c r="O606" s="2">
        <f>IFERROR(MATCH("Database Security Requirements Guide :: Version 3, Release: 3 Benchmark Date: 27 Jul 2022*"&amp;A606&amp;";*",SRGs!AA:AA,0),0)</f>
        <v>0</v>
      </c>
      <c r="P606" s="2">
        <f>IFERROR(MATCH("Container Platform Security Requirements Guide :: Version 1, Release: 3 Benchmark Date: 27 Jan 2022*"&amp;A606&amp;";*",SRGs!AA:AA,0),0)</f>
        <v>0</v>
      </c>
      <c r="Q606" s="2">
        <f>IFERROR(MATCH("Domain Name System (DNS) Security Requirements Guide :: Version 2, Release: 4 Benchmark Date: 23 Oct 2015*"&amp;A606&amp;";*",SRGs!AA:AA,0),0)</f>
        <v>0</v>
      </c>
      <c r="R606" s="2">
        <f>IFERROR(MATCH("Firewall Security Requirements Guide :: Version 2, Release: 3 Benchmark Date: 27 Oct 2022*"&amp;A606&amp;";*",SRGs!AA:AA,0),0)</f>
        <v>0</v>
      </c>
      <c r="S606" s="2">
        <f>IFERROR(MATCH("General Purpose Operating System Security Requirements Guide :: Version 2, Release: 4 Benchmark Date: 27 Jul 2022*"&amp;A606&amp;";*",SRGs!AA:AA,0),0)</f>
        <v>0</v>
      </c>
      <c r="T606" s="2">
        <f>IFERROR(MATCH("Intrusion Detection and Prevention Systems (IDPS) Security Requirements Guide :: Version 2, Release: 6 Benchmark Date: 24 Jul 2020*"&amp;A606&amp;";*",SRGs!AA:AA,0),0)</f>
        <v>0</v>
      </c>
      <c r="U606" s="2">
        <f>IFERROR(MATCH("Layer 2 Switch Security Requirements Guide :: Version 2, Release: 1 Benchmark Date: 18 May 2021*"&amp;A606&amp;";*",SRGs!AA:AA,0),0)</f>
        <v>0</v>
      </c>
      <c r="V606" s="2">
        <f>IFERROR(MATCH("Mainframe Product Security Requirements Guide :: Version 2, Release: 1 Benchmark Date: 27 Oct 2022*"&amp;A606&amp;";*",SRGs!AA:AA,0),0)</f>
        <v>0</v>
      </c>
      <c r="W606" s="2">
        <f>IFERROR(MATCH("Network Device Management Security Requirements Guide :: Version 4, Release: 1 Benchmark Date: 23 Apr 2021*"&amp;A606&amp;";*",SRGs!AA:AA,0),0)</f>
        <v>0</v>
      </c>
      <c r="X606" s="2">
        <f>IFERROR(MATCH("Router Security Requirements Guide :: Version 4, Release: 2 Benchmark Date: 23 Apr 2021*"&amp;A606&amp;";*",SRGs!AA:AA,0),0)</f>
        <v>0</v>
      </c>
      <c r="Y606" s="2">
        <f>IFERROR(MATCH("SDN Controller Security Requirements Guide :: Version 1, Release: 2 Benchmark Date: 24 Apr 2020*"&amp;A606&amp;";*",SRGs!AA:AA,0),0)</f>
        <v>0</v>
      </c>
      <c r="Z606" s="2">
        <f>IFERROR(MATCH("Unified Endpoint Management Agent Security Requirements Guide :: Version 1, Release: 1 Benchmark Date: 20 Nov 2020*"&amp;A606&amp;";*",SRGs!AA:AA,0),0)</f>
        <v>0</v>
      </c>
      <c r="AA606" s="2">
        <f>IFERROR(MATCH("Unified Endpoint Management Server Security Requirements Guide :: Version 1, Release: 1 Benchmark Date: 20 Nov 2020*"&amp;A606&amp;";*",SRGs!AA:AA,0),0)</f>
        <v>0</v>
      </c>
      <c r="AB606" s="2">
        <f>IFERROR(MATCH("Virtual Private Network (VPN) Security Requirements Guide :: Version 2, Release: 4 Benchmark Date: 27 Oct 2021*"&amp;A606&amp;";*",SRGs!AA:AA,0),0)</f>
        <v>0</v>
      </c>
      <c r="AC606" s="2">
        <f>IFERROR(MATCH("Web Server Security Requirements Guide :: Version 3, Release: 1 Benchmark Date: 27 Oct 2022*"&amp;A606&amp;";*",SRGs!AA:AA,0),0)</f>
        <v>0</v>
      </c>
      <c r="AD606" s="22"/>
      <c r="AE606" s="3" t="str">
        <f t="shared" si="72"/>
        <v/>
      </c>
      <c r="AF606" s="2" t="str">
        <f t="shared" si="73"/>
        <v/>
      </c>
      <c r="AG606" s="2" t="str">
        <f t="shared" si="74"/>
        <v/>
      </c>
      <c r="AH606" s="2" t="str">
        <f t="shared" si="75"/>
        <v/>
      </c>
      <c r="AI606" s="2" t="str">
        <f t="shared" si="76"/>
        <v/>
      </c>
      <c r="AJ606" s="2" t="str">
        <f t="shared" si="77"/>
        <v/>
      </c>
      <c r="AK606" s="2" t="str">
        <f t="shared" si="78"/>
        <v/>
      </c>
      <c r="AM606" s="5" t="str">
        <f t="shared" si="79"/>
        <v/>
      </c>
    </row>
    <row r="607" spans="1:39" ht="165">
      <c r="A607" s="1" t="s">
        <v>125</v>
      </c>
      <c r="B607" s="1" t="s">
        <v>4309</v>
      </c>
      <c r="C607" s="1" t="s">
        <v>884</v>
      </c>
      <c r="D607" s="1" t="s">
        <v>1961</v>
      </c>
      <c r="E607" s="1" t="s">
        <v>2965</v>
      </c>
      <c r="F607" s="2" t="s">
        <v>3871</v>
      </c>
      <c r="G607" s="2" t="s">
        <v>4226</v>
      </c>
      <c r="H607" s="2"/>
      <c r="I607" s="10">
        <v>1</v>
      </c>
      <c r="J607" s="13"/>
      <c r="K607" s="3">
        <f>IFERROR(MATCH("Application Layer Gateway (ALG) Security Requirements Guide (SRG) :: Version 1, Release: 2 Benchmark Date: 24 Jul 2015*"&amp;A607&amp;";*",SRGs!AA:AA,0),0)</f>
        <v>0</v>
      </c>
      <c r="L607" s="2">
        <f>IFERROR(MATCH("Application Server Security Requirements Guide :: Version 3, Release: 3 Benchmark Date: 27 Oct 2022*"&amp;A607&amp;";*",SRGs!AA:AA,0),0)</f>
        <v>0</v>
      </c>
      <c r="M607" s="2">
        <f>IFERROR(MATCH("Authentication, Authorization, and Accounting Services (AAA) Security Requirements Guide :: Version 1, Release: 2 Benchmark Date: 24 Jan 2020*"&amp;A607&amp;";*",SRGs!AA:AA,0),0)</f>
        <v>0</v>
      </c>
      <c r="N607" s="6">
        <f>IFERROR(MATCH("Central Log Server Security Requirements Guide :: Version 2, Release: 2 Benchmark Date: 27 Oct 2022*"&amp;A607&amp;";*",SRGs!AA:AA,0),0)</f>
        <v>0</v>
      </c>
      <c r="O607" s="6">
        <f>IFERROR(MATCH("Database Security Requirements Guide :: Version 3, Release: 3 Benchmark Date: 27 Jul 2022*"&amp;A607&amp;";*",SRGs!AA:AA,0),0)</f>
        <v>0</v>
      </c>
      <c r="P607" s="2">
        <f>IFERROR(MATCH("Container Platform Security Requirements Guide :: Version 1, Release: 3 Benchmark Date: 27 Jan 2022*"&amp;A607&amp;";*",SRGs!AA:AA,0),0)</f>
        <v>0</v>
      </c>
      <c r="Q607" s="2">
        <f>IFERROR(MATCH("Domain Name System (DNS) Security Requirements Guide :: Version 2, Release: 4 Benchmark Date: 23 Oct 2015*"&amp;A607&amp;";*",SRGs!AA:AA,0),0)</f>
        <v>0</v>
      </c>
      <c r="R607" s="2">
        <f>IFERROR(MATCH("Firewall Security Requirements Guide :: Version 2, Release: 3 Benchmark Date: 27 Oct 2022*"&amp;A607&amp;";*",SRGs!AA:AA,0),0)</f>
        <v>0</v>
      </c>
      <c r="S607" s="2">
        <f>IFERROR(MATCH("General Purpose Operating System Security Requirements Guide :: Version 2, Release: 4 Benchmark Date: 27 Jul 2022*"&amp;A607&amp;";*",SRGs!AA:AA,0),0)</f>
        <v>0</v>
      </c>
      <c r="T607" s="2">
        <f>IFERROR(MATCH("Intrusion Detection and Prevention Systems (IDPS) Security Requirements Guide :: Version 2, Release: 6 Benchmark Date: 24 Jul 2020*"&amp;A607&amp;";*",SRGs!AA:AA,0),0)</f>
        <v>0</v>
      </c>
      <c r="U607" s="2">
        <f>IFERROR(MATCH("Layer 2 Switch Security Requirements Guide :: Version 2, Release: 1 Benchmark Date: 18 May 2021*"&amp;A607&amp;";*",SRGs!AA:AA,0),0)</f>
        <v>0</v>
      </c>
      <c r="V607" s="2">
        <f>IFERROR(MATCH("Mainframe Product Security Requirements Guide :: Version 2, Release: 1 Benchmark Date: 27 Oct 2022*"&amp;A607&amp;";*",SRGs!AA:AA,0),0)</f>
        <v>0</v>
      </c>
      <c r="W607" s="2">
        <f>IFERROR(MATCH("Network Device Management Security Requirements Guide :: Version 4, Release: 1 Benchmark Date: 23 Apr 2021*"&amp;A607&amp;";*",SRGs!AA:AA,0),0)</f>
        <v>0</v>
      </c>
      <c r="X607" s="2">
        <f>IFERROR(MATCH("Router Security Requirements Guide :: Version 4, Release: 2 Benchmark Date: 23 Apr 2021*"&amp;A607&amp;";*",SRGs!AA:AA,0),0)</f>
        <v>0</v>
      </c>
      <c r="Y607" s="2">
        <f>IFERROR(MATCH("SDN Controller Security Requirements Guide :: Version 1, Release: 2 Benchmark Date: 24 Apr 2020*"&amp;A607&amp;";*",SRGs!AA:AA,0),0)</f>
        <v>0</v>
      </c>
      <c r="Z607" s="2">
        <f>IFERROR(MATCH("Unified Endpoint Management Agent Security Requirements Guide :: Version 1, Release: 1 Benchmark Date: 20 Nov 2020*"&amp;A607&amp;";*",SRGs!AA:AA,0),0)</f>
        <v>0</v>
      </c>
      <c r="AA607" s="2">
        <f>IFERROR(MATCH("Unified Endpoint Management Server Security Requirements Guide :: Version 1, Release: 1 Benchmark Date: 20 Nov 2020*"&amp;A607&amp;";*",SRGs!AA:AA,0),0)</f>
        <v>0</v>
      </c>
      <c r="AB607" s="2">
        <f>IFERROR(MATCH("Virtual Private Network (VPN) Security Requirements Guide :: Version 2, Release: 4 Benchmark Date: 27 Oct 2021*"&amp;A607&amp;";*",SRGs!AA:AA,0),0)</f>
        <v>0</v>
      </c>
      <c r="AC607" s="2">
        <f>IFERROR(MATCH("Web Server Security Requirements Guide :: Version 3, Release: 1 Benchmark Date: 27 Oct 2022*"&amp;A607&amp;";*",SRGs!AA:AA,0),0)</f>
        <v>0</v>
      </c>
      <c r="AD607" s="22"/>
      <c r="AE607" s="3" t="str">
        <f t="shared" si="72"/>
        <v/>
      </c>
      <c r="AF607" s="2" t="str">
        <f t="shared" si="73"/>
        <v/>
      </c>
      <c r="AG607" s="2" t="str">
        <f t="shared" si="74"/>
        <v/>
      </c>
      <c r="AH607" s="2" t="str">
        <f t="shared" si="75"/>
        <v/>
      </c>
      <c r="AI607" s="2" t="str">
        <f t="shared" si="76"/>
        <v/>
      </c>
      <c r="AJ607" s="2" t="str">
        <f t="shared" si="77"/>
        <v/>
      </c>
      <c r="AK607" s="2" t="str">
        <f t="shared" si="78"/>
        <v/>
      </c>
      <c r="AM607" s="5" t="str">
        <f t="shared" si="79"/>
        <v/>
      </c>
    </row>
    <row r="608" spans="1:39" s="5" customFormat="1" ht="105">
      <c r="A608" s="1" t="s">
        <v>22399</v>
      </c>
      <c r="B608" s="1" t="s">
        <v>4309</v>
      </c>
      <c r="C608" s="1" t="s">
        <v>885</v>
      </c>
      <c r="D608" s="1" t="s">
        <v>1962</v>
      </c>
      <c r="E608" s="1" t="s">
        <v>2966</v>
      </c>
      <c r="F608" s="2" t="s">
        <v>2591</v>
      </c>
      <c r="G608" s="2"/>
      <c r="H608" s="2"/>
      <c r="I608" s="2"/>
      <c r="J608" s="15"/>
      <c r="K608" s="3">
        <f>IFERROR(MATCH("Application Layer Gateway (ALG) Security Requirements Guide (SRG) :: Version 1, Release: 2 Benchmark Date: 24 Jul 2015*"&amp;A608&amp;";*",SRGs!AA:AA,0),0)</f>
        <v>0</v>
      </c>
      <c r="L608" s="2">
        <f>IFERROR(MATCH("Application Server Security Requirements Guide :: Version 3, Release: 3 Benchmark Date: 27 Oct 2022*"&amp;A608&amp;";*",SRGs!AA:AA,0),0)</f>
        <v>0</v>
      </c>
      <c r="M608" s="2">
        <f>IFERROR(MATCH("Authentication, Authorization, and Accounting Services (AAA) Security Requirements Guide :: Version 1, Release: 2 Benchmark Date: 24 Jan 2020*"&amp;A608&amp;";*",SRGs!AA:AA,0),0)</f>
        <v>0</v>
      </c>
      <c r="N608" s="2">
        <f>IFERROR(MATCH("Central Log Server Security Requirements Guide :: Version 2, Release: 2 Benchmark Date: 27 Oct 2022*"&amp;A608&amp;";*",SRGs!AA:AA,0),0)</f>
        <v>0</v>
      </c>
      <c r="O608" s="2">
        <f>IFERROR(MATCH("Database Security Requirements Guide :: Version 3, Release: 3 Benchmark Date: 27 Jul 2022*"&amp;A608&amp;";*",SRGs!AA:AA,0),0)</f>
        <v>0</v>
      </c>
      <c r="P608" s="6">
        <f>IFERROR(MATCH("Container Platform Security Requirements Guide :: Version 1, Release: 3 Benchmark Date: 27 Jan 2022*"&amp;A608&amp;";*",SRGs!AA:AA,0),0)</f>
        <v>0</v>
      </c>
      <c r="Q608" s="6">
        <f>IFERROR(MATCH("Domain Name System (DNS) Security Requirements Guide :: Version 2, Release: 4 Benchmark Date: 23 Oct 2015*"&amp;A608&amp;";*",SRGs!AA:AA,0),0)</f>
        <v>0</v>
      </c>
      <c r="R608" s="6">
        <f>IFERROR(MATCH("Firewall Security Requirements Guide :: Version 2, Release: 3 Benchmark Date: 27 Oct 2022*"&amp;A608&amp;";*",SRGs!AA:AA,0),0)</f>
        <v>0</v>
      </c>
      <c r="S608" s="6">
        <f>IFERROR(MATCH("General Purpose Operating System Security Requirements Guide :: Version 2, Release: 4 Benchmark Date: 27 Jul 2022*"&amp;A608&amp;";*",SRGs!AA:AA,0),0)</f>
        <v>0</v>
      </c>
      <c r="T608" s="6">
        <f>IFERROR(MATCH("Intrusion Detection and Prevention Systems (IDPS) Security Requirements Guide :: Version 2, Release: 6 Benchmark Date: 24 Jul 2020*"&amp;A608&amp;";*",SRGs!AA:AA,0),0)</f>
        <v>0</v>
      </c>
      <c r="U608" s="6">
        <f>IFERROR(MATCH("Layer 2 Switch Security Requirements Guide :: Version 2, Release: 1 Benchmark Date: 18 May 2021*"&amp;A608&amp;";*",SRGs!AA:AA,0),0)</f>
        <v>0</v>
      </c>
      <c r="V608" s="6">
        <f>IFERROR(MATCH("Mainframe Product Security Requirements Guide :: Version 2, Release: 1 Benchmark Date: 27 Oct 2022*"&amp;A608&amp;";*",SRGs!AA:AA,0),0)</f>
        <v>0</v>
      </c>
      <c r="W608" s="6">
        <f>IFERROR(MATCH("Network Device Management Security Requirements Guide :: Version 4, Release: 1 Benchmark Date: 23 Apr 2021*"&amp;A608&amp;";*",SRGs!AA:AA,0),0)</f>
        <v>0</v>
      </c>
      <c r="X608" s="6">
        <f>IFERROR(MATCH("Router Security Requirements Guide :: Version 4, Release: 2 Benchmark Date: 23 Apr 2021*"&amp;A608&amp;";*",SRGs!AA:AA,0),0)</f>
        <v>0</v>
      </c>
      <c r="Y608" s="6">
        <f>IFERROR(MATCH("SDN Controller Security Requirements Guide :: Version 1, Release: 2 Benchmark Date: 24 Apr 2020*"&amp;A608&amp;";*",SRGs!AA:AA,0),0)</f>
        <v>0</v>
      </c>
      <c r="Z608" s="6">
        <f>IFERROR(MATCH("Unified Endpoint Management Agent Security Requirements Guide :: Version 1, Release: 1 Benchmark Date: 20 Nov 2020*"&amp;A608&amp;";*",SRGs!AA:AA,0),0)</f>
        <v>0</v>
      </c>
      <c r="AA608" s="6">
        <f>IFERROR(MATCH("Unified Endpoint Management Server Security Requirements Guide :: Version 1, Release: 1 Benchmark Date: 20 Nov 2020*"&amp;A608&amp;";*",SRGs!AA:AA,0),0)</f>
        <v>0</v>
      </c>
      <c r="AB608" s="6">
        <f>IFERROR(MATCH("Virtual Private Network (VPN) Security Requirements Guide :: Version 2, Release: 4 Benchmark Date: 27 Oct 2021*"&amp;A608&amp;";*",SRGs!AA:AA,0),0)</f>
        <v>0</v>
      </c>
      <c r="AC608" s="6">
        <f>IFERROR(MATCH("Web Server Security Requirements Guide :: Version 3, Release: 1 Benchmark Date: 27 Oct 2022*"&amp;A608&amp;";*",SRGs!AA:AA,0),0)</f>
        <v>0</v>
      </c>
      <c r="AD608" s="21"/>
      <c r="AE608" s="3" t="str">
        <f t="shared" si="72"/>
        <v/>
      </c>
      <c r="AF608" s="2" t="str">
        <f t="shared" si="73"/>
        <v/>
      </c>
      <c r="AG608" s="2" t="str">
        <f t="shared" si="74"/>
        <v/>
      </c>
      <c r="AH608" s="2" t="str">
        <f t="shared" si="75"/>
        <v/>
      </c>
      <c r="AI608" s="2" t="str">
        <f t="shared" si="76"/>
        <v/>
      </c>
      <c r="AJ608" s="2" t="str">
        <f t="shared" si="77"/>
        <v/>
      </c>
      <c r="AK608" s="2" t="str">
        <f t="shared" si="78"/>
        <v/>
      </c>
      <c r="AL608" s="27"/>
      <c r="AM608" s="5" t="str">
        <f t="shared" si="79"/>
        <v/>
      </c>
    </row>
    <row r="609" spans="1:39" ht="90">
      <c r="A609" s="1" t="s">
        <v>22400</v>
      </c>
      <c r="B609" s="1" t="s">
        <v>4309</v>
      </c>
      <c r="C609" s="1" t="s">
        <v>886</v>
      </c>
      <c r="D609" s="1" t="s">
        <v>1963</v>
      </c>
      <c r="E609" s="1" t="s">
        <v>2967</v>
      </c>
      <c r="F609" s="2" t="s">
        <v>3630</v>
      </c>
      <c r="G609" s="2"/>
      <c r="H609" s="2"/>
      <c r="I609" s="2"/>
      <c r="J609" s="15"/>
      <c r="K609" s="3">
        <f>IFERROR(MATCH("Application Layer Gateway (ALG) Security Requirements Guide (SRG) :: Version 1, Release: 2 Benchmark Date: 24 Jul 2015*"&amp;A609&amp;";*",SRGs!AA:AA,0),0)</f>
        <v>0</v>
      </c>
      <c r="L609" s="2">
        <f>IFERROR(MATCH("Application Server Security Requirements Guide :: Version 3, Release: 3 Benchmark Date: 27 Oct 2022*"&amp;A609&amp;";*",SRGs!AA:AA,0),0)</f>
        <v>0</v>
      </c>
      <c r="M609" s="2">
        <f>IFERROR(MATCH("Authentication, Authorization, and Accounting Services (AAA) Security Requirements Guide :: Version 1, Release: 2 Benchmark Date: 24 Jan 2020*"&amp;A609&amp;";*",SRGs!AA:AA,0),0)</f>
        <v>0</v>
      </c>
      <c r="N609" s="6">
        <f>IFERROR(MATCH("Central Log Server Security Requirements Guide :: Version 2, Release: 2 Benchmark Date: 27 Oct 2022*"&amp;A609&amp;";*",SRGs!AA:AA,0),0)</f>
        <v>0</v>
      </c>
      <c r="O609" s="6">
        <f>IFERROR(MATCH("Database Security Requirements Guide :: Version 3, Release: 3 Benchmark Date: 27 Jul 2022*"&amp;A609&amp;";*",SRGs!AA:AA,0),0)</f>
        <v>0</v>
      </c>
      <c r="P609" s="2">
        <f>IFERROR(MATCH("Container Platform Security Requirements Guide :: Version 1, Release: 3 Benchmark Date: 27 Jan 2022*"&amp;A609&amp;";*",SRGs!AA:AA,0),0)</f>
        <v>0</v>
      </c>
      <c r="Q609" s="2">
        <f>IFERROR(MATCH("Domain Name System (DNS) Security Requirements Guide :: Version 2, Release: 4 Benchmark Date: 23 Oct 2015*"&amp;A609&amp;";*",SRGs!AA:AA,0),0)</f>
        <v>0</v>
      </c>
      <c r="R609" s="2">
        <f>IFERROR(MATCH("Firewall Security Requirements Guide :: Version 2, Release: 3 Benchmark Date: 27 Oct 2022*"&amp;A609&amp;";*",SRGs!AA:AA,0),0)</f>
        <v>0</v>
      </c>
      <c r="S609" s="2">
        <f>IFERROR(MATCH("General Purpose Operating System Security Requirements Guide :: Version 2, Release: 4 Benchmark Date: 27 Jul 2022*"&amp;A609&amp;";*",SRGs!AA:AA,0),0)</f>
        <v>0</v>
      </c>
      <c r="T609" s="2">
        <f>IFERROR(MATCH("Intrusion Detection and Prevention Systems (IDPS) Security Requirements Guide :: Version 2, Release: 6 Benchmark Date: 24 Jul 2020*"&amp;A609&amp;";*",SRGs!AA:AA,0),0)</f>
        <v>0</v>
      </c>
      <c r="U609" s="2">
        <f>IFERROR(MATCH("Layer 2 Switch Security Requirements Guide :: Version 2, Release: 1 Benchmark Date: 18 May 2021*"&amp;A609&amp;";*",SRGs!AA:AA,0),0)</f>
        <v>0</v>
      </c>
      <c r="V609" s="2">
        <f>IFERROR(MATCH("Mainframe Product Security Requirements Guide :: Version 2, Release: 1 Benchmark Date: 27 Oct 2022*"&amp;A609&amp;";*",SRGs!AA:AA,0),0)</f>
        <v>0</v>
      </c>
      <c r="W609" s="2">
        <f>IFERROR(MATCH("Network Device Management Security Requirements Guide :: Version 4, Release: 1 Benchmark Date: 23 Apr 2021*"&amp;A609&amp;";*",SRGs!AA:AA,0),0)</f>
        <v>0</v>
      </c>
      <c r="X609" s="2">
        <f>IFERROR(MATCH("Router Security Requirements Guide :: Version 4, Release: 2 Benchmark Date: 23 Apr 2021*"&amp;A609&amp;";*",SRGs!AA:AA,0),0)</f>
        <v>0</v>
      </c>
      <c r="Y609" s="2">
        <f>IFERROR(MATCH("SDN Controller Security Requirements Guide :: Version 1, Release: 2 Benchmark Date: 24 Apr 2020*"&amp;A609&amp;";*",SRGs!AA:AA,0),0)</f>
        <v>0</v>
      </c>
      <c r="Z609" s="2">
        <f>IFERROR(MATCH("Unified Endpoint Management Agent Security Requirements Guide :: Version 1, Release: 1 Benchmark Date: 20 Nov 2020*"&amp;A609&amp;";*",SRGs!AA:AA,0),0)</f>
        <v>0</v>
      </c>
      <c r="AA609" s="2">
        <f>IFERROR(MATCH("Unified Endpoint Management Server Security Requirements Guide :: Version 1, Release: 1 Benchmark Date: 20 Nov 2020*"&amp;A609&amp;";*",SRGs!AA:AA,0),0)</f>
        <v>0</v>
      </c>
      <c r="AB609" s="2">
        <f>IFERROR(MATCH("Virtual Private Network (VPN) Security Requirements Guide :: Version 2, Release: 4 Benchmark Date: 27 Oct 2021*"&amp;A609&amp;";*",SRGs!AA:AA,0),0)</f>
        <v>0</v>
      </c>
      <c r="AC609" s="2">
        <f>IFERROR(MATCH("Web Server Security Requirements Guide :: Version 3, Release: 1 Benchmark Date: 27 Oct 2022*"&amp;A609&amp;";*",SRGs!AA:AA,0),0)</f>
        <v>0</v>
      </c>
      <c r="AD609" s="22"/>
      <c r="AE609" s="3" t="str">
        <f t="shared" si="72"/>
        <v/>
      </c>
      <c r="AF609" s="2" t="str">
        <f t="shared" si="73"/>
        <v/>
      </c>
      <c r="AG609" s="2" t="str">
        <f t="shared" si="74"/>
        <v/>
      </c>
      <c r="AH609" s="2" t="str">
        <f t="shared" si="75"/>
        <v/>
      </c>
      <c r="AI609" s="2" t="str">
        <f t="shared" si="76"/>
        <v/>
      </c>
      <c r="AJ609" s="2" t="str">
        <f t="shared" si="77"/>
        <v/>
      </c>
      <c r="AK609" s="2" t="str">
        <f t="shared" si="78"/>
        <v/>
      </c>
      <c r="AM609" s="5" t="str">
        <f t="shared" si="79"/>
        <v/>
      </c>
    </row>
    <row r="610" spans="1:39" s="5" customFormat="1" ht="90">
      <c r="A610" s="1" t="s">
        <v>22401</v>
      </c>
      <c r="B610" s="1" t="s">
        <v>4309</v>
      </c>
      <c r="C610" s="1" t="s">
        <v>887</v>
      </c>
      <c r="D610" s="1" t="s">
        <v>1964</v>
      </c>
      <c r="E610" s="1" t="s">
        <v>2968</v>
      </c>
      <c r="F610" s="2" t="s">
        <v>2591</v>
      </c>
      <c r="G610" s="2"/>
      <c r="H610" s="2"/>
      <c r="I610" s="2"/>
      <c r="J610" s="15"/>
      <c r="K610" s="3">
        <f>IFERROR(MATCH("Application Layer Gateway (ALG) Security Requirements Guide (SRG) :: Version 1, Release: 2 Benchmark Date: 24 Jul 2015*"&amp;A610&amp;";*",SRGs!AA:AA,0),0)</f>
        <v>0</v>
      </c>
      <c r="L610" s="2">
        <f>IFERROR(MATCH("Application Server Security Requirements Guide :: Version 3, Release: 3 Benchmark Date: 27 Oct 2022*"&amp;A610&amp;";*",SRGs!AA:AA,0),0)</f>
        <v>0</v>
      </c>
      <c r="M610" s="2">
        <f>IFERROR(MATCH("Authentication, Authorization, and Accounting Services (AAA) Security Requirements Guide :: Version 1, Release: 2 Benchmark Date: 24 Jan 2020*"&amp;A610&amp;";*",SRGs!AA:AA,0),0)</f>
        <v>0</v>
      </c>
      <c r="N610" s="2">
        <f>IFERROR(MATCH("Central Log Server Security Requirements Guide :: Version 2, Release: 2 Benchmark Date: 27 Oct 2022*"&amp;A610&amp;";*",SRGs!AA:AA,0),0)</f>
        <v>0</v>
      </c>
      <c r="O610" s="2">
        <f>IFERROR(MATCH("Database Security Requirements Guide :: Version 3, Release: 3 Benchmark Date: 27 Jul 2022*"&amp;A610&amp;";*",SRGs!AA:AA,0),0)</f>
        <v>0</v>
      </c>
      <c r="P610" s="6">
        <f>IFERROR(MATCH("Container Platform Security Requirements Guide :: Version 1, Release: 3 Benchmark Date: 27 Jan 2022*"&amp;A610&amp;";*",SRGs!AA:AA,0),0)</f>
        <v>0</v>
      </c>
      <c r="Q610" s="6">
        <f>IFERROR(MATCH("Domain Name System (DNS) Security Requirements Guide :: Version 2, Release: 4 Benchmark Date: 23 Oct 2015*"&amp;A610&amp;";*",SRGs!AA:AA,0),0)</f>
        <v>0</v>
      </c>
      <c r="R610" s="6">
        <f>IFERROR(MATCH("Firewall Security Requirements Guide :: Version 2, Release: 3 Benchmark Date: 27 Oct 2022*"&amp;A610&amp;";*",SRGs!AA:AA,0),0)</f>
        <v>0</v>
      </c>
      <c r="S610" s="6">
        <f>IFERROR(MATCH("General Purpose Operating System Security Requirements Guide :: Version 2, Release: 4 Benchmark Date: 27 Jul 2022*"&amp;A610&amp;";*",SRGs!AA:AA,0),0)</f>
        <v>0</v>
      </c>
      <c r="T610" s="6">
        <f>IFERROR(MATCH("Intrusion Detection and Prevention Systems (IDPS) Security Requirements Guide :: Version 2, Release: 6 Benchmark Date: 24 Jul 2020*"&amp;A610&amp;";*",SRGs!AA:AA,0),0)</f>
        <v>0</v>
      </c>
      <c r="U610" s="6">
        <f>IFERROR(MATCH("Layer 2 Switch Security Requirements Guide :: Version 2, Release: 1 Benchmark Date: 18 May 2021*"&amp;A610&amp;";*",SRGs!AA:AA,0),0)</f>
        <v>0</v>
      </c>
      <c r="V610" s="6">
        <f>IFERROR(MATCH("Mainframe Product Security Requirements Guide :: Version 2, Release: 1 Benchmark Date: 27 Oct 2022*"&amp;A610&amp;";*",SRGs!AA:AA,0),0)</f>
        <v>0</v>
      </c>
      <c r="W610" s="6">
        <f>IFERROR(MATCH("Network Device Management Security Requirements Guide :: Version 4, Release: 1 Benchmark Date: 23 Apr 2021*"&amp;A610&amp;";*",SRGs!AA:AA,0),0)</f>
        <v>0</v>
      </c>
      <c r="X610" s="6">
        <f>IFERROR(MATCH("Router Security Requirements Guide :: Version 4, Release: 2 Benchmark Date: 23 Apr 2021*"&amp;A610&amp;";*",SRGs!AA:AA,0),0)</f>
        <v>0</v>
      </c>
      <c r="Y610" s="6">
        <f>IFERROR(MATCH("SDN Controller Security Requirements Guide :: Version 1, Release: 2 Benchmark Date: 24 Apr 2020*"&amp;A610&amp;";*",SRGs!AA:AA,0),0)</f>
        <v>0</v>
      </c>
      <c r="Z610" s="6">
        <f>IFERROR(MATCH("Unified Endpoint Management Agent Security Requirements Guide :: Version 1, Release: 1 Benchmark Date: 20 Nov 2020*"&amp;A610&amp;";*",SRGs!AA:AA,0),0)</f>
        <v>0</v>
      </c>
      <c r="AA610" s="6">
        <f>IFERROR(MATCH("Unified Endpoint Management Server Security Requirements Guide :: Version 1, Release: 1 Benchmark Date: 20 Nov 2020*"&amp;A610&amp;";*",SRGs!AA:AA,0),0)</f>
        <v>0</v>
      </c>
      <c r="AB610" s="6">
        <f>IFERROR(MATCH("Virtual Private Network (VPN) Security Requirements Guide :: Version 2, Release: 4 Benchmark Date: 27 Oct 2021*"&amp;A610&amp;";*",SRGs!AA:AA,0),0)</f>
        <v>0</v>
      </c>
      <c r="AC610" s="6">
        <f>IFERROR(MATCH("Web Server Security Requirements Guide :: Version 3, Release: 1 Benchmark Date: 27 Oct 2022*"&amp;A610&amp;";*",SRGs!AA:AA,0),0)</f>
        <v>0</v>
      </c>
      <c r="AD610" s="21"/>
      <c r="AE610" s="3" t="str">
        <f t="shared" si="72"/>
        <v/>
      </c>
      <c r="AF610" s="2" t="str">
        <f t="shared" si="73"/>
        <v/>
      </c>
      <c r="AG610" s="2" t="str">
        <f t="shared" si="74"/>
        <v/>
      </c>
      <c r="AH610" s="2" t="str">
        <f t="shared" si="75"/>
        <v/>
      </c>
      <c r="AI610" s="2" t="str">
        <f t="shared" si="76"/>
        <v/>
      </c>
      <c r="AJ610" s="2" t="str">
        <f t="shared" si="77"/>
        <v/>
      </c>
      <c r="AK610" s="2" t="str">
        <f t="shared" si="78"/>
        <v/>
      </c>
      <c r="AL610" s="27"/>
      <c r="AM610" s="5" t="str">
        <f t="shared" si="79"/>
        <v/>
      </c>
    </row>
    <row r="611" spans="1:39" s="5" customFormat="1" ht="75">
      <c r="A611" s="1" t="s">
        <v>22402</v>
      </c>
      <c r="B611" s="1" t="s">
        <v>4309</v>
      </c>
      <c r="C611" s="1" t="s">
        <v>888</v>
      </c>
      <c r="D611" s="1" t="s">
        <v>1965</v>
      </c>
      <c r="E611" s="1" t="s">
        <v>2969</v>
      </c>
      <c r="F611" s="2" t="s">
        <v>2591</v>
      </c>
      <c r="G611" s="2"/>
      <c r="H611" s="2"/>
      <c r="I611" s="2"/>
      <c r="J611" s="15"/>
      <c r="K611" s="3">
        <f>IFERROR(MATCH("Application Layer Gateway (ALG) Security Requirements Guide (SRG) :: Version 1, Release: 2 Benchmark Date: 24 Jul 2015*"&amp;A611&amp;";*",SRGs!AA:AA,0),0)</f>
        <v>0</v>
      </c>
      <c r="L611" s="2">
        <f>IFERROR(MATCH("Application Server Security Requirements Guide :: Version 3, Release: 3 Benchmark Date: 27 Oct 2022*"&amp;A611&amp;";*",SRGs!AA:AA,0),0)</f>
        <v>0</v>
      </c>
      <c r="M611" s="2">
        <f>IFERROR(MATCH("Authentication, Authorization, and Accounting Services (AAA) Security Requirements Guide :: Version 1, Release: 2 Benchmark Date: 24 Jan 2020*"&amp;A611&amp;";*",SRGs!AA:AA,0),0)</f>
        <v>0</v>
      </c>
      <c r="N611" s="2">
        <f>IFERROR(MATCH("Central Log Server Security Requirements Guide :: Version 2, Release: 2 Benchmark Date: 27 Oct 2022*"&amp;A611&amp;";*",SRGs!AA:AA,0),0)</f>
        <v>0</v>
      </c>
      <c r="O611" s="2">
        <f>IFERROR(MATCH("Database Security Requirements Guide :: Version 3, Release: 3 Benchmark Date: 27 Jul 2022*"&amp;A611&amp;";*",SRGs!AA:AA,0),0)</f>
        <v>0</v>
      </c>
      <c r="P611" s="6">
        <f>IFERROR(MATCH("Container Platform Security Requirements Guide :: Version 1, Release: 3 Benchmark Date: 27 Jan 2022*"&amp;A611&amp;";*",SRGs!AA:AA,0),0)</f>
        <v>0</v>
      </c>
      <c r="Q611" s="6">
        <f>IFERROR(MATCH("Domain Name System (DNS) Security Requirements Guide :: Version 2, Release: 4 Benchmark Date: 23 Oct 2015*"&amp;A611&amp;";*",SRGs!AA:AA,0),0)</f>
        <v>0</v>
      </c>
      <c r="R611" s="6">
        <f>IFERROR(MATCH("Firewall Security Requirements Guide :: Version 2, Release: 3 Benchmark Date: 27 Oct 2022*"&amp;A611&amp;";*",SRGs!AA:AA,0),0)</f>
        <v>0</v>
      </c>
      <c r="S611" s="6">
        <f>IFERROR(MATCH("General Purpose Operating System Security Requirements Guide :: Version 2, Release: 4 Benchmark Date: 27 Jul 2022*"&amp;A611&amp;";*",SRGs!AA:AA,0),0)</f>
        <v>0</v>
      </c>
      <c r="T611" s="6">
        <f>IFERROR(MATCH("Intrusion Detection and Prevention Systems (IDPS) Security Requirements Guide :: Version 2, Release: 6 Benchmark Date: 24 Jul 2020*"&amp;A611&amp;";*",SRGs!AA:AA,0),0)</f>
        <v>0</v>
      </c>
      <c r="U611" s="6">
        <f>IFERROR(MATCH("Layer 2 Switch Security Requirements Guide :: Version 2, Release: 1 Benchmark Date: 18 May 2021*"&amp;A611&amp;";*",SRGs!AA:AA,0),0)</f>
        <v>0</v>
      </c>
      <c r="V611" s="6">
        <f>IFERROR(MATCH("Mainframe Product Security Requirements Guide :: Version 2, Release: 1 Benchmark Date: 27 Oct 2022*"&amp;A611&amp;";*",SRGs!AA:AA,0),0)</f>
        <v>0</v>
      </c>
      <c r="W611" s="6">
        <f>IFERROR(MATCH("Network Device Management Security Requirements Guide :: Version 4, Release: 1 Benchmark Date: 23 Apr 2021*"&amp;A611&amp;";*",SRGs!AA:AA,0),0)</f>
        <v>0</v>
      </c>
      <c r="X611" s="6">
        <f>IFERROR(MATCH("Router Security Requirements Guide :: Version 4, Release: 2 Benchmark Date: 23 Apr 2021*"&amp;A611&amp;";*",SRGs!AA:AA,0),0)</f>
        <v>0</v>
      </c>
      <c r="Y611" s="6">
        <f>IFERROR(MATCH("SDN Controller Security Requirements Guide :: Version 1, Release: 2 Benchmark Date: 24 Apr 2020*"&amp;A611&amp;";*",SRGs!AA:AA,0),0)</f>
        <v>0</v>
      </c>
      <c r="Z611" s="6">
        <f>IFERROR(MATCH("Unified Endpoint Management Agent Security Requirements Guide :: Version 1, Release: 1 Benchmark Date: 20 Nov 2020*"&amp;A611&amp;";*",SRGs!AA:AA,0),0)</f>
        <v>0</v>
      </c>
      <c r="AA611" s="6">
        <f>IFERROR(MATCH("Unified Endpoint Management Server Security Requirements Guide :: Version 1, Release: 1 Benchmark Date: 20 Nov 2020*"&amp;A611&amp;";*",SRGs!AA:AA,0),0)</f>
        <v>0</v>
      </c>
      <c r="AB611" s="6">
        <f>IFERROR(MATCH("Virtual Private Network (VPN) Security Requirements Guide :: Version 2, Release: 4 Benchmark Date: 27 Oct 2021*"&amp;A611&amp;";*",SRGs!AA:AA,0),0)</f>
        <v>0</v>
      </c>
      <c r="AC611" s="6">
        <f>IFERROR(MATCH("Web Server Security Requirements Guide :: Version 3, Release: 1 Benchmark Date: 27 Oct 2022*"&amp;A611&amp;";*",SRGs!AA:AA,0),0)</f>
        <v>0</v>
      </c>
      <c r="AD611" s="21"/>
      <c r="AE611" s="3" t="str">
        <f t="shared" si="72"/>
        <v/>
      </c>
      <c r="AF611" s="2" t="str">
        <f t="shared" si="73"/>
        <v/>
      </c>
      <c r="AG611" s="2" t="str">
        <f t="shared" si="74"/>
        <v/>
      </c>
      <c r="AH611" s="2" t="str">
        <f t="shared" si="75"/>
        <v/>
      </c>
      <c r="AI611" s="2" t="str">
        <f t="shared" si="76"/>
        <v/>
      </c>
      <c r="AJ611" s="2" t="str">
        <f t="shared" si="77"/>
        <v/>
      </c>
      <c r="AK611" s="2" t="str">
        <f t="shared" si="78"/>
        <v/>
      </c>
      <c r="AL611" s="27"/>
      <c r="AM611" s="5" t="str">
        <f t="shared" si="79"/>
        <v/>
      </c>
    </row>
    <row r="612" spans="1:39" s="5" customFormat="1" ht="30">
      <c r="A612" s="1" t="s">
        <v>126</v>
      </c>
      <c r="B612" s="1" t="s">
        <v>4309</v>
      </c>
      <c r="C612" s="1" t="s">
        <v>889</v>
      </c>
      <c r="D612" s="1" t="s">
        <v>3537</v>
      </c>
      <c r="E612" s="1"/>
      <c r="F612" s="2"/>
      <c r="G612" s="2"/>
      <c r="H612" s="2"/>
      <c r="I612" s="2"/>
      <c r="J612" s="15"/>
      <c r="K612" s="3">
        <f>IFERROR(MATCH("Application Layer Gateway (ALG) Security Requirements Guide (SRG) :: Version 1, Release: 2 Benchmark Date: 24 Jul 2015*"&amp;A612&amp;";*",SRGs!AA:AA,0),0)</f>
        <v>0</v>
      </c>
      <c r="L612" s="2">
        <f>IFERROR(MATCH("Application Server Security Requirements Guide :: Version 3, Release: 3 Benchmark Date: 27 Oct 2022*"&amp;A612&amp;";*",SRGs!AA:AA,0),0)</f>
        <v>0</v>
      </c>
      <c r="M612" s="2">
        <f>IFERROR(MATCH("Authentication, Authorization, and Accounting Services (AAA) Security Requirements Guide :: Version 1, Release: 2 Benchmark Date: 24 Jan 2020*"&amp;A612&amp;";*",SRGs!AA:AA,0),0)</f>
        <v>0</v>
      </c>
      <c r="N612" s="2">
        <f>IFERROR(MATCH("Central Log Server Security Requirements Guide :: Version 2, Release: 2 Benchmark Date: 27 Oct 2022*"&amp;A612&amp;";*",SRGs!AA:AA,0),0)</f>
        <v>0</v>
      </c>
      <c r="O612" s="2">
        <f>IFERROR(MATCH("Database Security Requirements Guide :: Version 3, Release: 3 Benchmark Date: 27 Jul 2022*"&amp;A612&amp;";*",SRGs!AA:AA,0),0)</f>
        <v>0</v>
      </c>
      <c r="P612" s="6">
        <f>IFERROR(MATCH("Container Platform Security Requirements Guide :: Version 1, Release: 3 Benchmark Date: 27 Jan 2022*"&amp;A612&amp;";*",SRGs!AA:AA,0),0)</f>
        <v>0</v>
      </c>
      <c r="Q612" s="6">
        <f>IFERROR(MATCH("Domain Name System (DNS) Security Requirements Guide :: Version 2, Release: 4 Benchmark Date: 23 Oct 2015*"&amp;A612&amp;";*",SRGs!AA:AA,0),0)</f>
        <v>0</v>
      </c>
      <c r="R612" s="6">
        <f>IFERROR(MATCH("Firewall Security Requirements Guide :: Version 2, Release: 3 Benchmark Date: 27 Oct 2022*"&amp;A612&amp;";*",SRGs!AA:AA,0),0)</f>
        <v>0</v>
      </c>
      <c r="S612" s="6">
        <f>IFERROR(MATCH("General Purpose Operating System Security Requirements Guide :: Version 2, Release: 4 Benchmark Date: 27 Jul 2022*"&amp;A612&amp;";*",SRGs!AA:AA,0),0)</f>
        <v>0</v>
      </c>
      <c r="T612" s="6">
        <f>IFERROR(MATCH("Intrusion Detection and Prevention Systems (IDPS) Security Requirements Guide :: Version 2, Release: 6 Benchmark Date: 24 Jul 2020*"&amp;A612&amp;";*",SRGs!AA:AA,0),0)</f>
        <v>0</v>
      </c>
      <c r="U612" s="6">
        <f>IFERROR(MATCH("Layer 2 Switch Security Requirements Guide :: Version 2, Release: 1 Benchmark Date: 18 May 2021*"&amp;A612&amp;";*",SRGs!AA:AA,0),0)</f>
        <v>0</v>
      </c>
      <c r="V612" s="6">
        <f>IFERROR(MATCH("Mainframe Product Security Requirements Guide :: Version 2, Release: 1 Benchmark Date: 27 Oct 2022*"&amp;A612&amp;";*",SRGs!AA:AA,0),0)</f>
        <v>0</v>
      </c>
      <c r="W612" s="6">
        <f>IFERROR(MATCH("Network Device Management Security Requirements Guide :: Version 4, Release: 1 Benchmark Date: 23 Apr 2021*"&amp;A612&amp;";*",SRGs!AA:AA,0),0)</f>
        <v>0</v>
      </c>
      <c r="X612" s="6">
        <f>IFERROR(MATCH("Router Security Requirements Guide :: Version 4, Release: 2 Benchmark Date: 23 Apr 2021*"&amp;A612&amp;";*",SRGs!AA:AA,0),0)</f>
        <v>0</v>
      </c>
      <c r="Y612" s="6">
        <f>IFERROR(MATCH("SDN Controller Security Requirements Guide :: Version 1, Release: 2 Benchmark Date: 24 Apr 2020*"&amp;A612&amp;";*",SRGs!AA:AA,0),0)</f>
        <v>0</v>
      </c>
      <c r="Z612" s="6">
        <f>IFERROR(MATCH("Unified Endpoint Management Agent Security Requirements Guide :: Version 1, Release: 1 Benchmark Date: 20 Nov 2020*"&amp;A612&amp;";*",SRGs!AA:AA,0),0)</f>
        <v>0</v>
      </c>
      <c r="AA612" s="6">
        <f>IFERROR(MATCH("Unified Endpoint Management Server Security Requirements Guide :: Version 1, Release: 1 Benchmark Date: 20 Nov 2020*"&amp;A612&amp;";*",SRGs!AA:AA,0),0)</f>
        <v>0</v>
      </c>
      <c r="AB612" s="6">
        <f>IFERROR(MATCH("Virtual Private Network (VPN) Security Requirements Guide :: Version 2, Release: 4 Benchmark Date: 27 Oct 2021*"&amp;A612&amp;";*",SRGs!AA:AA,0),0)</f>
        <v>0</v>
      </c>
      <c r="AC612" s="6">
        <f>IFERROR(MATCH("Web Server Security Requirements Guide :: Version 3, Release: 1 Benchmark Date: 27 Oct 2022*"&amp;A612&amp;";*",SRGs!AA:AA,0),0)</f>
        <v>0</v>
      </c>
      <c r="AD612" s="21"/>
      <c r="AE612" s="3" t="str">
        <f t="shared" si="72"/>
        <v/>
      </c>
      <c r="AF612" s="2" t="str">
        <f t="shared" si="73"/>
        <v/>
      </c>
      <c r="AG612" s="2" t="str">
        <f t="shared" si="74"/>
        <v/>
      </c>
      <c r="AH612" s="2" t="str">
        <f t="shared" si="75"/>
        <v/>
      </c>
      <c r="AI612" s="2" t="str">
        <f t="shared" si="76"/>
        <v/>
      </c>
      <c r="AJ612" s="2" t="str">
        <f t="shared" si="77"/>
        <v/>
      </c>
      <c r="AK612" s="2" t="str">
        <f t="shared" si="78"/>
        <v/>
      </c>
      <c r="AL612" s="27"/>
      <c r="AM612" s="5" t="str">
        <f t="shared" si="79"/>
        <v/>
      </c>
    </row>
    <row r="613" spans="1:39" ht="90">
      <c r="A613" s="1" t="s">
        <v>127</v>
      </c>
      <c r="B613" s="1" t="s">
        <v>4309</v>
      </c>
      <c r="C613" s="1" t="s">
        <v>890</v>
      </c>
      <c r="D613" s="1" t="s">
        <v>1966</v>
      </c>
      <c r="E613" s="1" t="s">
        <v>2970</v>
      </c>
      <c r="F613" s="2" t="s">
        <v>3872</v>
      </c>
      <c r="G613" s="2"/>
      <c r="H613" s="2"/>
      <c r="I613" s="2"/>
      <c r="J613" s="15"/>
      <c r="K613" s="3">
        <f>IFERROR(MATCH("Application Layer Gateway (ALG) Security Requirements Guide (SRG) :: Version 1, Release: 2 Benchmark Date: 24 Jul 2015*"&amp;A613&amp;";*",SRGs!AA:AA,0),0)</f>
        <v>0</v>
      </c>
      <c r="L613" s="2">
        <f>IFERROR(MATCH("Application Server Security Requirements Guide :: Version 3, Release: 3 Benchmark Date: 27 Oct 2022*"&amp;A613&amp;";*",SRGs!AA:AA,0),0)</f>
        <v>0</v>
      </c>
      <c r="M613" s="2">
        <f>IFERROR(MATCH("Authentication, Authorization, and Accounting Services (AAA) Security Requirements Guide :: Version 1, Release: 2 Benchmark Date: 24 Jan 2020*"&amp;A613&amp;";*",SRGs!AA:AA,0),0)</f>
        <v>0</v>
      </c>
      <c r="N613" s="6">
        <f>IFERROR(MATCH("Central Log Server Security Requirements Guide :: Version 2, Release: 2 Benchmark Date: 27 Oct 2022*"&amp;A613&amp;";*",SRGs!AA:AA,0),0)</f>
        <v>0</v>
      </c>
      <c r="O613" s="6">
        <f>IFERROR(MATCH("Database Security Requirements Guide :: Version 3, Release: 3 Benchmark Date: 27 Jul 2022*"&amp;A613&amp;";*",SRGs!AA:AA,0),0)</f>
        <v>0</v>
      </c>
      <c r="P613" s="2">
        <f>IFERROR(MATCH("Container Platform Security Requirements Guide :: Version 1, Release: 3 Benchmark Date: 27 Jan 2022*"&amp;A613&amp;";*",SRGs!AA:AA,0),0)</f>
        <v>0</v>
      </c>
      <c r="Q613" s="2">
        <f>IFERROR(MATCH("Domain Name System (DNS) Security Requirements Guide :: Version 2, Release: 4 Benchmark Date: 23 Oct 2015*"&amp;A613&amp;";*",SRGs!AA:AA,0),0)</f>
        <v>0</v>
      </c>
      <c r="R613" s="2">
        <f>IFERROR(MATCH("Firewall Security Requirements Guide :: Version 2, Release: 3 Benchmark Date: 27 Oct 2022*"&amp;A613&amp;";*",SRGs!AA:AA,0),0)</f>
        <v>0</v>
      </c>
      <c r="S613" s="2">
        <f>IFERROR(MATCH("General Purpose Operating System Security Requirements Guide :: Version 2, Release: 4 Benchmark Date: 27 Jul 2022*"&amp;A613&amp;";*",SRGs!AA:AA,0),0)</f>
        <v>0</v>
      </c>
      <c r="T613" s="2">
        <f>IFERROR(MATCH("Intrusion Detection and Prevention Systems (IDPS) Security Requirements Guide :: Version 2, Release: 6 Benchmark Date: 24 Jul 2020*"&amp;A613&amp;";*",SRGs!AA:AA,0),0)</f>
        <v>0</v>
      </c>
      <c r="U613" s="2">
        <f>IFERROR(MATCH("Layer 2 Switch Security Requirements Guide :: Version 2, Release: 1 Benchmark Date: 18 May 2021*"&amp;A613&amp;";*",SRGs!AA:AA,0),0)</f>
        <v>0</v>
      </c>
      <c r="V613" s="2">
        <f>IFERROR(MATCH("Mainframe Product Security Requirements Guide :: Version 2, Release: 1 Benchmark Date: 27 Oct 2022*"&amp;A613&amp;";*",SRGs!AA:AA,0),0)</f>
        <v>0</v>
      </c>
      <c r="W613" s="2">
        <f>IFERROR(MATCH("Network Device Management Security Requirements Guide :: Version 4, Release: 1 Benchmark Date: 23 Apr 2021*"&amp;A613&amp;";*",SRGs!AA:AA,0),0)</f>
        <v>0</v>
      </c>
      <c r="X613" s="2">
        <f>IFERROR(MATCH("Router Security Requirements Guide :: Version 4, Release: 2 Benchmark Date: 23 Apr 2021*"&amp;A613&amp;";*",SRGs!AA:AA,0),0)</f>
        <v>0</v>
      </c>
      <c r="Y613" s="2">
        <f>IFERROR(MATCH("SDN Controller Security Requirements Guide :: Version 1, Release: 2 Benchmark Date: 24 Apr 2020*"&amp;A613&amp;";*",SRGs!AA:AA,0),0)</f>
        <v>0</v>
      </c>
      <c r="Z613" s="2">
        <f>IFERROR(MATCH("Unified Endpoint Management Agent Security Requirements Guide :: Version 1, Release: 1 Benchmark Date: 20 Nov 2020*"&amp;A613&amp;";*",SRGs!AA:AA,0),0)</f>
        <v>0</v>
      </c>
      <c r="AA613" s="2">
        <f>IFERROR(MATCH("Unified Endpoint Management Server Security Requirements Guide :: Version 1, Release: 1 Benchmark Date: 20 Nov 2020*"&amp;A613&amp;";*",SRGs!AA:AA,0),0)</f>
        <v>0</v>
      </c>
      <c r="AB613" s="2">
        <f>IFERROR(MATCH("Virtual Private Network (VPN) Security Requirements Guide :: Version 2, Release: 4 Benchmark Date: 27 Oct 2021*"&amp;A613&amp;";*",SRGs!AA:AA,0),0)</f>
        <v>0</v>
      </c>
      <c r="AC613" s="2">
        <f>IFERROR(MATCH("Web Server Security Requirements Guide :: Version 3, Release: 1 Benchmark Date: 27 Oct 2022*"&amp;A613&amp;";*",SRGs!AA:AA,0),0)</f>
        <v>0</v>
      </c>
      <c r="AD613" s="22"/>
      <c r="AE613" s="3" t="str">
        <f t="shared" si="72"/>
        <v/>
      </c>
      <c r="AF613" s="2" t="str">
        <f t="shared" si="73"/>
        <v/>
      </c>
      <c r="AG613" s="2" t="str">
        <f t="shared" si="74"/>
        <v/>
      </c>
      <c r="AH613" s="2" t="str">
        <f t="shared" si="75"/>
        <v/>
      </c>
      <c r="AI613" s="2" t="str">
        <f t="shared" si="76"/>
        <v/>
      </c>
      <c r="AJ613" s="2" t="str">
        <f t="shared" si="77"/>
        <v/>
      </c>
      <c r="AK613" s="2" t="str">
        <f t="shared" si="78"/>
        <v/>
      </c>
      <c r="AM613" s="5" t="str">
        <f t="shared" si="79"/>
        <v/>
      </c>
    </row>
    <row r="614" spans="1:39" s="5" customFormat="1" ht="60">
      <c r="A614" s="1" t="s">
        <v>22403</v>
      </c>
      <c r="B614" s="1" t="s">
        <v>4309</v>
      </c>
      <c r="C614" s="1" t="s">
        <v>891</v>
      </c>
      <c r="D614" s="1" t="s">
        <v>1967</v>
      </c>
      <c r="E614" s="1" t="s">
        <v>2971</v>
      </c>
      <c r="F614" s="2" t="s">
        <v>2591</v>
      </c>
      <c r="G614" s="2"/>
      <c r="H614" s="2"/>
      <c r="I614" s="2"/>
      <c r="J614" s="15"/>
      <c r="K614" s="3">
        <f>IFERROR(MATCH("Application Layer Gateway (ALG) Security Requirements Guide (SRG) :: Version 1, Release: 2 Benchmark Date: 24 Jul 2015*"&amp;A614&amp;";*",SRGs!AA:AA,0),0)</f>
        <v>0</v>
      </c>
      <c r="L614" s="2">
        <f>IFERROR(MATCH("Application Server Security Requirements Guide :: Version 3, Release: 3 Benchmark Date: 27 Oct 2022*"&amp;A614&amp;";*",SRGs!AA:AA,0),0)</f>
        <v>0</v>
      </c>
      <c r="M614" s="2">
        <f>IFERROR(MATCH("Authentication, Authorization, and Accounting Services (AAA) Security Requirements Guide :: Version 1, Release: 2 Benchmark Date: 24 Jan 2020*"&amp;A614&amp;";*",SRGs!AA:AA,0),0)</f>
        <v>0</v>
      </c>
      <c r="N614" s="2">
        <f>IFERROR(MATCH("Central Log Server Security Requirements Guide :: Version 2, Release: 2 Benchmark Date: 27 Oct 2022*"&amp;A614&amp;";*",SRGs!AA:AA,0),0)</f>
        <v>0</v>
      </c>
      <c r="O614" s="2">
        <f>IFERROR(MATCH("Database Security Requirements Guide :: Version 3, Release: 3 Benchmark Date: 27 Jul 2022*"&amp;A614&amp;";*",SRGs!AA:AA,0),0)</f>
        <v>0</v>
      </c>
      <c r="P614" s="6">
        <f>IFERROR(MATCH("Container Platform Security Requirements Guide :: Version 1, Release: 3 Benchmark Date: 27 Jan 2022*"&amp;A614&amp;";*",SRGs!AA:AA,0),0)</f>
        <v>0</v>
      </c>
      <c r="Q614" s="6">
        <f>IFERROR(MATCH("Domain Name System (DNS) Security Requirements Guide :: Version 2, Release: 4 Benchmark Date: 23 Oct 2015*"&amp;A614&amp;";*",SRGs!AA:AA,0),0)</f>
        <v>0</v>
      </c>
      <c r="R614" s="6">
        <f>IFERROR(MATCH("Firewall Security Requirements Guide :: Version 2, Release: 3 Benchmark Date: 27 Oct 2022*"&amp;A614&amp;";*",SRGs!AA:AA,0),0)</f>
        <v>0</v>
      </c>
      <c r="S614" s="6">
        <f>IFERROR(MATCH("General Purpose Operating System Security Requirements Guide :: Version 2, Release: 4 Benchmark Date: 27 Jul 2022*"&amp;A614&amp;";*",SRGs!AA:AA,0),0)</f>
        <v>0</v>
      </c>
      <c r="T614" s="6">
        <f>IFERROR(MATCH("Intrusion Detection and Prevention Systems (IDPS) Security Requirements Guide :: Version 2, Release: 6 Benchmark Date: 24 Jul 2020*"&amp;A614&amp;";*",SRGs!AA:AA,0),0)</f>
        <v>0</v>
      </c>
      <c r="U614" s="6">
        <f>IFERROR(MATCH("Layer 2 Switch Security Requirements Guide :: Version 2, Release: 1 Benchmark Date: 18 May 2021*"&amp;A614&amp;";*",SRGs!AA:AA,0),0)</f>
        <v>0</v>
      </c>
      <c r="V614" s="6">
        <f>IFERROR(MATCH("Mainframe Product Security Requirements Guide :: Version 2, Release: 1 Benchmark Date: 27 Oct 2022*"&amp;A614&amp;";*",SRGs!AA:AA,0),0)</f>
        <v>0</v>
      </c>
      <c r="W614" s="6">
        <f>IFERROR(MATCH("Network Device Management Security Requirements Guide :: Version 4, Release: 1 Benchmark Date: 23 Apr 2021*"&amp;A614&amp;";*",SRGs!AA:AA,0),0)</f>
        <v>0</v>
      </c>
      <c r="X614" s="6">
        <f>IFERROR(MATCH("Router Security Requirements Guide :: Version 4, Release: 2 Benchmark Date: 23 Apr 2021*"&amp;A614&amp;";*",SRGs!AA:AA,0),0)</f>
        <v>0</v>
      </c>
      <c r="Y614" s="6">
        <f>IFERROR(MATCH("SDN Controller Security Requirements Guide :: Version 1, Release: 2 Benchmark Date: 24 Apr 2020*"&amp;A614&amp;";*",SRGs!AA:AA,0),0)</f>
        <v>0</v>
      </c>
      <c r="Z614" s="6">
        <f>IFERROR(MATCH("Unified Endpoint Management Agent Security Requirements Guide :: Version 1, Release: 1 Benchmark Date: 20 Nov 2020*"&amp;A614&amp;";*",SRGs!AA:AA,0),0)</f>
        <v>0</v>
      </c>
      <c r="AA614" s="6">
        <f>IFERROR(MATCH("Unified Endpoint Management Server Security Requirements Guide :: Version 1, Release: 1 Benchmark Date: 20 Nov 2020*"&amp;A614&amp;";*",SRGs!AA:AA,0),0)</f>
        <v>0</v>
      </c>
      <c r="AB614" s="6">
        <f>IFERROR(MATCH("Virtual Private Network (VPN) Security Requirements Guide :: Version 2, Release: 4 Benchmark Date: 27 Oct 2021*"&amp;A614&amp;";*",SRGs!AA:AA,0),0)</f>
        <v>0</v>
      </c>
      <c r="AC614" s="6">
        <f>IFERROR(MATCH("Web Server Security Requirements Guide :: Version 3, Release: 1 Benchmark Date: 27 Oct 2022*"&amp;A614&amp;";*",SRGs!AA:AA,0),0)</f>
        <v>0</v>
      </c>
      <c r="AD614" s="21"/>
      <c r="AE614" s="3" t="str">
        <f t="shared" si="72"/>
        <v/>
      </c>
      <c r="AF614" s="2" t="str">
        <f t="shared" si="73"/>
        <v/>
      </c>
      <c r="AG614" s="2" t="str">
        <f t="shared" si="74"/>
        <v/>
      </c>
      <c r="AH614" s="2" t="str">
        <f t="shared" si="75"/>
        <v/>
      </c>
      <c r="AI614" s="2" t="str">
        <f t="shared" si="76"/>
        <v/>
      </c>
      <c r="AJ614" s="2" t="str">
        <f t="shared" si="77"/>
        <v/>
      </c>
      <c r="AK614" s="2" t="str">
        <f t="shared" si="78"/>
        <v/>
      </c>
      <c r="AL614" s="27"/>
      <c r="AM614" s="5" t="str">
        <f t="shared" si="79"/>
        <v/>
      </c>
    </row>
    <row r="615" spans="1:39" ht="30">
      <c r="A615" s="1" t="s">
        <v>22404</v>
      </c>
      <c r="B615" s="1" t="s">
        <v>4309</v>
      </c>
      <c r="C615" s="1" t="s">
        <v>892</v>
      </c>
      <c r="D615" s="1" t="s">
        <v>3538</v>
      </c>
      <c r="E615" s="1"/>
      <c r="F615" s="2"/>
      <c r="G615" s="2"/>
      <c r="H615" s="2"/>
      <c r="I615" s="2"/>
      <c r="J615" s="15"/>
      <c r="K615" s="3">
        <f>IFERROR(MATCH("Application Layer Gateway (ALG) Security Requirements Guide (SRG) :: Version 1, Release: 2 Benchmark Date: 24 Jul 2015*"&amp;A615&amp;";*",SRGs!AA:AA,0),0)</f>
        <v>0</v>
      </c>
      <c r="L615" s="2">
        <f>IFERROR(MATCH("Application Server Security Requirements Guide :: Version 3, Release: 3 Benchmark Date: 27 Oct 2022*"&amp;A615&amp;";*",SRGs!AA:AA,0),0)</f>
        <v>0</v>
      </c>
      <c r="M615" s="2">
        <f>IFERROR(MATCH("Authentication, Authorization, and Accounting Services (AAA) Security Requirements Guide :: Version 1, Release: 2 Benchmark Date: 24 Jan 2020*"&amp;A615&amp;";*",SRGs!AA:AA,0),0)</f>
        <v>0</v>
      </c>
      <c r="N615" s="2">
        <f>IFERROR(MATCH("Central Log Server Security Requirements Guide :: Version 2, Release: 2 Benchmark Date: 27 Oct 2022*"&amp;A615&amp;";*",SRGs!AA:AA,0),0)</f>
        <v>0</v>
      </c>
      <c r="O615" s="2">
        <f>IFERROR(MATCH("Database Security Requirements Guide :: Version 3, Release: 3 Benchmark Date: 27 Jul 2022*"&amp;A615&amp;";*",SRGs!AA:AA,0),0)</f>
        <v>0</v>
      </c>
      <c r="P615" s="2">
        <f>IFERROR(MATCH("Container Platform Security Requirements Guide :: Version 1, Release: 3 Benchmark Date: 27 Jan 2022*"&amp;A615&amp;";*",SRGs!AA:AA,0),0)</f>
        <v>0</v>
      </c>
      <c r="Q615" s="2">
        <f>IFERROR(MATCH("Domain Name System (DNS) Security Requirements Guide :: Version 2, Release: 4 Benchmark Date: 23 Oct 2015*"&amp;A615&amp;";*",SRGs!AA:AA,0),0)</f>
        <v>0</v>
      </c>
      <c r="R615" s="2">
        <f>IFERROR(MATCH("Firewall Security Requirements Guide :: Version 2, Release: 3 Benchmark Date: 27 Oct 2022*"&amp;A615&amp;";*",SRGs!AA:AA,0),0)</f>
        <v>0</v>
      </c>
      <c r="S615" s="2">
        <f>IFERROR(MATCH("General Purpose Operating System Security Requirements Guide :: Version 2, Release: 4 Benchmark Date: 27 Jul 2022*"&amp;A615&amp;";*",SRGs!AA:AA,0),0)</f>
        <v>0</v>
      </c>
      <c r="T615" s="2">
        <f>IFERROR(MATCH("Intrusion Detection and Prevention Systems (IDPS) Security Requirements Guide :: Version 2, Release: 6 Benchmark Date: 24 Jul 2020*"&amp;A615&amp;";*",SRGs!AA:AA,0),0)</f>
        <v>0</v>
      </c>
      <c r="U615" s="2">
        <f>IFERROR(MATCH("Layer 2 Switch Security Requirements Guide :: Version 2, Release: 1 Benchmark Date: 18 May 2021*"&amp;A615&amp;";*",SRGs!AA:AA,0),0)</f>
        <v>0</v>
      </c>
      <c r="V615" s="2">
        <f>IFERROR(MATCH("Mainframe Product Security Requirements Guide :: Version 2, Release: 1 Benchmark Date: 27 Oct 2022*"&amp;A615&amp;";*",SRGs!AA:AA,0),0)</f>
        <v>0</v>
      </c>
      <c r="W615" s="2">
        <f>IFERROR(MATCH("Network Device Management Security Requirements Guide :: Version 4, Release: 1 Benchmark Date: 23 Apr 2021*"&amp;A615&amp;";*",SRGs!AA:AA,0),0)</f>
        <v>0</v>
      </c>
      <c r="X615" s="2">
        <f>IFERROR(MATCH("Router Security Requirements Guide :: Version 4, Release: 2 Benchmark Date: 23 Apr 2021*"&amp;A615&amp;";*",SRGs!AA:AA,0),0)</f>
        <v>0</v>
      </c>
      <c r="Y615" s="2">
        <f>IFERROR(MATCH("SDN Controller Security Requirements Guide :: Version 1, Release: 2 Benchmark Date: 24 Apr 2020*"&amp;A615&amp;";*",SRGs!AA:AA,0),0)</f>
        <v>0</v>
      </c>
      <c r="Z615" s="2">
        <f>IFERROR(MATCH("Unified Endpoint Management Agent Security Requirements Guide :: Version 1, Release: 1 Benchmark Date: 20 Nov 2020*"&amp;A615&amp;";*",SRGs!AA:AA,0),0)</f>
        <v>0</v>
      </c>
      <c r="AA615" s="2">
        <f>IFERROR(MATCH("Unified Endpoint Management Server Security Requirements Guide :: Version 1, Release: 1 Benchmark Date: 20 Nov 2020*"&amp;A615&amp;";*",SRGs!AA:AA,0),0)</f>
        <v>0</v>
      </c>
      <c r="AB615" s="2">
        <f>IFERROR(MATCH("Virtual Private Network (VPN) Security Requirements Guide :: Version 2, Release: 4 Benchmark Date: 27 Oct 2021*"&amp;A615&amp;";*",SRGs!AA:AA,0),0)</f>
        <v>0</v>
      </c>
      <c r="AC615" s="2">
        <f>IFERROR(MATCH("Web Server Security Requirements Guide :: Version 3, Release: 1 Benchmark Date: 27 Oct 2022*"&amp;A615&amp;";*",SRGs!AA:AA,0),0)</f>
        <v>0</v>
      </c>
      <c r="AD615" s="22"/>
      <c r="AE615" s="3" t="str">
        <f t="shared" si="72"/>
        <v/>
      </c>
      <c r="AF615" s="2" t="str">
        <f t="shared" si="73"/>
        <v/>
      </c>
      <c r="AG615" s="2" t="str">
        <f t="shared" si="74"/>
        <v/>
      </c>
      <c r="AH615" s="2" t="str">
        <f t="shared" si="75"/>
        <v/>
      </c>
      <c r="AI615" s="2" t="str">
        <f t="shared" si="76"/>
        <v/>
      </c>
      <c r="AJ615" s="2" t="str">
        <f t="shared" si="77"/>
        <v/>
      </c>
      <c r="AK615" s="2" t="str">
        <f t="shared" si="78"/>
        <v/>
      </c>
      <c r="AM615" s="5" t="str">
        <f t="shared" si="79"/>
        <v/>
      </c>
    </row>
    <row r="616" spans="1:39" s="5" customFormat="1" ht="60">
      <c r="A616" s="1" t="s">
        <v>22405</v>
      </c>
      <c r="B616" s="1" t="s">
        <v>4309</v>
      </c>
      <c r="C616" s="1" t="s">
        <v>893</v>
      </c>
      <c r="D616" s="1" t="s">
        <v>1968</v>
      </c>
      <c r="E616" s="1" t="s">
        <v>2972</v>
      </c>
      <c r="F616" s="2" t="s">
        <v>3873</v>
      </c>
      <c r="G616" s="2"/>
      <c r="H616" s="2"/>
      <c r="I616" s="2"/>
      <c r="J616" s="15"/>
      <c r="K616" s="3">
        <f>IFERROR(MATCH("Application Layer Gateway (ALG) Security Requirements Guide (SRG) :: Version 1, Release: 2 Benchmark Date: 24 Jul 2015*"&amp;A616&amp;";*",SRGs!AA:AA,0),0)</f>
        <v>0</v>
      </c>
      <c r="L616" s="2">
        <f>IFERROR(MATCH("Application Server Security Requirements Guide :: Version 3, Release: 3 Benchmark Date: 27 Oct 2022*"&amp;A616&amp;";*",SRGs!AA:AA,0),0)</f>
        <v>0</v>
      </c>
      <c r="M616" s="2">
        <f>IFERROR(MATCH("Authentication, Authorization, and Accounting Services (AAA) Security Requirements Guide :: Version 1, Release: 2 Benchmark Date: 24 Jan 2020*"&amp;A616&amp;";*",SRGs!AA:AA,0),0)</f>
        <v>0</v>
      </c>
      <c r="N616" s="6">
        <f>IFERROR(MATCH("Central Log Server Security Requirements Guide :: Version 2, Release: 2 Benchmark Date: 27 Oct 2022*"&amp;A616&amp;";*",SRGs!AA:AA,0),0)</f>
        <v>0</v>
      </c>
      <c r="O616" s="6">
        <f>IFERROR(MATCH("Database Security Requirements Guide :: Version 3, Release: 3 Benchmark Date: 27 Jul 2022*"&amp;A616&amp;";*",SRGs!AA:AA,0),0)</f>
        <v>0</v>
      </c>
      <c r="P616" s="6">
        <f>IFERROR(MATCH("Container Platform Security Requirements Guide :: Version 1, Release: 3 Benchmark Date: 27 Jan 2022*"&amp;A616&amp;";*",SRGs!AA:AA,0),0)</f>
        <v>0</v>
      </c>
      <c r="Q616" s="6">
        <f>IFERROR(MATCH("Domain Name System (DNS) Security Requirements Guide :: Version 2, Release: 4 Benchmark Date: 23 Oct 2015*"&amp;A616&amp;";*",SRGs!AA:AA,0),0)</f>
        <v>0</v>
      </c>
      <c r="R616" s="6">
        <f>IFERROR(MATCH("Firewall Security Requirements Guide :: Version 2, Release: 3 Benchmark Date: 27 Oct 2022*"&amp;A616&amp;";*",SRGs!AA:AA,0),0)</f>
        <v>0</v>
      </c>
      <c r="S616" s="6">
        <f>IFERROR(MATCH("General Purpose Operating System Security Requirements Guide :: Version 2, Release: 4 Benchmark Date: 27 Jul 2022*"&amp;A616&amp;";*",SRGs!AA:AA,0),0)</f>
        <v>0</v>
      </c>
      <c r="T616" s="6">
        <f>IFERROR(MATCH("Intrusion Detection and Prevention Systems (IDPS) Security Requirements Guide :: Version 2, Release: 6 Benchmark Date: 24 Jul 2020*"&amp;A616&amp;";*",SRGs!AA:AA,0),0)</f>
        <v>0</v>
      </c>
      <c r="U616" s="6">
        <f>IFERROR(MATCH("Layer 2 Switch Security Requirements Guide :: Version 2, Release: 1 Benchmark Date: 18 May 2021*"&amp;A616&amp;";*",SRGs!AA:AA,0),0)</f>
        <v>0</v>
      </c>
      <c r="V616" s="6">
        <f>IFERROR(MATCH("Mainframe Product Security Requirements Guide :: Version 2, Release: 1 Benchmark Date: 27 Oct 2022*"&amp;A616&amp;";*",SRGs!AA:AA,0),0)</f>
        <v>0</v>
      </c>
      <c r="W616" s="6">
        <f>IFERROR(MATCH("Network Device Management Security Requirements Guide :: Version 4, Release: 1 Benchmark Date: 23 Apr 2021*"&amp;A616&amp;";*",SRGs!AA:AA,0),0)</f>
        <v>0</v>
      </c>
      <c r="X616" s="6">
        <f>IFERROR(MATCH("Router Security Requirements Guide :: Version 4, Release: 2 Benchmark Date: 23 Apr 2021*"&amp;A616&amp;";*",SRGs!AA:AA,0),0)</f>
        <v>0</v>
      </c>
      <c r="Y616" s="6">
        <f>IFERROR(MATCH("SDN Controller Security Requirements Guide :: Version 1, Release: 2 Benchmark Date: 24 Apr 2020*"&amp;A616&amp;";*",SRGs!AA:AA,0),0)</f>
        <v>0</v>
      </c>
      <c r="Z616" s="6">
        <f>IFERROR(MATCH("Unified Endpoint Management Agent Security Requirements Guide :: Version 1, Release: 1 Benchmark Date: 20 Nov 2020*"&amp;A616&amp;";*",SRGs!AA:AA,0),0)</f>
        <v>0</v>
      </c>
      <c r="AA616" s="6">
        <f>IFERROR(MATCH("Unified Endpoint Management Server Security Requirements Guide :: Version 1, Release: 1 Benchmark Date: 20 Nov 2020*"&amp;A616&amp;";*",SRGs!AA:AA,0),0)</f>
        <v>0</v>
      </c>
      <c r="AB616" s="6">
        <f>IFERROR(MATCH("Virtual Private Network (VPN) Security Requirements Guide :: Version 2, Release: 4 Benchmark Date: 27 Oct 2021*"&amp;A616&amp;";*",SRGs!AA:AA,0),0)</f>
        <v>0</v>
      </c>
      <c r="AC616" s="6">
        <f>IFERROR(MATCH("Web Server Security Requirements Guide :: Version 3, Release: 1 Benchmark Date: 27 Oct 2022*"&amp;A616&amp;";*",SRGs!AA:AA,0),0)</f>
        <v>0</v>
      </c>
      <c r="AD616" s="21"/>
      <c r="AE616" s="3" t="str">
        <f t="shared" si="72"/>
        <v/>
      </c>
      <c r="AF616" s="2" t="str">
        <f t="shared" si="73"/>
        <v/>
      </c>
      <c r="AG616" s="2" t="str">
        <f t="shared" si="74"/>
        <v/>
      </c>
      <c r="AH616" s="2" t="str">
        <f t="shared" si="75"/>
        <v/>
      </c>
      <c r="AI616" s="2" t="str">
        <f t="shared" si="76"/>
        <v/>
      </c>
      <c r="AJ616" s="2" t="str">
        <f t="shared" si="77"/>
        <v/>
      </c>
      <c r="AK616" s="2" t="str">
        <f t="shared" si="78"/>
        <v/>
      </c>
      <c r="AL616" s="27"/>
      <c r="AM616" s="5" t="str">
        <f t="shared" si="79"/>
        <v/>
      </c>
    </row>
    <row r="617" spans="1:39" s="5" customFormat="1" ht="90">
      <c r="A617" s="1" t="s">
        <v>128</v>
      </c>
      <c r="B617" s="1" t="s">
        <v>4309</v>
      </c>
      <c r="C617" s="1" t="s">
        <v>894</v>
      </c>
      <c r="D617" s="1" t="s">
        <v>1969</v>
      </c>
      <c r="E617" s="1" t="s">
        <v>2973</v>
      </c>
      <c r="F617" s="2" t="s">
        <v>3874</v>
      </c>
      <c r="G617" s="2"/>
      <c r="H617" s="2"/>
      <c r="I617" s="2"/>
      <c r="J617" s="15"/>
      <c r="K617" s="3">
        <f>IFERROR(MATCH("Application Layer Gateway (ALG) Security Requirements Guide (SRG) :: Version 1, Release: 2 Benchmark Date: 24 Jul 2015*"&amp;A617&amp;";*",SRGs!AA:AA,0),0)</f>
        <v>0</v>
      </c>
      <c r="L617" s="2">
        <f>IFERROR(MATCH("Application Server Security Requirements Guide :: Version 3, Release: 3 Benchmark Date: 27 Oct 2022*"&amp;A617&amp;";*",SRGs!AA:AA,0),0)</f>
        <v>0</v>
      </c>
      <c r="M617" s="2">
        <f>IFERROR(MATCH("Authentication, Authorization, and Accounting Services (AAA) Security Requirements Guide :: Version 1, Release: 2 Benchmark Date: 24 Jan 2020*"&amp;A617&amp;";*",SRGs!AA:AA,0),0)</f>
        <v>0</v>
      </c>
      <c r="N617" s="6">
        <f>IFERROR(MATCH("Central Log Server Security Requirements Guide :: Version 2, Release: 2 Benchmark Date: 27 Oct 2022*"&amp;A617&amp;";*",SRGs!AA:AA,0),0)</f>
        <v>0</v>
      </c>
      <c r="O617" s="6">
        <f>IFERROR(MATCH("Database Security Requirements Guide :: Version 3, Release: 3 Benchmark Date: 27 Jul 2022*"&amp;A617&amp;";*",SRGs!AA:AA,0),0)</f>
        <v>0</v>
      </c>
      <c r="P617" s="6">
        <f>IFERROR(MATCH("Container Platform Security Requirements Guide :: Version 1, Release: 3 Benchmark Date: 27 Jan 2022*"&amp;A617&amp;";*",SRGs!AA:AA,0),0)</f>
        <v>0</v>
      </c>
      <c r="Q617" s="6">
        <f>IFERROR(MATCH("Domain Name System (DNS) Security Requirements Guide :: Version 2, Release: 4 Benchmark Date: 23 Oct 2015*"&amp;A617&amp;";*",SRGs!AA:AA,0),0)</f>
        <v>0</v>
      </c>
      <c r="R617" s="6">
        <f>IFERROR(MATCH("Firewall Security Requirements Guide :: Version 2, Release: 3 Benchmark Date: 27 Oct 2022*"&amp;A617&amp;";*",SRGs!AA:AA,0),0)</f>
        <v>0</v>
      </c>
      <c r="S617" s="6">
        <f>IFERROR(MATCH("General Purpose Operating System Security Requirements Guide :: Version 2, Release: 4 Benchmark Date: 27 Jul 2022*"&amp;A617&amp;";*",SRGs!AA:AA,0),0)</f>
        <v>0</v>
      </c>
      <c r="T617" s="6">
        <f>IFERROR(MATCH("Intrusion Detection and Prevention Systems (IDPS) Security Requirements Guide :: Version 2, Release: 6 Benchmark Date: 24 Jul 2020*"&amp;A617&amp;";*",SRGs!AA:AA,0),0)</f>
        <v>0</v>
      </c>
      <c r="U617" s="6">
        <f>IFERROR(MATCH("Layer 2 Switch Security Requirements Guide :: Version 2, Release: 1 Benchmark Date: 18 May 2021*"&amp;A617&amp;";*",SRGs!AA:AA,0),0)</f>
        <v>0</v>
      </c>
      <c r="V617" s="6">
        <f>IFERROR(MATCH("Mainframe Product Security Requirements Guide :: Version 2, Release: 1 Benchmark Date: 27 Oct 2022*"&amp;A617&amp;";*",SRGs!AA:AA,0),0)</f>
        <v>0</v>
      </c>
      <c r="W617" s="6">
        <f>IFERROR(MATCH("Network Device Management Security Requirements Guide :: Version 4, Release: 1 Benchmark Date: 23 Apr 2021*"&amp;A617&amp;";*",SRGs!AA:AA,0),0)</f>
        <v>0</v>
      </c>
      <c r="X617" s="6">
        <f>IFERROR(MATCH("Router Security Requirements Guide :: Version 4, Release: 2 Benchmark Date: 23 Apr 2021*"&amp;A617&amp;";*",SRGs!AA:AA,0),0)</f>
        <v>0</v>
      </c>
      <c r="Y617" s="6">
        <f>IFERROR(MATCH("SDN Controller Security Requirements Guide :: Version 1, Release: 2 Benchmark Date: 24 Apr 2020*"&amp;A617&amp;";*",SRGs!AA:AA,0),0)</f>
        <v>0</v>
      </c>
      <c r="Z617" s="6">
        <f>IFERROR(MATCH("Unified Endpoint Management Agent Security Requirements Guide :: Version 1, Release: 1 Benchmark Date: 20 Nov 2020*"&amp;A617&amp;";*",SRGs!AA:AA,0),0)</f>
        <v>0</v>
      </c>
      <c r="AA617" s="6">
        <f>IFERROR(MATCH("Unified Endpoint Management Server Security Requirements Guide :: Version 1, Release: 1 Benchmark Date: 20 Nov 2020*"&amp;A617&amp;";*",SRGs!AA:AA,0),0)</f>
        <v>0</v>
      </c>
      <c r="AB617" s="6">
        <f>IFERROR(MATCH("Virtual Private Network (VPN) Security Requirements Guide :: Version 2, Release: 4 Benchmark Date: 27 Oct 2021*"&amp;A617&amp;";*",SRGs!AA:AA,0),0)</f>
        <v>0</v>
      </c>
      <c r="AC617" s="6">
        <f>IFERROR(MATCH("Web Server Security Requirements Guide :: Version 3, Release: 1 Benchmark Date: 27 Oct 2022*"&amp;A617&amp;";*",SRGs!AA:AA,0),0)</f>
        <v>0</v>
      </c>
      <c r="AD617" s="21"/>
      <c r="AE617" s="3" t="str">
        <f t="shared" si="72"/>
        <v/>
      </c>
      <c r="AF617" s="2" t="str">
        <f t="shared" si="73"/>
        <v/>
      </c>
      <c r="AG617" s="2" t="str">
        <f t="shared" si="74"/>
        <v/>
      </c>
      <c r="AH617" s="2" t="str">
        <f t="shared" si="75"/>
        <v/>
      </c>
      <c r="AI617" s="2" t="str">
        <f t="shared" si="76"/>
        <v/>
      </c>
      <c r="AJ617" s="2" t="str">
        <f t="shared" si="77"/>
        <v/>
      </c>
      <c r="AK617" s="2" t="str">
        <f t="shared" si="78"/>
        <v/>
      </c>
      <c r="AL617" s="27"/>
      <c r="AM617" s="5" t="str">
        <f t="shared" si="79"/>
        <v/>
      </c>
    </row>
    <row r="618" spans="1:39" s="5" customFormat="1" ht="30">
      <c r="A618" s="1" t="s">
        <v>22406</v>
      </c>
      <c r="B618" s="1" t="s">
        <v>4309</v>
      </c>
      <c r="C618" s="1" t="s">
        <v>895</v>
      </c>
      <c r="D618" s="1" t="s">
        <v>1970</v>
      </c>
      <c r="E618" s="1" t="s">
        <v>2974</v>
      </c>
      <c r="F618" s="2" t="s">
        <v>2591</v>
      </c>
      <c r="G618" s="2"/>
      <c r="H618" s="2"/>
      <c r="I618" s="2"/>
      <c r="J618" s="15"/>
      <c r="K618" s="3">
        <f>IFERROR(MATCH("Application Layer Gateway (ALG) Security Requirements Guide (SRG) :: Version 1, Release: 2 Benchmark Date: 24 Jul 2015*"&amp;A618&amp;";*",SRGs!AA:AA,0),0)</f>
        <v>0</v>
      </c>
      <c r="L618" s="2">
        <f>IFERROR(MATCH("Application Server Security Requirements Guide :: Version 3, Release: 3 Benchmark Date: 27 Oct 2022*"&amp;A618&amp;";*",SRGs!AA:AA,0),0)</f>
        <v>0</v>
      </c>
      <c r="M618" s="2">
        <f>IFERROR(MATCH("Authentication, Authorization, and Accounting Services (AAA) Security Requirements Guide :: Version 1, Release: 2 Benchmark Date: 24 Jan 2020*"&amp;A618&amp;";*",SRGs!AA:AA,0),0)</f>
        <v>0</v>
      </c>
      <c r="N618" s="2">
        <f>IFERROR(MATCH("Central Log Server Security Requirements Guide :: Version 2, Release: 2 Benchmark Date: 27 Oct 2022*"&amp;A618&amp;";*",SRGs!AA:AA,0),0)</f>
        <v>0</v>
      </c>
      <c r="O618" s="2">
        <f>IFERROR(MATCH("Database Security Requirements Guide :: Version 3, Release: 3 Benchmark Date: 27 Jul 2022*"&amp;A618&amp;";*",SRGs!AA:AA,0),0)</f>
        <v>0</v>
      </c>
      <c r="P618" s="6">
        <f>IFERROR(MATCH("Container Platform Security Requirements Guide :: Version 1, Release: 3 Benchmark Date: 27 Jan 2022*"&amp;A618&amp;";*",SRGs!AA:AA,0),0)</f>
        <v>0</v>
      </c>
      <c r="Q618" s="6">
        <f>IFERROR(MATCH("Domain Name System (DNS) Security Requirements Guide :: Version 2, Release: 4 Benchmark Date: 23 Oct 2015*"&amp;A618&amp;";*",SRGs!AA:AA,0),0)</f>
        <v>0</v>
      </c>
      <c r="R618" s="6">
        <f>IFERROR(MATCH("Firewall Security Requirements Guide :: Version 2, Release: 3 Benchmark Date: 27 Oct 2022*"&amp;A618&amp;";*",SRGs!AA:AA,0),0)</f>
        <v>0</v>
      </c>
      <c r="S618" s="6">
        <f>IFERROR(MATCH("General Purpose Operating System Security Requirements Guide :: Version 2, Release: 4 Benchmark Date: 27 Jul 2022*"&amp;A618&amp;";*",SRGs!AA:AA,0),0)</f>
        <v>0</v>
      </c>
      <c r="T618" s="6">
        <f>IFERROR(MATCH("Intrusion Detection and Prevention Systems (IDPS) Security Requirements Guide :: Version 2, Release: 6 Benchmark Date: 24 Jul 2020*"&amp;A618&amp;";*",SRGs!AA:AA,0),0)</f>
        <v>0</v>
      </c>
      <c r="U618" s="6">
        <f>IFERROR(MATCH("Layer 2 Switch Security Requirements Guide :: Version 2, Release: 1 Benchmark Date: 18 May 2021*"&amp;A618&amp;";*",SRGs!AA:AA,0),0)</f>
        <v>0</v>
      </c>
      <c r="V618" s="6">
        <f>IFERROR(MATCH("Mainframe Product Security Requirements Guide :: Version 2, Release: 1 Benchmark Date: 27 Oct 2022*"&amp;A618&amp;";*",SRGs!AA:AA,0),0)</f>
        <v>0</v>
      </c>
      <c r="W618" s="6">
        <f>IFERROR(MATCH("Network Device Management Security Requirements Guide :: Version 4, Release: 1 Benchmark Date: 23 Apr 2021*"&amp;A618&amp;";*",SRGs!AA:AA,0),0)</f>
        <v>0</v>
      </c>
      <c r="X618" s="6">
        <f>IFERROR(MATCH("Router Security Requirements Guide :: Version 4, Release: 2 Benchmark Date: 23 Apr 2021*"&amp;A618&amp;";*",SRGs!AA:AA,0),0)</f>
        <v>0</v>
      </c>
      <c r="Y618" s="6">
        <f>IFERROR(MATCH("SDN Controller Security Requirements Guide :: Version 1, Release: 2 Benchmark Date: 24 Apr 2020*"&amp;A618&amp;";*",SRGs!AA:AA,0),0)</f>
        <v>0</v>
      </c>
      <c r="Z618" s="6">
        <f>IFERROR(MATCH("Unified Endpoint Management Agent Security Requirements Guide :: Version 1, Release: 1 Benchmark Date: 20 Nov 2020*"&amp;A618&amp;";*",SRGs!AA:AA,0),0)</f>
        <v>0</v>
      </c>
      <c r="AA618" s="6">
        <f>IFERROR(MATCH("Unified Endpoint Management Server Security Requirements Guide :: Version 1, Release: 1 Benchmark Date: 20 Nov 2020*"&amp;A618&amp;";*",SRGs!AA:AA,0),0)</f>
        <v>0</v>
      </c>
      <c r="AB618" s="6">
        <f>IFERROR(MATCH("Virtual Private Network (VPN) Security Requirements Guide :: Version 2, Release: 4 Benchmark Date: 27 Oct 2021*"&amp;A618&amp;";*",SRGs!AA:AA,0),0)</f>
        <v>0</v>
      </c>
      <c r="AC618" s="6">
        <f>IFERROR(MATCH("Web Server Security Requirements Guide :: Version 3, Release: 1 Benchmark Date: 27 Oct 2022*"&amp;A618&amp;";*",SRGs!AA:AA,0),0)</f>
        <v>0</v>
      </c>
      <c r="AD618" s="21"/>
      <c r="AE618" s="3" t="str">
        <f t="shared" si="72"/>
        <v/>
      </c>
      <c r="AF618" s="2" t="str">
        <f t="shared" si="73"/>
        <v/>
      </c>
      <c r="AG618" s="2" t="str">
        <f t="shared" si="74"/>
        <v/>
      </c>
      <c r="AH618" s="2" t="str">
        <f t="shared" si="75"/>
        <v/>
      </c>
      <c r="AI618" s="2" t="str">
        <f t="shared" si="76"/>
        <v/>
      </c>
      <c r="AJ618" s="2" t="str">
        <f t="shared" si="77"/>
        <v/>
      </c>
      <c r="AK618" s="2" t="str">
        <f t="shared" si="78"/>
        <v/>
      </c>
      <c r="AL618" s="27"/>
      <c r="AM618" s="5" t="str">
        <f t="shared" si="79"/>
        <v/>
      </c>
    </row>
    <row r="619" spans="1:39" s="5" customFormat="1" ht="30">
      <c r="A619" s="1" t="s">
        <v>22407</v>
      </c>
      <c r="B619" s="1" t="s">
        <v>4309</v>
      </c>
      <c r="C619" s="1" t="s">
        <v>896</v>
      </c>
      <c r="D619" s="1" t="s">
        <v>1971</v>
      </c>
      <c r="E619" s="1" t="s">
        <v>2975</v>
      </c>
      <c r="F619" s="2" t="s">
        <v>2591</v>
      </c>
      <c r="G619" s="2"/>
      <c r="H619" s="2"/>
      <c r="I619" s="2"/>
      <c r="J619" s="15"/>
      <c r="K619" s="3">
        <f>IFERROR(MATCH("Application Layer Gateway (ALG) Security Requirements Guide (SRG) :: Version 1, Release: 2 Benchmark Date: 24 Jul 2015*"&amp;A619&amp;";*",SRGs!AA:AA,0),0)</f>
        <v>0</v>
      </c>
      <c r="L619" s="2">
        <f>IFERROR(MATCH("Application Server Security Requirements Guide :: Version 3, Release: 3 Benchmark Date: 27 Oct 2022*"&amp;A619&amp;";*",SRGs!AA:AA,0),0)</f>
        <v>0</v>
      </c>
      <c r="M619" s="2">
        <f>IFERROR(MATCH("Authentication, Authorization, and Accounting Services (AAA) Security Requirements Guide :: Version 1, Release: 2 Benchmark Date: 24 Jan 2020*"&amp;A619&amp;";*",SRGs!AA:AA,0),0)</f>
        <v>0</v>
      </c>
      <c r="N619" s="2">
        <f>IFERROR(MATCH("Central Log Server Security Requirements Guide :: Version 2, Release: 2 Benchmark Date: 27 Oct 2022*"&amp;A619&amp;";*",SRGs!AA:AA,0),0)</f>
        <v>0</v>
      </c>
      <c r="O619" s="2">
        <f>IFERROR(MATCH("Database Security Requirements Guide :: Version 3, Release: 3 Benchmark Date: 27 Jul 2022*"&amp;A619&amp;";*",SRGs!AA:AA,0),0)</f>
        <v>0</v>
      </c>
      <c r="P619" s="6">
        <f>IFERROR(MATCH("Container Platform Security Requirements Guide :: Version 1, Release: 3 Benchmark Date: 27 Jan 2022*"&amp;A619&amp;";*",SRGs!AA:AA,0),0)</f>
        <v>0</v>
      </c>
      <c r="Q619" s="6">
        <f>IFERROR(MATCH("Domain Name System (DNS) Security Requirements Guide :: Version 2, Release: 4 Benchmark Date: 23 Oct 2015*"&amp;A619&amp;";*",SRGs!AA:AA,0),0)</f>
        <v>0</v>
      </c>
      <c r="R619" s="6">
        <f>IFERROR(MATCH("Firewall Security Requirements Guide :: Version 2, Release: 3 Benchmark Date: 27 Oct 2022*"&amp;A619&amp;";*",SRGs!AA:AA,0),0)</f>
        <v>0</v>
      </c>
      <c r="S619" s="6">
        <f>IFERROR(MATCH("General Purpose Operating System Security Requirements Guide :: Version 2, Release: 4 Benchmark Date: 27 Jul 2022*"&amp;A619&amp;";*",SRGs!AA:AA,0),0)</f>
        <v>0</v>
      </c>
      <c r="T619" s="6">
        <f>IFERROR(MATCH("Intrusion Detection and Prevention Systems (IDPS) Security Requirements Guide :: Version 2, Release: 6 Benchmark Date: 24 Jul 2020*"&amp;A619&amp;";*",SRGs!AA:AA,0),0)</f>
        <v>0</v>
      </c>
      <c r="U619" s="6">
        <f>IFERROR(MATCH("Layer 2 Switch Security Requirements Guide :: Version 2, Release: 1 Benchmark Date: 18 May 2021*"&amp;A619&amp;";*",SRGs!AA:AA,0),0)</f>
        <v>0</v>
      </c>
      <c r="V619" s="6">
        <f>IFERROR(MATCH("Mainframe Product Security Requirements Guide :: Version 2, Release: 1 Benchmark Date: 27 Oct 2022*"&amp;A619&amp;";*",SRGs!AA:AA,0),0)</f>
        <v>0</v>
      </c>
      <c r="W619" s="6">
        <f>IFERROR(MATCH("Network Device Management Security Requirements Guide :: Version 4, Release: 1 Benchmark Date: 23 Apr 2021*"&amp;A619&amp;";*",SRGs!AA:AA,0),0)</f>
        <v>0</v>
      </c>
      <c r="X619" s="6">
        <f>IFERROR(MATCH("Router Security Requirements Guide :: Version 4, Release: 2 Benchmark Date: 23 Apr 2021*"&amp;A619&amp;";*",SRGs!AA:AA,0),0)</f>
        <v>0</v>
      </c>
      <c r="Y619" s="6">
        <f>IFERROR(MATCH("SDN Controller Security Requirements Guide :: Version 1, Release: 2 Benchmark Date: 24 Apr 2020*"&amp;A619&amp;";*",SRGs!AA:AA,0),0)</f>
        <v>0</v>
      </c>
      <c r="Z619" s="6">
        <f>IFERROR(MATCH("Unified Endpoint Management Agent Security Requirements Guide :: Version 1, Release: 1 Benchmark Date: 20 Nov 2020*"&amp;A619&amp;";*",SRGs!AA:AA,0),0)</f>
        <v>0</v>
      </c>
      <c r="AA619" s="6">
        <f>IFERROR(MATCH("Unified Endpoint Management Server Security Requirements Guide :: Version 1, Release: 1 Benchmark Date: 20 Nov 2020*"&amp;A619&amp;";*",SRGs!AA:AA,0),0)</f>
        <v>0</v>
      </c>
      <c r="AB619" s="6">
        <f>IFERROR(MATCH("Virtual Private Network (VPN) Security Requirements Guide :: Version 2, Release: 4 Benchmark Date: 27 Oct 2021*"&amp;A619&amp;";*",SRGs!AA:AA,0),0)</f>
        <v>0</v>
      </c>
      <c r="AC619" s="6">
        <f>IFERROR(MATCH("Web Server Security Requirements Guide :: Version 3, Release: 1 Benchmark Date: 27 Oct 2022*"&amp;A619&amp;";*",SRGs!AA:AA,0),0)</f>
        <v>0</v>
      </c>
      <c r="AD619" s="21"/>
      <c r="AE619" s="3" t="str">
        <f t="shared" si="72"/>
        <v/>
      </c>
      <c r="AF619" s="2" t="str">
        <f t="shared" si="73"/>
        <v/>
      </c>
      <c r="AG619" s="2" t="str">
        <f t="shared" si="74"/>
        <v/>
      </c>
      <c r="AH619" s="2" t="str">
        <f t="shared" si="75"/>
        <v/>
      </c>
      <c r="AI619" s="2" t="str">
        <f t="shared" si="76"/>
        <v/>
      </c>
      <c r="AJ619" s="2" t="str">
        <f t="shared" si="77"/>
        <v/>
      </c>
      <c r="AK619" s="2" t="str">
        <f t="shared" si="78"/>
        <v/>
      </c>
      <c r="AL619" s="27"/>
      <c r="AM619" s="5" t="str">
        <f t="shared" si="79"/>
        <v/>
      </c>
    </row>
    <row r="620" spans="1:39" s="5" customFormat="1" ht="270">
      <c r="A620" s="1" t="s">
        <v>143</v>
      </c>
      <c r="B620" s="1" t="s">
        <v>4310</v>
      </c>
      <c r="C620" s="1" t="s">
        <v>322</v>
      </c>
      <c r="D620" s="1" t="s">
        <v>1996</v>
      </c>
      <c r="E620" s="1" t="s">
        <v>3000</v>
      </c>
      <c r="F620" s="2" t="s">
        <v>3679</v>
      </c>
      <c r="G620" s="2"/>
      <c r="H620" s="2"/>
      <c r="I620" s="2"/>
      <c r="J620" s="15"/>
      <c r="K620" s="3">
        <f>IFERROR(MATCH("Application Layer Gateway (ALG) Security Requirements Guide (SRG) :: Version 1, Release: 2 Benchmark Date: 24 Jul 2015*"&amp;A620&amp;";*",SRGs!AA:AA,0),0)</f>
        <v>0</v>
      </c>
      <c r="L620" s="2">
        <f>IFERROR(MATCH("Application Server Security Requirements Guide :: Version 3, Release: 3 Benchmark Date: 27 Oct 2022*"&amp;A620&amp;";*",SRGs!AA:AA,0),0)</f>
        <v>0</v>
      </c>
      <c r="M620" s="2">
        <f>IFERROR(MATCH("Authentication, Authorization, and Accounting Services (AAA) Security Requirements Guide :: Version 1, Release: 2 Benchmark Date: 24 Jan 2020*"&amp;A620&amp;";*",SRGs!AA:AA,0),0)</f>
        <v>0</v>
      </c>
      <c r="N620" s="6">
        <f>IFERROR(MATCH("Central Log Server Security Requirements Guide :: Version 2, Release: 2 Benchmark Date: 27 Oct 2022*"&amp;A620&amp;";*",SRGs!AA:AA,0),0)</f>
        <v>0</v>
      </c>
      <c r="O620" s="6">
        <f>IFERROR(MATCH("Database Security Requirements Guide :: Version 3, Release: 3 Benchmark Date: 27 Jul 2022*"&amp;A620&amp;";*",SRGs!AA:AA,0),0)</f>
        <v>0</v>
      </c>
      <c r="P620" s="6">
        <f>IFERROR(MATCH("Container Platform Security Requirements Guide :: Version 1, Release: 3 Benchmark Date: 27 Jan 2022*"&amp;A620&amp;";*",SRGs!AA:AA,0),0)</f>
        <v>0</v>
      </c>
      <c r="Q620" s="6">
        <f>IFERROR(MATCH("Domain Name System (DNS) Security Requirements Guide :: Version 2, Release: 4 Benchmark Date: 23 Oct 2015*"&amp;A620&amp;";*",SRGs!AA:AA,0),0)</f>
        <v>0</v>
      </c>
      <c r="R620" s="6">
        <f>IFERROR(MATCH("Firewall Security Requirements Guide :: Version 2, Release: 3 Benchmark Date: 27 Oct 2022*"&amp;A620&amp;";*",SRGs!AA:AA,0),0)</f>
        <v>0</v>
      </c>
      <c r="S620" s="6">
        <f>IFERROR(MATCH("General Purpose Operating System Security Requirements Guide :: Version 2, Release: 4 Benchmark Date: 27 Jul 2022*"&amp;A620&amp;";*",SRGs!AA:AA,0),0)</f>
        <v>0</v>
      </c>
      <c r="T620" s="6">
        <f>IFERROR(MATCH("Intrusion Detection and Prevention Systems (IDPS) Security Requirements Guide :: Version 2, Release: 6 Benchmark Date: 24 Jul 2020*"&amp;A620&amp;";*",SRGs!AA:AA,0),0)</f>
        <v>0</v>
      </c>
      <c r="U620" s="6">
        <f>IFERROR(MATCH("Layer 2 Switch Security Requirements Guide :: Version 2, Release: 1 Benchmark Date: 18 May 2021*"&amp;A620&amp;";*",SRGs!AA:AA,0),0)</f>
        <v>0</v>
      </c>
      <c r="V620" s="6">
        <f>IFERROR(MATCH("Mainframe Product Security Requirements Guide :: Version 2, Release: 1 Benchmark Date: 27 Oct 2022*"&amp;A620&amp;";*",SRGs!AA:AA,0),0)</f>
        <v>0</v>
      </c>
      <c r="W620" s="6">
        <f>IFERROR(MATCH("Network Device Management Security Requirements Guide :: Version 4, Release: 1 Benchmark Date: 23 Apr 2021*"&amp;A620&amp;";*",SRGs!AA:AA,0),0)</f>
        <v>0</v>
      </c>
      <c r="X620" s="6">
        <f>IFERROR(MATCH("Router Security Requirements Guide :: Version 4, Release: 2 Benchmark Date: 23 Apr 2021*"&amp;A620&amp;";*",SRGs!AA:AA,0),0)</f>
        <v>0</v>
      </c>
      <c r="Y620" s="6">
        <f>IFERROR(MATCH("SDN Controller Security Requirements Guide :: Version 1, Release: 2 Benchmark Date: 24 Apr 2020*"&amp;A620&amp;";*",SRGs!AA:AA,0),0)</f>
        <v>0</v>
      </c>
      <c r="Z620" s="6">
        <f>IFERROR(MATCH("Unified Endpoint Management Agent Security Requirements Guide :: Version 1, Release: 1 Benchmark Date: 20 Nov 2020*"&amp;A620&amp;";*",SRGs!AA:AA,0),0)</f>
        <v>0</v>
      </c>
      <c r="AA620" s="6">
        <f>IFERROR(MATCH("Unified Endpoint Management Server Security Requirements Guide :: Version 1, Release: 1 Benchmark Date: 20 Nov 2020*"&amp;A620&amp;";*",SRGs!AA:AA,0),0)</f>
        <v>0</v>
      </c>
      <c r="AB620" s="6">
        <f>IFERROR(MATCH("Virtual Private Network (VPN) Security Requirements Guide :: Version 2, Release: 4 Benchmark Date: 27 Oct 2021*"&amp;A620&amp;";*",SRGs!AA:AA,0),0)</f>
        <v>0</v>
      </c>
      <c r="AC620" s="6">
        <f>IFERROR(MATCH("Web Server Security Requirements Guide :: Version 3, Release: 1 Benchmark Date: 27 Oct 2022*"&amp;A620&amp;";*",SRGs!AA:AA,0),0)</f>
        <v>0</v>
      </c>
      <c r="AD620" s="21"/>
      <c r="AE620" s="3" t="str">
        <f t="shared" si="72"/>
        <v/>
      </c>
      <c r="AF620" s="2" t="str">
        <f t="shared" si="73"/>
        <v/>
      </c>
      <c r="AG620" s="2" t="str">
        <f t="shared" si="74"/>
        <v/>
      </c>
      <c r="AH620" s="2" t="str">
        <f t="shared" si="75"/>
        <v/>
      </c>
      <c r="AI620" s="2" t="str">
        <f t="shared" si="76"/>
        <v/>
      </c>
      <c r="AJ620" s="2" t="str">
        <f t="shared" si="77"/>
        <v/>
      </c>
      <c r="AK620" s="2" t="str">
        <f t="shared" si="78"/>
        <v/>
      </c>
      <c r="AL620" s="27"/>
      <c r="AM620" s="5" t="str">
        <f t="shared" si="79"/>
        <v/>
      </c>
    </row>
    <row r="621" spans="1:39" s="5" customFormat="1" ht="300">
      <c r="A621" s="1" t="s">
        <v>152</v>
      </c>
      <c r="B621" s="1" t="s">
        <v>4310</v>
      </c>
      <c r="C621" s="1" t="s">
        <v>938</v>
      </c>
      <c r="D621" s="1" t="s">
        <v>2005</v>
      </c>
      <c r="E621" s="1" t="s">
        <v>3009</v>
      </c>
      <c r="F621" s="2" t="s">
        <v>3896</v>
      </c>
      <c r="G621" s="2"/>
      <c r="H621" s="2"/>
      <c r="I621" s="2"/>
      <c r="J621" s="15"/>
      <c r="K621" s="3">
        <f>IFERROR(MATCH("Application Layer Gateway (ALG) Security Requirements Guide (SRG) :: Version 1, Release: 2 Benchmark Date: 24 Jul 2015*"&amp;A621&amp;";*",SRGs!AA:AA,0),0)</f>
        <v>0</v>
      </c>
      <c r="L621" s="2">
        <f>IFERROR(MATCH("Application Server Security Requirements Guide :: Version 3, Release: 3 Benchmark Date: 27 Oct 2022*"&amp;A621&amp;";*",SRGs!AA:AA,0),0)</f>
        <v>0</v>
      </c>
      <c r="M621" s="2">
        <f>IFERROR(MATCH("Authentication, Authorization, and Accounting Services (AAA) Security Requirements Guide :: Version 1, Release: 2 Benchmark Date: 24 Jan 2020*"&amp;A621&amp;";*",SRGs!AA:AA,0),0)</f>
        <v>0</v>
      </c>
      <c r="N621" s="6">
        <f>IFERROR(MATCH("Central Log Server Security Requirements Guide :: Version 2, Release: 2 Benchmark Date: 27 Oct 2022*"&amp;A621&amp;";*",SRGs!AA:AA,0),0)</f>
        <v>0</v>
      </c>
      <c r="O621" s="6">
        <f>IFERROR(MATCH("Database Security Requirements Guide :: Version 3, Release: 3 Benchmark Date: 27 Jul 2022*"&amp;A621&amp;";*",SRGs!AA:AA,0),0)</f>
        <v>0</v>
      </c>
      <c r="P621" s="6">
        <f>IFERROR(MATCH("Container Platform Security Requirements Guide :: Version 1, Release: 3 Benchmark Date: 27 Jan 2022*"&amp;A621&amp;";*",SRGs!AA:AA,0),0)</f>
        <v>0</v>
      </c>
      <c r="Q621" s="6">
        <f>IFERROR(MATCH("Domain Name System (DNS) Security Requirements Guide :: Version 2, Release: 4 Benchmark Date: 23 Oct 2015*"&amp;A621&amp;";*",SRGs!AA:AA,0),0)</f>
        <v>0</v>
      </c>
      <c r="R621" s="6">
        <f>IFERROR(MATCH("Firewall Security Requirements Guide :: Version 2, Release: 3 Benchmark Date: 27 Oct 2022*"&amp;A621&amp;";*",SRGs!AA:AA,0),0)</f>
        <v>0</v>
      </c>
      <c r="S621" s="6">
        <f>IFERROR(MATCH("General Purpose Operating System Security Requirements Guide :: Version 2, Release: 4 Benchmark Date: 27 Jul 2022*"&amp;A621&amp;";*",SRGs!AA:AA,0),0)</f>
        <v>0</v>
      </c>
      <c r="T621" s="6">
        <f>IFERROR(MATCH("Intrusion Detection and Prevention Systems (IDPS) Security Requirements Guide :: Version 2, Release: 6 Benchmark Date: 24 Jul 2020*"&amp;A621&amp;";*",SRGs!AA:AA,0),0)</f>
        <v>0</v>
      </c>
      <c r="U621" s="6">
        <f>IFERROR(MATCH("Layer 2 Switch Security Requirements Guide :: Version 2, Release: 1 Benchmark Date: 18 May 2021*"&amp;A621&amp;";*",SRGs!AA:AA,0),0)</f>
        <v>0</v>
      </c>
      <c r="V621" s="6">
        <f>IFERROR(MATCH("Mainframe Product Security Requirements Guide :: Version 2, Release: 1 Benchmark Date: 27 Oct 2022*"&amp;A621&amp;";*",SRGs!AA:AA,0),0)</f>
        <v>0</v>
      </c>
      <c r="W621" s="6">
        <f>IFERROR(MATCH("Network Device Management Security Requirements Guide :: Version 4, Release: 1 Benchmark Date: 23 Apr 2021*"&amp;A621&amp;";*",SRGs!AA:AA,0),0)</f>
        <v>0</v>
      </c>
      <c r="X621" s="6">
        <f>IFERROR(MATCH("Router Security Requirements Guide :: Version 4, Release: 2 Benchmark Date: 23 Apr 2021*"&amp;A621&amp;";*",SRGs!AA:AA,0),0)</f>
        <v>0</v>
      </c>
      <c r="Y621" s="6">
        <f>IFERROR(MATCH("SDN Controller Security Requirements Guide :: Version 1, Release: 2 Benchmark Date: 24 Apr 2020*"&amp;A621&amp;";*",SRGs!AA:AA,0),0)</f>
        <v>0</v>
      </c>
      <c r="Z621" s="6">
        <f>IFERROR(MATCH("Unified Endpoint Management Agent Security Requirements Guide :: Version 1, Release: 1 Benchmark Date: 20 Nov 2020*"&amp;A621&amp;";*",SRGs!AA:AA,0),0)</f>
        <v>0</v>
      </c>
      <c r="AA621" s="6">
        <f>IFERROR(MATCH("Unified Endpoint Management Server Security Requirements Guide :: Version 1, Release: 1 Benchmark Date: 20 Nov 2020*"&amp;A621&amp;";*",SRGs!AA:AA,0),0)</f>
        <v>0</v>
      </c>
      <c r="AB621" s="6">
        <f>IFERROR(MATCH("Virtual Private Network (VPN) Security Requirements Guide :: Version 2, Release: 4 Benchmark Date: 27 Oct 2021*"&amp;A621&amp;";*",SRGs!AA:AA,0),0)</f>
        <v>0</v>
      </c>
      <c r="AC621" s="6">
        <f>IFERROR(MATCH("Web Server Security Requirements Guide :: Version 3, Release: 1 Benchmark Date: 27 Oct 2022*"&amp;A621&amp;";*",SRGs!AA:AA,0),0)</f>
        <v>0</v>
      </c>
      <c r="AD621" s="21"/>
      <c r="AE621" s="3" t="str">
        <f t="shared" si="72"/>
        <v/>
      </c>
      <c r="AF621" s="2" t="str">
        <f t="shared" si="73"/>
        <v/>
      </c>
      <c r="AG621" s="2" t="str">
        <f t="shared" si="74"/>
        <v/>
      </c>
      <c r="AH621" s="2" t="str">
        <f t="shared" si="75"/>
        <v/>
      </c>
      <c r="AI621" s="2" t="str">
        <f t="shared" si="76"/>
        <v/>
      </c>
      <c r="AJ621" s="2" t="str">
        <f t="shared" si="77"/>
        <v/>
      </c>
      <c r="AK621" s="2" t="str">
        <f t="shared" si="78"/>
        <v/>
      </c>
      <c r="AL621" s="27"/>
      <c r="AM621" s="5" t="str">
        <f t="shared" si="79"/>
        <v/>
      </c>
    </row>
    <row r="622" spans="1:39" ht="255">
      <c r="A622" s="1" t="s">
        <v>153</v>
      </c>
      <c r="B622" s="1" t="s">
        <v>4310</v>
      </c>
      <c r="C622" s="1" t="s">
        <v>939</v>
      </c>
      <c r="D622" s="1" t="s">
        <v>2006</v>
      </c>
      <c r="E622" s="1" t="s">
        <v>3010</v>
      </c>
      <c r="F622" s="2" t="s">
        <v>3897</v>
      </c>
      <c r="G622" s="2"/>
      <c r="H622" s="2"/>
      <c r="I622" s="2"/>
      <c r="J622" s="15"/>
      <c r="K622" s="3">
        <f>IFERROR(MATCH("Application Layer Gateway (ALG) Security Requirements Guide (SRG) :: Version 1, Release: 2 Benchmark Date: 24 Jul 2015*"&amp;A622&amp;";*",SRGs!AA:AA,0),0)</f>
        <v>0</v>
      </c>
      <c r="L622" s="2">
        <f>IFERROR(MATCH("Application Server Security Requirements Guide :: Version 3, Release: 3 Benchmark Date: 27 Oct 2022*"&amp;A622&amp;";*",SRGs!AA:AA,0),0)</f>
        <v>0</v>
      </c>
      <c r="M622" s="2">
        <f>IFERROR(MATCH("Authentication, Authorization, and Accounting Services (AAA) Security Requirements Guide :: Version 1, Release: 2 Benchmark Date: 24 Jan 2020*"&amp;A622&amp;";*",SRGs!AA:AA,0),0)</f>
        <v>0</v>
      </c>
      <c r="N622" s="6">
        <f>IFERROR(MATCH("Central Log Server Security Requirements Guide :: Version 2, Release: 2 Benchmark Date: 27 Oct 2022*"&amp;A622&amp;";*",SRGs!AA:AA,0),0)</f>
        <v>0</v>
      </c>
      <c r="O622" s="6">
        <f>IFERROR(MATCH("Database Security Requirements Guide :: Version 3, Release: 3 Benchmark Date: 27 Jul 2022*"&amp;A622&amp;";*",SRGs!AA:AA,0),0)</f>
        <v>0</v>
      </c>
      <c r="P622" s="2">
        <f>IFERROR(MATCH("Container Platform Security Requirements Guide :: Version 1, Release: 3 Benchmark Date: 27 Jan 2022*"&amp;A622&amp;";*",SRGs!AA:AA,0),0)</f>
        <v>0</v>
      </c>
      <c r="Q622" s="2">
        <f>IFERROR(MATCH("Domain Name System (DNS) Security Requirements Guide :: Version 2, Release: 4 Benchmark Date: 23 Oct 2015*"&amp;A622&amp;";*",SRGs!AA:AA,0),0)</f>
        <v>0</v>
      </c>
      <c r="R622" s="2">
        <f>IFERROR(MATCH("Firewall Security Requirements Guide :: Version 2, Release: 3 Benchmark Date: 27 Oct 2022*"&amp;A622&amp;";*",SRGs!AA:AA,0),0)</f>
        <v>0</v>
      </c>
      <c r="S622" s="2">
        <f>IFERROR(MATCH("General Purpose Operating System Security Requirements Guide :: Version 2, Release: 4 Benchmark Date: 27 Jul 2022*"&amp;A622&amp;";*",SRGs!AA:AA,0),0)</f>
        <v>0</v>
      </c>
      <c r="T622" s="2">
        <f>IFERROR(MATCH("Intrusion Detection and Prevention Systems (IDPS) Security Requirements Guide :: Version 2, Release: 6 Benchmark Date: 24 Jul 2020*"&amp;A622&amp;";*",SRGs!AA:AA,0),0)</f>
        <v>0</v>
      </c>
      <c r="U622" s="2">
        <f>IFERROR(MATCH("Layer 2 Switch Security Requirements Guide :: Version 2, Release: 1 Benchmark Date: 18 May 2021*"&amp;A622&amp;";*",SRGs!AA:AA,0),0)</f>
        <v>0</v>
      </c>
      <c r="V622" s="2">
        <f>IFERROR(MATCH("Mainframe Product Security Requirements Guide :: Version 2, Release: 1 Benchmark Date: 27 Oct 2022*"&amp;A622&amp;";*",SRGs!AA:AA,0),0)</f>
        <v>0</v>
      </c>
      <c r="W622" s="2">
        <f>IFERROR(MATCH("Network Device Management Security Requirements Guide :: Version 4, Release: 1 Benchmark Date: 23 Apr 2021*"&amp;A622&amp;";*",SRGs!AA:AA,0),0)</f>
        <v>0</v>
      </c>
      <c r="X622" s="2">
        <f>IFERROR(MATCH("Router Security Requirements Guide :: Version 4, Release: 2 Benchmark Date: 23 Apr 2021*"&amp;A622&amp;";*",SRGs!AA:AA,0),0)</f>
        <v>0</v>
      </c>
      <c r="Y622" s="2">
        <f>IFERROR(MATCH("SDN Controller Security Requirements Guide :: Version 1, Release: 2 Benchmark Date: 24 Apr 2020*"&amp;A622&amp;";*",SRGs!AA:AA,0),0)</f>
        <v>0</v>
      </c>
      <c r="Z622" s="2">
        <f>IFERROR(MATCH("Unified Endpoint Management Agent Security Requirements Guide :: Version 1, Release: 1 Benchmark Date: 20 Nov 2020*"&amp;A622&amp;";*",SRGs!AA:AA,0),0)</f>
        <v>0</v>
      </c>
      <c r="AA622" s="2">
        <f>IFERROR(MATCH("Unified Endpoint Management Server Security Requirements Guide :: Version 1, Release: 1 Benchmark Date: 20 Nov 2020*"&amp;A622&amp;";*",SRGs!AA:AA,0),0)</f>
        <v>0</v>
      </c>
      <c r="AB622" s="2">
        <f>IFERROR(MATCH("Virtual Private Network (VPN) Security Requirements Guide :: Version 2, Release: 4 Benchmark Date: 27 Oct 2021*"&amp;A622&amp;";*",SRGs!AA:AA,0),0)</f>
        <v>0</v>
      </c>
      <c r="AC622" s="2">
        <f>IFERROR(MATCH("Web Server Security Requirements Guide :: Version 3, Release: 1 Benchmark Date: 27 Oct 2022*"&amp;A622&amp;";*",SRGs!AA:AA,0),0)</f>
        <v>0</v>
      </c>
      <c r="AD622" s="22"/>
      <c r="AE622" s="3" t="str">
        <f t="shared" si="72"/>
        <v/>
      </c>
      <c r="AF622" s="2" t="str">
        <f t="shared" si="73"/>
        <v/>
      </c>
      <c r="AG622" s="2" t="str">
        <f t="shared" si="74"/>
        <v/>
      </c>
      <c r="AH622" s="2" t="str">
        <f t="shared" si="75"/>
        <v/>
      </c>
      <c r="AI622" s="2" t="str">
        <f t="shared" si="76"/>
        <v/>
      </c>
      <c r="AJ622" s="2" t="str">
        <f t="shared" si="77"/>
        <v/>
      </c>
      <c r="AK622" s="2" t="str">
        <f t="shared" si="78"/>
        <v/>
      </c>
      <c r="AM622" s="5" t="str">
        <f t="shared" si="79"/>
        <v/>
      </c>
    </row>
    <row r="623" spans="1:39" ht="409.5">
      <c r="A623" s="1" t="s">
        <v>144</v>
      </c>
      <c r="B623" s="1" t="s">
        <v>4310</v>
      </c>
      <c r="C623" s="1" t="s">
        <v>924</v>
      </c>
      <c r="D623" s="1" t="s">
        <v>1997</v>
      </c>
      <c r="E623" s="1" t="s">
        <v>3001</v>
      </c>
      <c r="F623" s="2" t="s">
        <v>3888</v>
      </c>
      <c r="G623" s="2"/>
      <c r="H623" s="2" t="s">
        <v>4271</v>
      </c>
      <c r="I623" s="10">
        <v>3</v>
      </c>
      <c r="J623" s="13"/>
      <c r="K623" s="3">
        <f>IFERROR(MATCH("Application Layer Gateway (ALG) Security Requirements Guide (SRG) :: Version 1, Release: 2 Benchmark Date: 24 Jul 2015*"&amp;A623&amp;";*",SRGs!AA:AA,0),0)</f>
        <v>0</v>
      </c>
      <c r="L623" s="2">
        <f>IFERROR(MATCH("Application Server Security Requirements Guide :: Version 3, Release: 3 Benchmark Date: 27 Oct 2022*"&amp;A623&amp;";*",SRGs!AA:AA,0),0)</f>
        <v>0</v>
      </c>
      <c r="M623" s="2">
        <f>IFERROR(MATCH("Authentication, Authorization, and Accounting Services (AAA) Security Requirements Guide :: Version 1, Release: 2 Benchmark Date: 24 Jan 2020*"&amp;A623&amp;";*",SRGs!AA:AA,0),0)</f>
        <v>0</v>
      </c>
      <c r="N623" s="6">
        <f>IFERROR(MATCH("Central Log Server Security Requirements Guide :: Version 2, Release: 2 Benchmark Date: 27 Oct 2022*"&amp;A623&amp;";*",SRGs!AA:AA,0),0)</f>
        <v>0</v>
      </c>
      <c r="O623" s="6">
        <f>IFERROR(MATCH("Database Security Requirements Guide :: Version 3, Release: 3 Benchmark Date: 27 Jul 2022*"&amp;A623&amp;";*",SRGs!AA:AA,0),0)</f>
        <v>0</v>
      </c>
      <c r="P623" s="2">
        <f>IFERROR(MATCH("Container Platform Security Requirements Guide :: Version 1, Release: 3 Benchmark Date: 27 Jan 2022*"&amp;A623&amp;";*",SRGs!AA:AA,0),0)</f>
        <v>0</v>
      </c>
      <c r="Q623" s="2">
        <f>IFERROR(MATCH("Domain Name System (DNS) Security Requirements Guide :: Version 2, Release: 4 Benchmark Date: 23 Oct 2015*"&amp;A623&amp;";*",SRGs!AA:AA,0),0)</f>
        <v>0</v>
      </c>
      <c r="R623" s="2">
        <f>IFERROR(MATCH("Firewall Security Requirements Guide :: Version 2, Release: 3 Benchmark Date: 27 Oct 2022*"&amp;A623&amp;";*",SRGs!AA:AA,0),0)</f>
        <v>0</v>
      </c>
      <c r="S623" s="2">
        <f>IFERROR(MATCH("General Purpose Operating System Security Requirements Guide :: Version 2, Release: 4 Benchmark Date: 27 Jul 2022*"&amp;A623&amp;";*",SRGs!AA:AA,0),0)</f>
        <v>0</v>
      </c>
      <c r="T623" s="2">
        <f>IFERROR(MATCH("Intrusion Detection and Prevention Systems (IDPS) Security Requirements Guide :: Version 2, Release: 6 Benchmark Date: 24 Jul 2020*"&amp;A623&amp;";*",SRGs!AA:AA,0),0)</f>
        <v>0</v>
      </c>
      <c r="U623" s="2">
        <f>IFERROR(MATCH("Layer 2 Switch Security Requirements Guide :: Version 2, Release: 1 Benchmark Date: 18 May 2021*"&amp;A623&amp;";*",SRGs!AA:AA,0),0)</f>
        <v>0</v>
      </c>
      <c r="V623" s="2">
        <f>IFERROR(MATCH("Mainframe Product Security Requirements Guide :: Version 2, Release: 1 Benchmark Date: 27 Oct 2022*"&amp;A623&amp;";*",SRGs!AA:AA,0),0)</f>
        <v>0</v>
      </c>
      <c r="W623" s="2">
        <f>IFERROR(MATCH("Network Device Management Security Requirements Guide :: Version 4, Release: 1 Benchmark Date: 23 Apr 2021*"&amp;A623&amp;";*",SRGs!AA:AA,0),0)</f>
        <v>0</v>
      </c>
      <c r="X623" s="2">
        <f>IFERROR(MATCH("Router Security Requirements Guide :: Version 4, Release: 2 Benchmark Date: 23 Apr 2021*"&amp;A623&amp;";*",SRGs!AA:AA,0),0)</f>
        <v>0</v>
      </c>
      <c r="Y623" s="2">
        <f>IFERROR(MATCH("SDN Controller Security Requirements Guide :: Version 1, Release: 2 Benchmark Date: 24 Apr 2020*"&amp;A623&amp;";*",SRGs!AA:AA,0),0)</f>
        <v>0</v>
      </c>
      <c r="Z623" s="2">
        <f>IFERROR(MATCH("Unified Endpoint Management Agent Security Requirements Guide :: Version 1, Release: 1 Benchmark Date: 20 Nov 2020*"&amp;A623&amp;";*",SRGs!AA:AA,0),0)</f>
        <v>0</v>
      </c>
      <c r="AA623" s="2">
        <f>IFERROR(MATCH("Unified Endpoint Management Server Security Requirements Guide :: Version 1, Release: 1 Benchmark Date: 20 Nov 2020*"&amp;A623&amp;";*",SRGs!AA:AA,0),0)</f>
        <v>0</v>
      </c>
      <c r="AB623" s="2">
        <f>IFERROR(MATCH("Virtual Private Network (VPN) Security Requirements Guide :: Version 2, Release: 4 Benchmark Date: 27 Oct 2021*"&amp;A623&amp;";*",SRGs!AA:AA,0),0)</f>
        <v>0</v>
      </c>
      <c r="AC623" s="2">
        <f>IFERROR(MATCH("Web Server Security Requirements Guide :: Version 3, Release: 1 Benchmark Date: 27 Oct 2022*"&amp;A623&amp;";*",SRGs!AA:AA,0),0)</f>
        <v>0</v>
      </c>
      <c r="AD623" s="22"/>
      <c r="AE623" s="3" t="str">
        <f t="shared" si="72"/>
        <v/>
      </c>
      <c r="AF623" s="2" t="str">
        <f t="shared" si="73"/>
        <v/>
      </c>
      <c r="AG623" s="2" t="str">
        <f t="shared" si="74"/>
        <v/>
      </c>
      <c r="AH623" s="2" t="str">
        <f t="shared" si="75"/>
        <v/>
      </c>
      <c r="AI623" s="2" t="str">
        <f t="shared" si="76"/>
        <v/>
      </c>
      <c r="AJ623" s="2" t="str">
        <f t="shared" si="77"/>
        <v/>
      </c>
      <c r="AK623" s="2" t="str">
        <f t="shared" si="78"/>
        <v/>
      </c>
      <c r="AM623" s="5" t="str">
        <f t="shared" si="79"/>
        <v/>
      </c>
    </row>
    <row r="624" spans="1:39" ht="30">
      <c r="A624" s="1" t="s">
        <v>22408</v>
      </c>
      <c r="B624" s="1" t="s">
        <v>4310</v>
      </c>
      <c r="C624" s="1" t="s">
        <v>925</v>
      </c>
      <c r="D624" s="1" t="s">
        <v>3542</v>
      </c>
      <c r="E624" s="1"/>
      <c r="F624" s="2"/>
      <c r="G624" s="2"/>
      <c r="H624" s="2"/>
      <c r="I624" s="2"/>
      <c r="J624" s="15"/>
      <c r="K624" s="3">
        <f>IFERROR(MATCH("Application Layer Gateway (ALG) Security Requirements Guide (SRG) :: Version 1, Release: 2 Benchmark Date: 24 Jul 2015*"&amp;A624&amp;";*",SRGs!AA:AA,0),0)</f>
        <v>0</v>
      </c>
      <c r="L624" s="2">
        <f>IFERROR(MATCH("Application Server Security Requirements Guide :: Version 3, Release: 3 Benchmark Date: 27 Oct 2022*"&amp;A624&amp;";*",SRGs!AA:AA,0),0)</f>
        <v>0</v>
      </c>
      <c r="M624" s="2">
        <f>IFERROR(MATCH("Authentication, Authorization, and Accounting Services (AAA) Security Requirements Guide :: Version 1, Release: 2 Benchmark Date: 24 Jan 2020*"&amp;A624&amp;";*",SRGs!AA:AA,0),0)</f>
        <v>0</v>
      </c>
      <c r="N624" s="2">
        <f>IFERROR(MATCH("Central Log Server Security Requirements Guide :: Version 2, Release: 2 Benchmark Date: 27 Oct 2022*"&amp;A624&amp;";*",SRGs!AA:AA,0),0)</f>
        <v>0</v>
      </c>
      <c r="O624" s="2">
        <f>IFERROR(MATCH("Database Security Requirements Guide :: Version 3, Release: 3 Benchmark Date: 27 Jul 2022*"&amp;A624&amp;";*",SRGs!AA:AA,0),0)</f>
        <v>0</v>
      </c>
      <c r="P624" s="2">
        <f>IFERROR(MATCH("Container Platform Security Requirements Guide :: Version 1, Release: 3 Benchmark Date: 27 Jan 2022*"&amp;A624&amp;";*",SRGs!AA:AA,0),0)</f>
        <v>0</v>
      </c>
      <c r="Q624" s="2">
        <f>IFERROR(MATCH("Domain Name System (DNS) Security Requirements Guide :: Version 2, Release: 4 Benchmark Date: 23 Oct 2015*"&amp;A624&amp;";*",SRGs!AA:AA,0),0)</f>
        <v>0</v>
      </c>
      <c r="R624" s="2">
        <f>IFERROR(MATCH("Firewall Security Requirements Guide :: Version 2, Release: 3 Benchmark Date: 27 Oct 2022*"&amp;A624&amp;";*",SRGs!AA:AA,0),0)</f>
        <v>0</v>
      </c>
      <c r="S624" s="2">
        <f>IFERROR(MATCH("General Purpose Operating System Security Requirements Guide :: Version 2, Release: 4 Benchmark Date: 27 Jul 2022*"&amp;A624&amp;";*",SRGs!AA:AA,0),0)</f>
        <v>0</v>
      </c>
      <c r="T624" s="2">
        <f>IFERROR(MATCH("Intrusion Detection and Prevention Systems (IDPS) Security Requirements Guide :: Version 2, Release: 6 Benchmark Date: 24 Jul 2020*"&amp;A624&amp;";*",SRGs!AA:AA,0),0)</f>
        <v>0</v>
      </c>
      <c r="U624" s="2">
        <f>IFERROR(MATCH("Layer 2 Switch Security Requirements Guide :: Version 2, Release: 1 Benchmark Date: 18 May 2021*"&amp;A624&amp;";*",SRGs!AA:AA,0),0)</f>
        <v>0</v>
      </c>
      <c r="V624" s="2">
        <f>IFERROR(MATCH("Mainframe Product Security Requirements Guide :: Version 2, Release: 1 Benchmark Date: 27 Oct 2022*"&amp;A624&amp;";*",SRGs!AA:AA,0),0)</f>
        <v>0</v>
      </c>
      <c r="W624" s="2">
        <f>IFERROR(MATCH("Network Device Management Security Requirements Guide :: Version 4, Release: 1 Benchmark Date: 23 Apr 2021*"&amp;A624&amp;";*",SRGs!AA:AA,0),0)</f>
        <v>0</v>
      </c>
      <c r="X624" s="2">
        <f>IFERROR(MATCH("Router Security Requirements Guide :: Version 4, Release: 2 Benchmark Date: 23 Apr 2021*"&amp;A624&amp;";*",SRGs!AA:AA,0),0)</f>
        <v>0</v>
      </c>
      <c r="Y624" s="2">
        <f>IFERROR(MATCH("SDN Controller Security Requirements Guide :: Version 1, Release: 2 Benchmark Date: 24 Apr 2020*"&amp;A624&amp;";*",SRGs!AA:AA,0),0)</f>
        <v>0</v>
      </c>
      <c r="Z624" s="2">
        <f>IFERROR(MATCH("Unified Endpoint Management Agent Security Requirements Guide :: Version 1, Release: 1 Benchmark Date: 20 Nov 2020*"&amp;A624&amp;";*",SRGs!AA:AA,0),0)</f>
        <v>0</v>
      </c>
      <c r="AA624" s="2">
        <f>IFERROR(MATCH("Unified Endpoint Management Server Security Requirements Guide :: Version 1, Release: 1 Benchmark Date: 20 Nov 2020*"&amp;A624&amp;";*",SRGs!AA:AA,0),0)</f>
        <v>0</v>
      </c>
      <c r="AB624" s="2">
        <f>IFERROR(MATCH("Virtual Private Network (VPN) Security Requirements Guide :: Version 2, Release: 4 Benchmark Date: 27 Oct 2021*"&amp;A624&amp;";*",SRGs!AA:AA,0),0)</f>
        <v>0</v>
      </c>
      <c r="AC624" s="2">
        <f>IFERROR(MATCH("Web Server Security Requirements Guide :: Version 3, Release: 1 Benchmark Date: 27 Oct 2022*"&amp;A624&amp;";*",SRGs!AA:AA,0),0)</f>
        <v>0</v>
      </c>
      <c r="AD624" s="22"/>
      <c r="AE624" s="3" t="str">
        <f t="shared" si="72"/>
        <v/>
      </c>
      <c r="AF624" s="2" t="str">
        <f t="shared" si="73"/>
        <v/>
      </c>
      <c r="AG624" s="2" t="str">
        <f t="shared" si="74"/>
        <v/>
      </c>
      <c r="AH624" s="2" t="str">
        <f t="shared" si="75"/>
        <v/>
      </c>
      <c r="AI624" s="2" t="str">
        <f t="shared" si="76"/>
        <v/>
      </c>
      <c r="AJ624" s="2" t="str">
        <f t="shared" si="77"/>
        <v/>
      </c>
      <c r="AK624" s="2" t="str">
        <f t="shared" si="78"/>
        <v/>
      </c>
      <c r="AM624" s="5" t="str">
        <f t="shared" si="79"/>
        <v/>
      </c>
    </row>
    <row r="625" spans="1:39" ht="30">
      <c r="A625" s="1" t="s">
        <v>22409</v>
      </c>
      <c r="B625" s="1" t="s">
        <v>4310</v>
      </c>
      <c r="C625" s="1" t="s">
        <v>926</v>
      </c>
      <c r="D625" s="1" t="s">
        <v>3543</v>
      </c>
      <c r="E625" s="1"/>
      <c r="F625" s="2"/>
      <c r="G625" s="2"/>
      <c r="H625" s="2"/>
      <c r="I625" s="2"/>
      <c r="J625" s="15"/>
      <c r="K625" s="3">
        <f>IFERROR(MATCH("Application Layer Gateway (ALG) Security Requirements Guide (SRG) :: Version 1, Release: 2 Benchmark Date: 24 Jul 2015*"&amp;A625&amp;";*",SRGs!AA:AA,0),0)</f>
        <v>0</v>
      </c>
      <c r="L625" s="2">
        <f>IFERROR(MATCH("Application Server Security Requirements Guide :: Version 3, Release: 3 Benchmark Date: 27 Oct 2022*"&amp;A625&amp;";*",SRGs!AA:AA,0),0)</f>
        <v>0</v>
      </c>
      <c r="M625" s="2">
        <f>IFERROR(MATCH("Authentication, Authorization, and Accounting Services (AAA) Security Requirements Guide :: Version 1, Release: 2 Benchmark Date: 24 Jan 2020*"&amp;A625&amp;";*",SRGs!AA:AA,0),0)</f>
        <v>0</v>
      </c>
      <c r="N625" s="2">
        <f>IFERROR(MATCH("Central Log Server Security Requirements Guide :: Version 2, Release: 2 Benchmark Date: 27 Oct 2022*"&amp;A625&amp;";*",SRGs!AA:AA,0),0)</f>
        <v>0</v>
      </c>
      <c r="O625" s="2">
        <f>IFERROR(MATCH("Database Security Requirements Guide :: Version 3, Release: 3 Benchmark Date: 27 Jul 2022*"&amp;A625&amp;";*",SRGs!AA:AA,0),0)</f>
        <v>0</v>
      </c>
      <c r="P625" s="2">
        <f>IFERROR(MATCH("Container Platform Security Requirements Guide :: Version 1, Release: 3 Benchmark Date: 27 Jan 2022*"&amp;A625&amp;";*",SRGs!AA:AA,0),0)</f>
        <v>0</v>
      </c>
      <c r="Q625" s="2">
        <f>IFERROR(MATCH("Domain Name System (DNS) Security Requirements Guide :: Version 2, Release: 4 Benchmark Date: 23 Oct 2015*"&amp;A625&amp;";*",SRGs!AA:AA,0),0)</f>
        <v>0</v>
      </c>
      <c r="R625" s="2">
        <f>IFERROR(MATCH("Firewall Security Requirements Guide :: Version 2, Release: 3 Benchmark Date: 27 Oct 2022*"&amp;A625&amp;";*",SRGs!AA:AA,0),0)</f>
        <v>0</v>
      </c>
      <c r="S625" s="2">
        <f>IFERROR(MATCH("General Purpose Operating System Security Requirements Guide :: Version 2, Release: 4 Benchmark Date: 27 Jul 2022*"&amp;A625&amp;";*",SRGs!AA:AA,0),0)</f>
        <v>0</v>
      </c>
      <c r="T625" s="2">
        <f>IFERROR(MATCH("Intrusion Detection and Prevention Systems (IDPS) Security Requirements Guide :: Version 2, Release: 6 Benchmark Date: 24 Jul 2020*"&amp;A625&amp;";*",SRGs!AA:AA,0),0)</f>
        <v>0</v>
      </c>
      <c r="U625" s="2">
        <f>IFERROR(MATCH("Layer 2 Switch Security Requirements Guide :: Version 2, Release: 1 Benchmark Date: 18 May 2021*"&amp;A625&amp;";*",SRGs!AA:AA,0),0)</f>
        <v>0</v>
      </c>
      <c r="V625" s="2">
        <f>IFERROR(MATCH("Mainframe Product Security Requirements Guide :: Version 2, Release: 1 Benchmark Date: 27 Oct 2022*"&amp;A625&amp;";*",SRGs!AA:AA,0),0)</f>
        <v>0</v>
      </c>
      <c r="W625" s="2">
        <f>IFERROR(MATCH("Network Device Management Security Requirements Guide :: Version 4, Release: 1 Benchmark Date: 23 Apr 2021*"&amp;A625&amp;";*",SRGs!AA:AA,0),0)</f>
        <v>0</v>
      </c>
      <c r="X625" s="2">
        <f>IFERROR(MATCH("Router Security Requirements Guide :: Version 4, Release: 2 Benchmark Date: 23 Apr 2021*"&amp;A625&amp;";*",SRGs!AA:AA,0),0)</f>
        <v>0</v>
      </c>
      <c r="Y625" s="2">
        <f>IFERROR(MATCH("SDN Controller Security Requirements Guide :: Version 1, Release: 2 Benchmark Date: 24 Apr 2020*"&amp;A625&amp;";*",SRGs!AA:AA,0),0)</f>
        <v>0</v>
      </c>
      <c r="Z625" s="2">
        <f>IFERROR(MATCH("Unified Endpoint Management Agent Security Requirements Guide :: Version 1, Release: 1 Benchmark Date: 20 Nov 2020*"&amp;A625&amp;";*",SRGs!AA:AA,0),0)</f>
        <v>0</v>
      </c>
      <c r="AA625" s="2">
        <f>IFERROR(MATCH("Unified Endpoint Management Server Security Requirements Guide :: Version 1, Release: 1 Benchmark Date: 20 Nov 2020*"&amp;A625&amp;";*",SRGs!AA:AA,0),0)</f>
        <v>0</v>
      </c>
      <c r="AB625" s="2">
        <f>IFERROR(MATCH("Virtual Private Network (VPN) Security Requirements Guide :: Version 2, Release: 4 Benchmark Date: 27 Oct 2021*"&amp;A625&amp;";*",SRGs!AA:AA,0),0)</f>
        <v>0</v>
      </c>
      <c r="AC625" s="2">
        <f>IFERROR(MATCH("Web Server Security Requirements Guide :: Version 3, Release: 1 Benchmark Date: 27 Oct 2022*"&amp;A625&amp;";*",SRGs!AA:AA,0),0)</f>
        <v>0</v>
      </c>
      <c r="AD625" s="22"/>
      <c r="AE625" s="3" t="str">
        <f t="shared" si="72"/>
        <v/>
      </c>
      <c r="AF625" s="2" t="str">
        <f t="shared" si="73"/>
        <v/>
      </c>
      <c r="AG625" s="2" t="str">
        <f t="shared" si="74"/>
        <v/>
      </c>
      <c r="AH625" s="2" t="str">
        <f t="shared" si="75"/>
        <v/>
      </c>
      <c r="AI625" s="2" t="str">
        <f t="shared" si="76"/>
        <v/>
      </c>
      <c r="AJ625" s="2" t="str">
        <f t="shared" si="77"/>
        <v/>
      </c>
      <c r="AK625" s="2" t="str">
        <f t="shared" si="78"/>
        <v/>
      </c>
      <c r="AM625" s="5" t="str">
        <f t="shared" si="79"/>
        <v/>
      </c>
    </row>
    <row r="626" spans="1:39" s="5" customFormat="1" ht="45">
      <c r="A626" s="1" t="s">
        <v>22410</v>
      </c>
      <c r="B626" s="1" t="s">
        <v>4310</v>
      </c>
      <c r="C626" s="1" t="s">
        <v>927</v>
      </c>
      <c r="D626" s="1" t="s">
        <v>3544</v>
      </c>
      <c r="E626" s="1"/>
      <c r="F626" s="2"/>
      <c r="G626" s="2"/>
      <c r="H626" s="2"/>
      <c r="I626" s="2"/>
      <c r="J626" s="15"/>
      <c r="K626" s="3">
        <f>IFERROR(MATCH("Application Layer Gateway (ALG) Security Requirements Guide (SRG) :: Version 1, Release: 2 Benchmark Date: 24 Jul 2015*"&amp;A626&amp;";*",SRGs!AA:AA,0),0)</f>
        <v>0</v>
      </c>
      <c r="L626" s="2">
        <f>IFERROR(MATCH("Application Server Security Requirements Guide :: Version 3, Release: 3 Benchmark Date: 27 Oct 2022*"&amp;A626&amp;";*",SRGs!AA:AA,0),0)</f>
        <v>0</v>
      </c>
      <c r="M626" s="2">
        <f>IFERROR(MATCH("Authentication, Authorization, and Accounting Services (AAA) Security Requirements Guide :: Version 1, Release: 2 Benchmark Date: 24 Jan 2020*"&amp;A626&amp;";*",SRGs!AA:AA,0),0)</f>
        <v>0</v>
      </c>
      <c r="N626" s="2">
        <f>IFERROR(MATCH("Central Log Server Security Requirements Guide :: Version 2, Release: 2 Benchmark Date: 27 Oct 2022*"&amp;A626&amp;";*",SRGs!AA:AA,0),0)</f>
        <v>0</v>
      </c>
      <c r="O626" s="2">
        <f>IFERROR(MATCH("Database Security Requirements Guide :: Version 3, Release: 3 Benchmark Date: 27 Jul 2022*"&amp;A626&amp;";*",SRGs!AA:AA,0),0)</f>
        <v>0</v>
      </c>
      <c r="P626" s="6">
        <f>IFERROR(MATCH("Container Platform Security Requirements Guide :: Version 1, Release: 3 Benchmark Date: 27 Jan 2022*"&amp;A626&amp;";*",SRGs!AA:AA,0),0)</f>
        <v>0</v>
      </c>
      <c r="Q626" s="6">
        <f>IFERROR(MATCH("Domain Name System (DNS) Security Requirements Guide :: Version 2, Release: 4 Benchmark Date: 23 Oct 2015*"&amp;A626&amp;";*",SRGs!AA:AA,0),0)</f>
        <v>0</v>
      </c>
      <c r="R626" s="6">
        <f>IFERROR(MATCH("Firewall Security Requirements Guide :: Version 2, Release: 3 Benchmark Date: 27 Oct 2022*"&amp;A626&amp;";*",SRGs!AA:AA,0),0)</f>
        <v>0</v>
      </c>
      <c r="S626" s="6">
        <f>IFERROR(MATCH("General Purpose Operating System Security Requirements Guide :: Version 2, Release: 4 Benchmark Date: 27 Jul 2022*"&amp;A626&amp;";*",SRGs!AA:AA,0),0)</f>
        <v>0</v>
      </c>
      <c r="T626" s="6">
        <f>IFERROR(MATCH("Intrusion Detection and Prevention Systems (IDPS) Security Requirements Guide :: Version 2, Release: 6 Benchmark Date: 24 Jul 2020*"&amp;A626&amp;";*",SRGs!AA:AA,0),0)</f>
        <v>0</v>
      </c>
      <c r="U626" s="6">
        <f>IFERROR(MATCH("Layer 2 Switch Security Requirements Guide :: Version 2, Release: 1 Benchmark Date: 18 May 2021*"&amp;A626&amp;";*",SRGs!AA:AA,0),0)</f>
        <v>0</v>
      </c>
      <c r="V626" s="6">
        <f>IFERROR(MATCH("Mainframe Product Security Requirements Guide :: Version 2, Release: 1 Benchmark Date: 27 Oct 2022*"&amp;A626&amp;";*",SRGs!AA:AA,0),0)</f>
        <v>0</v>
      </c>
      <c r="W626" s="6">
        <f>IFERROR(MATCH("Network Device Management Security Requirements Guide :: Version 4, Release: 1 Benchmark Date: 23 Apr 2021*"&amp;A626&amp;";*",SRGs!AA:AA,0),0)</f>
        <v>0</v>
      </c>
      <c r="X626" s="6">
        <f>IFERROR(MATCH("Router Security Requirements Guide :: Version 4, Release: 2 Benchmark Date: 23 Apr 2021*"&amp;A626&amp;";*",SRGs!AA:AA,0),0)</f>
        <v>0</v>
      </c>
      <c r="Y626" s="6">
        <f>IFERROR(MATCH("SDN Controller Security Requirements Guide :: Version 1, Release: 2 Benchmark Date: 24 Apr 2020*"&amp;A626&amp;";*",SRGs!AA:AA,0),0)</f>
        <v>0</v>
      </c>
      <c r="Z626" s="6">
        <f>IFERROR(MATCH("Unified Endpoint Management Agent Security Requirements Guide :: Version 1, Release: 1 Benchmark Date: 20 Nov 2020*"&amp;A626&amp;";*",SRGs!AA:AA,0),0)</f>
        <v>0</v>
      </c>
      <c r="AA626" s="6">
        <f>IFERROR(MATCH("Unified Endpoint Management Server Security Requirements Guide :: Version 1, Release: 1 Benchmark Date: 20 Nov 2020*"&amp;A626&amp;";*",SRGs!AA:AA,0),0)</f>
        <v>0</v>
      </c>
      <c r="AB626" s="6">
        <f>IFERROR(MATCH("Virtual Private Network (VPN) Security Requirements Guide :: Version 2, Release: 4 Benchmark Date: 27 Oct 2021*"&amp;A626&amp;";*",SRGs!AA:AA,0),0)</f>
        <v>0</v>
      </c>
      <c r="AC626" s="6">
        <f>IFERROR(MATCH("Web Server Security Requirements Guide :: Version 3, Release: 1 Benchmark Date: 27 Oct 2022*"&amp;A626&amp;";*",SRGs!AA:AA,0),0)</f>
        <v>0</v>
      </c>
      <c r="AD626" s="21"/>
      <c r="AE626" s="3" t="str">
        <f t="shared" si="72"/>
        <v/>
      </c>
      <c r="AF626" s="2" t="str">
        <f t="shared" si="73"/>
        <v/>
      </c>
      <c r="AG626" s="2" t="str">
        <f t="shared" si="74"/>
        <v/>
      </c>
      <c r="AH626" s="2" t="str">
        <f t="shared" si="75"/>
        <v/>
      </c>
      <c r="AI626" s="2" t="str">
        <f t="shared" si="76"/>
        <v/>
      </c>
      <c r="AJ626" s="2" t="str">
        <f t="shared" si="77"/>
        <v/>
      </c>
      <c r="AK626" s="2" t="str">
        <f t="shared" si="78"/>
        <v/>
      </c>
      <c r="AL626" s="27"/>
      <c r="AM626" s="5" t="str">
        <f t="shared" si="79"/>
        <v/>
      </c>
    </row>
    <row r="627" spans="1:39" s="5" customFormat="1" ht="30">
      <c r="A627" s="1" t="s">
        <v>145</v>
      </c>
      <c r="B627" s="1" t="s">
        <v>4310</v>
      </c>
      <c r="C627" s="1" t="s">
        <v>928</v>
      </c>
      <c r="D627" s="1" t="s">
        <v>3544</v>
      </c>
      <c r="E627" s="1"/>
      <c r="F627" s="2"/>
      <c r="G627" s="2"/>
      <c r="H627" s="2"/>
      <c r="I627" s="2"/>
      <c r="J627" s="15"/>
      <c r="K627" s="3">
        <f>IFERROR(MATCH("Application Layer Gateway (ALG) Security Requirements Guide (SRG) :: Version 1, Release: 2 Benchmark Date: 24 Jul 2015*"&amp;A627&amp;";*",SRGs!AA:AA,0),0)</f>
        <v>0</v>
      </c>
      <c r="L627" s="2">
        <f>IFERROR(MATCH("Application Server Security Requirements Guide :: Version 3, Release: 3 Benchmark Date: 27 Oct 2022*"&amp;A627&amp;";*",SRGs!AA:AA,0),0)</f>
        <v>0</v>
      </c>
      <c r="M627" s="2">
        <f>IFERROR(MATCH("Authentication, Authorization, and Accounting Services (AAA) Security Requirements Guide :: Version 1, Release: 2 Benchmark Date: 24 Jan 2020*"&amp;A627&amp;";*",SRGs!AA:AA,0),0)</f>
        <v>0</v>
      </c>
      <c r="N627" s="2">
        <f>IFERROR(MATCH("Central Log Server Security Requirements Guide :: Version 2, Release: 2 Benchmark Date: 27 Oct 2022*"&amp;A627&amp;";*",SRGs!AA:AA,0),0)</f>
        <v>0</v>
      </c>
      <c r="O627" s="2">
        <f>IFERROR(MATCH("Database Security Requirements Guide :: Version 3, Release: 3 Benchmark Date: 27 Jul 2022*"&amp;A627&amp;";*",SRGs!AA:AA,0),0)</f>
        <v>0</v>
      </c>
      <c r="P627" s="6">
        <f>IFERROR(MATCH("Container Platform Security Requirements Guide :: Version 1, Release: 3 Benchmark Date: 27 Jan 2022*"&amp;A627&amp;";*",SRGs!AA:AA,0),0)</f>
        <v>0</v>
      </c>
      <c r="Q627" s="6">
        <f>IFERROR(MATCH("Domain Name System (DNS) Security Requirements Guide :: Version 2, Release: 4 Benchmark Date: 23 Oct 2015*"&amp;A627&amp;";*",SRGs!AA:AA,0),0)</f>
        <v>0</v>
      </c>
      <c r="R627" s="6">
        <f>IFERROR(MATCH("Firewall Security Requirements Guide :: Version 2, Release: 3 Benchmark Date: 27 Oct 2022*"&amp;A627&amp;";*",SRGs!AA:AA,0),0)</f>
        <v>0</v>
      </c>
      <c r="S627" s="6">
        <f>IFERROR(MATCH("General Purpose Operating System Security Requirements Guide :: Version 2, Release: 4 Benchmark Date: 27 Jul 2022*"&amp;A627&amp;";*",SRGs!AA:AA,0),0)</f>
        <v>0</v>
      </c>
      <c r="T627" s="6">
        <f>IFERROR(MATCH("Intrusion Detection and Prevention Systems (IDPS) Security Requirements Guide :: Version 2, Release: 6 Benchmark Date: 24 Jul 2020*"&amp;A627&amp;";*",SRGs!AA:AA,0),0)</f>
        <v>0</v>
      </c>
      <c r="U627" s="6">
        <f>IFERROR(MATCH("Layer 2 Switch Security Requirements Guide :: Version 2, Release: 1 Benchmark Date: 18 May 2021*"&amp;A627&amp;";*",SRGs!AA:AA,0),0)</f>
        <v>0</v>
      </c>
      <c r="V627" s="6">
        <f>IFERROR(MATCH("Mainframe Product Security Requirements Guide :: Version 2, Release: 1 Benchmark Date: 27 Oct 2022*"&amp;A627&amp;";*",SRGs!AA:AA,0),0)</f>
        <v>0</v>
      </c>
      <c r="W627" s="6">
        <f>IFERROR(MATCH("Network Device Management Security Requirements Guide :: Version 4, Release: 1 Benchmark Date: 23 Apr 2021*"&amp;A627&amp;";*",SRGs!AA:AA,0),0)</f>
        <v>0</v>
      </c>
      <c r="X627" s="6">
        <f>IFERROR(MATCH("Router Security Requirements Guide :: Version 4, Release: 2 Benchmark Date: 23 Apr 2021*"&amp;A627&amp;";*",SRGs!AA:AA,0),0)</f>
        <v>0</v>
      </c>
      <c r="Y627" s="6">
        <f>IFERROR(MATCH("SDN Controller Security Requirements Guide :: Version 1, Release: 2 Benchmark Date: 24 Apr 2020*"&amp;A627&amp;";*",SRGs!AA:AA,0),0)</f>
        <v>0</v>
      </c>
      <c r="Z627" s="6">
        <f>IFERROR(MATCH("Unified Endpoint Management Agent Security Requirements Guide :: Version 1, Release: 1 Benchmark Date: 20 Nov 2020*"&amp;A627&amp;";*",SRGs!AA:AA,0),0)</f>
        <v>0</v>
      </c>
      <c r="AA627" s="6">
        <f>IFERROR(MATCH("Unified Endpoint Management Server Security Requirements Guide :: Version 1, Release: 1 Benchmark Date: 20 Nov 2020*"&amp;A627&amp;";*",SRGs!AA:AA,0),0)</f>
        <v>0</v>
      </c>
      <c r="AB627" s="6">
        <f>IFERROR(MATCH("Virtual Private Network (VPN) Security Requirements Guide :: Version 2, Release: 4 Benchmark Date: 27 Oct 2021*"&amp;A627&amp;";*",SRGs!AA:AA,0),0)</f>
        <v>0</v>
      </c>
      <c r="AC627" s="6">
        <f>IFERROR(MATCH("Web Server Security Requirements Guide :: Version 3, Release: 1 Benchmark Date: 27 Oct 2022*"&amp;A627&amp;";*",SRGs!AA:AA,0),0)</f>
        <v>0</v>
      </c>
      <c r="AD627" s="21"/>
      <c r="AE627" s="3" t="str">
        <f t="shared" si="72"/>
        <v/>
      </c>
      <c r="AF627" s="2" t="str">
        <f t="shared" si="73"/>
        <v/>
      </c>
      <c r="AG627" s="2" t="str">
        <f t="shared" si="74"/>
        <v/>
      </c>
      <c r="AH627" s="2" t="str">
        <f t="shared" si="75"/>
        <v/>
      </c>
      <c r="AI627" s="2" t="str">
        <f t="shared" si="76"/>
        <v/>
      </c>
      <c r="AJ627" s="2" t="str">
        <f t="shared" si="77"/>
        <v/>
      </c>
      <c r="AK627" s="2" t="str">
        <f t="shared" si="78"/>
        <v/>
      </c>
      <c r="AL627" s="27"/>
      <c r="AM627" s="5" t="str">
        <f t="shared" si="79"/>
        <v/>
      </c>
    </row>
    <row r="628" spans="1:39" ht="225">
      <c r="A628" s="1" t="s">
        <v>146</v>
      </c>
      <c r="B628" s="1" t="s">
        <v>4310</v>
      </c>
      <c r="C628" s="1" t="s">
        <v>929</v>
      </c>
      <c r="D628" s="1" t="s">
        <v>1998</v>
      </c>
      <c r="E628" s="1" t="s">
        <v>3002</v>
      </c>
      <c r="F628" s="2" t="s">
        <v>3889</v>
      </c>
      <c r="G628" s="2"/>
      <c r="H628" s="2"/>
      <c r="I628" s="2"/>
      <c r="J628" s="15"/>
      <c r="K628" s="3">
        <f>IFERROR(MATCH("Application Layer Gateway (ALG) Security Requirements Guide (SRG) :: Version 1, Release: 2 Benchmark Date: 24 Jul 2015*"&amp;A628&amp;";*",SRGs!AA:AA,0),0)</f>
        <v>0</v>
      </c>
      <c r="L628" s="2">
        <f>IFERROR(MATCH("Application Server Security Requirements Guide :: Version 3, Release: 3 Benchmark Date: 27 Oct 2022*"&amp;A628&amp;";*",SRGs!AA:AA,0),0)</f>
        <v>0</v>
      </c>
      <c r="M628" s="2">
        <f>IFERROR(MATCH("Authentication, Authorization, and Accounting Services (AAA) Security Requirements Guide :: Version 1, Release: 2 Benchmark Date: 24 Jan 2020*"&amp;A628&amp;";*",SRGs!AA:AA,0),0)</f>
        <v>0</v>
      </c>
      <c r="N628" s="6">
        <f>IFERROR(MATCH("Central Log Server Security Requirements Guide :: Version 2, Release: 2 Benchmark Date: 27 Oct 2022*"&amp;A628&amp;";*",SRGs!AA:AA,0),0)</f>
        <v>0</v>
      </c>
      <c r="O628" s="6">
        <f>IFERROR(MATCH("Database Security Requirements Guide :: Version 3, Release: 3 Benchmark Date: 27 Jul 2022*"&amp;A628&amp;";*",SRGs!AA:AA,0),0)</f>
        <v>0</v>
      </c>
      <c r="P628" s="2">
        <f>IFERROR(MATCH("Container Platform Security Requirements Guide :: Version 1, Release: 3 Benchmark Date: 27 Jan 2022*"&amp;A628&amp;";*",SRGs!AA:AA,0),0)</f>
        <v>0</v>
      </c>
      <c r="Q628" s="2">
        <f>IFERROR(MATCH("Domain Name System (DNS) Security Requirements Guide :: Version 2, Release: 4 Benchmark Date: 23 Oct 2015*"&amp;A628&amp;";*",SRGs!AA:AA,0),0)</f>
        <v>0</v>
      </c>
      <c r="R628" s="2">
        <f>IFERROR(MATCH("Firewall Security Requirements Guide :: Version 2, Release: 3 Benchmark Date: 27 Oct 2022*"&amp;A628&amp;";*",SRGs!AA:AA,0),0)</f>
        <v>0</v>
      </c>
      <c r="S628" s="2">
        <f>IFERROR(MATCH("General Purpose Operating System Security Requirements Guide :: Version 2, Release: 4 Benchmark Date: 27 Jul 2022*"&amp;A628&amp;";*",SRGs!AA:AA,0),0)</f>
        <v>0</v>
      </c>
      <c r="T628" s="2">
        <f>IFERROR(MATCH("Intrusion Detection and Prevention Systems (IDPS) Security Requirements Guide :: Version 2, Release: 6 Benchmark Date: 24 Jul 2020*"&amp;A628&amp;";*",SRGs!AA:AA,0),0)</f>
        <v>0</v>
      </c>
      <c r="U628" s="2">
        <f>IFERROR(MATCH("Layer 2 Switch Security Requirements Guide :: Version 2, Release: 1 Benchmark Date: 18 May 2021*"&amp;A628&amp;";*",SRGs!AA:AA,0),0)</f>
        <v>0</v>
      </c>
      <c r="V628" s="2">
        <f>IFERROR(MATCH("Mainframe Product Security Requirements Guide :: Version 2, Release: 1 Benchmark Date: 27 Oct 2022*"&amp;A628&amp;";*",SRGs!AA:AA,0),0)</f>
        <v>0</v>
      </c>
      <c r="W628" s="2">
        <f>IFERROR(MATCH("Network Device Management Security Requirements Guide :: Version 4, Release: 1 Benchmark Date: 23 Apr 2021*"&amp;A628&amp;";*",SRGs!AA:AA,0),0)</f>
        <v>0</v>
      </c>
      <c r="X628" s="2">
        <f>IFERROR(MATCH("Router Security Requirements Guide :: Version 4, Release: 2 Benchmark Date: 23 Apr 2021*"&amp;A628&amp;";*",SRGs!AA:AA,0),0)</f>
        <v>0</v>
      </c>
      <c r="Y628" s="2">
        <f>IFERROR(MATCH("SDN Controller Security Requirements Guide :: Version 1, Release: 2 Benchmark Date: 24 Apr 2020*"&amp;A628&amp;";*",SRGs!AA:AA,0),0)</f>
        <v>0</v>
      </c>
      <c r="Z628" s="2">
        <f>IFERROR(MATCH("Unified Endpoint Management Agent Security Requirements Guide :: Version 1, Release: 1 Benchmark Date: 20 Nov 2020*"&amp;A628&amp;";*",SRGs!AA:AA,0),0)</f>
        <v>0</v>
      </c>
      <c r="AA628" s="2">
        <f>IFERROR(MATCH("Unified Endpoint Management Server Security Requirements Guide :: Version 1, Release: 1 Benchmark Date: 20 Nov 2020*"&amp;A628&amp;";*",SRGs!AA:AA,0),0)</f>
        <v>0</v>
      </c>
      <c r="AB628" s="2">
        <f>IFERROR(MATCH("Virtual Private Network (VPN) Security Requirements Guide :: Version 2, Release: 4 Benchmark Date: 27 Oct 2021*"&amp;A628&amp;";*",SRGs!AA:AA,0),0)</f>
        <v>0</v>
      </c>
      <c r="AC628" s="2">
        <f>IFERROR(MATCH("Web Server Security Requirements Guide :: Version 3, Release: 1 Benchmark Date: 27 Oct 2022*"&amp;A628&amp;";*",SRGs!AA:AA,0),0)</f>
        <v>0</v>
      </c>
      <c r="AD628" s="22"/>
      <c r="AE628" s="3" t="str">
        <f t="shared" si="72"/>
        <v/>
      </c>
      <c r="AF628" s="2" t="str">
        <f t="shared" si="73"/>
        <v/>
      </c>
      <c r="AG628" s="2" t="str">
        <f t="shared" si="74"/>
        <v/>
      </c>
      <c r="AH628" s="2" t="str">
        <f t="shared" si="75"/>
        <v/>
      </c>
      <c r="AI628" s="2" t="str">
        <f t="shared" si="76"/>
        <v/>
      </c>
      <c r="AJ628" s="2" t="str">
        <f t="shared" si="77"/>
        <v/>
      </c>
      <c r="AK628" s="2" t="str">
        <f t="shared" si="78"/>
        <v/>
      </c>
      <c r="AM628" s="5" t="str">
        <f t="shared" si="79"/>
        <v/>
      </c>
    </row>
    <row r="629" spans="1:39" ht="150">
      <c r="A629" s="1" t="s">
        <v>22411</v>
      </c>
      <c r="B629" s="1" t="s">
        <v>4310</v>
      </c>
      <c r="C629" s="1" t="s">
        <v>930</v>
      </c>
      <c r="D629" s="1" t="s">
        <v>1999</v>
      </c>
      <c r="E629" s="1" t="s">
        <v>3003</v>
      </c>
      <c r="F629" s="2" t="s">
        <v>3890</v>
      </c>
      <c r="G629" s="2"/>
      <c r="H629" s="2"/>
      <c r="I629" s="2"/>
      <c r="J629" s="15"/>
      <c r="K629" s="3">
        <f>IFERROR(MATCH("Application Layer Gateway (ALG) Security Requirements Guide (SRG) :: Version 1, Release: 2 Benchmark Date: 24 Jul 2015*"&amp;A629&amp;";*",SRGs!AA:AA,0),0)</f>
        <v>0</v>
      </c>
      <c r="L629" s="2">
        <f>IFERROR(MATCH("Application Server Security Requirements Guide :: Version 3, Release: 3 Benchmark Date: 27 Oct 2022*"&amp;A629&amp;";*",SRGs!AA:AA,0),0)</f>
        <v>0</v>
      </c>
      <c r="M629" s="2">
        <f>IFERROR(MATCH("Authentication, Authorization, and Accounting Services (AAA) Security Requirements Guide :: Version 1, Release: 2 Benchmark Date: 24 Jan 2020*"&amp;A629&amp;";*",SRGs!AA:AA,0),0)</f>
        <v>0</v>
      </c>
      <c r="N629" s="6">
        <f>IFERROR(MATCH("Central Log Server Security Requirements Guide :: Version 2, Release: 2 Benchmark Date: 27 Oct 2022*"&amp;A629&amp;";*",SRGs!AA:AA,0),0)</f>
        <v>0</v>
      </c>
      <c r="O629" s="6">
        <f>IFERROR(MATCH("Database Security Requirements Guide :: Version 3, Release: 3 Benchmark Date: 27 Jul 2022*"&amp;A629&amp;";*",SRGs!AA:AA,0),0)</f>
        <v>0</v>
      </c>
      <c r="P629" s="2">
        <f>IFERROR(MATCH("Container Platform Security Requirements Guide :: Version 1, Release: 3 Benchmark Date: 27 Jan 2022*"&amp;A629&amp;";*",SRGs!AA:AA,0),0)</f>
        <v>0</v>
      </c>
      <c r="Q629" s="2">
        <f>IFERROR(MATCH("Domain Name System (DNS) Security Requirements Guide :: Version 2, Release: 4 Benchmark Date: 23 Oct 2015*"&amp;A629&amp;";*",SRGs!AA:AA,0),0)</f>
        <v>0</v>
      </c>
      <c r="R629" s="2">
        <f>IFERROR(MATCH("Firewall Security Requirements Guide :: Version 2, Release: 3 Benchmark Date: 27 Oct 2022*"&amp;A629&amp;";*",SRGs!AA:AA,0),0)</f>
        <v>0</v>
      </c>
      <c r="S629" s="2">
        <f>IFERROR(MATCH("General Purpose Operating System Security Requirements Guide :: Version 2, Release: 4 Benchmark Date: 27 Jul 2022*"&amp;A629&amp;";*",SRGs!AA:AA,0),0)</f>
        <v>0</v>
      </c>
      <c r="T629" s="2">
        <f>IFERROR(MATCH("Intrusion Detection and Prevention Systems (IDPS) Security Requirements Guide :: Version 2, Release: 6 Benchmark Date: 24 Jul 2020*"&amp;A629&amp;";*",SRGs!AA:AA,0),0)</f>
        <v>0</v>
      </c>
      <c r="U629" s="2">
        <f>IFERROR(MATCH("Layer 2 Switch Security Requirements Guide :: Version 2, Release: 1 Benchmark Date: 18 May 2021*"&amp;A629&amp;";*",SRGs!AA:AA,0),0)</f>
        <v>0</v>
      </c>
      <c r="V629" s="2">
        <f>IFERROR(MATCH("Mainframe Product Security Requirements Guide :: Version 2, Release: 1 Benchmark Date: 27 Oct 2022*"&amp;A629&amp;";*",SRGs!AA:AA,0),0)</f>
        <v>0</v>
      </c>
      <c r="W629" s="2">
        <f>IFERROR(MATCH("Network Device Management Security Requirements Guide :: Version 4, Release: 1 Benchmark Date: 23 Apr 2021*"&amp;A629&amp;";*",SRGs!AA:AA,0),0)</f>
        <v>0</v>
      </c>
      <c r="X629" s="2">
        <f>IFERROR(MATCH("Router Security Requirements Guide :: Version 4, Release: 2 Benchmark Date: 23 Apr 2021*"&amp;A629&amp;";*",SRGs!AA:AA,0),0)</f>
        <v>0</v>
      </c>
      <c r="Y629" s="2">
        <f>IFERROR(MATCH("SDN Controller Security Requirements Guide :: Version 1, Release: 2 Benchmark Date: 24 Apr 2020*"&amp;A629&amp;";*",SRGs!AA:AA,0),0)</f>
        <v>0</v>
      </c>
      <c r="Z629" s="2">
        <f>IFERROR(MATCH("Unified Endpoint Management Agent Security Requirements Guide :: Version 1, Release: 1 Benchmark Date: 20 Nov 2020*"&amp;A629&amp;";*",SRGs!AA:AA,0),0)</f>
        <v>0</v>
      </c>
      <c r="AA629" s="2">
        <f>IFERROR(MATCH("Unified Endpoint Management Server Security Requirements Guide :: Version 1, Release: 1 Benchmark Date: 20 Nov 2020*"&amp;A629&amp;";*",SRGs!AA:AA,0),0)</f>
        <v>0</v>
      </c>
      <c r="AB629" s="2">
        <f>IFERROR(MATCH("Virtual Private Network (VPN) Security Requirements Guide :: Version 2, Release: 4 Benchmark Date: 27 Oct 2021*"&amp;A629&amp;";*",SRGs!AA:AA,0),0)</f>
        <v>0</v>
      </c>
      <c r="AC629" s="2">
        <f>IFERROR(MATCH("Web Server Security Requirements Guide :: Version 3, Release: 1 Benchmark Date: 27 Oct 2022*"&amp;A629&amp;";*",SRGs!AA:AA,0),0)</f>
        <v>0</v>
      </c>
      <c r="AD629" s="22"/>
      <c r="AE629" s="3" t="str">
        <f t="shared" si="72"/>
        <v/>
      </c>
      <c r="AF629" s="2" t="str">
        <f t="shared" si="73"/>
        <v/>
      </c>
      <c r="AG629" s="2" t="str">
        <f t="shared" si="74"/>
        <v/>
      </c>
      <c r="AH629" s="2" t="str">
        <f t="shared" si="75"/>
        <v/>
      </c>
      <c r="AI629" s="2" t="str">
        <f t="shared" si="76"/>
        <v/>
      </c>
      <c r="AJ629" s="2" t="str">
        <f t="shared" si="77"/>
        <v/>
      </c>
      <c r="AK629" s="2" t="str">
        <f t="shared" si="78"/>
        <v/>
      </c>
      <c r="AM629" s="5" t="str">
        <f t="shared" si="79"/>
        <v/>
      </c>
    </row>
    <row r="630" spans="1:39" s="5" customFormat="1" ht="30">
      <c r="A630" s="1" t="s">
        <v>147</v>
      </c>
      <c r="B630" s="1" t="s">
        <v>4310</v>
      </c>
      <c r="C630" s="1" t="s">
        <v>931</v>
      </c>
      <c r="D630" s="1" t="s">
        <v>3545</v>
      </c>
      <c r="E630" s="1"/>
      <c r="F630" s="2"/>
      <c r="G630" s="2"/>
      <c r="H630" s="2"/>
      <c r="I630" s="2"/>
      <c r="J630" s="15"/>
      <c r="K630" s="3">
        <f>IFERROR(MATCH("Application Layer Gateway (ALG) Security Requirements Guide (SRG) :: Version 1, Release: 2 Benchmark Date: 24 Jul 2015*"&amp;A630&amp;";*",SRGs!AA:AA,0),0)</f>
        <v>0</v>
      </c>
      <c r="L630" s="2">
        <f>IFERROR(MATCH("Application Server Security Requirements Guide :: Version 3, Release: 3 Benchmark Date: 27 Oct 2022*"&amp;A630&amp;";*",SRGs!AA:AA,0),0)</f>
        <v>0</v>
      </c>
      <c r="M630" s="2">
        <f>IFERROR(MATCH("Authentication, Authorization, and Accounting Services (AAA) Security Requirements Guide :: Version 1, Release: 2 Benchmark Date: 24 Jan 2020*"&amp;A630&amp;";*",SRGs!AA:AA,0),0)</f>
        <v>0</v>
      </c>
      <c r="N630" s="2">
        <f>IFERROR(MATCH("Central Log Server Security Requirements Guide :: Version 2, Release: 2 Benchmark Date: 27 Oct 2022*"&amp;A630&amp;";*",SRGs!AA:AA,0),0)</f>
        <v>0</v>
      </c>
      <c r="O630" s="2">
        <f>IFERROR(MATCH("Database Security Requirements Guide :: Version 3, Release: 3 Benchmark Date: 27 Jul 2022*"&amp;A630&amp;";*",SRGs!AA:AA,0),0)</f>
        <v>0</v>
      </c>
      <c r="P630" s="6">
        <f>IFERROR(MATCH("Container Platform Security Requirements Guide :: Version 1, Release: 3 Benchmark Date: 27 Jan 2022*"&amp;A630&amp;";*",SRGs!AA:AA,0),0)</f>
        <v>0</v>
      </c>
      <c r="Q630" s="6">
        <f>IFERROR(MATCH("Domain Name System (DNS) Security Requirements Guide :: Version 2, Release: 4 Benchmark Date: 23 Oct 2015*"&amp;A630&amp;";*",SRGs!AA:AA,0),0)</f>
        <v>0</v>
      </c>
      <c r="R630" s="6">
        <f>IFERROR(MATCH("Firewall Security Requirements Guide :: Version 2, Release: 3 Benchmark Date: 27 Oct 2022*"&amp;A630&amp;";*",SRGs!AA:AA,0),0)</f>
        <v>0</v>
      </c>
      <c r="S630" s="6">
        <f>IFERROR(MATCH("General Purpose Operating System Security Requirements Guide :: Version 2, Release: 4 Benchmark Date: 27 Jul 2022*"&amp;A630&amp;";*",SRGs!AA:AA,0),0)</f>
        <v>0</v>
      </c>
      <c r="T630" s="6">
        <f>IFERROR(MATCH("Intrusion Detection and Prevention Systems (IDPS) Security Requirements Guide :: Version 2, Release: 6 Benchmark Date: 24 Jul 2020*"&amp;A630&amp;";*",SRGs!AA:AA,0),0)</f>
        <v>0</v>
      </c>
      <c r="U630" s="6">
        <f>IFERROR(MATCH("Layer 2 Switch Security Requirements Guide :: Version 2, Release: 1 Benchmark Date: 18 May 2021*"&amp;A630&amp;";*",SRGs!AA:AA,0),0)</f>
        <v>0</v>
      </c>
      <c r="V630" s="6">
        <f>IFERROR(MATCH("Mainframe Product Security Requirements Guide :: Version 2, Release: 1 Benchmark Date: 27 Oct 2022*"&amp;A630&amp;";*",SRGs!AA:AA,0),0)</f>
        <v>0</v>
      </c>
      <c r="W630" s="6">
        <f>IFERROR(MATCH("Network Device Management Security Requirements Guide :: Version 4, Release: 1 Benchmark Date: 23 Apr 2021*"&amp;A630&amp;";*",SRGs!AA:AA,0),0)</f>
        <v>0</v>
      </c>
      <c r="X630" s="6">
        <f>IFERROR(MATCH("Router Security Requirements Guide :: Version 4, Release: 2 Benchmark Date: 23 Apr 2021*"&amp;A630&amp;";*",SRGs!AA:AA,0),0)</f>
        <v>0</v>
      </c>
      <c r="Y630" s="6">
        <f>IFERROR(MATCH("SDN Controller Security Requirements Guide :: Version 1, Release: 2 Benchmark Date: 24 Apr 2020*"&amp;A630&amp;";*",SRGs!AA:AA,0),0)</f>
        <v>0</v>
      </c>
      <c r="Z630" s="6">
        <f>IFERROR(MATCH("Unified Endpoint Management Agent Security Requirements Guide :: Version 1, Release: 1 Benchmark Date: 20 Nov 2020*"&amp;A630&amp;";*",SRGs!AA:AA,0),0)</f>
        <v>0</v>
      </c>
      <c r="AA630" s="6">
        <f>IFERROR(MATCH("Unified Endpoint Management Server Security Requirements Guide :: Version 1, Release: 1 Benchmark Date: 20 Nov 2020*"&amp;A630&amp;";*",SRGs!AA:AA,0),0)</f>
        <v>0</v>
      </c>
      <c r="AB630" s="6">
        <f>IFERROR(MATCH("Virtual Private Network (VPN) Security Requirements Guide :: Version 2, Release: 4 Benchmark Date: 27 Oct 2021*"&amp;A630&amp;";*",SRGs!AA:AA,0),0)</f>
        <v>0</v>
      </c>
      <c r="AC630" s="6">
        <f>IFERROR(MATCH("Web Server Security Requirements Guide :: Version 3, Release: 1 Benchmark Date: 27 Oct 2022*"&amp;A630&amp;";*",SRGs!AA:AA,0),0)</f>
        <v>0</v>
      </c>
      <c r="AD630" s="21"/>
      <c r="AE630" s="3" t="str">
        <f t="shared" si="72"/>
        <v/>
      </c>
      <c r="AF630" s="2" t="str">
        <f t="shared" si="73"/>
        <v/>
      </c>
      <c r="AG630" s="2" t="str">
        <f t="shared" si="74"/>
        <v/>
      </c>
      <c r="AH630" s="2" t="str">
        <f t="shared" si="75"/>
        <v/>
      </c>
      <c r="AI630" s="2" t="str">
        <f t="shared" si="76"/>
        <v/>
      </c>
      <c r="AJ630" s="2" t="str">
        <f t="shared" si="77"/>
        <v/>
      </c>
      <c r="AK630" s="2" t="str">
        <f t="shared" si="78"/>
        <v/>
      </c>
      <c r="AL630" s="27"/>
      <c r="AM630" s="5" t="str">
        <f t="shared" si="79"/>
        <v/>
      </c>
    </row>
    <row r="631" spans="1:39" s="5" customFormat="1" ht="30">
      <c r="A631" s="1" t="s">
        <v>148</v>
      </c>
      <c r="B631" s="1" t="s">
        <v>4310</v>
      </c>
      <c r="C631" s="1" t="s">
        <v>932</v>
      </c>
      <c r="D631" s="1" t="s">
        <v>3544</v>
      </c>
      <c r="E631" s="1"/>
      <c r="F631" s="2"/>
      <c r="G631" s="2"/>
      <c r="H631" s="2"/>
      <c r="I631" s="2"/>
      <c r="J631" s="15"/>
      <c r="K631" s="3">
        <f>IFERROR(MATCH("Application Layer Gateway (ALG) Security Requirements Guide (SRG) :: Version 1, Release: 2 Benchmark Date: 24 Jul 2015*"&amp;A631&amp;";*",SRGs!AA:AA,0),0)</f>
        <v>0</v>
      </c>
      <c r="L631" s="2">
        <f>IFERROR(MATCH("Application Server Security Requirements Guide :: Version 3, Release: 3 Benchmark Date: 27 Oct 2022*"&amp;A631&amp;";*",SRGs!AA:AA,0),0)</f>
        <v>0</v>
      </c>
      <c r="M631" s="2">
        <f>IFERROR(MATCH("Authentication, Authorization, and Accounting Services (AAA) Security Requirements Guide :: Version 1, Release: 2 Benchmark Date: 24 Jan 2020*"&amp;A631&amp;";*",SRGs!AA:AA,0),0)</f>
        <v>0</v>
      </c>
      <c r="N631" s="2">
        <f>IFERROR(MATCH("Central Log Server Security Requirements Guide :: Version 2, Release: 2 Benchmark Date: 27 Oct 2022*"&amp;A631&amp;";*",SRGs!AA:AA,0),0)</f>
        <v>0</v>
      </c>
      <c r="O631" s="2">
        <f>IFERROR(MATCH("Database Security Requirements Guide :: Version 3, Release: 3 Benchmark Date: 27 Jul 2022*"&amp;A631&amp;";*",SRGs!AA:AA,0),0)</f>
        <v>0</v>
      </c>
      <c r="P631" s="6">
        <f>IFERROR(MATCH("Container Platform Security Requirements Guide :: Version 1, Release: 3 Benchmark Date: 27 Jan 2022*"&amp;A631&amp;";*",SRGs!AA:AA,0),0)</f>
        <v>0</v>
      </c>
      <c r="Q631" s="6">
        <f>IFERROR(MATCH("Domain Name System (DNS) Security Requirements Guide :: Version 2, Release: 4 Benchmark Date: 23 Oct 2015*"&amp;A631&amp;";*",SRGs!AA:AA,0),0)</f>
        <v>0</v>
      </c>
      <c r="R631" s="6">
        <f>IFERROR(MATCH("Firewall Security Requirements Guide :: Version 2, Release: 3 Benchmark Date: 27 Oct 2022*"&amp;A631&amp;";*",SRGs!AA:AA,0),0)</f>
        <v>0</v>
      </c>
      <c r="S631" s="6">
        <f>IFERROR(MATCH("General Purpose Operating System Security Requirements Guide :: Version 2, Release: 4 Benchmark Date: 27 Jul 2022*"&amp;A631&amp;";*",SRGs!AA:AA,0),0)</f>
        <v>0</v>
      </c>
      <c r="T631" s="6">
        <f>IFERROR(MATCH("Intrusion Detection and Prevention Systems (IDPS) Security Requirements Guide :: Version 2, Release: 6 Benchmark Date: 24 Jul 2020*"&amp;A631&amp;";*",SRGs!AA:AA,0),0)</f>
        <v>0</v>
      </c>
      <c r="U631" s="6">
        <f>IFERROR(MATCH("Layer 2 Switch Security Requirements Guide :: Version 2, Release: 1 Benchmark Date: 18 May 2021*"&amp;A631&amp;";*",SRGs!AA:AA,0),0)</f>
        <v>0</v>
      </c>
      <c r="V631" s="6">
        <f>IFERROR(MATCH("Mainframe Product Security Requirements Guide :: Version 2, Release: 1 Benchmark Date: 27 Oct 2022*"&amp;A631&amp;";*",SRGs!AA:AA,0),0)</f>
        <v>0</v>
      </c>
      <c r="W631" s="6">
        <f>IFERROR(MATCH("Network Device Management Security Requirements Guide :: Version 4, Release: 1 Benchmark Date: 23 Apr 2021*"&amp;A631&amp;";*",SRGs!AA:AA,0),0)</f>
        <v>0</v>
      </c>
      <c r="X631" s="6">
        <f>IFERROR(MATCH("Router Security Requirements Guide :: Version 4, Release: 2 Benchmark Date: 23 Apr 2021*"&amp;A631&amp;";*",SRGs!AA:AA,0),0)</f>
        <v>0</v>
      </c>
      <c r="Y631" s="6">
        <f>IFERROR(MATCH("SDN Controller Security Requirements Guide :: Version 1, Release: 2 Benchmark Date: 24 Apr 2020*"&amp;A631&amp;";*",SRGs!AA:AA,0),0)</f>
        <v>0</v>
      </c>
      <c r="Z631" s="6">
        <f>IFERROR(MATCH("Unified Endpoint Management Agent Security Requirements Guide :: Version 1, Release: 1 Benchmark Date: 20 Nov 2020*"&amp;A631&amp;";*",SRGs!AA:AA,0),0)</f>
        <v>0</v>
      </c>
      <c r="AA631" s="6">
        <f>IFERROR(MATCH("Unified Endpoint Management Server Security Requirements Guide :: Version 1, Release: 1 Benchmark Date: 20 Nov 2020*"&amp;A631&amp;";*",SRGs!AA:AA,0),0)</f>
        <v>0</v>
      </c>
      <c r="AB631" s="6">
        <f>IFERROR(MATCH("Virtual Private Network (VPN) Security Requirements Guide :: Version 2, Release: 4 Benchmark Date: 27 Oct 2021*"&amp;A631&amp;";*",SRGs!AA:AA,0),0)</f>
        <v>0</v>
      </c>
      <c r="AC631" s="6">
        <f>IFERROR(MATCH("Web Server Security Requirements Guide :: Version 3, Release: 1 Benchmark Date: 27 Oct 2022*"&amp;A631&amp;";*",SRGs!AA:AA,0),0)</f>
        <v>0</v>
      </c>
      <c r="AD631" s="21"/>
      <c r="AE631" s="3" t="str">
        <f t="shared" si="72"/>
        <v/>
      </c>
      <c r="AF631" s="2" t="str">
        <f t="shared" si="73"/>
        <v/>
      </c>
      <c r="AG631" s="2" t="str">
        <f t="shared" si="74"/>
        <v/>
      </c>
      <c r="AH631" s="2" t="str">
        <f t="shared" si="75"/>
        <v/>
      </c>
      <c r="AI631" s="2" t="str">
        <f t="shared" si="76"/>
        <v/>
      </c>
      <c r="AJ631" s="2" t="str">
        <f t="shared" si="77"/>
        <v/>
      </c>
      <c r="AK631" s="2" t="str">
        <f t="shared" si="78"/>
        <v/>
      </c>
      <c r="AL631" s="27"/>
      <c r="AM631" s="5" t="str">
        <f t="shared" si="79"/>
        <v/>
      </c>
    </row>
    <row r="632" spans="1:39" s="5" customFormat="1" ht="135">
      <c r="A632" s="1" t="s">
        <v>149</v>
      </c>
      <c r="B632" s="1" t="s">
        <v>4310</v>
      </c>
      <c r="C632" s="1" t="s">
        <v>933</v>
      </c>
      <c r="D632" s="1" t="s">
        <v>2000</v>
      </c>
      <c r="E632" s="1" t="s">
        <v>3004</v>
      </c>
      <c r="F632" s="2" t="s">
        <v>3891</v>
      </c>
      <c r="G632" s="2"/>
      <c r="H632" s="2"/>
      <c r="I632" s="2"/>
      <c r="J632" s="15"/>
      <c r="K632" s="3">
        <f>IFERROR(MATCH("Application Layer Gateway (ALG) Security Requirements Guide (SRG) :: Version 1, Release: 2 Benchmark Date: 24 Jul 2015*"&amp;A632&amp;";*",SRGs!AA:AA,0),0)</f>
        <v>0</v>
      </c>
      <c r="L632" s="2">
        <f>IFERROR(MATCH("Application Server Security Requirements Guide :: Version 3, Release: 3 Benchmark Date: 27 Oct 2022*"&amp;A632&amp;";*",SRGs!AA:AA,0),0)</f>
        <v>0</v>
      </c>
      <c r="M632" s="2">
        <f>IFERROR(MATCH("Authentication, Authorization, and Accounting Services (AAA) Security Requirements Guide :: Version 1, Release: 2 Benchmark Date: 24 Jan 2020*"&amp;A632&amp;";*",SRGs!AA:AA,0),0)</f>
        <v>0</v>
      </c>
      <c r="N632" s="6">
        <f>IFERROR(MATCH("Central Log Server Security Requirements Guide :: Version 2, Release: 2 Benchmark Date: 27 Oct 2022*"&amp;A632&amp;";*",SRGs!AA:AA,0),0)</f>
        <v>0</v>
      </c>
      <c r="O632" s="6">
        <f>IFERROR(MATCH("Database Security Requirements Guide :: Version 3, Release: 3 Benchmark Date: 27 Jul 2022*"&amp;A632&amp;";*",SRGs!AA:AA,0),0)</f>
        <v>0</v>
      </c>
      <c r="P632" s="6">
        <f>IFERROR(MATCH("Container Platform Security Requirements Guide :: Version 1, Release: 3 Benchmark Date: 27 Jan 2022*"&amp;A632&amp;";*",SRGs!AA:AA,0),0)</f>
        <v>0</v>
      </c>
      <c r="Q632" s="6">
        <f>IFERROR(MATCH("Domain Name System (DNS) Security Requirements Guide :: Version 2, Release: 4 Benchmark Date: 23 Oct 2015*"&amp;A632&amp;";*",SRGs!AA:AA,0),0)</f>
        <v>0</v>
      </c>
      <c r="R632" s="6">
        <f>IFERROR(MATCH("Firewall Security Requirements Guide :: Version 2, Release: 3 Benchmark Date: 27 Oct 2022*"&amp;A632&amp;";*",SRGs!AA:AA,0),0)</f>
        <v>0</v>
      </c>
      <c r="S632" s="6">
        <f>IFERROR(MATCH("General Purpose Operating System Security Requirements Guide :: Version 2, Release: 4 Benchmark Date: 27 Jul 2022*"&amp;A632&amp;";*",SRGs!AA:AA,0),0)</f>
        <v>0</v>
      </c>
      <c r="T632" s="6">
        <f>IFERROR(MATCH("Intrusion Detection and Prevention Systems (IDPS) Security Requirements Guide :: Version 2, Release: 6 Benchmark Date: 24 Jul 2020*"&amp;A632&amp;";*",SRGs!AA:AA,0),0)</f>
        <v>0</v>
      </c>
      <c r="U632" s="6">
        <f>IFERROR(MATCH("Layer 2 Switch Security Requirements Guide :: Version 2, Release: 1 Benchmark Date: 18 May 2021*"&amp;A632&amp;";*",SRGs!AA:AA,0),0)</f>
        <v>0</v>
      </c>
      <c r="V632" s="6">
        <f>IFERROR(MATCH("Mainframe Product Security Requirements Guide :: Version 2, Release: 1 Benchmark Date: 27 Oct 2022*"&amp;A632&amp;";*",SRGs!AA:AA,0),0)</f>
        <v>0</v>
      </c>
      <c r="W632" s="6">
        <f>IFERROR(MATCH("Network Device Management Security Requirements Guide :: Version 4, Release: 1 Benchmark Date: 23 Apr 2021*"&amp;A632&amp;";*",SRGs!AA:AA,0),0)</f>
        <v>0</v>
      </c>
      <c r="X632" s="6">
        <f>IFERROR(MATCH("Router Security Requirements Guide :: Version 4, Release: 2 Benchmark Date: 23 Apr 2021*"&amp;A632&amp;";*",SRGs!AA:AA,0),0)</f>
        <v>0</v>
      </c>
      <c r="Y632" s="6">
        <f>IFERROR(MATCH("SDN Controller Security Requirements Guide :: Version 1, Release: 2 Benchmark Date: 24 Apr 2020*"&amp;A632&amp;";*",SRGs!AA:AA,0),0)</f>
        <v>0</v>
      </c>
      <c r="Z632" s="6">
        <f>IFERROR(MATCH("Unified Endpoint Management Agent Security Requirements Guide :: Version 1, Release: 1 Benchmark Date: 20 Nov 2020*"&amp;A632&amp;";*",SRGs!AA:AA,0),0)</f>
        <v>0</v>
      </c>
      <c r="AA632" s="6">
        <f>IFERROR(MATCH("Unified Endpoint Management Server Security Requirements Guide :: Version 1, Release: 1 Benchmark Date: 20 Nov 2020*"&amp;A632&amp;";*",SRGs!AA:AA,0),0)</f>
        <v>0</v>
      </c>
      <c r="AB632" s="6">
        <f>IFERROR(MATCH("Virtual Private Network (VPN) Security Requirements Guide :: Version 2, Release: 4 Benchmark Date: 27 Oct 2021*"&amp;A632&amp;";*",SRGs!AA:AA,0),0)</f>
        <v>0</v>
      </c>
      <c r="AC632" s="6">
        <f>IFERROR(MATCH("Web Server Security Requirements Guide :: Version 3, Release: 1 Benchmark Date: 27 Oct 2022*"&amp;A632&amp;";*",SRGs!AA:AA,0),0)</f>
        <v>0</v>
      </c>
      <c r="AD632" s="21"/>
      <c r="AE632" s="3" t="str">
        <f t="shared" si="72"/>
        <v/>
      </c>
      <c r="AF632" s="2" t="str">
        <f t="shared" si="73"/>
        <v/>
      </c>
      <c r="AG632" s="2" t="str">
        <f t="shared" si="74"/>
        <v/>
      </c>
      <c r="AH632" s="2" t="str">
        <f t="shared" si="75"/>
        <v/>
      </c>
      <c r="AI632" s="2" t="str">
        <f t="shared" si="76"/>
        <v/>
      </c>
      <c r="AJ632" s="2" t="str">
        <f t="shared" si="77"/>
        <v/>
      </c>
      <c r="AK632" s="2" t="str">
        <f t="shared" si="78"/>
        <v/>
      </c>
      <c r="AL632" s="27"/>
      <c r="AM632" s="5" t="str">
        <f t="shared" si="79"/>
        <v/>
      </c>
    </row>
    <row r="633" spans="1:39" s="5" customFormat="1" ht="409.5">
      <c r="A633" s="1" t="s">
        <v>150</v>
      </c>
      <c r="B633" s="1" t="s">
        <v>4310</v>
      </c>
      <c r="C633" s="1" t="s">
        <v>934</v>
      </c>
      <c r="D633" s="1" t="s">
        <v>2001</v>
      </c>
      <c r="E633" s="1" t="s">
        <v>3005</v>
      </c>
      <c r="F633" s="2" t="s">
        <v>3892</v>
      </c>
      <c r="G633" s="2"/>
      <c r="H633" s="2" t="s">
        <v>4278</v>
      </c>
      <c r="I633" s="10">
        <v>3</v>
      </c>
      <c r="J633" s="13"/>
      <c r="K633" s="3">
        <f>IFERROR(MATCH("Application Layer Gateway (ALG) Security Requirements Guide (SRG) :: Version 1, Release: 2 Benchmark Date: 24 Jul 2015*"&amp;A633&amp;";*",SRGs!AA:AA,0),0)</f>
        <v>0</v>
      </c>
      <c r="L633" s="2">
        <f>IFERROR(MATCH("Application Server Security Requirements Guide :: Version 3, Release: 3 Benchmark Date: 27 Oct 2022*"&amp;A633&amp;";*",SRGs!AA:AA,0),0)</f>
        <v>0</v>
      </c>
      <c r="M633" s="2">
        <f>IFERROR(MATCH("Authentication, Authorization, and Accounting Services (AAA) Security Requirements Guide :: Version 1, Release: 2 Benchmark Date: 24 Jan 2020*"&amp;A633&amp;";*",SRGs!AA:AA,0),0)</f>
        <v>0</v>
      </c>
      <c r="N633" s="6">
        <f>IFERROR(MATCH("Central Log Server Security Requirements Guide :: Version 2, Release: 2 Benchmark Date: 27 Oct 2022*"&amp;A633&amp;";*",SRGs!AA:AA,0),0)</f>
        <v>0</v>
      </c>
      <c r="O633" s="6">
        <f>IFERROR(MATCH("Database Security Requirements Guide :: Version 3, Release: 3 Benchmark Date: 27 Jul 2022*"&amp;A633&amp;";*",SRGs!AA:AA,0),0)</f>
        <v>0</v>
      </c>
      <c r="P633" s="6">
        <f>IFERROR(MATCH("Container Platform Security Requirements Guide :: Version 1, Release: 3 Benchmark Date: 27 Jan 2022*"&amp;A633&amp;";*",SRGs!AA:AA,0),0)</f>
        <v>0</v>
      </c>
      <c r="Q633" s="6">
        <f>IFERROR(MATCH("Domain Name System (DNS) Security Requirements Guide :: Version 2, Release: 4 Benchmark Date: 23 Oct 2015*"&amp;A633&amp;";*",SRGs!AA:AA,0),0)</f>
        <v>0</v>
      </c>
      <c r="R633" s="6">
        <f>IFERROR(MATCH("Firewall Security Requirements Guide :: Version 2, Release: 3 Benchmark Date: 27 Oct 2022*"&amp;A633&amp;";*",SRGs!AA:AA,0),0)</f>
        <v>0</v>
      </c>
      <c r="S633" s="6">
        <f>IFERROR(MATCH("General Purpose Operating System Security Requirements Guide :: Version 2, Release: 4 Benchmark Date: 27 Jul 2022*"&amp;A633&amp;";*",SRGs!AA:AA,0),0)</f>
        <v>0</v>
      </c>
      <c r="T633" s="6">
        <f>IFERROR(MATCH("Intrusion Detection and Prevention Systems (IDPS) Security Requirements Guide :: Version 2, Release: 6 Benchmark Date: 24 Jul 2020*"&amp;A633&amp;";*",SRGs!AA:AA,0),0)</f>
        <v>0</v>
      </c>
      <c r="U633" s="6">
        <f>IFERROR(MATCH("Layer 2 Switch Security Requirements Guide :: Version 2, Release: 1 Benchmark Date: 18 May 2021*"&amp;A633&amp;";*",SRGs!AA:AA,0),0)</f>
        <v>0</v>
      </c>
      <c r="V633" s="6">
        <f>IFERROR(MATCH("Mainframe Product Security Requirements Guide :: Version 2, Release: 1 Benchmark Date: 27 Oct 2022*"&amp;A633&amp;";*",SRGs!AA:AA,0),0)</f>
        <v>0</v>
      </c>
      <c r="W633" s="6">
        <f>IFERROR(MATCH("Network Device Management Security Requirements Guide :: Version 4, Release: 1 Benchmark Date: 23 Apr 2021*"&amp;A633&amp;";*",SRGs!AA:AA,0),0)</f>
        <v>0</v>
      </c>
      <c r="X633" s="6">
        <f>IFERROR(MATCH("Router Security Requirements Guide :: Version 4, Release: 2 Benchmark Date: 23 Apr 2021*"&amp;A633&amp;";*",SRGs!AA:AA,0),0)</f>
        <v>0</v>
      </c>
      <c r="Y633" s="6">
        <f>IFERROR(MATCH("SDN Controller Security Requirements Guide :: Version 1, Release: 2 Benchmark Date: 24 Apr 2020*"&amp;A633&amp;";*",SRGs!AA:AA,0),0)</f>
        <v>0</v>
      </c>
      <c r="Z633" s="6">
        <f>IFERROR(MATCH("Unified Endpoint Management Agent Security Requirements Guide :: Version 1, Release: 1 Benchmark Date: 20 Nov 2020*"&amp;A633&amp;";*",SRGs!AA:AA,0),0)</f>
        <v>0</v>
      </c>
      <c r="AA633" s="6">
        <f>IFERROR(MATCH("Unified Endpoint Management Server Security Requirements Guide :: Version 1, Release: 1 Benchmark Date: 20 Nov 2020*"&amp;A633&amp;";*",SRGs!AA:AA,0),0)</f>
        <v>0</v>
      </c>
      <c r="AB633" s="6">
        <f>IFERROR(MATCH("Virtual Private Network (VPN) Security Requirements Guide :: Version 2, Release: 4 Benchmark Date: 27 Oct 2021*"&amp;A633&amp;";*",SRGs!AA:AA,0),0)</f>
        <v>0</v>
      </c>
      <c r="AC633" s="6">
        <f>IFERROR(MATCH("Web Server Security Requirements Guide :: Version 3, Release: 1 Benchmark Date: 27 Oct 2022*"&amp;A633&amp;";*",SRGs!AA:AA,0),0)</f>
        <v>0</v>
      </c>
      <c r="AD633" s="21"/>
      <c r="AE633" s="3" t="str">
        <f t="shared" si="72"/>
        <v/>
      </c>
      <c r="AF633" s="2" t="str">
        <f t="shared" si="73"/>
        <v/>
      </c>
      <c r="AG633" s="2" t="str">
        <f t="shared" si="74"/>
        <v/>
      </c>
      <c r="AH633" s="2" t="str">
        <f t="shared" si="75"/>
        <v/>
      </c>
      <c r="AI633" s="2" t="str">
        <f t="shared" si="76"/>
        <v/>
      </c>
      <c r="AJ633" s="2" t="str">
        <f t="shared" si="77"/>
        <v/>
      </c>
      <c r="AK633" s="2" t="str">
        <f t="shared" si="78"/>
        <v/>
      </c>
      <c r="AL633" s="27"/>
      <c r="AM633" s="5" t="str">
        <f t="shared" si="79"/>
        <v/>
      </c>
    </row>
    <row r="634" spans="1:39" s="5" customFormat="1" ht="195">
      <c r="A634" s="1" t="s">
        <v>22412</v>
      </c>
      <c r="B634" s="1" t="s">
        <v>4310</v>
      </c>
      <c r="C634" s="1" t="s">
        <v>935</v>
      </c>
      <c r="D634" s="1" t="s">
        <v>2002</v>
      </c>
      <c r="E634" s="1" t="s">
        <v>3006</v>
      </c>
      <c r="F634" s="2" t="s">
        <v>3893</v>
      </c>
      <c r="G634" s="2"/>
      <c r="H634" s="2"/>
      <c r="I634" s="2"/>
      <c r="J634" s="15"/>
      <c r="K634" s="3">
        <f>IFERROR(MATCH("Application Layer Gateway (ALG) Security Requirements Guide (SRG) :: Version 1, Release: 2 Benchmark Date: 24 Jul 2015*"&amp;A634&amp;";*",SRGs!AA:AA,0),0)</f>
        <v>0</v>
      </c>
      <c r="L634" s="2">
        <f>IFERROR(MATCH("Application Server Security Requirements Guide :: Version 3, Release: 3 Benchmark Date: 27 Oct 2022*"&amp;A634&amp;";*",SRGs!AA:AA,0),0)</f>
        <v>0</v>
      </c>
      <c r="M634" s="2">
        <f>IFERROR(MATCH("Authentication, Authorization, and Accounting Services (AAA) Security Requirements Guide :: Version 1, Release: 2 Benchmark Date: 24 Jan 2020*"&amp;A634&amp;";*",SRGs!AA:AA,0),0)</f>
        <v>0</v>
      </c>
      <c r="N634" s="6">
        <f>IFERROR(MATCH("Central Log Server Security Requirements Guide :: Version 2, Release: 2 Benchmark Date: 27 Oct 2022*"&amp;A634&amp;";*",SRGs!AA:AA,0),0)</f>
        <v>0</v>
      </c>
      <c r="O634" s="6">
        <f>IFERROR(MATCH("Database Security Requirements Guide :: Version 3, Release: 3 Benchmark Date: 27 Jul 2022*"&amp;A634&amp;";*",SRGs!AA:AA,0),0)</f>
        <v>0</v>
      </c>
      <c r="P634" s="6">
        <f>IFERROR(MATCH("Container Platform Security Requirements Guide :: Version 1, Release: 3 Benchmark Date: 27 Jan 2022*"&amp;A634&amp;";*",SRGs!AA:AA,0),0)</f>
        <v>0</v>
      </c>
      <c r="Q634" s="6">
        <f>IFERROR(MATCH("Domain Name System (DNS) Security Requirements Guide :: Version 2, Release: 4 Benchmark Date: 23 Oct 2015*"&amp;A634&amp;";*",SRGs!AA:AA,0),0)</f>
        <v>0</v>
      </c>
      <c r="R634" s="6">
        <f>IFERROR(MATCH("Firewall Security Requirements Guide :: Version 2, Release: 3 Benchmark Date: 27 Oct 2022*"&amp;A634&amp;";*",SRGs!AA:AA,0),0)</f>
        <v>0</v>
      </c>
      <c r="S634" s="6">
        <f>IFERROR(MATCH("General Purpose Operating System Security Requirements Guide :: Version 2, Release: 4 Benchmark Date: 27 Jul 2022*"&amp;A634&amp;";*",SRGs!AA:AA,0),0)</f>
        <v>0</v>
      </c>
      <c r="T634" s="6">
        <f>IFERROR(MATCH("Intrusion Detection and Prevention Systems (IDPS) Security Requirements Guide :: Version 2, Release: 6 Benchmark Date: 24 Jul 2020*"&amp;A634&amp;";*",SRGs!AA:AA,0),0)</f>
        <v>0</v>
      </c>
      <c r="U634" s="6">
        <f>IFERROR(MATCH("Layer 2 Switch Security Requirements Guide :: Version 2, Release: 1 Benchmark Date: 18 May 2021*"&amp;A634&amp;";*",SRGs!AA:AA,0),0)</f>
        <v>0</v>
      </c>
      <c r="V634" s="6">
        <f>IFERROR(MATCH("Mainframe Product Security Requirements Guide :: Version 2, Release: 1 Benchmark Date: 27 Oct 2022*"&amp;A634&amp;";*",SRGs!AA:AA,0),0)</f>
        <v>0</v>
      </c>
      <c r="W634" s="6">
        <f>IFERROR(MATCH("Network Device Management Security Requirements Guide :: Version 4, Release: 1 Benchmark Date: 23 Apr 2021*"&amp;A634&amp;";*",SRGs!AA:AA,0),0)</f>
        <v>0</v>
      </c>
      <c r="X634" s="6">
        <f>IFERROR(MATCH("Router Security Requirements Guide :: Version 4, Release: 2 Benchmark Date: 23 Apr 2021*"&amp;A634&amp;";*",SRGs!AA:AA,0),0)</f>
        <v>0</v>
      </c>
      <c r="Y634" s="6">
        <f>IFERROR(MATCH("SDN Controller Security Requirements Guide :: Version 1, Release: 2 Benchmark Date: 24 Apr 2020*"&amp;A634&amp;";*",SRGs!AA:AA,0),0)</f>
        <v>0</v>
      </c>
      <c r="Z634" s="6">
        <f>IFERROR(MATCH("Unified Endpoint Management Agent Security Requirements Guide :: Version 1, Release: 1 Benchmark Date: 20 Nov 2020*"&amp;A634&amp;";*",SRGs!AA:AA,0),0)</f>
        <v>0</v>
      </c>
      <c r="AA634" s="6">
        <f>IFERROR(MATCH("Unified Endpoint Management Server Security Requirements Guide :: Version 1, Release: 1 Benchmark Date: 20 Nov 2020*"&amp;A634&amp;";*",SRGs!AA:AA,0),0)</f>
        <v>0</v>
      </c>
      <c r="AB634" s="6">
        <f>IFERROR(MATCH("Virtual Private Network (VPN) Security Requirements Guide :: Version 2, Release: 4 Benchmark Date: 27 Oct 2021*"&amp;A634&amp;";*",SRGs!AA:AA,0),0)</f>
        <v>0</v>
      </c>
      <c r="AC634" s="6">
        <f>IFERROR(MATCH("Web Server Security Requirements Guide :: Version 3, Release: 1 Benchmark Date: 27 Oct 2022*"&amp;A634&amp;";*",SRGs!AA:AA,0),0)</f>
        <v>0</v>
      </c>
      <c r="AD634" s="21"/>
      <c r="AE634" s="3" t="str">
        <f t="shared" si="72"/>
        <v/>
      </c>
      <c r="AF634" s="2" t="str">
        <f t="shared" si="73"/>
        <v/>
      </c>
      <c r="AG634" s="2" t="str">
        <f t="shared" si="74"/>
        <v/>
      </c>
      <c r="AH634" s="2" t="str">
        <f t="shared" si="75"/>
        <v/>
      </c>
      <c r="AI634" s="2" t="str">
        <f t="shared" si="76"/>
        <v/>
      </c>
      <c r="AJ634" s="2" t="str">
        <f t="shared" si="77"/>
        <v/>
      </c>
      <c r="AK634" s="2" t="str">
        <f t="shared" si="78"/>
        <v/>
      </c>
      <c r="AL634" s="27"/>
      <c r="AM634" s="5" t="str">
        <f t="shared" si="79"/>
        <v/>
      </c>
    </row>
    <row r="635" spans="1:39" s="5" customFormat="1" ht="150">
      <c r="A635" s="1" t="s">
        <v>22413</v>
      </c>
      <c r="B635" s="1" t="s">
        <v>4310</v>
      </c>
      <c r="C635" s="1" t="s">
        <v>936</v>
      </c>
      <c r="D635" s="1" t="s">
        <v>2003</v>
      </c>
      <c r="E635" s="1" t="s">
        <v>3007</v>
      </c>
      <c r="F635" s="2" t="s">
        <v>3894</v>
      </c>
      <c r="G635" s="2"/>
      <c r="H635" s="2"/>
      <c r="I635" s="2"/>
      <c r="J635" s="15"/>
      <c r="K635" s="3">
        <f>IFERROR(MATCH("Application Layer Gateway (ALG) Security Requirements Guide (SRG) :: Version 1, Release: 2 Benchmark Date: 24 Jul 2015*"&amp;A635&amp;";*",SRGs!AA:AA,0),0)</f>
        <v>0</v>
      </c>
      <c r="L635" s="2">
        <f>IFERROR(MATCH("Application Server Security Requirements Guide :: Version 3, Release: 3 Benchmark Date: 27 Oct 2022*"&amp;A635&amp;";*",SRGs!AA:AA,0),0)</f>
        <v>0</v>
      </c>
      <c r="M635" s="2">
        <f>IFERROR(MATCH("Authentication, Authorization, and Accounting Services (AAA) Security Requirements Guide :: Version 1, Release: 2 Benchmark Date: 24 Jan 2020*"&amp;A635&amp;";*",SRGs!AA:AA,0),0)</f>
        <v>0</v>
      </c>
      <c r="N635" s="6">
        <f>IFERROR(MATCH("Central Log Server Security Requirements Guide :: Version 2, Release: 2 Benchmark Date: 27 Oct 2022*"&amp;A635&amp;";*",SRGs!AA:AA,0),0)</f>
        <v>0</v>
      </c>
      <c r="O635" s="6">
        <f>IFERROR(MATCH("Database Security Requirements Guide :: Version 3, Release: 3 Benchmark Date: 27 Jul 2022*"&amp;A635&amp;";*",SRGs!AA:AA,0),0)</f>
        <v>0</v>
      </c>
      <c r="P635" s="6">
        <f>IFERROR(MATCH("Container Platform Security Requirements Guide :: Version 1, Release: 3 Benchmark Date: 27 Jan 2022*"&amp;A635&amp;";*",SRGs!AA:AA,0),0)</f>
        <v>0</v>
      </c>
      <c r="Q635" s="6">
        <f>IFERROR(MATCH("Domain Name System (DNS) Security Requirements Guide :: Version 2, Release: 4 Benchmark Date: 23 Oct 2015*"&amp;A635&amp;";*",SRGs!AA:AA,0),0)</f>
        <v>0</v>
      </c>
      <c r="R635" s="6">
        <f>IFERROR(MATCH("Firewall Security Requirements Guide :: Version 2, Release: 3 Benchmark Date: 27 Oct 2022*"&amp;A635&amp;";*",SRGs!AA:AA,0),0)</f>
        <v>0</v>
      </c>
      <c r="S635" s="6">
        <f>IFERROR(MATCH("General Purpose Operating System Security Requirements Guide :: Version 2, Release: 4 Benchmark Date: 27 Jul 2022*"&amp;A635&amp;";*",SRGs!AA:AA,0),0)</f>
        <v>0</v>
      </c>
      <c r="T635" s="6">
        <f>IFERROR(MATCH("Intrusion Detection and Prevention Systems (IDPS) Security Requirements Guide :: Version 2, Release: 6 Benchmark Date: 24 Jul 2020*"&amp;A635&amp;";*",SRGs!AA:AA,0),0)</f>
        <v>0</v>
      </c>
      <c r="U635" s="6">
        <f>IFERROR(MATCH("Layer 2 Switch Security Requirements Guide :: Version 2, Release: 1 Benchmark Date: 18 May 2021*"&amp;A635&amp;";*",SRGs!AA:AA,0),0)</f>
        <v>0</v>
      </c>
      <c r="V635" s="6">
        <f>IFERROR(MATCH("Mainframe Product Security Requirements Guide :: Version 2, Release: 1 Benchmark Date: 27 Oct 2022*"&amp;A635&amp;";*",SRGs!AA:AA,0),0)</f>
        <v>0</v>
      </c>
      <c r="W635" s="6">
        <f>IFERROR(MATCH("Network Device Management Security Requirements Guide :: Version 4, Release: 1 Benchmark Date: 23 Apr 2021*"&amp;A635&amp;";*",SRGs!AA:AA,0),0)</f>
        <v>0</v>
      </c>
      <c r="X635" s="6">
        <f>IFERROR(MATCH("Router Security Requirements Guide :: Version 4, Release: 2 Benchmark Date: 23 Apr 2021*"&amp;A635&amp;";*",SRGs!AA:AA,0),0)</f>
        <v>0</v>
      </c>
      <c r="Y635" s="6">
        <f>IFERROR(MATCH("SDN Controller Security Requirements Guide :: Version 1, Release: 2 Benchmark Date: 24 Apr 2020*"&amp;A635&amp;";*",SRGs!AA:AA,0),0)</f>
        <v>0</v>
      </c>
      <c r="Z635" s="6">
        <f>IFERROR(MATCH("Unified Endpoint Management Agent Security Requirements Guide :: Version 1, Release: 1 Benchmark Date: 20 Nov 2020*"&amp;A635&amp;";*",SRGs!AA:AA,0),0)</f>
        <v>0</v>
      </c>
      <c r="AA635" s="6">
        <f>IFERROR(MATCH("Unified Endpoint Management Server Security Requirements Guide :: Version 1, Release: 1 Benchmark Date: 20 Nov 2020*"&amp;A635&amp;";*",SRGs!AA:AA,0),0)</f>
        <v>0</v>
      </c>
      <c r="AB635" s="6">
        <f>IFERROR(MATCH("Virtual Private Network (VPN) Security Requirements Guide :: Version 2, Release: 4 Benchmark Date: 27 Oct 2021*"&amp;A635&amp;";*",SRGs!AA:AA,0),0)</f>
        <v>0</v>
      </c>
      <c r="AC635" s="6">
        <f>IFERROR(MATCH("Web Server Security Requirements Guide :: Version 3, Release: 1 Benchmark Date: 27 Oct 2022*"&amp;A635&amp;";*",SRGs!AA:AA,0),0)</f>
        <v>0</v>
      </c>
      <c r="AD635" s="21"/>
      <c r="AE635" s="3" t="str">
        <f t="shared" si="72"/>
        <v/>
      </c>
      <c r="AF635" s="2" t="str">
        <f t="shared" si="73"/>
        <v/>
      </c>
      <c r="AG635" s="2" t="str">
        <f t="shared" si="74"/>
        <v/>
      </c>
      <c r="AH635" s="2" t="str">
        <f t="shared" si="75"/>
        <v/>
      </c>
      <c r="AI635" s="2" t="str">
        <f t="shared" si="76"/>
        <v/>
      </c>
      <c r="AJ635" s="2" t="str">
        <f t="shared" si="77"/>
        <v/>
      </c>
      <c r="AK635" s="2" t="str">
        <f t="shared" si="78"/>
        <v/>
      </c>
      <c r="AL635" s="27"/>
      <c r="AM635" s="5" t="str">
        <f t="shared" si="79"/>
        <v/>
      </c>
    </row>
    <row r="636" spans="1:39" s="5" customFormat="1" ht="405">
      <c r="A636" s="1" t="s">
        <v>151</v>
      </c>
      <c r="B636" s="1" t="s">
        <v>4310</v>
      </c>
      <c r="C636" s="1" t="s">
        <v>937</v>
      </c>
      <c r="D636" s="1" t="s">
        <v>2004</v>
      </c>
      <c r="E636" s="1" t="s">
        <v>3008</v>
      </c>
      <c r="F636" s="2" t="s">
        <v>3895</v>
      </c>
      <c r="G636" s="2"/>
      <c r="H636" s="2"/>
      <c r="I636" s="2"/>
      <c r="J636" s="15"/>
      <c r="K636" s="3">
        <f>IFERROR(MATCH("Application Layer Gateway (ALG) Security Requirements Guide (SRG) :: Version 1, Release: 2 Benchmark Date: 24 Jul 2015*"&amp;A636&amp;";*",SRGs!AA:AA,0),0)</f>
        <v>0</v>
      </c>
      <c r="L636" s="2">
        <f>IFERROR(MATCH("Application Server Security Requirements Guide :: Version 3, Release: 3 Benchmark Date: 27 Oct 2022*"&amp;A636&amp;";*",SRGs!AA:AA,0),0)</f>
        <v>0</v>
      </c>
      <c r="M636" s="2">
        <f>IFERROR(MATCH("Authentication, Authorization, and Accounting Services (AAA) Security Requirements Guide :: Version 1, Release: 2 Benchmark Date: 24 Jan 2020*"&amp;A636&amp;";*",SRGs!AA:AA,0),0)</f>
        <v>0</v>
      </c>
      <c r="N636" s="6">
        <f>IFERROR(MATCH("Central Log Server Security Requirements Guide :: Version 2, Release: 2 Benchmark Date: 27 Oct 2022*"&amp;A636&amp;";*",SRGs!AA:AA,0),0)</f>
        <v>0</v>
      </c>
      <c r="O636" s="6">
        <f>IFERROR(MATCH("Database Security Requirements Guide :: Version 3, Release: 3 Benchmark Date: 27 Jul 2022*"&amp;A636&amp;";*",SRGs!AA:AA,0),0)</f>
        <v>0</v>
      </c>
      <c r="P636" s="6">
        <f>IFERROR(MATCH("Container Platform Security Requirements Guide :: Version 1, Release: 3 Benchmark Date: 27 Jan 2022*"&amp;A636&amp;";*",SRGs!AA:AA,0),0)</f>
        <v>0</v>
      </c>
      <c r="Q636" s="6">
        <f>IFERROR(MATCH("Domain Name System (DNS) Security Requirements Guide :: Version 2, Release: 4 Benchmark Date: 23 Oct 2015*"&amp;A636&amp;";*",SRGs!AA:AA,0),0)</f>
        <v>0</v>
      </c>
      <c r="R636" s="6">
        <f>IFERROR(MATCH("Firewall Security Requirements Guide :: Version 2, Release: 3 Benchmark Date: 27 Oct 2022*"&amp;A636&amp;";*",SRGs!AA:AA,0),0)</f>
        <v>0</v>
      </c>
      <c r="S636" s="6">
        <f>IFERROR(MATCH("General Purpose Operating System Security Requirements Guide :: Version 2, Release: 4 Benchmark Date: 27 Jul 2022*"&amp;A636&amp;";*",SRGs!AA:AA,0),0)</f>
        <v>0</v>
      </c>
      <c r="T636" s="6">
        <f>IFERROR(MATCH("Intrusion Detection and Prevention Systems (IDPS) Security Requirements Guide :: Version 2, Release: 6 Benchmark Date: 24 Jul 2020*"&amp;A636&amp;";*",SRGs!AA:AA,0),0)</f>
        <v>0</v>
      </c>
      <c r="U636" s="6">
        <f>IFERROR(MATCH("Layer 2 Switch Security Requirements Guide :: Version 2, Release: 1 Benchmark Date: 18 May 2021*"&amp;A636&amp;";*",SRGs!AA:AA,0),0)</f>
        <v>0</v>
      </c>
      <c r="V636" s="6">
        <f>IFERROR(MATCH("Mainframe Product Security Requirements Guide :: Version 2, Release: 1 Benchmark Date: 27 Oct 2022*"&amp;A636&amp;";*",SRGs!AA:AA,0),0)</f>
        <v>0</v>
      </c>
      <c r="W636" s="6">
        <f>IFERROR(MATCH("Network Device Management Security Requirements Guide :: Version 4, Release: 1 Benchmark Date: 23 Apr 2021*"&amp;A636&amp;";*",SRGs!AA:AA,0),0)</f>
        <v>0</v>
      </c>
      <c r="X636" s="6">
        <f>IFERROR(MATCH("Router Security Requirements Guide :: Version 4, Release: 2 Benchmark Date: 23 Apr 2021*"&amp;A636&amp;";*",SRGs!AA:AA,0),0)</f>
        <v>0</v>
      </c>
      <c r="Y636" s="6">
        <f>IFERROR(MATCH("SDN Controller Security Requirements Guide :: Version 1, Release: 2 Benchmark Date: 24 Apr 2020*"&amp;A636&amp;";*",SRGs!AA:AA,0),0)</f>
        <v>0</v>
      </c>
      <c r="Z636" s="6">
        <f>IFERROR(MATCH("Unified Endpoint Management Agent Security Requirements Guide :: Version 1, Release: 1 Benchmark Date: 20 Nov 2020*"&amp;A636&amp;";*",SRGs!AA:AA,0),0)</f>
        <v>0</v>
      </c>
      <c r="AA636" s="6">
        <f>IFERROR(MATCH("Unified Endpoint Management Server Security Requirements Guide :: Version 1, Release: 1 Benchmark Date: 20 Nov 2020*"&amp;A636&amp;";*",SRGs!AA:AA,0),0)</f>
        <v>0</v>
      </c>
      <c r="AB636" s="6">
        <f>IFERROR(MATCH("Virtual Private Network (VPN) Security Requirements Guide :: Version 2, Release: 4 Benchmark Date: 27 Oct 2021*"&amp;A636&amp;";*",SRGs!AA:AA,0),0)</f>
        <v>0</v>
      </c>
      <c r="AC636" s="6">
        <f>IFERROR(MATCH("Web Server Security Requirements Guide :: Version 3, Release: 1 Benchmark Date: 27 Oct 2022*"&amp;A636&amp;";*",SRGs!AA:AA,0),0)</f>
        <v>0</v>
      </c>
      <c r="AD636" s="21"/>
      <c r="AE636" s="3" t="str">
        <f t="shared" si="72"/>
        <v/>
      </c>
      <c r="AF636" s="2" t="str">
        <f t="shared" si="73"/>
        <v/>
      </c>
      <c r="AG636" s="2" t="str">
        <f t="shared" si="74"/>
        <v/>
      </c>
      <c r="AH636" s="2" t="str">
        <f t="shared" si="75"/>
        <v/>
      </c>
      <c r="AI636" s="2" t="str">
        <f t="shared" si="76"/>
        <v/>
      </c>
      <c r="AJ636" s="2" t="str">
        <f t="shared" si="77"/>
        <v/>
      </c>
      <c r="AK636" s="2" t="str">
        <f t="shared" si="78"/>
        <v/>
      </c>
      <c r="AL636" s="27"/>
      <c r="AM636" s="5" t="str">
        <f t="shared" si="79"/>
        <v/>
      </c>
    </row>
    <row r="637" spans="1:39" s="5" customFormat="1" ht="409.5">
      <c r="A637" s="1" t="s">
        <v>154</v>
      </c>
      <c r="B637" s="1" t="s">
        <v>4311</v>
      </c>
      <c r="C637" s="1" t="s">
        <v>940</v>
      </c>
      <c r="D637" s="1" t="s">
        <v>2007</v>
      </c>
      <c r="E637" s="1" t="s">
        <v>3011</v>
      </c>
      <c r="F637" s="2" t="s">
        <v>3898</v>
      </c>
      <c r="G637" s="2"/>
      <c r="H637" s="2"/>
      <c r="I637" s="2"/>
      <c r="J637" s="15"/>
      <c r="K637" s="3">
        <f>IFERROR(MATCH("Application Layer Gateway (ALG) Security Requirements Guide (SRG) :: Version 1, Release: 2 Benchmark Date: 24 Jul 2015*"&amp;A637&amp;";*",SRGs!AA:AA,0),0)</f>
        <v>0</v>
      </c>
      <c r="L637" s="2">
        <f>IFERROR(MATCH("Application Server Security Requirements Guide :: Version 3, Release: 3 Benchmark Date: 27 Oct 2022*"&amp;A637&amp;";*",SRGs!AA:AA,0),0)</f>
        <v>0</v>
      </c>
      <c r="M637" s="2">
        <f>IFERROR(MATCH("Authentication, Authorization, and Accounting Services (AAA) Security Requirements Guide :: Version 1, Release: 2 Benchmark Date: 24 Jan 2020*"&amp;A637&amp;";*",SRGs!AA:AA,0),0)</f>
        <v>0</v>
      </c>
      <c r="N637" s="6">
        <f>IFERROR(MATCH("Central Log Server Security Requirements Guide :: Version 2, Release: 2 Benchmark Date: 27 Oct 2022*"&amp;A637&amp;";*",SRGs!AA:AA,0),0)</f>
        <v>0</v>
      </c>
      <c r="O637" s="6">
        <f>IFERROR(MATCH("Database Security Requirements Guide :: Version 3, Release: 3 Benchmark Date: 27 Jul 2022*"&amp;A637&amp;";*",SRGs!AA:AA,0),0)</f>
        <v>0</v>
      </c>
      <c r="P637" s="6">
        <f>IFERROR(MATCH("Container Platform Security Requirements Guide :: Version 1, Release: 3 Benchmark Date: 27 Jan 2022*"&amp;A637&amp;";*",SRGs!AA:AA,0),0)</f>
        <v>0</v>
      </c>
      <c r="Q637" s="6">
        <f>IFERROR(MATCH("Domain Name System (DNS) Security Requirements Guide :: Version 2, Release: 4 Benchmark Date: 23 Oct 2015*"&amp;A637&amp;";*",SRGs!AA:AA,0),0)</f>
        <v>0</v>
      </c>
      <c r="R637" s="6">
        <f>IFERROR(MATCH("Firewall Security Requirements Guide :: Version 2, Release: 3 Benchmark Date: 27 Oct 2022*"&amp;A637&amp;";*",SRGs!AA:AA,0),0)</f>
        <v>0</v>
      </c>
      <c r="S637" s="6">
        <f>IFERROR(MATCH("General Purpose Operating System Security Requirements Guide :: Version 2, Release: 4 Benchmark Date: 27 Jul 2022*"&amp;A637&amp;";*",SRGs!AA:AA,0),0)</f>
        <v>0</v>
      </c>
      <c r="T637" s="6">
        <f>IFERROR(MATCH("Intrusion Detection and Prevention Systems (IDPS) Security Requirements Guide :: Version 2, Release: 6 Benchmark Date: 24 Jul 2020*"&amp;A637&amp;";*",SRGs!AA:AA,0),0)</f>
        <v>0</v>
      </c>
      <c r="U637" s="6">
        <f>IFERROR(MATCH("Layer 2 Switch Security Requirements Guide :: Version 2, Release: 1 Benchmark Date: 18 May 2021*"&amp;A637&amp;";*",SRGs!AA:AA,0),0)</f>
        <v>0</v>
      </c>
      <c r="V637" s="6">
        <f>IFERROR(MATCH("Mainframe Product Security Requirements Guide :: Version 2, Release: 1 Benchmark Date: 27 Oct 2022*"&amp;A637&amp;";*",SRGs!AA:AA,0),0)</f>
        <v>0</v>
      </c>
      <c r="W637" s="6">
        <f>IFERROR(MATCH("Network Device Management Security Requirements Guide :: Version 4, Release: 1 Benchmark Date: 23 Apr 2021*"&amp;A637&amp;";*",SRGs!AA:AA,0),0)</f>
        <v>0</v>
      </c>
      <c r="X637" s="6">
        <f>IFERROR(MATCH("Router Security Requirements Guide :: Version 4, Release: 2 Benchmark Date: 23 Apr 2021*"&amp;A637&amp;";*",SRGs!AA:AA,0),0)</f>
        <v>0</v>
      </c>
      <c r="Y637" s="6">
        <f>IFERROR(MATCH("SDN Controller Security Requirements Guide :: Version 1, Release: 2 Benchmark Date: 24 Apr 2020*"&amp;A637&amp;";*",SRGs!AA:AA,0),0)</f>
        <v>0</v>
      </c>
      <c r="Z637" s="6">
        <f>IFERROR(MATCH("Unified Endpoint Management Agent Security Requirements Guide :: Version 1, Release: 1 Benchmark Date: 20 Nov 2020*"&amp;A637&amp;";*",SRGs!AA:AA,0),0)</f>
        <v>0</v>
      </c>
      <c r="AA637" s="6">
        <f>IFERROR(MATCH("Unified Endpoint Management Server Security Requirements Guide :: Version 1, Release: 1 Benchmark Date: 20 Nov 2020*"&amp;A637&amp;";*",SRGs!AA:AA,0),0)</f>
        <v>0</v>
      </c>
      <c r="AB637" s="6">
        <f>IFERROR(MATCH("Virtual Private Network (VPN) Security Requirements Guide :: Version 2, Release: 4 Benchmark Date: 27 Oct 2021*"&amp;A637&amp;";*",SRGs!AA:AA,0),0)</f>
        <v>0</v>
      </c>
      <c r="AC637" s="6">
        <f>IFERROR(MATCH("Web Server Security Requirements Guide :: Version 3, Release: 1 Benchmark Date: 27 Oct 2022*"&amp;A637&amp;";*",SRGs!AA:AA,0),0)</f>
        <v>0</v>
      </c>
      <c r="AD637" s="21"/>
      <c r="AE637" s="3" t="str">
        <f t="shared" si="72"/>
        <v/>
      </c>
      <c r="AF637" s="2" t="str">
        <f t="shared" si="73"/>
        <v/>
      </c>
      <c r="AG637" s="2" t="str">
        <f t="shared" si="74"/>
        <v/>
      </c>
      <c r="AH637" s="2" t="str">
        <f t="shared" si="75"/>
        <v/>
      </c>
      <c r="AI637" s="2" t="str">
        <f t="shared" si="76"/>
        <v/>
      </c>
      <c r="AJ637" s="2" t="str">
        <f t="shared" si="77"/>
        <v/>
      </c>
      <c r="AK637" s="2" t="str">
        <f t="shared" si="78"/>
        <v/>
      </c>
      <c r="AL637" s="27"/>
      <c r="AM637" s="5" t="str">
        <f t="shared" si="79"/>
        <v/>
      </c>
    </row>
    <row r="638" spans="1:39" ht="135">
      <c r="A638" s="1" t="s">
        <v>163</v>
      </c>
      <c r="B638" s="1" t="s">
        <v>4311</v>
      </c>
      <c r="C638" s="1" t="s">
        <v>951</v>
      </c>
      <c r="D638" s="1" t="s">
        <v>2018</v>
      </c>
      <c r="E638" s="1" t="s">
        <v>3022</v>
      </c>
      <c r="F638" s="2" t="s">
        <v>3907</v>
      </c>
      <c r="G638" s="2"/>
      <c r="H638" s="2"/>
      <c r="I638" s="2"/>
      <c r="J638" s="15"/>
      <c r="K638" s="3">
        <f>IFERROR(MATCH("Application Layer Gateway (ALG) Security Requirements Guide (SRG) :: Version 1, Release: 2 Benchmark Date: 24 Jul 2015*"&amp;A638&amp;";*",SRGs!AA:AA,0),0)</f>
        <v>0</v>
      </c>
      <c r="L638" s="2">
        <f>IFERROR(MATCH("Application Server Security Requirements Guide :: Version 3, Release: 3 Benchmark Date: 27 Oct 2022*"&amp;A638&amp;";*",SRGs!AA:AA,0),0)</f>
        <v>0</v>
      </c>
      <c r="M638" s="2">
        <f>IFERROR(MATCH("Authentication, Authorization, and Accounting Services (AAA) Security Requirements Guide :: Version 1, Release: 2 Benchmark Date: 24 Jan 2020*"&amp;A638&amp;";*",SRGs!AA:AA,0),0)</f>
        <v>0</v>
      </c>
      <c r="N638" s="6">
        <f>IFERROR(MATCH("Central Log Server Security Requirements Guide :: Version 2, Release: 2 Benchmark Date: 27 Oct 2022*"&amp;A638&amp;";*",SRGs!AA:AA,0),0)</f>
        <v>0</v>
      </c>
      <c r="O638" s="6">
        <f>IFERROR(MATCH("Database Security Requirements Guide :: Version 3, Release: 3 Benchmark Date: 27 Jul 2022*"&amp;A638&amp;";*",SRGs!AA:AA,0),0)</f>
        <v>0</v>
      </c>
      <c r="P638" s="2">
        <f>IFERROR(MATCH("Container Platform Security Requirements Guide :: Version 1, Release: 3 Benchmark Date: 27 Jan 2022*"&amp;A638&amp;";*",SRGs!AA:AA,0),0)</f>
        <v>0</v>
      </c>
      <c r="Q638" s="2">
        <f>IFERROR(MATCH("Domain Name System (DNS) Security Requirements Guide :: Version 2, Release: 4 Benchmark Date: 23 Oct 2015*"&amp;A638&amp;";*",SRGs!AA:AA,0),0)</f>
        <v>0</v>
      </c>
      <c r="R638" s="2">
        <f>IFERROR(MATCH("Firewall Security Requirements Guide :: Version 2, Release: 3 Benchmark Date: 27 Oct 2022*"&amp;A638&amp;";*",SRGs!AA:AA,0),0)</f>
        <v>0</v>
      </c>
      <c r="S638" s="2">
        <f>IFERROR(MATCH("General Purpose Operating System Security Requirements Guide :: Version 2, Release: 4 Benchmark Date: 27 Jul 2022*"&amp;A638&amp;";*",SRGs!AA:AA,0),0)</f>
        <v>0</v>
      </c>
      <c r="T638" s="2">
        <f>IFERROR(MATCH("Intrusion Detection and Prevention Systems (IDPS) Security Requirements Guide :: Version 2, Release: 6 Benchmark Date: 24 Jul 2020*"&amp;A638&amp;";*",SRGs!AA:AA,0),0)</f>
        <v>0</v>
      </c>
      <c r="U638" s="2">
        <f>IFERROR(MATCH("Layer 2 Switch Security Requirements Guide :: Version 2, Release: 1 Benchmark Date: 18 May 2021*"&amp;A638&amp;";*",SRGs!AA:AA,0),0)</f>
        <v>0</v>
      </c>
      <c r="V638" s="2">
        <f>IFERROR(MATCH("Mainframe Product Security Requirements Guide :: Version 2, Release: 1 Benchmark Date: 27 Oct 2022*"&amp;A638&amp;";*",SRGs!AA:AA,0),0)</f>
        <v>0</v>
      </c>
      <c r="W638" s="2">
        <f>IFERROR(MATCH("Network Device Management Security Requirements Guide :: Version 4, Release: 1 Benchmark Date: 23 Apr 2021*"&amp;A638&amp;";*",SRGs!AA:AA,0),0)</f>
        <v>0</v>
      </c>
      <c r="X638" s="2">
        <f>IFERROR(MATCH("Router Security Requirements Guide :: Version 4, Release: 2 Benchmark Date: 23 Apr 2021*"&amp;A638&amp;";*",SRGs!AA:AA,0),0)</f>
        <v>0</v>
      </c>
      <c r="Y638" s="2">
        <f>IFERROR(MATCH("SDN Controller Security Requirements Guide :: Version 1, Release: 2 Benchmark Date: 24 Apr 2020*"&amp;A638&amp;";*",SRGs!AA:AA,0),0)</f>
        <v>0</v>
      </c>
      <c r="Z638" s="2">
        <f>IFERROR(MATCH("Unified Endpoint Management Agent Security Requirements Guide :: Version 1, Release: 1 Benchmark Date: 20 Nov 2020*"&amp;A638&amp;";*",SRGs!AA:AA,0),0)</f>
        <v>0</v>
      </c>
      <c r="AA638" s="2">
        <f>IFERROR(MATCH("Unified Endpoint Management Server Security Requirements Guide :: Version 1, Release: 1 Benchmark Date: 20 Nov 2020*"&amp;A638&amp;";*",SRGs!AA:AA,0),0)</f>
        <v>0</v>
      </c>
      <c r="AB638" s="2">
        <f>IFERROR(MATCH("Virtual Private Network (VPN) Security Requirements Guide :: Version 2, Release: 4 Benchmark Date: 27 Oct 2021*"&amp;A638&amp;";*",SRGs!AA:AA,0),0)</f>
        <v>0</v>
      </c>
      <c r="AC638" s="2">
        <f>IFERROR(MATCH("Web Server Security Requirements Guide :: Version 3, Release: 1 Benchmark Date: 27 Oct 2022*"&amp;A638&amp;";*",SRGs!AA:AA,0),0)</f>
        <v>0</v>
      </c>
      <c r="AD638" s="22"/>
      <c r="AE638" s="3" t="str">
        <f t="shared" si="72"/>
        <v/>
      </c>
      <c r="AF638" s="2" t="str">
        <f t="shared" si="73"/>
        <v/>
      </c>
      <c r="AG638" s="2" t="str">
        <f t="shared" si="74"/>
        <v/>
      </c>
      <c r="AH638" s="2" t="str">
        <f t="shared" si="75"/>
        <v/>
      </c>
      <c r="AI638" s="2" t="str">
        <f t="shared" si="76"/>
        <v/>
      </c>
      <c r="AJ638" s="2" t="str">
        <f t="shared" si="77"/>
        <v/>
      </c>
      <c r="AK638" s="2" t="str">
        <f t="shared" si="78"/>
        <v/>
      </c>
      <c r="AM638" s="5" t="str">
        <f t="shared" si="79"/>
        <v/>
      </c>
    </row>
    <row r="639" spans="1:39" s="5" customFormat="1" ht="300">
      <c r="A639" s="1" t="s">
        <v>164</v>
      </c>
      <c r="B639" s="1" t="s">
        <v>4311</v>
      </c>
      <c r="C639" s="1" t="s">
        <v>952</v>
      </c>
      <c r="D639" s="1" t="s">
        <v>2019</v>
      </c>
      <c r="E639" s="1" t="s">
        <v>3023</v>
      </c>
      <c r="F639" s="2" t="s">
        <v>3908</v>
      </c>
      <c r="G639" s="2"/>
      <c r="H639" s="2"/>
      <c r="I639" s="2"/>
      <c r="J639" s="15"/>
      <c r="K639" s="3">
        <f>IFERROR(MATCH("Application Layer Gateway (ALG) Security Requirements Guide (SRG) :: Version 1, Release: 2 Benchmark Date: 24 Jul 2015*"&amp;A639&amp;";*",SRGs!AA:AA,0),0)</f>
        <v>0</v>
      </c>
      <c r="L639" s="2">
        <f>IFERROR(MATCH("Application Server Security Requirements Guide :: Version 3, Release: 3 Benchmark Date: 27 Oct 2022*"&amp;A639&amp;";*",SRGs!AA:AA,0),0)</f>
        <v>0</v>
      </c>
      <c r="M639" s="2">
        <f>IFERROR(MATCH("Authentication, Authorization, and Accounting Services (AAA) Security Requirements Guide :: Version 1, Release: 2 Benchmark Date: 24 Jan 2020*"&amp;A639&amp;";*",SRGs!AA:AA,0),0)</f>
        <v>0</v>
      </c>
      <c r="N639" s="6">
        <f>IFERROR(MATCH("Central Log Server Security Requirements Guide :: Version 2, Release: 2 Benchmark Date: 27 Oct 2022*"&amp;A639&amp;";*",SRGs!AA:AA,0),0)</f>
        <v>0</v>
      </c>
      <c r="O639" s="6">
        <f>IFERROR(MATCH("Database Security Requirements Guide :: Version 3, Release: 3 Benchmark Date: 27 Jul 2022*"&amp;A639&amp;";*",SRGs!AA:AA,0),0)</f>
        <v>0</v>
      </c>
      <c r="P639" s="6">
        <f>IFERROR(MATCH("Container Platform Security Requirements Guide :: Version 1, Release: 3 Benchmark Date: 27 Jan 2022*"&amp;A639&amp;";*",SRGs!AA:AA,0),0)</f>
        <v>0</v>
      </c>
      <c r="Q639" s="6">
        <f>IFERROR(MATCH("Domain Name System (DNS) Security Requirements Guide :: Version 2, Release: 4 Benchmark Date: 23 Oct 2015*"&amp;A639&amp;";*",SRGs!AA:AA,0),0)</f>
        <v>0</v>
      </c>
      <c r="R639" s="6">
        <f>IFERROR(MATCH("Firewall Security Requirements Guide :: Version 2, Release: 3 Benchmark Date: 27 Oct 2022*"&amp;A639&amp;";*",SRGs!AA:AA,0),0)</f>
        <v>0</v>
      </c>
      <c r="S639" s="6">
        <f>IFERROR(MATCH("General Purpose Operating System Security Requirements Guide :: Version 2, Release: 4 Benchmark Date: 27 Jul 2022*"&amp;A639&amp;";*",SRGs!AA:AA,0),0)</f>
        <v>0</v>
      </c>
      <c r="T639" s="6">
        <f>IFERROR(MATCH("Intrusion Detection and Prevention Systems (IDPS) Security Requirements Guide :: Version 2, Release: 6 Benchmark Date: 24 Jul 2020*"&amp;A639&amp;";*",SRGs!AA:AA,0),0)</f>
        <v>0</v>
      </c>
      <c r="U639" s="6">
        <f>IFERROR(MATCH("Layer 2 Switch Security Requirements Guide :: Version 2, Release: 1 Benchmark Date: 18 May 2021*"&amp;A639&amp;";*",SRGs!AA:AA,0),0)</f>
        <v>0</v>
      </c>
      <c r="V639" s="6">
        <f>IFERROR(MATCH("Mainframe Product Security Requirements Guide :: Version 2, Release: 1 Benchmark Date: 27 Oct 2022*"&amp;A639&amp;";*",SRGs!AA:AA,0),0)</f>
        <v>0</v>
      </c>
      <c r="W639" s="6">
        <f>IFERROR(MATCH("Network Device Management Security Requirements Guide :: Version 4, Release: 1 Benchmark Date: 23 Apr 2021*"&amp;A639&amp;";*",SRGs!AA:AA,0),0)</f>
        <v>0</v>
      </c>
      <c r="X639" s="6">
        <f>IFERROR(MATCH("Router Security Requirements Guide :: Version 4, Release: 2 Benchmark Date: 23 Apr 2021*"&amp;A639&amp;";*",SRGs!AA:AA,0),0)</f>
        <v>0</v>
      </c>
      <c r="Y639" s="6">
        <f>IFERROR(MATCH("SDN Controller Security Requirements Guide :: Version 1, Release: 2 Benchmark Date: 24 Apr 2020*"&amp;A639&amp;";*",SRGs!AA:AA,0),0)</f>
        <v>0</v>
      </c>
      <c r="Z639" s="6">
        <f>IFERROR(MATCH("Unified Endpoint Management Agent Security Requirements Guide :: Version 1, Release: 1 Benchmark Date: 20 Nov 2020*"&amp;A639&amp;";*",SRGs!AA:AA,0),0)</f>
        <v>0</v>
      </c>
      <c r="AA639" s="6">
        <f>IFERROR(MATCH("Unified Endpoint Management Server Security Requirements Guide :: Version 1, Release: 1 Benchmark Date: 20 Nov 2020*"&amp;A639&amp;";*",SRGs!AA:AA,0),0)</f>
        <v>0</v>
      </c>
      <c r="AB639" s="6">
        <f>IFERROR(MATCH("Virtual Private Network (VPN) Security Requirements Guide :: Version 2, Release: 4 Benchmark Date: 27 Oct 2021*"&amp;A639&amp;";*",SRGs!AA:AA,0),0)</f>
        <v>0</v>
      </c>
      <c r="AC639" s="6">
        <f>IFERROR(MATCH("Web Server Security Requirements Guide :: Version 3, Release: 1 Benchmark Date: 27 Oct 2022*"&amp;A639&amp;";*",SRGs!AA:AA,0),0)</f>
        <v>0</v>
      </c>
      <c r="AD639" s="21"/>
      <c r="AE639" s="3" t="str">
        <f t="shared" si="72"/>
        <v/>
      </c>
      <c r="AF639" s="2" t="str">
        <f t="shared" si="73"/>
        <v/>
      </c>
      <c r="AG639" s="2" t="str">
        <f t="shared" si="74"/>
        <v/>
      </c>
      <c r="AH639" s="2" t="str">
        <f t="shared" si="75"/>
        <v/>
      </c>
      <c r="AI639" s="2" t="str">
        <f t="shared" si="76"/>
        <v/>
      </c>
      <c r="AJ639" s="2" t="str">
        <f t="shared" si="77"/>
        <v/>
      </c>
      <c r="AK639" s="2" t="str">
        <f t="shared" si="78"/>
        <v/>
      </c>
      <c r="AL639" s="27"/>
      <c r="AM639" s="5" t="str">
        <f t="shared" si="79"/>
        <v/>
      </c>
    </row>
    <row r="640" spans="1:39" s="5" customFormat="1" ht="409.5">
      <c r="A640" s="1" t="s">
        <v>165</v>
      </c>
      <c r="B640" s="1" t="s">
        <v>4311</v>
      </c>
      <c r="C640" s="1" t="s">
        <v>953</v>
      </c>
      <c r="D640" s="1" t="s">
        <v>2020</v>
      </c>
      <c r="E640" s="1" t="s">
        <v>3024</v>
      </c>
      <c r="F640" s="2" t="s">
        <v>3909</v>
      </c>
      <c r="G640" s="2"/>
      <c r="H640" s="2"/>
      <c r="I640" s="2"/>
      <c r="J640" s="15"/>
      <c r="K640" s="3">
        <f>IFERROR(MATCH("Application Layer Gateway (ALG) Security Requirements Guide (SRG) :: Version 1, Release: 2 Benchmark Date: 24 Jul 2015*"&amp;A640&amp;";*",SRGs!AA:AA,0),0)</f>
        <v>0</v>
      </c>
      <c r="L640" s="2">
        <f>IFERROR(MATCH("Application Server Security Requirements Guide :: Version 3, Release: 3 Benchmark Date: 27 Oct 2022*"&amp;A640&amp;";*",SRGs!AA:AA,0),0)</f>
        <v>0</v>
      </c>
      <c r="M640" s="2">
        <f>IFERROR(MATCH("Authentication, Authorization, and Accounting Services (AAA) Security Requirements Guide :: Version 1, Release: 2 Benchmark Date: 24 Jan 2020*"&amp;A640&amp;";*",SRGs!AA:AA,0),0)</f>
        <v>0</v>
      </c>
      <c r="N640" s="6">
        <f>IFERROR(MATCH("Central Log Server Security Requirements Guide :: Version 2, Release: 2 Benchmark Date: 27 Oct 2022*"&amp;A640&amp;";*",SRGs!AA:AA,0),0)</f>
        <v>0</v>
      </c>
      <c r="O640" s="6">
        <f>IFERROR(MATCH("Database Security Requirements Guide :: Version 3, Release: 3 Benchmark Date: 27 Jul 2022*"&amp;A640&amp;";*",SRGs!AA:AA,0),0)</f>
        <v>0</v>
      </c>
      <c r="P640" s="6">
        <f>IFERROR(MATCH("Container Platform Security Requirements Guide :: Version 1, Release: 3 Benchmark Date: 27 Jan 2022*"&amp;A640&amp;";*",SRGs!AA:AA,0),0)</f>
        <v>0</v>
      </c>
      <c r="Q640" s="6">
        <f>IFERROR(MATCH("Domain Name System (DNS) Security Requirements Guide :: Version 2, Release: 4 Benchmark Date: 23 Oct 2015*"&amp;A640&amp;";*",SRGs!AA:AA,0),0)</f>
        <v>0</v>
      </c>
      <c r="R640" s="6">
        <f>IFERROR(MATCH("Firewall Security Requirements Guide :: Version 2, Release: 3 Benchmark Date: 27 Oct 2022*"&amp;A640&amp;";*",SRGs!AA:AA,0),0)</f>
        <v>0</v>
      </c>
      <c r="S640" s="6">
        <f>IFERROR(MATCH("General Purpose Operating System Security Requirements Guide :: Version 2, Release: 4 Benchmark Date: 27 Jul 2022*"&amp;A640&amp;";*",SRGs!AA:AA,0),0)</f>
        <v>0</v>
      </c>
      <c r="T640" s="6">
        <f>IFERROR(MATCH("Intrusion Detection and Prevention Systems (IDPS) Security Requirements Guide :: Version 2, Release: 6 Benchmark Date: 24 Jul 2020*"&amp;A640&amp;";*",SRGs!AA:AA,0),0)</f>
        <v>0</v>
      </c>
      <c r="U640" s="6">
        <f>IFERROR(MATCH("Layer 2 Switch Security Requirements Guide :: Version 2, Release: 1 Benchmark Date: 18 May 2021*"&amp;A640&amp;";*",SRGs!AA:AA,0),0)</f>
        <v>0</v>
      </c>
      <c r="V640" s="6">
        <f>IFERROR(MATCH("Mainframe Product Security Requirements Guide :: Version 2, Release: 1 Benchmark Date: 27 Oct 2022*"&amp;A640&amp;";*",SRGs!AA:AA,0),0)</f>
        <v>0</v>
      </c>
      <c r="W640" s="6">
        <f>IFERROR(MATCH("Network Device Management Security Requirements Guide :: Version 4, Release: 1 Benchmark Date: 23 Apr 2021*"&amp;A640&amp;";*",SRGs!AA:AA,0),0)</f>
        <v>0</v>
      </c>
      <c r="X640" s="6">
        <f>IFERROR(MATCH("Router Security Requirements Guide :: Version 4, Release: 2 Benchmark Date: 23 Apr 2021*"&amp;A640&amp;";*",SRGs!AA:AA,0),0)</f>
        <v>0</v>
      </c>
      <c r="Y640" s="6">
        <f>IFERROR(MATCH("SDN Controller Security Requirements Guide :: Version 1, Release: 2 Benchmark Date: 24 Apr 2020*"&amp;A640&amp;";*",SRGs!AA:AA,0),0)</f>
        <v>0</v>
      </c>
      <c r="Z640" s="6">
        <f>IFERROR(MATCH("Unified Endpoint Management Agent Security Requirements Guide :: Version 1, Release: 1 Benchmark Date: 20 Nov 2020*"&amp;A640&amp;";*",SRGs!AA:AA,0),0)</f>
        <v>0</v>
      </c>
      <c r="AA640" s="6">
        <f>IFERROR(MATCH("Unified Endpoint Management Server Security Requirements Guide :: Version 1, Release: 1 Benchmark Date: 20 Nov 2020*"&amp;A640&amp;";*",SRGs!AA:AA,0),0)</f>
        <v>0</v>
      </c>
      <c r="AB640" s="6">
        <f>IFERROR(MATCH("Virtual Private Network (VPN) Security Requirements Guide :: Version 2, Release: 4 Benchmark Date: 27 Oct 2021*"&amp;A640&amp;";*",SRGs!AA:AA,0),0)</f>
        <v>0</v>
      </c>
      <c r="AC640" s="6">
        <f>IFERROR(MATCH("Web Server Security Requirements Guide :: Version 3, Release: 1 Benchmark Date: 27 Oct 2022*"&amp;A640&amp;";*",SRGs!AA:AA,0),0)</f>
        <v>0</v>
      </c>
      <c r="AD640" s="21"/>
      <c r="AE640" s="3" t="str">
        <f t="shared" si="72"/>
        <v/>
      </c>
      <c r="AF640" s="2" t="str">
        <f t="shared" si="73"/>
        <v/>
      </c>
      <c r="AG640" s="2" t="str">
        <f t="shared" si="74"/>
        <v/>
      </c>
      <c r="AH640" s="2" t="str">
        <f t="shared" si="75"/>
        <v/>
      </c>
      <c r="AI640" s="2" t="str">
        <f t="shared" si="76"/>
        <v/>
      </c>
      <c r="AJ640" s="2" t="str">
        <f t="shared" si="77"/>
        <v/>
      </c>
      <c r="AK640" s="2" t="str">
        <f t="shared" si="78"/>
        <v/>
      </c>
      <c r="AL640" s="27"/>
      <c r="AM640" s="5" t="str">
        <f t="shared" si="79"/>
        <v/>
      </c>
    </row>
    <row r="641" spans="1:39" ht="210">
      <c r="A641" s="1" t="s">
        <v>166</v>
      </c>
      <c r="B641" s="1" t="s">
        <v>4311</v>
      </c>
      <c r="C641" s="1" t="s">
        <v>954</v>
      </c>
      <c r="D641" s="1" t="s">
        <v>2021</v>
      </c>
      <c r="E641" s="1" t="s">
        <v>3025</v>
      </c>
      <c r="F641" s="2" t="s">
        <v>3910</v>
      </c>
      <c r="G641" s="2"/>
      <c r="H641" s="2"/>
      <c r="I641" s="2"/>
      <c r="J641" s="15"/>
      <c r="K641" s="3">
        <f>IFERROR(MATCH("Application Layer Gateway (ALG) Security Requirements Guide (SRG) :: Version 1, Release: 2 Benchmark Date: 24 Jul 2015*"&amp;A641&amp;";*",SRGs!AA:AA,0),0)</f>
        <v>0</v>
      </c>
      <c r="L641" s="2">
        <f>IFERROR(MATCH("Application Server Security Requirements Guide :: Version 3, Release: 3 Benchmark Date: 27 Oct 2022*"&amp;A641&amp;";*",SRGs!AA:AA,0),0)</f>
        <v>0</v>
      </c>
      <c r="M641" s="2">
        <f>IFERROR(MATCH("Authentication, Authorization, and Accounting Services (AAA) Security Requirements Guide :: Version 1, Release: 2 Benchmark Date: 24 Jan 2020*"&amp;A641&amp;";*",SRGs!AA:AA,0),0)</f>
        <v>0</v>
      </c>
      <c r="N641" s="6">
        <f>IFERROR(MATCH("Central Log Server Security Requirements Guide :: Version 2, Release: 2 Benchmark Date: 27 Oct 2022*"&amp;A641&amp;";*",SRGs!AA:AA,0),0)</f>
        <v>0</v>
      </c>
      <c r="O641" s="6">
        <f>IFERROR(MATCH("Database Security Requirements Guide :: Version 3, Release: 3 Benchmark Date: 27 Jul 2022*"&amp;A641&amp;";*",SRGs!AA:AA,0),0)</f>
        <v>0</v>
      </c>
      <c r="P641" s="2">
        <f>IFERROR(MATCH("Container Platform Security Requirements Guide :: Version 1, Release: 3 Benchmark Date: 27 Jan 2022*"&amp;A641&amp;";*",SRGs!AA:AA,0),0)</f>
        <v>0</v>
      </c>
      <c r="Q641" s="2">
        <f>IFERROR(MATCH("Domain Name System (DNS) Security Requirements Guide :: Version 2, Release: 4 Benchmark Date: 23 Oct 2015*"&amp;A641&amp;";*",SRGs!AA:AA,0),0)</f>
        <v>0</v>
      </c>
      <c r="R641" s="2">
        <f>IFERROR(MATCH("Firewall Security Requirements Guide :: Version 2, Release: 3 Benchmark Date: 27 Oct 2022*"&amp;A641&amp;";*",SRGs!AA:AA,0),0)</f>
        <v>0</v>
      </c>
      <c r="S641" s="2">
        <f>IFERROR(MATCH("General Purpose Operating System Security Requirements Guide :: Version 2, Release: 4 Benchmark Date: 27 Jul 2022*"&amp;A641&amp;";*",SRGs!AA:AA,0),0)</f>
        <v>0</v>
      </c>
      <c r="T641" s="2">
        <f>IFERROR(MATCH("Intrusion Detection and Prevention Systems (IDPS) Security Requirements Guide :: Version 2, Release: 6 Benchmark Date: 24 Jul 2020*"&amp;A641&amp;";*",SRGs!AA:AA,0),0)</f>
        <v>0</v>
      </c>
      <c r="U641" s="2">
        <f>IFERROR(MATCH("Layer 2 Switch Security Requirements Guide :: Version 2, Release: 1 Benchmark Date: 18 May 2021*"&amp;A641&amp;";*",SRGs!AA:AA,0),0)</f>
        <v>0</v>
      </c>
      <c r="V641" s="2">
        <f>IFERROR(MATCH("Mainframe Product Security Requirements Guide :: Version 2, Release: 1 Benchmark Date: 27 Oct 2022*"&amp;A641&amp;";*",SRGs!AA:AA,0),0)</f>
        <v>0</v>
      </c>
      <c r="W641" s="2">
        <f>IFERROR(MATCH("Network Device Management Security Requirements Guide :: Version 4, Release: 1 Benchmark Date: 23 Apr 2021*"&amp;A641&amp;";*",SRGs!AA:AA,0),0)</f>
        <v>0</v>
      </c>
      <c r="X641" s="2">
        <f>IFERROR(MATCH("Router Security Requirements Guide :: Version 4, Release: 2 Benchmark Date: 23 Apr 2021*"&amp;A641&amp;";*",SRGs!AA:AA,0),0)</f>
        <v>0</v>
      </c>
      <c r="Y641" s="2">
        <f>IFERROR(MATCH("SDN Controller Security Requirements Guide :: Version 1, Release: 2 Benchmark Date: 24 Apr 2020*"&amp;A641&amp;";*",SRGs!AA:AA,0),0)</f>
        <v>0</v>
      </c>
      <c r="Z641" s="2">
        <f>IFERROR(MATCH("Unified Endpoint Management Agent Security Requirements Guide :: Version 1, Release: 1 Benchmark Date: 20 Nov 2020*"&amp;A641&amp;";*",SRGs!AA:AA,0),0)</f>
        <v>0</v>
      </c>
      <c r="AA641" s="2">
        <f>IFERROR(MATCH("Unified Endpoint Management Server Security Requirements Guide :: Version 1, Release: 1 Benchmark Date: 20 Nov 2020*"&amp;A641&amp;";*",SRGs!AA:AA,0),0)</f>
        <v>0</v>
      </c>
      <c r="AB641" s="2">
        <f>IFERROR(MATCH("Virtual Private Network (VPN) Security Requirements Guide :: Version 2, Release: 4 Benchmark Date: 27 Oct 2021*"&amp;A641&amp;";*",SRGs!AA:AA,0),0)</f>
        <v>0</v>
      </c>
      <c r="AC641" s="2">
        <f>IFERROR(MATCH("Web Server Security Requirements Guide :: Version 3, Release: 1 Benchmark Date: 27 Oct 2022*"&amp;A641&amp;";*",SRGs!AA:AA,0),0)</f>
        <v>0</v>
      </c>
      <c r="AD641" s="22"/>
      <c r="AE641" s="3" t="str">
        <f t="shared" si="72"/>
        <v/>
      </c>
      <c r="AF641" s="2" t="str">
        <f t="shared" si="73"/>
        <v/>
      </c>
      <c r="AG641" s="2" t="str">
        <f t="shared" si="74"/>
        <v/>
      </c>
      <c r="AH641" s="2" t="str">
        <f t="shared" si="75"/>
        <v/>
      </c>
      <c r="AI641" s="2" t="str">
        <f t="shared" si="76"/>
        <v/>
      </c>
      <c r="AJ641" s="2" t="str">
        <f t="shared" si="77"/>
        <v/>
      </c>
      <c r="AK641" s="2" t="str">
        <f t="shared" si="78"/>
        <v/>
      </c>
      <c r="AM641" s="5" t="str">
        <f t="shared" si="79"/>
        <v/>
      </c>
    </row>
    <row r="642" spans="1:39" s="5" customFormat="1" ht="165">
      <c r="A642" s="1" t="s">
        <v>167</v>
      </c>
      <c r="B642" s="1" t="s">
        <v>4311</v>
      </c>
      <c r="C642" s="1" t="s">
        <v>955</v>
      </c>
      <c r="D642" s="1" t="s">
        <v>2022</v>
      </c>
      <c r="E642" s="1" t="s">
        <v>3026</v>
      </c>
      <c r="F642" s="2" t="s">
        <v>3911</v>
      </c>
      <c r="G642" s="2"/>
      <c r="H642" s="2"/>
      <c r="I642" s="2"/>
      <c r="J642" s="15"/>
      <c r="K642" s="3">
        <f>IFERROR(MATCH("Application Layer Gateway (ALG) Security Requirements Guide (SRG) :: Version 1, Release: 2 Benchmark Date: 24 Jul 2015*"&amp;A642&amp;";*",SRGs!AA:AA,0),0)</f>
        <v>0</v>
      </c>
      <c r="L642" s="2">
        <f>IFERROR(MATCH("Application Server Security Requirements Guide :: Version 3, Release: 3 Benchmark Date: 27 Oct 2022*"&amp;A642&amp;";*",SRGs!AA:AA,0),0)</f>
        <v>0</v>
      </c>
      <c r="M642" s="2">
        <f>IFERROR(MATCH("Authentication, Authorization, and Accounting Services (AAA) Security Requirements Guide :: Version 1, Release: 2 Benchmark Date: 24 Jan 2020*"&amp;A642&amp;";*",SRGs!AA:AA,0),0)</f>
        <v>0</v>
      </c>
      <c r="N642" s="6">
        <f>IFERROR(MATCH("Central Log Server Security Requirements Guide :: Version 2, Release: 2 Benchmark Date: 27 Oct 2022*"&amp;A642&amp;";*",SRGs!AA:AA,0),0)</f>
        <v>0</v>
      </c>
      <c r="O642" s="6">
        <f>IFERROR(MATCH("Database Security Requirements Guide :: Version 3, Release: 3 Benchmark Date: 27 Jul 2022*"&amp;A642&amp;";*",SRGs!AA:AA,0),0)</f>
        <v>0</v>
      </c>
      <c r="P642" s="6">
        <f>IFERROR(MATCH("Container Platform Security Requirements Guide :: Version 1, Release: 3 Benchmark Date: 27 Jan 2022*"&amp;A642&amp;";*",SRGs!AA:AA,0),0)</f>
        <v>0</v>
      </c>
      <c r="Q642" s="6">
        <f>IFERROR(MATCH("Domain Name System (DNS) Security Requirements Guide :: Version 2, Release: 4 Benchmark Date: 23 Oct 2015*"&amp;A642&amp;";*",SRGs!AA:AA,0),0)</f>
        <v>0</v>
      </c>
      <c r="R642" s="6">
        <f>IFERROR(MATCH("Firewall Security Requirements Guide :: Version 2, Release: 3 Benchmark Date: 27 Oct 2022*"&amp;A642&amp;";*",SRGs!AA:AA,0),0)</f>
        <v>0</v>
      </c>
      <c r="S642" s="6">
        <f>IFERROR(MATCH("General Purpose Operating System Security Requirements Guide :: Version 2, Release: 4 Benchmark Date: 27 Jul 2022*"&amp;A642&amp;";*",SRGs!AA:AA,0),0)</f>
        <v>0</v>
      </c>
      <c r="T642" s="6">
        <f>IFERROR(MATCH("Intrusion Detection and Prevention Systems (IDPS) Security Requirements Guide :: Version 2, Release: 6 Benchmark Date: 24 Jul 2020*"&amp;A642&amp;";*",SRGs!AA:AA,0),0)</f>
        <v>0</v>
      </c>
      <c r="U642" s="6">
        <f>IFERROR(MATCH("Layer 2 Switch Security Requirements Guide :: Version 2, Release: 1 Benchmark Date: 18 May 2021*"&amp;A642&amp;";*",SRGs!AA:AA,0),0)</f>
        <v>0</v>
      </c>
      <c r="V642" s="6">
        <f>IFERROR(MATCH("Mainframe Product Security Requirements Guide :: Version 2, Release: 1 Benchmark Date: 27 Oct 2022*"&amp;A642&amp;";*",SRGs!AA:AA,0),0)</f>
        <v>0</v>
      </c>
      <c r="W642" s="6">
        <f>IFERROR(MATCH("Network Device Management Security Requirements Guide :: Version 4, Release: 1 Benchmark Date: 23 Apr 2021*"&amp;A642&amp;";*",SRGs!AA:AA,0),0)</f>
        <v>0</v>
      </c>
      <c r="X642" s="6">
        <f>IFERROR(MATCH("Router Security Requirements Guide :: Version 4, Release: 2 Benchmark Date: 23 Apr 2021*"&amp;A642&amp;";*",SRGs!AA:AA,0),0)</f>
        <v>0</v>
      </c>
      <c r="Y642" s="6">
        <f>IFERROR(MATCH("SDN Controller Security Requirements Guide :: Version 1, Release: 2 Benchmark Date: 24 Apr 2020*"&amp;A642&amp;";*",SRGs!AA:AA,0),0)</f>
        <v>0</v>
      </c>
      <c r="Z642" s="6">
        <f>IFERROR(MATCH("Unified Endpoint Management Agent Security Requirements Guide :: Version 1, Release: 1 Benchmark Date: 20 Nov 2020*"&amp;A642&amp;";*",SRGs!AA:AA,0),0)</f>
        <v>0</v>
      </c>
      <c r="AA642" s="6">
        <f>IFERROR(MATCH("Unified Endpoint Management Server Security Requirements Guide :: Version 1, Release: 1 Benchmark Date: 20 Nov 2020*"&amp;A642&amp;";*",SRGs!AA:AA,0),0)</f>
        <v>0</v>
      </c>
      <c r="AB642" s="6">
        <f>IFERROR(MATCH("Virtual Private Network (VPN) Security Requirements Guide :: Version 2, Release: 4 Benchmark Date: 27 Oct 2021*"&amp;A642&amp;";*",SRGs!AA:AA,0),0)</f>
        <v>0</v>
      </c>
      <c r="AC642" s="6">
        <f>IFERROR(MATCH("Web Server Security Requirements Guide :: Version 3, Release: 1 Benchmark Date: 27 Oct 2022*"&amp;A642&amp;";*",SRGs!AA:AA,0),0)</f>
        <v>0</v>
      </c>
      <c r="AD642" s="21"/>
      <c r="AE642" s="3" t="str">
        <f t="shared" ref="AE642:AE705" si="80">IF(OR(K642&gt;0,L642&gt;0,AC642&gt;0),"Application","")</f>
        <v/>
      </c>
      <c r="AF642" s="2" t="str">
        <f t="shared" ref="AF642:AF705" si="81">IF(OR(V642&gt;0,S642&gt;0,N642&gt;0),"Server","")</f>
        <v/>
      </c>
      <c r="AG642" s="2" t="str">
        <f t="shared" ref="AG642:AG705" si="82">IF(S642&gt;0,"Laptops/Desktops","")</f>
        <v/>
      </c>
      <c r="AH642" s="2" t="str">
        <f t="shared" ref="AH642:AH705" si="83">IF(OR(M642&gt;0,Q642&gt;0,R642&gt;0,T642&gt;0,U642&gt;0,W642&gt;0,X642&gt;0,Y642&gt;0,AB642&gt;0),"Network Device","")</f>
        <v/>
      </c>
      <c r="AI642" s="2" t="str">
        <f t="shared" ref="AI642:AI705" si="84">IF(O642&gt;0,"Database","")</f>
        <v/>
      </c>
      <c r="AJ642" s="2" t="str">
        <f t="shared" ref="AJ642:AJ705" si="85">IF(P642&gt;0,"Container","")</f>
        <v/>
      </c>
      <c r="AK642" s="2" t="str">
        <f t="shared" ref="AK642:AK705" si="86">IF(OR(Z642&gt;0,AA642&gt;0),"Unified Endpoint Mangement","")</f>
        <v/>
      </c>
      <c r="AL642" s="27"/>
      <c r="AM642" s="5" t="str">
        <f t="shared" si="79"/>
        <v/>
      </c>
    </row>
    <row r="643" spans="1:39" s="5" customFormat="1" ht="135">
      <c r="A643" s="1" t="s">
        <v>168</v>
      </c>
      <c r="B643" s="1" t="s">
        <v>4311</v>
      </c>
      <c r="C643" s="1" t="s">
        <v>956</v>
      </c>
      <c r="D643" s="1" t="s">
        <v>2023</v>
      </c>
      <c r="E643" s="1" t="s">
        <v>3027</v>
      </c>
      <c r="F643" s="2" t="s">
        <v>3912</v>
      </c>
      <c r="G643" s="2"/>
      <c r="H643" s="2"/>
      <c r="I643" s="2"/>
      <c r="J643" s="15"/>
      <c r="K643" s="3">
        <f>IFERROR(MATCH("Application Layer Gateway (ALG) Security Requirements Guide (SRG) :: Version 1, Release: 2 Benchmark Date: 24 Jul 2015*"&amp;A643&amp;";*",SRGs!AA:AA,0),0)</f>
        <v>0</v>
      </c>
      <c r="L643" s="2">
        <f>IFERROR(MATCH("Application Server Security Requirements Guide :: Version 3, Release: 3 Benchmark Date: 27 Oct 2022*"&amp;A643&amp;";*",SRGs!AA:AA,0),0)</f>
        <v>0</v>
      </c>
      <c r="M643" s="2">
        <f>IFERROR(MATCH("Authentication, Authorization, and Accounting Services (AAA) Security Requirements Guide :: Version 1, Release: 2 Benchmark Date: 24 Jan 2020*"&amp;A643&amp;";*",SRGs!AA:AA,0),0)</f>
        <v>0</v>
      </c>
      <c r="N643" s="6">
        <f>IFERROR(MATCH("Central Log Server Security Requirements Guide :: Version 2, Release: 2 Benchmark Date: 27 Oct 2022*"&amp;A643&amp;";*",SRGs!AA:AA,0),0)</f>
        <v>0</v>
      </c>
      <c r="O643" s="6">
        <f>IFERROR(MATCH("Database Security Requirements Guide :: Version 3, Release: 3 Benchmark Date: 27 Jul 2022*"&amp;A643&amp;";*",SRGs!AA:AA,0),0)</f>
        <v>0</v>
      </c>
      <c r="P643" s="6">
        <f>IFERROR(MATCH("Container Platform Security Requirements Guide :: Version 1, Release: 3 Benchmark Date: 27 Jan 2022*"&amp;A643&amp;";*",SRGs!AA:AA,0),0)</f>
        <v>0</v>
      </c>
      <c r="Q643" s="6">
        <f>IFERROR(MATCH("Domain Name System (DNS) Security Requirements Guide :: Version 2, Release: 4 Benchmark Date: 23 Oct 2015*"&amp;A643&amp;";*",SRGs!AA:AA,0),0)</f>
        <v>0</v>
      </c>
      <c r="R643" s="6">
        <f>IFERROR(MATCH("Firewall Security Requirements Guide :: Version 2, Release: 3 Benchmark Date: 27 Oct 2022*"&amp;A643&amp;";*",SRGs!AA:AA,0),0)</f>
        <v>0</v>
      </c>
      <c r="S643" s="6">
        <f>IFERROR(MATCH("General Purpose Operating System Security Requirements Guide :: Version 2, Release: 4 Benchmark Date: 27 Jul 2022*"&amp;A643&amp;";*",SRGs!AA:AA,0),0)</f>
        <v>0</v>
      </c>
      <c r="T643" s="6">
        <f>IFERROR(MATCH("Intrusion Detection and Prevention Systems (IDPS) Security Requirements Guide :: Version 2, Release: 6 Benchmark Date: 24 Jul 2020*"&amp;A643&amp;";*",SRGs!AA:AA,0),0)</f>
        <v>0</v>
      </c>
      <c r="U643" s="6">
        <f>IFERROR(MATCH("Layer 2 Switch Security Requirements Guide :: Version 2, Release: 1 Benchmark Date: 18 May 2021*"&amp;A643&amp;";*",SRGs!AA:AA,0),0)</f>
        <v>0</v>
      </c>
      <c r="V643" s="6">
        <f>IFERROR(MATCH("Mainframe Product Security Requirements Guide :: Version 2, Release: 1 Benchmark Date: 27 Oct 2022*"&amp;A643&amp;";*",SRGs!AA:AA,0),0)</f>
        <v>0</v>
      </c>
      <c r="W643" s="6">
        <f>IFERROR(MATCH("Network Device Management Security Requirements Guide :: Version 4, Release: 1 Benchmark Date: 23 Apr 2021*"&amp;A643&amp;";*",SRGs!AA:AA,0),0)</f>
        <v>0</v>
      </c>
      <c r="X643" s="6">
        <f>IFERROR(MATCH("Router Security Requirements Guide :: Version 4, Release: 2 Benchmark Date: 23 Apr 2021*"&amp;A643&amp;";*",SRGs!AA:AA,0),0)</f>
        <v>0</v>
      </c>
      <c r="Y643" s="6">
        <f>IFERROR(MATCH("SDN Controller Security Requirements Guide :: Version 1, Release: 2 Benchmark Date: 24 Apr 2020*"&amp;A643&amp;";*",SRGs!AA:AA,0),0)</f>
        <v>0</v>
      </c>
      <c r="Z643" s="6">
        <f>IFERROR(MATCH("Unified Endpoint Management Agent Security Requirements Guide :: Version 1, Release: 1 Benchmark Date: 20 Nov 2020*"&amp;A643&amp;";*",SRGs!AA:AA,0),0)</f>
        <v>0</v>
      </c>
      <c r="AA643" s="6">
        <f>IFERROR(MATCH("Unified Endpoint Management Server Security Requirements Guide :: Version 1, Release: 1 Benchmark Date: 20 Nov 2020*"&amp;A643&amp;";*",SRGs!AA:AA,0),0)</f>
        <v>0</v>
      </c>
      <c r="AB643" s="6">
        <f>IFERROR(MATCH("Virtual Private Network (VPN) Security Requirements Guide :: Version 2, Release: 4 Benchmark Date: 27 Oct 2021*"&amp;A643&amp;";*",SRGs!AA:AA,0),0)</f>
        <v>0</v>
      </c>
      <c r="AC643" s="6">
        <f>IFERROR(MATCH("Web Server Security Requirements Guide :: Version 3, Release: 1 Benchmark Date: 27 Oct 2022*"&amp;A643&amp;";*",SRGs!AA:AA,0),0)</f>
        <v>0</v>
      </c>
      <c r="AD643" s="21"/>
      <c r="AE643" s="3" t="str">
        <f t="shared" si="80"/>
        <v/>
      </c>
      <c r="AF643" s="2" t="str">
        <f t="shared" si="81"/>
        <v/>
      </c>
      <c r="AG643" s="2" t="str">
        <f t="shared" si="82"/>
        <v/>
      </c>
      <c r="AH643" s="2" t="str">
        <f t="shared" si="83"/>
        <v/>
      </c>
      <c r="AI643" s="2" t="str">
        <f t="shared" si="84"/>
        <v/>
      </c>
      <c r="AJ643" s="2" t="str">
        <f t="shared" si="85"/>
        <v/>
      </c>
      <c r="AK643" s="2" t="str">
        <f t="shared" si="86"/>
        <v/>
      </c>
      <c r="AL643" s="27"/>
      <c r="AM643" s="5" t="str">
        <f t="shared" ref="AM643:AM706" si="87">_xlfn.TEXTJOIN("; ",TRUE,AE643:AK643)</f>
        <v/>
      </c>
    </row>
    <row r="644" spans="1:39" s="5" customFormat="1" ht="180">
      <c r="A644" s="1" t="s">
        <v>169</v>
      </c>
      <c r="B644" s="1" t="s">
        <v>4311</v>
      </c>
      <c r="C644" s="1" t="s">
        <v>957</v>
      </c>
      <c r="D644" s="1" t="s">
        <v>2024</v>
      </c>
      <c r="E644" s="1" t="s">
        <v>3028</v>
      </c>
      <c r="F644" s="2" t="s">
        <v>3913</v>
      </c>
      <c r="G644" s="2"/>
      <c r="H644" s="2" t="s">
        <v>4268</v>
      </c>
      <c r="I644" s="10">
        <v>3</v>
      </c>
      <c r="J644" s="13"/>
      <c r="K644" s="3">
        <f>IFERROR(MATCH("Application Layer Gateway (ALG) Security Requirements Guide (SRG) :: Version 1, Release: 2 Benchmark Date: 24 Jul 2015*"&amp;A644&amp;";*",SRGs!AA:AA,0),0)</f>
        <v>0</v>
      </c>
      <c r="L644" s="2">
        <f>IFERROR(MATCH("Application Server Security Requirements Guide :: Version 3, Release: 3 Benchmark Date: 27 Oct 2022*"&amp;A644&amp;";*",SRGs!AA:AA,0),0)</f>
        <v>0</v>
      </c>
      <c r="M644" s="2">
        <f>IFERROR(MATCH("Authentication, Authorization, and Accounting Services (AAA) Security Requirements Guide :: Version 1, Release: 2 Benchmark Date: 24 Jan 2020*"&amp;A644&amp;";*",SRGs!AA:AA,0),0)</f>
        <v>0</v>
      </c>
      <c r="N644" s="6">
        <f>IFERROR(MATCH("Central Log Server Security Requirements Guide :: Version 2, Release: 2 Benchmark Date: 27 Oct 2022*"&amp;A644&amp;";*",SRGs!AA:AA,0),0)</f>
        <v>0</v>
      </c>
      <c r="O644" s="6">
        <f>IFERROR(MATCH("Database Security Requirements Guide :: Version 3, Release: 3 Benchmark Date: 27 Jul 2022*"&amp;A644&amp;";*",SRGs!AA:AA,0),0)</f>
        <v>0</v>
      </c>
      <c r="P644" s="6">
        <f>IFERROR(MATCH("Container Platform Security Requirements Guide :: Version 1, Release: 3 Benchmark Date: 27 Jan 2022*"&amp;A644&amp;";*",SRGs!AA:AA,0),0)</f>
        <v>0</v>
      </c>
      <c r="Q644" s="6">
        <f>IFERROR(MATCH("Domain Name System (DNS) Security Requirements Guide :: Version 2, Release: 4 Benchmark Date: 23 Oct 2015*"&amp;A644&amp;";*",SRGs!AA:AA,0),0)</f>
        <v>0</v>
      </c>
      <c r="R644" s="6">
        <f>IFERROR(MATCH("Firewall Security Requirements Guide :: Version 2, Release: 3 Benchmark Date: 27 Oct 2022*"&amp;A644&amp;";*",SRGs!AA:AA,0),0)</f>
        <v>0</v>
      </c>
      <c r="S644" s="6">
        <f>IFERROR(MATCH("General Purpose Operating System Security Requirements Guide :: Version 2, Release: 4 Benchmark Date: 27 Jul 2022*"&amp;A644&amp;";*",SRGs!AA:AA,0),0)</f>
        <v>0</v>
      </c>
      <c r="T644" s="6">
        <f>IFERROR(MATCH("Intrusion Detection and Prevention Systems (IDPS) Security Requirements Guide :: Version 2, Release: 6 Benchmark Date: 24 Jul 2020*"&amp;A644&amp;";*",SRGs!AA:AA,0),0)</f>
        <v>0</v>
      </c>
      <c r="U644" s="6">
        <f>IFERROR(MATCH("Layer 2 Switch Security Requirements Guide :: Version 2, Release: 1 Benchmark Date: 18 May 2021*"&amp;A644&amp;";*",SRGs!AA:AA,0),0)</f>
        <v>0</v>
      </c>
      <c r="V644" s="6">
        <f>IFERROR(MATCH("Mainframe Product Security Requirements Guide :: Version 2, Release: 1 Benchmark Date: 27 Oct 2022*"&amp;A644&amp;";*",SRGs!AA:AA,0),0)</f>
        <v>0</v>
      </c>
      <c r="W644" s="6">
        <f>IFERROR(MATCH("Network Device Management Security Requirements Guide :: Version 4, Release: 1 Benchmark Date: 23 Apr 2021*"&amp;A644&amp;";*",SRGs!AA:AA,0),0)</f>
        <v>0</v>
      </c>
      <c r="X644" s="6">
        <f>IFERROR(MATCH("Router Security Requirements Guide :: Version 4, Release: 2 Benchmark Date: 23 Apr 2021*"&amp;A644&amp;";*",SRGs!AA:AA,0),0)</f>
        <v>0</v>
      </c>
      <c r="Y644" s="6">
        <f>IFERROR(MATCH("SDN Controller Security Requirements Guide :: Version 1, Release: 2 Benchmark Date: 24 Apr 2020*"&amp;A644&amp;";*",SRGs!AA:AA,0),0)</f>
        <v>0</v>
      </c>
      <c r="Z644" s="6">
        <f>IFERROR(MATCH("Unified Endpoint Management Agent Security Requirements Guide :: Version 1, Release: 1 Benchmark Date: 20 Nov 2020*"&amp;A644&amp;";*",SRGs!AA:AA,0),0)</f>
        <v>0</v>
      </c>
      <c r="AA644" s="6">
        <f>IFERROR(MATCH("Unified Endpoint Management Server Security Requirements Guide :: Version 1, Release: 1 Benchmark Date: 20 Nov 2020*"&amp;A644&amp;";*",SRGs!AA:AA,0),0)</f>
        <v>0</v>
      </c>
      <c r="AB644" s="6">
        <f>IFERROR(MATCH("Virtual Private Network (VPN) Security Requirements Guide :: Version 2, Release: 4 Benchmark Date: 27 Oct 2021*"&amp;A644&amp;";*",SRGs!AA:AA,0),0)</f>
        <v>0</v>
      </c>
      <c r="AC644" s="6">
        <f>IFERROR(MATCH("Web Server Security Requirements Guide :: Version 3, Release: 1 Benchmark Date: 27 Oct 2022*"&amp;A644&amp;";*",SRGs!AA:AA,0),0)</f>
        <v>0</v>
      </c>
      <c r="AD644" s="21"/>
      <c r="AE644" s="3" t="str">
        <f t="shared" si="80"/>
        <v/>
      </c>
      <c r="AF644" s="2" t="str">
        <f t="shared" si="81"/>
        <v/>
      </c>
      <c r="AG644" s="2" t="str">
        <f t="shared" si="82"/>
        <v/>
      </c>
      <c r="AH644" s="2" t="str">
        <f t="shared" si="83"/>
        <v/>
      </c>
      <c r="AI644" s="2" t="str">
        <f t="shared" si="84"/>
        <v/>
      </c>
      <c r="AJ644" s="2" t="str">
        <f t="shared" si="85"/>
        <v/>
      </c>
      <c r="AK644" s="2" t="str">
        <f t="shared" si="86"/>
        <v/>
      </c>
      <c r="AL644" s="27"/>
      <c r="AM644" s="5" t="str">
        <f t="shared" si="87"/>
        <v/>
      </c>
    </row>
    <row r="645" spans="1:39" s="5" customFormat="1" ht="75">
      <c r="A645" s="1" t="s">
        <v>22414</v>
      </c>
      <c r="B645" s="1" t="s">
        <v>4311</v>
      </c>
      <c r="C645" s="1" t="s">
        <v>958</v>
      </c>
      <c r="D645" s="1" t="s">
        <v>2025</v>
      </c>
      <c r="E645" s="1" t="s">
        <v>3029</v>
      </c>
      <c r="F645" s="2" t="s">
        <v>2591</v>
      </c>
      <c r="G645" s="2"/>
      <c r="H645" s="2" t="s">
        <v>4294</v>
      </c>
      <c r="I645" s="10">
        <v>3</v>
      </c>
      <c r="J645" s="13"/>
      <c r="K645" s="3">
        <f>IFERROR(MATCH("Application Layer Gateway (ALG) Security Requirements Guide (SRG) :: Version 1, Release: 2 Benchmark Date: 24 Jul 2015*"&amp;A645&amp;";*",SRGs!AA:AA,0),0)</f>
        <v>0</v>
      </c>
      <c r="L645" s="2">
        <f>IFERROR(MATCH("Application Server Security Requirements Guide :: Version 3, Release: 3 Benchmark Date: 27 Oct 2022*"&amp;A645&amp;";*",SRGs!AA:AA,0),0)</f>
        <v>0</v>
      </c>
      <c r="M645" s="2">
        <f>IFERROR(MATCH("Authentication, Authorization, and Accounting Services (AAA) Security Requirements Guide :: Version 1, Release: 2 Benchmark Date: 24 Jan 2020*"&amp;A645&amp;";*",SRGs!AA:AA,0),0)</f>
        <v>0</v>
      </c>
      <c r="N645" s="2">
        <f>IFERROR(MATCH("Central Log Server Security Requirements Guide :: Version 2, Release: 2 Benchmark Date: 27 Oct 2022*"&amp;A645&amp;";*",SRGs!AA:AA,0),0)</f>
        <v>0</v>
      </c>
      <c r="O645" s="2">
        <f>IFERROR(MATCH("Database Security Requirements Guide :: Version 3, Release: 3 Benchmark Date: 27 Jul 2022*"&amp;A645&amp;";*",SRGs!AA:AA,0),0)</f>
        <v>0</v>
      </c>
      <c r="P645" s="6">
        <f>IFERROR(MATCH("Container Platform Security Requirements Guide :: Version 1, Release: 3 Benchmark Date: 27 Jan 2022*"&amp;A645&amp;";*",SRGs!AA:AA,0),0)</f>
        <v>0</v>
      </c>
      <c r="Q645" s="6">
        <f>IFERROR(MATCH("Domain Name System (DNS) Security Requirements Guide :: Version 2, Release: 4 Benchmark Date: 23 Oct 2015*"&amp;A645&amp;";*",SRGs!AA:AA,0),0)</f>
        <v>0</v>
      </c>
      <c r="R645" s="6">
        <f>IFERROR(MATCH("Firewall Security Requirements Guide :: Version 2, Release: 3 Benchmark Date: 27 Oct 2022*"&amp;A645&amp;";*",SRGs!AA:AA,0),0)</f>
        <v>0</v>
      </c>
      <c r="S645" s="6">
        <f>IFERROR(MATCH("General Purpose Operating System Security Requirements Guide :: Version 2, Release: 4 Benchmark Date: 27 Jul 2022*"&amp;A645&amp;";*",SRGs!AA:AA,0),0)</f>
        <v>0</v>
      </c>
      <c r="T645" s="6">
        <f>IFERROR(MATCH("Intrusion Detection and Prevention Systems (IDPS) Security Requirements Guide :: Version 2, Release: 6 Benchmark Date: 24 Jul 2020*"&amp;A645&amp;";*",SRGs!AA:AA,0),0)</f>
        <v>0</v>
      </c>
      <c r="U645" s="6">
        <f>IFERROR(MATCH("Layer 2 Switch Security Requirements Guide :: Version 2, Release: 1 Benchmark Date: 18 May 2021*"&amp;A645&amp;";*",SRGs!AA:AA,0),0)</f>
        <v>0</v>
      </c>
      <c r="V645" s="6">
        <f>IFERROR(MATCH("Mainframe Product Security Requirements Guide :: Version 2, Release: 1 Benchmark Date: 27 Oct 2022*"&amp;A645&amp;";*",SRGs!AA:AA,0),0)</f>
        <v>0</v>
      </c>
      <c r="W645" s="6">
        <f>IFERROR(MATCH("Network Device Management Security Requirements Guide :: Version 4, Release: 1 Benchmark Date: 23 Apr 2021*"&amp;A645&amp;";*",SRGs!AA:AA,0),0)</f>
        <v>0</v>
      </c>
      <c r="X645" s="6">
        <f>IFERROR(MATCH("Router Security Requirements Guide :: Version 4, Release: 2 Benchmark Date: 23 Apr 2021*"&amp;A645&amp;";*",SRGs!AA:AA,0),0)</f>
        <v>0</v>
      </c>
      <c r="Y645" s="6">
        <f>IFERROR(MATCH("SDN Controller Security Requirements Guide :: Version 1, Release: 2 Benchmark Date: 24 Apr 2020*"&amp;A645&amp;";*",SRGs!AA:AA,0),0)</f>
        <v>0</v>
      </c>
      <c r="Z645" s="6">
        <f>IFERROR(MATCH("Unified Endpoint Management Agent Security Requirements Guide :: Version 1, Release: 1 Benchmark Date: 20 Nov 2020*"&amp;A645&amp;";*",SRGs!AA:AA,0),0)</f>
        <v>0</v>
      </c>
      <c r="AA645" s="6">
        <f>IFERROR(MATCH("Unified Endpoint Management Server Security Requirements Guide :: Version 1, Release: 1 Benchmark Date: 20 Nov 2020*"&amp;A645&amp;";*",SRGs!AA:AA,0),0)</f>
        <v>0</v>
      </c>
      <c r="AB645" s="6">
        <f>IFERROR(MATCH("Virtual Private Network (VPN) Security Requirements Guide :: Version 2, Release: 4 Benchmark Date: 27 Oct 2021*"&amp;A645&amp;";*",SRGs!AA:AA,0),0)</f>
        <v>0</v>
      </c>
      <c r="AC645" s="6">
        <f>IFERROR(MATCH("Web Server Security Requirements Guide :: Version 3, Release: 1 Benchmark Date: 27 Oct 2022*"&amp;A645&amp;";*",SRGs!AA:AA,0),0)</f>
        <v>0</v>
      </c>
      <c r="AD645" s="21"/>
      <c r="AE645" s="3" t="str">
        <f t="shared" si="80"/>
        <v/>
      </c>
      <c r="AF645" s="2" t="str">
        <f t="shared" si="81"/>
        <v/>
      </c>
      <c r="AG645" s="2" t="str">
        <f t="shared" si="82"/>
        <v/>
      </c>
      <c r="AH645" s="2" t="str">
        <f t="shared" si="83"/>
        <v/>
      </c>
      <c r="AI645" s="2" t="str">
        <f t="shared" si="84"/>
        <v/>
      </c>
      <c r="AJ645" s="2" t="str">
        <f t="shared" si="85"/>
        <v/>
      </c>
      <c r="AK645" s="2" t="str">
        <f t="shared" si="86"/>
        <v/>
      </c>
      <c r="AL645" s="27"/>
      <c r="AM645" s="5" t="str">
        <f t="shared" si="87"/>
        <v/>
      </c>
    </row>
    <row r="646" spans="1:39" s="5" customFormat="1" ht="90">
      <c r="A646" s="1" t="s">
        <v>170</v>
      </c>
      <c r="B646" s="1" t="s">
        <v>4311</v>
      </c>
      <c r="C646" s="1" t="s">
        <v>959</v>
      </c>
      <c r="D646" s="1" t="s">
        <v>2026</v>
      </c>
      <c r="E646" s="1" t="s">
        <v>3030</v>
      </c>
      <c r="F646" s="2" t="s">
        <v>3914</v>
      </c>
      <c r="G646" s="2"/>
      <c r="H646" s="2"/>
      <c r="I646" s="2"/>
      <c r="J646" s="15"/>
      <c r="K646" s="3">
        <f>IFERROR(MATCH("Application Layer Gateway (ALG) Security Requirements Guide (SRG) :: Version 1, Release: 2 Benchmark Date: 24 Jul 2015*"&amp;A646&amp;";*",SRGs!AA:AA,0),0)</f>
        <v>0</v>
      </c>
      <c r="L646" s="2">
        <f>IFERROR(MATCH("Application Server Security Requirements Guide :: Version 3, Release: 3 Benchmark Date: 27 Oct 2022*"&amp;A646&amp;";*",SRGs!AA:AA,0),0)</f>
        <v>0</v>
      </c>
      <c r="M646" s="2">
        <f>IFERROR(MATCH("Authentication, Authorization, and Accounting Services (AAA) Security Requirements Guide :: Version 1, Release: 2 Benchmark Date: 24 Jan 2020*"&amp;A646&amp;";*",SRGs!AA:AA,0),0)</f>
        <v>0</v>
      </c>
      <c r="N646" s="6">
        <f>IFERROR(MATCH("Central Log Server Security Requirements Guide :: Version 2, Release: 2 Benchmark Date: 27 Oct 2022*"&amp;A646&amp;";*",SRGs!AA:AA,0),0)</f>
        <v>0</v>
      </c>
      <c r="O646" s="6">
        <f>IFERROR(MATCH("Database Security Requirements Guide :: Version 3, Release: 3 Benchmark Date: 27 Jul 2022*"&amp;A646&amp;";*",SRGs!AA:AA,0),0)</f>
        <v>0</v>
      </c>
      <c r="P646" s="6">
        <f>IFERROR(MATCH("Container Platform Security Requirements Guide :: Version 1, Release: 3 Benchmark Date: 27 Jan 2022*"&amp;A646&amp;";*",SRGs!AA:AA,0),0)</f>
        <v>0</v>
      </c>
      <c r="Q646" s="6">
        <f>IFERROR(MATCH("Domain Name System (DNS) Security Requirements Guide :: Version 2, Release: 4 Benchmark Date: 23 Oct 2015*"&amp;A646&amp;";*",SRGs!AA:AA,0),0)</f>
        <v>0</v>
      </c>
      <c r="R646" s="6">
        <f>IFERROR(MATCH("Firewall Security Requirements Guide :: Version 2, Release: 3 Benchmark Date: 27 Oct 2022*"&amp;A646&amp;";*",SRGs!AA:AA,0),0)</f>
        <v>0</v>
      </c>
      <c r="S646" s="6">
        <f>IFERROR(MATCH("General Purpose Operating System Security Requirements Guide :: Version 2, Release: 4 Benchmark Date: 27 Jul 2022*"&amp;A646&amp;";*",SRGs!AA:AA,0),0)</f>
        <v>0</v>
      </c>
      <c r="T646" s="6">
        <f>IFERROR(MATCH("Intrusion Detection and Prevention Systems (IDPS) Security Requirements Guide :: Version 2, Release: 6 Benchmark Date: 24 Jul 2020*"&amp;A646&amp;";*",SRGs!AA:AA,0),0)</f>
        <v>0</v>
      </c>
      <c r="U646" s="6">
        <f>IFERROR(MATCH("Layer 2 Switch Security Requirements Guide :: Version 2, Release: 1 Benchmark Date: 18 May 2021*"&amp;A646&amp;";*",SRGs!AA:AA,0),0)</f>
        <v>0</v>
      </c>
      <c r="V646" s="6">
        <f>IFERROR(MATCH("Mainframe Product Security Requirements Guide :: Version 2, Release: 1 Benchmark Date: 27 Oct 2022*"&amp;A646&amp;";*",SRGs!AA:AA,0),0)</f>
        <v>0</v>
      </c>
      <c r="W646" s="6">
        <f>IFERROR(MATCH("Network Device Management Security Requirements Guide :: Version 4, Release: 1 Benchmark Date: 23 Apr 2021*"&amp;A646&amp;";*",SRGs!AA:AA,0),0)</f>
        <v>0</v>
      </c>
      <c r="X646" s="6">
        <f>IFERROR(MATCH("Router Security Requirements Guide :: Version 4, Release: 2 Benchmark Date: 23 Apr 2021*"&amp;A646&amp;";*",SRGs!AA:AA,0),0)</f>
        <v>0</v>
      </c>
      <c r="Y646" s="6">
        <f>IFERROR(MATCH("SDN Controller Security Requirements Guide :: Version 1, Release: 2 Benchmark Date: 24 Apr 2020*"&amp;A646&amp;";*",SRGs!AA:AA,0),0)</f>
        <v>0</v>
      </c>
      <c r="Z646" s="6">
        <f>IFERROR(MATCH("Unified Endpoint Management Agent Security Requirements Guide :: Version 1, Release: 1 Benchmark Date: 20 Nov 2020*"&amp;A646&amp;";*",SRGs!AA:AA,0),0)</f>
        <v>0</v>
      </c>
      <c r="AA646" s="6">
        <f>IFERROR(MATCH("Unified Endpoint Management Server Security Requirements Guide :: Version 1, Release: 1 Benchmark Date: 20 Nov 2020*"&amp;A646&amp;";*",SRGs!AA:AA,0),0)</f>
        <v>0</v>
      </c>
      <c r="AB646" s="6">
        <f>IFERROR(MATCH("Virtual Private Network (VPN) Security Requirements Guide :: Version 2, Release: 4 Benchmark Date: 27 Oct 2021*"&amp;A646&amp;";*",SRGs!AA:AA,0),0)</f>
        <v>0</v>
      </c>
      <c r="AC646" s="6">
        <f>IFERROR(MATCH("Web Server Security Requirements Guide :: Version 3, Release: 1 Benchmark Date: 27 Oct 2022*"&amp;A646&amp;";*",SRGs!AA:AA,0),0)</f>
        <v>0</v>
      </c>
      <c r="AD646" s="21"/>
      <c r="AE646" s="3" t="str">
        <f t="shared" si="80"/>
        <v/>
      </c>
      <c r="AF646" s="2" t="str">
        <f t="shared" si="81"/>
        <v/>
      </c>
      <c r="AG646" s="2" t="str">
        <f t="shared" si="82"/>
        <v/>
      </c>
      <c r="AH646" s="2" t="str">
        <f t="shared" si="83"/>
        <v/>
      </c>
      <c r="AI646" s="2" t="str">
        <f t="shared" si="84"/>
        <v/>
      </c>
      <c r="AJ646" s="2" t="str">
        <f t="shared" si="85"/>
        <v/>
      </c>
      <c r="AK646" s="2" t="str">
        <f t="shared" si="86"/>
        <v/>
      </c>
      <c r="AL646" s="27"/>
      <c r="AM646" s="5" t="str">
        <f t="shared" si="87"/>
        <v/>
      </c>
    </row>
    <row r="647" spans="1:39" s="5" customFormat="1" ht="405">
      <c r="A647" s="1" t="s">
        <v>171</v>
      </c>
      <c r="B647" s="1" t="s">
        <v>4311</v>
      </c>
      <c r="C647" s="1" t="s">
        <v>960</v>
      </c>
      <c r="D647" s="1" t="s">
        <v>2027</v>
      </c>
      <c r="E647" s="1" t="s">
        <v>3031</v>
      </c>
      <c r="F647" s="2" t="s">
        <v>3915</v>
      </c>
      <c r="G647" s="2"/>
      <c r="H647" s="2"/>
      <c r="I647" s="2"/>
      <c r="J647" s="15"/>
      <c r="K647" s="3">
        <f>IFERROR(MATCH("Application Layer Gateway (ALG) Security Requirements Guide (SRG) :: Version 1, Release: 2 Benchmark Date: 24 Jul 2015*"&amp;A647&amp;";*",SRGs!AA:AA,0),0)</f>
        <v>0</v>
      </c>
      <c r="L647" s="2">
        <f>IFERROR(MATCH("Application Server Security Requirements Guide :: Version 3, Release: 3 Benchmark Date: 27 Oct 2022*"&amp;A647&amp;";*",SRGs!AA:AA,0),0)</f>
        <v>0</v>
      </c>
      <c r="M647" s="2">
        <f>IFERROR(MATCH("Authentication, Authorization, and Accounting Services (AAA) Security Requirements Guide :: Version 1, Release: 2 Benchmark Date: 24 Jan 2020*"&amp;A647&amp;";*",SRGs!AA:AA,0),0)</f>
        <v>0</v>
      </c>
      <c r="N647" s="6">
        <f>IFERROR(MATCH("Central Log Server Security Requirements Guide :: Version 2, Release: 2 Benchmark Date: 27 Oct 2022*"&amp;A647&amp;";*",SRGs!AA:AA,0),0)</f>
        <v>0</v>
      </c>
      <c r="O647" s="6">
        <f>IFERROR(MATCH("Database Security Requirements Guide :: Version 3, Release: 3 Benchmark Date: 27 Jul 2022*"&amp;A647&amp;";*",SRGs!AA:AA,0),0)</f>
        <v>0</v>
      </c>
      <c r="P647" s="6">
        <f>IFERROR(MATCH("Container Platform Security Requirements Guide :: Version 1, Release: 3 Benchmark Date: 27 Jan 2022*"&amp;A647&amp;";*",SRGs!AA:AA,0),0)</f>
        <v>0</v>
      </c>
      <c r="Q647" s="6">
        <f>IFERROR(MATCH("Domain Name System (DNS) Security Requirements Guide :: Version 2, Release: 4 Benchmark Date: 23 Oct 2015*"&amp;A647&amp;";*",SRGs!AA:AA,0),0)</f>
        <v>0</v>
      </c>
      <c r="R647" s="6">
        <f>IFERROR(MATCH("Firewall Security Requirements Guide :: Version 2, Release: 3 Benchmark Date: 27 Oct 2022*"&amp;A647&amp;";*",SRGs!AA:AA,0),0)</f>
        <v>0</v>
      </c>
      <c r="S647" s="6">
        <f>IFERROR(MATCH("General Purpose Operating System Security Requirements Guide :: Version 2, Release: 4 Benchmark Date: 27 Jul 2022*"&amp;A647&amp;";*",SRGs!AA:AA,0),0)</f>
        <v>0</v>
      </c>
      <c r="T647" s="6">
        <f>IFERROR(MATCH("Intrusion Detection and Prevention Systems (IDPS) Security Requirements Guide :: Version 2, Release: 6 Benchmark Date: 24 Jul 2020*"&amp;A647&amp;";*",SRGs!AA:AA,0),0)</f>
        <v>0</v>
      </c>
      <c r="U647" s="6">
        <f>IFERROR(MATCH("Layer 2 Switch Security Requirements Guide :: Version 2, Release: 1 Benchmark Date: 18 May 2021*"&amp;A647&amp;";*",SRGs!AA:AA,0),0)</f>
        <v>0</v>
      </c>
      <c r="V647" s="6">
        <f>IFERROR(MATCH("Mainframe Product Security Requirements Guide :: Version 2, Release: 1 Benchmark Date: 27 Oct 2022*"&amp;A647&amp;";*",SRGs!AA:AA,0),0)</f>
        <v>0</v>
      </c>
      <c r="W647" s="6">
        <f>IFERROR(MATCH("Network Device Management Security Requirements Guide :: Version 4, Release: 1 Benchmark Date: 23 Apr 2021*"&amp;A647&amp;";*",SRGs!AA:AA,0),0)</f>
        <v>0</v>
      </c>
      <c r="X647" s="6">
        <f>IFERROR(MATCH("Router Security Requirements Guide :: Version 4, Release: 2 Benchmark Date: 23 Apr 2021*"&amp;A647&amp;";*",SRGs!AA:AA,0),0)</f>
        <v>0</v>
      </c>
      <c r="Y647" s="6">
        <f>IFERROR(MATCH("SDN Controller Security Requirements Guide :: Version 1, Release: 2 Benchmark Date: 24 Apr 2020*"&amp;A647&amp;";*",SRGs!AA:AA,0),0)</f>
        <v>0</v>
      </c>
      <c r="Z647" s="6">
        <f>IFERROR(MATCH("Unified Endpoint Management Agent Security Requirements Guide :: Version 1, Release: 1 Benchmark Date: 20 Nov 2020*"&amp;A647&amp;";*",SRGs!AA:AA,0),0)</f>
        <v>0</v>
      </c>
      <c r="AA647" s="6">
        <f>IFERROR(MATCH("Unified Endpoint Management Server Security Requirements Guide :: Version 1, Release: 1 Benchmark Date: 20 Nov 2020*"&amp;A647&amp;";*",SRGs!AA:AA,0),0)</f>
        <v>0</v>
      </c>
      <c r="AB647" s="6">
        <f>IFERROR(MATCH("Virtual Private Network (VPN) Security Requirements Guide :: Version 2, Release: 4 Benchmark Date: 27 Oct 2021*"&amp;A647&amp;";*",SRGs!AA:AA,0),0)</f>
        <v>0</v>
      </c>
      <c r="AC647" s="6">
        <f>IFERROR(MATCH("Web Server Security Requirements Guide :: Version 3, Release: 1 Benchmark Date: 27 Oct 2022*"&amp;A647&amp;";*",SRGs!AA:AA,0),0)</f>
        <v>0</v>
      </c>
      <c r="AD647" s="21"/>
      <c r="AE647" s="3" t="str">
        <f t="shared" si="80"/>
        <v/>
      </c>
      <c r="AF647" s="2" t="str">
        <f t="shared" si="81"/>
        <v/>
      </c>
      <c r="AG647" s="2" t="str">
        <f t="shared" si="82"/>
        <v/>
      </c>
      <c r="AH647" s="2" t="str">
        <f t="shared" si="83"/>
        <v/>
      </c>
      <c r="AI647" s="2" t="str">
        <f t="shared" si="84"/>
        <v/>
      </c>
      <c r="AJ647" s="2" t="str">
        <f t="shared" si="85"/>
        <v/>
      </c>
      <c r="AK647" s="2" t="str">
        <f t="shared" si="86"/>
        <v/>
      </c>
      <c r="AL647" s="27"/>
      <c r="AM647" s="5" t="str">
        <f t="shared" si="87"/>
        <v/>
      </c>
    </row>
    <row r="648" spans="1:39" s="5" customFormat="1" ht="90">
      <c r="A648" s="1" t="s">
        <v>172</v>
      </c>
      <c r="B648" s="1" t="s">
        <v>4311</v>
      </c>
      <c r="C648" s="1" t="s">
        <v>961</v>
      </c>
      <c r="D648" s="1" t="s">
        <v>2028</v>
      </c>
      <c r="E648" s="1" t="s">
        <v>3032</v>
      </c>
      <c r="F648" s="2" t="s">
        <v>3916</v>
      </c>
      <c r="G648" s="2"/>
      <c r="H648" s="2"/>
      <c r="I648" s="2"/>
      <c r="J648" s="15"/>
      <c r="K648" s="3">
        <f>IFERROR(MATCH("Application Layer Gateway (ALG) Security Requirements Guide (SRG) :: Version 1, Release: 2 Benchmark Date: 24 Jul 2015*"&amp;A648&amp;";*",SRGs!AA:AA,0),0)</f>
        <v>0</v>
      </c>
      <c r="L648" s="2">
        <f>IFERROR(MATCH("Application Server Security Requirements Guide :: Version 3, Release: 3 Benchmark Date: 27 Oct 2022*"&amp;A648&amp;";*",SRGs!AA:AA,0),0)</f>
        <v>0</v>
      </c>
      <c r="M648" s="2">
        <f>IFERROR(MATCH("Authentication, Authorization, and Accounting Services (AAA) Security Requirements Guide :: Version 1, Release: 2 Benchmark Date: 24 Jan 2020*"&amp;A648&amp;";*",SRGs!AA:AA,0),0)</f>
        <v>0</v>
      </c>
      <c r="N648" s="6">
        <f>IFERROR(MATCH("Central Log Server Security Requirements Guide :: Version 2, Release: 2 Benchmark Date: 27 Oct 2022*"&amp;A648&amp;";*",SRGs!AA:AA,0),0)</f>
        <v>0</v>
      </c>
      <c r="O648" s="6">
        <f>IFERROR(MATCH("Database Security Requirements Guide :: Version 3, Release: 3 Benchmark Date: 27 Jul 2022*"&amp;A648&amp;";*",SRGs!AA:AA,0),0)</f>
        <v>0</v>
      </c>
      <c r="P648" s="6">
        <f>IFERROR(MATCH("Container Platform Security Requirements Guide :: Version 1, Release: 3 Benchmark Date: 27 Jan 2022*"&amp;A648&amp;";*",SRGs!AA:AA,0),0)</f>
        <v>0</v>
      </c>
      <c r="Q648" s="6">
        <f>IFERROR(MATCH("Domain Name System (DNS) Security Requirements Guide :: Version 2, Release: 4 Benchmark Date: 23 Oct 2015*"&amp;A648&amp;";*",SRGs!AA:AA,0),0)</f>
        <v>0</v>
      </c>
      <c r="R648" s="6">
        <f>IFERROR(MATCH("Firewall Security Requirements Guide :: Version 2, Release: 3 Benchmark Date: 27 Oct 2022*"&amp;A648&amp;";*",SRGs!AA:AA,0),0)</f>
        <v>0</v>
      </c>
      <c r="S648" s="6">
        <f>IFERROR(MATCH("General Purpose Operating System Security Requirements Guide :: Version 2, Release: 4 Benchmark Date: 27 Jul 2022*"&amp;A648&amp;";*",SRGs!AA:AA,0),0)</f>
        <v>0</v>
      </c>
      <c r="T648" s="6">
        <f>IFERROR(MATCH("Intrusion Detection and Prevention Systems (IDPS) Security Requirements Guide :: Version 2, Release: 6 Benchmark Date: 24 Jul 2020*"&amp;A648&amp;";*",SRGs!AA:AA,0),0)</f>
        <v>0</v>
      </c>
      <c r="U648" s="6">
        <f>IFERROR(MATCH("Layer 2 Switch Security Requirements Guide :: Version 2, Release: 1 Benchmark Date: 18 May 2021*"&amp;A648&amp;";*",SRGs!AA:AA,0),0)</f>
        <v>0</v>
      </c>
      <c r="V648" s="6">
        <f>IFERROR(MATCH("Mainframe Product Security Requirements Guide :: Version 2, Release: 1 Benchmark Date: 27 Oct 2022*"&amp;A648&amp;";*",SRGs!AA:AA,0),0)</f>
        <v>0</v>
      </c>
      <c r="W648" s="6">
        <f>IFERROR(MATCH("Network Device Management Security Requirements Guide :: Version 4, Release: 1 Benchmark Date: 23 Apr 2021*"&amp;A648&amp;";*",SRGs!AA:AA,0),0)</f>
        <v>0</v>
      </c>
      <c r="X648" s="6">
        <f>IFERROR(MATCH("Router Security Requirements Guide :: Version 4, Release: 2 Benchmark Date: 23 Apr 2021*"&amp;A648&amp;";*",SRGs!AA:AA,0),0)</f>
        <v>0</v>
      </c>
      <c r="Y648" s="6">
        <f>IFERROR(MATCH("SDN Controller Security Requirements Guide :: Version 1, Release: 2 Benchmark Date: 24 Apr 2020*"&amp;A648&amp;";*",SRGs!AA:AA,0),0)</f>
        <v>0</v>
      </c>
      <c r="Z648" s="6">
        <f>IFERROR(MATCH("Unified Endpoint Management Agent Security Requirements Guide :: Version 1, Release: 1 Benchmark Date: 20 Nov 2020*"&amp;A648&amp;";*",SRGs!AA:AA,0),0)</f>
        <v>0</v>
      </c>
      <c r="AA648" s="6">
        <f>IFERROR(MATCH("Unified Endpoint Management Server Security Requirements Guide :: Version 1, Release: 1 Benchmark Date: 20 Nov 2020*"&amp;A648&amp;";*",SRGs!AA:AA,0),0)</f>
        <v>0</v>
      </c>
      <c r="AB648" s="6">
        <f>IFERROR(MATCH("Virtual Private Network (VPN) Security Requirements Guide :: Version 2, Release: 4 Benchmark Date: 27 Oct 2021*"&amp;A648&amp;";*",SRGs!AA:AA,0),0)</f>
        <v>0</v>
      </c>
      <c r="AC648" s="6">
        <f>IFERROR(MATCH("Web Server Security Requirements Guide :: Version 3, Release: 1 Benchmark Date: 27 Oct 2022*"&amp;A648&amp;";*",SRGs!AA:AA,0),0)</f>
        <v>0</v>
      </c>
      <c r="AD648" s="21"/>
      <c r="AE648" s="3" t="str">
        <f t="shared" si="80"/>
        <v/>
      </c>
      <c r="AF648" s="2" t="str">
        <f t="shared" si="81"/>
        <v/>
      </c>
      <c r="AG648" s="2" t="str">
        <f t="shared" si="82"/>
        <v/>
      </c>
      <c r="AH648" s="2" t="str">
        <f t="shared" si="83"/>
        <v/>
      </c>
      <c r="AI648" s="2" t="str">
        <f t="shared" si="84"/>
        <v/>
      </c>
      <c r="AJ648" s="2" t="str">
        <f t="shared" si="85"/>
        <v/>
      </c>
      <c r="AK648" s="2" t="str">
        <f t="shared" si="86"/>
        <v/>
      </c>
      <c r="AL648" s="27"/>
      <c r="AM648" s="5" t="str">
        <f t="shared" si="87"/>
        <v/>
      </c>
    </row>
    <row r="649" spans="1:39" s="5" customFormat="1" ht="75">
      <c r="A649" s="1" t="s">
        <v>155</v>
      </c>
      <c r="B649" s="1" t="s">
        <v>4311</v>
      </c>
      <c r="C649" s="1" t="s">
        <v>941</v>
      </c>
      <c r="D649" s="1" t="s">
        <v>2008</v>
      </c>
      <c r="E649" s="1" t="s">
        <v>3012</v>
      </c>
      <c r="F649" s="2" t="s">
        <v>2591</v>
      </c>
      <c r="G649" s="2"/>
      <c r="H649" s="2"/>
      <c r="I649" s="2"/>
      <c r="J649" s="15"/>
      <c r="K649" s="3">
        <f>IFERROR(MATCH("Application Layer Gateway (ALG) Security Requirements Guide (SRG) :: Version 1, Release: 2 Benchmark Date: 24 Jul 2015*"&amp;A649&amp;";*",SRGs!AA:AA,0),0)</f>
        <v>0</v>
      </c>
      <c r="L649" s="2">
        <f>IFERROR(MATCH("Application Server Security Requirements Guide :: Version 3, Release: 3 Benchmark Date: 27 Oct 2022*"&amp;A649&amp;";*",SRGs!AA:AA,0),0)</f>
        <v>0</v>
      </c>
      <c r="M649" s="2">
        <f>IFERROR(MATCH("Authentication, Authorization, and Accounting Services (AAA) Security Requirements Guide :: Version 1, Release: 2 Benchmark Date: 24 Jan 2020*"&amp;A649&amp;";*",SRGs!AA:AA,0),0)</f>
        <v>0</v>
      </c>
      <c r="N649" s="2">
        <f>IFERROR(MATCH("Central Log Server Security Requirements Guide :: Version 2, Release: 2 Benchmark Date: 27 Oct 2022*"&amp;A649&amp;";*",SRGs!AA:AA,0),0)</f>
        <v>0</v>
      </c>
      <c r="O649" s="2">
        <f>IFERROR(MATCH("Database Security Requirements Guide :: Version 3, Release: 3 Benchmark Date: 27 Jul 2022*"&amp;A649&amp;";*",SRGs!AA:AA,0),0)</f>
        <v>0</v>
      </c>
      <c r="P649" s="6">
        <f>IFERROR(MATCH("Container Platform Security Requirements Guide :: Version 1, Release: 3 Benchmark Date: 27 Jan 2022*"&amp;A649&amp;";*",SRGs!AA:AA,0),0)</f>
        <v>0</v>
      </c>
      <c r="Q649" s="6">
        <f>IFERROR(MATCH("Domain Name System (DNS) Security Requirements Guide :: Version 2, Release: 4 Benchmark Date: 23 Oct 2015*"&amp;A649&amp;";*",SRGs!AA:AA,0),0)</f>
        <v>0</v>
      </c>
      <c r="R649" s="6">
        <f>IFERROR(MATCH("Firewall Security Requirements Guide :: Version 2, Release: 3 Benchmark Date: 27 Oct 2022*"&amp;A649&amp;";*",SRGs!AA:AA,0),0)</f>
        <v>0</v>
      </c>
      <c r="S649" s="6">
        <f>IFERROR(MATCH("General Purpose Operating System Security Requirements Guide :: Version 2, Release: 4 Benchmark Date: 27 Jul 2022*"&amp;A649&amp;";*",SRGs!AA:AA,0),0)</f>
        <v>0</v>
      </c>
      <c r="T649" s="6">
        <f>IFERROR(MATCH("Intrusion Detection and Prevention Systems (IDPS) Security Requirements Guide :: Version 2, Release: 6 Benchmark Date: 24 Jul 2020*"&amp;A649&amp;";*",SRGs!AA:AA,0),0)</f>
        <v>0</v>
      </c>
      <c r="U649" s="6">
        <f>IFERROR(MATCH("Layer 2 Switch Security Requirements Guide :: Version 2, Release: 1 Benchmark Date: 18 May 2021*"&amp;A649&amp;";*",SRGs!AA:AA,0),0)</f>
        <v>0</v>
      </c>
      <c r="V649" s="6">
        <f>IFERROR(MATCH("Mainframe Product Security Requirements Guide :: Version 2, Release: 1 Benchmark Date: 27 Oct 2022*"&amp;A649&amp;";*",SRGs!AA:AA,0),0)</f>
        <v>0</v>
      </c>
      <c r="W649" s="6">
        <f>IFERROR(MATCH("Network Device Management Security Requirements Guide :: Version 4, Release: 1 Benchmark Date: 23 Apr 2021*"&amp;A649&amp;";*",SRGs!AA:AA,0),0)</f>
        <v>0</v>
      </c>
      <c r="X649" s="6">
        <f>IFERROR(MATCH("Router Security Requirements Guide :: Version 4, Release: 2 Benchmark Date: 23 Apr 2021*"&amp;A649&amp;";*",SRGs!AA:AA,0),0)</f>
        <v>0</v>
      </c>
      <c r="Y649" s="6">
        <f>IFERROR(MATCH("SDN Controller Security Requirements Guide :: Version 1, Release: 2 Benchmark Date: 24 Apr 2020*"&amp;A649&amp;";*",SRGs!AA:AA,0),0)</f>
        <v>0</v>
      </c>
      <c r="Z649" s="6">
        <f>IFERROR(MATCH("Unified Endpoint Management Agent Security Requirements Guide :: Version 1, Release: 1 Benchmark Date: 20 Nov 2020*"&amp;A649&amp;";*",SRGs!AA:AA,0),0)</f>
        <v>0</v>
      </c>
      <c r="AA649" s="6">
        <f>IFERROR(MATCH("Unified Endpoint Management Server Security Requirements Guide :: Version 1, Release: 1 Benchmark Date: 20 Nov 2020*"&amp;A649&amp;";*",SRGs!AA:AA,0),0)</f>
        <v>0</v>
      </c>
      <c r="AB649" s="6">
        <f>IFERROR(MATCH("Virtual Private Network (VPN) Security Requirements Guide :: Version 2, Release: 4 Benchmark Date: 27 Oct 2021*"&amp;A649&amp;";*",SRGs!AA:AA,0),0)</f>
        <v>0</v>
      </c>
      <c r="AC649" s="6">
        <f>IFERROR(MATCH("Web Server Security Requirements Guide :: Version 3, Release: 1 Benchmark Date: 27 Oct 2022*"&amp;A649&amp;";*",SRGs!AA:AA,0),0)</f>
        <v>0</v>
      </c>
      <c r="AD649" s="21"/>
      <c r="AE649" s="3" t="str">
        <f t="shared" si="80"/>
        <v/>
      </c>
      <c r="AF649" s="2" t="str">
        <f t="shared" si="81"/>
        <v/>
      </c>
      <c r="AG649" s="2" t="str">
        <f t="shared" si="82"/>
        <v/>
      </c>
      <c r="AH649" s="2" t="str">
        <f t="shared" si="83"/>
        <v/>
      </c>
      <c r="AI649" s="2" t="str">
        <f t="shared" si="84"/>
        <v/>
      </c>
      <c r="AJ649" s="2" t="str">
        <f t="shared" si="85"/>
        <v/>
      </c>
      <c r="AK649" s="2" t="str">
        <f t="shared" si="86"/>
        <v/>
      </c>
      <c r="AL649" s="27"/>
      <c r="AM649" s="5" t="str">
        <f t="shared" si="87"/>
        <v/>
      </c>
    </row>
    <row r="650" spans="1:39" s="5" customFormat="1" ht="120">
      <c r="A650" s="1" t="s">
        <v>173</v>
      </c>
      <c r="B650" s="1" t="s">
        <v>4311</v>
      </c>
      <c r="C650" s="1" t="s">
        <v>962</v>
      </c>
      <c r="D650" s="1" t="s">
        <v>2029</v>
      </c>
      <c r="E650" s="1" t="s">
        <v>3033</v>
      </c>
      <c r="F650" s="2" t="s">
        <v>3917</v>
      </c>
      <c r="G650" s="2"/>
      <c r="H650" s="2"/>
      <c r="I650" s="2"/>
      <c r="J650" s="15"/>
      <c r="K650" s="3">
        <f>IFERROR(MATCH("Application Layer Gateway (ALG) Security Requirements Guide (SRG) :: Version 1, Release: 2 Benchmark Date: 24 Jul 2015*"&amp;A650&amp;";*",SRGs!AA:AA,0),0)</f>
        <v>0</v>
      </c>
      <c r="L650" s="2">
        <f>IFERROR(MATCH("Application Server Security Requirements Guide :: Version 3, Release: 3 Benchmark Date: 27 Oct 2022*"&amp;A650&amp;";*",SRGs!AA:AA,0),0)</f>
        <v>0</v>
      </c>
      <c r="M650" s="2">
        <f>IFERROR(MATCH("Authentication, Authorization, and Accounting Services (AAA) Security Requirements Guide :: Version 1, Release: 2 Benchmark Date: 24 Jan 2020*"&amp;A650&amp;";*",SRGs!AA:AA,0),0)</f>
        <v>0</v>
      </c>
      <c r="N650" s="6">
        <f>IFERROR(MATCH("Central Log Server Security Requirements Guide :: Version 2, Release: 2 Benchmark Date: 27 Oct 2022*"&amp;A650&amp;";*",SRGs!AA:AA,0),0)</f>
        <v>0</v>
      </c>
      <c r="O650" s="6">
        <f>IFERROR(MATCH("Database Security Requirements Guide :: Version 3, Release: 3 Benchmark Date: 27 Jul 2022*"&amp;A650&amp;";*",SRGs!AA:AA,0),0)</f>
        <v>0</v>
      </c>
      <c r="P650" s="6">
        <f>IFERROR(MATCH("Container Platform Security Requirements Guide :: Version 1, Release: 3 Benchmark Date: 27 Jan 2022*"&amp;A650&amp;";*",SRGs!AA:AA,0),0)</f>
        <v>0</v>
      </c>
      <c r="Q650" s="6">
        <f>IFERROR(MATCH("Domain Name System (DNS) Security Requirements Guide :: Version 2, Release: 4 Benchmark Date: 23 Oct 2015*"&amp;A650&amp;";*",SRGs!AA:AA,0),0)</f>
        <v>0</v>
      </c>
      <c r="R650" s="6">
        <f>IFERROR(MATCH("Firewall Security Requirements Guide :: Version 2, Release: 3 Benchmark Date: 27 Oct 2022*"&amp;A650&amp;";*",SRGs!AA:AA,0),0)</f>
        <v>0</v>
      </c>
      <c r="S650" s="6">
        <f>IFERROR(MATCH("General Purpose Operating System Security Requirements Guide :: Version 2, Release: 4 Benchmark Date: 27 Jul 2022*"&amp;A650&amp;";*",SRGs!AA:AA,0),0)</f>
        <v>0</v>
      </c>
      <c r="T650" s="6">
        <f>IFERROR(MATCH("Intrusion Detection and Prevention Systems (IDPS) Security Requirements Guide :: Version 2, Release: 6 Benchmark Date: 24 Jul 2020*"&amp;A650&amp;";*",SRGs!AA:AA,0),0)</f>
        <v>0</v>
      </c>
      <c r="U650" s="6">
        <f>IFERROR(MATCH("Layer 2 Switch Security Requirements Guide :: Version 2, Release: 1 Benchmark Date: 18 May 2021*"&amp;A650&amp;";*",SRGs!AA:AA,0),0)</f>
        <v>0</v>
      </c>
      <c r="V650" s="6">
        <f>IFERROR(MATCH("Mainframe Product Security Requirements Guide :: Version 2, Release: 1 Benchmark Date: 27 Oct 2022*"&amp;A650&amp;";*",SRGs!AA:AA,0),0)</f>
        <v>0</v>
      </c>
      <c r="W650" s="6">
        <f>IFERROR(MATCH("Network Device Management Security Requirements Guide :: Version 4, Release: 1 Benchmark Date: 23 Apr 2021*"&amp;A650&amp;";*",SRGs!AA:AA,0),0)</f>
        <v>0</v>
      </c>
      <c r="X650" s="6">
        <f>IFERROR(MATCH("Router Security Requirements Guide :: Version 4, Release: 2 Benchmark Date: 23 Apr 2021*"&amp;A650&amp;";*",SRGs!AA:AA,0),0)</f>
        <v>0</v>
      </c>
      <c r="Y650" s="6">
        <f>IFERROR(MATCH("SDN Controller Security Requirements Guide :: Version 1, Release: 2 Benchmark Date: 24 Apr 2020*"&amp;A650&amp;";*",SRGs!AA:AA,0),0)</f>
        <v>0</v>
      </c>
      <c r="Z650" s="6">
        <f>IFERROR(MATCH("Unified Endpoint Management Agent Security Requirements Guide :: Version 1, Release: 1 Benchmark Date: 20 Nov 2020*"&amp;A650&amp;";*",SRGs!AA:AA,0),0)</f>
        <v>0</v>
      </c>
      <c r="AA650" s="6">
        <f>IFERROR(MATCH("Unified Endpoint Management Server Security Requirements Guide :: Version 1, Release: 1 Benchmark Date: 20 Nov 2020*"&amp;A650&amp;";*",SRGs!AA:AA,0),0)</f>
        <v>0</v>
      </c>
      <c r="AB650" s="6">
        <f>IFERROR(MATCH("Virtual Private Network (VPN) Security Requirements Guide :: Version 2, Release: 4 Benchmark Date: 27 Oct 2021*"&amp;A650&amp;";*",SRGs!AA:AA,0),0)</f>
        <v>0</v>
      </c>
      <c r="AC650" s="6">
        <f>IFERROR(MATCH("Web Server Security Requirements Guide :: Version 3, Release: 1 Benchmark Date: 27 Oct 2022*"&amp;A650&amp;";*",SRGs!AA:AA,0),0)</f>
        <v>0</v>
      </c>
      <c r="AD650" s="21"/>
      <c r="AE650" s="3" t="str">
        <f t="shared" si="80"/>
        <v/>
      </c>
      <c r="AF650" s="2" t="str">
        <f t="shared" si="81"/>
        <v/>
      </c>
      <c r="AG650" s="2" t="str">
        <f t="shared" si="82"/>
        <v/>
      </c>
      <c r="AH650" s="2" t="str">
        <f t="shared" si="83"/>
        <v/>
      </c>
      <c r="AI650" s="2" t="str">
        <f t="shared" si="84"/>
        <v/>
      </c>
      <c r="AJ650" s="2" t="str">
        <f t="shared" si="85"/>
        <v/>
      </c>
      <c r="AK650" s="2" t="str">
        <f t="shared" si="86"/>
        <v/>
      </c>
      <c r="AL650" s="27"/>
      <c r="AM650" s="5" t="str">
        <f t="shared" si="87"/>
        <v/>
      </c>
    </row>
    <row r="651" spans="1:39" s="5" customFormat="1" ht="135">
      <c r="A651" s="1" t="s">
        <v>22415</v>
      </c>
      <c r="B651" s="1" t="s">
        <v>4311</v>
      </c>
      <c r="C651" s="1" t="s">
        <v>963</v>
      </c>
      <c r="D651" s="1" t="s">
        <v>2030</v>
      </c>
      <c r="E651" s="1" t="s">
        <v>3034</v>
      </c>
      <c r="F651" s="2" t="s">
        <v>2591</v>
      </c>
      <c r="G651" s="2"/>
      <c r="H651" s="2"/>
      <c r="I651" s="2"/>
      <c r="J651" s="15"/>
      <c r="K651" s="3">
        <f>IFERROR(MATCH("Application Layer Gateway (ALG) Security Requirements Guide (SRG) :: Version 1, Release: 2 Benchmark Date: 24 Jul 2015*"&amp;A651&amp;";*",SRGs!AA:AA,0),0)</f>
        <v>0</v>
      </c>
      <c r="L651" s="2">
        <f>IFERROR(MATCH("Application Server Security Requirements Guide :: Version 3, Release: 3 Benchmark Date: 27 Oct 2022*"&amp;A651&amp;";*",SRGs!AA:AA,0),0)</f>
        <v>0</v>
      </c>
      <c r="M651" s="2">
        <f>IFERROR(MATCH("Authentication, Authorization, and Accounting Services (AAA) Security Requirements Guide :: Version 1, Release: 2 Benchmark Date: 24 Jan 2020*"&amp;A651&amp;";*",SRGs!AA:AA,0),0)</f>
        <v>0</v>
      </c>
      <c r="N651" s="2">
        <f>IFERROR(MATCH("Central Log Server Security Requirements Guide :: Version 2, Release: 2 Benchmark Date: 27 Oct 2022*"&amp;A651&amp;";*",SRGs!AA:AA,0),0)</f>
        <v>0</v>
      </c>
      <c r="O651" s="2">
        <f>IFERROR(MATCH("Database Security Requirements Guide :: Version 3, Release: 3 Benchmark Date: 27 Jul 2022*"&amp;A651&amp;";*",SRGs!AA:AA,0),0)</f>
        <v>0</v>
      </c>
      <c r="P651" s="6">
        <f>IFERROR(MATCH("Container Platform Security Requirements Guide :: Version 1, Release: 3 Benchmark Date: 27 Jan 2022*"&amp;A651&amp;";*",SRGs!AA:AA,0),0)</f>
        <v>0</v>
      </c>
      <c r="Q651" s="6">
        <f>IFERROR(MATCH("Domain Name System (DNS) Security Requirements Guide :: Version 2, Release: 4 Benchmark Date: 23 Oct 2015*"&amp;A651&amp;";*",SRGs!AA:AA,0),0)</f>
        <v>0</v>
      </c>
      <c r="R651" s="6">
        <f>IFERROR(MATCH("Firewall Security Requirements Guide :: Version 2, Release: 3 Benchmark Date: 27 Oct 2022*"&amp;A651&amp;";*",SRGs!AA:AA,0),0)</f>
        <v>0</v>
      </c>
      <c r="S651" s="6">
        <f>IFERROR(MATCH("General Purpose Operating System Security Requirements Guide :: Version 2, Release: 4 Benchmark Date: 27 Jul 2022*"&amp;A651&amp;";*",SRGs!AA:AA,0),0)</f>
        <v>0</v>
      </c>
      <c r="T651" s="6">
        <f>IFERROR(MATCH("Intrusion Detection and Prevention Systems (IDPS) Security Requirements Guide :: Version 2, Release: 6 Benchmark Date: 24 Jul 2020*"&amp;A651&amp;";*",SRGs!AA:AA,0),0)</f>
        <v>0</v>
      </c>
      <c r="U651" s="6">
        <f>IFERROR(MATCH("Layer 2 Switch Security Requirements Guide :: Version 2, Release: 1 Benchmark Date: 18 May 2021*"&amp;A651&amp;";*",SRGs!AA:AA,0),0)</f>
        <v>0</v>
      </c>
      <c r="V651" s="6">
        <f>IFERROR(MATCH("Mainframe Product Security Requirements Guide :: Version 2, Release: 1 Benchmark Date: 27 Oct 2022*"&amp;A651&amp;";*",SRGs!AA:AA,0),0)</f>
        <v>0</v>
      </c>
      <c r="W651" s="6">
        <f>IFERROR(MATCH("Network Device Management Security Requirements Guide :: Version 4, Release: 1 Benchmark Date: 23 Apr 2021*"&amp;A651&amp;";*",SRGs!AA:AA,0),0)</f>
        <v>0</v>
      </c>
      <c r="X651" s="6">
        <f>IFERROR(MATCH("Router Security Requirements Guide :: Version 4, Release: 2 Benchmark Date: 23 Apr 2021*"&amp;A651&amp;";*",SRGs!AA:AA,0),0)</f>
        <v>0</v>
      </c>
      <c r="Y651" s="6">
        <f>IFERROR(MATCH("SDN Controller Security Requirements Guide :: Version 1, Release: 2 Benchmark Date: 24 Apr 2020*"&amp;A651&amp;";*",SRGs!AA:AA,0),0)</f>
        <v>0</v>
      </c>
      <c r="Z651" s="6">
        <f>IFERROR(MATCH("Unified Endpoint Management Agent Security Requirements Guide :: Version 1, Release: 1 Benchmark Date: 20 Nov 2020*"&amp;A651&amp;";*",SRGs!AA:AA,0),0)</f>
        <v>0</v>
      </c>
      <c r="AA651" s="6">
        <f>IFERROR(MATCH("Unified Endpoint Management Server Security Requirements Guide :: Version 1, Release: 1 Benchmark Date: 20 Nov 2020*"&amp;A651&amp;";*",SRGs!AA:AA,0),0)</f>
        <v>0</v>
      </c>
      <c r="AB651" s="6">
        <f>IFERROR(MATCH("Virtual Private Network (VPN) Security Requirements Guide :: Version 2, Release: 4 Benchmark Date: 27 Oct 2021*"&amp;A651&amp;";*",SRGs!AA:AA,0),0)</f>
        <v>0</v>
      </c>
      <c r="AC651" s="6">
        <f>IFERROR(MATCH("Web Server Security Requirements Guide :: Version 3, Release: 1 Benchmark Date: 27 Oct 2022*"&amp;A651&amp;";*",SRGs!AA:AA,0),0)</f>
        <v>0</v>
      </c>
      <c r="AD651" s="21"/>
      <c r="AE651" s="3" t="str">
        <f t="shared" si="80"/>
        <v/>
      </c>
      <c r="AF651" s="2" t="str">
        <f t="shared" si="81"/>
        <v/>
      </c>
      <c r="AG651" s="2" t="str">
        <f t="shared" si="82"/>
        <v/>
      </c>
      <c r="AH651" s="2" t="str">
        <f t="shared" si="83"/>
        <v/>
      </c>
      <c r="AI651" s="2" t="str">
        <f t="shared" si="84"/>
        <v/>
      </c>
      <c r="AJ651" s="2" t="str">
        <f t="shared" si="85"/>
        <v/>
      </c>
      <c r="AK651" s="2" t="str">
        <f t="shared" si="86"/>
        <v/>
      </c>
      <c r="AL651" s="27"/>
      <c r="AM651" s="5" t="str">
        <f t="shared" si="87"/>
        <v/>
      </c>
    </row>
    <row r="652" spans="1:39" s="5" customFormat="1" ht="225">
      <c r="A652" s="1" t="s">
        <v>174</v>
      </c>
      <c r="B652" s="1" t="s">
        <v>4311</v>
      </c>
      <c r="C652" s="1" t="s">
        <v>964</v>
      </c>
      <c r="D652" s="1" t="s">
        <v>2031</v>
      </c>
      <c r="E652" s="1" t="s">
        <v>3035</v>
      </c>
      <c r="F652" s="2" t="s">
        <v>3918</v>
      </c>
      <c r="G652" s="2"/>
      <c r="H652" s="2"/>
      <c r="I652" s="2"/>
      <c r="J652" s="15"/>
      <c r="K652" s="3">
        <f>IFERROR(MATCH("Application Layer Gateway (ALG) Security Requirements Guide (SRG) :: Version 1, Release: 2 Benchmark Date: 24 Jul 2015*"&amp;A652&amp;";*",SRGs!AA:AA,0),0)</f>
        <v>0</v>
      </c>
      <c r="L652" s="2">
        <f>IFERROR(MATCH("Application Server Security Requirements Guide :: Version 3, Release: 3 Benchmark Date: 27 Oct 2022*"&amp;A652&amp;";*",SRGs!AA:AA,0),0)</f>
        <v>0</v>
      </c>
      <c r="M652" s="2">
        <f>IFERROR(MATCH("Authentication, Authorization, and Accounting Services (AAA) Security Requirements Guide :: Version 1, Release: 2 Benchmark Date: 24 Jan 2020*"&amp;A652&amp;";*",SRGs!AA:AA,0),0)</f>
        <v>0</v>
      </c>
      <c r="N652" s="6">
        <f>IFERROR(MATCH("Central Log Server Security Requirements Guide :: Version 2, Release: 2 Benchmark Date: 27 Oct 2022*"&amp;A652&amp;";*",SRGs!AA:AA,0),0)</f>
        <v>0</v>
      </c>
      <c r="O652" s="6">
        <f>IFERROR(MATCH("Database Security Requirements Guide :: Version 3, Release: 3 Benchmark Date: 27 Jul 2022*"&amp;A652&amp;";*",SRGs!AA:AA,0),0)</f>
        <v>0</v>
      </c>
      <c r="P652" s="6">
        <f>IFERROR(MATCH("Container Platform Security Requirements Guide :: Version 1, Release: 3 Benchmark Date: 27 Jan 2022*"&amp;A652&amp;";*",SRGs!AA:AA,0),0)</f>
        <v>0</v>
      </c>
      <c r="Q652" s="6">
        <f>IFERROR(MATCH("Domain Name System (DNS) Security Requirements Guide :: Version 2, Release: 4 Benchmark Date: 23 Oct 2015*"&amp;A652&amp;";*",SRGs!AA:AA,0),0)</f>
        <v>0</v>
      </c>
      <c r="R652" s="6">
        <f>IFERROR(MATCH("Firewall Security Requirements Guide :: Version 2, Release: 3 Benchmark Date: 27 Oct 2022*"&amp;A652&amp;";*",SRGs!AA:AA,0),0)</f>
        <v>0</v>
      </c>
      <c r="S652" s="6">
        <f>IFERROR(MATCH("General Purpose Operating System Security Requirements Guide :: Version 2, Release: 4 Benchmark Date: 27 Jul 2022*"&amp;A652&amp;";*",SRGs!AA:AA,0),0)</f>
        <v>0</v>
      </c>
      <c r="T652" s="6">
        <f>IFERROR(MATCH("Intrusion Detection and Prevention Systems (IDPS) Security Requirements Guide :: Version 2, Release: 6 Benchmark Date: 24 Jul 2020*"&amp;A652&amp;";*",SRGs!AA:AA,0),0)</f>
        <v>0</v>
      </c>
      <c r="U652" s="6">
        <f>IFERROR(MATCH("Layer 2 Switch Security Requirements Guide :: Version 2, Release: 1 Benchmark Date: 18 May 2021*"&amp;A652&amp;";*",SRGs!AA:AA,0),0)</f>
        <v>0</v>
      </c>
      <c r="V652" s="6">
        <f>IFERROR(MATCH("Mainframe Product Security Requirements Guide :: Version 2, Release: 1 Benchmark Date: 27 Oct 2022*"&amp;A652&amp;";*",SRGs!AA:AA,0),0)</f>
        <v>0</v>
      </c>
      <c r="W652" s="6">
        <f>IFERROR(MATCH("Network Device Management Security Requirements Guide :: Version 4, Release: 1 Benchmark Date: 23 Apr 2021*"&amp;A652&amp;";*",SRGs!AA:AA,0),0)</f>
        <v>0</v>
      </c>
      <c r="X652" s="6">
        <f>IFERROR(MATCH("Router Security Requirements Guide :: Version 4, Release: 2 Benchmark Date: 23 Apr 2021*"&amp;A652&amp;";*",SRGs!AA:AA,0),0)</f>
        <v>0</v>
      </c>
      <c r="Y652" s="6">
        <f>IFERROR(MATCH("SDN Controller Security Requirements Guide :: Version 1, Release: 2 Benchmark Date: 24 Apr 2020*"&amp;A652&amp;";*",SRGs!AA:AA,0),0)</f>
        <v>0</v>
      </c>
      <c r="Z652" s="6">
        <f>IFERROR(MATCH("Unified Endpoint Management Agent Security Requirements Guide :: Version 1, Release: 1 Benchmark Date: 20 Nov 2020*"&amp;A652&amp;";*",SRGs!AA:AA,0),0)</f>
        <v>0</v>
      </c>
      <c r="AA652" s="6">
        <f>IFERROR(MATCH("Unified Endpoint Management Server Security Requirements Guide :: Version 1, Release: 1 Benchmark Date: 20 Nov 2020*"&amp;A652&amp;";*",SRGs!AA:AA,0),0)</f>
        <v>0</v>
      </c>
      <c r="AB652" s="6">
        <f>IFERROR(MATCH("Virtual Private Network (VPN) Security Requirements Guide :: Version 2, Release: 4 Benchmark Date: 27 Oct 2021*"&amp;A652&amp;";*",SRGs!AA:AA,0),0)</f>
        <v>0</v>
      </c>
      <c r="AC652" s="6">
        <f>IFERROR(MATCH("Web Server Security Requirements Guide :: Version 3, Release: 1 Benchmark Date: 27 Oct 2022*"&amp;A652&amp;";*",SRGs!AA:AA,0),0)</f>
        <v>0</v>
      </c>
      <c r="AD652" s="21"/>
      <c r="AE652" s="3" t="str">
        <f t="shared" si="80"/>
        <v/>
      </c>
      <c r="AF652" s="2" t="str">
        <f t="shared" si="81"/>
        <v/>
      </c>
      <c r="AG652" s="2" t="str">
        <f t="shared" si="82"/>
        <v/>
      </c>
      <c r="AH652" s="2" t="str">
        <f t="shared" si="83"/>
        <v/>
      </c>
      <c r="AI652" s="2" t="str">
        <f t="shared" si="84"/>
        <v/>
      </c>
      <c r="AJ652" s="2" t="str">
        <f t="shared" si="85"/>
        <v/>
      </c>
      <c r="AK652" s="2" t="str">
        <f t="shared" si="86"/>
        <v/>
      </c>
      <c r="AL652" s="27"/>
      <c r="AM652" s="5" t="str">
        <f t="shared" si="87"/>
        <v/>
      </c>
    </row>
    <row r="653" spans="1:39" s="5" customFormat="1" ht="409.5">
      <c r="A653" s="1" t="s">
        <v>175</v>
      </c>
      <c r="B653" s="1" t="s">
        <v>4311</v>
      </c>
      <c r="C653" s="1" t="s">
        <v>965</v>
      </c>
      <c r="D653" s="1" t="s">
        <v>2032</v>
      </c>
      <c r="E653" s="1" t="s">
        <v>3036</v>
      </c>
      <c r="F653" s="2" t="s">
        <v>3919</v>
      </c>
      <c r="G653" s="2"/>
      <c r="H653" s="2"/>
      <c r="I653" s="2"/>
      <c r="J653" s="15"/>
      <c r="K653" s="3">
        <f>IFERROR(MATCH("Application Layer Gateway (ALG) Security Requirements Guide (SRG) :: Version 1, Release: 2 Benchmark Date: 24 Jul 2015*"&amp;A653&amp;";*",SRGs!AA:AA,0),0)</f>
        <v>0</v>
      </c>
      <c r="L653" s="2">
        <f>IFERROR(MATCH("Application Server Security Requirements Guide :: Version 3, Release: 3 Benchmark Date: 27 Oct 2022*"&amp;A653&amp;";*",SRGs!AA:AA,0),0)</f>
        <v>0</v>
      </c>
      <c r="M653" s="2">
        <f>IFERROR(MATCH("Authentication, Authorization, and Accounting Services (AAA) Security Requirements Guide :: Version 1, Release: 2 Benchmark Date: 24 Jan 2020*"&amp;A653&amp;";*",SRGs!AA:AA,0),0)</f>
        <v>0</v>
      </c>
      <c r="N653" s="6">
        <f>IFERROR(MATCH("Central Log Server Security Requirements Guide :: Version 2, Release: 2 Benchmark Date: 27 Oct 2022*"&amp;A653&amp;";*",SRGs!AA:AA,0),0)</f>
        <v>0</v>
      </c>
      <c r="O653" s="6">
        <f>IFERROR(MATCH("Database Security Requirements Guide :: Version 3, Release: 3 Benchmark Date: 27 Jul 2022*"&amp;A653&amp;";*",SRGs!AA:AA,0),0)</f>
        <v>0</v>
      </c>
      <c r="P653" s="6">
        <f>IFERROR(MATCH("Container Platform Security Requirements Guide :: Version 1, Release: 3 Benchmark Date: 27 Jan 2022*"&amp;A653&amp;";*",SRGs!AA:AA,0),0)</f>
        <v>0</v>
      </c>
      <c r="Q653" s="6">
        <f>IFERROR(MATCH("Domain Name System (DNS) Security Requirements Guide :: Version 2, Release: 4 Benchmark Date: 23 Oct 2015*"&amp;A653&amp;";*",SRGs!AA:AA,0),0)</f>
        <v>0</v>
      </c>
      <c r="R653" s="6">
        <f>IFERROR(MATCH("Firewall Security Requirements Guide :: Version 2, Release: 3 Benchmark Date: 27 Oct 2022*"&amp;A653&amp;";*",SRGs!AA:AA,0),0)</f>
        <v>0</v>
      </c>
      <c r="S653" s="6">
        <f>IFERROR(MATCH("General Purpose Operating System Security Requirements Guide :: Version 2, Release: 4 Benchmark Date: 27 Jul 2022*"&amp;A653&amp;";*",SRGs!AA:AA,0),0)</f>
        <v>0</v>
      </c>
      <c r="T653" s="6">
        <f>IFERROR(MATCH("Intrusion Detection and Prevention Systems (IDPS) Security Requirements Guide :: Version 2, Release: 6 Benchmark Date: 24 Jul 2020*"&amp;A653&amp;";*",SRGs!AA:AA,0),0)</f>
        <v>0</v>
      </c>
      <c r="U653" s="6">
        <f>IFERROR(MATCH("Layer 2 Switch Security Requirements Guide :: Version 2, Release: 1 Benchmark Date: 18 May 2021*"&amp;A653&amp;";*",SRGs!AA:AA,0),0)</f>
        <v>0</v>
      </c>
      <c r="V653" s="6">
        <f>IFERROR(MATCH("Mainframe Product Security Requirements Guide :: Version 2, Release: 1 Benchmark Date: 27 Oct 2022*"&amp;A653&amp;";*",SRGs!AA:AA,0),0)</f>
        <v>0</v>
      </c>
      <c r="W653" s="6">
        <f>IFERROR(MATCH("Network Device Management Security Requirements Guide :: Version 4, Release: 1 Benchmark Date: 23 Apr 2021*"&amp;A653&amp;";*",SRGs!AA:AA,0),0)</f>
        <v>0</v>
      </c>
      <c r="X653" s="6">
        <f>IFERROR(MATCH("Router Security Requirements Guide :: Version 4, Release: 2 Benchmark Date: 23 Apr 2021*"&amp;A653&amp;";*",SRGs!AA:AA,0),0)</f>
        <v>0</v>
      </c>
      <c r="Y653" s="6">
        <f>IFERROR(MATCH("SDN Controller Security Requirements Guide :: Version 1, Release: 2 Benchmark Date: 24 Apr 2020*"&amp;A653&amp;";*",SRGs!AA:AA,0),0)</f>
        <v>0</v>
      </c>
      <c r="Z653" s="6">
        <f>IFERROR(MATCH("Unified Endpoint Management Agent Security Requirements Guide :: Version 1, Release: 1 Benchmark Date: 20 Nov 2020*"&amp;A653&amp;";*",SRGs!AA:AA,0),0)</f>
        <v>0</v>
      </c>
      <c r="AA653" s="6">
        <f>IFERROR(MATCH("Unified Endpoint Management Server Security Requirements Guide :: Version 1, Release: 1 Benchmark Date: 20 Nov 2020*"&amp;A653&amp;";*",SRGs!AA:AA,0),0)</f>
        <v>0</v>
      </c>
      <c r="AB653" s="6">
        <f>IFERROR(MATCH("Virtual Private Network (VPN) Security Requirements Guide :: Version 2, Release: 4 Benchmark Date: 27 Oct 2021*"&amp;A653&amp;";*",SRGs!AA:AA,0),0)</f>
        <v>0</v>
      </c>
      <c r="AC653" s="6">
        <f>IFERROR(MATCH("Web Server Security Requirements Guide :: Version 3, Release: 1 Benchmark Date: 27 Oct 2022*"&amp;A653&amp;";*",SRGs!AA:AA,0),0)</f>
        <v>0</v>
      </c>
      <c r="AD653" s="21"/>
      <c r="AE653" s="3" t="str">
        <f t="shared" si="80"/>
        <v/>
      </c>
      <c r="AF653" s="2" t="str">
        <f t="shared" si="81"/>
        <v/>
      </c>
      <c r="AG653" s="2" t="str">
        <f t="shared" si="82"/>
        <v/>
      </c>
      <c r="AH653" s="2" t="str">
        <f t="shared" si="83"/>
        <v/>
      </c>
      <c r="AI653" s="2" t="str">
        <f t="shared" si="84"/>
        <v/>
      </c>
      <c r="AJ653" s="2" t="str">
        <f t="shared" si="85"/>
        <v/>
      </c>
      <c r="AK653" s="2" t="str">
        <f t="shared" si="86"/>
        <v/>
      </c>
      <c r="AL653" s="27"/>
      <c r="AM653" s="5" t="str">
        <f t="shared" si="87"/>
        <v/>
      </c>
    </row>
    <row r="654" spans="1:39" s="5" customFormat="1" ht="240">
      <c r="A654" s="1" t="s">
        <v>176</v>
      </c>
      <c r="B654" s="1" t="s">
        <v>4311</v>
      </c>
      <c r="C654" s="1" t="s">
        <v>966</v>
      </c>
      <c r="D654" s="1" t="s">
        <v>2033</v>
      </c>
      <c r="E654" s="1" t="s">
        <v>3037</v>
      </c>
      <c r="F654" s="2" t="s">
        <v>3920</v>
      </c>
      <c r="G654" s="2"/>
      <c r="H654" s="2"/>
      <c r="I654" s="2"/>
      <c r="J654" s="15"/>
      <c r="K654" s="3">
        <f>IFERROR(MATCH("Application Layer Gateway (ALG) Security Requirements Guide (SRG) :: Version 1, Release: 2 Benchmark Date: 24 Jul 2015*"&amp;A654&amp;";*",SRGs!AA:AA,0),0)</f>
        <v>0</v>
      </c>
      <c r="L654" s="2">
        <f>IFERROR(MATCH("Application Server Security Requirements Guide :: Version 3, Release: 3 Benchmark Date: 27 Oct 2022*"&amp;A654&amp;";*",SRGs!AA:AA,0),0)</f>
        <v>0</v>
      </c>
      <c r="M654" s="2">
        <f>IFERROR(MATCH("Authentication, Authorization, and Accounting Services (AAA) Security Requirements Guide :: Version 1, Release: 2 Benchmark Date: 24 Jan 2020*"&amp;A654&amp;";*",SRGs!AA:AA,0),0)</f>
        <v>0</v>
      </c>
      <c r="N654" s="6">
        <f>IFERROR(MATCH("Central Log Server Security Requirements Guide :: Version 2, Release: 2 Benchmark Date: 27 Oct 2022*"&amp;A654&amp;";*",SRGs!AA:AA,0),0)</f>
        <v>0</v>
      </c>
      <c r="O654" s="6">
        <f>IFERROR(MATCH("Database Security Requirements Guide :: Version 3, Release: 3 Benchmark Date: 27 Jul 2022*"&amp;A654&amp;";*",SRGs!AA:AA,0),0)</f>
        <v>0</v>
      </c>
      <c r="P654" s="6">
        <f>IFERROR(MATCH("Container Platform Security Requirements Guide :: Version 1, Release: 3 Benchmark Date: 27 Jan 2022*"&amp;A654&amp;";*",SRGs!AA:AA,0),0)</f>
        <v>0</v>
      </c>
      <c r="Q654" s="6">
        <f>IFERROR(MATCH("Domain Name System (DNS) Security Requirements Guide :: Version 2, Release: 4 Benchmark Date: 23 Oct 2015*"&amp;A654&amp;";*",SRGs!AA:AA,0),0)</f>
        <v>0</v>
      </c>
      <c r="R654" s="6">
        <f>IFERROR(MATCH("Firewall Security Requirements Guide :: Version 2, Release: 3 Benchmark Date: 27 Oct 2022*"&amp;A654&amp;";*",SRGs!AA:AA,0),0)</f>
        <v>0</v>
      </c>
      <c r="S654" s="6">
        <f>IFERROR(MATCH("General Purpose Operating System Security Requirements Guide :: Version 2, Release: 4 Benchmark Date: 27 Jul 2022*"&amp;A654&amp;";*",SRGs!AA:AA,0),0)</f>
        <v>0</v>
      </c>
      <c r="T654" s="6">
        <f>IFERROR(MATCH("Intrusion Detection and Prevention Systems (IDPS) Security Requirements Guide :: Version 2, Release: 6 Benchmark Date: 24 Jul 2020*"&amp;A654&amp;";*",SRGs!AA:AA,0),0)</f>
        <v>0</v>
      </c>
      <c r="U654" s="6">
        <f>IFERROR(MATCH("Layer 2 Switch Security Requirements Guide :: Version 2, Release: 1 Benchmark Date: 18 May 2021*"&amp;A654&amp;";*",SRGs!AA:AA,0),0)</f>
        <v>0</v>
      </c>
      <c r="V654" s="6">
        <f>IFERROR(MATCH("Mainframe Product Security Requirements Guide :: Version 2, Release: 1 Benchmark Date: 27 Oct 2022*"&amp;A654&amp;";*",SRGs!AA:AA,0),0)</f>
        <v>0</v>
      </c>
      <c r="W654" s="6">
        <f>IFERROR(MATCH("Network Device Management Security Requirements Guide :: Version 4, Release: 1 Benchmark Date: 23 Apr 2021*"&amp;A654&amp;";*",SRGs!AA:AA,0),0)</f>
        <v>0</v>
      </c>
      <c r="X654" s="6">
        <f>IFERROR(MATCH("Router Security Requirements Guide :: Version 4, Release: 2 Benchmark Date: 23 Apr 2021*"&amp;A654&amp;";*",SRGs!AA:AA,0),0)</f>
        <v>0</v>
      </c>
      <c r="Y654" s="6">
        <f>IFERROR(MATCH("SDN Controller Security Requirements Guide :: Version 1, Release: 2 Benchmark Date: 24 Apr 2020*"&amp;A654&amp;";*",SRGs!AA:AA,0),0)</f>
        <v>0</v>
      </c>
      <c r="Z654" s="6">
        <f>IFERROR(MATCH("Unified Endpoint Management Agent Security Requirements Guide :: Version 1, Release: 1 Benchmark Date: 20 Nov 2020*"&amp;A654&amp;";*",SRGs!AA:AA,0),0)</f>
        <v>0</v>
      </c>
      <c r="AA654" s="6">
        <f>IFERROR(MATCH("Unified Endpoint Management Server Security Requirements Guide :: Version 1, Release: 1 Benchmark Date: 20 Nov 2020*"&amp;A654&amp;";*",SRGs!AA:AA,0),0)</f>
        <v>0</v>
      </c>
      <c r="AB654" s="6">
        <f>IFERROR(MATCH("Virtual Private Network (VPN) Security Requirements Guide :: Version 2, Release: 4 Benchmark Date: 27 Oct 2021*"&amp;A654&amp;";*",SRGs!AA:AA,0),0)</f>
        <v>0</v>
      </c>
      <c r="AC654" s="6">
        <f>IFERROR(MATCH("Web Server Security Requirements Guide :: Version 3, Release: 1 Benchmark Date: 27 Oct 2022*"&amp;A654&amp;";*",SRGs!AA:AA,0),0)</f>
        <v>0</v>
      </c>
      <c r="AD654" s="21"/>
      <c r="AE654" s="3" t="str">
        <f t="shared" si="80"/>
        <v/>
      </c>
      <c r="AF654" s="2" t="str">
        <f t="shared" si="81"/>
        <v/>
      </c>
      <c r="AG654" s="2" t="str">
        <f t="shared" si="82"/>
        <v/>
      </c>
      <c r="AH654" s="2" t="str">
        <f t="shared" si="83"/>
        <v/>
      </c>
      <c r="AI654" s="2" t="str">
        <f t="shared" si="84"/>
        <v/>
      </c>
      <c r="AJ654" s="2" t="str">
        <f t="shared" si="85"/>
        <v/>
      </c>
      <c r="AK654" s="2" t="str">
        <f t="shared" si="86"/>
        <v/>
      </c>
      <c r="AL654" s="27"/>
      <c r="AM654" s="5" t="str">
        <f t="shared" si="87"/>
        <v/>
      </c>
    </row>
    <row r="655" spans="1:39" ht="150">
      <c r="A655" s="1" t="s">
        <v>177</v>
      </c>
      <c r="B655" s="1" t="s">
        <v>4311</v>
      </c>
      <c r="C655" s="1" t="s">
        <v>967</v>
      </c>
      <c r="D655" s="1" t="s">
        <v>2034</v>
      </c>
      <c r="E655" s="1" t="s">
        <v>3038</v>
      </c>
      <c r="F655" s="2" t="s">
        <v>3921</v>
      </c>
      <c r="G655" s="2"/>
      <c r="H655" s="2"/>
      <c r="I655" s="2"/>
      <c r="J655" s="15"/>
      <c r="K655" s="3">
        <f>IFERROR(MATCH("Application Layer Gateway (ALG) Security Requirements Guide (SRG) :: Version 1, Release: 2 Benchmark Date: 24 Jul 2015*"&amp;A655&amp;";*",SRGs!AA:AA,0),0)</f>
        <v>0</v>
      </c>
      <c r="L655" s="2">
        <f>IFERROR(MATCH("Application Server Security Requirements Guide :: Version 3, Release: 3 Benchmark Date: 27 Oct 2022*"&amp;A655&amp;";*",SRGs!AA:AA,0),0)</f>
        <v>0</v>
      </c>
      <c r="M655" s="2">
        <f>IFERROR(MATCH("Authentication, Authorization, and Accounting Services (AAA) Security Requirements Guide :: Version 1, Release: 2 Benchmark Date: 24 Jan 2020*"&amp;A655&amp;";*",SRGs!AA:AA,0),0)</f>
        <v>0</v>
      </c>
      <c r="N655" s="6">
        <f>IFERROR(MATCH("Central Log Server Security Requirements Guide :: Version 2, Release: 2 Benchmark Date: 27 Oct 2022*"&amp;A655&amp;";*",SRGs!AA:AA,0),0)</f>
        <v>0</v>
      </c>
      <c r="O655" s="6">
        <f>IFERROR(MATCH("Database Security Requirements Guide :: Version 3, Release: 3 Benchmark Date: 27 Jul 2022*"&amp;A655&amp;";*",SRGs!AA:AA,0),0)</f>
        <v>0</v>
      </c>
      <c r="P655" s="2">
        <f>IFERROR(MATCH("Container Platform Security Requirements Guide :: Version 1, Release: 3 Benchmark Date: 27 Jan 2022*"&amp;A655&amp;";*",SRGs!AA:AA,0),0)</f>
        <v>0</v>
      </c>
      <c r="Q655" s="2">
        <f>IFERROR(MATCH("Domain Name System (DNS) Security Requirements Guide :: Version 2, Release: 4 Benchmark Date: 23 Oct 2015*"&amp;A655&amp;";*",SRGs!AA:AA,0),0)</f>
        <v>0</v>
      </c>
      <c r="R655" s="2">
        <f>IFERROR(MATCH("Firewall Security Requirements Guide :: Version 2, Release: 3 Benchmark Date: 27 Oct 2022*"&amp;A655&amp;";*",SRGs!AA:AA,0),0)</f>
        <v>0</v>
      </c>
      <c r="S655" s="2">
        <f>IFERROR(MATCH("General Purpose Operating System Security Requirements Guide :: Version 2, Release: 4 Benchmark Date: 27 Jul 2022*"&amp;A655&amp;";*",SRGs!AA:AA,0),0)</f>
        <v>0</v>
      </c>
      <c r="T655" s="2">
        <f>IFERROR(MATCH("Intrusion Detection and Prevention Systems (IDPS) Security Requirements Guide :: Version 2, Release: 6 Benchmark Date: 24 Jul 2020*"&amp;A655&amp;";*",SRGs!AA:AA,0),0)</f>
        <v>0</v>
      </c>
      <c r="U655" s="2">
        <f>IFERROR(MATCH("Layer 2 Switch Security Requirements Guide :: Version 2, Release: 1 Benchmark Date: 18 May 2021*"&amp;A655&amp;";*",SRGs!AA:AA,0),0)</f>
        <v>0</v>
      </c>
      <c r="V655" s="2">
        <f>IFERROR(MATCH("Mainframe Product Security Requirements Guide :: Version 2, Release: 1 Benchmark Date: 27 Oct 2022*"&amp;A655&amp;";*",SRGs!AA:AA,0),0)</f>
        <v>0</v>
      </c>
      <c r="W655" s="2">
        <f>IFERROR(MATCH("Network Device Management Security Requirements Guide :: Version 4, Release: 1 Benchmark Date: 23 Apr 2021*"&amp;A655&amp;";*",SRGs!AA:AA,0),0)</f>
        <v>0</v>
      </c>
      <c r="X655" s="2">
        <f>IFERROR(MATCH("Router Security Requirements Guide :: Version 4, Release: 2 Benchmark Date: 23 Apr 2021*"&amp;A655&amp;";*",SRGs!AA:AA,0),0)</f>
        <v>0</v>
      </c>
      <c r="Y655" s="2">
        <f>IFERROR(MATCH("SDN Controller Security Requirements Guide :: Version 1, Release: 2 Benchmark Date: 24 Apr 2020*"&amp;A655&amp;";*",SRGs!AA:AA,0),0)</f>
        <v>0</v>
      </c>
      <c r="Z655" s="2">
        <f>IFERROR(MATCH("Unified Endpoint Management Agent Security Requirements Guide :: Version 1, Release: 1 Benchmark Date: 20 Nov 2020*"&amp;A655&amp;";*",SRGs!AA:AA,0),0)</f>
        <v>0</v>
      </c>
      <c r="AA655" s="2">
        <f>IFERROR(MATCH("Unified Endpoint Management Server Security Requirements Guide :: Version 1, Release: 1 Benchmark Date: 20 Nov 2020*"&amp;A655&amp;";*",SRGs!AA:AA,0),0)</f>
        <v>0</v>
      </c>
      <c r="AB655" s="2">
        <f>IFERROR(MATCH("Virtual Private Network (VPN) Security Requirements Guide :: Version 2, Release: 4 Benchmark Date: 27 Oct 2021*"&amp;A655&amp;";*",SRGs!AA:AA,0),0)</f>
        <v>0</v>
      </c>
      <c r="AC655" s="2">
        <f>IFERROR(MATCH("Web Server Security Requirements Guide :: Version 3, Release: 1 Benchmark Date: 27 Oct 2022*"&amp;A655&amp;";*",SRGs!AA:AA,0),0)</f>
        <v>0</v>
      </c>
      <c r="AD655" s="22"/>
      <c r="AE655" s="3" t="str">
        <f t="shared" si="80"/>
        <v/>
      </c>
      <c r="AF655" s="2" t="str">
        <f t="shared" si="81"/>
        <v/>
      </c>
      <c r="AG655" s="2" t="str">
        <f t="shared" si="82"/>
        <v/>
      </c>
      <c r="AH655" s="2" t="str">
        <f t="shared" si="83"/>
        <v/>
      </c>
      <c r="AI655" s="2" t="str">
        <f t="shared" si="84"/>
        <v/>
      </c>
      <c r="AJ655" s="2" t="str">
        <f t="shared" si="85"/>
        <v/>
      </c>
      <c r="AK655" s="2" t="str">
        <f t="shared" si="86"/>
        <v/>
      </c>
      <c r="AM655" s="5" t="str">
        <f t="shared" si="87"/>
        <v/>
      </c>
    </row>
    <row r="656" spans="1:39" s="5" customFormat="1" ht="120">
      <c r="A656" s="1" t="s">
        <v>178</v>
      </c>
      <c r="B656" s="1" t="s">
        <v>4311</v>
      </c>
      <c r="C656" s="1" t="s">
        <v>968</v>
      </c>
      <c r="D656" s="1" t="s">
        <v>2035</v>
      </c>
      <c r="E656" s="1" t="s">
        <v>3039</v>
      </c>
      <c r="F656" s="2" t="s">
        <v>3922</v>
      </c>
      <c r="G656" s="2"/>
      <c r="H656" s="2"/>
      <c r="I656" s="2"/>
      <c r="J656" s="15"/>
      <c r="K656" s="3">
        <f>IFERROR(MATCH("Application Layer Gateway (ALG) Security Requirements Guide (SRG) :: Version 1, Release: 2 Benchmark Date: 24 Jul 2015*"&amp;A656&amp;";*",SRGs!AA:AA,0),0)</f>
        <v>0</v>
      </c>
      <c r="L656" s="2">
        <f>IFERROR(MATCH("Application Server Security Requirements Guide :: Version 3, Release: 3 Benchmark Date: 27 Oct 2022*"&amp;A656&amp;";*",SRGs!AA:AA,0),0)</f>
        <v>0</v>
      </c>
      <c r="M656" s="2">
        <f>IFERROR(MATCH("Authentication, Authorization, and Accounting Services (AAA) Security Requirements Guide :: Version 1, Release: 2 Benchmark Date: 24 Jan 2020*"&amp;A656&amp;";*",SRGs!AA:AA,0),0)</f>
        <v>0</v>
      </c>
      <c r="N656" s="6">
        <f>IFERROR(MATCH("Central Log Server Security Requirements Guide :: Version 2, Release: 2 Benchmark Date: 27 Oct 2022*"&amp;A656&amp;";*",SRGs!AA:AA,0),0)</f>
        <v>0</v>
      </c>
      <c r="O656" s="6">
        <f>IFERROR(MATCH("Database Security Requirements Guide :: Version 3, Release: 3 Benchmark Date: 27 Jul 2022*"&amp;A656&amp;";*",SRGs!AA:AA,0),0)</f>
        <v>0</v>
      </c>
      <c r="P656" s="6">
        <f>IFERROR(MATCH("Container Platform Security Requirements Guide :: Version 1, Release: 3 Benchmark Date: 27 Jan 2022*"&amp;A656&amp;";*",SRGs!AA:AA,0),0)</f>
        <v>0</v>
      </c>
      <c r="Q656" s="6">
        <f>IFERROR(MATCH("Domain Name System (DNS) Security Requirements Guide :: Version 2, Release: 4 Benchmark Date: 23 Oct 2015*"&amp;A656&amp;";*",SRGs!AA:AA,0),0)</f>
        <v>0</v>
      </c>
      <c r="R656" s="6">
        <f>IFERROR(MATCH("Firewall Security Requirements Guide :: Version 2, Release: 3 Benchmark Date: 27 Oct 2022*"&amp;A656&amp;";*",SRGs!AA:AA,0),0)</f>
        <v>0</v>
      </c>
      <c r="S656" s="6">
        <f>IFERROR(MATCH("General Purpose Operating System Security Requirements Guide :: Version 2, Release: 4 Benchmark Date: 27 Jul 2022*"&amp;A656&amp;";*",SRGs!AA:AA,0),0)</f>
        <v>0</v>
      </c>
      <c r="T656" s="6">
        <f>IFERROR(MATCH("Intrusion Detection and Prevention Systems (IDPS) Security Requirements Guide :: Version 2, Release: 6 Benchmark Date: 24 Jul 2020*"&amp;A656&amp;";*",SRGs!AA:AA,0),0)</f>
        <v>0</v>
      </c>
      <c r="U656" s="6">
        <f>IFERROR(MATCH("Layer 2 Switch Security Requirements Guide :: Version 2, Release: 1 Benchmark Date: 18 May 2021*"&amp;A656&amp;";*",SRGs!AA:AA,0),0)</f>
        <v>0</v>
      </c>
      <c r="V656" s="6">
        <f>IFERROR(MATCH("Mainframe Product Security Requirements Guide :: Version 2, Release: 1 Benchmark Date: 27 Oct 2022*"&amp;A656&amp;";*",SRGs!AA:AA,0),0)</f>
        <v>0</v>
      </c>
      <c r="W656" s="6">
        <f>IFERROR(MATCH("Network Device Management Security Requirements Guide :: Version 4, Release: 1 Benchmark Date: 23 Apr 2021*"&amp;A656&amp;";*",SRGs!AA:AA,0),0)</f>
        <v>0</v>
      </c>
      <c r="X656" s="6">
        <f>IFERROR(MATCH("Router Security Requirements Guide :: Version 4, Release: 2 Benchmark Date: 23 Apr 2021*"&amp;A656&amp;";*",SRGs!AA:AA,0),0)</f>
        <v>0</v>
      </c>
      <c r="Y656" s="6">
        <f>IFERROR(MATCH("SDN Controller Security Requirements Guide :: Version 1, Release: 2 Benchmark Date: 24 Apr 2020*"&amp;A656&amp;";*",SRGs!AA:AA,0),0)</f>
        <v>0</v>
      </c>
      <c r="Z656" s="6">
        <f>IFERROR(MATCH("Unified Endpoint Management Agent Security Requirements Guide :: Version 1, Release: 1 Benchmark Date: 20 Nov 2020*"&amp;A656&amp;";*",SRGs!AA:AA,0),0)</f>
        <v>0</v>
      </c>
      <c r="AA656" s="6">
        <f>IFERROR(MATCH("Unified Endpoint Management Server Security Requirements Guide :: Version 1, Release: 1 Benchmark Date: 20 Nov 2020*"&amp;A656&amp;";*",SRGs!AA:AA,0),0)</f>
        <v>0</v>
      </c>
      <c r="AB656" s="6">
        <f>IFERROR(MATCH("Virtual Private Network (VPN) Security Requirements Guide :: Version 2, Release: 4 Benchmark Date: 27 Oct 2021*"&amp;A656&amp;";*",SRGs!AA:AA,0),0)</f>
        <v>0</v>
      </c>
      <c r="AC656" s="6">
        <f>IFERROR(MATCH("Web Server Security Requirements Guide :: Version 3, Release: 1 Benchmark Date: 27 Oct 2022*"&amp;A656&amp;";*",SRGs!AA:AA,0),0)</f>
        <v>0</v>
      </c>
      <c r="AD656" s="21"/>
      <c r="AE656" s="3" t="str">
        <f t="shared" si="80"/>
        <v/>
      </c>
      <c r="AF656" s="2" t="str">
        <f t="shared" si="81"/>
        <v/>
      </c>
      <c r="AG656" s="2" t="str">
        <f t="shared" si="82"/>
        <v/>
      </c>
      <c r="AH656" s="2" t="str">
        <f t="shared" si="83"/>
        <v/>
      </c>
      <c r="AI656" s="2" t="str">
        <f t="shared" si="84"/>
        <v/>
      </c>
      <c r="AJ656" s="2" t="str">
        <f t="shared" si="85"/>
        <v/>
      </c>
      <c r="AK656" s="2" t="str">
        <f t="shared" si="86"/>
        <v/>
      </c>
      <c r="AL656" s="27"/>
      <c r="AM656" s="5" t="str">
        <f t="shared" si="87"/>
        <v/>
      </c>
    </row>
    <row r="657" spans="1:39" s="5" customFormat="1" ht="150">
      <c r="A657" s="1" t="s">
        <v>179</v>
      </c>
      <c r="B657" s="1" t="s">
        <v>4311</v>
      </c>
      <c r="C657" s="1" t="s">
        <v>969</v>
      </c>
      <c r="D657" s="1" t="s">
        <v>2036</v>
      </c>
      <c r="E657" s="1" t="s">
        <v>3040</v>
      </c>
      <c r="F657" s="2" t="s">
        <v>3923</v>
      </c>
      <c r="G657" s="2"/>
      <c r="H657" s="2"/>
      <c r="I657" s="2"/>
      <c r="J657" s="15"/>
      <c r="K657" s="3">
        <f>IFERROR(MATCH("Application Layer Gateway (ALG) Security Requirements Guide (SRG) :: Version 1, Release: 2 Benchmark Date: 24 Jul 2015*"&amp;A657&amp;";*",SRGs!AA:AA,0),0)</f>
        <v>0</v>
      </c>
      <c r="L657" s="2">
        <f>IFERROR(MATCH("Application Server Security Requirements Guide :: Version 3, Release: 3 Benchmark Date: 27 Oct 2022*"&amp;A657&amp;";*",SRGs!AA:AA,0),0)</f>
        <v>0</v>
      </c>
      <c r="M657" s="2">
        <f>IFERROR(MATCH("Authentication, Authorization, and Accounting Services (AAA) Security Requirements Guide :: Version 1, Release: 2 Benchmark Date: 24 Jan 2020*"&amp;A657&amp;";*",SRGs!AA:AA,0),0)</f>
        <v>0</v>
      </c>
      <c r="N657" s="6">
        <f>IFERROR(MATCH("Central Log Server Security Requirements Guide :: Version 2, Release: 2 Benchmark Date: 27 Oct 2022*"&amp;A657&amp;";*",SRGs!AA:AA,0),0)</f>
        <v>0</v>
      </c>
      <c r="O657" s="6">
        <f>IFERROR(MATCH("Database Security Requirements Guide :: Version 3, Release: 3 Benchmark Date: 27 Jul 2022*"&amp;A657&amp;";*",SRGs!AA:AA,0),0)</f>
        <v>0</v>
      </c>
      <c r="P657" s="6">
        <f>IFERROR(MATCH("Container Platform Security Requirements Guide :: Version 1, Release: 3 Benchmark Date: 27 Jan 2022*"&amp;A657&amp;";*",SRGs!AA:AA,0),0)</f>
        <v>0</v>
      </c>
      <c r="Q657" s="6">
        <f>IFERROR(MATCH("Domain Name System (DNS) Security Requirements Guide :: Version 2, Release: 4 Benchmark Date: 23 Oct 2015*"&amp;A657&amp;";*",SRGs!AA:AA,0),0)</f>
        <v>0</v>
      </c>
      <c r="R657" s="6">
        <f>IFERROR(MATCH("Firewall Security Requirements Guide :: Version 2, Release: 3 Benchmark Date: 27 Oct 2022*"&amp;A657&amp;";*",SRGs!AA:AA,0),0)</f>
        <v>0</v>
      </c>
      <c r="S657" s="6">
        <f>IFERROR(MATCH("General Purpose Operating System Security Requirements Guide :: Version 2, Release: 4 Benchmark Date: 27 Jul 2022*"&amp;A657&amp;";*",SRGs!AA:AA,0),0)</f>
        <v>0</v>
      </c>
      <c r="T657" s="6">
        <f>IFERROR(MATCH("Intrusion Detection and Prevention Systems (IDPS) Security Requirements Guide :: Version 2, Release: 6 Benchmark Date: 24 Jul 2020*"&amp;A657&amp;";*",SRGs!AA:AA,0),0)</f>
        <v>0</v>
      </c>
      <c r="U657" s="6">
        <f>IFERROR(MATCH("Layer 2 Switch Security Requirements Guide :: Version 2, Release: 1 Benchmark Date: 18 May 2021*"&amp;A657&amp;";*",SRGs!AA:AA,0),0)</f>
        <v>0</v>
      </c>
      <c r="V657" s="6">
        <f>IFERROR(MATCH("Mainframe Product Security Requirements Guide :: Version 2, Release: 1 Benchmark Date: 27 Oct 2022*"&amp;A657&amp;";*",SRGs!AA:AA,0),0)</f>
        <v>0</v>
      </c>
      <c r="W657" s="6">
        <f>IFERROR(MATCH("Network Device Management Security Requirements Guide :: Version 4, Release: 1 Benchmark Date: 23 Apr 2021*"&amp;A657&amp;";*",SRGs!AA:AA,0),0)</f>
        <v>0</v>
      </c>
      <c r="X657" s="6">
        <f>IFERROR(MATCH("Router Security Requirements Guide :: Version 4, Release: 2 Benchmark Date: 23 Apr 2021*"&amp;A657&amp;";*",SRGs!AA:AA,0),0)</f>
        <v>0</v>
      </c>
      <c r="Y657" s="6">
        <f>IFERROR(MATCH("SDN Controller Security Requirements Guide :: Version 1, Release: 2 Benchmark Date: 24 Apr 2020*"&amp;A657&amp;";*",SRGs!AA:AA,0),0)</f>
        <v>0</v>
      </c>
      <c r="Z657" s="6">
        <f>IFERROR(MATCH("Unified Endpoint Management Agent Security Requirements Guide :: Version 1, Release: 1 Benchmark Date: 20 Nov 2020*"&amp;A657&amp;";*",SRGs!AA:AA,0),0)</f>
        <v>0</v>
      </c>
      <c r="AA657" s="6">
        <f>IFERROR(MATCH("Unified Endpoint Management Server Security Requirements Guide :: Version 1, Release: 1 Benchmark Date: 20 Nov 2020*"&amp;A657&amp;";*",SRGs!AA:AA,0),0)</f>
        <v>0</v>
      </c>
      <c r="AB657" s="6">
        <f>IFERROR(MATCH("Virtual Private Network (VPN) Security Requirements Guide :: Version 2, Release: 4 Benchmark Date: 27 Oct 2021*"&amp;A657&amp;";*",SRGs!AA:AA,0),0)</f>
        <v>0</v>
      </c>
      <c r="AC657" s="6">
        <f>IFERROR(MATCH("Web Server Security Requirements Guide :: Version 3, Release: 1 Benchmark Date: 27 Oct 2022*"&amp;A657&amp;";*",SRGs!AA:AA,0),0)</f>
        <v>0</v>
      </c>
      <c r="AD657" s="21"/>
      <c r="AE657" s="3" t="str">
        <f t="shared" si="80"/>
        <v/>
      </c>
      <c r="AF657" s="2" t="str">
        <f t="shared" si="81"/>
        <v/>
      </c>
      <c r="AG657" s="2" t="str">
        <f t="shared" si="82"/>
        <v/>
      </c>
      <c r="AH657" s="2" t="str">
        <f t="shared" si="83"/>
        <v/>
      </c>
      <c r="AI657" s="2" t="str">
        <f t="shared" si="84"/>
        <v/>
      </c>
      <c r="AJ657" s="2" t="str">
        <f t="shared" si="85"/>
        <v/>
      </c>
      <c r="AK657" s="2" t="str">
        <f t="shared" si="86"/>
        <v/>
      </c>
      <c r="AL657" s="27"/>
      <c r="AM657" s="5" t="str">
        <f t="shared" si="87"/>
        <v/>
      </c>
    </row>
    <row r="658" spans="1:39" s="5" customFormat="1" ht="165">
      <c r="A658" s="1" t="s">
        <v>180</v>
      </c>
      <c r="B658" s="1" t="s">
        <v>4311</v>
      </c>
      <c r="C658" s="1" t="s">
        <v>970</v>
      </c>
      <c r="D658" s="1" t="s">
        <v>2037</v>
      </c>
      <c r="E658" s="1" t="s">
        <v>3041</v>
      </c>
      <c r="F658" s="2" t="s">
        <v>3924</v>
      </c>
      <c r="G658" s="2"/>
      <c r="H658" s="2"/>
      <c r="I658" s="2"/>
      <c r="J658" s="15"/>
      <c r="K658" s="3">
        <f>IFERROR(MATCH("Application Layer Gateway (ALG) Security Requirements Guide (SRG) :: Version 1, Release: 2 Benchmark Date: 24 Jul 2015*"&amp;A658&amp;";*",SRGs!AA:AA,0),0)</f>
        <v>0</v>
      </c>
      <c r="L658" s="2">
        <f>IFERROR(MATCH("Application Server Security Requirements Guide :: Version 3, Release: 3 Benchmark Date: 27 Oct 2022*"&amp;A658&amp;";*",SRGs!AA:AA,0),0)</f>
        <v>0</v>
      </c>
      <c r="M658" s="2">
        <f>IFERROR(MATCH("Authentication, Authorization, and Accounting Services (AAA) Security Requirements Guide :: Version 1, Release: 2 Benchmark Date: 24 Jan 2020*"&amp;A658&amp;";*",SRGs!AA:AA,0),0)</f>
        <v>0</v>
      </c>
      <c r="N658" s="6">
        <f>IFERROR(MATCH("Central Log Server Security Requirements Guide :: Version 2, Release: 2 Benchmark Date: 27 Oct 2022*"&amp;A658&amp;";*",SRGs!AA:AA,0),0)</f>
        <v>0</v>
      </c>
      <c r="O658" s="6">
        <f>IFERROR(MATCH("Database Security Requirements Guide :: Version 3, Release: 3 Benchmark Date: 27 Jul 2022*"&amp;A658&amp;";*",SRGs!AA:AA,0),0)</f>
        <v>0</v>
      </c>
      <c r="P658" s="6">
        <f>IFERROR(MATCH("Container Platform Security Requirements Guide :: Version 1, Release: 3 Benchmark Date: 27 Jan 2022*"&amp;A658&amp;";*",SRGs!AA:AA,0),0)</f>
        <v>0</v>
      </c>
      <c r="Q658" s="6">
        <f>IFERROR(MATCH("Domain Name System (DNS) Security Requirements Guide :: Version 2, Release: 4 Benchmark Date: 23 Oct 2015*"&amp;A658&amp;";*",SRGs!AA:AA,0),0)</f>
        <v>0</v>
      </c>
      <c r="R658" s="6">
        <f>IFERROR(MATCH("Firewall Security Requirements Guide :: Version 2, Release: 3 Benchmark Date: 27 Oct 2022*"&amp;A658&amp;";*",SRGs!AA:AA,0),0)</f>
        <v>0</v>
      </c>
      <c r="S658" s="6">
        <f>IFERROR(MATCH("General Purpose Operating System Security Requirements Guide :: Version 2, Release: 4 Benchmark Date: 27 Jul 2022*"&amp;A658&amp;";*",SRGs!AA:AA,0),0)</f>
        <v>0</v>
      </c>
      <c r="T658" s="6">
        <f>IFERROR(MATCH("Intrusion Detection and Prevention Systems (IDPS) Security Requirements Guide :: Version 2, Release: 6 Benchmark Date: 24 Jul 2020*"&amp;A658&amp;";*",SRGs!AA:AA,0),0)</f>
        <v>0</v>
      </c>
      <c r="U658" s="6">
        <f>IFERROR(MATCH("Layer 2 Switch Security Requirements Guide :: Version 2, Release: 1 Benchmark Date: 18 May 2021*"&amp;A658&amp;";*",SRGs!AA:AA,0),0)</f>
        <v>0</v>
      </c>
      <c r="V658" s="6">
        <f>IFERROR(MATCH("Mainframe Product Security Requirements Guide :: Version 2, Release: 1 Benchmark Date: 27 Oct 2022*"&amp;A658&amp;";*",SRGs!AA:AA,0),0)</f>
        <v>0</v>
      </c>
      <c r="W658" s="6">
        <f>IFERROR(MATCH("Network Device Management Security Requirements Guide :: Version 4, Release: 1 Benchmark Date: 23 Apr 2021*"&amp;A658&amp;";*",SRGs!AA:AA,0),0)</f>
        <v>0</v>
      </c>
      <c r="X658" s="6">
        <f>IFERROR(MATCH("Router Security Requirements Guide :: Version 4, Release: 2 Benchmark Date: 23 Apr 2021*"&amp;A658&amp;";*",SRGs!AA:AA,0),0)</f>
        <v>0</v>
      </c>
      <c r="Y658" s="6">
        <f>IFERROR(MATCH("SDN Controller Security Requirements Guide :: Version 1, Release: 2 Benchmark Date: 24 Apr 2020*"&amp;A658&amp;";*",SRGs!AA:AA,0),0)</f>
        <v>0</v>
      </c>
      <c r="Z658" s="6">
        <f>IFERROR(MATCH("Unified Endpoint Management Agent Security Requirements Guide :: Version 1, Release: 1 Benchmark Date: 20 Nov 2020*"&amp;A658&amp;";*",SRGs!AA:AA,0),0)</f>
        <v>0</v>
      </c>
      <c r="AA658" s="6">
        <f>IFERROR(MATCH("Unified Endpoint Management Server Security Requirements Guide :: Version 1, Release: 1 Benchmark Date: 20 Nov 2020*"&amp;A658&amp;";*",SRGs!AA:AA,0),0)</f>
        <v>0</v>
      </c>
      <c r="AB658" s="6">
        <f>IFERROR(MATCH("Virtual Private Network (VPN) Security Requirements Guide :: Version 2, Release: 4 Benchmark Date: 27 Oct 2021*"&amp;A658&amp;";*",SRGs!AA:AA,0),0)</f>
        <v>0</v>
      </c>
      <c r="AC658" s="6">
        <f>IFERROR(MATCH("Web Server Security Requirements Guide :: Version 3, Release: 1 Benchmark Date: 27 Oct 2022*"&amp;A658&amp;";*",SRGs!AA:AA,0),0)</f>
        <v>0</v>
      </c>
      <c r="AD658" s="21"/>
      <c r="AE658" s="3" t="str">
        <f t="shared" si="80"/>
        <v/>
      </c>
      <c r="AF658" s="2" t="str">
        <f t="shared" si="81"/>
        <v/>
      </c>
      <c r="AG658" s="2" t="str">
        <f t="shared" si="82"/>
        <v/>
      </c>
      <c r="AH658" s="2" t="str">
        <f t="shared" si="83"/>
        <v/>
      </c>
      <c r="AI658" s="2" t="str">
        <f t="shared" si="84"/>
        <v/>
      </c>
      <c r="AJ658" s="2" t="str">
        <f t="shared" si="85"/>
        <v/>
      </c>
      <c r="AK658" s="2" t="str">
        <f t="shared" si="86"/>
        <v/>
      </c>
      <c r="AL658" s="27"/>
      <c r="AM658" s="5" t="str">
        <f t="shared" si="87"/>
        <v/>
      </c>
    </row>
    <row r="659" spans="1:39" s="5" customFormat="1" ht="135">
      <c r="A659" s="1" t="s">
        <v>181</v>
      </c>
      <c r="B659" s="1" t="s">
        <v>4311</v>
      </c>
      <c r="C659" s="1" t="s">
        <v>971</v>
      </c>
      <c r="D659" s="1" t="s">
        <v>2038</v>
      </c>
      <c r="E659" s="1" t="s">
        <v>3042</v>
      </c>
      <c r="F659" s="2" t="s">
        <v>3925</v>
      </c>
      <c r="G659" s="2"/>
      <c r="H659" s="2"/>
      <c r="I659" s="2"/>
      <c r="J659" s="15"/>
      <c r="K659" s="3">
        <f>IFERROR(MATCH("Application Layer Gateway (ALG) Security Requirements Guide (SRG) :: Version 1, Release: 2 Benchmark Date: 24 Jul 2015*"&amp;A659&amp;";*",SRGs!AA:AA,0),0)</f>
        <v>0</v>
      </c>
      <c r="L659" s="2">
        <f>IFERROR(MATCH("Application Server Security Requirements Guide :: Version 3, Release: 3 Benchmark Date: 27 Oct 2022*"&amp;A659&amp;";*",SRGs!AA:AA,0),0)</f>
        <v>0</v>
      </c>
      <c r="M659" s="2">
        <f>IFERROR(MATCH("Authentication, Authorization, and Accounting Services (AAA) Security Requirements Guide :: Version 1, Release: 2 Benchmark Date: 24 Jan 2020*"&amp;A659&amp;";*",SRGs!AA:AA,0),0)</f>
        <v>0</v>
      </c>
      <c r="N659" s="6">
        <f>IFERROR(MATCH("Central Log Server Security Requirements Guide :: Version 2, Release: 2 Benchmark Date: 27 Oct 2022*"&amp;A659&amp;";*",SRGs!AA:AA,0),0)</f>
        <v>0</v>
      </c>
      <c r="O659" s="6">
        <f>IFERROR(MATCH("Database Security Requirements Guide :: Version 3, Release: 3 Benchmark Date: 27 Jul 2022*"&amp;A659&amp;";*",SRGs!AA:AA,0),0)</f>
        <v>0</v>
      </c>
      <c r="P659" s="6">
        <f>IFERROR(MATCH("Container Platform Security Requirements Guide :: Version 1, Release: 3 Benchmark Date: 27 Jan 2022*"&amp;A659&amp;";*",SRGs!AA:AA,0),0)</f>
        <v>0</v>
      </c>
      <c r="Q659" s="6">
        <f>IFERROR(MATCH("Domain Name System (DNS) Security Requirements Guide :: Version 2, Release: 4 Benchmark Date: 23 Oct 2015*"&amp;A659&amp;";*",SRGs!AA:AA,0),0)</f>
        <v>0</v>
      </c>
      <c r="R659" s="6">
        <f>IFERROR(MATCH("Firewall Security Requirements Guide :: Version 2, Release: 3 Benchmark Date: 27 Oct 2022*"&amp;A659&amp;";*",SRGs!AA:AA,0),0)</f>
        <v>0</v>
      </c>
      <c r="S659" s="6">
        <f>IFERROR(MATCH("General Purpose Operating System Security Requirements Guide :: Version 2, Release: 4 Benchmark Date: 27 Jul 2022*"&amp;A659&amp;";*",SRGs!AA:AA,0),0)</f>
        <v>0</v>
      </c>
      <c r="T659" s="6">
        <f>IFERROR(MATCH("Intrusion Detection and Prevention Systems (IDPS) Security Requirements Guide :: Version 2, Release: 6 Benchmark Date: 24 Jul 2020*"&amp;A659&amp;";*",SRGs!AA:AA,0),0)</f>
        <v>0</v>
      </c>
      <c r="U659" s="6">
        <f>IFERROR(MATCH("Layer 2 Switch Security Requirements Guide :: Version 2, Release: 1 Benchmark Date: 18 May 2021*"&amp;A659&amp;";*",SRGs!AA:AA,0),0)</f>
        <v>0</v>
      </c>
      <c r="V659" s="6">
        <f>IFERROR(MATCH("Mainframe Product Security Requirements Guide :: Version 2, Release: 1 Benchmark Date: 27 Oct 2022*"&amp;A659&amp;";*",SRGs!AA:AA,0),0)</f>
        <v>0</v>
      </c>
      <c r="W659" s="6">
        <f>IFERROR(MATCH("Network Device Management Security Requirements Guide :: Version 4, Release: 1 Benchmark Date: 23 Apr 2021*"&amp;A659&amp;";*",SRGs!AA:AA,0),0)</f>
        <v>0</v>
      </c>
      <c r="X659" s="6">
        <f>IFERROR(MATCH("Router Security Requirements Guide :: Version 4, Release: 2 Benchmark Date: 23 Apr 2021*"&amp;A659&amp;";*",SRGs!AA:AA,0),0)</f>
        <v>0</v>
      </c>
      <c r="Y659" s="6">
        <f>IFERROR(MATCH("SDN Controller Security Requirements Guide :: Version 1, Release: 2 Benchmark Date: 24 Apr 2020*"&amp;A659&amp;";*",SRGs!AA:AA,0),0)</f>
        <v>0</v>
      </c>
      <c r="Z659" s="6">
        <f>IFERROR(MATCH("Unified Endpoint Management Agent Security Requirements Guide :: Version 1, Release: 1 Benchmark Date: 20 Nov 2020*"&amp;A659&amp;";*",SRGs!AA:AA,0),0)</f>
        <v>0</v>
      </c>
      <c r="AA659" s="6">
        <f>IFERROR(MATCH("Unified Endpoint Management Server Security Requirements Guide :: Version 1, Release: 1 Benchmark Date: 20 Nov 2020*"&amp;A659&amp;";*",SRGs!AA:AA,0),0)</f>
        <v>0</v>
      </c>
      <c r="AB659" s="6">
        <f>IFERROR(MATCH("Virtual Private Network (VPN) Security Requirements Guide :: Version 2, Release: 4 Benchmark Date: 27 Oct 2021*"&amp;A659&amp;";*",SRGs!AA:AA,0),0)</f>
        <v>0</v>
      </c>
      <c r="AC659" s="6">
        <f>IFERROR(MATCH("Web Server Security Requirements Guide :: Version 3, Release: 1 Benchmark Date: 27 Oct 2022*"&amp;A659&amp;";*",SRGs!AA:AA,0),0)</f>
        <v>0</v>
      </c>
      <c r="AD659" s="21"/>
      <c r="AE659" s="3" t="str">
        <f t="shared" si="80"/>
        <v/>
      </c>
      <c r="AF659" s="2" t="str">
        <f t="shared" si="81"/>
        <v/>
      </c>
      <c r="AG659" s="2" t="str">
        <f t="shared" si="82"/>
        <v/>
      </c>
      <c r="AH659" s="2" t="str">
        <f t="shared" si="83"/>
        <v/>
      </c>
      <c r="AI659" s="2" t="str">
        <f t="shared" si="84"/>
        <v/>
      </c>
      <c r="AJ659" s="2" t="str">
        <f t="shared" si="85"/>
        <v/>
      </c>
      <c r="AK659" s="2" t="str">
        <f t="shared" si="86"/>
        <v/>
      </c>
      <c r="AL659" s="27"/>
      <c r="AM659" s="5" t="str">
        <f t="shared" si="87"/>
        <v/>
      </c>
    </row>
    <row r="660" spans="1:39" ht="75">
      <c r="A660" s="1" t="s">
        <v>182</v>
      </c>
      <c r="B660" s="1" t="s">
        <v>4311</v>
      </c>
      <c r="C660" s="1" t="s">
        <v>972</v>
      </c>
      <c r="D660" s="1" t="s">
        <v>2039</v>
      </c>
      <c r="E660" s="1" t="s">
        <v>3043</v>
      </c>
      <c r="F660" s="2" t="s">
        <v>3926</v>
      </c>
      <c r="G660" s="2"/>
      <c r="H660" s="2"/>
      <c r="I660" s="2"/>
      <c r="J660" s="15"/>
      <c r="K660" s="3">
        <f>IFERROR(MATCH("Application Layer Gateway (ALG) Security Requirements Guide (SRG) :: Version 1, Release: 2 Benchmark Date: 24 Jul 2015*"&amp;A660&amp;";*",SRGs!AA:AA,0),0)</f>
        <v>0</v>
      </c>
      <c r="L660" s="2">
        <f>IFERROR(MATCH("Application Server Security Requirements Guide :: Version 3, Release: 3 Benchmark Date: 27 Oct 2022*"&amp;A660&amp;";*",SRGs!AA:AA,0),0)</f>
        <v>0</v>
      </c>
      <c r="M660" s="2">
        <f>IFERROR(MATCH("Authentication, Authorization, and Accounting Services (AAA) Security Requirements Guide :: Version 1, Release: 2 Benchmark Date: 24 Jan 2020*"&amp;A660&amp;";*",SRGs!AA:AA,0),0)</f>
        <v>0</v>
      </c>
      <c r="N660" s="6">
        <f>IFERROR(MATCH("Central Log Server Security Requirements Guide :: Version 2, Release: 2 Benchmark Date: 27 Oct 2022*"&amp;A660&amp;";*",SRGs!AA:AA,0),0)</f>
        <v>0</v>
      </c>
      <c r="O660" s="6">
        <f>IFERROR(MATCH("Database Security Requirements Guide :: Version 3, Release: 3 Benchmark Date: 27 Jul 2022*"&amp;A660&amp;";*",SRGs!AA:AA,0),0)</f>
        <v>0</v>
      </c>
      <c r="P660" s="2">
        <f>IFERROR(MATCH("Container Platform Security Requirements Guide :: Version 1, Release: 3 Benchmark Date: 27 Jan 2022*"&amp;A660&amp;";*",SRGs!AA:AA,0),0)</f>
        <v>0</v>
      </c>
      <c r="Q660" s="2">
        <f>IFERROR(MATCH("Domain Name System (DNS) Security Requirements Guide :: Version 2, Release: 4 Benchmark Date: 23 Oct 2015*"&amp;A660&amp;";*",SRGs!AA:AA,0),0)</f>
        <v>0</v>
      </c>
      <c r="R660" s="2">
        <f>IFERROR(MATCH("Firewall Security Requirements Guide :: Version 2, Release: 3 Benchmark Date: 27 Oct 2022*"&amp;A660&amp;";*",SRGs!AA:AA,0),0)</f>
        <v>0</v>
      </c>
      <c r="S660" s="2">
        <f>IFERROR(MATCH("General Purpose Operating System Security Requirements Guide :: Version 2, Release: 4 Benchmark Date: 27 Jul 2022*"&amp;A660&amp;";*",SRGs!AA:AA,0),0)</f>
        <v>0</v>
      </c>
      <c r="T660" s="2">
        <f>IFERROR(MATCH("Intrusion Detection and Prevention Systems (IDPS) Security Requirements Guide :: Version 2, Release: 6 Benchmark Date: 24 Jul 2020*"&amp;A660&amp;";*",SRGs!AA:AA,0),0)</f>
        <v>0</v>
      </c>
      <c r="U660" s="2">
        <f>IFERROR(MATCH("Layer 2 Switch Security Requirements Guide :: Version 2, Release: 1 Benchmark Date: 18 May 2021*"&amp;A660&amp;";*",SRGs!AA:AA,0),0)</f>
        <v>0</v>
      </c>
      <c r="V660" s="2">
        <f>IFERROR(MATCH("Mainframe Product Security Requirements Guide :: Version 2, Release: 1 Benchmark Date: 27 Oct 2022*"&amp;A660&amp;";*",SRGs!AA:AA,0),0)</f>
        <v>0</v>
      </c>
      <c r="W660" s="2">
        <f>IFERROR(MATCH("Network Device Management Security Requirements Guide :: Version 4, Release: 1 Benchmark Date: 23 Apr 2021*"&amp;A660&amp;";*",SRGs!AA:AA,0),0)</f>
        <v>0</v>
      </c>
      <c r="X660" s="2">
        <f>IFERROR(MATCH("Router Security Requirements Guide :: Version 4, Release: 2 Benchmark Date: 23 Apr 2021*"&amp;A660&amp;";*",SRGs!AA:AA,0),0)</f>
        <v>0</v>
      </c>
      <c r="Y660" s="2">
        <f>IFERROR(MATCH("SDN Controller Security Requirements Guide :: Version 1, Release: 2 Benchmark Date: 24 Apr 2020*"&amp;A660&amp;";*",SRGs!AA:AA,0),0)</f>
        <v>0</v>
      </c>
      <c r="Z660" s="2">
        <f>IFERROR(MATCH("Unified Endpoint Management Agent Security Requirements Guide :: Version 1, Release: 1 Benchmark Date: 20 Nov 2020*"&amp;A660&amp;";*",SRGs!AA:AA,0),0)</f>
        <v>0</v>
      </c>
      <c r="AA660" s="2">
        <f>IFERROR(MATCH("Unified Endpoint Management Server Security Requirements Guide :: Version 1, Release: 1 Benchmark Date: 20 Nov 2020*"&amp;A660&amp;";*",SRGs!AA:AA,0),0)</f>
        <v>0</v>
      </c>
      <c r="AB660" s="2">
        <f>IFERROR(MATCH("Virtual Private Network (VPN) Security Requirements Guide :: Version 2, Release: 4 Benchmark Date: 27 Oct 2021*"&amp;A660&amp;";*",SRGs!AA:AA,0),0)</f>
        <v>0</v>
      </c>
      <c r="AC660" s="2">
        <f>IFERROR(MATCH("Web Server Security Requirements Guide :: Version 3, Release: 1 Benchmark Date: 27 Oct 2022*"&amp;A660&amp;";*",SRGs!AA:AA,0),0)</f>
        <v>0</v>
      </c>
      <c r="AD660" s="22"/>
      <c r="AE660" s="3" t="str">
        <f t="shared" si="80"/>
        <v/>
      </c>
      <c r="AF660" s="2" t="str">
        <f t="shared" si="81"/>
        <v/>
      </c>
      <c r="AG660" s="2" t="str">
        <f t="shared" si="82"/>
        <v/>
      </c>
      <c r="AH660" s="2" t="str">
        <f t="shared" si="83"/>
        <v/>
      </c>
      <c r="AI660" s="2" t="str">
        <f t="shared" si="84"/>
        <v/>
      </c>
      <c r="AJ660" s="2" t="str">
        <f t="shared" si="85"/>
        <v/>
      </c>
      <c r="AK660" s="2" t="str">
        <f t="shared" si="86"/>
        <v/>
      </c>
      <c r="AM660" s="5" t="str">
        <f t="shared" si="87"/>
        <v/>
      </c>
    </row>
    <row r="661" spans="1:39" s="5" customFormat="1" ht="120">
      <c r="A661" s="1" t="s">
        <v>156</v>
      </c>
      <c r="B661" s="1" t="s">
        <v>4311</v>
      </c>
      <c r="C661" s="1" t="s">
        <v>942</v>
      </c>
      <c r="D661" s="1" t="s">
        <v>2009</v>
      </c>
      <c r="E661" s="1" t="s">
        <v>3013</v>
      </c>
      <c r="F661" s="2" t="s">
        <v>3899</v>
      </c>
      <c r="G661" s="2"/>
      <c r="H661" s="2"/>
      <c r="I661" s="2"/>
      <c r="J661" s="15"/>
      <c r="K661" s="3">
        <f>IFERROR(MATCH("Application Layer Gateway (ALG) Security Requirements Guide (SRG) :: Version 1, Release: 2 Benchmark Date: 24 Jul 2015*"&amp;A661&amp;";*",SRGs!AA:AA,0),0)</f>
        <v>0</v>
      </c>
      <c r="L661" s="2">
        <f>IFERROR(MATCH("Application Server Security Requirements Guide :: Version 3, Release: 3 Benchmark Date: 27 Oct 2022*"&amp;A661&amp;";*",SRGs!AA:AA,0),0)</f>
        <v>0</v>
      </c>
      <c r="M661" s="2">
        <f>IFERROR(MATCH("Authentication, Authorization, and Accounting Services (AAA) Security Requirements Guide :: Version 1, Release: 2 Benchmark Date: 24 Jan 2020*"&amp;A661&amp;";*",SRGs!AA:AA,0),0)</f>
        <v>0</v>
      </c>
      <c r="N661" s="6">
        <f>IFERROR(MATCH("Central Log Server Security Requirements Guide :: Version 2, Release: 2 Benchmark Date: 27 Oct 2022*"&amp;A661&amp;";*",SRGs!AA:AA,0),0)</f>
        <v>0</v>
      </c>
      <c r="O661" s="6">
        <f>IFERROR(MATCH("Database Security Requirements Guide :: Version 3, Release: 3 Benchmark Date: 27 Jul 2022*"&amp;A661&amp;";*",SRGs!AA:AA,0),0)</f>
        <v>0</v>
      </c>
      <c r="P661" s="6">
        <f>IFERROR(MATCH("Container Platform Security Requirements Guide :: Version 1, Release: 3 Benchmark Date: 27 Jan 2022*"&amp;A661&amp;";*",SRGs!AA:AA,0),0)</f>
        <v>0</v>
      </c>
      <c r="Q661" s="6">
        <f>IFERROR(MATCH("Domain Name System (DNS) Security Requirements Guide :: Version 2, Release: 4 Benchmark Date: 23 Oct 2015*"&amp;A661&amp;";*",SRGs!AA:AA,0),0)</f>
        <v>0</v>
      </c>
      <c r="R661" s="6">
        <f>IFERROR(MATCH("Firewall Security Requirements Guide :: Version 2, Release: 3 Benchmark Date: 27 Oct 2022*"&amp;A661&amp;";*",SRGs!AA:AA,0),0)</f>
        <v>0</v>
      </c>
      <c r="S661" s="6">
        <f>IFERROR(MATCH("General Purpose Operating System Security Requirements Guide :: Version 2, Release: 4 Benchmark Date: 27 Jul 2022*"&amp;A661&amp;";*",SRGs!AA:AA,0),0)</f>
        <v>0</v>
      </c>
      <c r="T661" s="6">
        <f>IFERROR(MATCH("Intrusion Detection and Prevention Systems (IDPS) Security Requirements Guide :: Version 2, Release: 6 Benchmark Date: 24 Jul 2020*"&amp;A661&amp;";*",SRGs!AA:AA,0),0)</f>
        <v>0</v>
      </c>
      <c r="U661" s="6">
        <f>IFERROR(MATCH("Layer 2 Switch Security Requirements Guide :: Version 2, Release: 1 Benchmark Date: 18 May 2021*"&amp;A661&amp;";*",SRGs!AA:AA,0),0)</f>
        <v>0</v>
      </c>
      <c r="V661" s="6">
        <f>IFERROR(MATCH("Mainframe Product Security Requirements Guide :: Version 2, Release: 1 Benchmark Date: 27 Oct 2022*"&amp;A661&amp;";*",SRGs!AA:AA,0),0)</f>
        <v>0</v>
      </c>
      <c r="W661" s="6">
        <f>IFERROR(MATCH("Network Device Management Security Requirements Guide :: Version 4, Release: 1 Benchmark Date: 23 Apr 2021*"&amp;A661&amp;";*",SRGs!AA:AA,0),0)</f>
        <v>0</v>
      </c>
      <c r="X661" s="6">
        <f>IFERROR(MATCH("Router Security Requirements Guide :: Version 4, Release: 2 Benchmark Date: 23 Apr 2021*"&amp;A661&amp;";*",SRGs!AA:AA,0),0)</f>
        <v>0</v>
      </c>
      <c r="Y661" s="6">
        <f>IFERROR(MATCH("SDN Controller Security Requirements Guide :: Version 1, Release: 2 Benchmark Date: 24 Apr 2020*"&amp;A661&amp;";*",SRGs!AA:AA,0),0)</f>
        <v>0</v>
      </c>
      <c r="Z661" s="6">
        <f>IFERROR(MATCH("Unified Endpoint Management Agent Security Requirements Guide :: Version 1, Release: 1 Benchmark Date: 20 Nov 2020*"&amp;A661&amp;";*",SRGs!AA:AA,0),0)</f>
        <v>0</v>
      </c>
      <c r="AA661" s="6">
        <f>IFERROR(MATCH("Unified Endpoint Management Server Security Requirements Guide :: Version 1, Release: 1 Benchmark Date: 20 Nov 2020*"&amp;A661&amp;";*",SRGs!AA:AA,0),0)</f>
        <v>0</v>
      </c>
      <c r="AB661" s="6">
        <f>IFERROR(MATCH("Virtual Private Network (VPN) Security Requirements Guide :: Version 2, Release: 4 Benchmark Date: 27 Oct 2021*"&amp;A661&amp;";*",SRGs!AA:AA,0),0)</f>
        <v>0</v>
      </c>
      <c r="AC661" s="6">
        <f>IFERROR(MATCH("Web Server Security Requirements Guide :: Version 3, Release: 1 Benchmark Date: 27 Oct 2022*"&amp;A661&amp;";*",SRGs!AA:AA,0),0)</f>
        <v>0</v>
      </c>
      <c r="AD661" s="21"/>
      <c r="AE661" s="3" t="str">
        <f t="shared" si="80"/>
        <v/>
      </c>
      <c r="AF661" s="2" t="str">
        <f t="shared" si="81"/>
        <v/>
      </c>
      <c r="AG661" s="2" t="str">
        <f t="shared" si="82"/>
        <v/>
      </c>
      <c r="AH661" s="2" t="str">
        <f t="shared" si="83"/>
        <v/>
      </c>
      <c r="AI661" s="2" t="str">
        <f t="shared" si="84"/>
        <v/>
      </c>
      <c r="AJ661" s="2" t="str">
        <f t="shared" si="85"/>
        <v/>
      </c>
      <c r="AK661" s="2" t="str">
        <f t="shared" si="86"/>
        <v/>
      </c>
      <c r="AL661" s="27"/>
      <c r="AM661" s="5" t="str">
        <f t="shared" si="87"/>
        <v/>
      </c>
    </row>
    <row r="662" spans="1:39" s="5" customFormat="1" ht="225">
      <c r="A662" s="1" t="s">
        <v>183</v>
      </c>
      <c r="B662" s="1" t="s">
        <v>4311</v>
      </c>
      <c r="C662" s="1" t="s">
        <v>973</v>
      </c>
      <c r="D662" s="1" t="s">
        <v>2040</v>
      </c>
      <c r="E662" s="1" t="s">
        <v>3044</v>
      </c>
      <c r="F662" s="2" t="s">
        <v>3927</v>
      </c>
      <c r="G662" s="2"/>
      <c r="H662" s="2"/>
      <c r="I662" s="2"/>
      <c r="J662" s="15"/>
      <c r="K662" s="3">
        <f>IFERROR(MATCH("Application Layer Gateway (ALG) Security Requirements Guide (SRG) :: Version 1, Release: 2 Benchmark Date: 24 Jul 2015*"&amp;A662&amp;";*",SRGs!AA:AA,0),0)</f>
        <v>0</v>
      </c>
      <c r="L662" s="2">
        <f>IFERROR(MATCH("Application Server Security Requirements Guide :: Version 3, Release: 3 Benchmark Date: 27 Oct 2022*"&amp;A662&amp;";*",SRGs!AA:AA,0),0)</f>
        <v>0</v>
      </c>
      <c r="M662" s="2">
        <f>IFERROR(MATCH("Authentication, Authorization, and Accounting Services (AAA) Security Requirements Guide :: Version 1, Release: 2 Benchmark Date: 24 Jan 2020*"&amp;A662&amp;";*",SRGs!AA:AA,0),0)</f>
        <v>0</v>
      </c>
      <c r="N662" s="6">
        <f>IFERROR(MATCH("Central Log Server Security Requirements Guide :: Version 2, Release: 2 Benchmark Date: 27 Oct 2022*"&amp;A662&amp;";*",SRGs!AA:AA,0),0)</f>
        <v>0</v>
      </c>
      <c r="O662" s="6">
        <f>IFERROR(MATCH("Database Security Requirements Guide :: Version 3, Release: 3 Benchmark Date: 27 Jul 2022*"&amp;A662&amp;";*",SRGs!AA:AA,0),0)</f>
        <v>0</v>
      </c>
      <c r="P662" s="6">
        <f>IFERROR(MATCH("Container Platform Security Requirements Guide :: Version 1, Release: 3 Benchmark Date: 27 Jan 2022*"&amp;A662&amp;";*",SRGs!AA:AA,0),0)</f>
        <v>0</v>
      </c>
      <c r="Q662" s="6">
        <f>IFERROR(MATCH("Domain Name System (DNS) Security Requirements Guide :: Version 2, Release: 4 Benchmark Date: 23 Oct 2015*"&amp;A662&amp;";*",SRGs!AA:AA,0),0)</f>
        <v>0</v>
      </c>
      <c r="R662" s="6">
        <f>IFERROR(MATCH("Firewall Security Requirements Guide :: Version 2, Release: 3 Benchmark Date: 27 Oct 2022*"&amp;A662&amp;";*",SRGs!AA:AA,0),0)</f>
        <v>0</v>
      </c>
      <c r="S662" s="6">
        <f>IFERROR(MATCH("General Purpose Operating System Security Requirements Guide :: Version 2, Release: 4 Benchmark Date: 27 Jul 2022*"&amp;A662&amp;";*",SRGs!AA:AA,0),0)</f>
        <v>0</v>
      </c>
      <c r="T662" s="6">
        <f>IFERROR(MATCH("Intrusion Detection and Prevention Systems (IDPS) Security Requirements Guide :: Version 2, Release: 6 Benchmark Date: 24 Jul 2020*"&amp;A662&amp;";*",SRGs!AA:AA,0),0)</f>
        <v>0</v>
      </c>
      <c r="U662" s="6">
        <f>IFERROR(MATCH("Layer 2 Switch Security Requirements Guide :: Version 2, Release: 1 Benchmark Date: 18 May 2021*"&amp;A662&amp;";*",SRGs!AA:AA,0),0)</f>
        <v>0</v>
      </c>
      <c r="V662" s="6">
        <f>IFERROR(MATCH("Mainframe Product Security Requirements Guide :: Version 2, Release: 1 Benchmark Date: 27 Oct 2022*"&amp;A662&amp;";*",SRGs!AA:AA,0),0)</f>
        <v>0</v>
      </c>
      <c r="W662" s="6">
        <f>IFERROR(MATCH("Network Device Management Security Requirements Guide :: Version 4, Release: 1 Benchmark Date: 23 Apr 2021*"&amp;A662&amp;";*",SRGs!AA:AA,0),0)</f>
        <v>0</v>
      </c>
      <c r="X662" s="6">
        <f>IFERROR(MATCH("Router Security Requirements Guide :: Version 4, Release: 2 Benchmark Date: 23 Apr 2021*"&amp;A662&amp;";*",SRGs!AA:AA,0),0)</f>
        <v>0</v>
      </c>
      <c r="Y662" s="6">
        <f>IFERROR(MATCH("SDN Controller Security Requirements Guide :: Version 1, Release: 2 Benchmark Date: 24 Apr 2020*"&amp;A662&amp;";*",SRGs!AA:AA,0),0)</f>
        <v>0</v>
      </c>
      <c r="Z662" s="6">
        <f>IFERROR(MATCH("Unified Endpoint Management Agent Security Requirements Guide :: Version 1, Release: 1 Benchmark Date: 20 Nov 2020*"&amp;A662&amp;";*",SRGs!AA:AA,0),0)</f>
        <v>0</v>
      </c>
      <c r="AA662" s="6">
        <f>IFERROR(MATCH("Unified Endpoint Management Server Security Requirements Guide :: Version 1, Release: 1 Benchmark Date: 20 Nov 2020*"&amp;A662&amp;";*",SRGs!AA:AA,0),0)</f>
        <v>0</v>
      </c>
      <c r="AB662" s="6">
        <f>IFERROR(MATCH("Virtual Private Network (VPN) Security Requirements Guide :: Version 2, Release: 4 Benchmark Date: 27 Oct 2021*"&amp;A662&amp;";*",SRGs!AA:AA,0),0)</f>
        <v>0</v>
      </c>
      <c r="AC662" s="6">
        <f>IFERROR(MATCH("Web Server Security Requirements Guide :: Version 3, Release: 1 Benchmark Date: 27 Oct 2022*"&amp;A662&amp;";*",SRGs!AA:AA,0),0)</f>
        <v>0</v>
      </c>
      <c r="AD662" s="21"/>
      <c r="AE662" s="3" t="str">
        <f t="shared" si="80"/>
        <v/>
      </c>
      <c r="AF662" s="2" t="str">
        <f t="shared" si="81"/>
        <v/>
      </c>
      <c r="AG662" s="2" t="str">
        <f t="shared" si="82"/>
        <v/>
      </c>
      <c r="AH662" s="2" t="str">
        <f t="shared" si="83"/>
        <v/>
      </c>
      <c r="AI662" s="2" t="str">
        <f t="shared" si="84"/>
        <v/>
      </c>
      <c r="AJ662" s="2" t="str">
        <f t="shared" si="85"/>
        <v/>
      </c>
      <c r="AK662" s="2" t="str">
        <f t="shared" si="86"/>
        <v/>
      </c>
      <c r="AL662" s="27"/>
      <c r="AM662" s="5" t="str">
        <f t="shared" si="87"/>
        <v/>
      </c>
    </row>
    <row r="663" spans="1:39" s="5" customFormat="1" ht="90">
      <c r="A663" s="1" t="s">
        <v>22416</v>
      </c>
      <c r="B663" s="1" t="s">
        <v>4311</v>
      </c>
      <c r="C663" s="1" t="s">
        <v>974</v>
      </c>
      <c r="D663" s="1" t="s">
        <v>2041</v>
      </c>
      <c r="E663" s="1" t="s">
        <v>3045</v>
      </c>
      <c r="F663" s="2" t="s">
        <v>3928</v>
      </c>
      <c r="G663" s="2"/>
      <c r="H663" s="2"/>
      <c r="I663" s="2"/>
      <c r="J663" s="15"/>
      <c r="K663" s="3">
        <f>IFERROR(MATCH("Application Layer Gateway (ALG) Security Requirements Guide (SRG) :: Version 1, Release: 2 Benchmark Date: 24 Jul 2015*"&amp;A663&amp;";*",SRGs!AA:AA,0),0)</f>
        <v>0</v>
      </c>
      <c r="L663" s="2">
        <f>IFERROR(MATCH("Application Server Security Requirements Guide :: Version 3, Release: 3 Benchmark Date: 27 Oct 2022*"&amp;A663&amp;";*",SRGs!AA:AA,0),0)</f>
        <v>0</v>
      </c>
      <c r="M663" s="2">
        <f>IFERROR(MATCH("Authentication, Authorization, and Accounting Services (AAA) Security Requirements Guide :: Version 1, Release: 2 Benchmark Date: 24 Jan 2020*"&amp;A663&amp;";*",SRGs!AA:AA,0),0)</f>
        <v>0</v>
      </c>
      <c r="N663" s="6">
        <f>IFERROR(MATCH("Central Log Server Security Requirements Guide :: Version 2, Release: 2 Benchmark Date: 27 Oct 2022*"&amp;A663&amp;";*",SRGs!AA:AA,0),0)</f>
        <v>0</v>
      </c>
      <c r="O663" s="6">
        <f>IFERROR(MATCH("Database Security Requirements Guide :: Version 3, Release: 3 Benchmark Date: 27 Jul 2022*"&amp;A663&amp;";*",SRGs!AA:AA,0),0)</f>
        <v>0</v>
      </c>
      <c r="P663" s="6">
        <f>IFERROR(MATCH("Container Platform Security Requirements Guide :: Version 1, Release: 3 Benchmark Date: 27 Jan 2022*"&amp;A663&amp;";*",SRGs!AA:AA,0),0)</f>
        <v>0</v>
      </c>
      <c r="Q663" s="6">
        <f>IFERROR(MATCH("Domain Name System (DNS) Security Requirements Guide :: Version 2, Release: 4 Benchmark Date: 23 Oct 2015*"&amp;A663&amp;";*",SRGs!AA:AA,0),0)</f>
        <v>0</v>
      </c>
      <c r="R663" s="6">
        <f>IFERROR(MATCH("Firewall Security Requirements Guide :: Version 2, Release: 3 Benchmark Date: 27 Oct 2022*"&amp;A663&amp;";*",SRGs!AA:AA,0),0)</f>
        <v>0</v>
      </c>
      <c r="S663" s="6">
        <f>IFERROR(MATCH("General Purpose Operating System Security Requirements Guide :: Version 2, Release: 4 Benchmark Date: 27 Jul 2022*"&amp;A663&amp;";*",SRGs!AA:AA,0),0)</f>
        <v>0</v>
      </c>
      <c r="T663" s="6">
        <f>IFERROR(MATCH("Intrusion Detection and Prevention Systems (IDPS) Security Requirements Guide :: Version 2, Release: 6 Benchmark Date: 24 Jul 2020*"&amp;A663&amp;";*",SRGs!AA:AA,0),0)</f>
        <v>0</v>
      </c>
      <c r="U663" s="6">
        <f>IFERROR(MATCH("Layer 2 Switch Security Requirements Guide :: Version 2, Release: 1 Benchmark Date: 18 May 2021*"&amp;A663&amp;";*",SRGs!AA:AA,0),0)</f>
        <v>0</v>
      </c>
      <c r="V663" s="6">
        <f>IFERROR(MATCH("Mainframe Product Security Requirements Guide :: Version 2, Release: 1 Benchmark Date: 27 Oct 2022*"&amp;A663&amp;";*",SRGs!AA:AA,0),0)</f>
        <v>0</v>
      </c>
      <c r="W663" s="6">
        <f>IFERROR(MATCH("Network Device Management Security Requirements Guide :: Version 4, Release: 1 Benchmark Date: 23 Apr 2021*"&amp;A663&amp;";*",SRGs!AA:AA,0),0)</f>
        <v>0</v>
      </c>
      <c r="X663" s="6">
        <f>IFERROR(MATCH("Router Security Requirements Guide :: Version 4, Release: 2 Benchmark Date: 23 Apr 2021*"&amp;A663&amp;";*",SRGs!AA:AA,0),0)</f>
        <v>0</v>
      </c>
      <c r="Y663" s="6">
        <f>IFERROR(MATCH("SDN Controller Security Requirements Guide :: Version 1, Release: 2 Benchmark Date: 24 Apr 2020*"&amp;A663&amp;";*",SRGs!AA:AA,0),0)</f>
        <v>0</v>
      </c>
      <c r="Z663" s="6">
        <f>IFERROR(MATCH("Unified Endpoint Management Agent Security Requirements Guide :: Version 1, Release: 1 Benchmark Date: 20 Nov 2020*"&amp;A663&amp;";*",SRGs!AA:AA,0),0)</f>
        <v>0</v>
      </c>
      <c r="AA663" s="6">
        <f>IFERROR(MATCH("Unified Endpoint Management Server Security Requirements Guide :: Version 1, Release: 1 Benchmark Date: 20 Nov 2020*"&amp;A663&amp;";*",SRGs!AA:AA,0),0)</f>
        <v>0</v>
      </c>
      <c r="AB663" s="6">
        <f>IFERROR(MATCH("Virtual Private Network (VPN) Security Requirements Guide :: Version 2, Release: 4 Benchmark Date: 27 Oct 2021*"&amp;A663&amp;";*",SRGs!AA:AA,0),0)</f>
        <v>0</v>
      </c>
      <c r="AC663" s="6">
        <f>IFERROR(MATCH("Web Server Security Requirements Guide :: Version 3, Release: 1 Benchmark Date: 27 Oct 2022*"&amp;A663&amp;";*",SRGs!AA:AA,0),0)</f>
        <v>0</v>
      </c>
      <c r="AD663" s="21"/>
      <c r="AE663" s="3" t="str">
        <f t="shared" si="80"/>
        <v/>
      </c>
      <c r="AF663" s="2" t="str">
        <f t="shared" si="81"/>
        <v/>
      </c>
      <c r="AG663" s="2" t="str">
        <f t="shared" si="82"/>
        <v/>
      </c>
      <c r="AH663" s="2" t="str">
        <f t="shared" si="83"/>
        <v/>
      </c>
      <c r="AI663" s="2" t="str">
        <f t="shared" si="84"/>
        <v/>
      </c>
      <c r="AJ663" s="2" t="str">
        <f t="shared" si="85"/>
        <v/>
      </c>
      <c r="AK663" s="2" t="str">
        <f t="shared" si="86"/>
        <v/>
      </c>
      <c r="AL663" s="27"/>
      <c r="AM663" s="5" t="str">
        <f t="shared" si="87"/>
        <v/>
      </c>
    </row>
    <row r="664" spans="1:39" s="5" customFormat="1" ht="300">
      <c r="A664" s="1" t="s">
        <v>184</v>
      </c>
      <c r="B664" s="1" t="s">
        <v>4311</v>
      </c>
      <c r="C664" s="1" t="s">
        <v>975</v>
      </c>
      <c r="D664" s="1" t="s">
        <v>2042</v>
      </c>
      <c r="E664" s="1" t="s">
        <v>3046</v>
      </c>
      <c r="F664" s="2" t="s">
        <v>3929</v>
      </c>
      <c r="G664" s="2"/>
      <c r="H664" s="2"/>
      <c r="I664" s="2"/>
      <c r="J664" s="15"/>
      <c r="K664" s="3">
        <f>IFERROR(MATCH("Application Layer Gateway (ALG) Security Requirements Guide (SRG) :: Version 1, Release: 2 Benchmark Date: 24 Jul 2015*"&amp;A664&amp;";*",SRGs!AA:AA,0),0)</f>
        <v>0</v>
      </c>
      <c r="L664" s="2">
        <f>IFERROR(MATCH("Application Server Security Requirements Guide :: Version 3, Release: 3 Benchmark Date: 27 Oct 2022*"&amp;A664&amp;";*",SRGs!AA:AA,0),0)</f>
        <v>0</v>
      </c>
      <c r="M664" s="2">
        <f>IFERROR(MATCH("Authentication, Authorization, and Accounting Services (AAA) Security Requirements Guide :: Version 1, Release: 2 Benchmark Date: 24 Jan 2020*"&amp;A664&amp;";*",SRGs!AA:AA,0),0)</f>
        <v>0</v>
      </c>
      <c r="N664" s="6">
        <f>IFERROR(MATCH("Central Log Server Security Requirements Guide :: Version 2, Release: 2 Benchmark Date: 27 Oct 2022*"&amp;A664&amp;";*",SRGs!AA:AA,0),0)</f>
        <v>0</v>
      </c>
      <c r="O664" s="6">
        <f>IFERROR(MATCH("Database Security Requirements Guide :: Version 3, Release: 3 Benchmark Date: 27 Jul 2022*"&amp;A664&amp;";*",SRGs!AA:AA,0),0)</f>
        <v>0</v>
      </c>
      <c r="P664" s="6">
        <f>IFERROR(MATCH("Container Platform Security Requirements Guide :: Version 1, Release: 3 Benchmark Date: 27 Jan 2022*"&amp;A664&amp;";*",SRGs!AA:AA,0),0)</f>
        <v>0</v>
      </c>
      <c r="Q664" s="6">
        <f>IFERROR(MATCH("Domain Name System (DNS) Security Requirements Guide :: Version 2, Release: 4 Benchmark Date: 23 Oct 2015*"&amp;A664&amp;";*",SRGs!AA:AA,0),0)</f>
        <v>0</v>
      </c>
      <c r="R664" s="6">
        <f>IFERROR(MATCH("Firewall Security Requirements Guide :: Version 2, Release: 3 Benchmark Date: 27 Oct 2022*"&amp;A664&amp;";*",SRGs!AA:AA,0),0)</f>
        <v>0</v>
      </c>
      <c r="S664" s="6">
        <f>IFERROR(MATCH("General Purpose Operating System Security Requirements Guide :: Version 2, Release: 4 Benchmark Date: 27 Jul 2022*"&amp;A664&amp;";*",SRGs!AA:AA,0),0)</f>
        <v>0</v>
      </c>
      <c r="T664" s="6">
        <f>IFERROR(MATCH("Intrusion Detection and Prevention Systems (IDPS) Security Requirements Guide :: Version 2, Release: 6 Benchmark Date: 24 Jul 2020*"&amp;A664&amp;";*",SRGs!AA:AA,0),0)</f>
        <v>0</v>
      </c>
      <c r="U664" s="6">
        <f>IFERROR(MATCH("Layer 2 Switch Security Requirements Guide :: Version 2, Release: 1 Benchmark Date: 18 May 2021*"&amp;A664&amp;";*",SRGs!AA:AA,0),0)</f>
        <v>0</v>
      </c>
      <c r="V664" s="6">
        <f>IFERROR(MATCH("Mainframe Product Security Requirements Guide :: Version 2, Release: 1 Benchmark Date: 27 Oct 2022*"&amp;A664&amp;";*",SRGs!AA:AA,0),0)</f>
        <v>0</v>
      </c>
      <c r="W664" s="6">
        <f>IFERROR(MATCH("Network Device Management Security Requirements Guide :: Version 4, Release: 1 Benchmark Date: 23 Apr 2021*"&amp;A664&amp;";*",SRGs!AA:AA,0),0)</f>
        <v>0</v>
      </c>
      <c r="X664" s="6">
        <f>IFERROR(MATCH("Router Security Requirements Guide :: Version 4, Release: 2 Benchmark Date: 23 Apr 2021*"&amp;A664&amp;";*",SRGs!AA:AA,0),0)</f>
        <v>0</v>
      </c>
      <c r="Y664" s="6">
        <f>IFERROR(MATCH("SDN Controller Security Requirements Guide :: Version 1, Release: 2 Benchmark Date: 24 Apr 2020*"&amp;A664&amp;";*",SRGs!AA:AA,0),0)</f>
        <v>0</v>
      </c>
      <c r="Z664" s="6">
        <f>IFERROR(MATCH("Unified Endpoint Management Agent Security Requirements Guide :: Version 1, Release: 1 Benchmark Date: 20 Nov 2020*"&amp;A664&amp;";*",SRGs!AA:AA,0),0)</f>
        <v>0</v>
      </c>
      <c r="AA664" s="6">
        <f>IFERROR(MATCH("Unified Endpoint Management Server Security Requirements Guide :: Version 1, Release: 1 Benchmark Date: 20 Nov 2020*"&amp;A664&amp;";*",SRGs!AA:AA,0),0)</f>
        <v>0</v>
      </c>
      <c r="AB664" s="6">
        <f>IFERROR(MATCH("Virtual Private Network (VPN) Security Requirements Guide :: Version 2, Release: 4 Benchmark Date: 27 Oct 2021*"&amp;A664&amp;";*",SRGs!AA:AA,0),0)</f>
        <v>0</v>
      </c>
      <c r="AC664" s="6">
        <f>IFERROR(MATCH("Web Server Security Requirements Guide :: Version 3, Release: 1 Benchmark Date: 27 Oct 2022*"&amp;A664&amp;";*",SRGs!AA:AA,0),0)</f>
        <v>0</v>
      </c>
      <c r="AD664" s="21"/>
      <c r="AE664" s="3" t="str">
        <f t="shared" si="80"/>
        <v/>
      </c>
      <c r="AF664" s="2" t="str">
        <f t="shared" si="81"/>
        <v/>
      </c>
      <c r="AG664" s="2" t="str">
        <f t="shared" si="82"/>
        <v/>
      </c>
      <c r="AH664" s="2" t="str">
        <f t="shared" si="83"/>
        <v/>
      </c>
      <c r="AI664" s="2" t="str">
        <f t="shared" si="84"/>
        <v/>
      </c>
      <c r="AJ664" s="2" t="str">
        <f t="shared" si="85"/>
        <v/>
      </c>
      <c r="AK664" s="2" t="str">
        <f t="shared" si="86"/>
        <v/>
      </c>
      <c r="AL664" s="27"/>
      <c r="AM664" s="5" t="str">
        <f t="shared" si="87"/>
        <v/>
      </c>
    </row>
    <row r="665" spans="1:39" s="5" customFormat="1" ht="120">
      <c r="A665" s="1" t="s">
        <v>185</v>
      </c>
      <c r="B665" s="1" t="s">
        <v>4311</v>
      </c>
      <c r="C665" s="1" t="s">
        <v>976</v>
      </c>
      <c r="D665" s="1" t="s">
        <v>2043</v>
      </c>
      <c r="E665" s="1" t="s">
        <v>3047</v>
      </c>
      <c r="F665" s="2" t="s">
        <v>3930</v>
      </c>
      <c r="G665" s="2"/>
      <c r="H665" s="2"/>
      <c r="I665" s="2"/>
      <c r="J665" s="15"/>
      <c r="K665" s="3">
        <f>IFERROR(MATCH("Application Layer Gateway (ALG) Security Requirements Guide (SRG) :: Version 1, Release: 2 Benchmark Date: 24 Jul 2015*"&amp;A665&amp;";*",SRGs!AA:AA,0),0)</f>
        <v>0</v>
      </c>
      <c r="L665" s="2">
        <f>IFERROR(MATCH("Application Server Security Requirements Guide :: Version 3, Release: 3 Benchmark Date: 27 Oct 2022*"&amp;A665&amp;";*",SRGs!AA:AA,0),0)</f>
        <v>0</v>
      </c>
      <c r="M665" s="2">
        <f>IFERROR(MATCH("Authentication, Authorization, and Accounting Services (AAA) Security Requirements Guide :: Version 1, Release: 2 Benchmark Date: 24 Jan 2020*"&amp;A665&amp;";*",SRGs!AA:AA,0),0)</f>
        <v>0</v>
      </c>
      <c r="N665" s="6">
        <f>IFERROR(MATCH("Central Log Server Security Requirements Guide :: Version 2, Release: 2 Benchmark Date: 27 Oct 2022*"&amp;A665&amp;";*",SRGs!AA:AA,0),0)</f>
        <v>0</v>
      </c>
      <c r="O665" s="6">
        <f>IFERROR(MATCH("Database Security Requirements Guide :: Version 3, Release: 3 Benchmark Date: 27 Jul 2022*"&amp;A665&amp;";*",SRGs!AA:AA,0),0)</f>
        <v>0</v>
      </c>
      <c r="P665" s="6">
        <f>IFERROR(MATCH("Container Platform Security Requirements Guide :: Version 1, Release: 3 Benchmark Date: 27 Jan 2022*"&amp;A665&amp;";*",SRGs!AA:AA,0),0)</f>
        <v>0</v>
      </c>
      <c r="Q665" s="6">
        <f>IFERROR(MATCH("Domain Name System (DNS) Security Requirements Guide :: Version 2, Release: 4 Benchmark Date: 23 Oct 2015*"&amp;A665&amp;";*",SRGs!AA:AA,0),0)</f>
        <v>0</v>
      </c>
      <c r="R665" s="6">
        <f>IFERROR(MATCH("Firewall Security Requirements Guide :: Version 2, Release: 3 Benchmark Date: 27 Oct 2022*"&amp;A665&amp;";*",SRGs!AA:AA,0),0)</f>
        <v>0</v>
      </c>
      <c r="S665" s="6">
        <f>IFERROR(MATCH("General Purpose Operating System Security Requirements Guide :: Version 2, Release: 4 Benchmark Date: 27 Jul 2022*"&amp;A665&amp;";*",SRGs!AA:AA,0),0)</f>
        <v>0</v>
      </c>
      <c r="T665" s="6">
        <f>IFERROR(MATCH("Intrusion Detection and Prevention Systems (IDPS) Security Requirements Guide :: Version 2, Release: 6 Benchmark Date: 24 Jul 2020*"&amp;A665&amp;";*",SRGs!AA:AA,0),0)</f>
        <v>0</v>
      </c>
      <c r="U665" s="6">
        <f>IFERROR(MATCH("Layer 2 Switch Security Requirements Guide :: Version 2, Release: 1 Benchmark Date: 18 May 2021*"&amp;A665&amp;";*",SRGs!AA:AA,0),0)</f>
        <v>0</v>
      </c>
      <c r="V665" s="6">
        <f>IFERROR(MATCH("Mainframe Product Security Requirements Guide :: Version 2, Release: 1 Benchmark Date: 27 Oct 2022*"&amp;A665&amp;";*",SRGs!AA:AA,0),0)</f>
        <v>0</v>
      </c>
      <c r="W665" s="6">
        <f>IFERROR(MATCH("Network Device Management Security Requirements Guide :: Version 4, Release: 1 Benchmark Date: 23 Apr 2021*"&amp;A665&amp;";*",SRGs!AA:AA,0),0)</f>
        <v>0</v>
      </c>
      <c r="X665" s="6">
        <f>IFERROR(MATCH("Router Security Requirements Guide :: Version 4, Release: 2 Benchmark Date: 23 Apr 2021*"&amp;A665&amp;";*",SRGs!AA:AA,0),0)</f>
        <v>0</v>
      </c>
      <c r="Y665" s="6">
        <f>IFERROR(MATCH("SDN Controller Security Requirements Guide :: Version 1, Release: 2 Benchmark Date: 24 Apr 2020*"&amp;A665&amp;";*",SRGs!AA:AA,0),0)</f>
        <v>0</v>
      </c>
      <c r="Z665" s="6">
        <f>IFERROR(MATCH("Unified Endpoint Management Agent Security Requirements Guide :: Version 1, Release: 1 Benchmark Date: 20 Nov 2020*"&amp;A665&amp;";*",SRGs!AA:AA,0),0)</f>
        <v>0</v>
      </c>
      <c r="AA665" s="6">
        <f>IFERROR(MATCH("Unified Endpoint Management Server Security Requirements Guide :: Version 1, Release: 1 Benchmark Date: 20 Nov 2020*"&amp;A665&amp;";*",SRGs!AA:AA,0),0)</f>
        <v>0</v>
      </c>
      <c r="AB665" s="6">
        <f>IFERROR(MATCH("Virtual Private Network (VPN) Security Requirements Guide :: Version 2, Release: 4 Benchmark Date: 27 Oct 2021*"&amp;A665&amp;";*",SRGs!AA:AA,0),0)</f>
        <v>0</v>
      </c>
      <c r="AC665" s="6">
        <f>IFERROR(MATCH("Web Server Security Requirements Guide :: Version 3, Release: 1 Benchmark Date: 27 Oct 2022*"&amp;A665&amp;";*",SRGs!AA:AA,0),0)</f>
        <v>0</v>
      </c>
      <c r="AD665" s="21"/>
      <c r="AE665" s="3" t="str">
        <f t="shared" si="80"/>
        <v/>
      </c>
      <c r="AF665" s="2" t="str">
        <f t="shared" si="81"/>
        <v/>
      </c>
      <c r="AG665" s="2" t="str">
        <f t="shared" si="82"/>
        <v/>
      </c>
      <c r="AH665" s="2" t="str">
        <f t="shared" si="83"/>
        <v/>
      </c>
      <c r="AI665" s="2" t="str">
        <f t="shared" si="84"/>
        <v/>
      </c>
      <c r="AJ665" s="2" t="str">
        <f t="shared" si="85"/>
        <v/>
      </c>
      <c r="AK665" s="2" t="str">
        <f t="shared" si="86"/>
        <v/>
      </c>
      <c r="AL665" s="27"/>
      <c r="AM665" s="5" t="str">
        <f t="shared" si="87"/>
        <v/>
      </c>
    </row>
    <row r="666" spans="1:39" s="5" customFormat="1" ht="180">
      <c r="A666" s="1" t="s">
        <v>157</v>
      </c>
      <c r="B666" s="1" t="s">
        <v>4311</v>
      </c>
      <c r="C666" s="1" t="s">
        <v>943</v>
      </c>
      <c r="D666" s="1" t="s">
        <v>2010</v>
      </c>
      <c r="E666" s="1" t="s">
        <v>3014</v>
      </c>
      <c r="F666" s="2" t="s">
        <v>3900</v>
      </c>
      <c r="G666" s="2"/>
      <c r="H666" s="2"/>
      <c r="I666" s="2"/>
      <c r="J666" s="15"/>
      <c r="K666" s="3">
        <f>IFERROR(MATCH("Application Layer Gateway (ALG) Security Requirements Guide (SRG) :: Version 1, Release: 2 Benchmark Date: 24 Jul 2015*"&amp;A666&amp;";*",SRGs!AA:AA,0),0)</f>
        <v>0</v>
      </c>
      <c r="L666" s="2">
        <f>IFERROR(MATCH("Application Server Security Requirements Guide :: Version 3, Release: 3 Benchmark Date: 27 Oct 2022*"&amp;A666&amp;";*",SRGs!AA:AA,0),0)</f>
        <v>0</v>
      </c>
      <c r="M666" s="2">
        <f>IFERROR(MATCH("Authentication, Authorization, and Accounting Services (AAA) Security Requirements Guide :: Version 1, Release: 2 Benchmark Date: 24 Jan 2020*"&amp;A666&amp;";*",SRGs!AA:AA,0),0)</f>
        <v>0</v>
      </c>
      <c r="N666" s="6">
        <f>IFERROR(MATCH("Central Log Server Security Requirements Guide :: Version 2, Release: 2 Benchmark Date: 27 Oct 2022*"&amp;A666&amp;";*",SRGs!AA:AA,0),0)</f>
        <v>0</v>
      </c>
      <c r="O666" s="6">
        <f>IFERROR(MATCH("Database Security Requirements Guide :: Version 3, Release: 3 Benchmark Date: 27 Jul 2022*"&amp;A666&amp;";*",SRGs!AA:AA,0),0)</f>
        <v>0</v>
      </c>
      <c r="P666" s="6">
        <f>IFERROR(MATCH("Container Platform Security Requirements Guide :: Version 1, Release: 3 Benchmark Date: 27 Jan 2022*"&amp;A666&amp;";*",SRGs!AA:AA,0),0)</f>
        <v>0</v>
      </c>
      <c r="Q666" s="6">
        <f>IFERROR(MATCH("Domain Name System (DNS) Security Requirements Guide :: Version 2, Release: 4 Benchmark Date: 23 Oct 2015*"&amp;A666&amp;";*",SRGs!AA:AA,0),0)</f>
        <v>0</v>
      </c>
      <c r="R666" s="6">
        <f>IFERROR(MATCH("Firewall Security Requirements Guide :: Version 2, Release: 3 Benchmark Date: 27 Oct 2022*"&amp;A666&amp;";*",SRGs!AA:AA,0),0)</f>
        <v>0</v>
      </c>
      <c r="S666" s="6">
        <f>IFERROR(MATCH("General Purpose Operating System Security Requirements Guide :: Version 2, Release: 4 Benchmark Date: 27 Jul 2022*"&amp;A666&amp;";*",SRGs!AA:AA,0),0)</f>
        <v>0</v>
      </c>
      <c r="T666" s="6">
        <f>IFERROR(MATCH("Intrusion Detection and Prevention Systems (IDPS) Security Requirements Guide :: Version 2, Release: 6 Benchmark Date: 24 Jul 2020*"&amp;A666&amp;";*",SRGs!AA:AA,0),0)</f>
        <v>0</v>
      </c>
      <c r="U666" s="6">
        <f>IFERROR(MATCH("Layer 2 Switch Security Requirements Guide :: Version 2, Release: 1 Benchmark Date: 18 May 2021*"&amp;A666&amp;";*",SRGs!AA:AA,0),0)</f>
        <v>0</v>
      </c>
      <c r="V666" s="6">
        <f>IFERROR(MATCH("Mainframe Product Security Requirements Guide :: Version 2, Release: 1 Benchmark Date: 27 Oct 2022*"&amp;A666&amp;";*",SRGs!AA:AA,0),0)</f>
        <v>0</v>
      </c>
      <c r="W666" s="6">
        <f>IFERROR(MATCH("Network Device Management Security Requirements Guide :: Version 4, Release: 1 Benchmark Date: 23 Apr 2021*"&amp;A666&amp;";*",SRGs!AA:AA,0),0)</f>
        <v>0</v>
      </c>
      <c r="X666" s="6">
        <f>IFERROR(MATCH("Router Security Requirements Guide :: Version 4, Release: 2 Benchmark Date: 23 Apr 2021*"&amp;A666&amp;";*",SRGs!AA:AA,0),0)</f>
        <v>0</v>
      </c>
      <c r="Y666" s="6">
        <f>IFERROR(MATCH("SDN Controller Security Requirements Guide :: Version 1, Release: 2 Benchmark Date: 24 Apr 2020*"&amp;A666&amp;";*",SRGs!AA:AA,0),0)</f>
        <v>0</v>
      </c>
      <c r="Z666" s="6">
        <f>IFERROR(MATCH("Unified Endpoint Management Agent Security Requirements Guide :: Version 1, Release: 1 Benchmark Date: 20 Nov 2020*"&amp;A666&amp;";*",SRGs!AA:AA,0),0)</f>
        <v>0</v>
      </c>
      <c r="AA666" s="6">
        <f>IFERROR(MATCH("Unified Endpoint Management Server Security Requirements Guide :: Version 1, Release: 1 Benchmark Date: 20 Nov 2020*"&amp;A666&amp;";*",SRGs!AA:AA,0),0)</f>
        <v>0</v>
      </c>
      <c r="AB666" s="6">
        <f>IFERROR(MATCH("Virtual Private Network (VPN) Security Requirements Guide :: Version 2, Release: 4 Benchmark Date: 27 Oct 2021*"&amp;A666&amp;";*",SRGs!AA:AA,0),0)</f>
        <v>0</v>
      </c>
      <c r="AC666" s="6">
        <f>IFERROR(MATCH("Web Server Security Requirements Guide :: Version 3, Release: 1 Benchmark Date: 27 Oct 2022*"&amp;A666&amp;";*",SRGs!AA:AA,0),0)</f>
        <v>0</v>
      </c>
      <c r="AD666" s="21"/>
      <c r="AE666" s="3" t="str">
        <f t="shared" si="80"/>
        <v/>
      </c>
      <c r="AF666" s="2" t="str">
        <f t="shared" si="81"/>
        <v/>
      </c>
      <c r="AG666" s="2" t="str">
        <f t="shared" si="82"/>
        <v/>
      </c>
      <c r="AH666" s="2" t="str">
        <f t="shared" si="83"/>
        <v/>
      </c>
      <c r="AI666" s="2" t="str">
        <f t="shared" si="84"/>
        <v/>
      </c>
      <c r="AJ666" s="2" t="str">
        <f t="shared" si="85"/>
        <v/>
      </c>
      <c r="AK666" s="2" t="str">
        <f t="shared" si="86"/>
        <v/>
      </c>
      <c r="AL666" s="27"/>
      <c r="AM666" s="5" t="str">
        <f t="shared" si="87"/>
        <v/>
      </c>
    </row>
    <row r="667" spans="1:39" s="5" customFormat="1" ht="45">
      <c r="A667" s="1" t="s">
        <v>158</v>
      </c>
      <c r="B667" s="1" t="s">
        <v>4311</v>
      </c>
      <c r="C667" s="1" t="s">
        <v>944</v>
      </c>
      <c r="D667" s="1" t="s">
        <v>2011</v>
      </c>
      <c r="E667" s="1" t="s">
        <v>3015</v>
      </c>
      <c r="F667" s="2" t="s">
        <v>2591</v>
      </c>
      <c r="G667" s="2"/>
      <c r="H667" s="2"/>
      <c r="I667" s="2"/>
      <c r="J667" s="15"/>
      <c r="K667" s="3">
        <f>IFERROR(MATCH("Application Layer Gateway (ALG) Security Requirements Guide (SRG) :: Version 1, Release: 2 Benchmark Date: 24 Jul 2015*"&amp;A667&amp;";*",SRGs!AA:AA,0),0)</f>
        <v>0</v>
      </c>
      <c r="L667" s="2">
        <f>IFERROR(MATCH("Application Server Security Requirements Guide :: Version 3, Release: 3 Benchmark Date: 27 Oct 2022*"&amp;A667&amp;";*",SRGs!AA:AA,0),0)</f>
        <v>0</v>
      </c>
      <c r="M667" s="2">
        <f>IFERROR(MATCH("Authentication, Authorization, and Accounting Services (AAA) Security Requirements Guide :: Version 1, Release: 2 Benchmark Date: 24 Jan 2020*"&amp;A667&amp;";*",SRGs!AA:AA,0),0)</f>
        <v>0</v>
      </c>
      <c r="N667" s="2">
        <f>IFERROR(MATCH("Central Log Server Security Requirements Guide :: Version 2, Release: 2 Benchmark Date: 27 Oct 2022*"&amp;A667&amp;";*",SRGs!AA:AA,0),0)</f>
        <v>0</v>
      </c>
      <c r="O667" s="2">
        <f>IFERROR(MATCH("Database Security Requirements Guide :: Version 3, Release: 3 Benchmark Date: 27 Jul 2022*"&amp;A667&amp;";*",SRGs!AA:AA,0),0)</f>
        <v>0</v>
      </c>
      <c r="P667" s="6">
        <f>IFERROR(MATCH("Container Platform Security Requirements Guide :: Version 1, Release: 3 Benchmark Date: 27 Jan 2022*"&amp;A667&amp;";*",SRGs!AA:AA,0),0)</f>
        <v>0</v>
      </c>
      <c r="Q667" s="6">
        <f>IFERROR(MATCH("Domain Name System (DNS) Security Requirements Guide :: Version 2, Release: 4 Benchmark Date: 23 Oct 2015*"&amp;A667&amp;";*",SRGs!AA:AA,0),0)</f>
        <v>0</v>
      </c>
      <c r="R667" s="6">
        <f>IFERROR(MATCH("Firewall Security Requirements Guide :: Version 2, Release: 3 Benchmark Date: 27 Oct 2022*"&amp;A667&amp;";*",SRGs!AA:AA,0),0)</f>
        <v>0</v>
      </c>
      <c r="S667" s="6">
        <f>IFERROR(MATCH("General Purpose Operating System Security Requirements Guide :: Version 2, Release: 4 Benchmark Date: 27 Jul 2022*"&amp;A667&amp;";*",SRGs!AA:AA,0),0)</f>
        <v>0</v>
      </c>
      <c r="T667" s="6">
        <f>IFERROR(MATCH("Intrusion Detection and Prevention Systems (IDPS) Security Requirements Guide :: Version 2, Release: 6 Benchmark Date: 24 Jul 2020*"&amp;A667&amp;";*",SRGs!AA:AA,0),0)</f>
        <v>0</v>
      </c>
      <c r="U667" s="6">
        <f>IFERROR(MATCH("Layer 2 Switch Security Requirements Guide :: Version 2, Release: 1 Benchmark Date: 18 May 2021*"&amp;A667&amp;";*",SRGs!AA:AA,0),0)</f>
        <v>0</v>
      </c>
      <c r="V667" s="6">
        <f>IFERROR(MATCH("Mainframe Product Security Requirements Guide :: Version 2, Release: 1 Benchmark Date: 27 Oct 2022*"&amp;A667&amp;";*",SRGs!AA:AA,0),0)</f>
        <v>0</v>
      </c>
      <c r="W667" s="6">
        <f>IFERROR(MATCH("Network Device Management Security Requirements Guide :: Version 4, Release: 1 Benchmark Date: 23 Apr 2021*"&amp;A667&amp;";*",SRGs!AA:AA,0),0)</f>
        <v>0</v>
      </c>
      <c r="X667" s="6">
        <f>IFERROR(MATCH("Router Security Requirements Guide :: Version 4, Release: 2 Benchmark Date: 23 Apr 2021*"&amp;A667&amp;";*",SRGs!AA:AA,0),0)</f>
        <v>0</v>
      </c>
      <c r="Y667" s="6">
        <f>IFERROR(MATCH("SDN Controller Security Requirements Guide :: Version 1, Release: 2 Benchmark Date: 24 Apr 2020*"&amp;A667&amp;";*",SRGs!AA:AA,0),0)</f>
        <v>0</v>
      </c>
      <c r="Z667" s="6">
        <f>IFERROR(MATCH("Unified Endpoint Management Agent Security Requirements Guide :: Version 1, Release: 1 Benchmark Date: 20 Nov 2020*"&amp;A667&amp;";*",SRGs!AA:AA,0),0)</f>
        <v>0</v>
      </c>
      <c r="AA667" s="6">
        <f>IFERROR(MATCH("Unified Endpoint Management Server Security Requirements Guide :: Version 1, Release: 1 Benchmark Date: 20 Nov 2020*"&amp;A667&amp;";*",SRGs!AA:AA,0),0)</f>
        <v>0</v>
      </c>
      <c r="AB667" s="6">
        <f>IFERROR(MATCH("Virtual Private Network (VPN) Security Requirements Guide :: Version 2, Release: 4 Benchmark Date: 27 Oct 2021*"&amp;A667&amp;";*",SRGs!AA:AA,0),0)</f>
        <v>0</v>
      </c>
      <c r="AC667" s="6">
        <f>IFERROR(MATCH("Web Server Security Requirements Guide :: Version 3, Release: 1 Benchmark Date: 27 Oct 2022*"&amp;A667&amp;";*",SRGs!AA:AA,0),0)</f>
        <v>0</v>
      </c>
      <c r="AD667" s="21"/>
      <c r="AE667" s="3" t="str">
        <f t="shared" si="80"/>
        <v/>
      </c>
      <c r="AF667" s="2" t="str">
        <f t="shared" si="81"/>
        <v/>
      </c>
      <c r="AG667" s="2" t="str">
        <f t="shared" si="82"/>
        <v/>
      </c>
      <c r="AH667" s="2" t="str">
        <f t="shared" si="83"/>
        <v/>
      </c>
      <c r="AI667" s="2" t="str">
        <f t="shared" si="84"/>
        <v/>
      </c>
      <c r="AJ667" s="2" t="str">
        <f t="shared" si="85"/>
        <v/>
      </c>
      <c r="AK667" s="2" t="str">
        <f t="shared" si="86"/>
        <v/>
      </c>
      <c r="AL667" s="27"/>
      <c r="AM667" s="5" t="str">
        <f t="shared" si="87"/>
        <v/>
      </c>
    </row>
    <row r="668" spans="1:39" s="5" customFormat="1" ht="105">
      <c r="A668" s="1" t="s">
        <v>22417</v>
      </c>
      <c r="B668" s="1" t="s">
        <v>4311</v>
      </c>
      <c r="C668" s="1" t="s">
        <v>945</v>
      </c>
      <c r="D668" s="1" t="s">
        <v>2012</v>
      </c>
      <c r="E668" s="1" t="s">
        <v>3016</v>
      </c>
      <c r="F668" s="2" t="s">
        <v>3901</v>
      </c>
      <c r="G668" s="2"/>
      <c r="H668" s="2"/>
      <c r="I668" s="2"/>
      <c r="J668" s="15"/>
      <c r="K668" s="3">
        <f>IFERROR(MATCH("Application Layer Gateway (ALG) Security Requirements Guide (SRG) :: Version 1, Release: 2 Benchmark Date: 24 Jul 2015*"&amp;A668&amp;";*",SRGs!AA:AA,0),0)</f>
        <v>0</v>
      </c>
      <c r="L668" s="2">
        <f>IFERROR(MATCH("Application Server Security Requirements Guide :: Version 3, Release: 3 Benchmark Date: 27 Oct 2022*"&amp;A668&amp;";*",SRGs!AA:AA,0),0)</f>
        <v>0</v>
      </c>
      <c r="M668" s="2">
        <f>IFERROR(MATCH("Authentication, Authorization, and Accounting Services (AAA) Security Requirements Guide :: Version 1, Release: 2 Benchmark Date: 24 Jan 2020*"&amp;A668&amp;";*",SRGs!AA:AA,0),0)</f>
        <v>0</v>
      </c>
      <c r="N668" s="6">
        <f>IFERROR(MATCH("Central Log Server Security Requirements Guide :: Version 2, Release: 2 Benchmark Date: 27 Oct 2022*"&amp;A668&amp;";*",SRGs!AA:AA,0),0)</f>
        <v>0</v>
      </c>
      <c r="O668" s="6">
        <f>IFERROR(MATCH("Database Security Requirements Guide :: Version 3, Release: 3 Benchmark Date: 27 Jul 2022*"&amp;A668&amp;";*",SRGs!AA:AA,0),0)</f>
        <v>0</v>
      </c>
      <c r="P668" s="6">
        <f>IFERROR(MATCH("Container Platform Security Requirements Guide :: Version 1, Release: 3 Benchmark Date: 27 Jan 2022*"&amp;A668&amp;";*",SRGs!AA:AA,0),0)</f>
        <v>0</v>
      </c>
      <c r="Q668" s="6">
        <f>IFERROR(MATCH("Domain Name System (DNS) Security Requirements Guide :: Version 2, Release: 4 Benchmark Date: 23 Oct 2015*"&amp;A668&amp;";*",SRGs!AA:AA,0),0)</f>
        <v>0</v>
      </c>
      <c r="R668" s="6">
        <f>IFERROR(MATCH("Firewall Security Requirements Guide :: Version 2, Release: 3 Benchmark Date: 27 Oct 2022*"&amp;A668&amp;";*",SRGs!AA:AA,0),0)</f>
        <v>0</v>
      </c>
      <c r="S668" s="6">
        <f>IFERROR(MATCH("General Purpose Operating System Security Requirements Guide :: Version 2, Release: 4 Benchmark Date: 27 Jul 2022*"&amp;A668&amp;";*",SRGs!AA:AA,0),0)</f>
        <v>0</v>
      </c>
      <c r="T668" s="6">
        <f>IFERROR(MATCH("Intrusion Detection and Prevention Systems (IDPS) Security Requirements Guide :: Version 2, Release: 6 Benchmark Date: 24 Jul 2020*"&amp;A668&amp;";*",SRGs!AA:AA,0),0)</f>
        <v>0</v>
      </c>
      <c r="U668" s="6">
        <f>IFERROR(MATCH("Layer 2 Switch Security Requirements Guide :: Version 2, Release: 1 Benchmark Date: 18 May 2021*"&amp;A668&amp;";*",SRGs!AA:AA,0),0)</f>
        <v>0</v>
      </c>
      <c r="V668" s="6">
        <f>IFERROR(MATCH("Mainframe Product Security Requirements Guide :: Version 2, Release: 1 Benchmark Date: 27 Oct 2022*"&amp;A668&amp;";*",SRGs!AA:AA,0),0)</f>
        <v>0</v>
      </c>
      <c r="W668" s="6">
        <f>IFERROR(MATCH("Network Device Management Security Requirements Guide :: Version 4, Release: 1 Benchmark Date: 23 Apr 2021*"&amp;A668&amp;";*",SRGs!AA:AA,0),0)</f>
        <v>0</v>
      </c>
      <c r="X668" s="6">
        <f>IFERROR(MATCH("Router Security Requirements Guide :: Version 4, Release: 2 Benchmark Date: 23 Apr 2021*"&amp;A668&amp;";*",SRGs!AA:AA,0),0)</f>
        <v>0</v>
      </c>
      <c r="Y668" s="6">
        <f>IFERROR(MATCH("SDN Controller Security Requirements Guide :: Version 1, Release: 2 Benchmark Date: 24 Apr 2020*"&amp;A668&amp;";*",SRGs!AA:AA,0),0)</f>
        <v>0</v>
      </c>
      <c r="Z668" s="6">
        <f>IFERROR(MATCH("Unified Endpoint Management Agent Security Requirements Guide :: Version 1, Release: 1 Benchmark Date: 20 Nov 2020*"&amp;A668&amp;";*",SRGs!AA:AA,0),0)</f>
        <v>0</v>
      </c>
      <c r="AA668" s="6">
        <f>IFERROR(MATCH("Unified Endpoint Management Server Security Requirements Guide :: Version 1, Release: 1 Benchmark Date: 20 Nov 2020*"&amp;A668&amp;";*",SRGs!AA:AA,0),0)</f>
        <v>0</v>
      </c>
      <c r="AB668" s="6">
        <f>IFERROR(MATCH("Virtual Private Network (VPN) Security Requirements Guide :: Version 2, Release: 4 Benchmark Date: 27 Oct 2021*"&amp;A668&amp;";*",SRGs!AA:AA,0),0)</f>
        <v>0</v>
      </c>
      <c r="AC668" s="6">
        <f>IFERROR(MATCH("Web Server Security Requirements Guide :: Version 3, Release: 1 Benchmark Date: 27 Oct 2022*"&amp;A668&amp;";*",SRGs!AA:AA,0),0)</f>
        <v>0</v>
      </c>
      <c r="AD668" s="21"/>
      <c r="AE668" s="3" t="str">
        <f t="shared" si="80"/>
        <v/>
      </c>
      <c r="AF668" s="2" t="str">
        <f t="shared" si="81"/>
        <v/>
      </c>
      <c r="AG668" s="2" t="str">
        <f t="shared" si="82"/>
        <v/>
      </c>
      <c r="AH668" s="2" t="str">
        <f t="shared" si="83"/>
        <v/>
      </c>
      <c r="AI668" s="2" t="str">
        <f t="shared" si="84"/>
        <v/>
      </c>
      <c r="AJ668" s="2" t="str">
        <f t="shared" si="85"/>
        <v/>
      </c>
      <c r="AK668" s="2" t="str">
        <f t="shared" si="86"/>
        <v/>
      </c>
      <c r="AL668" s="27"/>
      <c r="AM668" s="5" t="str">
        <f t="shared" si="87"/>
        <v/>
      </c>
    </row>
    <row r="669" spans="1:39" s="5" customFormat="1" ht="75">
      <c r="A669" s="1" t="s">
        <v>159</v>
      </c>
      <c r="B669" s="1" t="s">
        <v>4311</v>
      </c>
      <c r="C669" s="1" t="s">
        <v>946</v>
      </c>
      <c r="D669" s="1" t="s">
        <v>2013</v>
      </c>
      <c r="E669" s="1" t="s">
        <v>3017</v>
      </c>
      <c r="F669" s="2" t="s">
        <v>3902</v>
      </c>
      <c r="G669" s="2"/>
      <c r="H669" s="2"/>
      <c r="I669" s="2"/>
      <c r="J669" s="15"/>
      <c r="K669" s="3">
        <f>IFERROR(MATCH("Application Layer Gateway (ALG) Security Requirements Guide (SRG) :: Version 1, Release: 2 Benchmark Date: 24 Jul 2015*"&amp;A669&amp;";*",SRGs!AA:AA,0),0)</f>
        <v>0</v>
      </c>
      <c r="L669" s="2">
        <f>IFERROR(MATCH("Application Server Security Requirements Guide :: Version 3, Release: 3 Benchmark Date: 27 Oct 2022*"&amp;A669&amp;";*",SRGs!AA:AA,0),0)</f>
        <v>0</v>
      </c>
      <c r="M669" s="2">
        <f>IFERROR(MATCH("Authentication, Authorization, and Accounting Services (AAA) Security Requirements Guide :: Version 1, Release: 2 Benchmark Date: 24 Jan 2020*"&amp;A669&amp;";*",SRGs!AA:AA,0),0)</f>
        <v>0</v>
      </c>
      <c r="N669" s="6">
        <f>IFERROR(MATCH("Central Log Server Security Requirements Guide :: Version 2, Release: 2 Benchmark Date: 27 Oct 2022*"&amp;A669&amp;";*",SRGs!AA:AA,0),0)</f>
        <v>0</v>
      </c>
      <c r="O669" s="6">
        <f>IFERROR(MATCH("Database Security Requirements Guide :: Version 3, Release: 3 Benchmark Date: 27 Jul 2022*"&amp;A669&amp;";*",SRGs!AA:AA,0),0)</f>
        <v>0</v>
      </c>
      <c r="P669" s="6">
        <f>IFERROR(MATCH("Container Platform Security Requirements Guide :: Version 1, Release: 3 Benchmark Date: 27 Jan 2022*"&amp;A669&amp;";*",SRGs!AA:AA,0),0)</f>
        <v>0</v>
      </c>
      <c r="Q669" s="6">
        <f>IFERROR(MATCH("Domain Name System (DNS) Security Requirements Guide :: Version 2, Release: 4 Benchmark Date: 23 Oct 2015*"&amp;A669&amp;";*",SRGs!AA:AA,0),0)</f>
        <v>0</v>
      </c>
      <c r="R669" s="6">
        <f>IFERROR(MATCH("Firewall Security Requirements Guide :: Version 2, Release: 3 Benchmark Date: 27 Oct 2022*"&amp;A669&amp;";*",SRGs!AA:AA,0),0)</f>
        <v>0</v>
      </c>
      <c r="S669" s="6">
        <f>IFERROR(MATCH("General Purpose Operating System Security Requirements Guide :: Version 2, Release: 4 Benchmark Date: 27 Jul 2022*"&amp;A669&amp;";*",SRGs!AA:AA,0),0)</f>
        <v>0</v>
      </c>
      <c r="T669" s="6">
        <f>IFERROR(MATCH("Intrusion Detection and Prevention Systems (IDPS) Security Requirements Guide :: Version 2, Release: 6 Benchmark Date: 24 Jul 2020*"&amp;A669&amp;";*",SRGs!AA:AA,0),0)</f>
        <v>0</v>
      </c>
      <c r="U669" s="6">
        <f>IFERROR(MATCH("Layer 2 Switch Security Requirements Guide :: Version 2, Release: 1 Benchmark Date: 18 May 2021*"&amp;A669&amp;";*",SRGs!AA:AA,0),0)</f>
        <v>0</v>
      </c>
      <c r="V669" s="6">
        <f>IFERROR(MATCH("Mainframe Product Security Requirements Guide :: Version 2, Release: 1 Benchmark Date: 27 Oct 2022*"&amp;A669&amp;";*",SRGs!AA:AA,0),0)</f>
        <v>0</v>
      </c>
      <c r="W669" s="6">
        <f>IFERROR(MATCH("Network Device Management Security Requirements Guide :: Version 4, Release: 1 Benchmark Date: 23 Apr 2021*"&amp;A669&amp;";*",SRGs!AA:AA,0),0)</f>
        <v>0</v>
      </c>
      <c r="X669" s="6">
        <f>IFERROR(MATCH("Router Security Requirements Guide :: Version 4, Release: 2 Benchmark Date: 23 Apr 2021*"&amp;A669&amp;";*",SRGs!AA:AA,0),0)</f>
        <v>0</v>
      </c>
      <c r="Y669" s="6">
        <f>IFERROR(MATCH("SDN Controller Security Requirements Guide :: Version 1, Release: 2 Benchmark Date: 24 Apr 2020*"&amp;A669&amp;";*",SRGs!AA:AA,0),0)</f>
        <v>0</v>
      </c>
      <c r="Z669" s="6">
        <f>IFERROR(MATCH("Unified Endpoint Management Agent Security Requirements Guide :: Version 1, Release: 1 Benchmark Date: 20 Nov 2020*"&amp;A669&amp;";*",SRGs!AA:AA,0),0)</f>
        <v>0</v>
      </c>
      <c r="AA669" s="6">
        <f>IFERROR(MATCH("Unified Endpoint Management Server Security Requirements Guide :: Version 1, Release: 1 Benchmark Date: 20 Nov 2020*"&amp;A669&amp;";*",SRGs!AA:AA,0),0)</f>
        <v>0</v>
      </c>
      <c r="AB669" s="6">
        <f>IFERROR(MATCH("Virtual Private Network (VPN) Security Requirements Guide :: Version 2, Release: 4 Benchmark Date: 27 Oct 2021*"&amp;A669&amp;";*",SRGs!AA:AA,0),0)</f>
        <v>0</v>
      </c>
      <c r="AC669" s="6">
        <f>IFERROR(MATCH("Web Server Security Requirements Guide :: Version 3, Release: 1 Benchmark Date: 27 Oct 2022*"&amp;A669&amp;";*",SRGs!AA:AA,0),0)</f>
        <v>0</v>
      </c>
      <c r="AD669" s="21"/>
      <c r="AE669" s="3" t="str">
        <f t="shared" si="80"/>
        <v/>
      </c>
      <c r="AF669" s="2" t="str">
        <f t="shared" si="81"/>
        <v/>
      </c>
      <c r="AG669" s="2" t="str">
        <f t="shared" si="82"/>
        <v/>
      </c>
      <c r="AH669" s="2" t="str">
        <f t="shared" si="83"/>
        <v/>
      </c>
      <c r="AI669" s="2" t="str">
        <f t="shared" si="84"/>
        <v/>
      </c>
      <c r="AJ669" s="2" t="str">
        <f t="shared" si="85"/>
        <v/>
      </c>
      <c r="AK669" s="2" t="str">
        <f t="shared" si="86"/>
        <v/>
      </c>
      <c r="AL669" s="27"/>
      <c r="AM669" s="5" t="str">
        <f t="shared" si="87"/>
        <v/>
      </c>
    </row>
    <row r="670" spans="1:39" s="5" customFormat="1" ht="195">
      <c r="A670" s="1" t="s">
        <v>160</v>
      </c>
      <c r="B670" s="1" t="s">
        <v>4311</v>
      </c>
      <c r="C670" s="1" t="s">
        <v>947</v>
      </c>
      <c r="D670" s="1" t="s">
        <v>2014</v>
      </c>
      <c r="E670" s="1" t="s">
        <v>3018</v>
      </c>
      <c r="F670" s="2" t="s">
        <v>3903</v>
      </c>
      <c r="G670" s="2"/>
      <c r="H670" s="2"/>
      <c r="I670" s="2"/>
      <c r="J670" s="15"/>
      <c r="K670" s="3">
        <f>IFERROR(MATCH("Application Layer Gateway (ALG) Security Requirements Guide (SRG) :: Version 1, Release: 2 Benchmark Date: 24 Jul 2015*"&amp;A670&amp;";*",SRGs!AA:AA,0),0)</f>
        <v>0</v>
      </c>
      <c r="L670" s="2">
        <f>IFERROR(MATCH("Application Server Security Requirements Guide :: Version 3, Release: 3 Benchmark Date: 27 Oct 2022*"&amp;A670&amp;";*",SRGs!AA:AA,0),0)</f>
        <v>0</v>
      </c>
      <c r="M670" s="2">
        <f>IFERROR(MATCH("Authentication, Authorization, and Accounting Services (AAA) Security Requirements Guide :: Version 1, Release: 2 Benchmark Date: 24 Jan 2020*"&amp;A670&amp;";*",SRGs!AA:AA,0),0)</f>
        <v>0</v>
      </c>
      <c r="N670" s="6">
        <f>IFERROR(MATCH("Central Log Server Security Requirements Guide :: Version 2, Release: 2 Benchmark Date: 27 Oct 2022*"&amp;A670&amp;";*",SRGs!AA:AA,0),0)</f>
        <v>0</v>
      </c>
      <c r="O670" s="6">
        <f>IFERROR(MATCH("Database Security Requirements Guide :: Version 3, Release: 3 Benchmark Date: 27 Jul 2022*"&amp;A670&amp;";*",SRGs!AA:AA,0),0)</f>
        <v>0</v>
      </c>
      <c r="P670" s="6">
        <f>IFERROR(MATCH("Container Platform Security Requirements Guide :: Version 1, Release: 3 Benchmark Date: 27 Jan 2022*"&amp;A670&amp;";*",SRGs!AA:AA,0),0)</f>
        <v>0</v>
      </c>
      <c r="Q670" s="6">
        <f>IFERROR(MATCH("Domain Name System (DNS) Security Requirements Guide :: Version 2, Release: 4 Benchmark Date: 23 Oct 2015*"&amp;A670&amp;";*",SRGs!AA:AA,0),0)</f>
        <v>0</v>
      </c>
      <c r="R670" s="6">
        <f>IFERROR(MATCH("Firewall Security Requirements Guide :: Version 2, Release: 3 Benchmark Date: 27 Oct 2022*"&amp;A670&amp;";*",SRGs!AA:AA,0),0)</f>
        <v>0</v>
      </c>
      <c r="S670" s="6">
        <f>IFERROR(MATCH("General Purpose Operating System Security Requirements Guide :: Version 2, Release: 4 Benchmark Date: 27 Jul 2022*"&amp;A670&amp;";*",SRGs!AA:AA,0),0)</f>
        <v>0</v>
      </c>
      <c r="T670" s="6">
        <f>IFERROR(MATCH("Intrusion Detection and Prevention Systems (IDPS) Security Requirements Guide :: Version 2, Release: 6 Benchmark Date: 24 Jul 2020*"&amp;A670&amp;";*",SRGs!AA:AA,0),0)</f>
        <v>0</v>
      </c>
      <c r="U670" s="6">
        <f>IFERROR(MATCH("Layer 2 Switch Security Requirements Guide :: Version 2, Release: 1 Benchmark Date: 18 May 2021*"&amp;A670&amp;";*",SRGs!AA:AA,0),0)</f>
        <v>0</v>
      </c>
      <c r="V670" s="6">
        <f>IFERROR(MATCH("Mainframe Product Security Requirements Guide :: Version 2, Release: 1 Benchmark Date: 27 Oct 2022*"&amp;A670&amp;";*",SRGs!AA:AA,0),0)</f>
        <v>0</v>
      </c>
      <c r="W670" s="6">
        <f>IFERROR(MATCH("Network Device Management Security Requirements Guide :: Version 4, Release: 1 Benchmark Date: 23 Apr 2021*"&amp;A670&amp;";*",SRGs!AA:AA,0),0)</f>
        <v>0</v>
      </c>
      <c r="X670" s="6">
        <f>IFERROR(MATCH("Router Security Requirements Guide :: Version 4, Release: 2 Benchmark Date: 23 Apr 2021*"&amp;A670&amp;";*",SRGs!AA:AA,0),0)</f>
        <v>0</v>
      </c>
      <c r="Y670" s="6">
        <f>IFERROR(MATCH("SDN Controller Security Requirements Guide :: Version 1, Release: 2 Benchmark Date: 24 Apr 2020*"&amp;A670&amp;";*",SRGs!AA:AA,0),0)</f>
        <v>0</v>
      </c>
      <c r="Z670" s="6">
        <f>IFERROR(MATCH("Unified Endpoint Management Agent Security Requirements Guide :: Version 1, Release: 1 Benchmark Date: 20 Nov 2020*"&amp;A670&amp;";*",SRGs!AA:AA,0),0)</f>
        <v>0</v>
      </c>
      <c r="AA670" s="6">
        <f>IFERROR(MATCH("Unified Endpoint Management Server Security Requirements Guide :: Version 1, Release: 1 Benchmark Date: 20 Nov 2020*"&amp;A670&amp;";*",SRGs!AA:AA,0),0)</f>
        <v>0</v>
      </c>
      <c r="AB670" s="6">
        <f>IFERROR(MATCH("Virtual Private Network (VPN) Security Requirements Guide :: Version 2, Release: 4 Benchmark Date: 27 Oct 2021*"&amp;A670&amp;";*",SRGs!AA:AA,0),0)</f>
        <v>0</v>
      </c>
      <c r="AC670" s="6">
        <f>IFERROR(MATCH("Web Server Security Requirements Guide :: Version 3, Release: 1 Benchmark Date: 27 Oct 2022*"&amp;A670&amp;";*",SRGs!AA:AA,0),0)</f>
        <v>0</v>
      </c>
      <c r="AD670" s="21"/>
      <c r="AE670" s="3" t="str">
        <f t="shared" si="80"/>
        <v/>
      </c>
      <c r="AF670" s="2" t="str">
        <f t="shared" si="81"/>
        <v/>
      </c>
      <c r="AG670" s="2" t="str">
        <f t="shared" si="82"/>
        <v/>
      </c>
      <c r="AH670" s="2" t="str">
        <f t="shared" si="83"/>
        <v/>
      </c>
      <c r="AI670" s="2" t="str">
        <f t="shared" si="84"/>
        <v/>
      </c>
      <c r="AJ670" s="2" t="str">
        <f t="shared" si="85"/>
        <v/>
      </c>
      <c r="AK670" s="2" t="str">
        <f t="shared" si="86"/>
        <v/>
      </c>
      <c r="AL670" s="27"/>
      <c r="AM670" s="5" t="str">
        <f t="shared" si="87"/>
        <v/>
      </c>
    </row>
    <row r="671" spans="1:39" s="5" customFormat="1" ht="150">
      <c r="A671" s="1" t="s">
        <v>22418</v>
      </c>
      <c r="B671" s="1" t="s">
        <v>4311</v>
      </c>
      <c r="C671" s="1" t="s">
        <v>948</v>
      </c>
      <c r="D671" s="1" t="s">
        <v>2015</v>
      </c>
      <c r="E671" s="1" t="s">
        <v>3019</v>
      </c>
      <c r="F671" s="2" t="s">
        <v>3904</v>
      </c>
      <c r="G671" s="2"/>
      <c r="H671" s="2"/>
      <c r="I671" s="2"/>
      <c r="J671" s="15"/>
      <c r="K671" s="3">
        <f>IFERROR(MATCH("Application Layer Gateway (ALG) Security Requirements Guide (SRG) :: Version 1, Release: 2 Benchmark Date: 24 Jul 2015*"&amp;A671&amp;";*",SRGs!AA:AA,0),0)</f>
        <v>0</v>
      </c>
      <c r="L671" s="2">
        <f>IFERROR(MATCH("Application Server Security Requirements Guide :: Version 3, Release: 3 Benchmark Date: 27 Oct 2022*"&amp;A671&amp;";*",SRGs!AA:AA,0),0)</f>
        <v>0</v>
      </c>
      <c r="M671" s="2">
        <f>IFERROR(MATCH("Authentication, Authorization, and Accounting Services (AAA) Security Requirements Guide :: Version 1, Release: 2 Benchmark Date: 24 Jan 2020*"&amp;A671&amp;";*",SRGs!AA:AA,0),0)</f>
        <v>0</v>
      </c>
      <c r="N671" s="6">
        <f>IFERROR(MATCH("Central Log Server Security Requirements Guide :: Version 2, Release: 2 Benchmark Date: 27 Oct 2022*"&amp;A671&amp;";*",SRGs!AA:AA,0),0)</f>
        <v>0</v>
      </c>
      <c r="O671" s="6">
        <f>IFERROR(MATCH("Database Security Requirements Guide :: Version 3, Release: 3 Benchmark Date: 27 Jul 2022*"&amp;A671&amp;";*",SRGs!AA:AA,0),0)</f>
        <v>0</v>
      </c>
      <c r="P671" s="6">
        <f>IFERROR(MATCH("Container Platform Security Requirements Guide :: Version 1, Release: 3 Benchmark Date: 27 Jan 2022*"&amp;A671&amp;";*",SRGs!AA:AA,0),0)</f>
        <v>0</v>
      </c>
      <c r="Q671" s="6">
        <f>IFERROR(MATCH("Domain Name System (DNS) Security Requirements Guide :: Version 2, Release: 4 Benchmark Date: 23 Oct 2015*"&amp;A671&amp;";*",SRGs!AA:AA,0),0)</f>
        <v>0</v>
      </c>
      <c r="R671" s="6">
        <f>IFERROR(MATCH("Firewall Security Requirements Guide :: Version 2, Release: 3 Benchmark Date: 27 Oct 2022*"&amp;A671&amp;";*",SRGs!AA:AA,0),0)</f>
        <v>0</v>
      </c>
      <c r="S671" s="6">
        <f>IFERROR(MATCH("General Purpose Operating System Security Requirements Guide :: Version 2, Release: 4 Benchmark Date: 27 Jul 2022*"&amp;A671&amp;";*",SRGs!AA:AA,0),0)</f>
        <v>0</v>
      </c>
      <c r="T671" s="6">
        <f>IFERROR(MATCH("Intrusion Detection and Prevention Systems (IDPS) Security Requirements Guide :: Version 2, Release: 6 Benchmark Date: 24 Jul 2020*"&amp;A671&amp;";*",SRGs!AA:AA,0),0)</f>
        <v>0</v>
      </c>
      <c r="U671" s="6">
        <f>IFERROR(MATCH("Layer 2 Switch Security Requirements Guide :: Version 2, Release: 1 Benchmark Date: 18 May 2021*"&amp;A671&amp;";*",SRGs!AA:AA,0),0)</f>
        <v>0</v>
      </c>
      <c r="V671" s="6">
        <f>IFERROR(MATCH("Mainframe Product Security Requirements Guide :: Version 2, Release: 1 Benchmark Date: 27 Oct 2022*"&amp;A671&amp;";*",SRGs!AA:AA,0),0)</f>
        <v>0</v>
      </c>
      <c r="W671" s="6">
        <f>IFERROR(MATCH("Network Device Management Security Requirements Guide :: Version 4, Release: 1 Benchmark Date: 23 Apr 2021*"&amp;A671&amp;";*",SRGs!AA:AA,0),0)</f>
        <v>0</v>
      </c>
      <c r="X671" s="6">
        <f>IFERROR(MATCH("Router Security Requirements Guide :: Version 4, Release: 2 Benchmark Date: 23 Apr 2021*"&amp;A671&amp;";*",SRGs!AA:AA,0),0)</f>
        <v>0</v>
      </c>
      <c r="Y671" s="6">
        <f>IFERROR(MATCH("SDN Controller Security Requirements Guide :: Version 1, Release: 2 Benchmark Date: 24 Apr 2020*"&amp;A671&amp;";*",SRGs!AA:AA,0),0)</f>
        <v>0</v>
      </c>
      <c r="Z671" s="6">
        <f>IFERROR(MATCH("Unified Endpoint Management Agent Security Requirements Guide :: Version 1, Release: 1 Benchmark Date: 20 Nov 2020*"&amp;A671&amp;";*",SRGs!AA:AA,0),0)</f>
        <v>0</v>
      </c>
      <c r="AA671" s="6">
        <f>IFERROR(MATCH("Unified Endpoint Management Server Security Requirements Guide :: Version 1, Release: 1 Benchmark Date: 20 Nov 2020*"&amp;A671&amp;";*",SRGs!AA:AA,0),0)</f>
        <v>0</v>
      </c>
      <c r="AB671" s="6">
        <f>IFERROR(MATCH("Virtual Private Network (VPN) Security Requirements Guide :: Version 2, Release: 4 Benchmark Date: 27 Oct 2021*"&amp;A671&amp;";*",SRGs!AA:AA,0),0)</f>
        <v>0</v>
      </c>
      <c r="AC671" s="6">
        <f>IFERROR(MATCH("Web Server Security Requirements Guide :: Version 3, Release: 1 Benchmark Date: 27 Oct 2022*"&amp;A671&amp;";*",SRGs!AA:AA,0),0)</f>
        <v>0</v>
      </c>
      <c r="AD671" s="21"/>
      <c r="AE671" s="3" t="str">
        <f t="shared" si="80"/>
        <v/>
      </c>
      <c r="AF671" s="2" t="str">
        <f t="shared" si="81"/>
        <v/>
      </c>
      <c r="AG671" s="2" t="str">
        <f t="shared" si="82"/>
        <v/>
      </c>
      <c r="AH671" s="2" t="str">
        <f t="shared" si="83"/>
        <v/>
      </c>
      <c r="AI671" s="2" t="str">
        <f t="shared" si="84"/>
        <v/>
      </c>
      <c r="AJ671" s="2" t="str">
        <f t="shared" si="85"/>
        <v/>
      </c>
      <c r="AK671" s="2" t="str">
        <f t="shared" si="86"/>
        <v/>
      </c>
      <c r="AL671" s="27"/>
      <c r="AM671" s="5" t="str">
        <f t="shared" si="87"/>
        <v/>
      </c>
    </row>
    <row r="672" spans="1:39" s="5" customFormat="1" ht="60">
      <c r="A672" s="1" t="s">
        <v>161</v>
      </c>
      <c r="B672" s="1" t="s">
        <v>4311</v>
      </c>
      <c r="C672" s="1" t="s">
        <v>949</v>
      </c>
      <c r="D672" s="1" t="s">
        <v>2016</v>
      </c>
      <c r="E672" s="1" t="s">
        <v>3020</v>
      </c>
      <c r="F672" s="2" t="s">
        <v>3905</v>
      </c>
      <c r="G672" s="2"/>
      <c r="H672" s="2"/>
      <c r="I672" s="2"/>
      <c r="J672" s="15"/>
      <c r="K672" s="3">
        <f>IFERROR(MATCH("Application Layer Gateway (ALG) Security Requirements Guide (SRG) :: Version 1, Release: 2 Benchmark Date: 24 Jul 2015*"&amp;A672&amp;";*",SRGs!AA:AA,0),0)</f>
        <v>0</v>
      </c>
      <c r="L672" s="2">
        <f>IFERROR(MATCH("Application Server Security Requirements Guide :: Version 3, Release: 3 Benchmark Date: 27 Oct 2022*"&amp;A672&amp;";*",SRGs!AA:AA,0),0)</f>
        <v>0</v>
      </c>
      <c r="M672" s="2">
        <f>IFERROR(MATCH("Authentication, Authorization, and Accounting Services (AAA) Security Requirements Guide :: Version 1, Release: 2 Benchmark Date: 24 Jan 2020*"&amp;A672&amp;";*",SRGs!AA:AA,0),0)</f>
        <v>0</v>
      </c>
      <c r="N672" s="6">
        <f>IFERROR(MATCH("Central Log Server Security Requirements Guide :: Version 2, Release: 2 Benchmark Date: 27 Oct 2022*"&amp;A672&amp;";*",SRGs!AA:AA,0),0)</f>
        <v>0</v>
      </c>
      <c r="O672" s="6">
        <f>IFERROR(MATCH("Database Security Requirements Guide :: Version 3, Release: 3 Benchmark Date: 27 Jul 2022*"&amp;A672&amp;";*",SRGs!AA:AA,0),0)</f>
        <v>0</v>
      </c>
      <c r="P672" s="6">
        <f>IFERROR(MATCH("Container Platform Security Requirements Guide :: Version 1, Release: 3 Benchmark Date: 27 Jan 2022*"&amp;A672&amp;";*",SRGs!AA:AA,0),0)</f>
        <v>0</v>
      </c>
      <c r="Q672" s="6">
        <f>IFERROR(MATCH("Domain Name System (DNS) Security Requirements Guide :: Version 2, Release: 4 Benchmark Date: 23 Oct 2015*"&amp;A672&amp;";*",SRGs!AA:AA,0),0)</f>
        <v>0</v>
      </c>
      <c r="R672" s="6">
        <f>IFERROR(MATCH("Firewall Security Requirements Guide :: Version 2, Release: 3 Benchmark Date: 27 Oct 2022*"&amp;A672&amp;";*",SRGs!AA:AA,0),0)</f>
        <v>0</v>
      </c>
      <c r="S672" s="6">
        <f>IFERROR(MATCH("General Purpose Operating System Security Requirements Guide :: Version 2, Release: 4 Benchmark Date: 27 Jul 2022*"&amp;A672&amp;";*",SRGs!AA:AA,0),0)</f>
        <v>0</v>
      </c>
      <c r="T672" s="6">
        <f>IFERROR(MATCH("Intrusion Detection and Prevention Systems (IDPS) Security Requirements Guide :: Version 2, Release: 6 Benchmark Date: 24 Jul 2020*"&amp;A672&amp;";*",SRGs!AA:AA,0),0)</f>
        <v>0</v>
      </c>
      <c r="U672" s="6">
        <f>IFERROR(MATCH("Layer 2 Switch Security Requirements Guide :: Version 2, Release: 1 Benchmark Date: 18 May 2021*"&amp;A672&amp;";*",SRGs!AA:AA,0),0)</f>
        <v>0</v>
      </c>
      <c r="V672" s="6">
        <f>IFERROR(MATCH("Mainframe Product Security Requirements Guide :: Version 2, Release: 1 Benchmark Date: 27 Oct 2022*"&amp;A672&amp;";*",SRGs!AA:AA,0),0)</f>
        <v>0</v>
      </c>
      <c r="W672" s="6">
        <f>IFERROR(MATCH("Network Device Management Security Requirements Guide :: Version 4, Release: 1 Benchmark Date: 23 Apr 2021*"&amp;A672&amp;";*",SRGs!AA:AA,0),0)</f>
        <v>0</v>
      </c>
      <c r="X672" s="6">
        <f>IFERROR(MATCH("Router Security Requirements Guide :: Version 4, Release: 2 Benchmark Date: 23 Apr 2021*"&amp;A672&amp;";*",SRGs!AA:AA,0),0)</f>
        <v>0</v>
      </c>
      <c r="Y672" s="6">
        <f>IFERROR(MATCH("SDN Controller Security Requirements Guide :: Version 1, Release: 2 Benchmark Date: 24 Apr 2020*"&amp;A672&amp;";*",SRGs!AA:AA,0),0)</f>
        <v>0</v>
      </c>
      <c r="Z672" s="6">
        <f>IFERROR(MATCH("Unified Endpoint Management Agent Security Requirements Guide :: Version 1, Release: 1 Benchmark Date: 20 Nov 2020*"&amp;A672&amp;";*",SRGs!AA:AA,0),0)</f>
        <v>0</v>
      </c>
      <c r="AA672" s="6">
        <f>IFERROR(MATCH("Unified Endpoint Management Server Security Requirements Guide :: Version 1, Release: 1 Benchmark Date: 20 Nov 2020*"&amp;A672&amp;";*",SRGs!AA:AA,0),0)</f>
        <v>0</v>
      </c>
      <c r="AB672" s="6">
        <f>IFERROR(MATCH("Virtual Private Network (VPN) Security Requirements Guide :: Version 2, Release: 4 Benchmark Date: 27 Oct 2021*"&amp;A672&amp;";*",SRGs!AA:AA,0),0)</f>
        <v>0</v>
      </c>
      <c r="AC672" s="6">
        <f>IFERROR(MATCH("Web Server Security Requirements Guide :: Version 3, Release: 1 Benchmark Date: 27 Oct 2022*"&amp;A672&amp;";*",SRGs!AA:AA,0),0)</f>
        <v>0</v>
      </c>
      <c r="AD672" s="21"/>
      <c r="AE672" s="3" t="str">
        <f t="shared" si="80"/>
        <v/>
      </c>
      <c r="AF672" s="2" t="str">
        <f t="shared" si="81"/>
        <v/>
      </c>
      <c r="AG672" s="2" t="str">
        <f t="shared" si="82"/>
        <v/>
      </c>
      <c r="AH672" s="2" t="str">
        <f t="shared" si="83"/>
        <v/>
      </c>
      <c r="AI672" s="2" t="str">
        <f t="shared" si="84"/>
        <v/>
      </c>
      <c r="AJ672" s="2" t="str">
        <f t="shared" si="85"/>
        <v/>
      </c>
      <c r="AK672" s="2" t="str">
        <f t="shared" si="86"/>
        <v/>
      </c>
      <c r="AL672" s="27"/>
      <c r="AM672" s="5" t="str">
        <f t="shared" si="87"/>
        <v/>
      </c>
    </row>
    <row r="673" spans="1:39" s="5" customFormat="1" ht="210">
      <c r="A673" s="1" t="s">
        <v>162</v>
      </c>
      <c r="B673" s="1" t="s">
        <v>4311</v>
      </c>
      <c r="C673" s="1" t="s">
        <v>950</v>
      </c>
      <c r="D673" s="1" t="s">
        <v>2017</v>
      </c>
      <c r="E673" s="1" t="s">
        <v>3021</v>
      </c>
      <c r="F673" s="2" t="s">
        <v>3906</v>
      </c>
      <c r="G673" s="2"/>
      <c r="H673" s="2"/>
      <c r="I673" s="2"/>
      <c r="J673" s="15"/>
      <c r="K673" s="3">
        <f>IFERROR(MATCH("Application Layer Gateway (ALG) Security Requirements Guide (SRG) :: Version 1, Release: 2 Benchmark Date: 24 Jul 2015*"&amp;A673&amp;";*",SRGs!AA:AA,0),0)</f>
        <v>0</v>
      </c>
      <c r="L673" s="2">
        <f>IFERROR(MATCH("Application Server Security Requirements Guide :: Version 3, Release: 3 Benchmark Date: 27 Oct 2022*"&amp;A673&amp;";*",SRGs!AA:AA,0),0)</f>
        <v>0</v>
      </c>
      <c r="M673" s="2">
        <f>IFERROR(MATCH("Authentication, Authorization, and Accounting Services (AAA) Security Requirements Guide :: Version 1, Release: 2 Benchmark Date: 24 Jan 2020*"&amp;A673&amp;";*",SRGs!AA:AA,0),0)</f>
        <v>0</v>
      </c>
      <c r="N673" s="6">
        <f>IFERROR(MATCH("Central Log Server Security Requirements Guide :: Version 2, Release: 2 Benchmark Date: 27 Oct 2022*"&amp;A673&amp;";*",SRGs!AA:AA,0),0)</f>
        <v>0</v>
      </c>
      <c r="O673" s="6">
        <f>IFERROR(MATCH("Database Security Requirements Guide :: Version 3, Release: 3 Benchmark Date: 27 Jul 2022*"&amp;A673&amp;";*",SRGs!AA:AA,0),0)</f>
        <v>0</v>
      </c>
      <c r="P673" s="6">
        <f>IFERROR(MATCH("Container Platform Security Requirements Guide :: Version 1, Release: 3 Benchmark Date: 27 Jan 2022*"&amp;A673&amp;";*",SRGs!AA:AA,0),0)</f>
        <v>0</v>
      </c>
      <c r="Q673" s="6">
        <f>IFERROR(MATCH("Domain Name System (DNS) Security Requirements Guide :: Version 2, Release: 4 Benchmark Date: 23 Oct 2015*"&amp;A673&amp;";*",SRGs!AA:AA,0),0)</f>
        <v>0</v>
      </c>
      <c r="R673" s="6">
        <f>IFERROR(MATCH("Firewall Security Requirements Guide :: Version 2, Release: 3 Benchmark Date: 27 Oct 2022*"&amp;A673&amp;";*",SRGs!AA:AA,0),0)</f>
        <v>0</v>
      </c>
      <c r="S673" s="6">
        <f>IFERROR(MATCH("General Purpose Operating System Security Requirements Guide :: Version 2, Release: 4 Benchmark Date: 27 Jul 2022*"&amp;A673&amp;";*",SRGs!AA:AA,0),0)</f>
        <v>0</v>
      </c>
      <c r="T673" s="6">
        <f>IFERROR(MATCH("Intrusion Detection and Prevention Systems (IDPS) Security Requirements Guide :: Version 2, Release: 6 Benchmark Date: 24 Jul 2020*"&amp;A673&amp;";*",SRGs!AA:AA,0),0)</f>
        <v>0</v>
      </c>
      <c r="U673" s="6">
        <f>IFERROR(MATCH("Layer 2 Switch Security Requirements Guide :: Version 2, Release: 1 Benchmark Date: 18 May 2021*"&amp;A673&amp;";*",SRGs!AA:AA,0),0)</f>
        <v>0</v>
      </c>
      <c r="V673" s="6">
        <f>IFERROR(MATCH("Mainframe Product Security Requirements Guide :: Version 2, Release: 1 Benchmark Date: 27 Oct 2022*"&amp;A673&amp;";*",SRGs!AA:AA,0),0)</f>
        <v>0</v>
      </c>
      <c r="W673" s="6">
        <f>IFERROR(MATCH("Network Device Management Security Requirements Guide :: Version 4, Release: 1 Benchmark Date: 23 Apr 2021*"&amp;A673&amp;";*",SRGs!AA:AA,0),0)</f>
        <v>0</v>
      </c>
      <c r="X673" s="6">
        <f>IFERROR(MATCH("Router Security Requirements Guide :: Version 4, Release: 2 Benchmark Date: 23 Apr 2021*"&amp;A673&amp;";*",SRGs!AA:AA,0),0)</f>
        <v>0</v>
      </c>
      <c r="Y673" s="6">
        <f>IFERROR(MATCH("SDN Controller Security Requirements Guide :: Version 1, Release: 2 Benchmark Date: 24 Apr 2020*"&amp;A673&amp;";*",SRGs!AA:AA,0),0)</f>
        <v>0</v>
      </c>
      <c r="Z673" s="6">
        <f>IFERROR(MATCH("Unified Endpoint Management Agent Security Requirements Guide :: Version 1, Release: 1 Benchmark Date: 20 Nov 2020*"&amp;A673&amp;";*",SRGs!AA:AA,0),0)</f>
        <v>0</v>
      </c>
      <c r="AA673" s="6">
        <f>IFERROR(MATCH("Unified Endpoint Management Server Security Requirements Guide :: Version 1, Release: 1 Benchmark Date: 20 Nov 2020*"&amp;A673&amp;";*",SRGs!AA:AA,0),0)</f>
        <v>0</v>
      </c>
      <c r="AB673" s="6">
        <f>IFERROR(MATCH("Virtual Private Network (VPN) Security Requirements Guide :: Version 2, Release: 4 Benchmark Date: 27 Oct 2021*"&amp;A673&amp;";*",SRGs!AA:AA,0),0)</f>
        <v>0</v>
      </c>
      <c r="AC673" s="6">
        <f>IFERROR(MATCH("Web Server Security Requirements Guide :: Version 3, Release: 1 Benchmark Date: 27 Oct 2022*"&amp;A673&amp;";*",SRGs!AA:AA,0),0)</f>
        <v>0</v>
      </c>
      <c r="AD673" s="21"/>
      <c r="AE673" s="3" t="str">
        <f t="shared" si="80"/>
        <v/>
      </c>
      <c r="AF673" s="2" t="str">
        <f t="shared" si="81"/>
        <v/>
      </c>
      <c r="AG673" s="2" t="str">
        <f t="shared" si="82"/>
        <v/>
      </c>
      <c r="AH673" s="2" t="str">
        <f t="shared" si="83"/>
        <v/>
      </c>
      <c r="AI673" s="2" t="str">
        <f t="shared" si="84"/>
        <v/>
      </c>
      <c r="AJ673" s="2" t="str">
        <f t="shared" si="85"/>
        <v/>
      </c>
      <c r="AK673" s="2" t="str">
        <f t="shared" si="86"/>
        <v/>
      </c>
      <c r="AL673" s="27"/>
      <c r="AM673" s="5" t="str">
        <f t="shared" si="87"/>
        <v/>
      </c>
    </row>
    <row r="674" spans="1:39" s="5" customFormat="1" ht="270">
      <c r="A674" s="1" t="s">
        <v>186</v>
      </c>
      <c r="B674" s="1" t="s">
        <v>4312</v>
      </c>
      <c r="C674" s="1" t="s">
        <v>322</v>
      </c>
      <c r="D674" s="1" t="s">
        <v>2044</v>
      </c>
      <c r="E674" s="1" t="s">
        <v>3048</v>
      </c>
      <c r="F674" s="2" t="s">
        <v>3679</v>
      </c>
      <c r="G674" s="2"/>
      <c r="H674" s="2"/>
      <c r="I674" s="2"/>
      <c r="J674" s="15"/>
      <c r="K674" s="3">
        <f>IFERROR(MATCH("Application Layer Gateway (ALG) Security Requirements Guide (SRG) :: Version 1, Release: 2 Benchmark Date: 24 Jul 2015*"&amp;A674&amp;";*",SRGs!AA:AA,0),0)</f>
        <v>0</v>
      </c>
      <c r="L674" s="2">
        <f>IFERROR(MATCH("Application Server Security Requirements Guide :: Version 3, Release: 3 Benchmark Date: 27 Oct 2022*"&amp;A674&amp;";*",SRGs!AA:AA,0),0)</f>
        <v>0</v>
      </c>
      <c r="M674" s="2">
        <f>IFERROR(MATCH("Authentication, Authorization, and Accounting Services (AAA) Security Requirements Guide :: Version 1, Release: 2 Benchmark Date: 24 Jan 2020*"&amp;A674&amp;";*",SRGs!AA:AA,0),0)</f>
        <v>0</v>
      </c>
      <c r="N674" s="6">
        <f>IFERROR(MATCH("Central Log Server Security Requirements Guide :: Version 2, Release: 2 Benchmark Date: 27 Oct 2022*"&amp;A674&amp;";*",SRGs!AA:AA,0),0)</f>
        <v>0</v>
      </c>
      <c r="O674" s="6">
        <f>IFERROR(MATCH("Database Security Requirements Guide :: Version 3, Release: 3 Benchmark Date: 27 Jul 2022*"&amp;A674&amp;";*",SRGs!AA:AA,0),0)</f>
        <v>0</v>
      </c>
      <c r="P674" s="6">
        <f>IFERROR(MATCH("Container Platform Security Requirements Guide :: Version 1, Release: 3 Benchmark Date: 27 Jan 2022*"&amp;A674&amp;";*",SRGs!AA:AA,0),0)</f>
        <v>0</v>
      </c>
      <c r="Q674" s="6">
        <f>IFERROR(MATCH("Domain Name System (DNS) Security Requirements Guide :: Version 2, Release: 4 Benchmark Date: 23 Oct 2015*"&amp;A674&amp;";*",SRGs!AA:AA,0),0)</f>
        <v>0</v>
      </c>
      <c r="R674" s="6">
        <f>IFERROR(MATCH("Firewall Security Requirements Guide :: Version 2, Release: 3 Benchmark Date: 27 Oct 2022*"&amp;A674&amp;";*",SRGs!AA:AA,0),0)</f>
        <v>0</v>
      </c>
      <c r="S674" s="6">
        <f>IFERROR(MATCH("General Purpose Operating System Security Requirements Guide :: Version 2, Release: 4 Benchmark Date: 27 Jul 2022*"&amp;A674&amp;";*",SRGs!AA:AA,0),0)</f>
        <v>0</v>
      </c>
      <c r="T674" s="6">
        <f>IFERROR(MATCH("Intrusion Detection and Prevention Systems (IDPS) Security Requirements Guide :: Version 2, Release: 6 Benchmark Date: 24 Jul 2020*"&amp;A674&amp;";*",SRGs!AA:AA,0),0)</f>
        <v>0</v>
      </c>
      <c r="U674" s="6">
        <f>IFERROR(MATCH("Layer 2 Switch Security Requirements Guide :: Version 2, Release: 1 Benchmark Date: 18 May 2021*"&amp;A674&amp;";*",SRGs!AA:AA,0),0)</f>
        <v>0</v>
      </c>
      <c r="V674" s="6">
        <f>IFERROR(MATCH("Mainframe Product Security Requirements Guide :: Version 2, Release: 1 Benchmark Date: 27 Oct 2022*"&amp;A674&amp;";*",SRGs!AA:AA,0),0)</f>
        <v>0</v>
      </c>
      <c r="W674" s="6">
        <f>IFERROR(MATCH("Network Device Management Security Requirements Guide :: Version 4, Release: 1 Benchmark Date: 23 Apr 2021*"&amp;A674&amp;";*",SRGs!AA:AA,0),0)</f>
        <v>0</v>
      </c>
      <c r="X674" s="6">
        <f>IFERROR(MATCH("Router Security Requirements Guide :: Version 4, Release: 2 Benchmark Date: 23 Apr 2021*"&amp;A674&amp;";*",SRGs!AA:AA,0),0)</f>
        <v>0</v>
      </c>
      <c r="Y674" s="6">
        <f>IFERROR(MATCH("SDN Controller Security Requirements Guide :: Version 1, Release: 2 Benchmark Date: 24 Apr 2020*"&amp;A674&amp;";*",SRGs!AA:AA,0),0)</f>
        <v>0</v>
      </c>
      <c r="Z674" s="6">
        <f>IFERROR(MATCH("Unified Endpoint Management Agent Security Requirements Guide :: Version 1, Release: 1 Benchmark Date: 20 Nov 2020*"&amp;A674&amp;";*",SRGs!AA:AA,0),0)</f>
        <v>0</v>
      </c>
      <c r="AA674" s="6">
        <f>IFERROR(MATCH("Unified Endpoint Management Server Security Requirements Guide :: Version 1, Release: 1 Benchmark Date: 20 Nov 2020*"&amp;A674&amp;";*",SRGs!AA:AA,0),0)</f>
        <v>0</v>
      </c>
      <c r="AB674" s="6">
        <f>IFERROR(MATCH("Virtual Private Network (VPN) Security Requirements Guide :: Version 2, Release: 4 Benchmark Date: 27 Oct 2021*"&amp;A674&amp;";*",SRGs!AA:AA,0),0)</f>
        <v>0</v>
      </c>
      <c r="AC674" s="6">
        <f>IFERROR(MATCH("Web Server Security Requirements Guide :: Version 3, Release: 1 Benchmark Date: 27 Oct 2022*"&amp;A674&amp;";*",SRGs!AA:AA,0),0)</f>
        <v>0</v>
      </c>
      <c r="AD674" s="21"/>
      <c r="AE674" s="3" t="str">
        <f t="shared" si="80"/>
        <v/>
      </c>
      <c r="AF674" s="2" t="str">
        <f t="shared" si="81"/>
        <v/>
      </c>
      <c r="AG674" s="2" t="str">
        <f t="shared" si="82"/>
        <v/>
      </c>
      <c r="AH674" s="2" t="str">
        <f t="shared" si="83"/>
        <v/>
      </c>
      <c r="AI674" s="2" t="str">
        <f t="shared" si="84"/>
        <v/>
      </c>
      <c r="AJ674" s="2" t="str">
        <f t="shared" si="85"/>
        <v/>
      </c>
      <c r="AK674" s="2" t="str">
        <f t="shared" si="86"/>
        <v/>
      </c>
      <c r="AL674" s="27"/>
      <c r="AM674" s="5" t="str">
        <f t="shared" si="87"/>
        <v/>
      </c>
    </row>
    <row r="675" spans="1:39" s="5" customFormat="1" ht="255">
      <c r="A675" s="1" t="s">
        <v>187</v>
      </c>
      <c r="B675" s="1" t="s">
        <v>4312</v>
      </c>
      <c r="C675" s="1" t="s">
        <v>977</v>
      </c>
      <c r="D675" s="1" t="s">
        <v>2045</v>
      </c>
      <c r="E675" s="1" t="s">
        <v>3049</v>
      </c>
      <c r="F675" s="2" t="s">
        <v>3931</v>
      </c>
      <c r="G675" s="2"/>
      <c r="H675" s="2"/>
      <c r="I675" s="2"/>
      <c r="J675" s="15"/>
      <c r="K675" s="3">
        <f>IFERROR(MATCH("Application Layer Gateway (ALG) Security Requirements Guide (SRG) :: Version 1, Release: 2 Benchmark Date: 24 Jul 2015*"&amp;A675&amp;";*",SRGs!AA:AA,0),0)</f>
        <v>0</v>
      </c>
      <c r="L675" s="2">
        <f>IFERROR(MATCH("Application Server Security Requirements Guide :: Version 3, Release: 3 Benchmark Date: 27 Oct 2022*"&amp;A675&amp;";*",SRGs!AA:AA,0),0)</f>
        <v>0</v>
      </c>
      <c r="M675" s="2">
        <f>IFERROR(MATCH("Authentication, Authorization, and Accounting Services (AAA) Security Requirements Guide :: Version 1, Release: 2 Benchmark Date: 24 Jan 2020*"&amp;A675&amp;";*",SRGs!AA:AA,0),0)</f>
        <v>0</v>
      </c>
      <c r="N675" s="6">
        <f>IFERROR(MATCH("Central Log Server Security Requirements Guide :: Version 2, Release: 2 Benchmark Date: 27 Oct 2022*"&amp;A675&amp;";*",SRGs!AA:AA,0),0)</f>
        <v>0</v>
      </c>
      <c r="O675" s="6">
        <f>IFERROR(MATCH("Database Security Requirements Guide :: Version 3, Release: 3 Benchmark Date: 27 Jul 2022*"&amp;A675&amp;";*",SRGs!AA:AA,0),0)</f>
        <v>0</v>
      </c>
      <c r="P675" s="6">
        <f>IFERROR(MATCH("Container Platform Security Requirements Guide :: Version 1, Release: 3 Benchmark Date: 27 Jan 2022*"&amp;A675&amp;";*",SRGs!AA:AA,0),0)</f>
        <v>0</v>
      </c>
      <c r="Q675" s="6">
        <f>IFERROR(MATCH("Domain Name System (DNS) Security Requirements Guide :: Version 2, Release: 4 Benchmark Date: 23 Oct 2015*"&amp;A675&amp;";*",SRGs!AA:AA,0),0)</f>
        <v>0</v>
      </c>
      <c r="R675" s="6">
        <f>IFERROR(MATCH("Firewall Security Requirements Guide :: Version 2, Release: 3 Benchmark Date: 27 Oct 2022*"&amp;A675&amp;";*",SRGs!AA:AA,0),0)</f>
        <v>0</v>
      </c>
      <c r="S675" s="6">
        <f>IFERROR(MATCH("General Purpose Operating System Security Requirements Guide :: Version 2, Release: 4 Benchmark Date: 27 Jul 2022*"&amp;A675&amp;";*",SRGs!AA:AA,0),0)</f>
        <v>0</v>
      </c>
      <c r="T675" s="6">
        <f>IFERROR(MATCH("Intrusion Detection and Prevention Systems (IDPS) Security Requirements Guide :: Version 2, Release: 6 Benchmark Date: 24 Jul 2020*"&amp;A675&amp;";*",SRGs!AA:AA,0),0)</f>
        <v>0</v>
      </c>
      <c r="U675" s="6">
        <f>IFERROR(MATCH("Layer 2 Switch Security Requirements Guide :: Version 2, Release: 1 Benchmark Date: 18 May 2021*"&amp;A675&amp;";*",SRGs!AA:AA,0),0)</f>
        <v>0</v>
      </c>
      <c r="V675" s="6">
        <f>IFERROR(MATCH("Mainframe Product Security Requirements Guide :: Version 2, Release: 1 Benchmark Date: 27 Oct 2022*"&amp;A675&amp;";*",SRGs!AA:AA,0),0)</f>
        <v>0</v>
      </c>
      <c r="W675" s="6">
        <f>IFERROR(MATCH("Network Device Management Security Requirements Guide :: Version 4, Release: 1 Benchmark Date: 23 Apr 2021*"&amp;A675&amp;";*",SRGs!AA:AA,0),0)</f>
        <v>0</v>
      </c>
      <c r="X675" s="6">
        <f>IFERROR(MATCH("Router Security Requirements Guide :: Version 4, Release: 2 Benchmark Date: 23 Apr 2021*"&amp;A675&amp;";*",SRGs!AA:AA,0),0)</f>
        <v>0</v>
      </c>
      <c r="Y675" s="6">
        <f>IFERROR(MATCH("SDN Controller Security Requirements Guide :: Version 1, Release: 2 Benchmark Date: 24 Apr 2020*"&amp;A675&amp;";*",SRGs!AA:AA,0),0)</f>
        <v>0</v>
      </c>
      <c r="Z675" s="6">
        <f>IFERROR(MATCH("Unified Endpoint Management Agent Security Requirements Guide :: Version 1, Release: 1 Benchmark Date: 20 Nov 2020*"&amp;A675&amp;";*",SRGs!AA:AA,0),0)</f>
        <v>0</v>
      </c>
      <c r="AA675" s="6">
        <f>IFERROR(MATCH("Unified Endpoint Management Server Security Requirements Guide :: Version 1, Release: 1 Benchmark Date: 20 Nov 2020*"&amp;A675&amp;";*",SRGs!AA:AA,0),0)</f>
        <v>0</v>
      </c>
      <c r="AB675" s="6">
        <f>IFERROR(MATCH("Virtual Private Network (VPN) Security Requirements Guide :: Version 2, Release: 4 Benchmark Date: 27 Oct 2021*"&amp;A675&amp;";*",SRGs!AA:AA,0),0)</f>
        <v>0</v>
      </c>
      <c r="AC675" s="6">
        <f>IFERROR(MATCH("Web Server Security Requirements Guide :: Version 3, Release: 1 Benchmark Date: 27 Oct 2022*"&amp;A675&amp;";*",SRGs!AA:AA,0),0)</f>
        <v>0</v>
      </c>
      <c r="AD675" s="21"/>
      <c r="AE675" s="3" t="str">
        <f t="shared" si="80"/>
        <v/>
      </c>
      <c r="AF675" s="2" t="str">
        <f t="shared" si="81"/>
        <v/>
      </c>
      <c r="AG675" s="2" t="str">
        <f t="shared" si="82"/>
        <v/>
      </c>
      <c r="AH675" s="2" t="str">
        <f t="shared" si="83"/>
        <v/>
      </c>
      <c r="AI675" s="2" t="str">
        <f t="shared" si="84"/>
        <v/>
      </c>
      <c r="AJ675" s="2" t="str">
        <f t="shared" si="85"/>
        <v/>
      </c>
      <c r="AK675" s="2" t="str">
        <f t="shared" si="86"/>
        <v/>
      </c>
      <c r="AL675" s="27"/>
      <c r="AM675" s="5" t="str">
        <f t="shared" si="87"/>
        <v/>
      </c>
    </row>
    <row r="676" spans="1:39" s="5" customFormat="1" ht="90">
      <c r="A676" s="1" t="s">
        <v>188</v>
      </c>
      <c r="B676" s="1" t="s">
        <v>4312</v>
      </c>
      <c r="C676" s="1" t="s">
        <v>978</v>
      </c>
      <c r="D676" s="1" t="s">
        <v>2046</v>
      </c>
      <c r="E676" s="1" t="s">
        <v>3050</v>
      </c>
      <c r="F676" s="2" t="s">
        <v>3932</v>
      </c>
      <c r="G676" s="2" t="s">
        <v>4225</v>
      </c>
      <c r="H676" s="2"/>
      <c r="I676" s="10">
        <v>2</v>
      </c>
      <c r="J676" s="13"/>
      <c r="K676" s="3">
        <f>IFERROR(MATCH("Application Layer Gateway (ALG) Security Requirements Guide (SRG) :: Version 1, Release: 2 Benchmark Date: 24 Jul 2015*"&amp;A676&amp;";*",SRGs!AA:AA,0),0)</f>
        <v>0</v>
      </c>
      <c r="L676" s="2">
        <f>IFERROR(MATCH("Application Server Security Requirements Guide :: Version 3, Release: 3 Benchmark Date: 27 Oct 2022*"&amp;A676&amp;";*",SRGs!AA:AA,0),0)</f>
        <v>0</v>
      </c>
      <c r="M676" s="2">
        <f>IFERROR(MATCH("Authentication, Authorization, and Accounting Services (AAA) Security Requirements Guide :: Version 1, Release: 2 Benchmark Date: 24 Jan 2020*"&amp;A676&amp;";*",SRGs!AA:AA,0),0)</f>
        <v>0</v>
      </c>
      <c r="N676" s="6">
        <f>IFERROR(MATCH("Central Log Server Security Requirements Guide :: Version 2, Release: 2 Benchmark Date: 27 Oct 2022*"&amp;A676&amp;";*",SRGs!AA:AA,0),0)</f>
        <v>0</v>
      </c>
      <c r="O676" s="6">
        <f>IFERROR(MATCH("Database Security Requirements Guide :: Version 3, Release: 3 Benchmark Date: 27 Jul 2022*"&amp;A676&amp;";*",SRGs!AA:AA,0),0)</f>
        <v>0</v>
      </c>
      <c r="P676" s="6">
        <f>IFERROR(MATCH("Container Platform Security Requirements Guide :: Version 1, Release: 3 Benchmark Date: 27 Jan 2022*"&amp;A676&amp;";*",SRGs!AA:AA,0),0)</f>
        <v>0</v>
      </c>
      <c r="Q676" s="6">
        <f>IFERROR(MATCH("Domain Name System (DNS) Security Requirements Guide :: Version 2, Release: 4 Benchmark Date: 23 Oct 2015*"&amp;A676&amp;";*",SRGs!AA:AA,0),0)</f>
        <v>0</v>
      </c>
      <c r="R676" s="6">
        <f>IFERROR(MATCH("Firewall Security Requirements Guide :: Version 2, Release: 3 Benchmark Date: 27 Oct 2022*"&amp;A676&amp;";*",SRGs!AA:AA,0),0)</f>
        <v>0</v>
      </c>
      <c r="S676" s="6">
        <f>IFERROR(MATCH("General Purpose Operating System Security Requirements Guide :: Version 2, Release: 4 Benchmark Date: 27 Jul 2022*"&amp;A676&amp;";*",SRGs!AA:AA,0),0)</f>
        <v>0</v>
      </c>
      <c r="T676" s="6">
        <f>IFERROR(MATCH("Intrusion Detection and Prevention Systems (IDPS) Security Requirements Guide :: Version 2, Release: 6 Benchmark Date: 24 Jul 2020*"&amp;A676&amp;";*",SRGs!AA:AA,0),0)</f>
        <v>0</v>
      </c>
      <c r="U676" s="6">
        <f>IFERROR(MATCH("Layer 2 Switch Security Requirements Guide :: Version 2, Release: 1 Benchmark Date: 18 May 2021*"&amp;A676&amp;";*",SRGs!AA:AA,0),0)</f>
        <v>0</v>
      </c>
      <c r="V676" s="6">
        <f>IFERROR(MATCH("Mainframe Product Security Requirements Guide :: Version 2, Release: 1 Benchmark Date: 27 Oct 2022*"&amp;A676&amp;";*",SRGs!AA:AA,0),0)</f>
        <v>0</v>
      </c>
      <c r="W676" s="6">
        <f>IFERROR(MATCH("Network Device Management Security Requirements Guide :: Version 4, Release: 1 Benchmark Date: 23 Apr 2021*"&amp;A676&amp;";*",SRGs!AA:AA,0),0)</f>
        <v>0</v>
      </c>
      <c r="X676" s="6">
        <f>IFERROR(MATCH("Router Security Requirements Guide :: Version 4, Release: 2 Benchmark Date: 23 Apr 2021*"&amp;A676&amp;";*",SRGs!AA:AA,0),0)</f>
        <v>0</v>
      </c>
      <c r="Y676" s="6">
        <f>IFERROR(MATCH("SDN Controller Security Requirements Guide :: Version 1, Release: 2 Benchmark Date: 24 Apr 2020*"&amp;A676&amp;";*",SRGs!AA:AA,0),0)</f>
        <v>0</v>
      </c>
      <c r="Z676" s="6">
        <f>IFERROR(MATCH("Unified Endpoint Management Agent Security Requirements Guide :: Version 1, Release: 1 Benchmark Date: 20 Nov 2020*"&amp;A676&amp;";*",SRGs!AA:AA,0),0)</f>
        <v>0</v>
      </c>
      <c r="AA676" s="6">
        <f>IFERROR(MATCH("Unified Endpoint Management Server Security Requirements Guide :: Version 1, Release: 1 Benchmark Date: 20 Nov 2020*"&amp;A676&amp;";*",SRGs!AA:AA,0),0)</f>
        <v>0</v>
      </c>
      <c r="AB676" s="6">
        <f>IFERROR(MATCH("Virtual Private Network (VPN) Security Requirements Guide :: Version 2, Release: 4 Benchmark Date: 27 Oct 2021*"&amp;A676&amp;";*",SRGs!AA:AA,0),0)</f>
        <v>0</v>
      </c>
      <c r="AC676" s="6">
        <f>IFERROR(MATCH("Web Server Security Requirements Guide :: Version 3, Release: 1 Benchmark Date: 27 Oct 2022*"&amp;A676&amp;";*",SRGs!AA:AA,0),0)</f>
        <v>0</v>
      </c>
      <c r="AD676" s="21"/>
      <c r="AE676" s="3" t="str">
        <f t="shared" si="80"/>
        <v/>
      </c>
      <c r="AF676" s="2" t="str">
        <f t="shared" si="81"/>
        <v/>
      </c>
      <c r="AG676" s="2" t="str">
        <f t="shared" si="82"/>
        <v/>
      </c>
      <c r="AH676" s="2" t="str">
        <f t="shared" si="83"/>
        <v/>
      </c>
      <c r="AI676" s="2" t="str">
        <f t="shared" si="84"/>
        <v/>
      </c>
      <c r="AJ676" s="2" t="str">
        <f t="shared" si="85"/>
        <v/>
      </c>
      <c r="AK676" s="2" t="str">
        <f t="shared" si="86"/>
        <v/>
      </c>
      <c r="AL676" s="27"/>
      <c r="AM676" s="5" t="str">
        <f t="shared" si="87"/>
        <v/>
      </c>
    </row>
    <row r="677" spans="1:39" s="5" customFormat="1" ht="75">
      <c r="A677" s="1" t="s">
        <v>22419</v>
      </c>
      <c r="B677" s="1" t="s">
        <v>4312</v>
      </c>
      <c r="C677" s="1" t="s">
        <v>979</v>
      </c>
      <c r="D677" s="1" t="s">
        <v>2047</v>
      </c>
      <c r="E677" s="1" t="s">
        <v>3051</v>
      </c>
      <c r="F677" s="2" t="s">
        <v>3933</v>
      </c>
      <c r="G677" s="2"/>
      <c r="H677" s="2"/>
      <c r="I677" s="2"/>
      <c r="J677" s="15"/>
      <c r="K677" s="3">
        <f>IFERROR(MATCH("Application Layer Gateway (ALG) Security Requirements Guide (SRG) :: Version 1, Release: 2 Benchmark Date: 24 Jul 2015*"&amp;A677&amp;";*",SRGs!AA:AA,0),0)</f>
        <v>0</v>
      </c>
      <c r="L677" s="2">
        <f>IFERROR(MATCH("Application Server Security Requirements Guide :: Version 3, Release: 3 Benchmark Date: 27 Oct 2022*"&amp;A677&amp;";*",SRGs!AA:AA,0),0)</f>
        <v>0</v>
      </c>
      <c r="M677" s="2">
        <f>IFERROR(MATCH("Authentication, Authorization, and Accounting Services (AAA) Security Requirements Guide :: Version 1, Release: 2 Benchmark Date: 24 Jan 2020*"&amp;A677&amp;";*",SRGs!AA:AA,0),0)</f>
        <v>0</v>
      </c>
      <c r="N677" s="6">
        <f>IFERROR(MATCH("Central Log Server Security Requirements Guide :: Version 2, Release: 2 Benchmark Date: 27 Oct 2022*"&amp;A677&amp;";*",SRGs!AA:AA,0),0)</f>
        <v>0</v>
      </c>
      <c r="O677" s="6">
        <f>IFERROR(MATCH("Database Security Requirements Guide :: Version 3, Release: 3 Benchmark Date: 27 Jul 2022*"&amp;A677&amp;";*",SRGs!AA:AA,0),0)</f>
        <v>0</v>
      </c>
      <c r="P677" s="6">
        <f>IFERROR(MATCH("Container Platform Security Requirements Guide :: Version 1, Release: 3 Benchmark Date: 27 Jan 2022*"&amp;A677&amp;";*",SRGs!AA:AA,0),0)</f>
        <v>0</v>
      </c>
      <c r="Q677" s="6">
        <f>IFERROR(MATCH("Domain Name System (DNS) Security Requirements Guide :: Version 2, Release: 4 Benchmark Date: 23 Oct 2015*"&amp;A677&amp;";*",SRGs!AA:AA,0),0)</f>
        <v>0</v>
      </c>
      <c r="R677" s="6">
        <f>IFERROR(MATCH("Firewall Security Requirements Guide :: Version 2, Release: 3 Benchmark Date: 27 Oct 2022*"&amp;A677&amp;";*",SRGs!AA:AA,0),0)</f>
        <v>0</v>
      </c>
      <c r="S677" s="6">
        <f>IFERROR(MATCH("General Purpose Operating System Security Requirements Guide :: Version 2, Release: 4 Benchmark Date: 27 Jul 2022*"&amp;A677&amp;";*",SRGs!AA:AA,0),0)</f>
        <v>0</v>
      </c>
      <c r="T677" s="6">
        <f>IFERROR(MATCH("Intrusion Detection and Prevention Systems (IDPS) Security Requirements Guide :: Version 2, Release: 6 Benchmark Date: 24 Jul 2020*"&amp;A677&amp;";*",SRGs!AA:AA,0),0)</f>
        <v>0</v>
      </c>
      <c r="U677" s="6">
        <f>IFERROR(MATCH("Layer 2 Switch Security Requirements Guide :: Version 2, Release: 1 Benchmark Date: 18 May 2021*"&amp;A677&amp;";*",SRGs!AA:AA,0),0)</f>
        <v>0</v>
      </c>
      <c r="V677" s="6">
        <f>IFERROR(MATCH("Mainframe Product Security Requirements Guide :: Version 2, Release: 1 Benchmark Date: 27 Oct 2022*"&amp;A677&amp;";*",SRGs!AA:AA,0),0)</f>
        <v>0</v>
      </c>
      <c r="W677" s="6">
        <f>IFERROR(MATCH("Network Device Management Security Requirements Guide :: Version 4, Release: 1 Benchmark Date: 23 Apr 2021*"&amp;A677&amp;";*",SRGs!AA:AA,0),0)</f>
        <v>0</v>
      </c>
      <c r="X677" s="6">
        <f>IFERROR(MATCH("Router Security Requirements Guide :: Version 4, Release: 2 Benchmark Date: 23 Apr 2021*"&amp;A677&amp;";*",SRGs!AA:AA,0),0)</f>
        <v>0</v>
      </c>
      <c r="Y677" s="6">
        <f>IFERROR(MATCH("SDN Controller Security Requirements Guide :: Version 1, Release: 2 Benchmark Date: 24 Apr 2020*"&amp;A677&amp;";*",SRGs!AA:AA,0),0)</f>
        <v>0</v>
      </c>
      <c r="Z677" s="6">
        <f>IFERROR(MATCH("Unified Endpoint Management Agent Security Requirements Guide :: Version 1, Release: 1 Benchmark Date: 20 Nov 2020*"&amp;A677&amp;";*",SRGs!AA:AA,0),0)</f>
        <v>0</v>
      </c>
      <c r="AA677" s="6">
        <f>IFERROR(MATCH("Unified Endpoint Management Server Security Requirements Guide :: Version 1, Release: 1 Benchmark Date: 20 Nov 2020*"&amp;A677&amp;";*",SRGs!AA:AA,0),0)</f>
        <v>0</v>
      </c>
      <c r="AB677" s="6">
        <f>IFERROR(MATCH("Virtual Private Network (VPN) Security Requirements Guide :: Version 2, Release: 4 Benchmark Date: 27 Oct 2021*"&amp;A677&amp;";*",SRGs!AA:AA,0),0)</f>
        <v>0</v>
      </c>
      <c r="AC677" s="6">
        <f>IFERROR(MATCH("Web Server Security Requirements Guide :: Version 3, Release: 1 Benchmark Date: 27 Oct 2022*"&amp;A677&amp;";*",SRGs!AA:AA,0),0)</f>
        <v>0</v>
      </c>
      <c r="AD677" s="21"/>
      <c r="AE677" s="3" t="str">
        <f t="shared" si="80"/>
        <v/>
      </c>
      <c r="AF677" s="2" t="str">
        <f t="shared" si="81"/>
        <v/>
      </c>
      <c r="AG677" s="2" t="str">
        <f t="shared" si="82"/>
        <v/>
      </c>
      <c r="AH677" s="2" t="str">
        <f t="shared" si="83"/>
        <v/>
      </c>
      <c r="AI677" s="2" t="str">
        <f t="shared" si="84"/>
        <v/>
      </c>
      <c r="AJ677" s="2" t="str">
        <f t="shared" si="85"/>
        <v/>
      </c>
      <c r="AK677" s="2" t="str">
        <f t="shared" si="86"/>
        <v/>
      </c>
      <c r="AL677" s="27"/>
      <c r="AM677" s="5" t="str">
        <f t="shared" si="87"/>
        <v/>
      </c>
    </row>
    <row r="678" spans="1:39" s="5" customFormat="1" ht="45">
      <c r="A678" s="1" t="s">
        <v>22420</v>
      </c>
      <c r="B678" s="1" t="s">
        <v>4312</v>
      </c>
      <c r="C678" s="1" t="s">
        <v>980</v>
      </c>
      <c r="D678" s="1" t="s">
        <v>2048</v>
      </c>
      <c r="E678" s="1" t="s">
        <v>3052</v>
      </c>
      <c r="F678" s="2" t="s">
        <v>3933</v>
      </c>
      <c r="G678" s="2"/>
      <c r="H678" s="2"/>
      <c r="I678" s="2"/>
      <c r="J678" s="15"/>
      <c r="K678" s="3">
        <f>IFERROR(MATCH("Application Layer Gateway (ALG) Security Requirements Guide (SRG) :: Version 1, Release: 2 Benchmark Date: 24 Jul 2015*"&amp;A678&amp;";*",SRGs!AA:AA,0),0)</f>
        <v>0</v>
      </c>
      <c r="L678" s="2">
        <f>IFERROR(MATCH("Application Server Security Requirements Guide :: Version 3, Release: 3 Benchmark Date: 27 Oct 2022*"&amp;A678&amp;";*",SRGs!AA:AA,0),0)</f>
        <v>0</v>
      </c>
      <c r="M678" s="2">
        <f>IFERROR(MATCH("Authentication, Authorization, and Accounting Services (AAA) Security Requirements Guide :: Version 1, Release: 2 Benchmark Date: 24 Jan 2020*"&amp;A678&amp;";*",SRGs!AA:AA,0),0)</f>
        <v>0</v>
      </c>
      <c r="N678" s="6">
        <f>IFERROR(MATCH("Central Log Server Security Requirements Guide :: Version 2, Release: 2 Benchmark Date: 27 Oct 2022*"&amp;A678&amp;";*",SRGs!AA:AA,0),0)</f>
        <v>0</v>
      </c>
      <c r="O678" s="6">
        <f>IFERROR(MATCH("Database Security Requirements Guide :: Version 3, Release: 3 Benchmark Date: 27 Jul 2022*"&amp;A678&amp;";*",SRGs!AA:AA,0),0)</f>
        <v>0</v>
      </c>
      <c r="P678" s="6">
        <f>IFERROR(MATCH("Container Platform Security Requirements Guide :: Version 1, Release: 3 Benchmark Date: 27 Jan 2022*"&amp;A678&amp;";*",SRGs!AA:AA,0),0)</f>
        <v>0</v>
      </c>
      <c r="Q678" s="6">
        <f>IFERROR(MATCH("Domain Name System (DNS) Security Requirements Guide :: Version 2, Release: 4 Benchmark Date: 23 Oct 2015*"&amp;A678&amp;";*",SRGs!AA:AA,0),0)</f>
        <v>0</v>
      </c>
      <c r="R678" s="6">
        <f>IFERROR(MATCH("Firewall Security Requirements Guide :: Version 2, Release: 3 Benchmark Date: 27 Oct 2022*"&amp;A678&amp;";*",SRGs!AA:AA,0),0)</f>
        <v>0</v>
      </c>
      <c r="S678" s="6">
        <f>IFERROR(MATCH("General Purpose Operating System Security Requirements Guide :: Version 2, Release: 4 Benchmark Date: 27 Jul 2022*"&amp;A678&amp;";*",SRGs!AA:AA,0),0)</f>
        <v>0</v>
      </c>
      <c r="T678" s="6">
        <f>IFERROR(MATCH("Intrusion Detection and Prevention Systems (IDPS) Security Requirements Guide :: Version 2, Release: 6 Benchmark Date: 24 Jul 2020*"&amp;A678&amp;";*",SRGs!AA:AA,0),0)</f>
        <v>0</v>
      </c>
      <c r="U678" s="6">
        <f>IFERROR(MATCH("Layer 2 Switch Security Requirements Guide :: Version 2, Release: 1 Benchmark Date: 18 May 2021*"&amp;A678&amp;";*",SRGs!AA:AA,0),0)</f>
        <v>0</v>
      </c>
      <c r="V678" s="6">
        <f>IFERROR(MATCH("Mainframe Product Security Requirements Guide :: Version 2, Release: 1 Benchmark Date: 27 Oct 2022*"&amp;A678&amp;";*",SRGs!AA:AA,0),0)</f>
        <v>0</v>
      </c>
      <c r="W678" s="6">
        <f>IFERROR(MATCH("Network Device Management Security Requirements Guide :: Version 4, Release: 1 Benchmark Date: 23 Apr 2021*"&amp;A678&amp;";*",SRGs!AA:AA,0),0)</f>
        <v>0</v>
      </c>
      <c r="X678" s="6">
        <f>IFERROR(MATCH("Router Security Requirements Guide :: Version 4, Release: 2 Benchmark Date: 23 Apr 2021*"&amp;A678&amp;";*",SRGs!AA:AA,0),0)</f>
        <v>0</v>
      </c>
      <c r="Y678" s="6">
        <f>IFERROR(MATCH("SDN Controller Security Requirements Guide :: Version 1, Release: 2 Benchmark Date: 24 Apr 2020*"&amp;A678&amp;";*",SRGs!AA:AA,0),0)</f>
        <v>0</v>
      </c>
      <c r="Z678" s="6">
        <f>IFERROR(MATCH("Unified Endpoint Management Agent Security Requirements Guide :: Version 1, Release: 1 Benchmark Date: 20 Nov 2020*"&amp;A678&amp;";*",SRGs!AA:AA,0),0)</f>
        <v>0</v>
      </c>
      <c r="AA678" s="6">
        <f>IFERROR(MATCH("Unified Endpoint Management Server Security Requirements Guide :: Version 1, Release: 1 Benchmark Date: 20 Nov 2020*"&amp;A678&amp;";*",SRGs!AA:AA,0),0)</f>
        <v>0</v>
      </c>
      <c r="AB678" s="6">
        <f>IFERROR(MATCH("Virtual Private Network (VPN) Security Requirements Guide :: Version 2, Release: 4 Benchmark Date: 27 Oct 2021*"&amp;A678&amp;";*",SRGs!AA:AA,0),0)</f>
        <v>0</v>
      </c>
      <c r="AC678" s="6">
        <f>IFERROR(MATCH("Web Server Security Requirements Guide :: Version 3, Release: 1 Benchmark Date: 27 Oct 2022*"&amp;A678&amp;";*",SRGs!AA:AA,0),0)</f>
        <v>0</v>
      </c>
      <c r="AD678" s="21"/>
      <c r="AE678" s="3" t="str">
        <f t="shared" si="80"/>
        <v/>
      </c>
      <c r="AF678" s="2" t="str">
        <f t="shared" si="81"/>
        <v/>
      </c>
      <c r="AG678" s="2" t="str">
        <f t="shared" si="82"/>
        <v/>
      </c>
      <c r="AH678" s="2" t="str">
        <f t="shared" si="83"/>
        <v/>
      </c>
      <c r="AI678" s="2" t="str">
        <f t="shared" si="84"/>
        <v/>
      </c>
      <c r="AJ678" s="2" t="str">
        <f t="shared" si="85"/>
        <v/>
      </c>
      <c r="AK678" s="2" t="str">
        <f t="shared" si="86"/>
        <v/>
      </c>
      <c r="AL678" s="27"/>
      <c r="AM678" s="5" t="str">
        <f t="shared" si="87"/>
        <v/>
      </c>
    </row>
    <row r="679" spans="1:39" ht="75">
      <c r="A679" s="1" t="s">
        <v>22421</v>
      </c>
      <c r="B679" s="1" t="s">
        <v>4312</v>
      </c>
      <c r="C679" s="1" t="s">
        <v>981</v>
      </c>
      <c r="D679" s="1" t="s">
        <v>2049</v>
      </c>
      <c r="E679" s="1" t="s">
        <v>3053</v>
      </c>
      <c r="F679" s="2" t="s">
        <v>2591</v>
      </c>
      <c r="G679" s="2"/>
      <c r="H679" s="2"/>
      <c r="I679" s="2"/>
      <c r="J679" s="15"/>
      <c r="K679" s="3">
        <f>IFERROR(MATCH("Application Layer Gateway (ALG) Security Requirements Guide (SRG) :: Version 1, Release: 2 Benchmark Date: 24 Jul 2015*"&amp;A679&amp;";*",SRGs!AA:AA,0),0)</f>
        <v>0</v>
      </c>
      <c r="L679" s="2">
        <f>IFERROR(MATCH("Application Server Security Requirements Guide :: Version 3, Release: 3 Benchmark Date: 27 Oct 2022*"&amp;A679&amp;";*",SRGs!AA:AA,0),0)</f>
        <v>0</v>
      </c>
      <c r="M679" s="2">
        <f>IFERROR(MATCH("Authentication, Authorization, and Accounting Services (AAA) Security Requirements Guide :: Version 1, Release: 2 Benchmark Date: 24 Jan 2020*"&amp;A679&amp;";*",SRGs!AA:AA,0),0)</f>
        <v>0</v>
      </c>
      <c r="N679" s="2">
        <f>IFERROR(MATCH("Central Log Server Security Requirements Guide :: Version 2, Release: 2 Benchmark Date: 27 Oct 2022*"&amp;A679&amp;";*",SRGs!AA:AA,0),0)</f>
        <v>0</v>
      </c>
      <c r="O679" s="2">
        <f>IFERROR(MATCH("Database Security Requirements Guide :: Version 3, Release: 3 Benchmark Date: 27 Jul 2022*"&amp;A679&amp;";*",SRGs!AA:AA,0),0)</f>
        <v>0</v>
      </c>
      <c r="P679" s="2">
        <f>IFERROR(MATCH("Container Platform Security Requirements Guide :: Version 1, Release: 3 Benchmark Date: 27 Jan 2022*"&amp;A679&amp;";*",SRGs!AA:AA,0),0)</f>
        <v>0</v>
      </c>
      <c r="Q679" s="2">
        <f>IFERROR(MATCH("Domain Name System (DNS) Security Requirements Guide :: Version 2, Release: 4 Benchmark Date: 23 Oct 2015*"&amp;A679&amp;";*",SRGs!AA:AA,0),0)</f>
        <v>0</v>
      </c>
      <c r="R679" s="2">
        <f>IFERROR(MATCH("Firewall Security Requirements Guide :: Version 2, Release: 3 Benchmark Date: 27 Oct 2022*"&amp;A679&amp;";*",SRGs!AA:AA,0),0)</f>
        <v>0</v>
      </c>
      <c r="S679" s="2">
        <f>IFERROR(MATCH("General Purpose Operating System Security Requirements Guide :: Version 2, Release: 4 Benchmark Date: 27 Jul 2022*"&amp;A679&amp;";*",SRGs!AA:AA,0),0)</f>
        <v>0</v>
      </c>
      <c r="T679" s="2">
        <f>IFERROR(MATCH("Intrusion Detection and Prevention Systems (IDPS) Security Requirements Guide :: Version 2, Release: 6 Benchmark Date: 24 Jul 2020*"&amp;A679&amp;";*",SRGs!AA:AA,0),0)</f>
        <v>0</v>
      </c>
      <c r="U679" s="2">
        <f>IFERROR(MATCH("Layer 2 Switch Security Requirements Guide :: Version 2, Release: 1 Benchmark Date: 18 May 2021*"&amp;A679&amp;";*",SRGs!AA:AA,0),0)</f>
        <v>0</v>
      </c>
      <c r="V679" s="2">
        <f>IFERROR(MATCH("Mainframe Product Security Requirements Guide :: Version 2, Release: 1 Benchmark Date: 27 Oct 2022*"&amp;A679&amp;";*",SRGs!AA:AA,0),0)</f>
        <v>0</v>
      </c>
      <c r="W679" s="2">
        <f>IFERROR(MATCH("Network Device Management Security Requirements Guide :: Version 4, Release: 1 Benchmark Date: 23 Apr 2021*"&amp;A679&amp;";*",SRGs!AA:AA,0),0)</f>
        <v>0</v>
      </c>
      <c r="X679" s="2">
        <f>IFERROR(MATCH("Router Security Requirements Guide :: Version 4, Release: 2 Benchmark Date: 23 Apr 2021*"&amp;A679&amp;";*",SRGs!AA:AA,0),0)</f>
        <v>0</v>
      </c>
      <c r="Y679" s="2">
        <f>IFERROR(MATCH("SDN Controller Security Requirements Guide :: Version 1, Release: 2 Benchmark Date: 24 Apr 2020*"&amp;A679&amp;";*",SRGs!AA:AA,0),0)</f>
        <v>0</v>
      </c>
      <c r="Z679" s="2">
        <f>IFERROR(MATCH("Unified Endpoint Management Agent Security Requirements Guide :: Version 1, Release: 1 Benchmark Date: 20 Nov 2020*"&amp;A679&amp;";*",SRGs!AA:AA,0),0)</f>
        <v>0</v>
      </c>
      <c r="AA679" s="2">
        <f>IFERROR(MATCH("Unified Endpoint Management Server Security Requirements Guide :: Version 1, Release: 1 Benchmark Date: 20 Nov 2020*"&amp;A679&amp;";*",SRGs!AA:AA,0),0)</f>
        <v>0</v>
      </c>
      <c r="AB679" s="2">
        <f>IFERROR(MATCH("Virtual Private Network (VPN) Security Requirements Guide :: Version 2, Release: 4 Benchmark Date: 27 Oct 2021*"&amp;A679&amp;";*",SRGs!AA:AA,0),0)</f>
        <v>0</v>
      </c>
      <c r="AC679" s="2">
        <f>IFERROR(MATCH("Web Server Security Requirements Guide :: Version 3, Release: 1 Benchmark Date: 27 Oct 2022*"&amp;A679&amp;";*",SRGs!AA:AA,0),0)</f>
        <v>0</v>
      </c>
      <c r="AD679" s="22"/>
      <c r="AE679" s="3" t="str">
        <f t="shared" si="80"/>
        <v/>
      </c>
      <c r="AF679" s="2" t="str">
        <f t="shared" si="81"/>
        <v/>
      </c>
      <c r="AG679" s="2" t="str">
        <f t="shared" si="82"/>
        <v/>
      </c>
      <c r="AH679" s="2" t="str">
        <f t="shared" si="83"/>
        <v/>
      </c>
      <c r="AI679" s="2" t="str">
        <f t="shared" si="84"/>
        <v/>
      </c>
      <c r="AJ679" s="2" t="str">
        <f t="shared" si="85"/>
        <v/>
      </c>
      <c r="AK679" s="2" t="str">
        <f t="shared" si="86"/>
        <v/>
      </c>
      <c r="AM679" s="5" t="str">
        <f t="shared" si="87"/>
        <v/>
      </c>
    </row>
    <row r="680" spans="1:39" ht="45">
      <c r="A680" s="1" t="s">
        <v>22422</v>
      </c>
      <c r="B680" s="1" t="s">
        <v>4312</v>
      </c>
      <c r="C680" s="1" t="s">
        <v>982</v>
      </c>
      <c r="D680" s="1" t="s">
        <v>2050</v>
      </c>
      <c r="E680" s="1" t="s">
        <v>2591</v>
      </c>
      <c r="F680" s="2" t="s">
        <v>2591</v>
      </c>
      <c r="G680" s="2"/>
      <c r="H680" s="2"/>
      <c r="I680" s="2"/>
      <c r="J680" s="15"/>
      <c r="K680" s="3">
        <f>IFERROR(MATCH("Application Layer Gateway (ALG) Security Requirements Guide (SRG) :: Version 1, Release: 2 Benchmark Date: 24 Jul 2015*"&amp;A680&amp;";*",SRGs!AA:AA,0),0)</f>
        <v>0</v>
      </c>
      <c r="L680" s="2">
        <f>IFERROR(MATCH("Application Server Security Requirements Guide :: Version 3, Release: 3 Benchmark Date: 27 Oct 2022*"&amp;A680&amp;";*",SRGs!AA:AA,0),0)</f>
        <v>0</v>
      </c>
      <c r="M680" s="2">
        <f>IFERROR(MATCH("Authentication, Authorization, and Accounting Services (AAA) Security Requirements Guide :: Version 1, Release: 2 Benchmark Date: 24 Jan 2020*"&amp;A680&amp;";*",SRGs!AA:AA,0),0)</f>
        <v>0</v>
      </c>
      <c r="N680" s="2">
        <f>IFERROR(MATCH("Central Log Server Security Requirements Guide :: Version 2, Release: 2 Benchmark Date: 27 Oct 2022*"&amp;A680&amp;";*",SRGs!AA:AA,0),0)</f>
        <v>0</v>
      </c>
      <c r="O680" s="2">
        <f>IFERROR(MATCH("Database Security Requirements Guide :: Version 3, Release: 3 Benchmark Date: 27 Jul 2022*"&amp;A680&amp;";*",SRGs!AA:AA,0),0)</f>
        <v>0</v>
      </c>
      <c r="P680" s="2">
        <f>IFERROR(MATCH("Container Platform Security Requirements Guide :: Version 1, Release: 3 Benchmark Date: 27 Jan 2022*"&amp;A680&amp;";*",SRGs!AA:AA,0),0)</f>
        <v>0</v>
      </c>
      <c r="Q680" s="2">
        <f>IFERROR(MATCH("Domain Name System (DNS) Security Requirements Guide :: Version 2, Release: 4 Benchmark Date: 23 Oct 2015*"&amp;A680&amp;";*",SRGs!AA:AA,0),0)</f>
        <v>0</v>
      </c>
      <c r="R680" s="2">
        <f>IFERROR(MATCH("Firewall Security Requirements Guide :: Version 2, Release: 3 Benchmark Date: 27 Oct 2022*"&amp;A680&amp;";*",SRGs!AA:AA,0),0)</f>
        <v>0</v>
      </c>
      <c r="S680" s="2">
        <f>IFERROR(MATCH("General Purpose Operating System Security Requirements Guide :: Version 2, Release: 4 Benchmark Date: 27 Jul 2022*"&amp;A680&amp;";*",SRGs!AA:AA,0),0)</f>
        <v>0</v>
      </c>
      <c r="T680" s="2">
        <f>IFERROR(MATCH("Intrusion Detection and Prevention Systems (IDPS) Security Requirements Guide :: Version 2, Release: 6 Benchmark Date: 24 Jul 2020*"&amp;A680&amp;";*",SRGs!AA:AA,0),0)</f>
        <v>0</v>
      </c>
      <c r="U680" s="2">
        <f>IFERROR(MATCH("Layer 2 Switch Security Requirements Guide :: Version 2, Release: 1 Benchmark Date: 18 May 2021*"&amp;A680&amp;";*",SRGs!AA:AA,0),0)</f>
        <v>0</v>
      </c>
      <c r="V680" s="2">
        <f>IFERROR(MATCH("Mainframe Product Security Requirements Guide :: Version 2, Release: 1 Benchmark Date: 27 Oct 2022*"&amp;A680&amp;";*",SRGs!AA:AA,0),0)</f>
        <v>0</v>
      </c>
      <c r="W680" s="2">
        <f>IFERROR(MATCH("Network Device Management Security Requirements Guide :: Version 4, Release: 1 Benchmark Date: 23 Apr 2021*"&amp;A680&amp;";*",SRGs!AA:AA,0),0)</f>
        <v>0</v>
      </c>
      <c r="X680" s="2">
        <f>IFERROR(MATCH("Router Security Requirements Guide :: Version 4, Release: 2 Benchmark Date: 23 Apr 2021*"&amp;A680&amp;";*",SRGs!AA:AA,0),0)</f>
        <v>0</v>
      </c>
      <c r="Y680" s="2">
        <f>IFERROR(MATCH("SDN Controller Security Requirements Guide :: Version 1, Release: 2 Benchmark Date: 24 Apr 2020*"&amp;A680&amp;";*",SRGs!AA:AA,0),0)</f>
        <v>0</v>
      </c>
      <c r="Z680" s="2">
        <f>IFERROR(MATCH("Unified Endpoint Management Agent Security Requirements Guide :: Version 1, Release: 1 Benchmark Date: 20 Nov 2020*"&amp;A680&amp;";*",SRGs!AA:AA,0),0)</f>
        <v>0</v>
      </c>
      <c r="AA680" s="2">
        <f>IFERROR(MATCH("Unified Endpoint Management Server Security Requirements Guide :: Version 1, Release: 1 Benchmark Date: 20 Nov 2020*"&amp;A680&amp;";*",SRGs!AA:AA,0),0)</f>
        <v>0</v>
      </c>
      <c r="AB680" s="2">
        <f>IFERROR(MATCH("Virtual Private Network (VPN) Security Requirements Guide :: Version 2, Release: 4 Benchmark Date: 27 Oct 2021*"&amp;A680&amp;";*",SRGs!AA:AA,0),0)</f>
        <v>0</v>
      </c>
      <c r="AC680" s="2">
        <f>IFERROR(MATCH("Web Server Security Requirements Guide :: Version 3, Release: 1 Benchmark Date: 27 Oct 2022*"&amp;A680&amp;";*",SRGs!AA:AA,0),0)</f>
        <v>0</v>
      </c>
      <c r="AD680" s="22"/>
      <c r="AE680" s="3" t="str">
        <f t="shared" si="80"/>
        <v/>
      </c>
      <c r="AF680" s="2" t="str">
        <f t="shared" si="81"/>
        <v/>
      </c>
      <c r="AG680" s="2" t="str">
        <f t="shared" si="82"/>
        <v/>
      </c>
      <c r="AH680" s="2" t="str">
        <f t="shared" si="83"/>
        <v/>
      </c>
      <c r="AI680" s="2" t="str">
        <f t="shared" si="84"/>
        <v/>
      </c>
      <c r="AJ680" s="2" t="str">
        <f t="shared" si="85"/>
        <v/>
      </c>
      <c r="AK680" s="2" t="str">
        <f t="shared" si="86"/>
        <v/>
      </c>
      <c r="AM680" s="5" t="str">
        <f t="shared" si="87"/>
        <v/>
      </c>
    </row>
    <row r="681" spans="1:39" s="5" customFormat="1" ht="180">
      <c r="A681" s="1" t="s">
        <v>189</v>
      </c>
      <c r="B681" s="1" t="s">
        <v>4312</v>
      </c>
      <c r="C681" s="1" t="s">
        <v>983</v>
      </c>
      <c r="D681" s="1" t="s">
        <v>2051</v>
      </c>
      <c r="E681" s="1" t="s">
        <v>3054</v>
      </c>
      <c r="F681" s="2" t="s">
        <v>3934</v>
      </c>
      <c r="G681" s="2" t="s">
        <v>4225</v>
      </c>
      <c r="H681" s="2"/>
      <c r="I681" s="10">
        <v>2</v>
      </c>
      <c r="J681" s="13"/>
      <c r="K681" s="3">
        <f>IFERROR(MATCH("Application Layer Gateway (ALG) Security Requirements Guide (SRG) :: Version 1, Release: 2 Benchmark Date: 24 Jul 2015*"&amp;A681&amp;";*",SRGs!AA:AA,0),0)</f>
        <v>0</v>
      </c>
      <c r="L681" s="2">
        <f>IFERROR(MATCH("Application Server Security Requirements Guide :: Version 3, Release: 3 Benchmark Date: 27 Oct 2022*"&amp;A681&amp;";*",SRGs!AA:AA,0),0)</f>
        <v>0</v>
      </c>
      <c r="M681" s="2">
        <f>IFERROR(MATCH("Authentication, Authorization, and Accounting Services (AAA) Security Requirements Guide :: Version 1, Release: 2 Benchmark Date: 24 Jan 2020*"&amp;A681&amp;";*",SRGs!AA:AA,0),0)</f>
        <v>0</v>
      </c>
      <c r="N681" s="6">
        <f>IFERROR(MATCH("Central Log Server Security Requirements Guide :: Version 2, Release: 2 Benchmark Date: 27 Oct 2022*"&amp;A681&amp;";*",SRGs!AA:AA,0),0)</f>
        <v>0</v>
      </c>
      <c r="O681" s="6">
        <f>IFERROR(MATCH("Database Security Requirements Guide :: Version 3, Release: 3 Benchmark Date: 27 Jul 2022*"&amp;A681&amp;";*",SRGs!AA:AA,0),0)</f>
        <v>0</v>
      </c>
      <c r="P681" s="6">
        <f>IFERROR(MATCH("Container Platform Security Requirements Guide :: Version 1, Release: 3 Benchmark Date: 27 Jan 2022*"&amp;A681&amp;";*",SRGs!AA:AA,0),0)</f>
        <v>0</v>
      </c>
      <c r="Q681" s="6">
        <f>IFERROR(MATCH("Domain Name System (DNS) Security Requirements Guide :: Version 2, Release: 4 Benchmark Date: 23 Oct 2015*"&amp;A681&amp;";*",SRGs!AA:AA,0),0)</f>
        <v>0</v>
      </c>
      <c r="R681" s="6">
        <f>IFERROR(MATCH("Firewall Security Requirements Guide :: Version 2, Release: 3 Benchmark Date: 27 Oct 2022*"&amp;A681&amp;";*",SRGs!AA:AA,0),0)</f>
        <v>0</v>
      </c>
      <c r="S681" s="6">
        <f>IFERROR(MATCH("General Purpose Operating System Security Requirements Guide :: Version 2, Release: 4 Benchmark Date: 27 Jul 2022*"&amp;A681&amp;";*",SRGs!AA:AA,0),0)</f>
        <v>0</v>
      </c>
      <c r="T681" s="6">
        <f>IFERROR(MATCH("Intrusion Detection and Prevention Systems (IDPS) Security Requirements Guide :: Version 2, Release: 6 Benchmark Date: 24 Jul 2020*"&amp;A681&amp;";*",SRGs!AA:AA,0),0)</f>
        <v>0</v>
      </c>
      <c r="U681" s="6">
        <f>IFERROR(MATCH("Layer 2 Switch Security Requirements Guide :: Version 2, Release: 1 Benchmark Date: 18 May 2021*"&amp;A681&amp;";*",SRGs!AA:AA,0),0)</f>
        <v>0</v>
      </c>
      <c r="V681" s="6">
        <f>IFERROR(MATCH("Mainframe Product Security Requirements Guide :: Version 2, Release: 1 Benchmark Date: 27 Oct 2022*"&amp;A681&amp;";*",SRGs!AA:AA,0),0)</f>
        <v>0</v>
      </c>
      <c r="W681" s="6">
        <f>IFERROR(MATCH("Network Device Management Security Requirements Guide :: Version 4, Release: 1 Benchmark Date: 23 Apr 2021*"&amp;A681&amp;";*",SRGs!AA:AA,0),0)</f>
        <v>0</v>
      </c>
      <c r="X681" s="6">
        <f>IFERROR(MATCH("Router Security Requirements Guide :: Version 4, Release: 2 Benchmark Date: 23 Apr 2021*"&amp;A681&amp;";*",SRGs!AA:AA,0),0)</f>
        <v>0</v>
      </c>
      <c r="Y681" s="6">
        <f>IFERROR(MATCH("SDN Controller Security Requirements Guide :: Version 1, Release: 2 Benchmark Date: 24 Apr 2020*"&amp;A681&amp;";*",SRGs!AA:AA,0),0)</f>
        <v>0</v>
      </c>
      <c r="Z681" s="6">
        <f>IFERROR(MATCH("Unified Endpoint Management Agent Security Requirements Guide :: Version 1, Release: 1 Benchmark Date: 20 Nov 2020*"&amp;A681&amp;";*",SRGs!AA:AA,0),0)</f>
        <v>0</v>
      </c>
      <c r="AA681" s="6">
        <f>IFERROR(MATCH("Unified Endpoint Management Server Security Requirements Guide :: Version 1, Release: 1 Benchmark Date: 20 Nov 2020*"&amp;A681&amp;";*",SRGs!AA:AA,0),0)</f>
        <v>0</v>
      </c>
      <c r="AB681" s="6">
        <f>IFERROR(MATCH("Virtual Private Network (VPN) Security Requirements Guide :: Version 2, Release: 4 Benchmark Date: 27 Oct 2021*"&amp;A681&amp;";*",SRGs!AA:AA,0),0)</f>
        <v>0</v>
      </c>
      <c r="AC681" s="6">
        <f>IFERROR(MATCH("Web Server Security Requirements Guide :: Version 3, Release: 1 Benchmark Date: 27 Oct 2022*"&amp;A681&amp;";*",SRGs!AA:AA,0),0)</f>
        <v>0</v>
      </c>
      <c r="AD681" s="21"/>
      <c r="AE681" s="3" t="str">
        <f t="shared" si="80"/>
        <v/>
      </c>
      <c r="AF681" s="2" t="str">
        <f t="shared" si="81"/>
        <v/>
      </c>
      <c r="AG681" s="2" t="str">
        <f t="shared" si="82"/>
        <v/>
      </c>
      <c r="AH681" s="2" t="str">
        <f t="shared" si="83"/>
        <v/>
      </c>
      <c r="AI681" s="2" t="str">
        <f t="shared" si="84"/>
        <v/>
      </c>
      <c r="AJ681" s="2" t="str">
        <f t="shared" si="85"/>
        <v/>
      </c>
      <c r="AK681" s="2" t="str">
        <f t="shared" si="86"/>
        <v/>
      </c>
      <c r="AL681" s="27"/>
      <c r="AM681" s="5" t="str">
        <f t="shared" si="87"/>
        <v/>
      </c>
    </row>
    <row r="682" spans="1:39" ht="60">
      <c r="A682" s="1" t="s">
        <v>22423</v>
      </c>
      <c r="B682" s="1" t="s">
        <v>4312</v>
      </c>
      <c r="C682" s="1" t="s">
        <v>984</v>
      </c>
      <c r="D682" s="1" t="s">
        <v>2052</v>
      </c>
      <c r="E682" s="1" t="s">
        <v>3055</v>
      </c>
      <c r="F682" s="2" t="s">
        <v>2591</v>
      </c>
      <c r="G682" s="2"/>
      <c r="H682" s="2"/>
      <c r="I682" s="2"/>
      <c r="J682" s="15"/>
      <c r="K682" s="3">
        <f>IFERROR(MATCH("Application Layer Gateway (ALG) Security Requirements Guide (SRG) :: Version 1, Release: 2 Benchmark Date: 24 Jul 2015*"&amp;A682&amp;";*",SRGs!AA:AA,0),0)</f>
        <v>0</v>
      </c>
      <c r="L682" s="2">
        <f>IFERROR(MATCH("Application Server Security Requirements Guide :: Version 3, Release: 3 Benchmark Date: 27 Oct 2022*"&amp;A682&amp;";*",SRGs!AA:AA,0),0)</f>
        <v>0</v>
      </c>
      <c r="M682" s="2">
        <f>IFERROR(MATCH("Authentication, Authorization, and Accounting Services (AAA) Security Requirements Guide :: Version 1, Release: 2 Benchmark Date: 24 Jan 2020*"&amp;A682&amp;";*",SRGs!AA:AA,0),0)</f>
        <v>0</v>
      </c>
      <c r="N682" s="2">
        <f>IFERROR(MATCH("Central Log Server Security Requirements Guide :: Version 2, Release: 2 Benchmark Date: 27 Oct 2022*"&amp;A682&amp;";*",SRGs!AA:AA,0),0)</f>
        <v>0</v>
      </c>
      <c r="O682" s="2">
        <f>IFERROR(MATCH("Database Security Requirements Guide :: Version 3, Release: 3 Benchmark Date: 27 Jul 2022*"&amp;A682&amp;";*",SRGs!AA:AA,0),0)</f>
        <v>0</v>
      </c>
      <c r="P682" s="2">
        <f>IFERROR(MATCH("Container Platform Security Requirements Guide :: Version 1, Release: 3 Benchmark Date: 27 Jan 2022*"&amp;A682&amp;";*",SRGs!AA:AA,0),0)</f>
        <v>0</v>
      </c>
      <c r="Q682" s="2">
        <f>IFERROR(MATCH("Domain Name System (DNS) Security Requirements Guide :: Version 2, Release: 4 Benchmark Date: 23 Oct 2015*"&amp;A682&amp;";*",SRGs!AA:AA,0),0)</f>
        <v>0</v>
      </c>
      <c r="R682" s="2">
        <f>IFERROR(MATCH("Firewall Security Requirements Guide :: Version 2, Release: 3 Benchmark Date: 27 Oct 2022*"&amp;A682&amp;";*",SRGs!AA:AA,0),0)</f>
        <v>0</v>
      </c>
      <c r="S682" s="2">
        <f>IFERROR(MATCH("General Purpose Operating System Security Requirements Guide :: Version 2, Release: 4 Benchmark Date: 27 Jul 2022*"&amp;A682&amp;";*",SRGs!AA:AA,0),0)</f>
        <v>0</v>
      </c>
      <c r="T682" s="2">
        <f>IFERROR(MATCH("Intrusion Detection and Prevention Systems (IDPS) Security Requirements Guide :: Version 2, Release: 6 Benchmark Date: 24 Jul 2020*"&amp;A682&amp;";*",SRGs!AA:AA,0),0)</f>
        <v>0</v>
      </c>
      <c r="U682" s="2">
        <f>IFERROR(MATCH("Layer 2 Switch Security Requirements Guide :: Version 2, Release: 1 Benchmark Date: 18 May 2021*"&amp;A682&amp;";*",SRGs!AA:AA,0),0)</f>
        <v>0</v>
      </c>
      <c r="V682" s="2">
        <f>IFERROR(MATCH("Mainframe Product Security Requirements Guide :: Version 2, Release: 1 Benchmark Date: 27 Oct 2022*"&amp;A682&amp;";*",SRGs!AA:AA,0),0)</f>
        <v>0</v>
      </c>
      <c r="W682" s="2">
        <f>IFERROR(MATCH("Network Device Management Security Requirements Guide :: Version 4, Release: 1 Benchmark Date: 23 Apr 2021*"&amp;A682&amp;";*",SRGs!AA:AA,0),0)</f>
        <v>0</v>
      </c>
      <c r="X682" s="2">
        <f>IFERROR(MATCH("Router Security Requirements Guide :: Version 4, Release: 2 Benchmark Date: 23 Apr 2021*"&amp;A682&amp;";*",SRGs!AA:AA,0),0)</f>
        <v>0</v>
      </c>
      <c r="Y682" s="2">
        <f>IFERROR(MATCH("SDN Controller Security Requirements Guide :: Version 1, Release: 2 Benchmark Date: 24 Apr 2020*"&amp;A682&amp;";*",SRGs!AA:AA,0),0)</f>
        <v>0</v>
      </c>
      <c r="Z682" s="2">
        <f>IFERROR(MATCH("Unified Endpoint Management Agent Security Requirements Guide :: Version 1, Release: 1 Benchmark Date: 20 Nov 2020*"&amp;A682&amp;";*",SRGs!AA:AA,0),0)</f>
        <v>0</v>
      </c>
      <c r="AA682" s="2">
        <f>IFERROR(MATCH("Unified Endpoint Management Server Security Requirements Guide :: Version 1, Release: 1 Benchmark Date: 20 Nov 2020*"&amp;A682&amp;";*",SRGs!AA:AA,0),0)</f>
        <v>0</v>
      </c>
      <c r="AB682" s="2">
        <f>IFERROR(MATCH("Virtual Private Network (VPN) Security Requirements Guide :: Version 2, Release: 4 Benchmark Date: 27 Oct 2021*"&amp;A682&amp;";*",SRGs!AA:AA,0),0)</f>
        <v>0</v>
      </c>
      <c r="AC682" s="2">
        <f>IFERROR(MATCH("Web Server Security Requirements Guide :: Version 3, Release: 1 Benchmark Date: 27 Oct 2022*"&amp;A682&amp;";*",SRGs!AA:AA,0),0)</f>
        <v>0</v>
      </c>
      <c r="AD682" s="22"/>
      <c r="AE682" s="3" t="str">
        <f t="shared" si="80"/>
        <v/>
      </c>
      <c r="AF682" s="2" t="str">
        <f t="shared" si="81"/>
        <v/>
      </c>
      <c r="AG682" s="2" t="str">
        <f t="shared" si="82"/>
        <v/>
      </c>
      <c r="AH682" s="2" t="str">
        <f t="shared" si="83"/>
        <v/>
      </c>
      <c r="AI682" s="2" t="str">
        <f t="shared" si="84"/>
        <v/>
      </c>
      <c r="AJ682" s="2" t="str">
        <f t="shared" si="85"/>
        <v/>
      </c>
      <c r="AK682" s="2" t="str">
        <f t="shared" si="86"/>
        <v/>
      </c>
      <c r="AM682" s="5" t="str">
        <f t="shared" si="87"/>
        <v/>
      </c>
    </row>
    <row r="683" spans="1:39" ht="120">
      <c r="A683" s="1" t="s">
        <v>22424</v>
      </c>
      <c r="B683" s="1" t="s">
        <v>4312</v>
      </c>
      <c r="C683" s="1" t="s">
        <v>985</v>
      </c>
      <c r="D683" s="1" t="s">
        <v>2053</v>
      </c>
      <c r="E683" s="1" t="s">
        <v>3056</v>
      </c>
      <c r="F683" s="2" t="s">
        <v>2591</v>
      </c>
      <c r="G683" s="2"/>
      <c r="H683" s="2"/>
      <c r="I683" s="2"/>
      <c r="J683" s="15"/>
      <c r="K683" s="3">
        <f>IFERROR(MATCH("Application Layer Gateway (ALG) Security Requirements Guide (SRG) :: Version 1, Release: 2 Benchmark Date: 24 Jul 2015*"&amp;A683&amp;";*",SRGs!AA:AA,0),0)</f>
        <v>0</v>
      </c>
      <c r="L683" s="2">
        <f>IFERROR(MATCH("Application Server Security Requirements Guide :: Version 3, Release: 3 Benchmark Date: 27 Oct 2022*"&amp;A683&amp;";*",SRGs!AA:AA,0),0)</f>
        <v>0</v>
      </c>
      <c r="M683" s="2">
        <f>IFERROR(MATCH("Authentication, Authorization, and Accounting Services (AAA) Security Requirements Guide :: Version 1, Release: 2 Benchmark Date: 24 Jan 2020*"&amp;A683&amp;";*",SRGs!AA:AA,0),0)</f>
        <v>0</v>
      </c>
      <c r="N683" s="2">
        <f>IFERROR(MATCH("Central Log Server Security Requirements Guide :: Version 2, Release: 2 Benchmark Date: 27 Oct 2022*"&amp;A683&amp;";*",SRGs!AA:AA,0),0)</f>
        <v>0</v>
      </c>
      <c r="O683" s="2">
        <f>IFERROR(MATCH("Database Security Requirements Guide :: Version 3, Release: 3 Benchmark Date: 27 Jul 2022*"&amp;A683&amp;";*",SRGs!AA:AA,0),0)</f>
        <v>0</v>
      </c>
      <c r="P683" s="2">
        <f>IFERROR(MATCH("Container Platform Security Requirements Guide :: Version 1, Release: 3 Benchmark Date: 27 Jan 2022*"&amp;A683&amp;";*",SRGs!AA:AA,0),0)</f>
        <v>0</v>
      </c>
      <c r="Q683" s="2">
        <f>IFERROR(MATCH("Domain Name System (DNS) Security Requirements Guide :: Version 2, Release: 4 Benchmark Date: 23 Oct 2015*"&amp;A683&amp;";*",SRGs!AA:AA,0),0)</f>
        <v>0</v>
      </c>
      <c r="R683" s="2">
        <f>IFERROR(MATCH("Firewall Security Requirements Guide :: Version 2, Release: 3 Benchmark Date: 27 Oct 2022*"&amp;A683&amp;";*",SRGs!AA:AA,0),0)</f>
        <v>0</v>
      </c>
      <c r="S683" s="2">
        <f>IFERROR(MATCH("General Purpose Operating System Security Requirements Guide :: Version 2, Release: 4 Benchmark Date: 27 Jul 2022*"&amp;A683&amp;";*",SRGs!AA:AA,0),0)</f>
        <v>0</v>
      </c>
      <c r="T683" s="2">
        <f>IFERROR(MATCH("Intrusion Detection and Prevention Systems (IDPS) Security Requirements Guide :: Version 2, Release: 6 Benchmark Date: 24 Jul 2020*"&amp;A683&amp;";*",SRGs!AA:AA,0),0)</f>
        <v>0</v>
      </c>
      <c r="U683" s="2">
        <f>IFERROR(MATCH("Layer 2 Switch Security Requirements Guide :: Version 2, Release: 1 Benchmark Date: 18 May 2021*"&amp;A683&amp;";*",SRGs!AA:AA,0),0)</f>
        <v>0</v>
      </c>
      <c r="V683" s="2">
        <f>IFERROR(MATCH("Mainframe Product Security Requirements Guide :: Version 2, Release: 1 Benchmark Date: 27 Oct 2022*"&amp;A683&amp;";*",SRGs!AA:AA,0),0)</f>
        <v>0</v>
      </c>
      <c r="W683" s="2">
        <f>IFERROR(MATCH("Network Device Management Security Requirements Guide :: Version 4, Release: 1 Benchmark Date: 23 Apr 2021*"&amp;A683&amp;";*",SRGs!AA:AA,0),0)</f>
        <v>0</v>
      </c>
      <c r="X683" s="2">
        <f>IFERROR(MATCH("Router Security Requirements Guide :: Version 4, Release: 2 Benchmark Date: 23 Apr 2021*"&amp;A683&amp;";*",SRGs!AA:AA,0),0)</f>
        <v>0</v>
      </c>
      <c r="Y683" s="2">
        <f>IFERROR(MATCH("SDN Controller Security Requirements Guide :: Version 1, Release: 2 Benchmark Date: 24 Apr 2020*"&amp;A683&amp;";*",SRGs!AA:AA,0),0)</f>
        <v>0</v>
      </c>
      <c r="Z683" s="2">
        <f>IFERROR(MATCH("Unified Endpoint Management Agent Security Requirements Guide :: Version 1, Release: 1 Benchmark Date: 20 Nov 2020*"&amp;A683&amp;";*",SRGs!AA:AA,0),0)</f>
        <v>0</v>
      </c>
      <c r="AA683" s="2">
        <f>IFERROR(MATCH("Unified Endpoint Management Server Security Requirements Guide :: Version 1, Release: 1 Benchmark Date: 20 Nov 2020*"&amp;A683&amp;";*",SRGs!AA:AA,0),0)</f>
        <v>0</v>
      </c>
      <c r="AB683" s="2">
        <f>IFERROR(MATCH("Virtual Private Network (VPN) Security Requirements Guide :: Version 2, Release: 4 Benchmark Date: 27 Oct 2021*"&amp;A683&amp;";*",SRGs!AA:AA,0),0)</f>
        <v>0</v>
      </c>
      <c r="AC683" s="2">
        <f>IFERROR(MATCH("Web Server Security Requirements Guide :: Version 3, Release: 1 Benchmark Date: 27 Oct 2022*"&amp;A683&amp;";*",SRGs!AA:AA,0),0)</f>
        <v>0</v>
      </c>
      <c r="AD683" s="22"/>
      <c r="AE683" s="3" t="str">
        <f t="shared" si="80"/>
        <v/>
      </c>
      <c r="AF683" s="2" t="str">
        <f t="shared" si="81"/>
        <v/>
      </c>
      <c r="AG683" s="2" t="str">
        <f t="shared" si="82"/>
        <v/>
      </c>
      <c r="AH683" s="2" t="str">
        <f t="shared" si="83"/>
        <v/>
      </c>
      <c r="AI683" s="2" t="str">
        <f t="shared" si="84"/>
        <v/>
      </c>
      <c r="AJ683" s="2" t="str">
        <f t="shared" si="85"/>
        <v/>
      </c>
      <c r="AK683" s="2" t="str">
        <f t="shared" si="86"/>
        <v/>
      </c>
      <c r="AM683" s="5" t="str">
        <f t="shared" si="87"/>
        <v/>
      </c>
    </row>
    <row r="684" spans="1:39" s="5" customFormat="1" ht="135">
      <c r="A684" s="1" t="s">
        <v>190</v>
      </c>
      <c r="B684" s="1" t="s">
        <v>4312</v>
      </c>
      <c r="C684" s="1" t="s">
        <v>986</v>
      </c>
      <c r="D684" s="1" t="s">
        <v>2054</v>
      </c>
      <c r="E684" s="1" t="s">
        <v>3057</v>
      </c>
      <c r="F684" s="2" t="s">
        <v>3935</v>
      </c>
      <c r="G684" s="2" t="s">
        <v>4225</v>
      </c>
      <c r="H684" s="2"/>
      <c r="I684" s="10">
        <v>2</v>
      </c>
      <c r="J684" s="13"/>
      <c r="K684" s="3">
        <f>IFERROR(MATCH("Application Layer Gateway (ALG) Security Requirements Guide (SRG) :: Version 1, Release: 2 Benchmark Date: 24 Jul 2015*"&amp;A684&amp;";*",SRGs!AA:AA,0),0)</f>
        <v>0</v>
      </c>
      <c r="L684" s="2">
        <f>IFERROR(MATCH("Application Server Security Requirements Guide :: Version 3, Release: 3 Benchmark Date: 27 Oct 2022*"&amp;A684&amp;";*",SRGs!AA:AA,0),0)</f>
        <v>0</v>
      </c>
      <c r="M684" s="2">
        <f>IFERROR(MATCH("Authentication, Authorization, and Accounting Services (AAA) Security Requirements Guide :: Version 1, Release: 2 Benchmark Date: 24 Jan 2020*"&amp;A684&amp;";*",SRGs!AA:AA,0),0)</f>
        <v>0</v>
      </c>
      <c r="N684" s="6">
        <f>IFERROR(MATCH("Central Log Server Security Requirements Guide :: Version 2, Release: 2 Benchmark Date: 27 Oct 2022*"&amp;A684&amp;";*",SRGs!AA:AA,0),0)</f>
        <v>0</v>
      </c>
      <c r="O684" s="6">
        <f>IFERROR(MATCH("Database Security Requirements Guide :: Version 3, Release: 3 Benchmark Date: 27 Jul 2022*"&amp;A684&amp;";*",SRGs!AA:AA,0),0)</f>
        <v>0</v>
      </c>
      <c r="P684" s="6">
        <f>IFERROR(MATCH("Container Platform Security Requirements Guide :: Version 1, Release: 3 Benchmark Date: 27 Jan 2022*"&amp;A684&amp;";*",SRGs!AA:AA,0),0)</f>
        <v>0</v>
      </c>
      <c r="Q684" s="6">
        <f>IFERROR(MATCH("Domain Name System (DNS) Security Requirements Guide :: Version 2, Release: 4 Benchmark Date: 23 Oct 2015*"&amp;A684&amp;";*",SRGs!AA:AA,0),0)</f>
        <v>0</v>
      </c>
      <c r="R684" s="6">
        <f>IFERROR(MATCH("Firewall Security Requirements Guide :: Version 2, Release: 3 Benchmark Date: 27 Oct 2022*"&amp;A684&amp;";*",SRGs!AA:AA,0),0)</f>
        <v>0</v>
      </c>
      <c r="S684" s="6">
        <f>IFERROR(MATCH("General Purpose Operating System Security Requirements Guide :: Version 2, Release: 4 Benchmark Date: 27 Jul 2022*"&amp;A684&amp;";*",SRGs!AA:AA,0),0)</f>
        <v>0</v>
      </c>
      <c r="T684" s="6">
        <f>IFERROR(MATCH("Intrusion Detection and Prevention Systems (IDPS) Security Requirements Guide :: Version 2, Release: 6 Benchmark Date: 24 Jul 2020*"&amp;A684&amp;";*",SRGs!AA:AA,0),0)</f>
        <v>0</v>
      </c>
      <c r="U684" s="6">
        <f>IFERROR(MATCH("Layer 2 Switch Security Requirements Guide :: Version 2, Release: 1 Benchmark Date: 18 May 2021*"&amp;A684&amp;";*",SRGs!AA:AA,0),0)</f>
        <v>0</v>
      </c>
      <c r="V684" s="6">
        <f>IFERROR(MATCH("Mainframe Product Security Requirements Guide :: Version 2, Release: 1 Benchmark Date: 27 Oct 2022*"&amp;A684&amp;";*",SRGs!AA:AA,0),0)</f>
        <v>0</v>
      </c>
      <c r="W684" s="6">
        <f>IFERROR(MATCH("Network Device Management Security Requirements Guide :: Version 4, Release: 1 Benchmark Date: 23 Apr 2021*"&amp;A684&amp;";*",SRGs!AA:AA,0),0)</f>
        <v>0</v>
      </c>
      <c r="X684" s="6">
        <f>IFERROR(MATCH("Router Security Requirements Guide :: Version 4, Release: 2 Benchmark Date: 23 Apr 2021*"&amp;A684&amp;";*",SRGs!AA:AA,0),0)</f>
        <v>0</v>
      </c>
      <c r="Y684" s="6">
        <f>IFERROR(MATCH("SDN Controller Security Requirements Guide :: Version 1, Release: 2 Benchmark Date: 24 Apr 2020*"&amp;A684&amp;";*",SRGs!AA:AA,0),0)</f>
        <v>0</v>
      </c>
      <c r="Z684" s="6">
        <f>IFERROR(MATCH("Unified Endpoint Management Agent Security Requirements Guide :: Version 1, Release: 1 Benchmark Date: 20 Nov 2020*"&amp;A684&amp;";*",SRGs!AA:AA,0),0)</f>
        <v>0</v>
      </c>
      <c r="AA684" s="6">
        <f>IFERROR(MATCH("Unified Endpoint Management Server Security Requirements Guide :: Version 1, Release: 1 Benchmark Date: 20 Nov 2020*"&amp;A684&amp;";*",SRGs!AA:AA,0),0)</f>
        <v>0</v>
      </c>
      <c r="AB684" s="6">
        <f>IFERROR(MATCH("Virtual Private Network (VPN) Security Requirements Guide :: Version 2, Release: 4 Benchmark Date: 27 Oct 2021*"&amp;A684&amp;";*",SRGs!AA:AA,0),0)</f>
        <v>0</v>
      </c>
      <c r="AC684" s="6">
        <f>IFERROR(MATCH("Web Server Security Requirements Guide :: Version 3, Release: 1 Benchmark Date: 27 Oct 2022*"&amp;A684&amp;";*",SRGs!AA:AA,0),0)</f>
        <v>0</v>
      </c>
      <c r="AD684" s="21"/>
      <c r="AE684" s="3" t="str">
        <f t="shared" si="80"/>
        <v/>
      </c>
      <c r="AF684" s="2" t="str">
        <f t="shared" si="81"/>
        <v/>
      </c>
      <c r="AG684" s="2" t="str">
        <f t="shared" si="82"/>
        <v/>
      </c>
      <c r="AH684" s="2" t="str">
        <f t="shared" si="83"/>
        <v/>
      </c>
      <c r="AI684" s="2" t="str">
        <f t="shared" si="84"/>
        <v/>
      </c>
      <c r="AJ684" s="2" t="str">
        <f t="shared" si="85"/>
        <v/>
      </c>
      <c r="AK684" s="2" t="str">
        <f t="shared" si="86"/>
        <v/>
      </c>
      <c r="AL684" s="27"/>
      <c r="AM684" s="5" t="str">
        <f t="shared" si="87"/>
        <v/>
      </c>
    </row>
    <row r="685" spans="1:39" s="5" customFormat="1" ht="105">
      <c r="A685" s="1" t="s">
        <v>191</v>
      </c>
      <c r="B685" s="1" t="s">
        <v>4312</v>
      </c>
      <c r="C685" s="1" t="s">
        <v>987</v>
      </c>
      <c r="D685" s="1" t="s">
        <v>2055</v>
      </c>
      <c r="E685" s="1" t="s">
        <v>3058</v>
      </c>
      <c r="F685" s="2" t="s">
        <v>3936</v>
      </c>
      <c r="G685" s="2"/>
      <c r="H685" s="2"/>
      <c r="I685" s="2"/>
      <c r="J685" s="15"/>
      <c r="K685" s="3">
        <f>IFERROR(MATCH("Application Layer Gateway (ALG) Security Requirements Guide (SRG) :: Version 1, Release: 2 Benchmark Date: 24 Jul 2015*"&amp;A685&amp;";*",SRGs!AA:AA,0),0)</f>
        <v>0</v>
      </c>
      <c r="L685" s="2">
        <f>IFERROR(MATCH("Application Server Security Requirements Guide :: Version 3, Release: 3 Benchmark Date: 27 Oct 2022*"&amp;A685&amp;";*",SRGs!AA:AA,0),0)</f>
        <v>0</v>
      </c>
      <c r="M685" s="2">
        <f>IFERROR(MATCH("Authentication, Authorization, and Accounting Services (AAA) Security Requirements Guide :: Version 1, Release: 2 Benchmark Date: 24 Jan 2020*"&amp;A685&amp;";*",SRGs!AA:AA,0),0)</f>
        <v>0</v>
      </c>
      <c r="N685" s="6">
        <f>IFERROR(MATCH("Central Log Server Security Requirements Guide :: Version 2, Release: 2 Benchmark Date: 27 Oct 2022*"&amp;A685&amp;";*",SRGs!AA:AA,0),0)</f>
        <v>0</v>
      </c>
      <c r="O685" s="6">
        <f>IFERROR(MATCH("Database Security Requirements Guide :: Version 3, Release: 3 Benchmark Date: 27 Jul 2022*"&amp;A685&amp;";*",SRGs!AA:AA,0),0)</f>
        <v>0</v>
      </c>
      <c r="P685" s="6">
        <f>IFERROR(MATCH("Container Platform Security Requirements Guide :: Version 1, Release: 3 Benchmark Date: 27 Jan 2022*"&amp;A685&amp;";*",SRGs!AA:AA,0),0)</f>
        <v>0</v>
      </c>
      <c r="Q685" s="6">
        <f>IFERROR(MATCH("Domain Name System (DNS) Security Requirements Guide :: Version 2, Release: 4 Benchmark Date: 23 Oct 2015*"&amp;A685&amp;";*",SRGs!AA:AA,0),0)</f>
        <v>0</v>
      </c>
      <c r="R685" s="6">
        <f>IFERROR(MATCH("Firewall Security Requirements Guide :: Version 2, Release: 3 Benchmark Date: 27 Oct 2022*"&amp;A685&amp;";*",SRGs!AA:AA,0),0)</f>
        <v>0</v>
      </c>
      <c r="S685" s="6">
        <f>IFERROR(MATCH("General Purpose Operating System Security Requirements Guide :: Version 2, Release: 4 Benchmark Date: 27 Jul 2022*"&amp;A685&amp;";*",SRGs!AA:AA,0),0)</f>
        <v>0</v>
      </c>
      <c r="T685" s="6">
        <f>IFERROR(MATCH("Intrusion Detection and Prevention Systems (IDPS) Security Requirements Guide :: Version 2, Release: 6 Benchmark Date: 24 Jul 2020*"&amp;A685&amp;";*",SRGs!AA:AA,0),0)</f>
        <v>0</v>
      </c>
      <c r="U685" s="6">
        <f>IFERROR(MATCH("Layer 2 Switch Security Requirements Guide :: Version 2, Release: 1 Benchmark Date: 18 May 2021*"&amp;A685&amp;";*",SRGs!AA:AA,0),0)</f>
        <v>0</v>
      </c>
      <c r="V685" s="6">
        <f>IFERROR(MATCH("Mainframe Product Security Requirements Guide :: Version 2, Release: 1 Benchmark Date: 27 Oct 2022*"&amp;A685&amp;";*",SRGs!AA:AA,0),0)</f>
        <v>0</v>
      </c>
      <c r="W685" s="6">
        <f>IFERROR(MATCH("Network Device Management Security Requirements Guide :: Version 4, Release: 1 Benchmark Date: 23 Apr 2021*"&amp;A685&amp;";*",SRGs!AA:AA,0),0)</f>
        <v>0</v>
      </c>
      <c r="X685" s="6">
        <f>IFERROR(MATCH("Router Security Requirements Guide :: Version 4, Release: 2 Benchmark Date: 23 Apr 2021*"&amp;A685&amp;";*",SRGs!AA:AA,0),0)</f>
        <v>0</v>
      </c>
      <c r="Y685" s="6">
        <f>IFERROR(MATCH("SDN Controller Security Requirements Guide :: Version 1, Release: 2 Benchmark Date: 24 Apr 2020*"&amp;A685&amp;";*",SRGs!AA:AA,0),0)</f>
        <v>0</v>
      </c>
      <c r="Z685" s="6">
        <f>IFERROR(MATCH("Unified Endpoint Management Agent Security Requirements Guide :: Version 1, Release: 1 Benchmark Date: 20 Nov 2020*"&amp;A685&amp;";*",SRGs!AA:AA,0),0)</f>
        <v>0</v>
      </c>
      <c r="AA685" s="6">
        <f>IFERROR(MATCH("Unified Endpoint Management Server Security Requirements Guide :: Version 1, Release: 1 Benchmark Date: 20 Nov 2020*"&amp;A685&amp;";*",SRGs!AA:AA,0),0)</f>
        <v>0</v>
      </c>
      <c r="AB685" s="6">
        <f>IFERROR(MATCH("Virtual Private Network (VPN) Security Requirements Guide :: Version 2, Release: 4 Benchmark Date: 27 Oct 2021*"&amp;A685&amp;";*",SRGs!AA:AA,0),0)</f>
        <v>0</v>
      </c>
      <c r="AC685" s="6">
        <f>IFERROR(MATCH("Web Server Security Requirements Guide :: Version 3, Release: 1 Benchmark Date: 27 Oct 2022*"&amp;A685&amp;";*",SRGs!AA:AA,0),0)</f>
        <v>0</v>
      </c>
      <c r="AD685" s="21"/>
      <c r="AE685" s="3" t="str">
        <f t="shared" si="80"/>
        <v/>
      </c>
      <c r="AF685" s="2" t="str">
        <f t="shared" si="81"/>
        <v/>
      </c>
      <c r="AG685" s="2" t="str">
        <f t="shared" si="82"/>
        <v/>
      </c>
      <c r="AH685" s="2" t="str">
        <f t="shared" si="83"/>
        <v/>
      </c>
      <c r="AI685" s="2" t="str">
        <f t="shared" si="84"/>
        <v/>
      </c>
      <c r="AJ685" s="2" t="str">
        <f t="shared" si="85"/>
        <v/>
      </c>
      <c r="AK685" s="2" t="str">
        <f t="shared" si="86"/>
        <v/>
      </c>
      <c r="AL685" s="27"/>
      <c r="AM685" s="5" t="str">
        <f t="shared" si="87"/>
        <v/>
      </c>
    </row>
    <row r="686" spans="1:39" ht="30">
      <c r="A686" s="1" t="s">
        <v>22425</v>
      </c>
      <c r="B686" s="1" t="s">
        <v>4312</v>
      </c>
      <c r="C686" s="1" t="s">
        <v>988</v>
      </c>
      <c r="D686" s="1" t="s">
        <v>3546</v>
      </c>
      <c r="E686" s="1"/>
      <c r="F686" s="2"/>
      <c r="G686" s="2"/>
      <c r="H686" s="2"/>
      <c r="I686" s="2"/>
      <c r="J686" s="15"/>
      <c r="K686" s="3">
        <f>IFERROR(MATCH("Application Layer Gateway (ALG) Security Requirements Guide (SRG) :: Version 1, Release: 2 Benchmark Date: 24 Jul 2015*"&amp;A686&amp;";*",SRGs!AA:AA,0),0)</f>
        <v>0</v>
      </c>
      <c r="L686" s="2">
        <f>IFERROR(MATCH("Application Server Security Requirements Guide :: Version 3, Release: 3 Benchmark Date: 27 Oct 2022*"&amp;A686&amp;";*",SRGs!AA:AA,0),0)</f>
        <v>0</v>
      </c>
      <c r="M686" s="2">
        <f>IFERROR(MATCH("Authentication, Authorization, and Accounting Services (AAA) Security Requirements Guide :: Version 1, Release: 2 Benchmark Date: 24 Jan 2020*"&amp;A686&amp;";*",SRGs!AA:AA,0),0)</f>
        <v>0</v>
      </c>
      <c r="N686" s="2">
        <f>IFERROR(MATCH("Central Log Server Security Requirements Guide :: Version 2, Release: 2 Benchmark Date: 27 Oct 2022*"&amp;A686&amp;";*",SRGs!AA:AA,0),0)</f>
        <v>0</v>
      </c>
      <c r="O686" s="2">
        <f>IFERROR(MATCH("Database Security Requirements Guide :: Version 3, Release: 3 Benchmark Date: 27 Jul 2022*"&amp;A686&amp;";*",SRGs!AA:AA,0),0)</f>
        <v>0</v>
      </c>
      <c r="P686" s="2">
        <f>IFERROR(MATCH("Container Platform Security Requirements Guide :: Version 1, Release: 3 Benchmark Date: 27 Jan 2022*"&amp;A686&amp;";*",SRGs!AA:AA,0),0)</f>
        <v>0</v>
      </c>
      <c r="Q686" s="2">
        <f>IFERROR(MATCH("Domain Name System (DNS) Security Requirements Guide :: Version 2, Release: 4 Benchmark Date: 23 Oct 2015*"&amp;A686&amp;";*",SRGs!AA:AA,0),0)</f>
        <v>0</v>
      </c>
      <c r="R686" s="2">
        <f>IFERROR(MATCH("Firewall Security Requirements Guide :: Version 2, Release: 3 Benchmark Date: 27 Oct 2022*"&amp;A686&amp;";*",SRGs!AA:AA,0),0)</f>
        <v>0</v>
      </c>
      <c r="S686" s="2">
        <f>IFERROR(MATCH("General Purpose Operating System Security Requirements Guide :: Version 2, Release: 4 Benchmark Date: 27 Jul 2022*"&amp;A686&amp;";*",SRGs!AA:AA,0),0)</f>
        <v>0</v>
      </c>
      <c r="T686" s="2">
        <f>IFERROR(MATCH("Intrusion Detection and Prevention Systems (IDPS) Security Requirements Guide :: Version 2, Release: 6 Benchmark Date: 24 Jul 2020*"&amp;A686&amp;";*",SRGs!AA:AA,0),0)</f>
        <v>0</v>
      </c>
      <c r="U686" s="2">
        <f>IFERROR(MATCH("Layer 2 Switch Security Requirements Guide :: Version 2, Release: 1 Benchmark Date: 18 May 2021*"&amp;A686&amp;";*",SRGs!AA:AA,0),0)</f>
        <v>0</v>
      </c>
      <c r="V686" s="2">
        <f>IFERROR(MATCH("Mainframe Product Security Requirements Guide :: Version 2, Release: 1 Benchmark Date: 27 Oct 2022*"&amp;A686&amp;";*",SRGs!AA:AA,0),0)</f>
        <v>0</v>
      </c>
      <c r="W686" s="2">
        <f>IFERROR(MATCH("Network Device Management Security Requirements Guide :: Version 4, Release: 1 Benchmark Date: 23 Apr 2021*"&amp;A686&amp;";*",SRGs!AA:AA,0),0)</f>
        <v>0</v>
      </c>
      <c r="X686" s="2">
        <f>IFERROR(MATCH("Router Security Requirements Guide :: Version 4, Release: 2 Benchmark Date: 23 Apr 2021*"&amp;A686&amp;";*",SRGs!AA:AA,0),0)</f>
        <v>0</v>
      </c>
      <c r="Y686" s="2">
        <f>IFERROR(MATCH("SDN Controller Security Requirements Guide :: Version 1, Release: 2 Benchmark Date: 24 Apr 2020*"&amp;A686&amp;";*",SRGs!AA:AA,0),0)</f>
        <v>0</v>
      </c>
      <c r="Z686" s="2">
        <f>IFERROR(MATCH("Unified Endpoint Management Agent Security Requirements Guide :: Version 1, Release: 1 Benchmark Date: 20 Nov 2020*"&amp;A686&amp;";*",SRGs!AA:AA,0),0)</f>
        <v>0</v>
      </c>
      <c r="AA686" s="2">
        <f>IFERROR(MATCH("Unified Endpoint Management Server Security Requirements Guide :: Version 1, Release: 1 Benchmark Date: 20 Nov 2020*"&amp;A686&amp;";*",SRGs!AA:AA,0),0)</f>
        <v>0</v>
      </c>
      <c r="AB686" s="2">
        <f>IFERROR(MATCH("Virtual Private Network (VPN) Security Requirements Guide :: Version 2, Release: 4 Benchmark Date: 27 Oct 2021*"&amp;A686&amp;";*",SRGs!AA:AA,0),0)</f>
        <v>0</v>
      </c>
      <c r="AC686" s="2">
        <f>IFERROR(MATCH("Web Server Security Requirements Guide :: Version 3, Release: 1 Benchmark Date: 27 Oct 2022*"&amp;A686&amp;";*",SRGs!AA:AA,0),0)</f>
        <v>0</v>
      </c>
      <c r="AD686" s="22"/>
      <c r="AE686" s="3" t="str">
        <f t="shared" si="80"/>
        <v/>
      </c>
      <c r="AF686" s="2" t="str">
        <f t="shared" si="81"/>
        <v/>
      </c>
      <c r="AG686" s="2" t="str">
        <f t="shared" si="82"/>
        <v/>
      </c>
      <c r="AH686" s="2" t="str">
        <f t="shared" si="83"/>
        <v/>
      </c>
      <c r="AI686" s="2" t="str">
        <f t="shared" si="84"/>
        <v/>
      </c>
      <c r="AJ686" s="2" t="str">
        <f t="shared" si="85"/>
        <v/>
      </c>
      <c r="AK686" s="2" t="str">
        <f t="shared" si="86"/>
        <v/>
      </c>
      <c r="AM686" s="5" t="str">
        <f t="shared" si="87"/>
        <v/>
      </c>
    </row>
    <row r="687" spans="1:39" ht="90">
      <c r="A687" s="1" t="s">
        <v>22426</v>
      </c>
      <c r="B687" s="1" t="s">
        <v>4312</v>
      </c>
      <c r="C687" s="1" t="s">
        <v>989</v>
      </c>
      <c r="D687" s="1" t="s">
        <v>2056</v>
      </c>
      <c r="E687" s="1" t="s">
        <v>3059</v>
      </c>
      <c r="F687" s="2" t="s">
        <v>2591</v>
      </c>
      <c r="G687" s="2"/>
      <c r="H687" s="2"/>
      <c r="I687" s="2"/>
      <c r="J687" s="15"/>
      <c r="K687" s="3">
        <f>IFERROR(MATCH("Application Layer Gateway (ALG) Security Requirements Guide (SRG) :: Version 1, Release: 2 Benchmark Date: 24 Jul 2015*"&amp;A687&amp;";*",SRGs!AA:AA,0),0)</f>
        <v>0</v>
      </c>
      <c r="L687" s="2">
        <f>IFERROR(MATCH("Application Server Security Requirements Guide :: Version 3, Release: 3 Benchmark Date: 27 Oct 2022*"&amp;A687&amp;";*",SRGs!AA:AA,0),0)</f>
        <v>0</v>
      </c>
      <c r="M687" s="2">
        <f>IFERROR(MATCH("Authentication, Authorization, and Accounting Services (AAA) Security Requirements Guide :: Version 1, Release: 2 Benchmark Date: 24 Jan 2020*"&amp;A687&amp;";*",SRGs!AA:AA,0),0)</f>
        <v>0</v>
      </c>
      <c r="N687" s="2">
        <f>IFERROR(MATCH("Central Log Server Security Requirements Guide :: Version 2, Release: 2 Benchmark Date: 27 Oct 2022*"&amp;A687&amp;";*",SRGs!AA:AA,0),0)</f>
        <v>0</v>
      </c>
      <c r="O687" s="2">
        <f>IFERROR(MATCH("Database Security Requirements Guide :: Version 3, Release: 3 Benchmark Date: 27 Jul 2022*"&amp;A687&amp;";*",SRGs!AA:AA,0),0)</f>
        <v>0</v>
      </c>
      <c r="P687" s="2">
        <f>IFERROR(MATCH("Container Platform Security Requirements Guide :: Version 1, Release: 3 Benchmark Date: 27 Jan 2022*"&amp;A687&amp;";*",SRGs!AA:AA,0),0)</f>
        <v>0</v>
      </c>
      <c r="Q687" s="2">
        <f>IFERROR(MATCH("Domain Name System (DNS) Security Requirements Guide :: Version 2, Release: 4 Benchmark Date: 23 Oct 2015*"&amp;A687&amp;";*",SRGs!AA:AA,0),0)</f>
        <v>0</v>
      </c>
      <c r="R687" s="2">
        <f>IFERROR(MATCH("Firewall Security Requirements Guide :: Version 2, Release: 3 Benchmark Date: 27 Oct 2022*"&amp;A687&amp;";*",SRGs!AA:AA,0),0)</f>
        <v>0</v>
      </c>
      <c r="S687" s="2">
        <f>IFERROR(MATCH("General Purpose Operating System Security Requirements Guide :: Version 2, Release: 4 Benchmark Date: 27 Jul 2022*"&amp;A687&amp;";*",SRGs!AA:AA,0),0)</f>
        <v>0</v>
      </c>
      <c r="T687" s="2">
        <f>IFERROR(MATCH("Intrusion Detection and Prevention Systems (IDPS) Security Requirements Guide :: Version 2, Release: 6 Benchmark Date: 24 Jul 2020*"&amp;A687&amp;";*",SRGs!AA:AA,0),0)</f>
        <v>0</v>
      </c>
      <c r="U687" s="2">
        <f>IFERROR(MATCH("Layer 2 Switch Security Requirements Guide :: Version 2, Release: 1 Benchmark Date: 18 May 2021*"&amp;A687&amp;";*",SRGs!AA:AA,0),0)</f>
        <v>0</v>
      </c>
      <c r="V687" s="2">
        <f>IFERROR(MATCH("Mainframe Product Security Requirements Guide :: Version 2, Release: 1 Benchmark Date: 27 Oct 2022*"&amp;A687&amp;";*",SRGs!AA:AA,0),0)</f>
        <v>0</v>
      </c>
      <c r="W687" s="2">
        <f>IFERROR(MATCH("Network Device Management Security Requirements Guide :: Version 4, Release: 1 Benchmark Date: 23 Apr 2021*"&amp;A687&amp;";*",SRGs!AA:AA,0),0)</f>
        <v>0</v>
      </c>
      <c r="X687" s="2">
        <f>IFERROR(MATCH("Router Security Requirements Guide :: Version 4, Release: 2 Benchmark Date: 23 Apr 2021*"&amp;A687&amp;";*",SRGs!AA:AA,0),0)</f>
        <v>0</v>
      </c>
      <c r="Y687" s="2">
        <f>IFERROR(MATCH("SDN Controller Security Requirements Guide :: Version 1, Release: 2 Benchmark Date: 24 Apr 2020*"&amp;A687&amp;";*",SRGs!AA:AA,0),0)</f>
        <v>0</v>
      </c>
      <c r="Z687" s="2">
        <f>IFERROR(MATCH("Unified Endpoint Management Agent Security Requirements Guide :: Version 1, Release: 1 Benchmark Date: 20 Nov 2020*"&amp;A687&amp;";*",SRGs!AA:AA,0),0)</f>
        <v>0</v>
      </c>
      <c r="AA687" s="2">
        <f>IFERROR(MATCH("Unified Endpoint Management Server Security Requirements Guide :: Version 1, Release: 1 Benchmark Date: 20 Nov 2020*"&amp;A687&amp;";*",SRGs!AA:AA,0),0)</f>
        <v>0</v>
      </c>
      <c r="AB687" s="2">
        <f>IFERROR(MATCH("Virtual Private Network (VPN) Security Requirements Guide :: Version 2, Release: 4 Benchmark Date: 27 Oct 2021*"&amp;A687&amp;";*",SRGs!AA:AA,0),0)</f>
        <v>0</v>
      </c>
      <c r="AC687" s="2">
        <f>IFERROR(MATCH("Web Server Security Requirements Guide :: Version 3, Release: 1 Benchmark Date: 27 Oct 2022*"&amp;A687&amp;";*",SRGs!AA:AA,0),0)</f>
        <v>0</v>
      </c>
      <c r="AD687" s="22"/>
      <c r="AE687" s="3" t="str">
        <f t="shared" si="80"/>
        <v/>
      </c>
      <c r="AF687" s="2" t="str">
        <f t="shared" si="81"/>
        <v/>
      </c>
      <c r="AG687" s="2" t="str">
        <f t="shared" si="82"/>
        <v/>
      </c>
      <c r="AH687" s="2" t="str">
        <f t="shared" si="83"/>
        <v/>
      </c>
      <c r="AI687" s="2" t="str">
        <f t="shared" si="84"/>
        <v/>
      </c>
      <c r="AJ687" s="2" t="str">
        <f t="shared" si="85"/>
        <v/>
      </c>
      <c r="AK687" s="2" t="str">
        <f t="shared" si="86"/>
        <v/>
      </c>
      <c r="AM687" s="5" t="str">
        <f t="shared" si="87"/>
        <v/>
      </c>
    </row>
    <row r="688" spans="1:39" s="5" customFormat="1" ht="60">
      <c r="A688" s="1" t="s">
        <v>22427</v>
      </c>
      <c r="B688" s="1" t="s">
        <v>4312</v>
      </c>
      <c r="C688" s="1" t="s">
        <v>990</v>
      </c>
      <c r="D688" s="1" t="s">
        <v>2057</v>
      </c>
      <c r="E688" s="1" t="s">
        <v>3055</v>
      </c>
      <c r="F688" s="2" t="s">
        <v>3937</v>
      </c>
      <c r="G688" s="2"/>
      <c r="H688" s="2"/>
      <c r="I688" s="2"/>
      <c r="J688" s="15"/>
      <c r="K688" s="3">
        <f>IFERROR(MATCH("Application Layer Gateway (ALG) Security Requirements Guide (SRG) :: Version 1, Release: 2 Benchmark Date: 24 Jul 2015*"&amp;A688&amp;";*",SRGs!AA:AA,0),0)</f>
        <v>0</v>
      </c>
      <c r="L688" s="2">
        <f>IFERROR(MATCH("Application Server Security Requirements Guide :: Version 3, Release: 3 Benchmark Date: 27 Oct 2022*"&amp;A688&amp;";*",SRGs!AA:AA,0),0)</f>
        <v>0</v>
      </c>
      <c r="M688" s="2">
        <f>IFERROR(MATCH("Authentication, Authorization, and Accounting Services (AAA) Security Requirements Guide :: Version 1, Release: 2 Benchmark Date: 24 Jan 2020*"&amp;A688&amp;";*",SRGs!AA:AA,0),0)</f>
        <v>0</v>
      </c>
      <c r="N688" s="6">
        <f>IFERROR(MATCH("Central Log Server Security Requirements Guide :: Version 2, Release: 2 Benchmark Date: 27 Oct 2022*"&amp;A688&amp;";*",SRGs!AA:AA,0),0)</f>
        <v>0</v>
      </c>
      <c r="O688" s="6">
        <f>IFERROR(MATCH("Database Security Requirements Guide :: Version 3, Release: 3 Benchmark Date: 27 Jul 2022*"&amp;A688&amp;";*",SRGs!AA:AA,0),0)</f>
        <v>0</v>
      </c>
      <c r="P688" s="6">
        <f>IFERROR(MATCH("Container Platform Security Requirements Guide :: Version 1, Release: 3 Benchmark Date: 27 Jan 2022*"&amp;A688&amp;";*",SRGs!AA:AA,0),0)</f>
        <v>0</v>
      </c>
      <c r="Q688" s="6">
        <f>IFERROR(MATCH("Domain Name System (DNS) Security Requirements Guide :: Version 2, Release: 4 Benchmark Date: 23 Oct 2015*"&amp;A688&amp;";*",SRGs!AA:AA,0),0)</f>
        <v>0</v>
      </c>
      <c r="R688" s="6">
        <f>IFERROR(MATCH("Firewall Security Requirements Guide :: Version 2, Release: 3 Benchmark Date: 27 Oct 2022*"&amp;A688&amp;";*",SRGs!AA:AA,0),0)</f>
        <v>0</v>
      </c>
      <c r="S688" s="6">
        <f>IFERROR(MATCH("General Purpose Operating System Security Requirements Guide :: Version 2, Release: 4 Benchmark Date: 27 Jul 2022*"&amp;A688&amp;";*",SRGs!AA:AA,0),0)</f>
        <v>0</v>
      </c>
      <c r="T688" s="6">
        <f>IFERROR(MATCH("Intrusion Detection and Prevention Systems (IDPS) Security Requirements Guide :: Version 2, Release: 6 Benchmark Date: 24 Jul 2020*"&amp;A688&amp;";*",SRGs!AA:AA,0),0)</f>
        <v>0</v>
      </c>
      <c r="U688" s="6">
        <f>IFERROR(MATCH("Layer 2 Switch Security Requirements Guide :: Version 2, Release: 1 Benchmark Date: 18 May 2021*"&amp;A688&amp;";*",SRGs!AA:AA,0),0)</f>
        <v>0</v>
      </c>
      <c r="V688" s="6">
        <f>IFERROR(MATCH("Mainframe Product Security Requirements Guide :: Version 2, Release: 1 Benchmark Date: 27 Oct 2022*"&amp;A688&amp;";*",SRGs!AA:AA,0),0)</f>
        <v>0</v>
      </c>
      <c r="W688" s="6">
        <f>IFERROR(MATCH("Network Device Management Security Requirements Guide :: Version 4, Release: 1 Benchmark Date: 23 Apr 2021*"&amp;A688&amp;";*",SRGs!AA:AA,0),0)</f>
        <v>0</v>
      </c>
      <c r="X688" s="6">
        <f>IFERROR(MATCH("Router Security Requirements Guide :: Version 4, Release: 2 Benchmark Date: 23 Apr 2021*"&amp;A688&amp;";*",SRGs!AA:AA,0),0)</f>
        <v>0</v>
      </c>
      <c r="Y688" s="6">
        <f>IFERROR(MATCH("SDN Controller Security Requirements Guide :: Version 1, Release: 2 Benchmark Date: 24 Apr 2020*"&amp;A688&amp;";*",SRGs!AA:AA,0),0)</f>
        <v>0</v>
      </c>
      <c r="Z688" s="6">
        <f>IFERROR(MATCH("Unified Endpoint Management Agent Security Requirements Guide :: Version 1, Release: 1 Benchmark Date: 20 Nov 2020*"&amp;A688&amp;";*",SRGs!AA:AA,0),0)</f>
        <v>0</v>
      </c>
      <c r="AA688" s="6">
        <f>IFERROR(MATCH("Unified Endpoint Management Server Security Requirements Guide :: Version 1, Release: 1 Benchmark Date: 20 Nov 2020*"&amp;A688&amp;";*",SRGs!AA:AA,0),0)</f>
        <v>0</v>
      </c>
      <c r="AB688" s="6">
        <f>IFERROR(MATCH("Virtual Private Network (VPN) Security Requirements Guide :: Version 2, Release: 4 Benchmark Date: 27 Oct 2021*"&amp;A688&amp;";*",SRGs!AA:AA,0),0)</f>
        <v>0</v>
      </c>
      <c r="AC688" s="6">
        <f>IFERROR(MATCH("Web Server Security Requirements Guide :: Version 3, Release: 1 Benchmark Date: 27 Oct 2022*"&amp;A688&amp;";*",SRGs!AA:AA,0),0)</f>
        <v>0</v>
      </c>
      <c r="AD688" s="21"/>
      <c r="AE688" s="3" t="str">
        <f t="shared" si="80"/>
        <v/>
      </c>
      <c r="AF688" s="2" t="str">
        <f t="shared" si="81"/>
        <v/>
      </c>
      <c r="AG688" s="2" t="str">
        <f t="shared" si="82"/>
        <v/>
      </c>
      <c r="AH688" s="2" t="str">
        <f t="shared" si="83"/>
        <v/>
      </c>
      <c r="AI688" s="2" t="str">
        <f t="shared" si="84"/>
        <v/>
      </c>
      <c r="AJ688" s="2" t="str">
        <f t="shared" si="85"/>
        <v/>
      </c>
      <c r="AK688" s="2" t="str">
        <f t="shared" si="86"/>
        <v/>
      </c>
      <c r="AL688" s="27"/>
      <c r="AM688" s="5" t="str">
        <f t="shared" si="87"/>
        <v/>
      </c>
    </row>
    <row r="689" spans="1:39" s="5" customFormat="1" ht="180">
      <c r="A689" s="1" t="s">
        <v>192</v>
      </c>
      <c r="B689" s="1" t="s">
        <v>4312</v>
      </c>
      <c r="C689" s="1" t="s">
        <v>991</v>
      </c>
      <c r="D689" s="1" t="s">
        <v>2058</v>
      </c>
      <c r="E689" s="1" t="s">
        <v>3060</v>
      </c>
      <c r="F689" s="2" t="s">
        <v>3938</v>
      </c>
      <c r="G689" s="2"/>
      <c r="H689" s="2"/>
      <c r="I689" s="2"/>
      <c r="J689" s="15"/>
      <c r="K689" s="3">
        <f>IFERROR(MATCH("Application Layer Gateway (ALG) Security Requirements Guide (SRG) :: Version 1, Release: 2 Benchmark Date: 24 Jul 2015*"&amp;A689&amp;";*",SRGs!AA:AA,0),0)</f>
        <v>0</v>
      </c>
      <c r="L689" s="2">
        <f>IFERROR(MATCH("Application Server Security Requirements Guide :: Version 3, Release: 3 Benchmark Date: 27 Oct 2022*"&amp;A689&amp;";*",SRGs!AA:AA,0),0)</f>
        <v>0</v>
      </c>
      <c r="M689" s="2">
        <f>IFERROR(MATCH("Authentication, Authorization, and Accounting Services (AAA) Security Requirements Guide :: Version 1, Release: 2 Benchmark Date: 24 Jan 2020*"&amp;A689&amp;";*",SRGs!AA:AA,0),0)</f>
        <v>0</v>
      </c>
      <c r="N689" s="6">
        <f>IFERROR(MATCH("Central Log Server Security Requirements Guide :: Version 2, Release: 2 Benchmark Date: 27 Oct 2022*"&amp;A689&amp;";*",SRGs!AA:AA,0),0)</f>
        <v>0</v>
      </c>
      <c r="O689" s="6">
        <f>IFERROR(MATCH("Database Security Requirements Guide :: Version 3, Release: 3 Benchmark Date: 27 Jul 2022*"&amp;A689&amp;";*",SRGs!AA:AA,0),0)</f>
        <v>0</v>
      </c>
      <c r="P689" s="6">
        <f>IFERROR(MATCH("Container Platform Security Requirements Guide :: Version 1, Release: 3 Benchmark Date: 27 Jan 2022*"&amp;A689&amp;";*",SRGs!AA:AA,0),0)</f>
        <v>0</v>
      </c>
      <c r="Q689" s="6">
        <f>IFERROR(MATCH("Domain Name System (DNS) Security Requirements Guide :: Version 2, Release: 4 Benchmark Date: 23 Oct 2015*"&amp;A689&amp;";*",SRGs!AA:AA,0),0)</f>
        <v>0</v>
      </c>
      <c r="R689" s="6">
        <f>IFERROR(MATCH("Firewall Security Requirements Guide :: Version 2, Release: 3 Benchmark Date: 27 Oct 2022*"&amp;A689&amp;";*",SRGs!AA:AA,0),0)</f>
        <v>0</v>
      </c>
      <c r="S689" s="6">
        <f>IFERROR(MATCH("General Purpose Operating System Security Requirements Guide :: Version 2, Release: 4 Benchmark Date: 27 Jul 2022*"&amp;A689&amp;";*",SRGs!AA:AA,0),0)</f>
        <v>0</v>
      </c>
      <c r="T689" s="6">
        <f>IFERROR(MATCH("Intrusion Detection and Prevention Systems (IDPS) Security Requirements Guide :: Version 2, Release: 6 Benchmark Date: 24 Jul 2020*"&amp;A689&amp;";*",SRGs!AA:AA,0),0)</f>
        <v>0</v>
      </c>
      <c r="U689" s="6">
        <f>IFERROR(MATCH("Layer 2 Switch Security Requirements Guide :: Version 2, Release: 1 Benchmark Date: 18 May 2021*"&amp;A689&amp;";*",SRGs!AA:AA,0),0)</f>
        <v>0</v>
      </c>
      <c r="V689" s="6">
        <f>IFERROR(MATCH("Mainframe Product Security Requirements Guide :: Version 2, Release: 1 Benchmark Date: 27 Oct 2022*"&amp;A689&amp;";*",SRGs!AA:AA,0),0)</f>
        <v>0</v>
      </c>
      <c r="W689" s="6">
        <f>IFERROR(MATCH("Network Device Management Security Requirements Guide :: Version 4, Release: 1 Benchmark Date: 23 Apr 2021*"&amp;A689&amp;";*",SRGs!AA:AA,0),0)</f>
        <v>0</v>
      </c>
      <c r="X689" s="6">
        <f>IFERROR(MATCH("Router Security Requirements Guide :: Version 4, Release: 2 Benchmark Date: 23 Apr 2021*"&amp;A689&amp;";*",SRGs!AA:AA,0),0)</f>
        <v>0</v>
      </c>
      <c r="Y689" s="6">
        <f>IFERROR(MATCH("SDN Controller Security Requirements Guide :: Version 1, Release: 2 Benchmark Date: 24 Apr 2020*"&amp;A689&amp;";*",SRGs!AA:AA,0),0)</f>
        <v>0</v>
      </c>
      <c r="Z689" s="6">
        <f>IFERROR(MATCH("Unified Endpoint Management Agent Security Requirements Guide :: Version 1, Release: 1 Benchmark Date: 20 Nov 2020*"&amp;A689&amp;";*",SRGs!AA:AA,0),0)</f>
        <v>0</v>
      </c>
      <c r="AA689" s="6">
        <f>IFERROR(MATCH("Unified Endpoint Management Server Security Requirements Guide :: Version 1, Release: 1 Benchmark Date: 20 Nov 2020*"&amp;A689&amp;";*",SRGs!AA:AA,0),0)</f>
        <v>0</v>
      </c>
      <c r="AB689" s="6">
        <f>IFERROR(MATCH("Virtual Private Network (VPN) Security Requirements Guide :: Version 2, Release: 4 Benchmark Date: 27 Oct 2021*"&amp;A689&amp;";*",SRGs!AA:AA,0),0)</f>
        <v>0</v>
      </c>
      <c r="AC689" s="6">
        <f>IFERROR(MATCH("Web Server Security Requirements Guide :: Version 3, Release: 1 Benchmark Date: 27 Oct 2022*"&amp;A689&amp;";*",SRGs!AA:AA,0),0)</f>
        <v>0</v>
      </c>
      <c r="AD689" s="21"/>
      <c r="AE689" s="3" t="str">
        <f t="shared" si="80"/>
        <v/>
      </c>
      <c r="AF689" s="2" t="str">
        <f t="shared" si="81"/>
        <v/>
      </c>
      <c r="AG689" s="2" t="str">
        <f t="shared" si="82"/>
        <v/>
      </c>
      <c r="AH689" s="2" t="str">
        <f t="shared" si="83"/>
        <v/>
      </c>
      <c r="AI689" s="2" t="str">
        <f t="shared" si="84"/>
        <v/>
      </c>
      <c r="AJ689" s="2" t="str">
        <f t="shared" si="85"/>
        <v/>
      </c>
      <c r="AK689" s="2" t="str">
        <f t="shared" si="86"/>
        <v/>
      </c>
      <c r="AL689" s="27"/>
      <c r="AM689" s="5" t="str">
        <f t="shared" si="87"/>
        <v/>
      </c>
    </row>
    <row r="690" spans="1:39" s="5" customFormat="1" ht="75">
      <c r="A690" s="1" t="s">
        <v>193</v>
      </c>
      <c r="B690" s="1" t="s">
        <v>4312</v>
      </c>
      <c r="C690" s="1" t="s">
        <v>992</v>
      </c>
      <c r="D690" s="1" t="s">
        <v>2059</v>
      </c>
      <c r="E690" s="1" t="s">
        <v>3061</v>
      </c>
      <c r="F690" s="2" t="s">
        <v>3939</v>
      </c>
      <c r="G690" s="2"/>
      <c r="H690" s="2"/>
      <c r="I690" s="2"/>
      <c r="J690" s="15"/>
      <c r="K690" s="3">
        <f>IFERROR(MATCH("Application Layer Gateway (ALG) Security Requirements Guide (SRG) :: Version 1, Release: 2 Benchmark Date: 24 Jul 2015*"&amp;A690&amp;";*",SRGs!AA:AA,0),0)</f>
        <v>0</v>
      </c>
      <c r="L690" s="2">
        <f>IFERROR(MATCH("Application Server Security Requirements Guide :: Version 3, Release: 3 Benchmark Date: 27 Oct 2022*"&amp;A690&amp;";*",SRGs!AA:AA,0),0)</f>
        <v>0</v>
      </c>
      <c r="M690" s="2">
        <f>IFERROR(MATCH("Authentication, Authorization, and Accounting Services (AAA) Security Requirements Guide :: Version 1, Release: 2 Benchmark Date: 24 Jan 2020*"&amp;A690&amp;";*",SRGs!AA:AA,0),0)</f>
        <v>0</v>
      </c>
      <c r="N690" s="6">
        <f>IFERROR(MATCH("Central Log Server Security Requirements Guide :: Version 2, Release: 2 Benchmark Date: 27 Oct 2022*"&amp;A690&amp;";*",SRGs!AA:AA,0),0)</f>
        <v>0</v>
      </c>
      <c r="O690" s="6">
        <f>IFERROR(MATCH("Database Security Requirements Guide :: Version 3, Release: 3 Benchmark Date: 27 Jul 2022*"&amp;A690&amp;";*",SRGs!AA:AA,0),0)</f>
        <v>0</v>
      </c>
      <c r="P690" s="6">
        <f>IFERROR(MATCH("Container Platform Security Requirements Guide :: Version 1, Release: 3 Benchmark Date: 27 Jan 2022*"&amp;A690&amp;";*",SRGs!AA:AA,0),0)</f>
        <v>0</v>
      </c>
      <c r="Q690" s="6">
        <f>IFERROR(MATCH("Domain Name System (DNS) Security Requirements Guide :: Version 2, Release: 4 Benchmark Date: 23 Oct 2015*"&amp;A690&amp;";*",SRGs!AA:AA,0),0)</f>
        <v>0</v>
      </c>
      <c r="R690" s="6">
        <f>IFERROR(MATCH("Firewall Security Requirements Guide :: Version 2, Release: 3 Benchmark Date: 27 Oct 2022*"&amp;A690&amp;";*",SRGs!AA:AA,0),0)</f>
        <v>0</v>
      </c>
      <c r="S690" s="6">
        <f>IFERROR(MATCH("General Purpose Operating System Security Requirements Guide :: Version 2, Release: 4 Benchmark Date: 27 Jul 2022*"&amp;A690&amp;";*",SRGs!AA:AA,0),0)</f>
        <v>0</v>
      </c>
      <c r="T690" s="6">
        <f>IFERROR(MATCH("Intrusion Detection and Prevention Systems (IDPS) Security Requirements Guide :: Version 2, Release: 6 Benchmark Date: 24 Jul 2020*"&amp;A690&amp;";*",SRGs!AA:AA,0),0)</f>
        <v>0</v>
      </c>
      <c r="U690" s="6">
        <f>IFERROR(MATCH("Layer 2 Switch Security Requirements Guide :: Version 2, Release: 1 Benchmark Date: 18 May 2021*"&amp;A690&amp;";*",SRGs!AA:AA,0),0)</f>
        <v>0</v>
      </c>
      <c r="V690" s="6">
        <f>IFERROR(MATCH("Mainframe Product Security Requirements Guide :: Version 2, Release: 1 Benchmark Date: 27 Oct 2022*"&amp;A690&amp;";*",SRGs!AA:AA,0),0)</f>
        <v>0</v>
      </c>
      <c r="W690" s="6">
        <f>IFERROR(MATCH("Network Device Management Security Requirements Guide :: Version 4, Release: 1 Benchmark Date: 23 Apr 2021*"&amp;A690&amp;";*",SRGs!AA:AA,0),0)</f>
        <v>0</v>
      </c>
      <c r="X690" s="6">
        <f>IFERROR(MATCH("Router Security Requirements Guide :: Version 4, Release: 2 Benchmark Date: 23 Apr 2021*"&amp;A690&amp;";*",SRGs!AA:AA,0),0)</f>
        <v>0</v>
      </c>
      <c r="Y690" s="6">
        <f>IFERROR(MATCH("SDN Controller Security Requirements Guide :: Version 1, Release: 2 Benchmark Date: 24 Apr 2020*"&amp;A690&amp;";*",SRGs!AA:AA,0),0)</f>
        <v>0</v>
      </c>
      <c r="Z690" s="6">
        <f>IFERROR(MATCH("Unified Endpoint Management Agent Security Requirements Guide :: Version 1, Release: 1 Benchmark Date: 20 Nov 2020*"&amp;A690&amp;";*",SRGs!AA:AA,0),0)</f>
        <v>0</v>
      </c>
      <c r="AA690" s="6">
        <f>IFERROR(MATCH("Unified Endpoint Management Server Security Requirements Guide :: Version 1, Release: 1 Benchmark Date: 20 Nov 2020*"&amp;A690&amp;";*",SRGs!AA:AA,0),0)</f>
        <v>0</v>
      </c>
      <c r="AB690" s="6">
        <f>IFERROR(MATCH("Virtual Private Network (VPN) Security Requirements Guide :: Version 2, Release: 4 Benchmark Date: 27 Oct 2021*"&amp;A690&amp;";*",SRGs!AA:AA,0),0)</f>
        <v>0</v>
      </c>
      <c r="AC690" s="6">
        <f>IFERROR(MATCH("Web Server Security Requirements Guide :: Version 3, Release: 1 Benchmark Date: 27 Oct 2022*"&amp;A690&amp;";*",SRGs!AA:AA,0),0)</f>
        <v>0</v>
      </c>
      <c r="AD690" s="21"/>
      <c r="AE690" s="3" t="str">
        <f t="shared" si="80"/>
        <v/>
      </c>
      <c r="AF690" s="2" t="str">
        <f t="shared" si="81"/>
        <v/>
      </c>
      <c r="AG690" s="2" t="str">
        <f t="shared" si="82"/>
        <v/>
      </c>
      <c r="AH690" s="2" t="str">
        <f t="shared" si="83"/>
        <v/>
      </c>
      <c r="AI690" s="2" t="str">
        <f t="shared" si="84"/>
        <v/>
      </c>
      <c r="AJ690" s="2" t="str">
        <f t="shared" si="85"/>
        <v/>
      </c>
      <c r="AK690" s="2" t="str">
        <f t="shared" si="86"/>
        <v/>
      </c>
      <c r="AL690" s="27"/>
      <c r="AM690" s="5" t="str">
        <f t="shared" si="87"/>
        <v/>
      </c>
    </row>
    <row r="691" spans="1:39" ht="60">
      <c r="A691" s="1" t="s">
        <v>194</v>
      </c>
      <c r="B691" s="1" t="s">
        <v>4312</v>
      </c>
      <c r="C691" s="1" t="s">
        <v>993</v>
      </c>
      <c r="D691" s="1" t="s">
        <v>2060</v>
      </c>
      <c r="E691" s="1" t="s">
        <v>3062</v>
      </c>
      <c r="F691" s="2" t="s">
        <v>2591</v>
      </c>
      <c r="G691" s="2"/>
      <c r="H691" s="2"/>
      <c r="I691" s="2"/>
      <c r="J691" s="15"/>
      <c r="K691" s="3">
        <f>IFERROR(MATCH("Application Layer Gateway (ALG) Security Requirements Guide (SRG) :: Version 1, Release: 2 Benchmark Date: 24 Jul 2015*"&amp;A691&amp;";*",SRGs!AA:AA,0),0)</f>
        <v>0</v>
      </c>
      <c r="L691" s="2">
        <f>IFERROR(MATCH("Application Server Security Requirements Guide :: Version 3, Release: 3 Benchmark Date: 27 Oct 2022*"&amp;A691&amp;";*",SRGs!AA:AA,0),0)</f>
        <v>0</v>
      </c>
      <c r="M691" s="2">
        <f>IFERROR(MATCH("Authentication, Authorization, and Accounting Services (AAA) Security Requirements Guide :: Version 1, Release: 2 Benchmark Date: 24 Jan 2020*"&amp;A691&amp;";*",SRGs!AA:AA,0),0)</f>
        <v>0</v>
      </c>
      <c r="N691" s="2">
        <f>IFERROR(MATCH("Central Log Server Security Requirements Guide :: Version 2, Release: 2 Benchmark Date: 27 Oct 2022*"&amp;A691&amp;";*",SRGs!AA:AA,0),0)</f>
        <v>0</v>
      </c>
      <c r="O691" s="2">
        <f>IFERROR(MATCH("Database Security Requirements Guide :: Version 3, Release: 3 Benchmark Date: 27 Jul 2022*"&amp;A691&amp;";*",SRGs!AA:AA,0),0)</f>
        <v>0</v>
      </c>
      <c r="P691" s="2">
        <f>IFERROR(MATCH("Container Platform Security Requirements Guide :: Version 1, Release: 3 Benchmark Date: 27 Jan 2022*"&amp;A691&amp;";*",SRGs!AA:AA,0),0)</f>
        <v>0</v>
      </c>
      <c r="Q691" s="2">
        <f>IFERROR(MATCH("Domain Name System (DNS) Security Requirements Guide :: Version 2, Release: 4 Benchmark Date: 23 Oct 2015*"&amp;A691&amp;";*",SRGs!AA:AA,0),0)</f>
        <v>0</v>
      </c>
      <c r="R691" s="2">
        <f>IFERROR(MATCH("Firewall Security Requirements Guide :: Version 2, Release: 3 Benchmark Date: 27 Oct 2022*"&amp;A691&amp;";*",SRGs!AA:AA,0),0)</f>
        <v>0</v>
      </c>
      <c r="S691" s="2">
        <f>IFERROR(MATCH("General Purpose Operating System Security Requirements Guide :: Version 2, Release: 4 Benchmark Date: 27 Jul 2022*"&amp;A691&amp;";*",SRGs!AA:AA,0),0)</f>
        <v>0</v>
      </c>
      <c r="T691" s="2">
        <f>IFERROR(MATCH("Intrusion Detection and Prevention Systems (IDPS) Security Requirements Guide :: Version 2, Release: 6 Benchmark Date: 24 Jul 2020*"&amp;A691&amp;";*",SRGs!AA:AA,0),0)</f>
        <v>0</v>
      </c>
      <c r="U691" s="2">
        <f>IFERROR(MATCH("Layer 2 Switch Security Requirements Guide :: Version 2, Release: 1 Benchmark Date: 18 May 2021*"&amp;A691&amp;";*",SRGs!AA:AA,0),0)</f>
        <v>0</v>
      </c>
      <c r="V691" s="2">
        <f>IFERROR(MATCH("Mainframe Product Security Requirements Guide :: Version 2, Release: 1 Benchmark Date: 27 Oct 2022*"&amp;A691&amp;";*",SRGs!AA:AA,0),0)</f>
        <v>0</v>
      </c>
      <c r="W691" s="2">
        <f>IFERROR(MATCH("Network Device Management Security Requirements Guide :: Version 4, Release: 1 Benchmark Date: 23 Apr 2021*"&amp;A691&amp;";*",SRGs!AA:AA,0),0)</f>
        <v>0</v>
      </c>
      <c r="X691" s="2">
        <f>IFERROR(MATCH("Router Security Requirements Guide :: Version 4, Release: 2 Benchmark Date: 23 Apr 2021*"&amp;A691&amp;";*",SRGs!AA:AA,0),0)</f>
        <v>0</v>
      </c>
      <c r="Y691" s="2">
        <f>IFERROR(MATCH("SDN Controller Security Requirements Guide :: Version 1, Release: 2 Benchmark Date: 24 Apr 2020*"&amp;A691&amp;";*",SRGs!AA:AA,0),0)</f>
        <v>0</v>
      </c>
      <c r="Z691" s="2">
        <f>IFERROR(MATCH("Unified Endpoint Management Agent Security Requirements Guide :: Version 1, Release: 1 Benchmark Date: 20 Nov 2020*"&amp;A691&amp;";*",SRGs!AA:AA,0),0)</f>
        <v>0</v>
      </c>
      <c r="AA691" s="2">
        <f>IFERROR(MATCH("Unified Endpoint Management Server Security Requirements Guide :: Version 1, Release: 1 Benchmark Date: 20 Nov 2020*"&amp;A691&amp;";*",SRGs!AA:AA,0),0)</f>
        <v>0</v>
      </c>
      <c r="AB691" s="2">
        <f>IFERROR(MATCH("Virtual Private Network (VPN) Security Requirements Guide :: Version 2, Release: 4 Benchmark Date: 27 Oct 2021*"&amp;A691&amp;";*",SRGs!AA:AA,0),0)</f>
        <v>0</v>
      </c>
      <c r="AC691" s="2">
        <f>IFERROR(MATCH("Web Server Security Requirements Guide :: Version 3, Release: 1 Benchmark Date: 27 Oct 2022*"&amp;A691&amp;";*",SRGs!AA:AA,0),0)</f>
        <v>0</v>
      </c>
      <c r="AD691" s="22"/>
      <c r="AE691" s="3" t="str">
        <f t="shared" si="80"/>
        <v/>
      </c>
      <c r="AF691" s="2" t="str">
        <f t="shared" si="81"/>
        <v/>
      </c>
      <c r="AG691" s="2" t="str">
        <f t="shared" si="82"/>
        <v/>
      </c>
      <c r="AH691" s="2" t="str">
        <f t="shared" si="83"/>
        <v/>
      </c>
      <c r="AI691" s="2" t="str">
        <f t="shared" si="84"/>
        <v/>
      </c>
      <c r="AJ691" s="2" t="str">
        <f t="shared" si="85"/>
        <v/>
      </c>
      <c r="AK691" s="2" t="str">
        <f t="shared" si="86"/>
        <v/>
      </c>
      <c r="AM691" s="5" t="str">
        <f t="shared" si="87"/>
        <v/>
      </c>
    </row>
    <row r="692" spans="1:39" ht="300">
      <c r="A692" s="1" t="s">
        <v>195</v>
      </c>
      <c r="B692" s="1" t="s">
        <v>4313</v>
      </c>
      <c r="C692" s="1" t="s">
        <v>322</v>
      </c>
      <c r="D692" s="1" t="s">
        <v>2061</v>
      </c>
      <c r="E692" s="1" t="s">
        <v>3063</v>
      </c>
      <c r="F692" s="2" t="s">
        <v>2591</v>
      </c>
      <c r="G692" s="2"/>
      <c r="H692" s="2"/>
      <c r="I692" s="2"/>
      <c r="J692" s="15"/>
      <c r="K692" s="3">
        <f>IFERROR(MATCH("Application Layer Gateway (ALG) Security Requirements Guide (SRG) :: Version 1, Release: 2 Benchmark Date: 24 Jul 2015*"&amp;A692&amp;";*",SRGs!AA:AA,0),0)</f>
        <v>0</v>
      </c>
      <c r="L692" s="2">
        <f>IFERROR(MATCH("Application Server Security Requirements Guide :: Version 3, Release: 3 Benchmark Date: 27 Oct 2022*"&amp;A692&amp;";*",SRGs!AA:AA,0),0)</f>
        <v>0</v>
      </c>
      <c r="M692" s="2">
        <f>IFERROR(MATCH("Authentication, Authorization, and Accounting Services (AAA) Security Requirements Guide :: Version 1, Release: 2 Benchmark Date: 24 Jan 2020*"&amp;A692&amp;";*",SRGs!AA:AA,0),0)</f>
        <v>0</v>
      </c>
      <c r="N692" s="2">
        <f>IFERROR(MATCH("Central Log Server Security Requirements Guide :: Version 2, Release: 2 Benchmark Date: 27 Oct 2022*"&amp;A692&amp;";*",SRGs!AA:AA,0),0)</f>
        <v>0</v>
      </c>
      <c r="O692" s="2">
        <f>IFERROR(MATCH("Database Security Requirements Guide :: Version 3, Release: 3 Benchmark Date: 27 Jul 2022*"&amp;A692&amp;";*",SRGs!AA:AA,0),0)</f>
        <v>0</v>
      </c>
      <c r="P692" s="2">
        <f>IFERROR(MATCH("Container Platform Security Requirements Guide :: Version 1, Release: 3 Benchmark Date: 27 Jan 2022*"&amp;A692&amp;";*",SRGs!AA:AA,0),0)</f>
        <v>0</v>
      </c>
      <c r="Q692" s="2">
        <f>IFERROR(MATCH("Domain Name System (DNS) Security Requirements Guide :: Version 2, Release: 4 Benchmark Date: 23 Oct 2015*"&amp;A692&amp;";*",SRGs!AA:AA,0),0)</f>
        <v>0</v>
      </c>
      <c r="R692" s="2">
        <f>IFERROR(MATCH("Firewall Security Requirements Guide :: Version 2, Release: 3 Benchmark Date: 27 Oct 2022*"&amp;A692&amp;";*",SRGs!AA:AA,0),0)</f>
        <v>0</v>
      </c>
      <c r="S692" s="2">
        <f>IFERROR(MATCH("General Purpose Operating System Security Requirements Guide :: Version 2, Release: 4 Benchmark Date: 27 Jul 2022*"&amp;A692&amp;";*",SRGs!AA:AA,0),0)</f>
        <v>0</v>
      </c>
      <c r="T692" s="2">
        <f>IFERROR(MATCH("Intrusion Detection and Prevention Systems (IDPS) Security Requirements Guide :: Version 2, Release: 6 Benchmark Date: 24 Jul 2020*"&amp;A692&amp;";*",SRGs!AA:AA,0),0)</f>
        <v>0</v>
      </c>
      <c r="U692" s="2">
        <f>IFERROR(MATCH("Layer 2 Switch Security Requirements Guide :: Version 2, Release: 1 Benchmark Date: 18 May 2021*"&amp;A692&amp;";*",SRGs!AA:AA,0),0)</f>
        <v>0</v>
      </c>
      <c r="V692" s="2">
        <f>IFERROR(MATCH("Mainframe Product Security Requirements Guide :: Version 2, Release: 1 Benchmark Date: 27 Oct 2022*"&amp;A692&amp;";*",SRGs!AA:AA,0),0)</f>
        <v>0</v>
      </c>
      <c r="W692" s="2">
        <f>IFERROR(MATCH("Network Device Management Security Requirements Guide :: Version 4, Release: 1 Benchmark Date: 23 Apr 2021*"&amp;A692&amp;";*",SRGs!AA:AA,0),0)</f>
        <v>0</v>
      </c>
      <c r="X692" s="2">
        <f>IFERROR(MATCH("Router Security Requirements Guide :: Version 4, Release: 2 Benchmark Date: 23 Apr 2021*"&amp;A692&amp;";*",SRGs!AA:AA,0),0)</f>
        <v>0</v>
      </c>
      <c r="Y692" s="2">
        <f>IFERROR(MATCH("SDN Controller Security Requirements Guide :: Version 1, Release: 2 Benchmark Date: 24 Apr 2020*"&amp;A692&amp;";*",SRGs!AA:AA,0),0)</f>
        <v>0</v>
      </c>
      <c r="Z692" s="2">
        <f>IFERROR(MATCH("Unified Endpoint Management Agent Security Requirements Guide :: Version 1, Release: 1 Benchmark Date: 20 Nov 2020*"&amp;A692&amp;";*",SRGs!AA:AA,0),0)</f>
        <v>0</v>
      </c>
      <c r="AA692" s="2">
        <f>IFERROR(MATCH("Unified Endpoint Management Server Security Requirements Guide :: Version 1, Release: 1 Benchmark Date: 20 Nov 2020*"&amp;A692&amp;";*",SRGs!AA:AA,0),0)</f>
        <v>0</v>
      </c>
      <c r="AB692" s="2">
        <f>IFERROR(MATCH("Virtual Private Network (VPN) Security Requirements Guide :: Version 2, Release: 4 Benchmark Date: 27 Oct 2021*"&amp;A692&amp;";*",SRGs!AA:AA,0),0)</f>
        <v>0</v>
      </c>
      <c r="AC692" s="2">
        <f>IFERROR(MATCH("Web Server Security Requirements Guide :: Version 3, Release: 1 Benchmark Date: 27 Oct 2022*"&amp;A692&amp;";*",SRGs!AA:AA,0),0)</f>
        <v>0</v>
      </c>
      <c r="AD692" s="22"/>
      <c r="AE692" s="3" t="str">
        <f t="shared" si="80"/>
        <v/>
      </c>
      <c r="AF692" s="2" t="str">
        <f t="shared" si="81"/>
        <v/>
      </c>
      <c r="AG692" s="2" t="str">
        <f t="shared" si="82"/>
        <v/>
      </c>
      <c r="AH692" s="2" t="str">
        <f t="shared" si="83"/>
        <v/>
      </c>
      <c r="AI692" s="2" t="str">
        <f t="shared" si="84"/>
        <v/>
      </c>
      <c r="AJ692" s="2" t="str">
        <f t="shared" si="85"/>
        <v/>
      </c>
      <c r="AK692" s="2" t="str">
        <f t="shared" si="86"/>
        <v/>
      </c>
      <c r="AM692" s="5" t="str">
        <f t="shared" si="87"/>
        <v/>
      </c>
    </row>
    <row r="693" spans="1:39" s="5" customFormat="1" ht="409.5">
      <c r="A693" s="1" t="s">
        <v>196</v>
      </c>
      <c r="B693" s="1" t="s">
        <v>4313</v>
      </c>
      <c r="C693" s="1" t="s">
        <v>994</v>
      </c>
      <c r="D693" s="1" t="s">
        <v>2062</v>
      </c>
      <c r="E693" s="1" t="s">
        <v>3064</v>
      </c>
      <c r="F693" s="2" t="s">
        <v>3940</v>
      </c>
      <c r="G693" s="2"/>
      <c r="H693" s="2"/>
      <c r="I693" s="2"/>
      <c r="J693" s="15"/>
      <c r="K693" s="3">
        <f>IFERROR(MATCH("Application Layer Gateway (ALG) Security Requirements Guide (SRG) :: Version 1, Release: 2 Benchmark Date: 24 Jul 2015*"&amp;A693&amp;";*",SRGs!AA:AA,0),0)</f>
        <v>0</v>
      </c>
      <c r="L693" s="2">
        <f>IFERROR(MATCH("Application Server Security Requirements Guide :: Version 3, Release: 3 Benchmark Date: 27 Oct 2022*"&amp;A693&amp;";*",SRGs!AA:AA,0),0)</f>
        <v>0</v>
      </c>
      <c r="M693" s="2">
        <f>IFERROR(MATCH("Authentication, Authorization, and Accounting Services (AAA) Security Requirements Guide :: Version 1, Release: 2 Benchmark Date: 24 Jan 2020*"&amp;A693&amp;";*",SRGs!AA:AA,0),0)</f>
        <v>0</v>
      </c>
      <c r="N693" s="6">
        <f>IFERROR(MATCH("Central Log Server Security Requirements Guide :: Version 2, Release: 2 Benchmark Date: 27 Oct 2022*"&amp;A693&amp;";*",SRGs!AA:AA,0),0)</f>
        <v>0</v>
      </c>
      <c r="O693" s="6">
        <f>IFERROR(MATCH("Database Security Requirements Guide :: Version 3, Release: 3 Benchmark Date: 27 Jul 2022*"&amp;A693&amp;";*",SRGs!AA:AA,0),0)</f>
        <v>0</v>
      </c>
      <c r="P693" s="6">
        <f>IFERROR(MATCH("Container Platform Security Requirements Guide :: Version 1, Release: 3 Benchmark Date: 27 Jan 2022*"&amp;A693&amp;";*",SRGs!AA:AA,0),0)</f>
        <v>0</v>
      </c>
      <c r="Q693" s="6">
        <f>IFERROR(MATCH("Domain Name System (DNS) Security Requirements Guide :: Version 2, Release: 4 Benchmark Date: 23 Oct 2015*"&amp;A693&amp;";*",SRGs!AA:AA,0),0)</f>
        <v>0</v>
      </c>
      <c r="R693" s="6">
        <f>IFERROR(MATCH("Firewall Security Requirements Guide :: Version 2, Release: 3 Benchmark Date: 27 Oct 2022*"&amp;A693&amp;";*",SRGs!AA:AA,0),0)</f>
        <v>0</v>
      </c>
      <c r="S693" s="6">
        <f>IFERROR(MATCH("General Purpose Operating System Security Requirements Guide :: Version 2, Release: 4 Benchmark Date: 27 Jul 2022*"&amp;A693&amp;";*",SRGs!AA:AA,0),0)</f>
        <v>0</v>
      </c>
      <c r="T693" s="6">
        <f>IFERROR(MATCH("Intrusion Detection and Prevention Systems (IDPS) Security Requirements Guide :: Version 2, Release: 6 Benchmark Date: 24 Jul 2020*"&amp;A693&amp;";*",SRGs!AA:AA,0),0)</f>
        <v>0</v>
      </c>
      <c r="U693" s="6">
        <f>IFERROR(MATCH("Layer 2 Switch Security Requirements Guide :: Version 2, Release: 1 Benchmark Date: 18 May 2021*"&amp;A693&amp;";*",SRGs!AA:AA,0),0)</f>
        <v>0</v>
      </c>
      <c r="V693" s="6">
        <f>IFERROR(MATCH("Mainframe Product Security Requirements Guide :: Version 2, Release: 1 Benchmark Date: 27 Oct 2022*"&amp;A693&amp;";*",SRGs!AA:AA,0),0)</f>
        <v>0</v>
      </c>
      <c r="W693" s="6">
        <f>IFERROR(MATCH("Network Device Management Security Requirements Guide :: Version 4, Release: 1 Benchmark Date: 23 Apr 2021*"&amp;A693&amp;";*",SRGs!AA:AA,0),0)</f>
        <v>0</v>
      </c>
      <c r="X693" s="6">
        <f>IFERROR(MATCH("Router Security Requirements Guide :: Version 4, Release: 2 Benchmark Date: 23 Apr 2021*"&amp;A693&amp;";*",SRGs!AA:AA,0),0)</f>
        <v>0</v>
      </c>
      <c r="Y693" s="6">
        <f>IFERROR(MATCH("SDN Controller Security Requirements Guide :: Version 1, Release: 2 Benchmark Date: 24 Apr 2020*"&amp;A693&amp;";*",SRGs!AA:AA,0),0)</f>
        <v>0</v>
      </c>
      <c r="Z693" s="6">
        <f>IFERROR(MATCH("Unified Endpoint Management Agent Security Requirements Guide :: Version 1, Release: 1 Benchmark Date: 20 Nov 2020*"&amp;A693&amp;";*",SRGs!AA:AA,0),0)</f>
        <v>0</v>
      </c>
      <c r="AA693" s="6">
        <f>IFERROR(MATCH("Unified Endpoint Management Server Security Requirements Guide :: Version 1, Release: 1 Benchmark Date: 20 Nov 2020*"&amp;A693&amp;";*",SRGs!AA:AA,0),0)</f>
        <v>0</v>
      </c>
      <c r="AB693" s="6">
        <f>IFERROR(MATCH("Virtual Private Network (VPN) Security Requirements Guide :: Version 2, Release: 4 Benchmark Date: 27 Oct 2021*"&amp;A693&amp;";*",SRGs!AA:AA,0),0)</f>
        <v>0</v>
      </c>
      <c r="AC693" s="6">
        <f>IFERROR(MATCH("Web Server Security Requirements Guide :: Version 3, Release: 1 Benchmark Date: 27 Oct 2022*"&amp;A693&amp;";*",SRGs!AA:AA,0),0)</f>
        <v>0</v>
      </c>
      <c r="AD693" s="21"/>
      <c r="AE693" s="3" t="str">
        <f t="shared" si="80"/>
        <v/>
      </c>
      <c r="AF693" s="2" t="str">
        <f t="shared" si="81"/>
        <v/>
      </c>
      <c r="AG693" s="2" t="str">
        <f t="shared" si="82"/>
        <v/>
      </c>
      <c r="AH693" s="2" t="str">
        <f t="shared" si="83"/>
        <v/>
      </c>
      <c r="AI693" s="2" t="str">
        <f t="shared" si="84"/>
        <v/>
      </c>
      <c r="AJ693" s="2" t="str">
        <f t="shared" si="85"/>
        <v/>
      </c>
      <c r="AK693" s="2" t="str">
        <f t="shared" si="86"/>
        <v/>
      </c>
      <c r="AL693" s="27"/>
      <c r="AM693" s="5" t="str">
        <f t="shared" si="87"/>
        <v/>
      </c>
    </row>
    <row r="694" spans="1:39" s="5" customFormat="1" ht="60">
      <c r="A694" s="1" t="s">
        <v>22428</v>
      </c>
      <c r="B694" s="1" t="s">
        <v>4313</v>
      </c>
      <c r="C694" s="1" t="s">
        <v>995</v>
      </c>
      <c r="D694" s="1" t="s">
        <v>2063</v>
      </c>
      <c r="E694" s="1" t="s">
        <v>3065</v>
      </c>
      <c r="F694" s="2" t="s">
        <v>3941</v>
      </c>
      <c r="G694" s="2"/>
      <c r="H694" s="2"/>
      <c r="I694" s="2"/>
      <c r="J694" s="15"/>
      <c r="K694" s="3">
        <f>IFERROR(MATCH("Application Layer Gateway (ALG) Security Requirements Guide (SRG) :: Version 1, Release: 2 Benchmark Date: 24 Jul 2015*"&amp;A694&amp;";*",SRGs!AA:AA,0),0)</f>
        <v>0</v>
      </c>
      <c r="L694" s="2">
        <f>IFERROR(MATCH("Application Server Security Requirements Guide :: Version 3, Release: 3 Benchmark Date: 27 Oct 2022*"&amp;A694&amp;";*",SRGs!AA:AA,0),0)</f>
        <v>0</v>
      </c>
      <c r="M694" s="2">
        <f>IFERROR(MATCH("Authentication, Authorization, and Accounting Services (AAA) Security Requirements Guide :: Version 1, Release: 2 Benchmark Date: 24 Jan 2020*"&amp;A694&amp;";*",SRGs!AA:AA,0),0)</f>
        <v>0</v>
      </c>
      <c r="N694" s="6">
        <f>IFERROR(MATCH("Central Log Server Security Requirements Guide :: Version 2, Release: 2 Benchmark Date: 27 Oct 2022*"&amp;A694&amp;";*",SRGs!AA:AA,0),0)</f>
        <v>0</v>
      </c>
      <c r="O694" s="6">
        <f>IFERROR(MATCH("Database Security Requirements Guide :: Version 3, Release: 3 Benchmark Date: 27 Jul 2022*"&amp;A694&amp;";*",SRGs!AA:AA,0),0)</f>
        <v>0</v>
      </c>
      <c r="P694" s="6">
        <f>IFERROR(MATCH("Container Platform Security Requirements Guide :: Version 1, Release: 3 Benchmark Date: 27 Jan 2022*"&amp;A694&amp;";*",SRGs!AA:AA,0),0)</f>
        <v>0</v>
      </c>
      <c r="Q694" s="6">
        <f>IFERROR(MATCH("Domain Name System (DNS) Security Requirements Guide :: Version 2, Release: 4 Benchmark Date: 23 Oct 2015*"&amp;A694&amp;";*",SRGs!AA:AA,0),0)</f>
        <v>0</v>
      </c>
      <c r="R694" s="6">
        <f>IFERROR(MATCH("Firewall Security Requirements Guide :: Version 2, Release: 3 Benchmark Date: 27 Oct 2022*"&amp;A694&amp;";*",SRGs!AA:AA,0),0)</f>
        <v>0</v>
      </c>
      <c r="S694" s="6">
        <f>IFERROR(MATCH("General Purpose Operating System Security Requirements Guide :: Version 2, Release: 4 Benchmark Date: 27 Jul 2022*"&amp;A694&amp;";*",SRGs!AA:AA,0),0)</f>
        <v>0</v>
      </c>
      <c r="T694" s="6">
        <f>IFERROR(MATCH("Intrusion Detection and Prevention Systems (IDPS) Security Requirements Guide :: Version 2, Release: 6 Benchmark Date: 24 Jul 2020*"&amp;A694&amp;";*",SRGs!AA:AA,0),0)</f>
        <v>0</v>
      </c>
      <c r="U694" s="6">
        <f>IFERROR(MATCH("Layer 2 Switch Security Requirements Guide :: Version 2, Release: 1 Benchmark Date: 18 May 2021*"&amp;A694&amp;";*",SRGs!AA:AA,0),0)</f>
        <v>0</v>
      </c>
      <c r="V694" s="6">
        <f>IFERROR(MATCH("Mainframe Product Security Requirements Guide :: Version 2, Release: 1 Benchmark Date: 27 Oct 2022*"&amp;A694&amp;";*",SRGs!AA:AA,0),0)</f>
        <v>0</v>
      </c>
      <c r="W694" s="6">
        <f>IFERROR(MATCH("Network Device Management Security Requirements Guide :: Version 4, Release: 1 Benchmark Date: 23 Apr 2021*"&amp;A694&amp;";*",SRGs!AA:AA,0),0)</f>
        <v>0</v>
      </c>
      <c r="X694" s="6">
        <f>IFERROR(MATCH("Router Security Requirements Guide :: Version 4, Release: 2 Benchmark Date: 23 Apr 2021*"&amp;A694&amp;";*",SRGs!AA:AA,0),0)</f>
        <v>0</v>
      </c>
      <c r="Y694" s="6">
        <f>IFERROR(MATCH("SDN Controller Security Requirements Guide :: Version 1, Release: 2 Benchmark Date: 24 Apr 2020*"&amp;A694&amp;";*",SRGs!AA:AA,0),0)</f>
        <v>0</v>
      </c>
      <c r="Z694" s="6">
        <f>IFERROR(MATCH("Unified Endpoint Management Agent Security Requirements Guide :: Version 1, Release: 1 Benchmark Date: 20 Nov 2020*"&amp;A694&amp;";*",SRGs!AA:AA,0),0)</f>
        <v>0</v>
      </c>
      <c r="AA694" s="6">
        <f>IFERROR(MATCH("Unified Endpoint Management Server Security Requirements Guide :: Version 1, Release: 1 Benchmark Date: 20 Nov 2020*"&amp;A694&amp;";*",SRGs!AA:AA,0),0)</f>
        <v>0</v>
      </c>
      <c r="AB694" s="6">
        <f>IFERROR(MATCH("Virtual Private Network (VPN) Security Requirements Guide :: Version 2, Release: 4 Benchmark Date: 27 Oct 2021*"&amp;A694&amp;";*",SRGs!AA:AA,0),0)</f>
        <v>0</v>
      </c>
      <c r="AC694" s="6">
        <f>IFERROR(MATCH("Web Server Security Requirements Guide :: Version 3, Release: 1 Benchmark Date: 27 Oct 2022*"&amp;A694&amp;";*",SRGs!AA:AA,0),0)</f>
        <v>0</v>
      </c>
      <c r="AD694" s="21"/>
      <c r="AE694" s="3" t="str">
        <f t="shared" si="80"/>
        <v/>
      </c>
      <c r="AF694" s="2" t="str">
        <f t="shared" si="81"/>
        <v/>
      </c>
      <c r="AG694" s="2" t="str">
        <f t="shared" si="82"/>
        <v/>
      </c>
      <c r="AH694" s="2" t="str">
        <f t="shared" si="83"/>
        <v/>
      </c>
      <c r="AI694" s="2" t="str">
        <f t="shared" si="84"/>
        <v/>
      </c>
      <c r="AJ694" s="2" t="str">
        <f t="shared" si="85"/>
        <v/>
      </c>
      <c r="AK694" s="2" t="str">
        <f t="shared" si="86"/>
        <v/>
      </c>
      <c r="AL694" s="27"/>
      <c r="AM694" s="5" t="str">
        <f t="shared" si="87"/>
        <v/>
      </c>
    </row>
    <row r="695" spans="1:39" s="5" customFormat="1" ht="45">
      <c r="A695" s="1" t="s">
        <v>22429</v>
      </c>
      <c r="B695" s="1" t="s">
        <v>4313</v>
      </c>
      <c r="C695" s="1" t="s">
        <v>996</v>
      </c>
      <c r="D695" s="1" t="s">
        <v>2064</v>
      </c>
      <c r="E695" s="1" t="s">
        <v>3066</v>
      </c>
      <c r="F695" s="2" t="s">
        <v>3942</v>
      </c>
      <c r="G695" s="2"/>
      <c r="H695" s="2"/>
      <c r="I695" s="2"/>
      <c r="J695" s="15"/>
      <c r="K695" s="3">
        <f>IFERROR(MATCH("Application Layer Gateway (ALG) Security Requirements Guide (SRG) :: Version 1, Release: 2 Benchmark Date: 24 Jul 2015*"&amp;A695&amp;";*",SRGs!AA:AA,0),0)</f>
        <v>0</v>
      </c>
      <c r="L695" s="2">
        <f>IFERROR(MATCH("Application Server Security Requirements Guide :: Version 3, Release: 3 Benchmark Date: 27 Oct 2022*"&amp;A695&amp;";*",SRGs!AA:AA,0),0)</f>
        <v>0</v>
      </c>
      <c r="M695" s="2">
        <f>IFERROR(MATCH("Authentication, Authorization, and Accounting Services (AAA) Security Requirements Guide :: Version 1, Release: 2 Benchmark Date: 24 Jan 2020*"&amp;A695&amp;";*",SRGs!AA:AA,0),0)</f>
        <v>0</v>
      </c>
      <c r="N695" s="6">
        <f>IFERROR(MATCH("Central Log Server Security Requirements Guide :: Version 2, Release: 2 Benchmark Date: 27 Oct 2022*"&amp;A695&amp;";*",SRGs!AA:AA,0),0)</f>
        <v>0</v>
      </c>
      <c r="O695" s="6">
        <f>IFERROR(MATCH("Database Security Requirements Guide :: Version 3, Release: 3 Benchmark Date: 27 Jul 2022*"&amp;A695&amp;";*",SRGs!AA:AA,0),0)</f>
        <v>0</v>
      </c>
      <c r="P695" s="6">
        <f>IFERROR(MATCH("Container Platform Security Requirements Guide :: Version 1, Release: 3 Benchmark Date: 27 Jan 2022*"&amp;A695&amp;";*",SRGs!AA:AA,0),0)</f>
        <v>0</v>
      </c>
      <c r="Q695" s="6">
        <f>IFERROR(MATCH("Domain Name System (DNS) Security Requirements Guide :: Version 2, Release: 4 Benchmark Date: 23 Oct 2015*"&amp;A695&amp;";*",SRGs!AA:AA,0),0)</f>
        <v>0</v>
      </c>
      <c r="R695" s="6">
        <f>IFERROR(MATCH("Firewall Security Requirements Guide :: Version 2, Release: 3 Benchmark Date: 27 Oct 2022*"&amp;A695&amp;";*",SRGs!AA:AA,0),0)</f>
        <v>0</v>
      </c>
      <c r="S695" s="6">
        <f>IFERROR(MATCH("General Purpose Operating System Security Requirements Guide :: Version 2, Release: 4 Benchmark Date: 27 Jul 2022*"&amp;A695&amp;";*",SRGs!AA:AA,0),0)</f>
        <v>0</v>
      </c>
      <c r="T695" s="6">
        <f>IFERROR(MATCH("Intrusion Detection and Prevention Systems (IDPS) Security Requirements Guide :: Version 2, Release: 6 Benchmark Date: 24 Jul 2020*"&amp;A695&amp;";*",SRGs!AA:AA,0),0)</f>
        <v>0</v>
      </c>
      <c r="U695" s="6">
        <f>IFERROR(MATCH("Layer 2 Switch Security Requirements Guide :: Version 2, Release: 1 Benchmark Date: 18 May 2021*"&amp;A695&amp;";*",SRGs!AA:AA,0),0)</f>
        <v>0</v>
      </c>
      <c r="V695" s="6">
        <f>IFERROR(MATCH("Mainframe Product Security Requirements Guide :: Version 2, Release: 1 Benchmark Date: 27 Oct 2022*"&amp;A695&amp;";*",SRGs!AA:AA,0),0)</f>
        <v>0</v>
      </c>
      <c r="W695" s="6">
        <f>IFERROR(MATCH("Network Device Management Security Requirements Guide :: Version 4, Release: 1 Benchmark Date: 23 Apr 2021*"&amp;A695&amp;";*",SRGs!AA:AA,0),0)</f>
        <v>0</v>
      </c>
      <c r="X695" s="6">
        <f>IFERROR(MATCH("Router Security Requirements Guide :: Version 4, Release: 2 Benchmark Date: 23 Apr 2021*"&amp;A695&amp;";*",SRGs!AA:AA,0),0)</f>
        <v>0</v>
      </c>
      <c r="Y695" s="6">
        <f>IFERROR(MATCH("SDN Controller Security Requirements Guide :: Version 1, Release: 2 Benchmark Date: 24 Apr 2020*"&amp;A695&amp;";*",SRGs!AA:AA,0),0)</f>
        <v>0</v>
      </c>
      <c r="Z695" s="6">
        <f>IFERROR(MATCH("Unified Endpoint Management Agent Security Requirements Guide :: Version 1, Release: 1 Benchmark Date: 20 Nov 2020*"&amp;A695&amp;";*",SRGs!AA:AA,0),0)</f>
        <v>0</v>
      </c>
      <c r="AA695" s="6">
        <f>IFERROR(MATCH("Unified Endpoint Management Server Security Requirements Guide :: Version 1, Release: 1 Benchmark Date: 20 Nov 2020*"&amp;A695&amp;";*",SRGs!AA:AA,0),0)</f>
        <v>0</v>
      </c>
      <c r="AB695" s="6">
        <f>IFERROR(MATCH("Virtual Private Network (VPN) Security Requirements Guide :: Version 2, Release: 4 Benchmark Date: 27 Oct 2021*"&amp;A695&amp;";*",SRGs!AA:AA,0),0)</f>
        <v>0</v>
      </c>
      <c r="AC695" s="6">
        <f>IFERROR(MATCH("Web Server Security Requirements Guide :: Version 3, Release: 1 Benchmark Date: 27 Oct 2022*"&amp;A695&amp;";*",SRGs!AA:AA,0),0)</f>
        <v>0</v>
      </c>
      <c r="AD695" s="21"/>
      <c r="AE695" s="3" t="str">
        <f t="shared" si="80"/>
        <v/>
      </c>
      <c r="AF695" s="2" t="str">
        <f t="shared" si="81"/>
        <v/>
      </c>
      <c r="AG695" s="2" t="str">
        <f t="shared" si="82"/>
        <v/>
      </c>
      <c r="AH695" s="2" t="str">
        <f t="shared" si="83"/>
        <v/>
      </c>
      <c r="AI695" s="2" t="str">
        <f t="shared" si="84"/>
        <v/>
      </c>
      <c r="AJ695" s="2" t="str">
        <f t="shared" si="85"/>
        <v/>
      </c>
      <c r="AK695" s="2" t="str">
        <f t="shared" si="86"/>
        <v/>
      </c>
      <c r="AL695" s="27"/>
      <c r="AM695" s="5" t="str">
        <f t="shared" si="87"/>
        <v/>
      </c>
    </row>
    <row r="696" spans="1:39" s="5" customFormat="1" ht="405">
      <c r="A696" s="1" t="s">
        <v>197</v>
      </c>
      <c r="B696" s="1" t="s">
        <v>4313</v>
      </c>
      <c r="C696" s="1" t="s">
        <v>997</v>
      </c>
      <c r="D696" s="1" t="s">
        <v>2065</v>
      </c>
      <c r="E696" s="1" t="s">
        <v>3067</v>
      </c>
      <c r="F696" s="2" t="s">
        <v>3943</v>
      </c>
      <c r="G696" s="2"/>
      <c r="H696" s="2"/>
      <c r="I696" s="2"/>
      <c r="J696" s="15"/>
      <c r="K696" s="3">
        <f>IFERROR(MATCH("Application Layer Gateway (ALG) Security Requirements Guide (SRG) :: Version 1, Release: 2 Benchmark Date: 24 Jul 2015*"&amp;A696&amp;";*",SRGs!AA:AA,0),0)</f>
        <v>0</v>
      </c>
      <c r="L696" s="2">
        <f>IFERROR(MATCH("Application Server Security Requirements Guide :: Version 3, Release: 3 Benchmark Date: 27 Oct 2022*"&amp;A696&amp;";*",SRGs!AA:AA,0),0)</f>
        <v>0</v>
      </c>
      <c r="M696" s="2">
        <f>IFERROR(MATCH("Authentication, Authorization, and Accounting Services (AAA) Security Requirements Guide :: Version 1, Release: 2 Benchmark Date: 24 Jan 2020*"&amp;A696&amp;";*",SRGs!AA:AA,0),0)</f>
        <v>0</v>
      </c>
      <c r="N696" s="6">
        <f>IFERROR(MATCH("Central Log Server Security Requirements Guide :: Version 2, Release: 2 Benchmark Date: 27 Oct 2022*"&amp;A696&amp;";*",SRGs!AA:AA,0),0)</f>
        <v>0</v>
      </c>
      <c r="O696" s="6">
        <f>IFERROR(MATCH("Database Security Requirements Guide :: Version 3, Release: 3 Benchmark Date: 27 Jul 2022*"&amp;A696&amp;";*",SRGs!AA:AA,0),0)</f>
        <v>0</v>
      </c>
      <c r="P696" s="6">
        <f>IFERROR(MATCH("Container Platform Security Requirements Guide :: Version 1, Release: 3 Benchmark Date: 27 Jan 2022*"&amp;A696&amp;";*",SRGs!AA:AA,0),0)</f>
        <v>0</v>
      </c>
      <c r="Q696" s="6">
        <f>IFERROR(MATCH("Domain Name System (DNS) Security Requirements Guide :: Version 2, Release: 4 Benchmark Date: 23 Oct 2015*"&amp;A696&amp;";*",SRGs!AA:AA,0),0)</f>
        <v>0</v>
      </c>
      <c r="R696" s="6">
        <f>IFERROR(MATCH("Firewall Security Requirements Guide :: Version 2, Release: 3 Benchmark Date: 27 Oct 2022*"&amp;A696&amp;";*",SRGs!AA:AA,0),0)</f>
        <v>0</v>
      </c>
      <c r="S696" s="6">
        <f>IFERROR(MATCH("General Purpose Operating System Security Requirements Guide :: Version 2, Release: 4 Benchmark Date: 27 Jul 2022*"&amp;A696&amp;";*",SRGs!AA:AA,0),0)</f>
        <v>0</v>
      </c>
      <c r="T696" s="6">
        <f>IFERROR(MATCH("Intrusion Detection and Prevention Systems (IDPS) Security Requirements Guide :: Version 2, Release: 6 Benchmark Date: 24 Jul 2020*"&amp;A696&amp;";*",SRGs!AA:AA,0),0)</f>
        <v>0</v>
      </c>
      <c r="U696" s="6">
        <f>IFERROR(MATCH("Layer 2 Switch Security Requirements Guide :: Version 2, Release: 1 Benchmark Date: 18 May 2021*"&amp;A696&amp;";*",SRGs!AA:AA,0),0)</f>
        <v>0</v>
      </c>
      <c r="V696" s="6">
        <f>IFERROR(MATCH("Mainframe Product Security Requirements Guide :: Version 2, Release: 1 Benchmark Date: 27 Oct 2022*"&amp;A696&amp;";*",SRGs!AA:AA,0),0)</f>
        <v>0</v>
      </c>
      <c r="W696" s="6">
        <f>IFERROR(MATCH("Network Device Management Security Requirements Guide :: Version 4, Release: 1 Benchmark Date: 23 Apr 2021*"&amp;A696&amp;";*",SRGs!AA:AA,0),0)</f>
        <v>0</v>
      </c>
      <c r="X696" s="6">
        <f>IFERROR(MATCH("Router Security Requirements Guide :: Version 4, Release: 2 Benchmark Date: 23 Apr 2021*"&amp;A696&amp;";*",SRGs!AA:AA,0),0)</f>
        <v>0</v>
      </c>
      <c r="Y696" s="6">
        <f>IFERROR(MATCH("SDN Controller Security Requirements Guide :: Version 1, Release: 2 Benchmark Date: 24 Apr 2020*"&amp;A696&amp;";*",SRGs!AA:AA,0),0)</f>
        <v>0</v>
      </c>
      <c r="Z696" s="6">
        <f>IFERROR(MATCH("Unified Endpoint Management Agent Security Requirements Guide :: Version 1, Release: 1 Benchmark Date: 20 Nov 2020*"&amp;A696&amp;";*",SRGs!AA:AA,0),0)</f>
        <v>0</v>
      </c>
      <c r="AA696" s="6">
        <f>IFERROR(MATCH("Unified Endpoint Management Server Security Requirements Guide :: Version 1, Release: 1 Benchmark Date: 20 Nov 2020*"&amp;A696&amp;";*",SRGs!AA:AA,0),0)</f>
        <v>0</v>
      </c>
      <c r="AB696" s="6">
        <f>IFERROR(MATCH("Virtual Private Network (VPN) Security Requirements Guide :: Version 2, Release: 4 Benchmark Date: 27 Oct 2021*"&amp;A696&amp;";*",SRGs!AA:AA,0),0)</f>
        <v>0</v>
      </c>
      <c r="AC696" s="6">
        <f>IFERROR(MATCH("Web Server Security Requirements Guide :: Version 3, Release: 1 Benchmark Date: 27 Oct 2022*"&amp;A696&amp;";*",SRGs!AA:AA,0),0)</f>
        <v>0</v>
      </c>
      <c r="AD696" s="21"/>
      <c r="AE696" s="3" t="str">
        <f t="shared" si="80"/>
        <v/>
      </c>
      <c r="AF696" s="2" t="str">
        <f t="shared" si="81"/>
        <v/>
      </c>
      <c r="AG696" s="2" t="str">
        <f t="shared" si="82"/>
        <v/>
      </c>
      <c r="AH696" s="2" t="str">
        <f t="shared" si="83"/>
        <v/>
      </c>
      <c r="AI696" s="2" t="str">
        <f t="shared" si="84"/>
        <v/>
      </c>
      <c r="AJ696" s="2" t="str">
        <f t="shared" si="85"/>
        <v/>
      </c>
      <c r="AK696" s="2" t="str">
        <f t="shared" si="86"/>
        <v/>
      </c>
      <c r="AL696" s="27"/>
      <c r="AM696" s="5" t="str">
        <f t="shared" si="87"/>
        <v/>
      </c>
    </row>
    <row r="697" spans="1:39" s="5" customFormat="1" ht="105">
      <c r="A697" s="1" t="s">
        <v>22430</v>
      </c>
      <c r="B697" s="1" t="s">
        <v>4313</v>
      </c>
      <c r="C697" s="1" t="s">
        <v>998</v>
      </c>
      <c r="D697" s="1" t="s">
        <v>2066</v>
      </c>
      <c r="E697" s="1" t="s">
        <v>3068</v>
      </c>
      <c r="F697" s="2" t="s">
        <v>3944</v>
      </c>
      <c r="G697" s="2"/>
      <c r="H697" s="2"/>
      <c r="I697" s="2"/>
      <c r="J697" s="15"/>
      <c r="K697" s="3">
        <f>IFERROR(MATCH("Application Layer Gateway (ALG) Security Requirements Guide (SRG) :: Version 1, Release: 2 Benchmark Date: 24 Jul 2015*"&amp;A697&amp;";*",SRGs!AA:AA,0),0)</f>
        <v>0</v>
      </c>
      <c r="L697" s="2">
        <f>IFERROR(MATCH("Application Server Security Requirements Guide :: Version 3, Release: 3 Benchmark Date: 27 Oct 2022*"&amp;A697&amp;";*",SRGs!AA:AA,0),0)</f>
        <v>0</v>
      </c>
      <c r="M697" s="2">
        <f>IFERROR(MATCH("Authentication, Authorization, and Accounting Services (AAA) Security Requirements Guide :: Version 1, Release: 2 Benchmark Date: 24 Jan 2020*"&amp;A697&amp;";*",SRGs!AA:AA,0),0)</f>
        <v>0</v>
      </c>
      <c r="N697" s="6">
        <f>IFERROR(MATCH("Central Log Server Security Requirements Guide :: Version 2, Release: 2 Benchmark Date: 27 Oct 2022*"&amp;A697&amp;";*",SRGs!AA:AA,0),0)</f>
        <v>0</v>
      </c>
      <c r="O697" s="6">
        <f>IFERROR(MATCH("Database Security Requirements Guide :: Version 3, Release: 3 Benchmark Date: 27 Jul 2022*"&amp;A697&amp;";*",SRGs!AA:AA,0),0)</f>
        <v>0</v>
      </c>
      <c r="P697" s="6">
        <f>IFERROR(MATCH("Container Platform Security Requirements Guide :: Version 1, Release: 3 Benchmark Date: 27 Jan 2022*"&amp;A697&amp;";*",SRGs!AA:AA,0),0)</f>
        <v>0</v>
      </c>
      <c r="Q697" s="6">
        <f>IFERROR(MATCH("Domain Name System (DNS) Security Requirements Guide :: Version 2, Release: 4 Benchmark Date: 23 Oct 2015*"&amp;A697&amp;";*",SRGs!AA:AA,0),0)</f>
        <v>0</v>
      </c>
      <c r="R697" s="6">
        <f>IFERROR(MATCH("Firewall Security Requirements Guide :: Version 2, Release: 3 Benchmark Date: 27 Oct 2022*"&amp;A697&amp;";*",SRGs!AA:AA,0),0)</f>
        <v>0</v>
      </c>
      <c r="S697" s="6">
        <f>IFERROR(MATCH("General Purpose Operating System Security Requirements Guide :: Version 2, Release: 4 Benchmark Date: 27 Jul 2022*"&amp;A697&amp;";*",SRGs!AA:AA,0),0)</f>
        <v>0</v>
      </c>
      <c r="T697" s="6">
        <f>IFERROR(MATCH("Intrusion Detection and Prevention Systems (IDPS) Security Requirements Guide :: Version 2, Release: 6 Benchmark Date: 24 Jul 2020*"&amp;A697&amp;";*",SRGs!AA:AA,0),0)</f>
        <v>0</v>
      </c>
      <c r="U697" s="6">
        <f>IFERROR(MATCH("Layer 2 Switch Security Requirements Guide :: Version 2, Release: 1 Benchmark Date: 18 May 2021*"&amp;A697&amp;";*",SRGs!AA:AA,0),0)</f>
        <v>0</v>
      </c>
      <c r="V697" s="6">
        <f>IFERROR(MATCH("Mainframe Product Security Requirements Guide :: Version 2, Release: 1 Benchmark Date: 27 Oct 2022*"&amp;A697&amp;";*",SRGs!AA:AA,0),0)</f>
        <v>0</v>
      </c>
      <c r="W697" s="6">
        <f>IFERROR(MATCH("Network Device Management Security Requirements Guide :: Version 4, Release: 1 Benchmark Date: 23 Apr 2021*"&amp;A697&amp;";*",SRGs!AA:AA,0),0)</f>
        <v>0</v>
      </c>
      <c r="X697" s="6">
        <f>IFERROR(MATCH("Router Security Requirements Guide :: Version 4, Release: 2 Benchmark Date: 23 Apr 2021*"&amp;A697&amp;";*",SRGs!AA:AA,0),0)</f>
        <v>0</v>
      </c>
      <c r="Y697" s="6">
        <f>IFERROR(MATCH("SDN Controller Security Requirements Guide :: Version 1, Release: 2 Benchmark Date: 24 Apr 2020*"&amp;A697&amp;";*",SRGs!AA:AA,0),0)</f>
        <v>0</v>
      </c>
      <c r="Z697" s="6">
        <f>IFERROR(MATCH("Unified Endpoint Management Agent Security Requirements Guide :: Version 1, Release: 1 Benchmark Date: 20 Nov 2020*"&amp;A697&amp;";*",SRGs!AA:AA,0),0)</f>
        <v>0</v>
      </c>
      <c r="AA697" s="6">
        <f>IFERROR(MATCH("Unified Endpoint Management Server Security Requirements Guide :: Version 1, Release: 1 Benchmark Date: 20 Nov 2020*"&amp;A697&amp;";*",SRGs!AA:AA,0),0)</f>
        <v>0</v>
      </c>
      <c r="AB697" s="6">
        <f>IFERROR(MATCH("Virtual Private Network (VPN) Security Requirements Guide :: Version 2, Release: 4 Benchmark Date: 27 Oct 2021*"&amp;A697&amp;";*",SRGs!AA:AA,0),0)</f>
        <v>0</v>
      </c>
      <c r="AC697" s="6">
        <f>IFERROR(MATCH("Web Server Security Requirements Guide :: Version 3, Release: 1 Benchmark Date: 27 Oct 2022*"&amp;A697&amp;";*",SRGs!AA:AA,0),0)</f>
        <v>0</v>
      </c>
      <c r="AD697" s="21"/>
      <c r="AE697" s="3" t="str">
        <f t="shared" si="80"/>
        <v/>
      </c>
      <c r="AF697" s="2" t="str">
        <f t="shared" si="81"/>
        <v/>
      </c>
      <c r="AG697" s="2" t="str">
        <f t="shared" si="82"/>
        <v/>
      </c>
      <c r="AH697" s="2" t="str">
        <f t="shared" si="83"/>
        <v/>
      </c>
      <c r="AI697" s="2" t="str">
        <f t="shared" si="84"/>
        <v/>
      </c>
      <c r="AJ697" s="2" t="str">
        <f t="shared" si="85"/>
        <v/>
      </c>
      <c r="AK697" s="2" t="str">
        <f t="shared" si="86"/>
        <v/>
      </c>
      <c r="AL697" s="27"/>
      <c r="AM697" s="5" t="str">
        <f t="shared" si="87"/>
        <v/>
      </c>
    </row>
    <row r="698" spans="1:39" s="5" customFormat="1" ht="30">
      <c r="A698" s="1" t="s">
        <v>22431</v>
      </c>
      <c r="B698" s="1" t="s">
        <v>4313</v>
      </c>
      <c r="C698" s="1" t="s">
        <v>999</v>
      </c>
      <c r="D698" s="1" t="s">
        <v>2067</v>
      </c>
      <c r="E698" s="1" t="s">
        <v>3069</v>
      </c>
      <c r="F698" s="2" t="s">
        <v>3944</v>
      </c>
      <c r="G698" s="2"/>
      <c r="H698" s="2"/>
      <c r="I698" s="2"/>
      <c r="J698" s="15"/>
      <c r="K698" s="3">
        <f>IFERROR(MATCH("Application Layer Gateway (ALG) Security Requirements Guide (SRG) :: Version 1, Release: 2 Benchmark Date: 24 Jul 2015*"&amp;A698&amp;";*",SRGs!AA:AA,0),0)</f>
        <v>0</v>
      </c>
      <c r="L698" s="2">
        <f>IFERROR(MATCH("Application Server Security Requirements Guide :: Version 3, Release: 3 Benchmark Date: 27 Oct 2022*"&amp;A698&amp;";*",SRGs!AA:AA,0),0)</f>
        <v>0</v>
      </c>
      <c r="M698" s="2">
        <f>IFERROR(MATCH("Authentication, Authorization, and Accounting Services (AAA) Security Requirements Guide :: Version 1, Release: 2 Benchmark Date: 24 Jan 2020*"&amp;A698&amp;";*",SRGs!AA:AA,0),0)</f>
        <v>0</v>
      </c>
      <c r="N698" s="6">
        <f>IFERROR(MATCH("Central Log Server Security Requirements Guide :: Version 2, Release: 2 Benchmark Date: 27 Oct 2022*"&amp;A698&amp;";*",SRGs!AA:AA,0),0)</f>
        <v>0</v>
      </c>
      <c r="O698" s="6">
        <f>IFERROR(MATCH("Database Security Requirements Guide :: Version 3, Release: 3 Benchmark Date: 27 Jul 2022*"&amp;A698&amp;";*",SRGs!AA:AA,0),0)</f>
        <v>0</v>
      </c>
      <c r="P698" s="6">
        <f>IFERROR(MATCH("Container Platform Security Requirements Guide :: Version 1, Release: 3 Benchmark Date: 27 Jan 2022*"&amp;A698&amp;";*",SRGs!AA:AA,0),0)</f>
        <v>0</v>
      </c>
      <c r="Q698" s="6">
        <f>IFERROR(MATCH("Domain Name System (DNS) Security Requirements Guide :: Version 2, Release: 4 Benchmark Date: 23 Oct 2015*"&amp;A698&amp;";*",SRGs!AA:AA,0),0)</f>
        <v>0</v>
      </c>
      <c r="R698" s="6">
        <f>IFERROR(MATCH("Firewall Security Requirements Guide :: Version 2, Release: 3 Benchmark Date: 27 Oct 2022*"&amp;A698&amp;";*",SRGs!AA:AA,0),0)</f>
        <v>0</v>
      </c>
      <c r="S698" s="6">
        <f>IFERROR(MATCH("General Purpose Operating System Security Requirements Guide :: Version 2, Release: 4 Benchmark Date: 27 Jul 2022*"&amp;A698&amp;";*",SRGs!AA:AA,0),0)</f>
        <v>0</v>
      </c>
      <c r="T698" s="6">
        <f>IFERROR(MATCH("Intrusion Detection and Prevention Systems (IDPS) Security Requirements Guide :: Version 2, Release: 6 Benchmark Date: 24 Jul 2020*"&amp;A698&amp;";*",SRGs!AA:AA,0),0)</f>
        <v>0</v>
      </c>
      <c r="U698" s="6">
        <f>IFERROR(MATCH("Layer 2 Switch Security Requirements Guide :: Version 2, Release: 1 Benchmark Date: 18 May 2021*"&amp;A698&amp;";*",SRGs!AA:AA,0),0)</f>
        <v>0</v>
      </c>
      <c r="V698" s="6">
        <f>IFERROR(MATCH("Mainframe Product Security Requirements Guide :: Version 2, Release: 1 Benchmark Date: 27 Oct 2022*"&amp;A698&amp;";*",SRGs!AA:AA,0),0)</f>
        <v>0</v>
      </c>
      <c r="W698" s="6">
        <f>IFERROR(MATCH("Network Device Management Security Requirements Guide :: Version 4, Release: 1 Benchmark Date: 23 Apr 2021*"&amp;A698&amp;";*",SRGs!AA:AA,0),0)</f>
        <v>0</v>
      </c>
      <c r="X698" s="6">
        <f>IFERROR(MATCH("Router Security Requirements Guide :: Version 4, Release: 2 Benchmark Date: 23 Apr 2021*"&amp;A698&amp;";*",SRGs!AA:AA,0),0)</f>
        <v>0</v>
      </c>
      <c r="Y698" s="6">
        <f>IFERROR(MATCH("SDN Controller Security Requirements Guide :: Version 1, Release: 2 Benchmark Date: 24 Apr 2020*"&amp;A698&amp;";*",SRGs!AA:AA,0),0)</f>
        <v>0</v>
      </c>
      <c r="Z698" s="6">
        <f>IFERROR(MATCH("Unified Endpoint Management Agent Security Requirements Guide :: Version 1, Release: 1 Benchmark Date: 20 Nov 2020*"&amp;A698&amp;";*",SRGs!AA:AA,0),0)</f>
        <v>0</v>
      </c>
      <c r="AA698" s="6">
        <f>IFERROR(MATCH("Unified Endpoint Management Server Security Requirements Guide :: Version 1, Release: 1 Benchmark Date: 20 Nov 2020*"&amp;A698&amp;";*",SRGs!AA:AA,0),0)</f>
        <v>0</v>
      </c>
      <c r="AB698" s="6">
        <f>IFERROR(MATCH("Virtual Private Network (VPN) Security Requirements Guide :: Version 2, Release: 4 Benchmark Date: 27 Oct 2021*"&amp;A698&amp;";*",SRGs!AA:AA,0),0)</f>
        <v>0</v>
      </c>
      <c r="AC698" s="6">
        <f>IFERROR(MATCH("Web Server Security Requirements Guide :: Version 3, Release: 1 Benchmark Date: 27 Oct 2022*"&amp;A698&amp;";*",SRGs!AA:AA,0),0)</f>
        <v>0</v>
      </c>
      <c r="AD698" s="21"/>
      <c r="AE698" s="3" t="str">
        <f t="shared" si="80"/>
        <v/>
      </c>
      <c r="AF698" s="2" t="str">
        <f t="shared" si="81"/>
        <v/>
      </c>
      <c r="AG698" s="2" t="str">
        <f t="shared" si="82"/>
        <v/>
      </c>
      <c r="AH698" s="2" t="str">
        <f t="shared" si="83"/>
        <v/>
      </c>
      <c r="AI698" s="2" t="str">
        <f t="shared" si="84"/>
        <v/>
      </c>
      <c r="AJ698" s="2" t="str">
        <f t="shared" si="85"/>
        <v/>
      </c>
      <c r="AK698" s="2" t="str">
        <f t="shared" si="86"/>
        <v/>
      </c>
      <c r="AL698" s="27"/>
      <c r="AM698" s="5" t="str">
        <f t="shared" si="87"/>
        <v/>
      </c>
    </row>
    <row r="699" spans="1:39" s="5" customFormat="1" ht="270">
      <c r="A699" s="1" t="s">
        <v>198</v>
      </c>
      <c r="B699" s="1" t="s">
        <v>4313</v>
      </c>
      <c r="C699" s="1" t="s">
        <v>1000</v>
      </c>
      <c r="D699" s="1" t="s">
        <v>2068</v>
      </c>
      <c r="E699" s="1" t="s">
        <v>3070</v>
      </c>
      <c r="F699" s="2" t="s">
        <v>3945</v>
      </c>
      <c r="G699" s="2"/>
      <c r="H699" s="2"/>
      <c r="I699" s="2"/>
      <c r="J699" s="15"/>
      <c r="K699" s="3">
        <f>IFERROR(MATCH("Application Layer Gateway (ALG) Security Requirements Guide (SRG) :: Version 1, Release: 2 Benchmark Date: 24 Jul 2015*"&amp;A699&amp;";*",SRGs!AA:AA,0),0)</f>
        <v>0</v>
      </c>
      <c r="L699" s="2">
        <f>IFERROR(MATCH("Application Server Security Requirements Guide :: Version 3, Release: 3 Benchmark Date: 27 Oct 2022*"&amp;A699&amp;";*",SRGs!AA:AA,0),0)</f>
        <v>0</v>
      </c>
      <c r="M699" s="2">
        <f>IFERROR(MATCH("Authentication, Authorization, and Accounting Services (AAA) Security Requirements Guide :: Version 1, Release: 2 Benchmark Date: 24 Jan 2020*"&amp;A699&amp;";*",SRGs!AA:AA,0),0)</f>
        <v>0</v>
      </c>
      <c r="N699" s="6">
        <f>IFERROR(MATCH("Central Log Server Security Requirements Guide :: Version 2, Release: 2 Benchmark Date: 27 Oct 2022*"&amp;A699&amp;";*",SRGs!AA:AA,0),0)</f>
        <v>0</v>
      </c>
      <c r="O699" s="6">
        <f>IFERROR(MATCH("Database Security Requirements Guide :: Version 3, Release: 3 Benchmark Date: 27 Jul 2022*"&amp;A699&amp;";*",SRGs!AA:AA,0),0)</f>
        <v>0</v>
      </c>
      <c r="P699" s="6">
        <f>IFERROR(MATCH("Container Platform Security Requirements Guide :: Version 1, Release: 3 Benchmark Date: 27 Jan 2022*"&amp;A699&amp;";*",SRGs!AA:AA,0),0)</f>
        <v>0</v>
      </c>
      <c r="Q699" s="6">
        <f>IFERROR(MATCH("Domain Name System (DNS) Security Requirements Guide :: Version 2, Release: 4 Benchmark Date: 23 Oct 2015*"&amp;A699&amp;";*",SRGs!AA:AA,0),0)</f>
        <v>0</v>
      </c>
      <c r="R699" s="6">
        <f>IFERROR(MATCH("Firewall Security Requirements Guide :: Version 2, Release: 3 Benchmark Date: 27 Oct 2022*"&amp;A699&amp;";*",SRGs!AA:AA,0),0)</f>
        <v>0</v>
      </c>
      <c r="S699" s="6">
        <f>IFERROR(MATCH("General Purpose Operating System Security Requirements Guide :: Version 2, Release: 4 Benchmark Date: 27 Jul 2022*"&amp;A699&amp;";*",SRGs!AA:AA,0),0)</f>
        <v>0</v>
      </c>
      <c r="T699" s="6">
        <f>IFERROR(MATCH("Intrusion Detection and Prevention Systems (IDPS) Security Requirements Guide :: Version 2, Release: 6 Benchmark Date: 24 Jul 2020*"&amp;A699&amp;";*",SRGs!AA:AA,0),0)</f>
        <v>0</v>
      </c>
      <c r="U699" s="6">
        <f>IFERROR(MATCH("Layer 2 Switch Security Requirements Guide :: Version 2, Release: 1 Benchmark Date: 18 May 2021*"&amp;A699&amp;";*",SRGs!AA:AA,0),0)</f>
        <v>0</v>
      </c>
      <c r="V699" s="6">
        <f>IFERROR(MATCH("Mainframe Product Security Requirements Guide :: Version 2, Release: 1 Benchmark Date: 27 Oct 2022*"&amp;A699&amp;";*",SRGs!AA:AA,0),0)</f>
        <v>0</v>
      </c>
      <c r="W699" s="6">
        <f>IFERROR(MATCH("Network Device Management Security Requirements Guide :: Version 4, Release: 1 Benchmark Date: 23 Apr 2021*"&amp;A699&amp;";*",SRGs!AA:AA,0),0)</f>
        <v>0</v>
      </c>
      <c r="X699" s="6">
        <f>IFERROR(MATCH("Router Security Requirements Guide :: Version 4, Release: 2 Benchmark Date: 23 Apr 2021*"&amp;A699&amp;";*",SRGs!AA:AA,0),0)</f>
        <v>0</v>
      </c>
      <c r="Y699" s="6">
        <f>IFERROR(MATCH("SDN Controller Security Requirements Guide :: Version 1, Release: 2 Benchmark Date: 24 Apr 2020*"&amp;A699&amp;";*",SRGs!AA:AA,0),0)</f>
        <v>0</v>
      </c>
      <c r="Z699" s="6">
        <f>IFERROR(MATCH("Unified Endpoint Management Agent Security Requirements Guide :: Version 1, Release: 1 Benchmark Date: 20 Nov 2020*"&amp;A699&amp;";*",SRGs!AA:AA,0),0)</f>
        <v>0</v>
      </c>
      <c r="AA699" s="6">
        <f>IFERROR(MATCH("Unified Endpoint Management Server Security Requirements Guide :: Version 1, Release: 1 Benchmark Date: 20 Nov 2020*"&amp;A699&amp;";*",SRGs!AA:AA,0),0)</f>
        <v>0</v>
      </c>
      <c r="AB699" s="6">
        <f>IFERROR(MATCH("Virtual Private Network (VPN) Security Requirements Guide :: Version 2, Release: 4 Benchmark Date: 27 Oct 2021*"&amp;A699&amp;";*",SRGs!AA:AA,0),0)</f>
        <v>0</v>
      </c>
      <c r="AC699" s="6">
        <f>IFERROR(MATCH("Web Server Security Requirements Guide :: Version 3, Release: 1 Benchmark Date: 27 Oct 2022*"&amp;A699&amp;";*",SRGs!AA:AA,0),0)</f>
        <v>0</v>
      </c>
      <c r="AD699" s="21"/>
      <c r="AE699" s="3" t="str">
        <f t="shared" si="80"/>
        <v/>
      </c>
      <c r="AF699" s="2" t="str">
        <f t="shared" si="81"/>
        <v/>
      </c>
      <c r="AG699" s="2" t="str">
        <f t="shared" si="82"/>
        <v/>
      </c>
      <c r="AH699" s="2" t="str">
        <f t="shared" si="83"/>
        <v/>
      </c>
      <c r="AI699" s="2" t="str">
        <f t="shared" si="84"/>
        <v/>
      </c>
      <c r="AJ699" s="2" t="str">
        <f t="shared" si="85"/>
        <v/>
      </c>
      <c r="AK699" s="2" t="str">
        <f t="shared" si="86"/>
        <v/>
      </c>
      <c r="AL699" s="27"/>
      <c r="AM699" s="5" t="str">
        <f t="shared" si="87"/>
        <v/>
      </c>
    </row>
    <row r="700" spans="1:39" s="5" customFormat="1" ht="90">
      <c r="A700" s="1" t="s">
        <v>22432</v>
      </c>
      <c r="B700" s="1" t="s">
        <v>4313</v>
      </c>
      <c r="C700" s="1" t="s">
        <v>1001</v>
      </c>
      <c r="D700" s="1" t="s">
        <v>2069</v>
      </c>
      <c r="E700" s="1" t="s">
        <v>3071</v>
      </c>
      <c r="F700" s="2" t="s">
        <v>3946</v>
      </c>
      <c r="G700" s="2"/>
      <c r="H700" s="2"/>
      <c r="I700" s="2"/>
      <c r="J700" s="15"/>
      <c r="K700" s="3">
        <f>IFERROR(MATCH("Application Layer Gateway (ALG) Security Requirements Guide (SRG) :: Version 1, Release: 2 Benchmark Date: 24 Jul 2015*"&amp;A700&amp;";*",SRGs!AA:AA,0),0)</f>
        <v>0</v>
      </c>
      <c r="L700" s="2">
        <f>IFERROR(MATCH("Application Server Security Requirements Guide :: Version 3, Release: 3 Benchmark Date: 27 Oct 2022*"&amp;A700&amp;";*",SRGs!AA:AA,0),0)</f>
        <v>0</v>
      </c>
      <c r="M700" s="2">
        <f>IFERROR(MATCH("Authentication, Authorization, and Accounting Services (AAA) Security Requirements Guide :: Version 1, Release: 2 Benchmark Date: 24 Jan 2020*"&amp;A700&amp;";*",SRGs!AA:AA,0),0)</f>
        <v>0</v>
      </c>
      <c r="N700" s="6">
        <f>IFERROR(MATCH("Central Log Server Security Requirements Guide :: Version 2, Release: 2 Benchmark Date: 27 Oct 2022*"&amp;A700&amp;";*",SRGs!AA:AA,0),0)</f>
        <v>0</v>
      </c>
      <c r="O700" s="6">
        <f>IFERROR(MATCH("Database Security Requirements Guide :: Version 3, Release: 3 Benchmark Date: 27 Jul 2022*"&amp;A700&amp;";*",SRGs!AA:AA,0),0)</f>
        <v>0</v>
      </c>
      <c r="P700" s="6">
        <f>IFERROR(MATCH("Container Platform Security Requirements Guide :: Version 1, Release: 3 Benchmark Date: 27 Jan 2022*"&amp;A700&amp;";*",SRGs!AA:AA,0),0)</f>
        <v>0</v>
      </c>
      <c r="Q700" s="6">
        <f>IFERROR(MATCH("Domain Name System (DNS) Security Requirements Guide :: Version 2, Release: 4 Benchmark Date: 23 Oct 2015*"&amp;A700&amp;";*",SRGs!AA:AA,0),0)</f>
        <v>0</v>
      </c>
      <c r="R700" s="6">
        <f>IFERROR(MATCH("Firewall Security Requirements Guide :: Version 2, Release: 3 Benchmark Date: 27 Oct 2022*"&amp;A700&amp;";*",SRGs!AA:AA,0),0)</f>
        <v>0</v>
      </c>
      <c r="S700" s="6">
        <f>IFERROR(MATCH("General Purpose Operating System Security Requirements Guide :: Version 2, Release: 4 Benchmark Date: 27 Jul 2022*"&amp;A700&amp;";*",SRGs!AA:AA,0),0)</f>
        <v>0</v>
      </c>
      <c r="T700" s="6">
        <f>IFERROR(MATCH("Intrusion Detection and Prevention Systems (IDPS) Security Requirements Guide :: Version 2, Release: 6 Benchmark Date: 24 Jul 2020*"&amp;A700&amp;";*",SRGs!AA:AA,0),0)</f>
        <v>0</v>
      </c>
      <c r="U700" s="6">
        <f>IFERROR(MATCH("Layer 2 Switch Security Requirements Guide :: Version 2, Release: 1 Benchmark Date: 18 May 2021*"&amp;A700&amp;";*",SRGs!AA:AA,0),0)</f>
        <v>0</v>
      </c>
      <c r="V700" s="6">
        <f>IFERROR(MATCH("Mainframe Product Security Requirements Guide :: Version 2, Release: 1 Benchmark Date: 27 Oct 2022*"&amp;A700&amp;";*",SRGs!AA:AA,0),0)</f>
        <v>0</v>
      </c>
      <c r="W700" s="6">
        <f>IFERROR(MATCH("Network Device Management Security Requirements Guide :: Version 4, Release: 1 Benchmark Date: 23 Apr 2021*"&amp;A700&amp;";*",SRGs!AA:AA,0),0)</f>
        <v>0</v>
      </c>
      <c r="X700" s="6">
        <f>IFERROR(MATCH("Router Security Requirements Guide :: Version 4, Release: 2 Benchmark Date: 23 Apr 2021*"&amp;A700&amp;";*",SRGs!AA:AA,0),0)</f>
        <v>0</v>
      </c>
      <c r="Y700" s="6">
        <f>IFERROR(MATCH("SDN Controller Security Requirements Guide :: Version 1, Release: 2 Benchmark Date: 24 Apr 2020*"&amp;A700&amp;";*",SRGs!AA:AA,0),0)</f>
        <v>0</v>
      </c>
      <c r="Z700" s="6">
        <f>IFERROR(MATCH("Unified Endpoint Management Agent Security Requirements Guide :: Version 1, Release: 1 Benchmark Date: 20 Nov 2020*"&amp;A700&amp;";*",SRGs!AA:AA,0),0)</f>
        <v>0</v>
      </c>
      <c r="AA700" s="6">
        <f>IFERROR(MATCH("Unified Endpoint Management Server Security Requirements Guide :: Version 1, Release: 1 Benchmark Date: 20 Nov 2020*"&amp;A700&amp;";*",SRGs!AA:AA,0),0)</f>
        <v>0</v>
      </c>
      <c r="AB700" s="6">
        <f>IFERROR(MATCH("Virtual Private Network (VPN) Security Requirements Guide :: Version 2, Release: 4 Benchmark Date: 27 Oct 2021*"&amp;A700&amp;";*",SRGs!AA:AA,0),0)</f>
        <v>0</v>
      </c>
      <c r="AC700" s="6">
        <f>IFERROR(MATCH("Web Server Security Requirements Guide :: Version 3, Release: 1 Benchmark Date: 27 Oct 2022*"&amp;A700&amp;";*",SRGs!AA:AA,0),0)</f>
        <v>0</v>
      </c>
      <c r="AD700" s="21"/>
      <c r="AE700" s="3" t="str">
        <f t="shared" si="80"/>
        <v/>
      </c>
      <c r="AF700" s="2" t="str">
        <f t="shared" si="81"/>
        <v/>
      </c>
      <c r="AG700" s="2" t="str">
        <f t="shared" si="82"/>
        <v/>
      </c>
      <c r="AH700" s="2" t="str">
        <f t="shared" si="83"/>
        <v/>
      </c>
      <c r="AI700" s="2" t="str">
        <f t="shared" si="84"/>
        <v/>
      </c>
      <c r="AJ700" s="2" t="str">
        <f t="shared" si="85"/>
        <v/>
      </c>
      <c r="AK700" s="2" t="str">
        <f t="shared" si="86"/>
        <v/>
      </c>
      <c r="AL700" s="27"/>
      <c r="AM700" s="5" t="str">
        <f t="shared" si="87"/>
        <v/>
      </c>
    </row>
    <row r="701" spans="1:39" s="5" customFormat="1" ht="135">
      <c r="A701" s="1" t="s">
        <v>22433</v>
      </c>
      <c r="B701" s="1" t="s">
        <v>4313</v>
      </c>
      <c r="C701" s="1" t="s">
        <v>1002</v>
      </c>
      <c r="D701" s="1" t="s">
        <v>2070</v>
      </c>
      <c r="E701" s="1" t="s">
        <v>3072</v>
      </c>
      <c r="F701" s="2" t="s">
        <v>3946</v>
      </c>
      <c r="G701" s="2"/>
      <c r="H701" s="2"/>
      <c r="I701" s="2"/>
      <c r="J701" s="15"/>
      <c r="K701" s="3">
        <f>IFERROR(MATCH("Application Layer Gateway (ALG) Security Requirements Guide (SRG) :: Version 1, Release: 2 Benchmark Date: 24 Jul 2015*"&amp;A701&amp;";*",SRGs!AA:AA,0),0)</f>
        <v>0</v>
      </c>
      <c r="L701" s="2">
        <f>IFERROR(MATCH("Application Server Security Requirements Guide :: Version 3, Release: 3 Benchmark Date: 27 Oct 2022*"&amp;A701&amp;";*",SRGs!AA:AA,0),0)</f>
        <v>0</v>
      </c>
      <c r="M701" s="2">
        <f>IFERROR(MATCH("Authentication, Authorization, and Accounting Services (AAA) Security Requirements Guide :: Version 1, Release: 2 Benchmark Date: 24 Jan 2020*"&amp;A701&amp;";*",SRGs!AA:AA,0),0)</f>
        <v>0</v>
      </c>
      <c r="N701" s="6">
        <f>IFERROR(MATCH("Central Log Server Security Requirements Guide :: Version 2, Release: 2 Benchmark Date: 27 Oct 2022*"&amp;A701&amp;";*",SRGs!AA:AA,0),0)</f>
        <v>0</v>
      </c>
      <c r="O701" s="6">
        <f>IFERROR(MATCH("Database Security Requirements Guide :: Version 3, Release: 3 Benchmark Date: 27 Jul 2022*"&amp;A701&amp;";*",SRGs!AA:AA,0),0)</f>
        <v>0</v>
      </c>
      <c r="P701" s="6">
        <f>IFERROR(MATCH("Container Platform Security Requirements Guide :: Version 1, Release: 3 Benchmark Date: 27 Jan 2022*"&amp;A701&amp;";*",SRGs!AA:AA,0),0)</f>
        <v>0</v>
      </c>
      <c r="Q701" s="6">
        <f>IFERROR(MATCH("Domain Name System (DNS) Security Requirements Guide :: Version 2, Release: 4 Benchmark Date: 23 Oct 2015*"&amp;A701&amp;";*",SRGs!AA:AA,0),0)</f>
        <v>0</v>
      </c>
      <c r="R701" s="6">
        <f>IFERROR(MATCH("Firewall Security Requirements Guide :: Version 2, Release: 3 Benchmark Date: 27 Oct 2022*"&amp;A701&amp;";*",SRGs!AA:AA,0),0)</f>
        <v>0</v>
      </c>
      <c r="S701" s="6">
        <f>IFERROR(MATCH("General Purpose Operating System Security Requirements Guide :: Version 2, Release: 4 Benchmark Date: 27 Jul 2022*"&amp;A701&amp;";*",SRGs!AA:AA,0),0)</f>
        <v>0</v>
      </c>
      <c r="T701" s="6">
        <f>IFERROR(MATCH("Intrusion Detection and Prevention Systems (IDPS) Security Requirements Guide :: Version 2, Release: 6 Benchmark Date: 24 Jul 2020*"&amp;A701&amp;";*",SRGs!AA:AA,0),0)</f>
        <v>0</v>
      </c>
      <c r="U701" s="6">
        <f>IFERROR(MATCH("Layer 2 Switch Security Requirements Guide :: Version 2, Release: 1 Benchmark Date: 18 May 2021*"&amp;A701&amp;";*",SRGs!AA:AA,0),0)</f>
        <v>0</v>
      </c>
      <c r="V701" s="6">
        <f>IFERROR(MATCH("Mainframe Product Security Requirements Guide :: Version 2, Release: 1 Benchmark Date: 27 Oct 2022*"&amp;A701&amp;";*",SRGs!AA:AA,0),0)</f>
        <v>0</v>
      </c>
      <c r="W701" s="6">
        <f>IFERROR(MATCH("Network Device Management Security Requirements Guide :: Version 4, Release: 1 Benchmark Date: 23 Apr 2021*"&amp;A701&amp;";*",SRGs!AA:AA,0),0)</f>
        <v>0</v>
      </c>
      <c r="X701" s="6">
        <f>IFERROR(MATCH("Router Security Requirements Guide :: Version 4, Release: 2 Benchmark Date: 23 Apr 2021*"&amp;A701&amp;";*",SRGs!AA:AA,0),0)</f>
        <v>0</v>
      </c>
      <c r="Y701" s="6">
        <f>IFERROR(MATCH("SDN Controller Security Requirements Guide :: Version 1, Release: 2 Benchmark Date: 24 Apr 2020*"&amp;A701&amp;";*",SRGs!AA:AA,0),0)</f>
        <v>0</v>
      </c>
      <c r="Z701" s="6">
        <f>IFERROR(MATCH("Unified Endpoint Management Agent Security Requirements Guide :: Version 1, Release: 1 Benchmark Date: 20 Nov 2020*"&amp;A701&amp;";*",SRGs!AA:AA,0),0)</f>
        <v>0</v>
      </c>
      <c r="AA701" s="6">
        <f>IFERROR(MATCH("Unified Endpoint Management Server Security Requirements Guide :: Version 1, Release: 1 Benchmark Date: 20 Nov 2020*"&amp;A701&amp;";*",SRGs!AA:AA,0),0)</f>
        <v>0</v>
      </c>
      <c r="AB701" s="6">
        <f>IFERROR(MATCH("Virtual Private Network (VPN) Security Requirements Guide :: Version 2, Release: 4 Benchmark Date: 27 Oct 2021*"&amp;A701&amp;";*",SRGs!AA:AA,0),0)</f>
        <v>0</v>
      </c>
      <c r="AC701" s="6">
        <f>IFERROR(MATCH("Web Server Security Requirements Guide :: Version 3, Release: 1 Benchmark Date: 27 Oct 2022*"&amp;A701&amp;";*",SRGs!AA:AA,0),0)</f>
        <v>0</v>
      </c>
      <c r="AD701" s="21"/>
      <c r="AE701" s="3" t="str">
        <f t="shared" si="80"/>
        <v/>
      </c>
      <c r="AF701" s="2" t="str">
        <f t="shared" si="81"/>
        <v/>
      </c>
      <c r="AG701" s="2" t="str">
        <f t="shared" si="82"/>
        <v/>
      </c>
      <c r="AH701" s="2" t="str">
        <f t="shared" si="83"/>
        <v/>
      </c>
      <c r="AI701" s="2" t="str">
        <f t="shared" si="84"/>
        <v/>
      </c>
      <c r="AJ701" s="2" t="str">
        <f t="shared" si="85"/>
        <v/>
      </c>
      <c r="AK701" s="2" t="str">
        <f t="shared" si="86"/>
        <v/>
      </c>
      <c r="AL701" s="27"/>
      <c r="AM701" s="5" t="str">
        <f t="shared" si="87"/>
        <v/>
      </c>
    </row>
    <row r="702" spans="1:39" s="5" customFormat="1" ht="45">
      <c r="A702" s="1" t="s">
        <v>22434</v>
      </c>
      <c r="B702" s="1" t="s">
        <v>4313</v>
      </c>
      <c r="C702" s="1" t="s">
        <v>1003</v>
      </c>
      <c r="D702" s="1" t="s">
        <v>2071</v>
      </c>
      <c r="E702" s="1" t="s">
        <v>3073</v>
      </c>
      <c r="F702" s="2" t="s">
        <v>3946</v>
      </c>
      <c r="G702" s="2"/>
      <c r="H702" s="2"/>
      <c r="I702" s="2"/>
      <c r="J702" s="15"/>
      <c r="K702" s="3">
        <f>IFERROR(MATCH("Application Layer Gateway (ALG) Security Requirements Guide (SRG) :: Version 1, Release: 2 Benchmark Date: 24 Jul 2015*"&amp;A702&amp;";*",SRGs!AA:AA,0),0)</f>
        <v>0</v>
      </c>
      <c r="L702" s="2">
        <f>IFERROR(MATCH("Application Server Security Requirements Guide :: Version 3, Release: 3 Benchmark Date: 27 Oct 2022*"&amp;A702&amp;";*",SRGs!AA:AA,0),0)</f>
        <v>0</v>
      </c>
      <c r="M702" s="2">
        <f>IFERROR(MATCH("Authentication, Authorization, and Accounting Services (AAA) Security Requirements Guide :: Version 1, Release: 2 Benchmark Date: 24 Jan 2020*"&amp;A702&amp;";*",SRGs!AA:AA,0),0)</f>
        <v>0</v>
      </c>
      <c r="N702" s="6">
        <f>IFERROR(MATCH("Central Log Server Security Requirements Guide :: Version 2, Release: 2 Benchmark Date: 27 Oct 2022*"&amp;A702&amp;";*",SRGs!AA:AA,0),0)</f>
        <v>0</v>
      </c>
      <c r="O702" s="6">
        <f>IFERROR(MATCH("Database Security Requirements Guide :: Version 3, Release: 3 Benchmark Date: 27 Jul 2022*"&amp;A702&amp;";*",SRGs!AA:AA,0),0)</f>
        <v>0</v>
      </c>
      <c r="P702" s="6">
        <f>IFERROR(MATCH("Container Platform Security Requirements Guide :: Version 1, Release: 3 Benchmark Date: 27 Jan 2022*"&amp;A702&amp;";*",SRGs!AA:AA,0),0)</f>
        <v>0</v>
      </c>
      <c r="Q702" s="6">
        <f>IFERROR(MATCH("Domain Name System (DNS) Security Requirements Guide :: Version 2, Release: 4 Benchmark Date: 23 Oct 2015*"&amp;A702&amp;";*",SRGs!AA:AA,0),0)</f>
        <v>0</v>
      </c>
      <c r="R702" s="6">
        <f>IFERROR(MATCH("Firewall Security Requirements Guide :: Version 2, Release: 3 Benchmark Date: 27 Oct 2022*"&amp;A702&amp;";*",SRGs!AA:AA,0),0)</f>
        <v>0</v>
      </c>
      <c r="S702" s="6">
        <f>IFERROR(MATCH("General Purpose Operating System Security Requirements Guide :: Version 2, Release: 4 Benchmark Date: 27 Jul 2022*"&amp;A702&amp;";*",SRGs!AA:AA,0),0)</f>
        <v>0</v>
      </c>
      <c r="T702" s="6">
        <f>IFERROR(MATCH("Intrusion Detection and Prevention Systems (IDPS) Security Requirements Guide :: Version 2, Release: 6 Benchmark Date: 24 Jul 2020*"&amp;A702&amp;";*",SRGs!AA:AA,0),0)</f>
        <v>0</v>
      </c>
      <c r="U702" s="6">
        <f>IFERROR(MATCH("Layer 2 Switch Security Requirements Guide :: Version 2, Release: 1 Benchmark Date: 18 May 2021*"&amp;A702&amp;";*",SRGs!AA:AA,0),0)</f>
        <v>0</v>
      </c>
      <c r="V702" s="6">
        <f>IFERROR(MATCH("Mainframe Product Security Requirements Guide :: Version 2, Release: 1 Benchmark Date: 27 Oct 2022*"&amp;A702&amp;";*",SRGs!AA:AA,0),0)</f>
        <v>0</v>
      </c>
      <c r="W702" s="6">
        <f>IFERROR(MATCH("Network Device Management Security Requirements Guide :: Version 4, Release: 1 Benchmark Date: 23 Apr 2021*"&amp;A702&amp;";*",SRGs!AA:AA,0),0)</f>
        <v>0</v>
      </c>
      <c r="X702" s="6">
        <f>IFERROR(MATCH("Router Security Requirements Guide :: Version 4, Release: 2 Benchmark Date: 23 Apr 2021*"&amp;A702&amp;";*",SRGs!AA:AA,0),0)</f>
        <v>0</v>
      </c>
      <c r="Y702" s="6">
        <f>IFERROR(MATCH("SDN Controller Security Requirements Guide :: Version 1, Release: 2 Benchmark Date: 24 Apr 2020*"&amp;A702&amp;";*",SRGs!AA:AA,0),0)</f>
        <v>0</v>
      </c>
      <c r="Z702" s="6">
        <f>IFERROR(MATCH("Unified Endpoint Management Agent Security Requirements Guide :: Version 1, Release: 1 Benchmark Date: 20 Nov 2020*"&amp;A702&amp;";*",SRGs!AA:AA,0),0)</f>
        <v>0</v>
      </c>
      <c r="AA702" s="6">
        <f>IFERROR(MATCH("Unified Endpoint Management Server Security Requirements Guide :: Version 1, Release: 1 Benchmark Date: 20 Nov 2020*"&amp;A702&amp;";*",SRGs!AA:AA,0),0)</f>
        <v>0</v>
      </c>
      <c r="AB702" s="6">
        <f>IFERROR(MATCH("Virtual Private Network (VPN) Security Requirements Guide :: Version 2, Release: 4 Benchmark Date: 27 Oct 2021*"&amp;A702&amp;";*",SRGs!AA:AA,0),0)</f>
        <v>0</v>
      </c>
      <c r="AC702" s="6">
        <f>IFERROR(MATCH("Web Server Security Requirements Guide :: Version 3, Release: 1 Benchmark Date: 27 Oct 2022*"&amp;A702&amp;";*",SRGs!AA:AA,0),0)</f>
        <v>0</v>
      </c>
      <c r="AD702" s="21"/>
      <c r="AE702" s="3" t="str">
        <f t="shared" si="80"/>
        <v/>
      </c>
      <c r="AF702" s="2" t="str">
        <f t="shared" si="81"/>
        <v/>
      </c>
      <c r="AG702" s="2" t="str">
        <f t="shared" si="82"/>
        <v/>
      </c>
      <c r="AH702" s="2" t="str">
        <f t="shared" si="83"/>
        <v/>
      </c>
      <c r="AI702" s="2" t="str">
        <f t="shared" si="84"/>
        <v/>
      </c>
      <c r="AJ702" s="2" t="str">
        <f t="shared" si="85"/>
        <v/>
      </c>
      <c r="AK702" s="2" t="str">
        <f t="shared" si="86"/>
        <v/>
      </c>
      <c r="AL702" s="27"/>
      <c r="AM702" s="5" t="str">
        <f t="shared" si="87"/>
        <v/>
      </c>
    </row>
    <row r="703" spans="1:39" s="5" customFormat="1" ht="270">
      <c r="A703" s="1" t="s">
        <v>199</v>
      </c>
      <c r="B703" s="1" t="s">
        <v>4313</v>
      </c>
      <c r="C703" s="1" t="s">
        <v>1004</v>
      </c>
      <c r="D703" s="1" t="s">
        <v>2072</v>
      </c>
      <c r="E703" s="1" t="s">
        <v>3074</v>
      </c>
      <c r="F703" s="2" t="s">
        <v>3947</v>
      </c>
      <c r="G703" s="2"/>
      <c r="H703" s="2"/>
      <c r="I703" s="2"/>
      <c r="J703" s="15"/>
      <c r="K703" s="3">
        <f>IFERROR(MATCH("Application Layer Gateway (ALG) Security Requirements Guide (SRG) :: Version 1, Release: 2 Benchmark Date: 24 Jul 2015*"&amp;A703&amp;";*",SRGs!AA:AA,0),0)</f>
        <v>0</v>
      </c>
      <c r="L703" s="2">
        <f>IFERROR(MATCH("Application Server Security Requirements Guide :: Version 3, Release: 3 Benchmark Date: 27 Oct 2022*"&amp;A703&amp;";*",SRGs!AA:AA,0),0)</f>
        <v>0</v>
      </c>
      <c r="M703" s="2">
        <f>IFERROR(MATCH("Authentication, Authorization, and Accounting Services (AAA) Security Requirements Guide :: Version 1, Release: 2 Benchmark Date: 24 Jan 2020*"&amp;A703&amp;";*",SRGs!AA:AA,0),0)</f>
        <v>0</v>
      </c>
      <c r="N703" s="6">
        <f>IFERROR(MATCH("Central Log Server Security Requirements Guide :: Version 2, Release: 2 Benchmark Date: 27 Oct 2022*"&amp;A703&amp;";*",SRGs!AA:AA,0),0)</f>
        <v>0</v>
      </c>
      <c r="O703" s="6">
        <f>IFERROR(MATCH("Database Security Requirements Guide :: Version 3, Release: 3 Benchmark Date: 27 Jul 2022*"&amp;A703&amp;";*",SRGs!AA:AA,0),0)</f>
        <v>0</v>
      </c>
      <c r="P703" s="6">
        <f>IFERROR(MATCH("Container Platform Security Requirements Guide :: Version 1, Release: 3 Benchmark Date: 27 Jan 2022*"&amp;A703&amp;";*",SRGs!AA:AA,0),0)</f>
        <v>0</v>
      </c>
      <c r="Q703" s="6">
        <f>IFERROR(MATCH("Domain Name System (DNS) Security Requirements Guide :: Version 2, Release: 4 Benchmark Date: 23 Oct 2015*"&amp;A703&amp;";*",SRGs!AA:AA,0),0)</f>
        <v>0</v>
      </c>
      <c r="R703" s="6">
        <f>IFERROR(MATCH("Firewall Security Requirements Guide :: Version 2, Release: 3 Benchmark Date: 27 Oct 2022*"&amp;A703&amp;";*",SRGs!AA:AA,0),0)</f>
        <v>0</v>
      </c>
      <c r="S703" s="6">
        <f>IFERROR(MATCH("General Purpose Operating System Security Requirements Guide :: Version 2, Release: 4 Benchmark Date: 27 Jul 2022*"&amp;A703&amp;";*",SRGs!AA:AA,0),0)</f>
        <v>0</v>
      </c>
      <c r="T703" s="6">
        <f>IFERROR(MATCH("Intrusion Detection and Prevention Systems (IDPS) Security Requirements Guide :: Version 2, Release: 6 Benchmark Date: 24 Jul 2020*"&amp;A703&amp;";*",SRGs!AA:AA,0),0)</f>
        <v>0</v>
      </c>
      <c r="U703" s="6">
        <f>IFERROR(MATCH("Layer 2 Switch Security Requirements Guide :: Version 2, Release: 1 Benchmark Date: 18 May 2021*"&amp;A703&amp;";*",SRGs!AA:AA,0),0)</f>
        <v>0</v>
      </c>
      <c r="V703" s="6">
        <f>IFERROR(MATCH("Mainframe Product Security Requirements Guide :: Version 2, Release: 1 Benchmark Date: 27 Oct 2022*"&amp;A703&amp;";*",SRGs!AA:AA,0),0)</f>
        <v>0</v>
      </c>
      <c r="W703" s="6">
        <f>IFERROR(MATCH("Network Device Management Security Requirements Guide :: Version 4, Release: 1 Benchmark Date: 23 Apr 2021*"&amp;A703&amp;";*",SRGs!AA:AA,0),0)</f>
        <v>0</v>
      </c>
      <c r="X703" s="6">
        <f>IFERROR(MATCH("Router Security Requirements Guide :: Version 4, Release: 2 Benchmark Date: 23 Apr 2021*"&amp;A703&amp;";*",SRGs!AA:AA,0),0)</f>
        <v>0</v>
      </c>
      <c r="Y703" s="6">
        <f>IFERROR(MATCH("SDN Controller Security Requirements Guide :: Version 1, Release: 2 Benchmark Date: 24 Apr 2020*"&amp;A703&amp;";*",SRGs!AA:AA,0),0)</f>
        <v>0</v>
      </c>
      <c r="Z703" s="6">
        <f>IFERROR(MATCH("Unified Endpoint Management Agent Security Requirements Guide :: Version 1, Release: 1 Benchmark Date: 20 Nov 2020*"&amp;A703&amp;";*",SRGs!AA:AA,0),0)</f>
        <v>0</v>
      </c>
      <c r="AA703" s="6">
        <f>IFERROR(MATCH("Unified Endpoint Management Server Security Requirements Guide :: Version 1, Release: 1 Benchmark Date: 20 Nov 2020*"&amp;A703&amp;";*",SRGs!AA:AA,0),0)</f>
        <v>0</v>
      </c>
      <c r="AB703" s="6">
        <f>IFERROR(MATCH("Virtual Private Network (VPN) Security Requirements Guide :: Version 2, Release: 4 Benchmark Date: 27 Oct 2021*"&amp;A703&amp;";*",SRGs!AA:AA,0),0)</f>
        <v>0</v>
      </c>
      <c r="AC703" s="6">
        <f>IFERROR(MATCH("Web Server Security Requirements Guide :: Version 3, Release: 1 Benchmark Date: 27 Oct 2022*"&amp;A703&amp;";*",SRGs!AA:AA,0),0)</f>
        <v>0</v>
      </c>
      <c r="AD703" s="21"/>
      <c r="AE703" s="3" t="str">
        <f t="shared" si="80"/>
        <v/>
      </c>
      <c r="AF703" s="2" t="str">
        <f t="shared" si="81"/>
        <v/>
      </c>
      <c r="AG703" s="2" t="str">
        <f t="shared" si="82"/>
        <v/>
      </c>
      <c r="AH703" s="2" t="str">
        <f t="shared" si="83"/>
        <v/>
      </c>
      <c r="AI703" s="2" t="str">
        <f t="shared" si="84"/>
        <v/>
      </c>
      <c r="AJ703" s="2" t="str">
        <f t="shared" si="85"/>
        <v/>
      </c>
      <c r="AK703" s="2" t="str">
        <f t="shared" si="86"/>
        <v/>
      </c>
      <c r="AL703" s="27"/>
      <c r="AM703" s="5" t="str">
        <f t="shared" si="87"/>
        <v/>
      </c>
    </row>
    <row r="704" spans="1:39" s="5" customFormat="1" ht="210">
      <c r="A704" s="1" t="s">
        <v>22435</v>
      </c>
      <c r="B704" s="1" t="s">
        <v>4313</v>
      </c>
      <c r="C704" s="1" t="s">
        <v>1005</v>
      </c>
      <c r="D704" s="1" t="s">
        <v>2073</v>
      </c>
      <c r="E704" s="1" t="s">
        <v>3075</v>
      </c>
      <c r="F704" s="2" t="s">
        <v>3948</v>
      </c>
      <c r="G704" s="2"/>
      <c r="H704" s="2"/>
      <c r="I704" s="2"/>
      <c r="J704" s="15"/>
      <c r="K704" s="3">
        <f>IFERROR(MATCH("Application Layer Gateway (ALG) Security Requirements Guide (SRG) :: Version 1, Release: 2 Benchmark Date: 24 Jul 2015*"&amp;A704&amp;";*",SRGs!AA:AA,0),0)</f>
        <v>0</v>
      </c>
      <c r="L704" s="2">
        <f>IFERROR(MATCH("Application Server Security Requirements Guide :: Version 3, Release: 3 Benchmark Date: 27 Oct 2022*"&amp;A704&amp;";*",SRGs!AA:AA,0),0)</f>
        <v>0</v>
      </c>
      <c r="M704" s="2">
        <f>IFERROR(MATCH("Authentication, Authorization, and Accounting Services (AAA) Security Requirements Guide :: Version 1, Release: 2 Benchmark Date: 24 Jan 2020*"&amp;A704&amp;";*",SRGs!AA:AA,0),0)</f>
        <v>0</v>
      </c>
      <c r="N704" s="6">
        <f>IFERROR(MATCH("Central Log Server Security Requirements Guide :: Version 2, Release: 2 Benchmark Date: 27 Oct 2022*"&amp;A704&amp;";*",SRGs!AA:AA,0),0)</f>
        <v>0</v>
      </c>
      <c r="O704" s="6">
        <f>IFERROR(MATCH("Database Security Requirements Guide :: Version 3, Release: 3 Benchmark Date: 27 Jul 2022*"&amp;A704&amp;";*",SRGs!AA:AA,0),0)</f>
        <v>0</v>
      </c>
      <c r="P704" s="6">
        <f>IFERROR(MATCH("Container Platform Security Requirements Guide :: Version 1, Release: 3 Benchmark Date: 27 Jan 2022*"&amp;A704&amp;";*",SRGs!AA:AA,0),0)</f>
        <v>0</v>
      </c>
      <c r="Q704" s="6">
        <f>IFERROR(MATCH("Domain Name System (DNS) Security Requirements Guide :: Version 2, Release: 4 Benchmark Date: 23 Oct 2015*"&amp;A704&amp;";*",SRGs!AA:AA,0),0)</f>
        <v>0</v>
      </c>
      <c r="R704" s="6">
        <f>IFERROR(MATCH("Firewall Security Requirements Guide :: Version 2, Release: 3 Benchmark Date: 27 Oct 2022*"&amp;A704&amp;";*",SRGs!AA:AA,0),0)</f>
        <v>0</v>
      </c>
      <c r="S704" s="6">
        <f>IFERROR(MATCH("General Purpose Operating System Security Requirements Guide :: Version 2, Release: 4 Benchmark Date: 27 Jul 2022*"&amp;A704&amp;";*",SRGs!AA:AA,0),0)</f>
        <v>0</v>
      </c>
      <c r="T704" s="6">
        <f>IFERROR(MATCH("Intrusion Detection and Prevention Systems (IDPS) Security Requirements Guide :: Version 2, Release: 6 Benchmark Date: 24 Jul 2020*"&amp;A704&amp;";*",SRGs!AA:AA,0),0)</f>
        <v>0</v>
      </c>
      <c r="U704" s="6">
        <f>IFERROR(MATCH("Layer 2 Switch Security Requirements Guide :: Version 2, Release: 1 Benchmark Date: 18 May 2021*"&amp;A704&amp;";*",SRGs!AA:AA,0),0)</f>
        <v>0</v>
      </c>
      <c r="V704" s="6">
        <f>IFERROR(MATCH("Mainframe Product Security Requirements Guide :: Version 2, Release: 1 Benchmark Date: 27 Oct 2022*"&amp;A704&amp;";*",SRGs!AA:AA,0),0)</f>
        <v>0</v>
      </c>
      <c r="W704" s="6">
        <f>IFERROR(MATCH("Network Device Management Security Requirements Guide :: Version 4, Release: 1 Benchmark Date: 23 Apr 2021*"&amp;A704&amp;";*",SRGs!AA:AA,0),0)</f>
        <v>0</v>
      </c>
      <c r="X704" s="6">
        <f>IFERROR(MATCH("Router Security Requirements Guide :: Version 4, Release: 2 Benchmark Date: 23 Apr 2021*"&amp;A704&amp;";*",SRGs!AA:AA,0),0)</f>
        <v>0</v>
      </c>
      <c r="Y704" s="6">
        <f>IFERROR(MATCH("SDN Controller Security Requirements Guide :: Version 1, Release: 2 Benchmark Date: 24 Apr 2020*"&amp;A704&amp;";*",SRGs!AA:AA,0),0)</f>
        <v>0</v>
      </c>
      <c r="Z704" s="6">
        <f>IFERROR(MATCH("Unified Endpoint Management Agent Security Requirements Guide :: Version 1, Release: 1 Benchmark Date: 20 Nov 2020*"&amp;A704&amp;";*",SRGs!AA:AA,0),0)</f>
        <v>0</v>
      </c>
      <c r="AA704" s="6">
        <f>IFERROR(MATCH("Unified Endpoint Management Server Security Requirements Guide :: Version 1, Release: 1 Benchmark Date: 20 Nov 2020*"&amp;A704&amp;";*",SRGs!AA:AA,0),0)</f>
        <v>0</v>
      </c>
      <c r="AB704" s="6">
        <f>IFERROR(MATCH("Virtual Private Network (VPN) Security Requirements Guide :: Version 2, Release: 4 Benchmark Date: 27 Oct 2021*"&amp;A704&amp;";*",SRGs!AA:AA,0),0)</f>
        <v>0</v>
      </c>
      <c r="AC704" s="6">
        <f>IFERROR(MATCH("Web Server Security Requirements Guide :: Version 3, Release: 1 Benchmark Date: 27 Oct 2022*"&amp;A704&amp;";*",SRGs!AA:AA,0),0)</f>
        <v>0</v>
      </c>
      <c r="AD704" s="21"/>
      <c r="AE704" s="3" t="str">
        <f t="shared" si="80"/>
        <v/>
      </c>
      <c r="AF704" s="2" t="str">
        <f t="shared" si="81"/>
        <v/>
      </c>
      <c r="AG704" s="2" t="str">
        <f t="shared" si="82"/>
        <v/>
      </c>
      <c r="AH704" s="2" t="str">
        <f t="shared" si="83"/>
        <v/>
      </c>
      <c r="AI704" s="2" t="str">
        <f t="shared" si="84"/>
        <v/>
      </c>
      <c r="AJ704" s="2" t="str">
        <f t="shared" si="85"/>
        <v/>
      </c>
      <c r="AK704" s="2" t="str">
        <f t="shared" si="86"/>
        <v/>
      </c>
      <c r="AL704" s="27"/>
      <c r="AM704" s="5" t="str">
        <f t="shared" si="87"/>
        <v/>
      </c>
    </row>
    <row r="705" spans="1:39" s="5" customFormat="1" ht="255">
      <c r="A705" s="1" t="s">
        <v>22436</v>
      </c>
      <c r="B705" s="1" t="s">
        <v>4313</v>
      </c>
      <c r="C705" s="1" t="s">
        <v>1006</v>
      </c>
      <c r="D705" s="1" t="s">
        <v>2074</v>
      </c>
      <c r="E705" s="1" t="s">
        <v>3076</v>
      </c>
      <c r="F705" s="2" t="s">
        <v>3949</v>
      </c>
      <c r="G705" s="2"/>
      <c r="H705" s="2"/>
      <c r="I705" s="2"/>
      <c r="J705" s="15"/>
      <c r="K705" s="3">
        <f>IFERROR(MATCH("Application Layer Gateway (ALG) Security Requirements Guide (SRG) :: Version 1, Release: 2 Benchmark Date: 24 Jul 2015*"&amp;A705&amp;";*",SRGs!AA:AA,0),0)</f>
        <v>0</v>
      </c>
      <c r="L705" s="2">
        <f>IFERROR(MATCH("Application Server Security Requirements Guide :: Version 3, Release: 3 Benchmark Date: 27 Oct 2022*"&amp;A705&amp;";*",SRGs!AA:AA,0),0)</f>
        <v>0</v>
      </c>
      <c r="M705" s="2">
        <f>IFERROR(MATCH("Authentication, Authorization, and Accounting Services (AAA) Security Requirements Guide :: Version 1, Release: 2 Benchmark Date: 24 Jan 2020*"&amp;A705&amp;";*",SRGs!AA:AA,0),0)</f>
        <v>0</v>
      </c>
      <c r="N705" s="6">
        <f>IFERROR(MATCH("Central Log Server Security Requirements Guide :: Version 2, Release: 2 Benchmark Date: 27 Oct 2022*"&amp;A705&amp;";*",SRGs!AA:AA,0),0)</f>
        <v>0</v>
      </c>
      <c r="O705" s="6">
        <f>IFERROR(MATCH("Database Security Requirements Guide :: Version 3, Release: 3 Benchmark Date: 27 Jul 2022*"&amp;A705&amp;";*",SRGs!AA:AA,0),0)</f>
        <v>0</v>
      </c>
      <c r="P705" s="6">
        <f>IFERROR(MATCH("Container Platform Security Requirements Guide :: Version 1, Release: 3 Benchmark Date: 27 Jan 2022*"&amp;A705&amp;";*",SRGs!AA:AA,0),0)</f>
        <v>0</v>
      </c>
      <c r="Q705" s="6">
        <f>IFERROR(MATCH("Domain Name System (DNS) Security Requirements Guide :: Version 2, Release: 4 Benchmark Date: 23 Oct 2015*"&amp;A705&amp;";*",SRGs!AA:AA,0),0)</f>
        <v>0</v>
      </c>
      <c r="R705" s="6">
        <f>IFERROR(MATCH("Firewall Security Requirements Guide :: Version 2, Release: 3 Benchmark Date: 27 Oct 2022*"&amp;A705&amp;";*",SRGs!AA:AA,0),0)</f>
        <v>0</v>
      </c>
      <c r="S705" s="6">
        <f>IFERROR(MATCH("General Purpose Operating System Security Requirements Guide :: Version 2, Release: 4 Benchmark Date: 27 Jul 2022*"&amp;A705&amp;";*",SRGs!AA:AA,0),0)</f>
        <v>0</v>
      </c>
      <c r="T705" s="6">
        <f>IFERROR(MATCH("Intrusion Detection and Prevention Systems (IDPS) Security Requirements Guide :: Version 2, Release: 6 Benchmark Date: 24 Jul 2020*"&amp;A705&amp;";*",SRGs!AA:AA,0),0)</f>
        <v>0</v>
      </c>
      <c r="U705" s="6">
        <f>IFERROR(MATCH("Layer 2 Switch Security Requirements Guide :: Version 2, Release: 1 Benchmark Date: 18 May 2021*"&amp;A705&amp;";*",SRGs!AA:AA,0),0)</f>
        <v>0</v>
      </c>
      <c r="V705" s="6">
        <f>IFERROR(MATCH("Mainframe Product Security Requirements Guide :: Version 2, Release: 1 Benchmark Date: 27 Oct 2022*"&amp;A705&amp;";*",SRGs!AA:AA,0),0)</f>
        <v>0</v>
      </c>
      <c r="W705" s="6">
        <f>IFERROR(MATCH("Network Device Management Security Requirements Guide :: Version 4, Release: 1 Benchmark Date: 23 Apr 2021*"&amp;A705&amp;";*",SRGs!AA:AA,0),0)</f>
        <v>0</v>
      </c>
      <c r="X705" s="6">
        <f>IFERROR(MATCH("Router Security Requirements Guide :: Version 4, Release: 2 Benchmark Date: 23 Apr 2021*"&amp;A705&amp;";*",SRGs!AA:AA,0),0)</f>
        <v>0</v>
      </c>
      <c r="Y705" s="6">
        <f>IFERROR(MATCH("SDN Controller Security Requirements Guide :: Version 1, Release: 2 Benchmark Date: 24 Apr 2020*"&amp;A705&amp;";*",SRGs!AA:AA,0),0)</f>
        <v>0</v>
      </c>
      <c r="Z705" s="6">
        <f>IFERROR(MATCH("Unified Endpoint Management Agent Security Requirements Guide :: Version 1, Release: 1 Benchmark Date: 20 Nov 2020*"&amp;A705&amp;";*",SRGs!AA:AA,0),0)</f>
        <v>0</v>
      </c>
      <c r="AA705" s="6">
        <f>IFERROR(MATCH("Unified Endpoint Management Server Security Requirements Guide :: Version 1, Release: 1 Benchmark Date: 20 Nov 2020*"&amp;A705&amp;";*",SRGs!AA:AA,0),0)</f>
        <v>0</v>
      </c>
      <c r="AB705" s="6">
        <f>IFERROR(MATCH("Virtual Private Network (VPN) Security Requirements Guide :: Version 2, Release: 4 Benchmark Date: 27 Oct 2021*"&amp;A705&amp;";*",SRGs!AA:AA,0),0)</f>
        <v>0</v>
      </c>
      <c r="AC705" s="6">
        <f>IFERROR(MATCH("Web Server Security Requirements Guide :: Version 3, Release: 1 Benchmark Date: 27 Oct 2022*"&amp;A705&amp;";*",SRGs!AA:AA,0),0)</f>
        <v>0</v>
      </c>
      <c r="AD705" s="21"/>
      <c r="AE705" s="3" t="str">
        <f t="shared" si="80"/>
        <v/>
      </c>
      <c r="AF705" s="2" t="str">
        <f t="shared" si="81"/>
        <v/>
      </c>
      <c r="AG705" s="2" t="str">
        <f t="shared" si="82"/>
        <v/>
      </c>
      <c r="AH705" s="2" t="str">
        <f t="shared" si="83"/>
        <v/>
      </c>
      <c r="AI705" s="2" t="str">
        <f t="shared" si="84"/>
        <v/>
      </c>
      <c r="AJ705" s="2" t="str">
        <f t="shared" si="85"/>
        <v/>
      </c>
      <c r="AK705" s="2" t="str">
        <f t="shared" si="86"/>
        <v/>
      </c>
      <c r="AL705" s="27"/>
      <c r="AM705" s="5" t="str">
        <f t="shared" si="87"/>
        <v/>
      </c>
    </row>
    <row r="706" spans="1:39" s="5" customFormat="1" ht="165">
      <c r="A706" s="1" t="s">
        <v>200</v>
      </c>
      <c r="B706" s="1" t="s">
        <v>4313</v>
      </c>
      <c r="C706" s="1" t="s">
        <v>1007</v>
      </c>
      <c r="D706" s="1" t="s">
        <v>2075</v>
      </c>
      <c r="E706" s="1" t="s">
        <v>3077</v>
      </c>
      <c r="F706" s="2" t="s">
        <v>3950</v>
      </c>
      <c r="G706" s="2"/>
      <c r="H706" s="2"/>
      <c r="I706" s="2"/>
      <c r="J706" s="15"/>
      <c r="K706" s="3">
        <f>IFERROR(MATCH("Application Layer Gateway (ALG) Security Requirements Guide (SRG) :: Version 1, Release: 2 Benchmark Date: 24 Jul 2015*"&amp;A706&amp;";*",SRGs!AA:AA,0),0)</f>
        <v>0</v>
      </c>
      <c r="L706" s="2">
        <f>IFERROR(MATCH("Application Server Security Requirements Guide :: Version 3, Release: 3 Benchmark Date: 27 Oct 2022*"&amp;A706&amp;";*",SRGs!AA:AA,0),0)</f>
        <v>0</v>
      </c>
      <c r="M706" s="2">
        <f>IFERROR(MATCH("Authentication, Authorization, and Accounting Services (AAA) Security Requirements Guide :: Version 1, Release: 2 Benchmark Date: 24 Jan 2020*"&amp;A706&amp;";*",SRGs!AA:AA,0),0)</f>
        <v>0</v>
      </c>
      <c r="N706" s="6">
        <f>IFERROR(MATCH("Central Log Server Security Requirements Guide :: Version 2, Release: 2 Benchmark Date: 27 Oct 2022*"&amp;A706&amp;";*",SRGs!AA:AA,0),0)</f>
        <v>0</v>
      </c>
      <c r="O706" s="6">
        <f>IFERROR(MATCH("Database Security Requirements Guide :: Version 3, Release: 3 Benchmark Date: 27 Jul 2022*"&amp;A706&amp;";*",SRGs!AA:AA,0),0)</f>
        <v>0</v>
      </c>
      <c r="P706" s="6">
        <f>IFERROR(MATCH("Container Platform Security Requirements Guide :: Version 1, Release: 3 Benchmark Date: 27 Jan 2022*"&amp;A706&amp;";*",SRGs!AA:AA,0),0)</f>
        <v>0</v>
      </c>
      <c r="Q706" s="6">
        <f>IFERROR(MATCH("Domain Name System (DNS) Security Requirements Guide :: Version 2, Release: 4 Benchmark Date: 23 Oct 2015*"&amp;A706&amp;";*",SRGs!AA:AA,0),0)</f>
        <v>0</v>
      </c>
      <c r="R706" s="6">
        <f>IFERROR(MATCH("Firewall Security Requirements Guide :: Version 2, Release: 3 Benchmark Date: 27 Oct 2022*"&amp;A706&amp;";*",SRGs!AA:AA,0),0)</f>
        <v>0</v>
      </c>
      <c r="S706" s="6">
        <f>IFERROR(MATCH("General Purpose Operating System Security Requirements Guide :: Version 2, Release: 4 Benchmark Date: 27 Jul 2022*"&amp;A706&amp;";*",SRGs!AA:AA,0),0)</f>
        <v>0</v>
      </c>
      <c r="T706" s="6">
        <f>IFERROR(MATCH("Intrusion Detection and Prevention Systems (IDPS) Security Requirements Guide :: Version 2, Release: 6 Benchmark Date: 24 Jul 2020*"&amp;A706&amp;";*",SRGs!AA:AA,0),0)</f>
        <v>0</v>
      </c>
      <c r="U706" s="6">
        <f>IFERROR(MATCH("Layer 2 Switch Security Requirements Guide :: Version 2, Release: 1 Benchmark Date: 18 May 2021*"&amp;A706&amp;";*",SRGs!AA:AA,0),0)</f>
        <v>0</v>
      </c>
      <c r="V706" s="6">
        <f>IFERROR(MATCH("Mainframe Product Security Requirements Guide :: Version 2, Release: 1 Benchmark Date: 27 Oct 2022*"&amp;A706&amp;";*",SRGs!AA:AA,0),0)</f>
        <v>0</v>
      </c>
      <c r="W706" s="6">
        <f>IFERROR(MATCH("Network Device Management Security Requirements Guide :: Version 4, Release: 1 Benchmark Date: 23 Apr 2021*"&amp;A706&amp;";*",SRGs!AA:AA,0),0)</f>
        <v>0</v>
      </c>
      <c r="X706" s="6">
        <f>IFERROR(MATCH("Router Security Requirements Guide :: Version 4, Release: 2 Benchmark Date: 23 Apr 2021*"&amp;A706&amp;";*",SRGs!AA:AA,0),0)</f>
        <v>0</v>
      </c>
      <c r="Y706" s="6">
        <f>IFERROR(MATCH("SDN Controller Security Requirements Guide :: Version 1, Release: 2 Benchmark Date: 24 Apr 2020*"&amp;A706&amp;";*",SRGs!AA:AA,0),0)</f>
        <v>0</v>
      </c>
      <c r="Z706" s="6">
        <f>IFERROR(MATCH("Unified Endpoint Management Agent Security Requirements Guide :: Version 1, Release: 1 Benchmark Date: 20 Nov 2020*"&amp;A706&amp;";*",SRGs!AA:AA,0),0)</f>
        <v>0</v>
      </c>
      <c r="AA706" s="6">
        <f>IFERROR(MATCH("Unified Endpoint Management Server Security Requirements Guide :: Version 1, Release: 1 Benchmark Date: 20 Nov 2020*"&amp;A706&amp;";*",SRGs!AA:AA,0),0)</f>
        <v>0</v>
      </c>
      <c r="AB706" s="6">
        <f>IFERROR(MATCH("Virtual Private Network (VPN) Security Requirements Guide :: Version 2, Release: 4 Benchmark Date: 27 Oct 2021*"&amp;A706&amp;";*",SRGs!AA:AA,0),0)</f>
        <v>0</v>
      </c>
      <c r="AC706" s="6">
        <f>IFERROR(MATCH("Web Server Security Requirements Guide :: Version 3, Release: 1 Benchmark Date: 27 Oct 2022*"&amp;A706&amp;";*",SRGs!AA:AA,0),0)</f>
        <v>0</v>
      </c>
      <c r="AD706" s="21"/>
      <c r="AE706" s="3" t="str">
        <f t="shared" ref="AE706:AE769" si="88">IF(OR(K706&gt;0,L706&gt;0,AC706&gt;0),"Application","")</f>
        <v/>
      </c>
      <c r="AF706" s="2" t="str">
        <f t="shared" ref="AF706:AF769" si="89">IF(OR(V706&gt;0,S706&gt;0,N706&gt;0),"Server","")</f>
        <v/>
      </c>
      <c r="AG706" s="2" t="str">
        <f t="shared" ref="AG706:AG769" si="90">IF(S706&gt;0,"Laptops/Desktops","")</f>
        <v/>
      </c>
      <c r="AH706" s="2" t="str">
        <f t="shared" ref="AH706:AH769" si="91">IF(OR(M706&gt;0,Q706&gt;0,R706&gt;0,T706&gt;0,U706&gt;0,W706&gt;0,X706&gt;0,Y706&gt;0,AB706&gt;0),"Network Device","")</f>
        <v/>
      </c>
      <c r="AI706" s="2" t="str">
        <f t="shared" ref="AI706:AI769" si="92">IF(O706&gt;0,"Database","")</f>
        <v/>
      </c>
      <c r="AJ706" s="2" t="str">
        <f t="shared" ref="AJ706:AJ769" si="93">IF(P706&gt;0,"Container","")</f>
        <v/>
      </c>
      <c r="AK706" s="2" t="str">
        <f t="shared" ref="AK706:AK769" si="94">IF(OR(Z706&gt;0,AA706&gt;0),"Unified Endpoint Mangement","")</f>
        <v/>
      </c>
      <c r="AL706" s="27"/>
      <c r="AM706" s="5" t="str">
        <f t="shared" si="87"/>
        <v/>
      </c>
    </row>
    <row r="707" spans="1:39" ht="135">
      <c r="A707" s="1" t="s">
        <v>22437</v>
      </c>
      <c r="B707" s="1" t="s">
        <v>4313</v>
      </c>
      <c r="C707" s="1" t="s">
        <v>1008</v>
      </c>
      <c r="D707" s="1" t="s">
        <v>2076</v>
      </c>
      <c r="E707" s="1" t="s">
        <v>3078</v>
      </c>
      <c r="F707" s="2" t="s">
        <v>2591</v>
      </c>
      <c r="G707" s="2"/>
      <c r="H707" s="2"/>
      <c r="I707" s="2"/>
      <c r="J707" s="15"/>
      <c r="K707" s="3">
        <f>IFERROR(MATCH("Application Layer Gateway (ALG) Security Requirements Guide (SRG) :: Version 1, Release: 2 Benchmark Date: 24 Jul 2015*"&amp;A707&amp;";*",SRGs!AA:AA,0),0)</f>
        <v>0</v>
      </c>
      <c r="L707" s="2">
        <f>IFERROR(MATCH("Application Server Security Requirements Guide :: Version 3, Release: 3 Benchmark Date: 27 Oct 2022*"&amp;A707&amp;";*",SRGs!AA:AA,0),0)</f>
        <v>0</v>
      </c>
      <c r="M707" s="2">
        <f>IFERROR(MATCH("Authentication, Authorization, and Accounting Services (AAA) Security Requirements Guide :: Version 1, Release: 2 Benchmark Date: 24 Jan 2020*"&amp;A707&amp;";*",SRGs!AA:AA,0),0)</f>
        <v>0</v>
      </c>
      <c r="N707" s="2">
        <f>IFERROR(MATCH("Central Log Server Security Requirements Guide :: Version 2, Release: 2 Benchmark Date: 27 Oct 2022*"&amp;A707&amp;";*",SRGs!AA:AA,0),0)</f>
        <v>0</v>
      </c>
      <c r="O707" s="2">
        <f>IFERROR(MATCH("Database Security Requirements Guide :: Version 3, Release: 3 Benchmark Date: 27 Jul 2022*"&amp;A707&amp;";*",SRGs!AA:AA,0),0)</f>
        <v>0</v>
      </c>
      <c r="P707" s="2">
        <f>IFERROR(MATCH("Container Platform Security Requirements Guide :: Version 1, Release: 3 Benchmark Date: 27 Jan 2022*"&amp;A707&amp;";*",SRGs!AA:AA,0),0)</f>
        <v>0</v>
      </c>
      <c r="Q707" s="2">
        <f>IFERROR(MATCH("Domain Name System (DNS) Security Requirements Guide :: Version 2, Release: 4 Benchmark Date: 23 Oct 2015*"&amp;A707&amp;";*",SRGs!AA:AA,0),0)</f>
        <v>0</v>
      </c>
      <c r="R707" s="2">
        <f>IFERROR(MATCH("Firewall Security Requirements Guide :: Version 2, Release: 3 Benchmark Date: 27 Oct 2022*"&amp;A707&amp;";*",SRGs!AA:AA,0),0)</f>
        <v>0</v>
      </c>
      <c r="S707" s="2">
        <f>IFERROR(MATCH("General Purpose Operating System Security Requirements Guide :: Version 2, Release: 4 Benchmark Date: 27 Jul 2022*"&amp;A707&amp;";*",SRGs!AA:AA,0),0)</f>
        <v>0</v>
      </c>
      <c r="T707" s="2">
        <f>IFERROR(MATCH("Intrusion Detection and Prevention Systems (IDPS) Security Requirements Guide :: Version 2, Release: 6 Benchmark Date: 24 Jul 2020*"&amp;A707&amp;";*",SRGs!AA:AA,0),0)</f>
        <v>0</v>
      </c>
      <c r="U707" s="2">
        <f>IFERROR(MATCH("Layer 2 Switch Security Requirements Guide :: Version 2, Release: 1 Benchmark Date: 18 May 2021*"&amp;A707&amp;";*",SRGs!AA:AA,0),0)</f>
        <v>0</v>
      </c>
      <c r="V707" s="2">
        <f>IFERROR(MATCH("Mainframe Product Security Requirements Guide :: Version 2, Release: 1 Benchmark Date: 27 Oct 2022*"&amp;A707&amp;";*",SRGs!AA:AA,0),0)</f>
        <v>0</v>
      </c>
      <c r="W707" s="2">
        <f>IFERROR(MATCH("Network Device Management Security Requirements Guide :: Version 4, Release: 1 Benchmark Date: 23 Apr 2021*"&amp;A707&amp;";*",SRGs!AA:AA,0),0)</f>
        <v>0</v>
      </c>
      <c r="X707" s="2">
        <f>IFERROR(MATCH("Router Security Requirements Guide :: Version 4, Release: 2 Benchmark Date: 23 Apr 2021*"&amp;A707&amp;";*",SRGs!AA:AA,0),0)</f>
        <v>0</v>
      </c>
      <c r="Y707" s="2">
        <f>IFERROR(MATCH("SDN Controller Security Requirements Guide :: Version 1, Release: 2 Benchmark Date: 24 Apr 2020*"&amp;A707&amp;";*",SRGs!AA:AA,0),0)</f>
        <v>0</v>
      </c>
      <c r="Z707" s="2">
        <f>IFERROR(MATCH("Unified Endpoint Management Agent Security Requirements Guide :: Version 1, Release: 1 Benchmark Date: 20 Nov 2020*"&amp;A707&amp;";*",SRGs!AA:AA,0),0)</f>
        <v>0</v>
      </c>
      <c r="AA707" s="2">
        <f>IFERROR(MATCH("Unified Endpoint Management Server Security Requirements Guide :: Version 1, Release: 1 Benchmark Date: 20 Nov 2020*"&amp;A707&amp;";*",SRGs!AA:AA,0),0)</f>
        <v>0</v>
      </c>
      <c r="AB707" s="2">
        <f>IFERROR(MATCH("Virtual Private Network (VPN) Security Requirements Guide :: Version 2, Release: 4 Benchmark Date: 27 Oct 2021*"&amp;A707&amp;";*",SRGs!AA:AA,0),0)</f>
        <v>0</v>
      </c>
      <c r="AC707" s="2">
        <f>IFERROR(MATCH("Web Server Security Requirements Guide :: Version 3, Release: 1 Benchmark Date: 27 Oct 2022*"&amp;A707&amp;";*",SRGs!AA:AA,0),0)</f>
        <v>0</v>
      </c>
      <c r="AD707" s="22"/>
      <c r="AE707" s="3" t="str">
        <f t="shared" si="88"/>
        <v/>
      </c>
      <c r="AF707" s="2" t="str">
        <f t="shared" si="89"/>
        <v/>
      </c>
      <c r="AG707" s="2" t="str">
        <f t="shared" si="90"/>
        <v/>
      </c>
      <c r="AH707" s="2" t="str">
        <f t="shared" si="91"/>
        <v/>
      </c>
      <c r="AI707" s="2" t="str">
        <f t="shared" si="92"/>
        <v/>
      </c>
      <c r="AJ707" s="2" t="str">
        <f t="shared" si="93"/>
        <v/>
      </c>
      <c r="AK707" s="2" t="str">
        <f t="shared" si="94"/>
        <v/>
      </c>
      <c r="AM707" s="5" t="str">
        <f t="shared" ref="AM707:AM770" si="95">_xlfn.TEXTJOIN("; ",TRUE,AE707:AK707)</f>
        <v/>
      </c>
    </row>
    <row r="708" spans="1:39" ht="120">
      <c r="A708" s="1" t="s">
        <v>22438</v>
      </c>
      <c r="B708" s="1" t="s">
        <v>4313</v>
      </c>
      <c r="C708" s="1" t="s">
        <v>1009</v>
      </c>
      <c r="D708" s="1" t="s">
        <v>2077</v>
      </c>
      <c r="E708" s="1" t="s">
        <v>3079</v>
      </c>
      <c r="F708" s="2" t="s">
        <v>2591</v>
      </c>
      <c r="G708" s="2"/>
      <c r="H708" s="2"/>
      <c r="I708" s="2"/>
      <c r="J708" s="15"/>
      <c r="K708" s="3">
        <f>IFERROR(MATCH("Application Layer Gateway (ALG) Security Requirements Guide (SRG) :: Version 1, Release: 2 Benchmark Date: 24 Jul 2015*"&amp;A708&amp;";*",SRGs!AA:AA,0),0)</f>
        <v>0</v>
      </c>
      <c r="L708" s="2">
        <f>IFERROR(MATCH("Application Server Security Requirements Guide :: Version 3, Release: 3 Benchmark Date: 27 Oct 2022*"&amp;A708&amp;";*",SRGs!AA:AA,0),0)</f>
        <v>0</v>
      </c>
      <c r="M708" s="2">
        <f>IFERROR(MATCH("Authentication, Authorization, and Accounting Services (AAA) Security Requirements Guide :: Version 1, Release: 2 Benchmark Date: 24 Jan 2020*"&amp;A708&amp;";*",SRGs!AA:AA,0),0)</f>
        <v>0</v>
      </c>
      <c r="N708" s="2">
        <f>IFERROR(MATCH("Central Log Server Security Requirements Guide :: Version 2, Release: 2 Benchmark Date: 27 Oct 2022*"&amp;A708&amp;";*",SRGs!AA:AA,0),0)</f>
        <v>0</v>
      </c>
      <c r="O708" s="2">
        <f>IFERROR(MATCH("Database Security Requirements Guide :: Version 3, Release: 3 Benchmark Date: 27 Jul 2022*"&amp;A708&amp;";*",SRGs!AA:AA,0),0)</f>
        <v>0</v>
      </c>
      <c r="P708" s="2">
        <f>IFERROR(MATCH("Container Platform Security Requirements Guide :: Version 1, Release: 3 Benchmark Date: 27 Jan 2022*"&amp;A708&amp;";*",SRGs!AA:AA,0),0)</f>
        <v>0</v>
      </c>
      <c r="Q708" s="2">
        <f>IFERROR(MATCH("Domain Name System (DNS) Security Requirements Guide :: Version 2, Release: 4 Benchmark Date: 23 Oct 2015*"&amp;A708&amp;";*",SRGs!AA:AA,0),0)</f>
        <v>0</v>
      </c>
      <c r="R708" s="2">
        <f>IFERROR(MATCH("Firewall Security Requirements Guide :: Version 2, Release: 3 Benchmark Date: 27 Oct 2022*"&amp;A708&amp;";*",SRGs!AA:AA,0),0)</f>
        <v>0</v>
      </c>
      <c r="S708" s="2">
        <f>IFERROR(MATCH("General Purpose Operating System Security Requirements Guide :: Version 2, Release: 4 Benchmark Date: 27 Jul 2022*"&amp;A708&amp;";*",SRGs!AA:AA,0),0)</f>
        <v>0</v>
      </c>
      <c r="T708" s="2">
        <f>IFERROR(MATCH("Intrusion Detection and Prevention Systems (IDPS) Security Requirements Guide :: Version 2, Release: 6 Benchmark Date: 24 Jul 2020*"&amp;A708&amp;";*",SRGs!AA:AA,0),0)</f>
        <v>0</v>
      </c>
      <c r="U708" s="2">
        <f>IFERROR(MATCH("Layer 2 Switch Security Requirements Guide :: Version 2, Release: 1 Benchmark Date: 18 May 2021*"&amp;A708&amp;";*",SRGs!AA:AA,0),0)</f>
        <v>0</v>
      </c>
      <c r="V708" s="2">
        <f>IFERROR(MATCH("Mainframe Product Security Requirements Guide :: Version 2, Release: 1 Benchmark Date: 27 Oct 2022*"&amp;A708&amp;";*",SRGs!AA:AA,0),0)</f>
        <v>0</v>
      </c>
      <c r="W708" s="2">
        <f>IFERROR(MATCH("Network Device Management Security Requirements Guide :: Version 4, Release: 1 Benchmark Date: 23 Apr 2021*"&amp;A708&amp;";*",SRGs!AA:AA,0),0)</f>
        <v>0</v>
      </c>
      <c r="X708" s="2">
        <f>IFERROR(MATCH("Router Security Requirements Guide :: Version 4, Release: 2 Benchmark Date: 23 Apr 2021*"&amp;A708&amp;";*",SRGs!AA:AA,0),0)</f>
        <v>0</v>
      </c>
      <c r="Y708" s="2">
        <f>IFERROR(MATCH("SDN Controller Security Requirements Guide :: Version 1, Release: 2 Benchmark Date: 24 Apr 2020*"&amp;A708&amp;";*",SRGs!AA:AA,0),0)</f>
        <v>0</v>
      </c>
      <c r="Z708" s="2">
        <f>IFERROR(MATCH("Unified Endpoint Management Agent Security Requirements Guide :: Version 1, Release: 1 Benchmark Date: 20 Nov 2020*"&amp;A708&amp;";*",SRGs!AA:AA,0),0)</f>
        <v>0</v>
      </c>
      <c r="AA708" s="2">
        <f>IFERROR(MATCH("Unified Endpoint Management Server Security Requirements Guide :: Version 1, Release: 1 Benchmark Date: 20 Nov 2020*"&amp;A708&amp;";*",SRGs!AA:AA,0),0)</f>
        <v>0</v>
      </c>
      <c r="AB708" s="2">
        <f>IFERROR(MATCH("Virtual Private Network (VPN) Security Requirements Guide :: Version 2, Release: 4 Benchmark Date: 27 Oct 2021*"&amp;A708&amp;";*",SRGs!AA:AA,0),0)</f>
        <v>0</v>
      </c>
      <c r="AC708" s="2">
        <f>IFERROR(MATCH("Web Server Security Requirements Guide :: Version 3, Release: 1 Benchmark Date: 27 Oct 2022*"&amp;A708&amp;";*",SRGs!AA:AA,0),0)</f>
        <v>0</v>
      </c>
      <c r="AD708" s="22"/>
      <c r="AE708" s="3" t="str">
        <f t="shared" si="88"/>
        <v/>
      </c>
      <c r="AF708" s="2" t="str">
        <f t="shared" si="89"/>
        <v/>
      </c>
      <c r="AG708" s="2" t="str">
        <f t="shared" si="90"/>
        <v/>
      </c>
      <c r="AH708" s="2" t="str">
        <f t="shared" si="91"/>
        <v/>
      </c>
      <c r="AI708" s="2" t="str">
        <f t="shared" si="92"/>
        <v/>
      </c>
      <c r="AJ708" s="2" t="str">
        <f t="shared" si="93"/>
        <v/>
      </c>
      <c r="AK708" s="2" t="str">
        <f t="shared" si="94"/>
        <v/>
      </c>
      <c r="AM708" s="5" t="str">
        <f t="shared" si="95"/>
        <v/>
      </c>
    </row>
    <row r="709" spans="1:39" s="5" customFormat="1" ht="120">
      <c r="A709" s="1" t="s">
        <v>201</v>
      </c>
      <c r="B709" s="1" t="s">
        <v>4313</v>
      </c>
      <c r="C709" s="1" t="s">
        <v>1010</v>
      </c>
      <c r="D709" s="1" t="s">
        <v>2078</v>
      </c>
      <c r="E709" s="1" t="s">
        <v>3080</v>
      </c>
      <c r="F709" s="2" t="s">
        <v>3951</v>
      </c>
      <c r="G709" s="2"/>
      <c r="H709" s="2"/>
      <c r="I709" s="2"/>
      <c r="J709" s="15"/>
      <c r="K709" s="3">
        <f>IFERROR(MATCH("Application Layer Gateway (ALG) Security Requirements Guide (SRG) :: Version 1, Release: 2 Benchmark Date: 24 Jul 2015*"&amp;A709&amp;";*",SRGs!AA:AA,0),0)</f>
        <v>0</v>
      </c>
      <c r="L709" s="2">
        <f>IFERROR(MATCH("Application Server Security Requirements Guide :: Version 3, Release: 3 Benchmark Date: 27 Oct 2022*"&amp;A709&amp;";*",SRGs!AA:AA,0),0)</f>
        <v>0</v>
      </c>
      <c r="M709" s="2">
        <f>IFERROR(MATCH("Authentication, Authorization, and Accounting Services (AAA) Security Requirements Guide :: Version 1, Release: 2 Benchmark Date: 24 Jan 2020*"&amp;A709&amp;";*",SRGs!AA:AA,0),0)</f>
        <v>0</v>
      </c>
      <c r="N709" s="6">
        <f>IFERROR(MATCH("Central Log Server Security Requirements Guide :: Version 2, Release: 2 Benchmark Date: 27 Oct 2022*"&amp;A709&amp;";*",SRGs!AA:AA,0),0)</f>
        <v>0</v>
      </c>
      <c r="O709" s="6">
        <f>IFERROR(MATCH("Database Security Requirements Guide :: Version 3, Release: 3 Benchmark Date: 27 Jul 2022*"&amp;A709&amp;";*",SRGs!AA:AA,0),0)</f>
        <v>0</v>
      </c>
      <c r="P709" s="6">
        <f>IFERROR(MATCH("Container Platform Security Requirements Guide :: Version 1, Release: 3 Benchmark Date: 27 Jan 2022*"&amp;A709&amp;";*",SRGs!AA:AA,0),0)</f>
        <v>0</v>
      </c>
      <c r="Q709" s="6">
        <f>IFERROR(MATCH("Domain Name System (DNS) Security Requirements Guide :: Version 2, Release: 4 Benchmark Date: 23 Oct 2015*"&amp;A709&amp;";*",SRGs!AA:AA,0),0)</f>
        <v>0</v>
      </c>
      <c r="R709" s="6">
        <f>IFERROR(MATCH("Firewall Security Requirements Guide :: Version 2, Release: 3 Benchmark Date: 27 Oct 2022*"&amp;A709&amp;";*",SRGs!AA:AA,0),0)</f>
        <v>0</v>
      </c>
      <c r="S709" s="6">
        <f>IFERROR(MATCH("General Purpose Operating System Security Requirements Guide :: Version 2, Release: 4 Benchmark Date: 27 Jul 2022*"&amp;A709&amp;";*",SRGs!AA:AA,0),0)</f>
        <v>0</v>
      </c>
      <c r="T709" s="6">
        <f>IFERROR(MATCH("Intrusion Detection and Prevention Systems (IDPS) Security Requirements Guide :: Version 2, Release: 6 Benchmark Date: 24 Jul 2020*"&amp;A709&amp;";*",SRGs!AA:AA,0),0)</f>
        <v>0</v>
      </c>
      <c r="U709" s="6">
        <f>IFERROR(MATCH("Layer 2 Switch Security Requirements Guide :: Version 2, Release: 1 Benchmark Date: 18 May 2021*"&amp;A709&amp;";*",SRGs!AA:AA,0),0)</f>
        <v>0</v>
      </c>
      <c r="V709" s="6">
        <f>IFERROR(MATCH("Mainframe Product Security Requirements Guide :: Version 2, Release: 1 Benchmark Date: 27 Oct 2022*"&amp;A709&amp;";*",SRGs!AA:AA,0),0)</f>
        <v>0</v>
      </c>
      <c r="W709" s="6">
        <f>IFERROR(MATCH("Network Device Management Security Requirements Guide :: Version 4, Release: 1 Benchmark Date: 23 Apr 2021*"&amp;A709&amp;";*",SRGs!AA:AA,0),0)</f>
        <v>0</v>
      </c>
      <c r="X709" s="6">
        <f>IFERROR(MATCH("Router Security Requirements Guide :: Version 4, Release: 2 Benchmark Date: 23 Apr 2021*"&amp;A709&amp;";*",SRGs!AA:AA,0),0)</f>
        <v>0</v>
      </c>
      <c r="Y709" s="6">
        <f>IFERROR(MATCH("SDN Controller Security Requirements Guide :: Version 1, Release: 2 Benchmark Date: 24 Apr 2020*"&amp;A709&amp;";*",SRGs!AA:AA,0),0)</f>
        <v>0</v>
      </c>
      <c r="Z709" s="6">
        <f>IFERROR(MATCH("Unified Endpoint Management Agent Security Requirements Guide :: Version 1, Release: 1 Benchmark Date: 20 Nov 2020*"&amp;A709&amp;";*",SRGs!AA:AA,0),0)</f>
        <v>0</v>
      </c>
      <c r="AA709" s="6">
        <f>IFERROR(MATCH("Unified Endpoint Management Server Security Requirements Guide :: Version 1, Release: 1 Benchmark Date: 20 Nov 2020*"&amp;A709&amp;";*",SRGs!AA:AA,0),0)</f>
        <v>0</v>
      </c>
      <c r="AB709" s="6">
        <f>IFERROR(MATCH("Virtual Private Network (VPN) Security Requirements Guide :: Version 2, Release: 4 Benchmark Date: 27 Oct 2021*"&amp;A709&amp;";*",SRGs!AA:AA,0),0)</f>
        <v>0</v>
      </c>
      <c r="AC709" s="6">
        <f>IFERROR(MATCH("Web Server Security Requirements Guide :: Version 3, Release: 1 Benchmark Date: 27 Oct 2022*"&amp;A709&amp;";*",SRGs!AA:AA,0),0)</f>
        <v>0</v>
      </c>
      <c r="AD709" s="21"/>
      <c r="AE709" s="3" t="str">
        <f t="shared" si="88"/>
        <v/>
      </c>
      <c r="AF709" s="2" t="str">
        <f t="shared" si="89"/>
        <v/>
      </c>
      <c r="AG709" s="2" t="str">
        <f t="shared" si="90"/>
        <v/>
      </c>
      <c r="AH709" s="2" t="str">
        <f t="shared" si="91"/>
        <v/>
      </c>
      <c r="AI709" s="2" t="str">
        <f t="shared" si="92"/>
        <v/>
      </c>
      <c r="AJ709" s="2" t="str">
        <f t="shared" si="93"/>
        <v/>
      </c>
      <c r="AK709" s="2" t="str">
        <f t="shared" si="94"/>
        <v/>
      </c>
      <c r="AL709" s="27"/>
      <c r="AM709" s="5" t="str">
        <f t="shared" si="95"/>
        <v/>
      </c>
    </row>
    <row r="710" spans="1:39" s="5" customFormat="1" ht="120">
      <c r="A710" s="1" t="s">
        <v>22439</v>
      </c>
      <c r="B710" s="1" t="s">
        <v>4313</v>
      </c>
      <c r="C710" s="1" t="s">
        <v>1011</v>
      </c>
      <c r="D710" s="1" t="s">
        <v>2079</v>
      </c>
      <c r="E710" s="1" t="s">
        <v>3081</v>
      </c>
      <c r="F710" s="2" t="s">
        <v>3952</v>
      </c>
      <c r="G710" s="2"/>
      <c r="H710" s="2"/>
      <c r="I710" s="2"/>
      <c r="J710" s="15"/>
      <c r="K710" s="3">
        <f>IFERROR(MATCH("Application Layer Gateway (ALG) Security Requirements Guide (SRG) :: Version 1, Release: 2 Benchmark Date: 24 Jul 2015*"&amp;A710&amp;";*",SRGs!AA:AA,0),0)</f>
        <v>0</v>
      </c>
      <c r="L710" s="2">
        <f>IFERROR(MATCH("Application Server Security Requirements Guide :: Version 3, Release: 3 Benchmark Date: 27 Oct 2022*"&amp;A710&amp;";*",SRGs!AA:AA,0),0)</f>
        <v>0</v>
      </c>
      <c r="M710" s="2">
        <f>IFERROR(MATCH("Authentication, Authorization, and Accounting Services (AAA) Security Requirements Guide :: Version 1, Release: 2 Benchmark Date: 24 Jan 2020*"&amp;A710&amp;";*",SRGs!AA:AA,0),0)</f>
        <v>0</v>
      </c>
      <c r="N710" s="6">
        <f>IFERROR(MATCH("Central Log Server Security Requirements Guide :: Version 2, Release: 2 Benchmark Date: 27 Oct 2022*"&amp;A710&amp;";*",SRGs!AA:AA,0),0)</f>
        <v>0</v>
      </c>
      <c r="O710" s="6">
        <f>IFERROR(MATCH("Database Security Requirements Guide :: Version 3, Release: 3 Benchmark Date: 27 Jul 2022*"&amp;A710&amp;";*",SRGs!AA:AA,0),0)</f>
        <v>0</v>
      </c>
      <c r="P710" s="6">
        <f>IFERROR(MATCH("Container Platform Security Requirements Guide :: Version 1, Release: 3 Benchmark Date: 27 Jan 2022*"&amp;A710&amp;";*",SRGs!AA:AA,0),0)</f>
        <v>0</v>
      </c>
      <c r="Q710" s="6">
        <f>IFERROR(MATCH("Domain Name System (DNS) Security Requirements Guide :: Version 2, Release: 4 Benchmark Date: 23 Oct 2015*"&amp;A710&amp;";*",SRGs!AA:AA,0),0)</f>
        <v>0</v>
      </c>
      <c r="R710" s="6">
        <f>IFERROR(MATCH("Firewall Security Requirements Guide :: Version 2, Release: 3 Benchmark Date: 27 Oct 2022*"&amp;A710&amp;";*",SRGs!AA:AA,0),0)</f>
        <v>0</v>
      </c>
      <c r="S710" s="6">
        <f>IFERROR(MATCH("General Purpose Operating System Security Requirements Guide :: Version 2, Release: 4 Benchmark Date: 27 Jul 2022*"&amp;A710&amp;";*",SRGs!AA:AA,0),0)</f>
        <v>0</v>
      </c>
      <c r="T710" s="6">
        <f>IFERROR(MATCH("Intrusion Detection and Prevention Systems (IDPS) Security Requirements Guide :: Version 2, Release: 6 Benchmark Date: 24 Jul 2020*"&amp;A710&amp;";*",SRGs!AA:AA,0),0)</f>
        <v>0</v>
      </c>
      <c r="U710" s="6">
        <f>IFERROR(MATCH("Layer 2 Switch Security Requirements Guide :: Version 2, Release: 1 Benchmark Date: 18 May 2021*"&amp;A710&amp;";*",SRGs!AA:AA,0),0)</f>
        <v>0</v>
      </c>
      <c r="V710" s="6">
        <f>IFERROR(MATCH("Mainframe Product Security Requirements Guide :: Version 2, Release: 1 Benchmark Date: 27 Oct 2022*"&amp;A710&amp;";*",SRGs!AA:AA,0),0)</f>
        <v>0</v>
      </c>
      <c r="W710" s="6">
        <f>IFERROR(MATCH("Network Device Management Security Requirements Guide :: Version 4, Release: 1 Benchmark Date: 23 Apr 2021*"&amp;A710&amp;";*",SRGs!AA:AA,0),0)</f>
        <v>0</v>
      </c>
      <c r="X710" s="6">
        <f>IFERROR(MATCH("Router Security Requirements Guide :: Version 4, Release: 2 Benchmark Date: 23 Apr 2021*"&amp;A710&amp;";*",SRGs!AA:AA,0),0)</f>
        <v>0</v>
      </c>
      <c r="Y710" s="6">
        <f>IFERROR(MATCH("SDN Controller Security Requirements Guide :: Version 1, Release: 2 Benchmark Date: 24 Apr 2020*"&amp;A710&amp;";*",SRGs!AA:AA,0),0)</f>
        <v>0</v>
      </c>
      <c r="Z710" s="6">
        <f>IFERROR(MATCH("Unified Endpoint Management Agent Security Requirements Guide :: Version 1, Release: 1 Benchmark Date: 20 Nov 2020*"&amp;A710&amp;";*",SRGs!AA:AA,0),0)</f>
        <v>0</v>
      </c>
      <c r="AA710" s="6">
        <f>IFERROR(MATCH("Unified Endpoint Management Server Security Requirements Guide :: Version 1, Release: 1 Benchmark Date: 20 Nov 2020*"&amp;A710&amp;";*",SRGs!AA:AA,0),0)</f>
        <v>0</v>
      </c>
      <c r="AB710" s="6">
        <f>IFERROR(MATCH("Virtual Private Network (VPN) Security Requirements Guide :: Version 2, Release: 4 Benchmark Date: 27 Oct 2021*"&amp;A710&amp;";*",SRGs!AA:AA,0),0)</f>
        <v>0</v>
      </c>
      <c r="AC710" s="6">
        <f>IFERROR(MATCH("Web Server Security Requirements Guide :: Version 3, Release: 1 Benchmark Date: 27 Oct 2022*"&amp;A710&amp;";*",SRGs!AA:AA,0),0)</f>
        <v>0</v>
      </c>
      <c r="AD710" s="21"/>
      <c r="AE710" s="3" t="str">
        <f t="shared" si="88"/>
        <v/>
      </c>
      <c r="AF710" s="2" t="str">
        <f t="shared" si="89"/>
        <v/>
      </c>
      <c r="AG710" s="2" t="str">
        <f t="shared" si="90"/>
        <v/>
      </c>
      <c r="AH710" s="2" t="str">
        <f t="shared" si="91"/>
        <v/>
      </c>
      <c r="AI710" s="2" t="str">
        <f t="shared" si="92"/>
        <v/>
      </c>
      <c r="AJ710" s="2" t="str">
        <f t="shared" si="93"/>
        <v/>
      </c>
      <c r="AK710" s="2" t="str">
        <f t="shared" si="94"/>
        <v/>
      </c>
      <c r="AL710" s="27"/>
      <c r="AM710" s="5" t="str">
        <f t="shared" si="95"/>
        <v/>
      </c>
    </row>
    <row r="711" spans="1:39" ht="60">
      <c r="A711" s="1" t="s">
        <v>22440</v>
      </c>
      <c r="B711" s="1" t="s">
        <v>4313</v>
      </c>
      <c r="C711" s="1" t="s">
        <v>1012</v>
      </c>
      <c r="D711" s="1" t="s">
        <v>2080</v>
      </c>
      <c r="E711" s="1" t="s">
        <v>3082</v>
      </c>
      <c r="F711" s="2" t="s">
        <v>2591</v>
      </c>
      <c r="G711" s="2"/>
      <c r="H711" s="2"/>
      <c r="I711" s="2"/>
      <c r="J711" s="15"/>
      <c r="K711" s="3">
        <f>IFERROR(MATCH("Application Layer Gateway (ALG) Security Requirements Guide (SRG) :: Version 1, Release: 2 Benchmark Date: 24 Jul 2015*"&amp;A711&amp;";*",SRGs!AA:AA,0),0)</f>
        <v>0</v>
      </c>
      <c r="L711" s="2">
        <f>IFERROR(MATCH("Application Server Security Requirements Guide :: Version 3, Release: 3 Benchmark Date: 27 Oct 2022*"&amp;A711&amp;";*",SRGs!AA:AA,0),0)</f>
        <v>0</v>
      </c>
      <c r="M711" s="2">
        <f>IFERROR(MATCH("Authentication, Authorization, and Accounting Services (AAA) Security Requirements Guide :: Version 1, Release: 2 Benchmark Date: 24 Jan 2020*"&amp;A711&amp;";*",SRGs!AA:AA,0),0)</f>
        <v>0</v>
      </c>
      <c r="N711" s="2">
        <f>IFERROR(MATCH("Central Log Server Security Requirements Guide :: Version 2, Release: 2 Benchmark Date: 27 Oct 2022*"&amp;A711&amp;";*",SRGs!AA:AA,0),0)</f>
        <v>0</v>
      </c>
      <c r="O711" s="2">
        <f>IFERROR(MATCH("Database Security Requirements Guide :: Version 3, Release: 3 Benchmark Date: 27 Jul 2022*"&amp;A711&amp;";*",SRGs!AA:AA,0),0)</f>
        <v>0</v>
      </c>
      <c r="P711" s="2">
        <f>IFERROR(MATCH("Container Platform Security Requirements Guide :: Version 1, Release: 3 Benchmark Date: 27 Jan 2022*"&amp;A711&amp;";*",SRGs!AA:AA,0),0)</f>
        <v>0</v>
      </c>
      <c r="Q711" s="2">
        <f>IFERROR(MATCH("Domain Name System (DNS) Security Requirements Guide :: Version 2, Release: 4 Benchmark Date: 23 Oct 2015*"&amp;A711&amp;";*",SRGs!AA:AA,0),0)</f>
        <v>0</v>
      </c>
      <c r="R711" s="2">
        <f>IFERROR(MATCH("Firewall Security Requirements Guide :: Version 2, Release: 3 Benchmark Date: 27 Oct 2022*"&amp;A711&amp;";*",SRGs!AA:AA,0),0)</f>
        <v>0</v>
      </c>
      <c r="S711" s="2">
        <f>IFERROR(MATCH("General Purpose Operating System Security Requirements Guide :: Version 2, Release: 4 Benchmark Date: 27 Jul 2022*"&amp;A711&amp;";*",SRGs!AA:AA,0),0)</f>
        <v>0</v>
      </c>
      <c r="T711" s="2">
        <f>IFERROR(MATCH("Intrusion Detection and Prevention Systems (IDPS) Security Requirements Guide :: Version 2, Release: 6 Benchmark Date: 24 Jul 2020*"&amp;A711&amp;";*",SRGs!AA:AA,0),0)</f>
        <v>0</v>
      </c>
      <c r="U711" s="2">
        <f>IFERROR(MATCH("Layer 2 Switch Security Requirements Guide :: Version 2, Release: 1 Benchmark Date: 18 May 2021*"&amp;A711&amp;";*",SRGs!AA:AA,0),0)</f>
        <v>0</v>
      </c>
      <c r="V711" s="2">
        <f>IFERROR(MATCH("Mainframe Product Security Requirements Guide :: Version 2, Release: 1 Benchmark Date: 27 Oct 2022*"&amp;A711&amp;";*",SRGs!AA:AA,0),0)</f>
        <v>0</v>
      </c>
      <c r="W711" s="2">
        <f>IFERROR(MATCH("Network Device Management Security Requirements Guide :: Version 4, Release: 1 Benchmark Date: 23 Apr 2021*"&amp;A711&amp;";*",SRGs!AA:AA,0),0)</f>
        <v>0</v>
      </c>
      <c r="X711" s="2">
        <f>IFERROR(MATCH("Router Security Requirements Guide :: Version 4, Release: 2 Benchmark Date: 23 Apr 2021*"&amp;A711&amp;";*",SRGs!AA:AA,0),0)</f>
        <v>0</v>
      </c>
      <c r="Y711" s="2">
        <f>IFERROR(MATCH("SDN Controller Security Requirements Guide :: Version 1, Release: 2 Benchmark Date: 24 Apr 2020*"&amp;A711&amp;";*",SRGs!AA:AA,0),0)</f>
        <v>0</v>
      </c>
      <c r="Z711" s="2">
        <f>IFERROR(MATCH("Unified Endpoint Management Agent Security Requirements Guide :: Version 1, Release: 1 Benchmark Date: 20 Nov 2020*"&amp;A711&amp;";*",SRGs!AA:AA,0),0)</f>
        <v>0</v>
      </c>
      <c r="AA711" s="2">
        <f>IFERROR(MATCH("Unified Endpoint Management Server Security Requirements Guide :: Version 1, Release: 1 Benchmark Date: 20 Nov 2020*"&amp;A711&amp;";*",SRGs!AA:AA,0),0)</f>
        <v>0</v>
      </c>
      <c r="AB711" s="2">
        <f>IFERROR(MATCH("Virtual Private Network (VPN) Security Requirements Guide :: Version 2, Release: 4 Benchmark Date: 27 Oct 2021*"&amp;A711&amp;";*",SRGs!AA:AA,0),0)</f>
        <v>0</v>
      </c>
      <c r="AC711" s="2">
        <f>IFERROR(MATCH("Web Server Security Requirements Guide :: Version 3, Release: 1 Benchmark Date: 27 Oct 2022*"&amp;A711&amp;";*",SRGs!AA:AA,0),0)</f>
        <v>0</v>
      </c>
      <c r="AD711" s="22"/>
      <c r="AE711" s="3" t="str">
        <f t="shared" si="88"/>
        <v/>
      </c>
      <c r="AF711" s="2" t="str">
        <f t="shared" si="89"/>
        <v/>
      </c>
      <c r="AG711" s="2" t="str">
        <f t="shared" si="90"/>
        <v/>
      </c>
      <c r="AH711" s="2" t="str">
        <f t="shared" si="91"/>
        <v/>
      </c>
      <c r="AI711" s="2" t="str">
        <f t="shared" si="92"/>
        <v/>
      </c>
      <c r="AJ711" s="2" t="str">
        <f t="shared" si="93"/>
        <v/>
      </c>
      <c r="AK711" s="2" t="str">
        <f t="shared" si="94"/>
        <v/>
      </c>
      <c r="AM711" s="5" t="str">
        <f t="shared" si="95"/>
        <v/>
      </c>
    </row>
    <row r="712" spans="1:39" s="5" customFormat="1" ht="150">
      <c r="A712" s="1" t="s">
        <v>202</v>
      </c>
      <c r="B712" s="1" t="s">
        <v>4313</v>
      </c>
      <c r="C712" s="1" t="s">
        <v>1013</v>
      </c>
      <c r="D712" s="1" t="s">
        <v>2081</v>
      </c>
      <c r="E712" s="1" t="s">
        <v>3083</v>
      </c>
      <c r="F712" s="2" t="s">
        <v>3953</v>
      </c>
      <c r="G712" s="2"/>
      <c r="H712" s="2"/>
      <c r="I712" s="2"/>
      <c r="J712" s="15"/>
      <c r="K712" s="3">
        <f>IFERROR(MATCH("Application Layer Gateway (ALG) Security Requirements Guide (SRG) :: Version 1, Release: 2 Benchmark Date: 24 Jul 2015*"&amp;A712&amp;";*",SRGs!AA:AA,0),0)</f>
        <v>0</v>
      </c>
      <c r="L712" s="2">
        <f>IFERROR(MATCH("Application Server Security Requirements Guide :: Version 3, Release: 3 Benchmark Date: 27 Oct 2022*"&amp;A712&amp;";*",SRGs!AA:AA,0),0)</f>
        <v>0</v>
      </c>
      <c r="M712" s="2">
        <f>IFERROR(MATCH("Authentication, Authorization, and Accounting Services (AAA) Security Requirements Guide :: Version 1, Release: 2 Benchmark Date: 24 Jan 2020*"&amp;A712&amp;";*",SRGs!AA:AA,0),0)</f>
        <v>0</v>
      </c>
      <c r="N712" s="6">
        <f>IFERROR(MATCH("Central Log Server Security Requirements Guide :: Version 2, Release: 2 Benchmark Date: 27 Oct 2022*"&amp;A712&amp;";*",SRGs!AA:AA,0),0)</f>
        <v>0</v>
      </c>
      <c r="O712" s="6">
        <f>IFERROR(MATCH("Database Security Requirements Guide :: Version 3, Release: 3 Benchmark Date: 27 Jul 2022*"&amp;A712&amp;";*",SRGs!AA:AA,0),0)</f>
        <v>0</v>
      </c>
      <c r="P712" s="6">
        <f>IFERROR(MATCH("Container Platform Security Requirements Guide :: Version 1, Release: 3 Benchmark Date: 27 Jan 2022*"&amp;A712&amp;";*",SRGs!AA:AA,0),0)</f>
        <v>0</v>
      </c>
      <c r="Q712" s="6">
        <f>IFERROR(MATCH("Domain Name System (DNS) Security Requirements Guide :: Version 2, Release: 4 Benchmark Date: 23 Oct 2015*"&amp;A712&amp;";*",SRGs!AA:AA,0),0)</f>
        <v>0</v>
      </c>
      <c r="R712" s="6">
        <f>IFERROR(MATCH("Firewall Security Requirements Guide :: Version 2, Release: 3 Benchmark Date: 27 Oct 2022*"&amp;A712&amp;";*",SRGs!AA:AA,0),0)</f>
        <v>0</v>
      </c>
      <c r="S712" s="6">
        <f>IFERROR(MATCH("General Purpose Operating System Security Requirements Guide :: Version 2, Release: 4 Benchmark Date: 27 Jul 2022*"&amp;A712&amp;";*",SRGs!AA:AA,0),0)</f>
        <v>0</v>
      </c>
      <c r="T712" s="6">
        <f>IFERROR(MATCH("Intrusion Detection and Prevention Systems (IDPS) Security Requirements Guide :: Version 2, Release: 6 Benchmark Date: 24 Jul 2020*"&amp;A712&amp;";*",SRGs!AA:AA,0),0)</f>
        <v>0</v>
      </c>
      <c r="U712" s="6">
        <f>IFERROR(MATCH("Layer 2 Switch Security Requirements Guide :: Version 2, Release: 1 Benchmark Date: 18 May 2021*"&amp;A712&amp;";*",SRGs!AA:AA,0),0)</f>
        <v>0</v>
      </c>
      <c r="V712" s="6">
        <f>IFERROR(MATCH("Mainframe Product Security Requirements Guide :: Version 2, Release: 1 Benchmark Date: 27 Oct 2022*"&amp;A712&amp;";*",SRGs!AA:AA,0),0)</f>
        <v>0</v>
      </c>
      <c r="W712" s="6">
        <f>IFERROR(MATCH("Network Device Management Security Requirements Guide :: Version 4, Release: 1 Benchmark Date: 23 Apr 2021*"&amp;A712&amp;";*",SRGs!AA:AA,0),0)</f>
        <v>0</v>
      </c>
      <c r="X712" s="6">
        <f>IFERROR(MATCH("Router Security Requirements Guide :: Version 4, Release: 2 Benchmark Date: 23 Apr 2021*"&amp;A712&amp;";*",SRGs!AA:AA,0),0)</f>
        <v>0</v>
      </c>
      <c r="Y712" s="6">
        <f>IFERROR(MATCH("SDN Controller Security Requirements Guide :: Version 1, Release: 2 Benchmark Date: 24 Apr 2020*"&amp;A712&amp;";*",SRGs!AA:AA,0),0)</f>
        <v>0</v>
      </c>
      <c r="Z712" s="6">
        <f>IFERROR(MATCH("Unified Endpoint Management Agent Security Requirements Guide :: Version 1, Release: 1 Benchmark Date: 20 Nov 2020*"&amp;A712&amp;";*",SRGs!AA:AA,0),0)</f>
        <v>0</v>
      </c>
      <c r="AA712" s="6">
        <f>IFERROR(MATCH("Unified Endpoint Management Server Security Requirements Guide :: Version 1, Release: 1 Benchmark Date: 20 Nov 2020*"&amp;A712&amp;";*",SRGs!AA:AA,0),0)</f>
        <v>0</v>
      </c>
      <c r="AB712" s="6">
        <f>IFERROR(MATCH("Virtual Private Network (VPN) Security Requirements Guide :: Version 2, Release: 4 Benchmark Date: 27 Oct 2021*"&amp;A712&amp;";*",SRGs!AA:AA,0),0)</f>
        <v>0</v>
      </c>
      <c r="AC712" s="6">
        <f>IFERROR(MATCH("Web Server Security Requirements Guide :: Version 3, Release: 1 Benchmark Date: 27 Oct 2022*"&amp;A712&amp;";*",SRGs!AA:AA,0),0)</f>
        <v>0</v>
      </c>
      <c r="AD712" s="21"/>
      <c r="AE712" s="3" t="str">
        <f t="shared" si="88"/>
        <v/>
      </c>
      <c r="AF712" s="2" t="str">
        <f t="shared" si="89"/>
        <v/>
      </c>
      <c r="AG712" s="2" t="str">
        <f t="shared" si="90"/>
        <v/>
      </c>
      <c r="AH712" s="2" t="str">
        <f t="shared" si="91"/>
        <v/>
      </c>
      <c r="AI712" s="2" t="str">
        <f t="shared" si="92"/>
        <v/>
      </c>
      <c r="AJ712" s="2" t="str">
        <f t="shared" si="93"/>
        <v/>
      </c>
      <c r="AK712" s="2" t="str">
        <f t="shared" si="94"/>
        <v/>
      </c>
      <c r="AL712" s="27"/>
      <c r="AM712" s="5" t="str">
        <f t="shared" si="95"/>
        <v/>
      </c>
    </row>
    <row r="713" spans="1:39" s="5" customFormat="1" ht="270">
      <c r="A713" s="1" t="s">
        <v>203</v>
      </c>
      <c r="B713" s="1" t="s">
        <v>4314</v>
      </c>
      <c r="C713" s="1" t="s">
        <v>322</v>
      </c>
      <c r="D713" s="1" t="s">
        <v>2082</v>
      </c>
      <c r="E713" s="1" t="s">
        <v>3084</v>
      </c>
      <c r="F713" s="2" t="s">
        <v>3679</v>
      </c>
      <c r="G713" s="2"/>
      <c r="H713" s="2"/>
      <c r="I713" s="2"/>
      <c r="J713" s="15"/>
      <c r="K713" s="3">
        <f>IFERROR(MATCH("Application Layer Gateway (ALG) Security Requirements Guide (SRG) :: Version 1, Release: 2 Benchmark Date: 24 Jul 2015*"&amp;A713&amp;";*",SRGs!AA:AA,0),0)</f>
        <v>0</v>
      </c>
      <c r="L713" s="2">
        <f>IFERROR(MATCH("Application Server Security Requirements Guide :: Version 3, Release: 3 Benchmark Date: 27 Oct 2022*"&amp;A713&amp;";*",SRGs!AA:AA,0),0)</f>
        <v>0</v>
      </c>
      <c r="M713" s="2">
        <f>IFERROR(MATCH("Authentication, Authorization, and Accounting Services (AAA) Security Requirements Guide :: Version 1, Release: 2 Benchmark Date: 24 Jan 2020*"&amp;A713&amp;";*",SRGs!AA:AA,0),0)</f>
        <v>0</v>
      </c>
      <c r="N713" s="6">
        <f>IFERROR(MATCH("Central Log Server Security Requirements Guide :: Version 2, Release: 2 Benchmark Date: 27 Oct 2022*"&amp;A713&amp;";*",SRGs!AA:AA,0),0)</f>
        <v>0</v>
      </c>
      <c r="O713" s="6">
        <f>IFERROR(MATCH("Database Security Requirements Guide :: Version 3, Release: 3 Benchmark Date: 27 Jul 2022*"&amp;A713&amp;";*",SRGs!AA:AA,0),0)</f>
        <v>0</v>
      </c>
      <c r="P713" s="6">
        <f>IFERROR(MATCH("Container Platform Security Requirements Guide :: Version 1, Release: 3 Benchmark Date: 27 Jan 2022*"&amp;A713&amp;";*",SRGs!AA:AA,0),0)</f>
        <v>0</v>
      </c>
      <c r="Q713" s="6">
        <f>IFERROR(MATCH("Domain Name System (DNS) Security Requirements Guide :: Version 2, Release: 4 Benchmark Date: 23 Oct 2015*"&amp;A713&amp;";*",SRGs!AA:AA,0),0)</f>
        <v>0</v>
      </c>
      <c r="R713" s="6">
        <f>IFERROR(MATCH("Firewall Security Requirements Guide :: Version 2, Release: 3 Benchmark Date: 27 Oct 2022*"&amp;A713&amp;";*",SRGs!AA:AA,0),0)</f>
        <v>0</v>
      </c>
      <c r="S713" s="6">
        <f>IFERROR(MATCH("General Purpose Operating System Security Requirements Guide :: Version 2, Release: 4 Benchmark Date: 27 Jul 2022*"&amp;A713&amp;";*",SRGs!AA:AA,0),0)</f>
        <v>0</v>
      </c>
      <c r="T713" s="6">
        <f>IFERROR(MATCH("Intrusion Detection and Prevention Systems (IDPS) Security Requirements Guide :: Version 2, Release: 6 Benchmark Date: 24 Jul 2020*"&amp;A713&amp;";*",SRGs!AA:AA,0),0)</f>
        <v>0</v>
      </c>
      <c r="U713" s="6">
        <f>IFERROR(MATCH("Layer 2 Switch Security Requirements Guide :: Version 2, Release: 1 Benchmark Date: 18 May 2021*"&amp;A713&amp;";*",SRGs!AA:AA,0),0)</f>
        <v>0</v>
      </c>
      <c r="V713" s="6">
        <f>IFERROR(MATCH("Mainframe Product Security Requirements Guide :: Version 2, Release: 1 Benchmark Date: 27 Oct 2022*"&amp;A713&amp;";*",SRGs!AA:AA,0),0)</f>
        <v>0</v>
      </c>
      <c r="W713" s="6">
        <f>IFERROR(MATCH("Network Device Management Security Requirements Guide :: Version 4, Release: 1 Benchmark Date: 23 Apr 2021*"&amp;A713&amp;";*",SRGs!AA:AA,0),0)</f>
        <v>0</v>
      </c>
      <c r="X713" s="6">
        <f>IFERROR(MATCH("Router Security Requirements Guide :: Version 4, Release: 2 Benchmark Date: 23 Apr 2021*"&amp;A713&amp;";*",SRGs!AA:AA,0),0)</f>
        <v>0</v>
      </c>
      <c r="Y713" s="6">
        <f>IFERROR(MATCH("SDN Controller Security Requirements Guide :: Version 1, Release: 2 Benchmark Date: 24 Apr 2020*"&amp;A713&amp;";*",SRGs!AA:AA,0),0)</f>
        <v>0</v>
      </c>
      <c r="Z713" s="6">
        <f>IFERROR(MATCH("Unified Endpoint Management Agent Security Requirements Guide :: Version 1, Release: 1 Benchmark Date: 20 Nov 2020*"&amp;A713&amp;";*",SRGs!AA:AA,0),0)</f>
        <v>0</v>
      </c>
      <c r="AA713" s="6">
        <f>IFERROR(MATCH("Unified Endpoint Management Server Security Requirements Guide :: Version 1, Release: 1 Benchmark Date: 20 Nov 2020*"&amp;A713&amp;";*",SRGs!AA:AA,0),0)</f>
        <v>0</v>
      </c>
      <c r="AB713" s="6">
        <f>IFERROR(MATCH("Virtual Private Network (VPN) Security Requirements Guide :: Version 2, Release: 4 Benchmark Date: 27 Oct 2021*"&amp;A713&amp;";*",SRGs!AA:AA,0),0)</f>
        <v>0</v>
      </c>
      <c r="AC713" s="6">
        <f>IFERROR(MATCH("Web Server Security Requirements Guide :: Version 3, Release: 1 Benchmark Date: 27 Oct 2022*"&amp;A713&amp;";*",SRGs!AA:AA,0),0)</f>
        <v>0</v>
      </c>
      <c r="AD713" s="21"/>
      <c r="AE713" s="3" t="str">
        <f t="shared" si="88"/>
        <v/>
      </c>
      <c r="AF713" s="2" t="str">
        <f t="shared" si="89"/>
        <v/>
      </c>
      <c r="AG713" s="2" t="str">
        <f t="shared" si="90"/>
        <v/>
      </c>
      <c r="AH713" s="2" t="str">
        <f t="shared" si="91"/>
        <v/>
      </c>
      <c r="AI713" s="2" t="str">
        <f t="shared" si="92"/>
        <v/>
      </c>
      <c r="AJ713" s="2" t="str">
        <f t="shared" si="93"/>
        <v/>
      </c>
      <c r="AK713" s="2" t="str">
        <f t="shared" si="94"/>
        <v/>
      </c>
      <c r="AL713" s="27"/>
      <c r="AM713" s="5" t="str">
        <f t="shared" si="95"/>
        <v/>
      </c>
    </row>
    <row r="714" spans="1:39" s="5" customFormat="1" ht="195">
      <c r="A714" s="1" t="s">
        <v>212</v>
      </c>
      <c r="B714" s="1" t="s">
        <v>4314</v>
      </c>
      <c r="C714" s="1" t="s">
        <v>1038</v>
      </c>
      <c r="D714" s="1" t="s">
        <v>2103</v>
      </c>
      <c r="E714" s="1" t="s">
        <v>3105</v>
      </c>
      <c r="F714" s="2" t="s">
        <v>3965</v>
      </c>
      <c r="G714" s="2"/>
      <c r="H714" s="2" t="s">
        <v>4269</v>
      </c>
      <c r="I714" s="10">
        <v>3</v>
      </c>
      <c r="J714" s="13"/>
      <c r="K714" s="3">
        <f>IFERROR(MATCH("Application Layer Gateway (ALG) Security Requirements Guide (SRG) :: Version 1, Release: 2 Benchmark Date: 24 Jul 2015*"&amp;A714&amp;";*",SRGs!AA:AA,0),0)</f>
        <v>0</v>
      </c>
      <c r="L714" s="2">
        <f>IFERROR(MATCH("Application Server Security Requirements Guide :: Version 3, Release: 3 Benchmark Date: 27 Oct 2022*"&amp;A714&amp;";*",SRGs!AA:AA,0),0)</f>
        <v>0</v>
      </c>
      <c r="M714" s="2">
        <f>IFERROR(MATCH("Authentication, Authorization, and Accounting Services (AAA) Security Requirements Guide :: Version 1, Release: 2 Benchmark Date: 24 Jan 2020*"&amp;A714&amp;";*",SRGs!AA:AA,0),0)</f>
        <v>0</v>
      </c>
      <c r="N714" s="6">
        <f>IFERROR(MATCH("Central Log Server Security Requirements Guide :: Version 2, Release: 2 Benchmark Date: 27 Oct 2022*"&amp;A714&amp;";*",SRGs!AA:AA,0),0)</f>
        <v>0</v>
      </c>
      <c r="O714" s="6">
        <f>IFERROR(MATCH("Database Security Requirements Guide :: Version 3, Release: 3 Benchmark Date: 27 Jul 2022*"&amp;A714&amp;";*",SRGs!AA:AA,0),0)</f>
        <v>0</v>
      </c>
      <c r="P714" s="6">
        <f>IFERROR(MATCH("Container Platform Security Requirements Guide :: Version 1, Release: 3 Benchmark Date: 27 Jan 2022*"&amp;A714&amp;";*",SRGs!AA:AA,0),0)</f>
        <v>0</v>
      </c>
      <c r="Q714" s="6">
        <f>IFERROR(MATCH("Domain Name System (DNS) Security Requirements Guide :: Version 2, Release: 4 Benchmark Date: 23 Oct 2015*"&amp;A714&amp;";*",SRGs!AA:AA,0),0)</f>
        <v>0</v>
      </c>
      <c r="R714" s="6">
        <f>IFERROR(MATCH("Firewall Security Requirements Guide :: Version 2, Release: 3 Benchmark Date: 27 Oct 2022*"&amp;A714&amp;";*",SRGs!AA:AA,0),0)</f>
        <v>0</v>
      </c>
      <c r="S714" s="6">
        <f>IFERROR(MATCH("General Purpose Operating System Security Requirements Guide :: Version 2, Release: 4 Benchmark Date: 27 Jul 2022*"&amp;A714&amp;";*",SRGs!AA:AA,0),0)</f>
        <v>0</v>
      </c>
      <c r="T714" s="6">
        <f>IFERROR(MATCH("Intrusion Detection and Prevention Systems (IDPS) Security Requirements Guide :: Version 2, Release: 6 Benchmark Date: 24 Jul 2020*"&amp;A714&amp;";*",SRGs!AA:AA,0),0)</f>
        <v>0</v>
      </c>
      <c r="U714" s="6">
        <f>IFERROR(MATCH("Layer 2 Switch Security Requirements Guide :: Version 2, Release: 1 Benchmark Date: 18 May 2021*"&amp;A714&amp;";*",SRGs!AA:AA,0),0)</f>
        <v>0</v>
      </c>
      <c r="V714" s="6">
        <f>IFERROR(MATCH("Mainframe Product Security Requirements Guide :: Version 2, Release: 1 Benchmark Date: 27 Oct 2022*"&amp;A714&amp;";*",SRGs!AA:AA,0),0)</f>
        <v>0</v>
      </c>
      <c r="W714" s="6">
        <f>IFERROR(MATCH("Network Device Management Security Requirements Guide :: Version 4, Release: 1 Benchmark Date: 23 Apr 2021*"&amp;A714&amp;";*",SRGs!AA:AA,0),0)</f>
        <v>0</v>
      </c>
      <c r="X714" s="6">
        <f>IFERROR(MATCH("Router Security Requirements Guide :: Version 4, Release: 2 Benchmark Date: 23 Apr 2021*"&amp;A714&amp;";*",SRGs!AA:AA,0),0)</f>
        <v>0</v>
      </c>
      <c r="Y714" s="6">
        <f>IFERROR(MATCH("SDN Controller Security Requirements Guide :: Version 1, Release: 2 Benchmark Date: 24 Apr 2020*"&amp;A714&amp;";*",SRGs!AA:AA,0),0)</f>
        <v>0</v>
      </c>
      <c r="Z714" s="6">
        <f>IFERROR(MATCH("Unified Endpoint Management Agent Security Requirements Guide :: Version 1, Release: 1 Benchmark Date: 20 Nov 2020*"&amp;A714&amp;";*",SRGs!AA:AA,0),0)</f>
        <v>0</v>
      </c>
      <c r="AA714" s="6">
        <f>IFERROR(MATCH("Unified Endpoint Management Server Security Requirements Guide :: Version 1, Release: 1 Benchmark Date: 20 Nov 2020*"&amp;A714&amp;";*",SRGs!AA:AA,0),0)</f>
        <v>0</v>
      </c>
      <c r="AB714" s="6">
        <f>IFERROR(MATCH("Virtual Private Network (VPN) Security Requirements Guide :: Version 2, Release: 4 Benchmark Date: 27 Oct 2021*"&amp;A714&amp;";*",SRGs!AA:AA,0),0)</f>
        <v>0</v>
      </c>
      <c r="AC714" s="6">
        <f>IFERROR(MATCH("Web Server Security Requirements Guide :: Version 3, Release: 1 Benchmark Date: 27 Oct 2022*"&amp;A714&amp;";*",SRGs!AA:AA,0),0)</f>
        <v>0</v>
      </c>
      <c r="AD714" s="21"/>
      <c r="AE714" s="3" t="str">
        <f t="shared" si="88"/>
        <v/>
      </c>
      <c r="AF714" s="2" t="str">
        <f t="shared" si="89"/>
        <v/>
      </c>
      <c r="AG714" s="2" t="str">
        <f t="shared" si="90"/>
        <v/>
      </c>
      <c r="AH714" s="2" t="str">
        <f t="shared" si="91"/>
        <v/>
      </c>
      <c r="AI714" s="2" t="str">
        <f t="shared" si="92"/>
        <v/>
      </c>
      <c r="AJ714" s="2" t="str">
        <f t="shared" si="93"/>
        <v/>
      </c>
      <c r="AK714" s="2" t="str">
        <f t="shared" si="94"/>
        <v/>
      </c>
      <c r="AL714" s="27"/>
      <c r="AM714" s="5" t="str">
        <f t="shared" si="95"/>
        <v/>
      </c>
    </row>
    <row r="715" spans="1:39" ht="300">
      <c r="A715" s="1" t="s">
        <v>204</v>
      </c>
      <c r="B715" s="1" t="s">
        <v>4314</v>
      </c>
      <c r="C715" s="1" t="s">
        <v>1014</v>
      </c>
      <c r="D715" s="1" t="s">
        <v>2083</v>
      </c>
      <c r="E715" s="1" t="s">
        <v>3085</v>
      </c>
      <c r="F715" s="2" t="s">
        <v>3954</v>
      </c>
      <c r="G715" s="2"/>
      <c r="H715" s="2"/>
      <c r="I715" s="2"/>
      <c r="J715" s="15"/>
      <c r="K715" s="3">
        <f>IFERROR(MATCH("Application Layer Gateway (ALG) Security Requirements Guide (SRG) :: Version 1, Release: 2 Benchmark Date: 24 Jul 2015*"&amp;A715&amp;";*",SRGs!AA:AA,0),0)</f>
        <v>0</v>
      </c>
      <c r="L715" s="2">
        <f>IFERROR(MATCH("Application Server Security Requirements Guide :: Version 3, Release: 3 Benchmark Date: 27 Oct 2022*"&amp;A715&amp;";*",SRGs!AA:AA,0),0)</f>
        <v>0</v>
      </c>
      <c r="M715" s="2">
        <f>IFERROR(MATCH("Authentication, Authorization, and Accounting Services (AAA) Security Requirements Guide :: Version 1, Release: 2 Benchmark Date: 24 Jan 2020*"&amp;A715&amp;";*",SRGs!AA:AA,0),0)</f>
        <v>0</v>
      </c>
      <c r="N715" s="6">
        <f>IFERROR(MATCH("Central Log Server Security Requirements Guide :: Version 2, Release: 2 Benchmark Date: 27 Oct 2022*"&amp;A715&amp;";*",SRGs!AA:AA,0),0)</f>
        <v>0</v>
      </c>
      <c r="O715" s="6">
        <f>IFERROR(MATCH("Database Security Requirements Guide :: Version 3, Release: 3 Benchmark Date: 27 Jul 2022*"&amp;A715&amp;";*",SRGs!AA:AA,0),0)</f>
        <v>0</v>
      </c>
      <c r="P715" s="2">
        <f>IFERROR(MATCH("Container Platform Security Requirements Guide :: Version 1, Release: 3 Benchmark Date: 27 Jan 2022*"&amp;A715&amp;";*",SRGs!AA:AA,0),0)</f>
        <v>0</v>
      </c>
      <c r="Q715" s="2">
        <f>IFERROR(MATCH("Domain Name System (DNS) Security Requirements Guide :: Version 2, Release: 4 Benchmark Date: 23 Oct 2015*"&amp;A715&amp;";*",SRGs!AA:AA,0),0)</f>
        <v>0</v>
      </c>
      <c r="R715" s="2">
        <f>IFERROR(MATCH("Firewall Security Requirements Guide :: Version 2, Release: 3 Benchmark Date: 27 Oct 2022*"&amp;A715&amp;";*",SRGs!AA:AA,0),0)</f>
        <v>0</v>
      </c>
      <c r="S715" s="2">
        <f>IFERROR(MATCH("General Purpose Operating System Security Requirements Guide :: Version 2, Release: 4 Benchmark Date: 27 Jul 2022*"&amp;A715&amp;";*",SRGs!AA:AA,0),0)</f>
        <v>0</v>
      </c>
      <c r="T715" s="2">
        <f>IFERROR(MATCH("Intrusion Detection and Prevention Systems (IDPS) Security Requirements Guide :: Version 2, Release: 6 Benchmark Date: 24 Jul 2020*"&amp;A715&amp;";*",SRGs!AA:AA,0),0)</f>
        <v>0</v>
      </c>
      <c r="U715" s="2">
        <f>IFERROR(MATCH("Layer 2 Switch Security Requirements Guide :: Version 2, Release: 1 Benchmark Date: 18 May 2021*"&amp;A715&amp;";*",SRGs!AA:AA,0),0)</f>
        <v>0</v>
      </c>
      <c r="V715" s="2">
        <f>IFERROR(MATCH("Mainframe Product Security Requirements Guide :: Version 2, Release: 1 Benchmark Date: 27 Oct 2022*"&amp;A715&amp;";*",SRGs!AA:AA,0),0)</f>
        <v>0</v>
      </c>
      <c r="W715" s="2">
        <f>IFERROR(MATCH("Network Device Management Security Requirements Guide :: Version 4, Release: 1 Benchmark Date: 23 Apr 2021*"&amp;A715&amp;";*",SRGs!AA:AA,0),0)</f>
        <v>0</v>
      </c>
      <c r="X715" s="2">
        <f>IFERROR(MATCH("Router Security Requirements Guide :: Version 4, Release: 2 Benchmark Date: 23 Apr 2021*"&amp;A715&amp;";*",SRGs!AA:AA,0),0)</f>
        <v>0</v>
      </c>
      <c r="Y715" s="2">
        <f>IFERROR(MATCH("SDN Controller Security Requirements Guide :: Version 1, Release: 2 Benchmark Date: 24 Apr 2020*"&amp;A715&amp;";*",SRGs!AA:AA,0),0)</f>
        <v>0</v>
      </c>
      <c r="Z715" s="2">
        <f>IFERROR(MATCH("Unified Endpoint Management Agent Security Requirements Guide :: Version 1, Release: 1 Benchmark Date: 20 Nov 2020*"&amp;A715&amp;";*",SRGs!AA:AA,0),0)</f>
        <v>0</v>
      </c>
      <c r="AA715" s="2">
        <f>IFERROR(MATCH("Unified Endpoint Management Server Security Requirements Guide :: Version 1, Release: 1 Benchmark Date: 20 Nov 2020*"&amp;A715&amp;";*",SRGs!AA:AA,0),0)</f>
        <v>0</v>
      </c>
      <c r="AB715" s="2">
        <f>IFERROR(MATCH("Virtual Private Network (VPN) Security Requirements Guide :: Version 2, Release: 4 Benchmark Date: 27 Oct 2021*"&amp;A715&amp;";*",SRGs!AA:AA,0),0)</f>
        <v>0</v>
      </c>
      <c r="AC715" s="2">
        <f>IFERROR(MATCH("Web Server Security Requirements Guide :: Version 3, Release: 1 Benchmark Date: 27 Oct 2022*"&amp;A715&amp;";*",SRGs!AA:AA,0),0)</f>
        <v>0</v>
      </c>
      <c r="AD715" s="22"/>
      <c r="AE715" s="3" t="str">
        <f t="shared" si="88"/>
        <v/>
      </c>
      <c r="AF715" s="2" t="str">
        <f t="shared" si="89"/>
        <v/>
      </c>
      <c r="AG715" s="2" t="str">
        <f t="shared" si="90"/>
        <v/>
      </c>
      <c r="AH715" s="2" t="str">
        <f t="shared" si="91"/>
        <v/>
      </c>
      <c r="AI715" s="2" t="str">
        <f t="shared" si="92"/>
        <v/>
      </c>
      <c r="AJ715" s="2" t="str">
        <f t="shared" si="93"/>
        <v/>
      </c>
      <c r="AK715" s="2" t="str">
        <f t="shared" si="94"/>
        <v/>
      </c>
      <c r="AM715" s="5" t="str">
        <f t="shared" si="95"/>
        <v/>
      </c>
    </row>
    <row r="716" spans="1:39" s="5" customFormat="1" ht="255">
      <c r="A716" s="1" t="s">
        <v>22441</v>
      </c>
      <c r="B716" s="1" t="s">
        <v>4314</v>
      </c>
      <c r="C716" s="1" t="s">
        <v>1015</v>
      </c>
      <c r="D716" s="1" t="s">
        <v>2084</v>
      </c>
      <c r="E716" s="1" t="s">
        <v>3086</v>
      </c>
      <c r="F716" s="2" t="s">
        <v>2591</v>
      </c>
      <c r="G716" s="2"/>
      <c r="H716" s="2"/>
      <c r="I716" s="2"/>
      <c r="J716" s="15"/>
      <c r="K716" s="3">
        <f>IFERROR(MATCH("Application Layer Gateway (ALG) Security Requirements Guide (SRG) :: Version 1, Release: 2 Benchmark Date: 24 Jul 2015*"&amp;A716&amp;";*",SRGs!AA:AA,0),0)</f>
        <v>0</v>
      </c>
      <c r="L716" s="2">
        <f>IFERROR(MATCH("Application Server Security Requirements Guide :: Version 3, Release: 3 Benchmark Date: 27 Oct 2022*"&amp;A716&amp;";*",SRGs!AA:AA,0),0)</f>
        <v>0</v>
      </c>
      <c r="M716" s="2">
        <f>IFERROR(MATCH("Authentication, Authorization, and Accounting Services (AAA) Security Requirements Guide :: Version 1, Release: 2 Benchmark Date: 24 Jan 2020*"&amp;A716&amp;";*",SRGs!AA:AA,0),0)</f>
        <v>0</v>
      </c>
      <c r="N716" s="2">
        <f>IFERROR(MATCH("Central Log Server Security Requirements Guide :: Version 2, Release: 2 Benchmark Date: 27 Oct 2022*"&amp;A716&amp;";*",SRGs!AA:AA,0),0)</f>
        <v>0</v>
      </c>
      <c r="O716" s="2">
        <f>IFERROR(MATCH("Database Security Requirements Guide :: Version 3, Release: 3 Benchmark Date: 27 Jul 2022*"&amp;A716&amp;";*",SRGs!AA:AA,0),0)</f>
        <v>0</v>
      </c>
      <c r="P716" s="6">
        <f>IFERROR(MATCH("Container Platform Security Requirements Guide :: Version 1, Release: 3 Benchmark Date: 27 Jan 2022*"&amp;A716&amp;";*",SRGs!AA:AA,0),0)</f>
        <v>0</v>
      </c>
      <c r="Q716" s="6">
        <f>IFERROR(MATCH("Domain Name System (DNS) Security Requirements Guide :: Version 2, Release: 4 Benchmark Date: 23 Oct 2015*"&amp;A716&amp;";*",SRGs!AA:AA,0),0)</f>
        <v>0</v>
      </c>
      <c r="R716" s="6">
        <f>IFERROR(MATCH("Firewall Security Requirements Guide :: Version 2, Release: 3 Benchmark Date: 27 Oct 2022*"&amp;A716&amp;";*",SRGs!AA:AA,0),0)</f>
        <v>0</v>
      </c>
      <c r="S716" s="6">
        <f>IFERROR(MATCH("General Purpose Operating System Security Requirements Guide :: Version 2, Release: 4 Benchmark Date: 27 Jul 2022*"&amp;A716&amp;";*",SRGs!AA:AA,0),0)</f>
        <v>0</v>
      </c>
      <c r="T716" s="6">
        <f>IFERROR(MATCH("Intrusion Detection and Prevention Systems (IDPS) Security Requirements Guide :: Version 2, Release: 6 Benchmark Date: 24 Jul 2020*"&amp;A716&amp;";*",SRGs!AA:AA,0),0)</f>
        <v>0</v>
      </c>
      <c r="U716" s="6">
        <f>IFERROR(MATCH("Layer 2 Switch Security Requirements Guide :: Version 2, Release: 1 Benchmark Date: 18 May 2021*"&amp;A716&amp;";*",SRGs!AA:AA,0),0)</f>
        <v>0</v>
      </c>
      <c r="V716" s="6">
        <f>IFERROR(MATCH("Mainframe Product Security Requirements Guide :: Version 2, Release: 1 Benchmark Date: 27 Oct 2022*"&amp;A716&amp;";*",SRGs!AA:AA,0),0)</f>
        <v>0</v>
      </c>
      <c r="W716" s="6">
        <f>IFERROR(MATCH("Network Device Management Security Requirements Guide :: Version 4, Release: 1 Benchmark Date: 23 Apr 2021*"&amp;A716&amp;";*",SRGs!AA:AA,0),0)</f>
        <v>0</v>
      </c>
      <c r="X716" s="6">
        <f>IFERROR(MATCH("Router Security Requirements Guide :: Version 4, Release: 2 Benchmark Date: 23 Apr 2021*"&amp;A716&amp;";*",SRGs!AA:AA,0),0)</f>
        <v>0</v>
      </c>
      <c r="Y716" s="6">
        <f>IFERROR(MATCH("SDN Controller Security Requirements Guide :: Version 1, Release: 2 Benchmark Date: 24 Apr 2020*"&amp;A716&amp;";*",SRGs!AA:AA,0),0)</f>
        <v>0</v>
      </c>
      <c r="Z716" s="6">
        <f>IFERROR(MATCH("Unified Endpoint Management Agent Security Requirements Guide :: Version 1, Release: 1 Benchmark Date: 20 Nov 2020*"&amp;A716&amp;";*",SRGs!AA:AA,0),0)</f>
        <v>0</v>
      </c>
      <c r="AA716" s="6">
        <f>IFERROR(MATCH("Unified Endpoint Management Server Security Requirements Guide :: Version 1, Release: 1 Benchmark Date: 20 Nov 2020*"&amp;A716&amp;";*",SRGs!AA:AA,0),0)</f>
        <v>0</v>
      </c>
      <c r="AB716" s="6">
        <f>IFERROR(MATCH("Virtual Private Network (VPN) Security Requirements Guide :: Version 2, Release: 4 Benchmark Date: 27 Oct 2021*"&amp;A716&amp;";*",SRGs!AA:AA,0),0)</f>
        <v>0</v>
      </c>
      <c r="AC716" s="6">
        <f>IFERROR(MATCH("Web Server Security Requirements Guide :: Version 3, Release: 1 Benchmark Date: 27 Oct 2022*"&amp;A716&amp;";*",SRGs!AA:AA,0),0)</f>
        <v>0</v>
      </c>
      <c r="AD716" s="21"/>
      <c r="AE716" s="3" t="str">
        <f t="shared" si="88"/>
        <v/>
      </c>
      <c r="AF716" s="2" t="str">
        <f t="shared" si="89"/>
        <v/>
      </c>
      <c r="AG716" s="2" t="str">
        <f t="shared" si="90"/>
        <v/>
      </c>
      <c r="AH716" s="2" t="str">
        <f t="shared" si="91"/>
        <v/>
      </c>
      <c r="AI716" s="2" t="str">
        <f t="shared" si="92"/>
        <v/>
      </c>
      <c r="AJ716" s="2" t="str">
        <f t="shared" si="93"/>
        <v/>
      </c>
      <c r="AK716" s="2" t="str">
        <f t="shared" si="94"/>
        <v/>
      </c>
      <c r="AL716" s="27"/>
      <c r="AM716" s="5" t="str">
        <f t="shared" si="95"/>
        <v/>
      </c>
    </row>
    <row r="717" spans="1:39" s="5" customFormat="1" ht="270">
      <c r="A717" s="1" t="s">
        <v>205</v>
      </c>
      <c r="B717" s="1" t="s">
        <v>4314</v>
      </c>
      <c r="C717" s="1" t="s">
        <v>1016</v>
      </c>
      <c r="D717" s="1" t="s">
        <v>2085</v>
      </c>
      <c r="E717" s="1" t="s">
        <v>3087</v>
      </c>
      <c r="F717" s="2" t="s">
        <v>3955</v>
      </c>
      <c r="G717" s="2" t="s">
        <v>4229</v>
      </c>
      <c r="H717" s="2" t="s">
        <v>4274</v>
      </c>
      <c r="I717" s="10">
        <v>2</v>
      </c>
      <c r="J717" s="13"/>
      <c r="K717" s="3">
        <f>IFERROR(MATCH("Application Layer Gateway (ALG) Security Requirements Guide (SRG) :: Version 1, Release: 2 Benchmark Date: 24 Jul 2015*"&amp;A717&amp;";*",SRGs!AA:AA,0),0)</f>
        <v>0</v>
      </c>
      <c r="L717" s="2">
        <f>IFERROR(MATCH("Application Server Security Requirements Guide :: Version 3, Release: 3 Benchmark Date: 27 Oct 2022*"&amp;A717&amp;";*",SRGs!AA:AA,0),0)</f>
        <v>0</v>
      </c>
      <c r="M717" s="2">
        <f>IFERROR(MATCH("Authentication, Authorization, and Accounting Services (AAA) Security Requirements Guide :: Version 1, Release: 2 Benchmark Date: 24 Jan 2020*"&amp;A717&amp;";*",SRGs!AA:AA,0),0)</f>
        <v>0</v>
      </c>
      <c r="N717" s="6">
        <f>IFERROR(MATCH("Central Log Server Security Requirements Guide :: Version 2, Release: 2 Benchmark Date: 27 Oct 2022*"&amp;A717&amp;";*",SRGs!AA:AA,0),0)</f>
        <v>0</v>
      </c>
      <c r="O717" s="6">
        <f>IFERROR(MATCH("Database Security Requirements Guide :: Version 3, Release: 3 Benchmark Date: 27 Jul 2022*"&amp;A717&amp;";*",SRGs!AA:AA,0),0)</f>
        <v>0</v>
      </c>
      <c r="P717" s="6">
        <f>IFERROR(MATCH("Container Platform Security Requirements Guide :: Version 1, Release: 3 Benchmark Date: 27 Jan 2022*"&amp;A717&amp;";*",SRGs!AA:AA,0),0)</f>
        <v>0</v>
      </c>
      <c r="Q717" s="6">
        <f>IFERROR(MATCH("Domain Name System (DNS) Security Requirements Guide :: Version 2, Release: 4 Benchmark Date: 23 Oct 2015*"&amp;A717&amp;";*",SRGs!AA:AA,0),0)</f>
        <v>0</v>
      </c>
      <c r="R717" s="6">
        <f>IFERROR(MATCH("Firewall Security Requirements Guide :: Version 2, Release: 3 Benchmark Date: 27 Oct 2022*"&amp;A717&amp;";*",SRGs!AA:AA,0),0)</f>
        <v>0</v>
      </c>
      <c r="S717" s="6">
        <f>IFERROR(MATCH("General Purpose Operating System Security Requirements Guide :: Version 2, Release: 4 Benchmark Date: 27 Jul 2022*"&amp;A717&amp;";*",SRGs!AA:AA,0),0)</f>
        <v>0</v>
      </c>
      <c r="T717" s="6">
        <f>IFERROR(MATCH("Intrusion Detection and Prevention Systems (IDPS) Security Requirements Guide :: Version 2, Release: 6 Benchmark Date: 24 Jul 2020*"&amp;A717&amp;";*",SRGs!AA:AA,0),0)</f>
        <v>0</v>
      </c>
      <c r="U717" s="6">
        <f>IFERROR(MATCH("Layer 2 Switch Security Requirements Guide :: Version 2, Release: 1 Benchmark Date: 18 May 2021*"&amp;A717&amp;";*",SRGs!AA:AA,0),0)</f>
        <v>0</v>
      </c>
      <c r="V717" s="6">
        <f>IFERROR(MATCH("Mainframe Product Security Requirements Guide :: Version 2, Release: 1 Benchmark Date: 27 Oct 2022*"&amp;A717&amp;";*",SRGs!AA:AA,0),0)</f>
        <v>0</v>
      </c>
      <c r="W717" s="6">
        <f>IFERROR(MATCH("Network Device Management Security Requirements Guide :: Version 4, Release: 1 Benchmark Date: 23 Apr 2021*"&amp;A717&amp;";*",SRGs!AA:AA,0),0)</f>
        <v>0</v>
      </c>
      <c r="X717" s="6">
        <f>IFERROR(MATCH("Router Security Requirements Guide :: Version 4, Release: 2 Benchmark Date: 23 Apr 2021*"&amp;A717&amp;";*",SRGs!AA:AA,0),0)</f>
        <v>0</v>
      </c>
      <c r="Y717" s="6">
        <f>IFERROR(MATCH("SDN Controller Security Requirements Guide :: Version 1, Release: 2 Benchmark Date: 24 Apr 2020*"&amp;A717&amp;";*",SRGs!AA:AA,0),0)</f>
        <v>0</v>
      </c>
      <c r="Z717" s="6">
        <f>IFERROR(MATCH("Unified Endpoint Management Agent Security Requirements Guide :: Version 1, Release: 1 Benchmark Date: 20 Nov 2020*"&amp;A717&amp;";*",SRGs!AA:AA,0),0)</f>
        <v>0</v>
      </c>
      <c r="AA717" s="6">
        <f>IFERROR(MATCH("Unified Endpoint Management Server Security Requirements Guide :: Version 1, Release: 1 Benchmark Date: 20 Nov 2020*"&amp;A717&amp;";*",SRGs!AA:AA,0),0)</f>
        <v>0</v>
      </c>
      <c r="AB717" s="6">
        <f>IFERROR(MATCH("Virtual Private Network (VPN) Security Requirements Guide :: Version 2, Release: 4 Benchmark Date: 27 Oct 2021*"&amp;A717&amp;";*",SRGs!AA:AA,0),0)</f>
        <v>0</v>
      </c>
      <c r="AC717" s="6">
        <f>IFERROR(MATCH("Web Server Security Requirements Guide :: Version 3, Release: 1 Benchmark Date: 27 Oct 2022*"&amp;A717&amp;";*",SRGs!AA:AA,0),0)</f>
        <v>0</v>
      </c>
      <c r="AD717" s="21"/>
      <c r="AE717" s="3" t="str">
        <f t="shared" si="88"/>
        <v/>
      </c>
      <c r="AF717" s="2" t="str">
        <f t="shared" si="89"/>
        <v/>
      </c>
      <c r="AG717" s="2" t="str">
        <f t="shared" si="90"/>
        <v/>
      </c>
      <c r="AH717" s="2" t="str">
        <f t="shared" si="91"/>
        <v/>
      </c>
      <c r="AI717" s="2" t="str">
        <f t="shared" si="92"/>
        <v/>
      </c>
      <c r="AJ717" s="2" t="str">
        <f t="shared" si="93"/>
        <v/>
      </c>
      <c r="AK717" s="2" t="str">
        <f t="shared" si="94"/>
        <v/>
      </c>
      <c r="AL717" s="27"/>
      <c r="AM717" s="5" t="str">
        <f t="shared" si="95"/>
        <v/>
      </c>
    </row>
    <row r="718" spans="1:39" ht="150">
      <c r="A718" s="1" t="s">
        <v>22442</v>
      </c>
      <c r="B718" s="1" t="s">
        <v>4314</v>
      </c>
      <c r="C718" s="1" t="s">
        <v>1017</v>
      </c>
      <c r="D718" s="1" t="s">
        <v>2086</v>
      </c>
      <c r="E718" s="1" t="s">
        <v>3088</v>
      </c>
      <c r="F718" s="2" t="s">
        <v>3956</v>
      </c>
      <c r="G718" s="2"/>
      <c r="H718" s="2" t="s">
        <v>4275</v>
      </c>
      <c r="I718" s="10">
        <v>3</v>
      </c>
      <c r="J718" s="13"/>
      <c r="K718" s="3">
        <f>IFERROR(MATCH("Application Layer Gateway (ALG) Security Requirements Guide (SRG) :: Version 1, Release: 2 Benchmark Date: 24 Jul 2015*"&amp;A718&amp;";*",SRGs!AA:AA,0),0)</f>
        <v>0</v>
      </c>
      <c r="L718" s="2">
        <f>IFERROR(MATCH("Application Server Security Requirements Guide :: Version 3, Release: 3 Benchmark Date: 27 Oct 2022*"&amp;A718&amp;";*",SRGs!AA:AA,0),0)</f>
        <v>0</v>
      </c>
      <c r="M718" s="2">
        <f>IFERROR(MATCH("Authentication, Authorization, and Accounting Services (AAA) Security Requirements Guide :: Version 1, Release: 2 Benchmark Date: 24 Jan 2020*"&amp;A718&amp;";*",SRGs!AA:AA,0),0)</f>
        <v>0</v>
      </c>
      <c r="N718" s="6">
        <f>IFERROR(MATCH("Central Log Server Security Requirements Guide :: Version 2, Release: 2 Benchmark Date: 27 Oct 2022*"&amp;A718&amp;";*",SRGs!AA:AA,0),0)</f>
        <v>0</v>
      </c>
      <c r="O718" s="6">
        <f>IFERROR(MATCH("Database Security Requirements Guide :: Version 3, Release: 3 Benchmark Date: 27 Jul 2022*"&amp;A718&amp;";*",SRGs!AA:AA,0),0)</f>
        <v>0</v>
      </c>
      <c r="P718" s="2">
        <f>IFERROR(MATCH("Container Platform Security Requirements Guide :: Version 1, Release: 3 Benchmark Date: 27 Jan 2022*"&amp;A718&amp;";*",SRGs!AA:AA,0),0)</f>
        <v>0</v>
      </c>
      <c r="Q718" s="2">
        <f>IFERROR(MATCH("Domain Name System (DNS) Security Requirements Guide :: Version 2, Release: 4 Benchmark Date: 23 Oct 2015*"&amp;A718&amp;";*",SRGs!AA:AA,0),0)</f>
        <v>0</v>
      </c>
      <c r="R718" s="2">
        <f>IFERROR(MATCH("Firewall Security Requirements Guide :: Version 2, Release: 3 Benchmark Date: 27 Oct 2022*"&amp;A718&amp;";*",SRGs!AA:AA,0),0)</f>
        <v>0</v>
      </c>
      <c r="S718" s="2">
        <f>IFERROR(MATCH("General Purpose Operating System Security Requirements Guide :: Version 2, Release: 4 Benchmark Date: 27 Jul 2022*"&amp;A718&amp;";*",SRGs!AA:AA,0),0)</f>
        <v>0</v>
      </c>
      <c r="T718" s="2">
        <f>IFERROR(MATCH("Intrusion Detection and Prevention Systems (IDPS) Security Requirements Guide :: Version 2, Release: 6 Benchmark Date: 24 Jul 2020*"&amp;A718&amp;";*",SRGs!AA:AA,0),0)</f>
        <v>0</v>
      </c>
      <c r="U718" s="2">
        <f>IFERROR(MATCH("Layer 2 Switch Security Requirements Guide :: Version 2, Release: 1 Benchmark Date: 18 May 2021*"&amp;A718&amp;";*",SRGs!AA:AA,0),0)</f>
        <v>0</v>
      </c>
      <c r="V718" s="2">
        <f>IFERROR(MATCH("Mainframe Product Security Requirements Guide :: Version 2, Release: 1 Benchmark Date: 27 Oct 2022*"&amp;A718&amp;";*",SRGs!AA:AA,0),0)</f>
        <v>0</v>
      </c>
      <c r="W718" s="2">
        <f>IFERROR(MATCH("Network Device Management Security Requirements Guide :: Version 4, Release: 1 Benchmark Date: 23 Apr 2021*"&amp;A718&amp;";*",SRGs!AA:AA,0),0)</f>
        <v>0</v>
      </c>
      <c r="X718" s="2">
        <f>IFERROR(MATCH("Router Security Requirements Guide :: Version 4, Release: 2 Benchmark Date: 23 Apr 2021*"&amp;A718&amp;";*",SRGs!AA:AA,0),0)</f>
        <v>0</v>
      </c>
      <c r="Y718" s="2">
        <f>IFERROR(MATCH("SDN Controller Security Requirements Guide :: Version 1, Release: 2 Benchmark Date: 24 Apr 2020*"&amp;A718&amp;";*",SRGs!AA:AA,0),0)</f>
        <v>0</v>
      </c>
      <c r="Z718" s="2">
        <f>IFERROR(MATCH("Unified Endpoint Management Agent Security Requirements Guide :: Version 1, Release: 1 Benchmark Date: 20 Nov 2020*"&amp;A718&amp;";*",SRGs!AA:AA,0),0)</f>
        <v>0</v>
      </c>
      <c r="AA718" s="2">
        <f>IFERROR(MATCH("Unified Endpoint Management Server Security Requirements Guide :: Version 1, Release: 1 Benchmark Date: 20 Nov 2020*"&amp;A718&amp;";*",SRGs!AA:AA,0),0)</f>
        <v>0</v>
      </c>
      <c r="AB718" s="2">
        <f>IFERROR(MATCH("Virtual Private Network (VPN) Security Requirements Guide :: Version 2, Release: 4 Benchmark Date: 27 Oct 2021*"&amp;A718&amp;";*",SRGs!AA:AA,0),0)</f>
        <v>0</v>
      </c>
      <c r="AC718" s="2">
        <f>IFERROR(MATCH("Web Server Security Requirements Guide :: Version 3, Release: 1 Benchmark Date: 27 Oct 2022*"&amp;A718&amp;";*",SRGs!AA:AA,0),0)</f>
        <v>0</v>
      </c>
      <c r="AD718" s="22"/>
      <c r="AE718" s="3" t="str">
        <f t="shared" si="88"/>
        <v/>
      </c>
      <c r="AF718" s="2" t="str">
        <f t="shared" si="89"/>
        <v/>
      </c>
      <c r="AG718" s="2" t="str">
        <f t="shared" si="90"/>
        <v/>
      </c>
      <c r="AH718" s="2" t="str">
        <f t="shared" si="91"/>
        <v/>
      </c>
      <c r="AI718" s="2" t="str">
        <f t="shared" si="92"/>
        <v/>
      </c>
      <c r="AJ718" s="2" t="str">
        <f t="shared" si="93"/>
        <v/>
      </c>
      <c r="AK718" s="2" t="str">
        <f t="shared" si="94"/>
        <v/>
      </c>
      <c r="AM718" s="5" t="str">
        <f t="shared" si="95"/>
        <v/>
      </c>
    </row>
    <row r="719" spans="1:39" s="5" customFormat="1" ht="150">
      <c r="A719" s="1" t="s">
        <v>22443</v>
      </c>
      <c r="B719" s="1" t="s">
        <v>4314</v>
      </c>
      <c r="C719" s="1" t="s">
        <v>1018</v>
      </c>
      <c r="D719" s="1" t="s">
        <v>2087</v>
      </c>
      <c r="E719" s="1" t="s">
        <v>3089</v>
      </c>
      <c r="F719" s="2" t="s">
        <v>2591</v>
      </c>
      <c r="G719" s="2"/>
      <c r="H719" s="2"/>
      <c r="I719" s="2"/>
      <c r="J719" s="15"/>
      <c r="K719" s="3">
        <f>IFERROR(MATCH("Application Layer Gateway (ALG) Security Requirements Guide (SRG) :: Version 1, Release: 2 Benchmark Date: 24 Jul 2015*"&amp;A719&amp;";*",SRGs!AA:AA,0),0)</f>
        <v>0</v>
      </c>
      <c r="L719" s="2">
        <f>IFERROR(MATCH("Application Server Security Requirements Guide :: Version 3, Release: 3 Benchmark Date: 27 Oct 2022*"&amp;A719&amp;";*",SRGs!AA:AA,0),0)</f>
        <v>0</v>
      </c>
      <c r="M719" s="2">
        <f>IFERROR(MATCH("Authentication, Authorization, and Accounting Services (AAA) Security Requirements Guide :: Version 1, Release: 2 Benchmark Date: 24 Jan 2020*"&amp;A719&amp;";*",SRGs!AA:AA,0),0)</f>
        <v>0</v>
      </c>
      <c r="N719" s="2">
        <f>IFERROR(MATCH("Central Log Server Security Requirements Guide :: Version 2, Release: 2 Benchmark Date: 27 Oct 2022*"&amp;A719&amp;";*",SRGs!AA:AA,0),0)</f>
        <v>0</v>
      </c>
      <c r="O719" s="2">
        <f>IFERROR(MATCH("Database Security Requirements Guide :: Version 3, Release: 3 Benchmark Date: 27 Jul 2022*"&amp;A719&amp;";*",SRGs!AA:AA,0),0)</f>
        <v>0</v>
      </c>
      <c r="P719" s="6">
        <f>IFERROR(MATCH("Container Platform Security Requirements Guide :: Version 1, Release: 3 Benchmark Date: 27 Jan 2022*"&amp;A719&amp;";*",SRGs!AA:AA,0),0)</f>
        <v>0</v>
      </c>
      <c r="Q719" s="6">
        <f>IFERROR(MATCH("Domain Name System (DNS) Security Requirements Guide :: Version 2, Release: 4 Benchmark Date: 23 Oct 2015*"&amp;A719&amp;";*",SRGs!AA:AA,0),0)</f>
        <v>0</v>
      </c>
      <c r="R719" s="6">
        <f>IFERROR(MATCH("Firewall Security Requirements Guide :: Version 2, Release: 3 Benchmark Date: 27 Oct 2022*"&amp;A719&amp;";*",SRGs!AA:AA,0),0)</f>
        <v>0</v>
      </c>
      <c r="S719" s="6">
        <f>IFERROR(MATCH("General Purpose Operating System Security Requirements Guide :: Version 2, Release: 4 Benchmark Date: 27 Jul 2022*"&amp;A719&amp;";*",SRGs!AA:AA,0),0)</f>
        <v>0</v>
      </c>
      <c r="T719" s="6">
        <f>IFERROR(MATCH("Intrusion Detection and Prevention Systems (IDPS) Security Requirements Guide :: Version 2, Release: 6 Benchmark Date: 24 Jul 2020*"&amp;A719&amp;";*",SRGs!AA:AA,0),0)</f>
        <v>0</v>
      </c>
      <c r="U719" s="6">
        <f>IFERROR(MATCH("Layer 2 Switch Security Requirements Guide :: Version 2, Release: 1 Benchmark Date: 18 May 2021*"&amp;A719&amp;";*",SRGs!AA:AA,0),0)</f>
        <v>0</v>
      </c>
      <c r="V719" s="6">
        <f>IFERROR(MATCH("Mainframe Product Security Requirements Guide :: Version 2, Release: 1 Benchmark Date: 27 Oct 2022*"&amp;A719&amp;";*",SRGs!AA:AA,0),0)</f>
        <v>0</v>
      </c>
      <c r="W719" s="6">
        <f>IFERROR(MATCH("Network Device Management Security Requirements Guide :: Version 4, Release: 1 Benchmark Date: 23 Apr 2021*"&amp;A719&amp;";*",SRGs!AA:AA,0),0)</f>
        <v>0</v>
      </c>
      <c r="X719" s="6">
        <f>IFERROR(MATCH("Router Security Requirements Guide :: Version 4, Release: 2 Benchmark Date: 23 Apr 2021*"&amp;A719&amp;";*",SRGs!AA:AA,0),0)</f>
        <v>0</v>
      </c>
      <c r="Y719" s="6">
        <f>IFERROR(MATCH("SDN Controller Security Requirements Guide :: Version 1, Release: 2 Benchmark Date: 24 Apr 2020*"&amp;A719&amp;";*",SRGs!AA:AA,0),0)</f>
        <v>0</v>
      </c>
      <c r="Z719" s="6">
        <f>IFERROR(MATCH("Unified Endpoint Management Agent Security Requirements Guide :: Version 1, Release: 1 Benchmark Date: 20 Nov 2020*"&amp;A719&amp;";*",SRGs!AA:AA,0),0)</f>
        <v>0</v>
      </c>
      <c r="AA719" s="6">
        <f>IFERROR(MATCH("Unified Endpoint Management Server Security Requirements Guide :: Version 1, Release: 1 Benchmark Date: 20 Nov 2020*"&amp;A719&amp;";*",SRGs!AA:AA,0),0)</f>
        <v>0</v>
      </c>
      <c r="AB719" s="6">
        <f>IFERROR(MATCH("Virtual Private Network (VPN) Security Requirements Guide :: Version 2, Release: 4 Benchmark Date: 27 Oct 2021*"&amp;A719&amp;";*",SRGs!AA:AA,0),0)</f>
        <v>0</v>
      </c>
      <c r="AC719" s="6">
        <f>IFERROR(MATCH("Web Server Security Requirements Guide :: Version 3, Release: 1 Benchmark Date: 27 Oct 2022*"&amp;A719&amp;";*",SRGs!AA:AA,0),0)</f>
        <v>0</v>
      </c>
      <c r="AD719" s="21"/>
      <c r="AE719" s="3" t="str">
        <f t="shared" si="88"/>
        <v/>
      </c>
      <c r="AF719" s="2" t="str">
        <f t="shared" si="89"/>
        <v/>
      </c>
      <c r="AG719" s="2" t="str">
        <f t="shared" si="90"/>
        <v/>
      </c>
      <c r="AH719" s="2" t="str">
        <f t="shared" si="91"/>
        <v/>
      </c>
      <c r="AI719" s="2" t="str">
        <f t="shared" si="92"/>
        <v/>
      </c>
      <c r="AJ719" s="2" t="str">
        <f t="shared" si="93"/>
        <v/>
      </c>
      <c r="AK719" s="2" t="str">
        <f t="shared" si="94"/>
        <v/>
      </c>
      <c r="AL719" s="27"/>
      <c r="AM719" s="5" t="str">
        <f t="shared" si="95"/>
        <v/>
      </c>
    </row>
    <row r="720" spans="1:39" ht="75">
      <c r="A720" s="1" t="s">
        <v>22444</v>
      </c>
      <c r="B720" s="1" t="s">
        <v>4314</v>
      </c>
      <c r="C720" s="1" t="s">
        <v>1019</v>
      </c>
      <c r="D720" s="1" t="s">
        <v>2088</v>
      </c>
      <c r="E720" s="1" t="s">
        <v>3090</v>
      </c>
      <c r="F720" s="2" t="s">
        <v>3957</v>
      </c>
      <c r="G720" s="2"/>
      <c r="H720" s="2" t="s">
        <v>4273</v>
      </c>
      <c r="I720" s="10">
        <v>3</v>
      </c>
      <c r="J720" s="13"/>
      <c r="K720" s="3">
        <f>IFERROR(MATCH("Application Layer Gateway (ALG) Security Requirements Guide (SRG) :: Version 1, Release: 2 Benchmark Date: 24 Jul 2015*"&amp;A720&amp;";*",SRGs!AA:AA,0),0)</f>
        <v>0</v>
      </c>
      <c r="L720" s="2">
        <f>IFERROR(MATCH("Application Server Security Requirements Guide :: Version 3, Release: 3 Benchmark Date: 27 Oct 2022*"&amp;A720&amp;";*",SRGs!AA:AA,0),0)</f>
        <v>0</v>
      </c>
      <c r="M720" s="2">
        <f>IFERROR(MATCH("Authentication, Authorization, and Accounting Services (AAA) Security Requirements Guide :: Version 1, Release: 2 Benchmark Date: 24 Jan 2020*"&amp;A720&amp;";*",SRGs!AA:AA,0),0)</f>
        <v>0</v>
      </c>
      <c r="N720" s="6">
        <f>IFERROR(MATCH("Central Log Server Security Requirements Guide :: Version 2, Release: 2 Benchmark Date: 27 Oct 2022*"&amp;A720&amp;";*",SRGs!AA:AA,0),0)</f>
        <v>0</v>
      </c>
      <c r="O720" s="6">
        <f>IFERROR(MATCH("Database Security Requirements Guide :: Version 3, Release: 3 Benchmark Date: 27 Jul 2022*"&amp;A720&amp;";*",SRGs!AA:AA,0),0)</f>
        <v>0</v>
      </c>
      <c r="P720" s="2">
        <f>IFERROR(MATCH("Container Platform Security Requirements Guide :: Version 1, Release: 3 Benchmark Date: 27 Jan 2022*"&amp;A720&amp;";*",SRGs!AA:AA,0),0)</f>
        <v>0</v>
      </c>
      <c r="Q720" s="2">
        <f>IFERROR(MATCH("Domain Name System (DNS) Security Requirements Guide :: Version 2, Release: 4 Benchmark Date: 23 Oct 2015*"&amp;A720&amp;";*",SRGs!AA:AA,0),0)</f>
        <v>0</v>
      </c>
      <c r="R720" s="2">
        <f>IFERROR(MATCH("Firewall Security Requirements Guide :: Version 2, Release: 3 Benchmark Date: 27 Oct 2022*"&amp;A720&amp;";*",SRGs!AA:AA,0),0)</f>
        <v>0</v>
      </c>
      <c r="S720" s="2">
        <f>IFERROR(MATCH("General Purpose Operating System Security Requirements Guide :: Version 2, Release: 4 Benchmark Date: 27 Jul 2022*"&amp;A720&amp;";*",SRGs!AA:AA,0),0)</f>
        <v>0</v>
      </c>
      <c r="T720" s="2">
        <f>IFERROR(MATCH("Intrusion Detection and Prevention Systems (IDPS) Security Requirements Guide :: Version 2, Release: 6 Benchmark Date: 24 Jul 2020*"&amp;A720&amp;";*",SRGs!AA:AA,0),0)</f>
        <v>0</v>
      </c>
      <c r="U720" s="2">
        <f>IFERROR(MATCH("Layer 2 Switch Security Requirements Guide :: Version 2, Release: 1 Benchmark Date: 18 May 2021*"&amp;A720&amp;";*",SRGs!AA:AA,0),0)</f>
        <v>0</v>
      </c>
      <c r="V720" s="2">
        <f>IFERROR(MATCH("Mainframe Product Security Requirements Guide :: Version 2, Release: 1 Benchmark Date: 27 Oct 2022*"&amp;A720&amp;";*",SRGs!AA:AA,0),0)</f>
        <v>0</v>
      </c>
      <c r="W720" s="2">
        <f>IFERROR(MATCH("Network Device Management Security Requirements Guide :: Version 4, Release: 1 Benchmark Date: 23 Apr 2021*"&amp;A720&amp;";*",SRGs!AA:AA,0),0)</f>
        <v>0</v>
      </c>
      <c r="X720" s="2">
        <f>IFERROR(MATCH("Router Security Requirements Guide :: Version 4, Release: 2 Benchmark Date: 23 Apr 2021*"&amp;A720&amp;";*",SRGs!AA:AA,0),0)</f>
        <v>0</v>
      </c>
      <c r="Y720" s="2">
        <f>IFERROR(MATCH("SDN Controller Security Requirements Guide :: Version 1, Release: 2 Benchmark Date: 24 Apr 2020*"&amp;A720&amp;";*",SRGs!AA:AA,0),0)</f>
        <v>0</v>
      </c>
      <c r="Z720" s="2">
        <f>IFERROR(MATCH("Unified Endpoint Management Agent Security Requirements Guide :: Version 1, Release: 1 Benchmark Date: 20 Nov 2020*"&amp;A720&amp;";*",SRGs!AA:AA,0),0)</f>
        <v>0</v>
      </c>
      <c r="AA720" s="2">
        <f>IFERROR(MATCH("Unified Endpoint Management Server Security Requirements Guide :: Version 1, Release: 1 Benchmark Date: 20 Nov 2020*"&amp;A720&amp;";*",SRGs!AA:AA,0),0)</f>
        <v>0</v>
      </c>
      <c r="AB720" s="2">
        <f>IFERROR(MATCH("Virtual Private Network (VPN) Security Requirements Guide :: Version 2, Release: 4 Benchmark Date: 27 Oct 2021*"&amp;A720&amp;";*",SRGs!AA:AA,0),0)</f>
        <v>0</v>
      </c>
      <c r="AC720" s="2">
        <f>IFERROR(MATCH("Web Server Security Requirements Guide :: Version 3, Release: 1 Benchmark Date: 27 Oct 2022*"&amp;A720&amp;";*",SRGs!AA:AA,0),0)</f>
        <v>0</v>
      </c>
      <c r="AD720" s="22"/>
      <c r="AE720" s="3" t="str">
        <f t="shared" si="88"/>
        <v/>
      </c>
      <c r="AF720" s="2" t="str">
        <f t="shared" si="89"/>
        <v/>
      </c>
      <c r="AG720" s="2" t="str">
        <f t="shared" si="90"/>
        <v/>
      </c>
      <c r="AH720" s="2" t="str">
        <f t="shared" si="91"/>
        <v/>
      </c>
      <c r="AI720" s="2" t="str">
        <f t="shared" si="92"/>
        <v/>
      </c>
      <c r="AJ720" s="2" t="str">
        <f t="shared" si="93"/>
        <v/>
      </c>
      <c r="AK720" s="2" t="str">
        <f t="shared" si="94"/>
        <v/>
      </c>
      <c r="AM720" s="5" t="str">
        <f t="shared" si="95"/>
        <v/>
      </c>
    </row>
    <row r="721" spans="1:39" ht="180">
      <c r="A721" s="1" t="s">
        <v>22445</v>
      </c>
      <c r="B721" s="1" t="s">
        <v>4314</v>
      </c>
      <c r="C721" s="1" t="s">
        <v>1020</v>
      </c>
      <c r="D721" s="1" t="s">
        <v>2089</v>
      </c>
      <c r="E721" s="1" t="s">
        <v>3091</v>
      </c>
      <c r="F721" s="2" t="s">
        <v>2591</v>
      </c>
      <c r="G721" s="2"/>
      <c r="H721" s="2" t="s">
        <v>4270</v>
      </c>
      <c r="I721" s="10">
        <v>3</v>
      </c>
      <c r="J721" s="13"/>
      <c r="K721" s="3">
        <f>IFERROR(MATCH("Application Layer Gateway (ALG) Security Requirements Guide (SRG) :: Version 1, Release: 2 Benchmark Date: 24 Jul 2015*"&amp;A721&amp;";*",SRGs!AA:AA,0),0)</f>
        <v>0</v>
      </c>
      <c r="L721" s="2">
        <f>IFERROR(MATCH("Application Server Security Requirements Guide :: Version 3, Release: 3 Benchmark Date: 27 Oct 2022*"&amp;A721&amp;";*",SRGs!AA:AA,0),0)</f>
        <v>0</v>
      </c>
      <c r="M721" s="2">
        <f>IFERROR(MATCH("Authentication, Authorization, and Accounting Services (AAA) Security Requirements Guide :: Version 1, Release: 2 Benchmark Date: 24 Jan 2020*"&amp;A721&amp;";*",SRGs!AA:AA,0),0)</f>
        <v>0</v>
      </c>
      <c r="N721" s="2">
        <f>IFERROR(MATCH("Central Log Server Security Requirements Guide :: Version 2, Release: 2 Benchmark Date: 27 Oct 2022*"&amp;A721&amp;";*",SRGs!AA:AA,0),0)</f>
        <v>0</v>
      </c>
      <c r="O721" s="2">
        <f>IFERROR(MATCH("Database Security Requirements Guide :: Version 3, Release: 3 Benchmark Date: 27 Jul 2022*"&amp;A721&amp;";*",SRGs!AA:AA,0),0)</f>
        <v>0</v>
      </c>
      <c r="P721" s="2">
        <f>IFERROR(MATCH("Container Platform Security Requirements Guide :: Version 1, Release: 3 Benchmark Date: 27 Jan 2022*"&amp;A721&amp;";*",SRGs!AA:AA,0),0)</f>
        <v>0</v>
      </c>
      <c r="Q721" s="2">
        <f>IFERROR(MATCH("Domain Name System (DNS) Security Requirements Guide :: Version 2, Release: 4 Benchmark Date: 23 Oct 2015*"&amp;A721&amp;";*",SRGs!AA:AA,0),0)</f>
        <v>0</v>
      </c>
      <c r="R721" s="2">
        <f>IFERROR(MATCH("Firewall Security Requirements Guide :: Version 2, Release: 3 Benchmark Date: 27 Oct 2022*"&amp;A721&amp;";*",SRGs!AA:AA,0),0)</f>
        <v>0</v>
      </c>
      <c r="S721" s="2">
        <f>IFERROR(MATCH("General Purpose Operating System Security Requirements Guide :: Version 2, Release: 4 Benchmark Date: 27 Jul 2022*"&amp;A721&amp;";*",SRGs!AA:AA,0),0)</f>
        <v>0</v>
      </c>
      <c r="T721" s="2">
        <f>IFERROR(MATCH("Intrusion Detection and Prevention Systems (IDPS) Security Requirements Guide :: Version 2, Release: 6 Benchmark Date: 24 Jul 2020*"&amp;A721&amp;";*",SRGs!AA:AA,0),0)</f>
        <v>0</v>
      </c>
      <c r="U721" s="2">
        <f>IFERROR(MATCH("Layer 2 Switch Security Requirements Guide :: Version 2, Release: 1 Benchmark Date: 18 May 2021*"&amp;A721&amp;";*",SRGs!AA:AA,0),0)</f>
        <v>0</v>
      </c>
      <c r="V721" s="2">
        <f>IFERROR(MATCH("Mainframe Product Security Requirements Guide :: Version 2, Release: 1 Benchmark Date: 27 Oct 2022*"&amp;A721&amp;";*",SRGs!AA:AA,0),0)</f>
        <v>0</v>
      </c>
      <c r="W721" s="2">
        <f>IFERROR(MATCH("Network Device Management Security Requirements Guide :: Version 4, Release: 1 Benchmark Date: 23 Apr 2021*"&amp;A721&amp;";*",SRGs!AA:AA,0),0)</f>
        <v>0</v>
      </c>
      <c r="X721" s="2">
        <f>IFERROR(MATCH("Router Security Requirements Guide :: Version 4, Release: 2 Benchmark Date: 23 Apr 2021*"&amp;A721&amp;";*",SRGs!AA:AA,0),0)</f>
        <v>0</v>
      </c>
      <c r="Y721" s="2">
        <f>IFERROR(MATCH("SDN Controller Security Requirements Guide :: Version 1, Release: 2 Benchmark Date: 24 Apr 2020*"&amp;A721&amp;";*",SRGs!AA:AA,0),0)</f>
        <v>0</v>
      </c>
      <c r="Z721" s="2">
        <f>IFERROR(MATCH("Unified Endpoint Management Agent Security Requirements Guide :: Version 1, Release: 1 Benchmark Date: 20 Nov 2020*"&amp;A721&amp;";*",SRGs!AA:AA,0),0)</f>
        <v>0</v>
      </c>
      <c r="AA721" s="2">
        <f>IFERROR(MATCH("Unified Endpoint Management Server Security Requirements Guide :: Version 1, Release: 1 Benchmark Date: 20 Nov 2020*"&amp;A721&amp;";*",SRGs!AA:AA,0),0)</f>
        <v>0</v>
      </c>
      <c r="AB721" s="2">
        <f>IFERROR(MATCH("Virtual Private Network (VPN) Security Requirements Guide :: Version 2, Release: 4 Benchmark Date: 27 Oct 2021*"&amp;A721&amp;";*",SRGs!AA:AA,0),0)</f>
        <v>0</v>
      </c>
      <c r="AC721" s="2">
        <f>IFERROR(MATCH("Web Server Security Requirements Guide :: Version 3, Release: 1 Benchmark Date: 27 Oct 2022*"&amp;A721&amp;";*",SRGs!AA:AA,0),0)</f>
        <v>0</v>
      </c>
      <c r="AD721" s="22"/>
      <c r="AE721" s="3" t="str">
        <f t="shared" si="88"/>
        <v/>
      </c>
      <c r="AF721" s="2" t="str">
        <f t="shared" si="89"/>
        <v/>
      </c>
      <c r="AG721" s="2" t="str">
        <f t="shared" si="90"/>
        <v/>
      </c>
      <c r="AH721" s="2" t="str">
        <f t="shared" si="91"/>
        <v/>
      </c>
      <c r="AI721" s="2" t="str">
        <f t="shared" si="92"/>
        <v/>
      </c>
      <c r="AJ721" s="2" t="str">
        <f t="shared" si="93"/>
        <v/>
      </c>
      <c r="AK721" s="2" t="str">
        <f t="shared" si="94"/>
        <v/>
      </c>
      <c r="AM721" s="5" t="str">
        <f t="shared" si="95"/>
        <v/>
      </c>
    </row>
    <row r="722" spans="1:39" s="5" customFormat="1" ht="30">
      <c r="A722" s="1" t="s">
        <v>206</v>
      </c>
      <c r="B722" s="1" t="s">
        <v>4314</v>
      </c>
      <c r="C722" s="1" t="s">
        <v>1021</v>
      </c>
      <c r="D722" s="1" t="s">
        <v>3547</v>
      </c>
      <c r="E722" s="1"/>
      <c r="F722" s="2"/>
      <c r="G722" s="2"/>
      <c r="H722" s="2"/>
      <c r="I722" s="2"/>
      <c r="J722" s="15"/>
      <c r="K722" s="3">
        <f>IFERROR(MATCH("Application Layer Gateway (ALG) Security Requirements Guide (SRG) :: Version 1, Release: 2 Benchmark Date: 24 Jul 2015*"&amp;A722&amp;";*",SRGs!AA:AA,0),0)</f>
        <v>0</v>
      </c>
      <c r="L722" s="2">
        <f>IFERROR(MATCH("Application Server Security Requirements Guide :: Version 3, Release: 3 Benchmark Date: 27 Oct 2022*"&amp;A722&amp;";*",SRGs!AA:AA,0),0)</f>
        <v>0</v>
      </c>
      <c r="M722" s="2">
        <f>IFERROR(MATCH("Authentication, Authorization, and Accounting Services (AAA) Security Requirements Guide :: Version 1, Release: 2 Benchmark Date: 24 Jan 2020*"&amp;A722&amp;";*",SRGs!AA:AA,0),0)</f>
        <v>0</v>
      </c>
      <c r="N722" s="2">
        <f>IFERROR(MATCH("Central Log Server Security Requirements Guide :: Version 2, Release: 2 Benchmark Date: 27 Oct 2022*"&amp;A722&amp;";*",SRGs!AA:AA,0),0)</f>
        <v>0</v>
      </c>
      <c r="O722" s="2">
        <f>IFERROR(MATCH("Database Security Requirements Guide :: Version 3, Release: 3 Benchmark Date: 27 Jul 2022*"&amp;A722&amp;";*",SRGs!AA:AA,0),0)</f>
        <v>0</v>
      </c>
      <c r="P722" s="6">
        <f>IFERROR(MATCH("Container Platform Security Requirements Guide :: Version 1, Release: 3 Benchmark Date: 27 Jan 2022*"&amp;A722&amp;";*",SRGs!AA:AA,0),0)</f>
        <v>0</v>
      </c>
      <c r="Q722" s="6">
        <f>IFERROR(MATCH("Domain Name System (DNS) Security Requirements Guide :: Version 2, Release: 4 Benchmark Date: 23 Oct 2015*"&amp;A722&amp;";*",SRGs!AA:AA,0),0)</f>
        <v>0</v>
      </c>
      <c r="R722" s="6">
        <f>IFERROR(MATCH("Firewall Security Requirements Guide :: Version 2, Release: 3 Benchmark Date: 27 Oct 2022*"&amp;A722&amp;";*",SRGs!AA:AA,0),0)</f>
        <v>0</v>
      </c>
      <c r="S722" s="6">
        <f>IFERROR(MATCH("General Purpose Operating System Security Requirements Guide :: Version 2, Release: 4 Benchmark Date: 27 Jul 2022*"&amp;A722&amp;";*",SRGs!AA:AA,0),0)</f>
        <v>0</v>
      </c>
      <c r="T722" s="6">
        <f>IFERROR(MATCH("Intrusion Detection and Prevention Systems (IDPS) Security Requirements Guide :: Version 2, Release: 6 Benchmark Date: 24 Jul 2020*"&amp;A722&amp;";*",SRGs!AA:AA,0),0)</f>
        <v>0</v>
      </c>
      <c r="U722" s="6">
        <f>IFERROR(MATCH("Layer 2 Switch Security Requirements Guide :: Version 2, Release: 1 Benchmark Date: 18 May 2021*"&amp;A722&amp;";*",SRGs!AA:AA,0),0)</f>
        <v>0</v>
      </c>
      <c r="V722" s="6">
        <f>IFERROR(MATCH("Mainframe Product Security Requirements Guide :: Version 2, Release: 1 Benchmark Date: 27 Oct 2022*"&amp;A722&amp;";*",SRGs!AA:AA,0),0)</f>
        <v>0</v>
      </c>
      <c r="W722" s="6">
        <f>IFERROR(MATCH("Network Device Management Security Requirements Guide :: Version 4, Release: 1 Benchmark Date: 23 Apr 2021*"&amp;A722&amp;";*",SRGs!AA:AA,0),0)</f>
        <v>0</v>
      </c>
      <c r="X722" s="6">
        <f>IFERROR(MATCH("Router Security Requirements Guide :: Version 4, Release: 2 Benchmark Date: 23 Apr 2021*"&amp;A722&amp;";*",SRGs!AA:AA,0),0)</f>
        <v>0</v>
      </c>
      <c r="Y722" s="6">
        <f>IFERROR(MATCH("SDN Controller Security Requirements Guide :: Version 1, Release: 2 Benchmark Date: 24 Apr 2020*"&amp;A722&amp;";*",SRGs!AA:AA,0),0)</f>
        <v>0</v>
      </c>
      <c r="Z722" s="6">
        <f>IFERROR(MATCH("Unified Endpoint Management Agent Security Requirements Guide :: Version 1, Release: 1 Benchmark Date: 20 Nov 2020*"&amp;A722&amp;";*",SRGs!AA:AA,0),0)</f>
        <v>0</v>
      </c>
      <c r="AA722" s="6">
        <f>IFERROR(MATCH("Unified Endpoint Management Server Security Requirements Guide :: Version 1, Release: 1 Benchmark Date: 20 Nov 2020*"&amp;A722&amp;";*",SRGs!AA:AA,0),0)</f>
        <v>0</v>
      </c>
      <c r="AB722" s="6">
        <f>IFERROR(MATCH("Virtual Private Network (VPN) Security Requirements Guide :: Version 2, Release: 4 Benchmark Date: 27 Oct 2021*"&amp;A722&amp;";*",SRGs!AA:AA,0),0)</f>
        <v>0</v>
      </c>
      <c r="AC722" s="6">
        <f>IFERROR(MATCH("Web Server Security Requirements Guide :: Version 3, Release: 1 Benchmark Date: 27 Oct 2022*"&amp;A722&amp;";*",SRGs!AA:AA,0),0)</f>
        <v>0</v>
      </c>
      <c r="AD722" s="21"/>
      <c r="AE722" s="3" t="str">
        <f t="shared" si="88"/>
        <v/>
      </c>
      <c r="AF722" s="2" t="str">
        <f t="shared" si="89"/>
        <v/>
      </c>
      <c r="AG722" s="2" t="str">
        <f t="shared" si="90"/>
        <v/>
      </c>
      <c r="AH722" s="2" t="str">
        <f t="shared" si="91"/>
        <v/>
      </c>
      <c r="AI722" s="2" t="str">
        <f t="shared" si="92"/>
        <v/>
      </c>
      <c r="AJ722" s="2" t="str">
        <f t="shared" si="93"/>
        <v/>
      </c>
      <c r="AK722" s="2" t="str">
        <f t="shared" si="94"/>
        <v/>
      </c>
      <c r="AL722" s="27"/>
      <c r="AM722" s="5" t="str">
        <f t="shared" si="95"/>
        <v/>
      </c>
    </row>
    <row r="723" spans="1:39" ht="409.5">
      <c r="A723" s="1" t="s">
        <v>207</v>
      </c>
      <c r="B723" s="1" t="s">
        <v>4314</v>
      </c>
      <c r="C723" s="1" t="s">
        <v>1022</v>
      </c>
      <c r="D723" s="1" t="s">
        <v>2090</v>
      </c>
      <c r="E723" s="1" t="s">
        <v>3092</v>
      </c>
      <c r="F723" s="2" t="s">
        <v>3958</v>
      </c>
      <c r="G723" s="2" t="s">
        <v>4231</v>
      </c>
      <c r="H723" s="2"/>
      <c r="I723" s="10">
        <v>2</v>
      </c>
      <c r="J723" s="13"/>
      <c r="K723" s="3">
        <f>IFERROR(MATCH("Application Layer Gateway (ALG) Security Requirements Guide (SRG) :: Version 1, Release: 2 Benchmark Date: 24 Jul 2015*"&amp;A723&amp;";*",SRGs!AA:AA,0),0)</f>
        <v>0</v>
      </c>
      <c r="L723" s="2">
        <f>IFERROR(MATCH("Application Server Security Requirements Guide :: Version 3, Release: 3 Benchmark Date: 27 Oct 2022*"&amp;A723&amp;";*",SRGs!AA:AA,0),0)</f>
        <v>0</v>
      </c>
      <c r="M723" s="2">
        <f>IFERROR(MATCH("Authentication, Authorization, and Accounting Services (AAA) Security Requirements Guide :: Version 1, Release: 2 Benchmark Date: 24 Jan 2020*"&amp;A723&amp;";*",SRGs!AA:AA,0),0)</f>
        <v>0</v>
      </c>
      <c r="N723" s="6">
        <f>IFERROR(MATCH("Central Log Server Security Requirements Guide :: Version 2, Release: 2 Benchmark Date: 27 Oct 2022*"&amp;A723&amp;";*",SRGs!AA:AA,0),0)</f>
        <v>0</v>
      </c>
      <c r="O723" s="6">
        <f>IFERROR(MATCH("Database Security Requirements Guide :: Version 3, Release: 3 Benchmark Date: 27 Jul 2022*"&amp;A723&amp;";*",SRGs!AA:AA,0),0)</f>
        <v>0</v>
      </c>
      <c r="P723" s="2">
        <f>IFERROR(MATCH("Container Platform Security Requirements Guide :: Version 1, Release: 3 Benchmark Date: 27 Jan 2022*"&amp;A723&amp;";*",SRGs!AA:AA,0),0)</f>
        <v>0</v>
      </c>
      <c r="Q723" s="2">
        <f>IFERROR(MATCH("Domain Name System (DNS) Security Requirements Guide :: Version 2, Release: 4 Benchmark Date: 23 Oct 2015*"&amp;A723&amp;";*",SRGs!AA:AA,0),0)</f>
        <v>0</v>
      </c>
      <c r="R723" s="2">
        <f>IFERROR(MATCH("Firewall Security Requirements Guide :: Version 2, Release: 3 Benchmark Date: 27 Oct 2022*"&amp;A723&amp;";*",SRGs!AA:AA,0),0)</f>
        <v>0</v>
      </c>
      <c r="S723" s="2">
        <f>IFERROR(MATCH("General Purpose Operating System Security Requirements Guide :: Version 2, Release: 4 Benchmark Date: 27 Jul 2022*"&amp;A723&amp;";*",SRGs!AA:AA,0),0)</f>
        <v>0</v>
      </c>
      <c r="T723" s="2">
        <f>IFERROR(MATCH("Intrusion Detection and Prevention Systems (IDPS) Security Requirements Guide :: Version 2, Release: 6 Benchmark Date: 24 Jul 2020*"&amp;A723&amp;";*",SRGs!AA:AA,0),0)</f>
        <v>0</v>
      </c>
      <c r="U723" s="2">
        <f>IFERROR(MATCH("Layer 2 Switch Security Requirements Guide :: Version 2, Release: 1 Benchmark Date: 18 May 2021*"&amp;A723&amp;";*",SRGs!AA:AA,0),0)</f>
        <v>0</v>
      </c>
      <c r="V723" s="2">
        <f>IFERROR(MATCH("Mainframe Product Security Requirements Guide :: Version 2, Release: 1 Benchmark Date: 27 Oct 2022*"&amp;A723&amp;";*",SRGs!AA:AA,0),0)</f>
        <v>0</v>
      </c>
      <c r="W723" s="2">
        <f>IFERROR(MATCH("Network Device Management Security Requirements Guide :: Version 4, Release: 1 Benchmark Date: 23 Apr 2021*"&amp;A723&amp;";*",SRGs!AA:AA,0),0)</f>
        <v>0</v>
      </c>
      <c r="X723" s="2">
        <f>IFERROR(MATCH("Router Security Requirements Guide :: Version 4, Release: 2 Benchmark Date: 23 Apr 2021*"&amp;A723&amp;";*",SRGs!AA:AA,0),0)</f>
        <v>0</v>
      </c>
      <c r="Y723" s="2">
        <f>IFERROR(MATCH("SDN Controller Security Requirements Guide :: Version 1, Release: 2 Benchmark Date: 24 Apr 2020*"&amp;A723&amp;";*",SRGs!AA:AA,0),0)</f>
        <v>0</v>
      </c>
      <c r="Z723" s="2">
        <f>IFERROR(MATCH("Unified Endpoint Management Agent Security Requirements Guide :: Version 1, Release: 1 Benchmark Date: 20 Nov 2020*"&amp;A723&amp;";*",SRGs!AA:AA,0),0)</f>
        <v>0</v>
      </c>
      <c r="AA723" s="2">
        <f>IFERROR(MATCH("Unified Endpoint Management Server Security Requirements Guide :: Version 1, Release: 1 Benchmark Date: 20 Nov 2020*"&amp;A723&amp;";*",SRGs!AA:AA,0),0)</f>
        <v>0</v>
      </c>
      <c r="AB723" s="2">
        <f>IFERROR(MATCH("Virtual Private Network (VPN) Security Requirements Guide :: Version 2, Release: 4 Benchmark Date: 27 Oct 2021*"&amp;A723&amp;";*",SRGs!AA:AA,0),0)</f>
        <v>0</v>
      </c>
      <c r="AC723" s="2">
        <f>IFERROR(MATCH("Web Server Security Requirements Guide :: Version 3, Release: 1 Benchmark Date: 27 Oct 2022*"&amp;A723&amp;";*",SRGs!AA:AA,0),0)</f>
        <v>0</v>
      </c>
      <c r="AD723" s="22"/>
      <c r="AE723" s="3" t="str">
        <f t="shared" si="88"/>
        <v/>
      </c>
      <c r="AF723" s="2" t="str">
        <f t="shared" si="89"/>
        <v/>
      </c>
      <c r="AG723" s="2" t="str">
        <f t="shared" si="90"/>
        <v/>
      </c>
      <c r="AH723" s="2" t="str">
        <f t="shared" si="91"/>
        <v/>
      </c>
      <c r="AI723" s="2" t="str">
        <f t="shared" si="92"/>
        <v/>
      </c>
      <c r="AJ723" s="2" t="str">
        <f t="shared" si="93"/>
        <v/>
      </c>
      <c r="AK723" s="2" t="str">
        <f t="shared" si="94"/>
        <v/>
      </c>
      <c r="AM723" s="5" t="str">
        <f t="shared" si="95"/>
        <v/>
      </c>
    </row>
    <row r="724" spans="1:39" s="5" customFormat="1" ht="30">
      <c r="A724" s="1" t="s">
        <v>22446</v>
      </c>
      <c r="B724" s="1" t="s">
        <v>4314</v>
      </c>
      <c r="C724" s="1" t="s">
        <v>1023</v>
      </c>
      <c r="D724" s="1" t="s">
        <v>3548</v>
      </c>
      <c r="E724" s="1"/>
      <c r="F724" s="2"/>
      <c r="G724" s="2"/>
      <c r="H724" s="2"/>
      <c r="I724" s="2"/>
      <c r="J724" s="15"/>
      <c r="K724" s="3">
        <f>IFERROR(MATCH("Application Layer Gateway (ALG) Security Requirements Guide (SRG) :: Version 1, Release: 2 Benchmark Date: 24 Jul 2015*"&amp;A724&amp;";*",SRGs!AA:AA,0),0)</f>
        <v>0</v>
      </c>
      <c r="L724" s="2">
        <f>IFERROR(MATCH("Application Server Security Requirements Guide :: Version 3, Release: 3 Benchmark Date: 27 Oct 2022*"&amp;A724&amp;";*",SRGs!AA:AA,0),0)</f>
        <v>0</v>
      </c>
      <c r="M724" s="2">
        <f>IFERROR(MATCH("Authentication, Authorization, and Accounting Services (AAA) Security Requirements Guide :: Version 1, Release: 2 Benchmark Date: 24 Jan 2020*"&amp;A724&amp;";*",SRGs!AA:AA,0),0)</f>
        <v>0</v>
      </c>
      <c r="N724" s="2">
        <f>IFERROR(MATCH("Central Log Server Security Requirements Guide :: Version 2, Release: 2 Benchmark Date: 27 Oct 2022*"&amp;A724&amp;";*",SRGs!AA:AA,0),0)</f>
        <v>0</v>
      </c>
      <c r="O724" s="2">
        <f>IFERROR(MATCH("Database Security Requirements Guide :: Version 3, Release: 3 Benchmark Date: 27 Jul 2022*"&amp;A724&amp;";*",SRGs!AA:AA,0),0)</f>
        <v>0</v>
      </c>
      <c r="P724" s="6">
        <f>IFERROR(MATCH("Container Platform Security Requirements Guide :: Version 1, Release: 3 Benchmark Date: 27 Jan 2022*"&amp;A724&amp;";*",SRGs!AA:AA,0),0)</f>
        <v>0</v>
      </c>
      <c r="Q724" s="6">
        <f>IFERROR(MATCH("Domain Name System (DNS) Security Requirements Guide :: Version 2, Release: 4 Benchmark Date: 23 Oct 2015*"&amp;A724&amp;";*",SRGs!AA:AA,0),0)</f>
        <v>0</v>
      </c>
      <c r="R724" s="6">
        <f>IFERROR(MATCH("Firewall Security Requirements Guide :: Version 2, Release: 3 Benchmark Date: 27 Oct 2022*"&amp;A724&amp;";*",SRGs!AA:AA,0),0)</f>
        <v>0</v>
      </c>
      <c r="S724" s="6">
        <f>IFERROR(MATCH("General Purpose Operating System Security Requirements Guide :: Version 2, Release: 4 Benchmark Date: 27 Jul 2022*"&amp;A724&amp;";*",SRGs!AA:AA,0),0)</f>
        <v>0</v>
      </c>
      <c r="T724" s="6">
        <f>IFERROR(MATCH("Intrusion Detection and Prevention Systems (IDPS) Security Requirements Guide :: Version 2, Release: 6 Benchmark Date: 24 Jul 2020*"&amp;A724&amp;";*",SRGs!AA:AA,0),0)</f>
        <v>0</v>
      </c>
      <c r="U724" s="6">
        <f>IFERROR(MATCH("Layer 2 Switch Security Requirements Guide :: Version 2, Release: 1 Benchmark Date: 18 May 2021*"&amp;A724&amp;";*",SRGs!AA:AA,0),0)</f>
        <v>0</v>
      </c>
      <c r="V724" s="6">
        <f>IFERROR(MATCH("Mainframe Product Security Requirements Guide :: Version 2, Release: 1 Benchmark Date: 27 Oct 2022*"&amp;A724&amp;";*",SRGs!AA:AA,0),0)</f>
        <v>0</v>
      </c>
      <c r="W724" s="6">
        <f>IFERROR(MATCH("Network Device Management Security Requirements Guide :: Version 4, Release: 1 Benchmark Date: 23 Apr 2021*"&amp;A724&amp;";*",SRGs!AA:AA,0),0)</f>
        <v>0</v>
      </c>
      <c r="X724" s="6">
        <f>IFERROR(MATCH("Router Security Requirements Guide :: Version 4, Release: 2 Benchmark Date: 23 Apr 2021*"&amp;A724&amp;";*",SRGs!AA:AA,0),0)</f>
        <v>0</v>
      </c>
      <c r="Y724" s="6">
        <f>IFERROR(MATCH("SDN Controller Security Requirements Guide :: Version 1, Release: 2 Benchmark Date: 24 Apr 2020*"&amp;A724&amp;";*",SRGs!AA:AA,0),0)</f>
        <v>0</v>
      </c>
      <c r="Z724" s="6">
        <f>IFERROR(MATCH("Unified Endpoint Management Agent Security Requirements Guide :: Version 1, Release: 1 Benchmark Date: 20 Nov 2020*"&amp;A724&amp;";*",SRGs!AA:AA,0),0)</f>
        <v>0</v>
      </c>
      <c r="AA724" s="6">
        <f>IFERROR(MATCH("Unified Endpoint Management Server Security Requirements Guide :: Version 1, Release: 1 Benchmark Date: 20 Nov 2020*"&amp;A724&amp;";*",SRGs!AA:AA,0),0)</f>
        <v>0</v>
      </c>
      <c r="AB724" s="6">
        <f>IFERROR(MATCH("Virtual Private Network (VPN) Security Requirements Guide :: Version 2, Release: 4 Benchmark Date: 27 Oct 2021*"&amp;A724&amp;";*",SRGs!AA:AA,0),0)</f>
        <v>0</v>
      </c>
      <c r="AC724" s="6">
        <f>IFERROR(MATCH("Web Server Security Requirements Guide :: Version 3, Release: 1 Benchmark Date: 27 Oct 2022*"&amp;A724&amp;";*",SRGs!AA:AA,0),0)</f>
        <v>0</v>
      </c>
      <c r="AD724" s="21"/>
      <c r="AE724" s="3" t="str">
        <f t="shared" si="88"/>
        <v/>
      </c>
      <c r="AF724" s="2" t="str">
        <f t="shared" si="89"/>
        <v/>
      </c>
      <c r="AG724" s="2" t="str">
        <f t="shared" si="90"/>
        <v/>
      </c>
      <c r="AH724" s="2" t="str">
        <f t="shared" si="91"/>
        <v/>
      </c>
      <c r="AI724" s="2" t="str">
        <f t="shared" si="92"/>
        <v/>
      </c>
      <c r="AJ724" s="2" t="str">
        <f t="shared" si="93"/>
        <v/>
      </c>
      <c r="AK724" s="2" t="str">
        <f t="shared" si="94"/>
        <v/>
      </c>
      <c r="AL724" s="27"/>
      <c r="AM724" s="5" t="str">
        <f t="shared" si="95"/>
        <v/>
      </c>
    </row>
    <row r="725" spans="1:39" ht="165">
      <c r="A725" s="1" t="s">
        <v>22447</v>
      </c>
      <c r="B725" s="1" t="s">
        <v>4314</v>
      </c>
      <c r="C725" s="1" t="s">
        <v>1032</v>
      </c>
      <c r="D725" s="1" t="s">
        <v>2097</v>
      </c>
      <c r="E725" s="1" t="s">
        <v>3099</v>
      </c>
      <c r="F725" s="2" t="s">
        <v>2591</v>
      </c>
      <c r="G725" s="2"/>
      <c r="H725" s="2"/>
      <c r="I725" s="2"/>
      <c r="J725" s="15"/>
      <c r="K725" s="3">
        <f>IFERROR(MATCH("Application Layer Gateway (ALG) Security Requirements Guide (SRG) :: Version 1, Release: 2 Benchmark Date: 24 Jul 2015*"&amp;A725&amp;";*",SRGs!AA:AA,0),0)</f>
        <v>0</v>
      </c>
      <c r="L725" s="2">
        <f>IFERROR(MATCH("Application Server Security Requirements Guide :: Version 3, Release: 3 Benchmark Date: 27 Oct 2022*"&amp;A725&amp;";*",SRGs!AA:AA,0),0)</f>
        <v>0</v>
      </c>
      <c r="M725" s="2">
        <f>IFERROR(MATCH("Authentication, Authorization, and Accounting Services (AAA) Security Requirements Guide :: Version 1, Release: 2 Benchmark Date: 24 Jan 2020*"&amp;A725&amp;";*",SRGs!AA:AA,0),0)</f>
        <v>0</v>
      </c>
      <c r="N725" s="2">
        <f>IFERROR(MATCH("Central Log Server Security Requirements Guide :: Version 2, Release: 2 Benchmark Date: 27 Oct 2022*"&amp;A725&amp;";*",SRGs!AA:AA,0),0)</f>
        <v>0</v>
      </c>
      <c r="O725" s="2">
        <f>IFERROR(MATCH("Database Security Requirements Guide :: Version 3, Release: 3 Benchmark Date: 27 Jul 2022*"&amp;A725&amp;";*",SRGs!AA:AA,0),0)</f>
        <v>0</v>
      </c>
      <c r="P725" s="2">
        <f>IFERROR(MATCH("Container Platform Security Requirements Guide :: Version 1, Release: 3 Benchmark Date: 27 Jan 2022*"&amp;A725&amp;";*",SRGs!AA:AA,0),0)</f>
        <v>0</v>
      </c>
      <c r="Q725" s="2">
        <f>IFERROR(MATCH("Domain Name System (DNS) Security Requirements Guide :: Version 2, Release: 4 Benchmark Date: 23 Oct 2015*"&amp;A725&amp;";*",SRGs!AA:AA,0),0)</f>
        <v>0</v>
      </c>
      <c r="R725" s="2">
        <f>IFERROR(MATCH("Firewall Security Requirements Guide :: Version 2, Release: 3 Benchmark Date: 27 Oct 2022*"&amp;A725&amp;";*",SRGs!AA:AA,0),0)</f>
        <v>0</v>
      </c>
      <c r="S725" s="2">
        <f>IFERROR(MATCH("General Purpose Operating System Security Requirements Guide :: Version 2, Release: 4 Benchmark Date: 27 Jul 2022*"&amp;A725&amp;";*",SRGs!AA:AA,0),0)</f>
        <v>0</v>
      </c>
      <c r="T725" s="2">
        <f>IFERROR(MATCH("Intrusion Detection and Prevention Systems (IDPS) Security Requirements Guide :: Version 2, Release: 6 Benchmark Date: 24 Jul 2020*"&amp;A725&amp;";*",SRGs!AA:AA,0),0)</f>
        <v>0</v>
      </c>
      <c r="U725" s="2">
        <f>IFERROR(MATCH("Layer 2 Switch Security Requirements Guide :: Version 2, Release: 1 Benchmark Date: 18 May 2021*"&amp;A725&amp;";*",SRGs!AA:AA,0),0)</f>
        <v>0</v>
      </c>
      <c r="V725" s="2">
        <f>IFERROR(MATCH("Mainframe Product Security Requirements Guide :: Version 2, Release: 1 Benchmark Date: 27 Oct 2022*"&amp;A725&amp;";*",SRGs!AA:AA,0),0)</f>
        <v>0</v>
      </c>
      <c r="W725" s="2">
        <f>IFERROR(MATCH("Network Device Management Security Requirements Guide :: Version 4, Release: 1 Benchmark Date: 23 Apr 2021*"&amp;A725&amp;";*",SRGs!AA:AA,0),0)</f>
        <v>0</v>
      </c>
      <c r="X725" s="2">
        <f>IFERROR(MATCH("Router Security Requirements Guide :: Version 4, Release: 2 Benchmark Date: 23 Apr 2021*"&amp;A725&amp;";*",SRGs!AA:AA,0),0)</f>
        <v>0</v>
      </c>
      <c r="Y725" s="2">
        <f>IFERROR(MATCH("SDN Controller Security Requirements Guide :: Version 1, Release: 2 Benchmark Date: 24 Apr 2020*"&amp;A725&amp;";*",SRGs!AA:AA,0),0)</f>
        <v>0</v>
      </c>
      <c r="Z725" s="2">
        <f>IFERROR(MATCH("Unified Endpoint Management Agent Security Requirements Guide :: Version 1, Release: 1 Benchmark Date: 20 Nov 2020*"&amp;A725&amp;";*",SRGs!AA:AA,0),0)</f>
        <v>0</v>
      </c>
      <c r="AA725" s="2">
        <f>IFERROR(MATCH("Unified Endpoint Management Server Security Requirements Guide :: Version 1, Release: 1 Benchmark Date: 20 Nov 2020*"&amp;A725&amp;";*",SRGs!AA:AA,0),0)</f>
        <v>0</v>
      </c>
      <c r="AB725" s="2">
        <f>IFERROR(MATCH("Virtual Private Network (VPN) Security Requirements Guide :: Version 2, Release: 4 Benchmark Date: 27 Oct 2021*"&amp;A725&amp;";*",SRGs!AA:AA,0),0)</f>
        <v>0</v>
      </c>
      <c r="AC725" s="2">
        <f>IFERROR(MATCH("Web Server Security Requirements Guide :: Version 3, Release: 1 Benchmark Date: 27 Oct 2022*"&amp;A725&amp;";*",SRGs!AA:AA,0),0)</f>
        <v>0</v>
      </c>
      <c r="AD725" s="22"/>
      <c r="AE725" s="3" t="str">
        <f t="shared" si="88"/>
        <v/>
      </c>
      <c r="AF725" s="2" t="str">
        <f t="shared" si="89"/>
        <v/>
      </c>
      <c r="AG725" s="2" t="str">
        <f t="shared" si="90"/>
        <v/>
      </c>
      <c r="AH725" s="2" t="str">
        <f t="shared" si="91"/>
        <v/>
      </c>
      <c r="AI725" s="2" t="str">
        <f t="shared" si="92"/>
        <v/>
      </c>
      <c r="AJ725" s="2" t="str">
        <f t="shared" si="93"/>
        <v/>
      </c>
      <c r="AK725" s="2" t="str">
        <f t="shared" si="94"/>
        <v/>
      </c>
      <c r="AM725" s="5" t="str">
        <f t="shared" si="95"/>
        <v/>
      </c>
    </row>
    <row r="726" spans="1:39" s="5" customFormat="1" ht="75">
      <c r="A726" s="1" t="s">
        <v>22448</v>
      </c>
      <c r="B726" s="1" t="s">
        <v>4314</v>
      </c>
      <c r="C726" s="1" t="s">
        <v>1033</v>
      </c>
      <c r="D726" s="1" t="s">
        <v>2098</v>
      </c>
      <c r="E726" s="1" t="s">
        <v>3100</v>
      </c>
      <c r="F726" s="2" t="s">
        <v>2591</v>
      </c>
      <c r="G726" s="2"/>
      <c r="H726" s="2"/>
      <c r="I726" s="2"/>
      <c r="J726" s="15"/>
      <c r="K726" s="3">
        <f>IFERROR(MATCH("Application Layer Gateway (ALG) Security Requirements Guide (SRG) :: Version 1, Release: 2 Benchmark Date: 24 Jul 2015*"&amp;A726&amp;";*",SRGs!AA:AA,0),0)</f>
        <v>0</v>
      </c>
      <c r="L726" s="2">
        <f>IFERROR(MATCH("Application Server Security Requirements Guide :: Version 3, Release: 3 Benchmark Date: 27 Oct 2022*"&amp;A726&amp;";*",SRGs!AA:AA,0),0)</f>
        <v>0</v>
      </c>
      <c r="M726" s="2">
        <f>IFERROR(MATCH("Authentication, Authorization, and Accounting Services (AAA) Security Requirements Guide :: Version 1, Release: 2 Benchmark Date: 24 Jan 2020*"&amp;A726&amp;";*",SRGs!AA:AA,0),0)</f>
        <v>0</v>
      </c>
      <c r="N726" s="2">
        <f>IFERROR(MATCH("Central Log Server Security Requirements Guide :: Version 2, Release: 2 Benchmark Date: 27 Oct 2022*"&amp;A726&amp;";*",SRGs!AA:AA,0),0)</f>
        <v>0</v>
      </c>
      <c r="O726" s="2">
        <f>IFERROR(MATCH("Database Security Requirements Guide :: Version 3, Release: 3 Benchmark Date: 27 Jul 2022*"&amp;A726&amp;";*",SRGs!AA:AA,0),0)</f>
        <v>0</v>
      </c>
      <c r="P726" s="6">
        <f>IFERROR(MATCH("Container Platform Security Requirements Guide :: Version 1, Release: 3 Benchmark Date: 27 Jan 2022*"&amp;A726&amp;";*",SRGs!AA:AA,0),0)</f>
        <v>0</v>
      </c>
      <c r="Q726" s="6">
        <f>IFERROR(MATCH("Domain Name System (DNS) Security Requirements Guide :: Version 2, Release: 4 Benchmark Date: 23 Oct 2015*"&amp;A726&amp;";*",SRGs!AA:AA,0),0)</f>
        <v>0</v>
      </c>
      <c r="R726" s="6">
        <f>IFERROR(MATCH("Firewall Security Requirements Guide :: Version 2, Release: 3 Benchmark Date: 27 Oct 2022*"&amp;A726&amp;";*",SRGs!AA:AA,0),0)</f>
        <v>0</v>
      </c>
      <c r="S726" s="6">
        <f>IFERROR(MATCH("General Purpose Operating System Security Requirements Guide :: Version 2, Release: 4 Benchmark Date: 27 Jul 2022*"&amp;A726&amp;";*",SRGs!AA:AA,0),0)</f>
        <v>0</v>
      </c>
      <c r="T726" s="6">
        <f>IFERROR(MATCH("Intrusion Detection and Prevention Systems (IDPS) Security Requirements Guide :: Version 2, Release: 6 Benchmark Date: 24 Jul 2020*"&amp;A726&amp;";*",SRGs!AA:AA,0),0)</f>
        <v>0</v>
      </c>
      <c r="U726" s="6">
        <f>IFERROR(MATCH("Layer 2 Switch Security Requirements Guide :: Version 2, Release: 1 Benchmark Date: 18 May 2021*"&amp;A726&amp;";*",SRGs!AA:AA,0),0)</f>
        <v>0</v>
      </c>
      <c r="V726" s="6">
        <f>IFERROR(MATCH("Mainframe Product Security Requirements Guide :: Version 2, Release: 1 Benchmark Date: 27 Oct 2022*"&amp;A726&amp;";*",SRGs!AA:AA,0),0)</f>
        <v>0</v>
      </c>
      <c r="W726" s="6">
        <f>IFERROR(MATCH("Network Device Management Security Requirements Guide :: Version 4, Release: 1 Benchmark Date: 23 Apr 2021*"&amp;A726&amp;";*",SRGs!AA:AA,0),0)</f>
        <v>0</v>
      </c>
      <c r="X726" s="6">
        <f>IFERROR(MATCH("Router Security Requirements Guide :: Version 4, Release: 2 Benchmark Date: 23 Apr 2021*"&amp;A726&amp;";*",SRGs!AA:AA,0),0)</f>
        <v>0</v>
      </c>
      <c r="Y726" s="6">
        <f>IFERROR(MATCH("SDN Controller Security Requirements Guide :: Version 1, Release: 2 Benchmark Date: 24 Apr 2020*"&amp;A726&amp;";*",SRGs!AA:AA,0),0)</f>
        <v>0</v>
      </c>
      <c r="Z726" s="6">
        <f>IFERROR(MATCH("Unified Endpoint Management Agent Security Requirements Guide :: Version 1, Release: 1 Benchmark Date: 20 Nov 2020*"&amp;A726&amp;";*",SRGs!AA:AA,0),0)</f>
        <v>0</v>
      </c>
      <c r="AA726" s="6">
        <f>IFERROR(MATCH("Unified Endpoint Management Server Security Requirements Guide :: Version 1, Release: 1 Benchmark Date: 20 Nov 2020*"&amp;A726&amp;";*",SRGs!AA:AA,0),0)</f>
        <v>0</v>
      </c>
      <c r="AB726" s="6">
        <f>IFERROR(MATCH("Virtual Private Network (VPN) Security Requirements Guide :: Version 2, Release: 4 Benchmark Date: 27 Oct 2021*"&amp;A726&amp;";*",SRGs!AA:AA,0),0)</f>
        <v>0</v>
      </c>
      <c r="AC726" s="6">
        <f>IFERROR(MATCH("Web Server Security Requirements Guide :: Version 3, Release: 1 Benchmark Date: 27 Oct 2022*"&amp;A726&amp;";*",SRGs!AA:AA,0),0)</f>
        <v>0</v>
      </c>
      <c r="AD726" s="21"/>
      <c r="AE726" s="3" t="str">
        <f t="shared" si="88"/>
        <v/>
      </c>
      <c r="AF726" s="2" t="str">
        <f t="shared" si="89"/>
        <v/>
      </c>
      <c r="AG726" s="2" t="str">
        <f t="shared" si="90"/>
        <v/>
      </c>
      <c r="AH726" s="2" t="str">
        <f t="shared" si="91"/>
        <v/>
      </c>
      <c r="AI726" s="2" t="str">
        <f t="shared" si="92"/>
        <v/>
      </c>
      <c r="AJ726" s="2" t="str">
        <f t="shared" si="93"/>
        <v/>
      </c>
      <c r="AK726" s="2" t="str">
        <f t="shared" si="94"/>
        <v/>
      </c>
      <c r="AL726" s="27"/>
      <c r="AM726" s="5" t="str">
        <f t="shared" si="95"/>
        <v/>
      </c>
    </row>
    <row r="727" spans="1:39" ht="60">
      <c r="A727" s="1" t="s">
        <v>22449</v>
      </c>
      <c r="B727" s="1" t="s">
        <v>4314</v>
      </c>
      <c r="C727" s="1" t="s">
        <v>1024</v>
      </c>
      <c r="D727" s="1" t="s">
        <v>2091</v>
      </c>
      <c r="E727" s="1" t="s">
        <v>3093</v>
      </c>
      <c r="F727" s="2" t="s">
        <v>3959</v>
      </c>
      <c r="G727" s="2"/>
      <c r="H727" s="2"/>
      <c r="I727" s="2"/>
      <c r="J727" s="15"/>
      <c r="K727" s="3">
        <f>IFERROR(MATCH("Application Layer Gateway (ALG) Security Requirements Guide (SRG) :: Version 1, Release: 2 Benchmark Date: 24 Jul 2015*"&amp;A727&amp;";*",SRGs!AA:AA,0),0)</f>
        <v>0</v>
      </c>
      <c r="L727" s="2">
        <f>IFERROR(MATCH("Application Server Security Requirements Guide :: Version 3, Release: 3 Benchmark Date: 27 Oct 2022*"&amp;A727&amp;";*",SRGs!AA:AA,0),0)</f>
        <v>0</v>
      </c>
      <c r="M727" s="2">
        <f>IFERROR(MATCH("Authentication, Authorization, and Accounting Services (AAA) Security Requirements Guide :: Version 1, Release: 2 Benchmark Date: 24 Jan 2020*"&amp;A727&amp;";*",SRGs!AA:AA,0),0)</f>
        <v>0</v>
      </c>
      <c r="N727" s="6">
        <f>IFERROR(MATCH("Central Log Server Security Requirements Guide :: Version 2, Release: 2 Benchmark Date: 27 Oct 2022*"&amp;A727&amp;";*",SRGs!AA:AA,0),0)</f>
        <v>0</v>
      </c>
      <c r="O727" s="6">
        <f>IFERROR(MATCH("Database Security Requirements Guide :: Version 3, Release: 3 Benchmark Date: 27 Jul 2022*"&amp;A727&amp;";*",SRGs!AA:AA,0),0)</f>
        <v>0</v>
      </c>
      <c r="P727" s="2">
        <f>IFERROR(MATCH("Container Platform Security Requirements Guide :: Version 1, Release: 3 Benchmark Date: 27 Jan 2022*"&amp;A727&amp;";*",SRGs!AA:AA,0),0)</f>
        <v>0</v>
      </c>
      <c r="Q727" s="2">
        <f>IFERROR(MATCH("Domain Name System (DNS) Security Requirements Guide :: Version 2, Release: 4 Benchmark Date: 23 Oct 2015*"&amp;A727&amp;";*",SRGs!AA:AA,0),0)</f>
        <v>0</v>
      </c>
      <c r="R727" s="2">
        <f>IFERROR(MATCH("Firewall Security Requirements Guide :: Version 2, Release: 3 Benchmark Date: 27 Oct 2022*"&amp;A727&amp;";*",SRGs!AA:AA,0),0)</f>
        <v>0</v>
      </c>
      <c r="S727" s="2">
        <f>IFERROR(MATCH("General Purpose Operating System Security Requirements Guide :: Version 2, Release: 4 Benchmark Date: 27 Jul 2022*"&amp;A727&amp;";*",SRGs!AA:AA,0),0)</f>
        <v>0</v>
      </c>
      <c r="T727" s="2">
        <f>IFERROR(MATCH("Intrusion Detection and Prevention Systems (IDPS) Security Requirements Guide :: Version 2, Release: 6 Benchmark Date: 24 Jul 2020*"&amp;A727&amp;";*",SRGs!AA:AA,0),0)</f>
        <v>0</v>
      </c>
      <c r="U727" s="2">
        <f>IFERROR(MATCH("Layer 2 Switch Security Requirements Guide :: Version 2, Release: 1 Benchmark Date: 18 May 2021*"&amp;A727&amp;";*",SRGs!AA:AA,0),0)</f>
        <v>0</v>
      </c>
      <c r="V727" s="2">
        <f>IFERROR(MATCH("Mainframe Product Security Requirements Guide :: Version 2, Release: 1 Benchmark Date: 27 Oct 2022*"&amp;A727&amp;";*",SRGs!AA:AA,0),0)</f>
        <v>0</v>
      </c>
      <c r="W727" s="2">
        <f>IFERROR(MATCH("Network Device Management Security Requirements Guide :: Version 4, Release: 1 Benchmark Date: 23 Apr 2021*"&amp;A727&amp;";*",SRGs!AA:AA,0),0)</f>
        <v>0</v>
      </c>
      <c r="X727" s="2">
        <f>IFERROR(MATCH("Router Security Requirements Guide :: Version 4, Release: 2 Benchmark Date: 23 Apr 2021*"&amp;A727&amp;";*",SRGs!AA:AA,0),0)</f>
        <v>0</v>
      </c>
      <c r="Y727" s="2">
        <f>IFERROR(MATCH("SDN Controller Security Requirements Guide :: Version 1, Release: 2 Benchmark Date: 24 Apr 2020*"&amp;A727&amp;";*",SRGs!AA:AA,0),0)</f>
        <v>0</v>
      </c>
      <c r="Z727" s="2">
        <f>IFERROR(MATCH("Unified Endpoint Management Agent Security Requirements Guide :: Version 1, Release: 1 Benchmark Date: 20 Nov 2020*"&amp;A727&amp;";*",SRGs!AA:AA,0),0)</f>
        <v>0</v>
      </c>
      <c r="AA727" s="2">
        <f>IFERROR(MATCH("Unified Endpoint Management Server Security Requirements Guide :: Version 1, Release: 1 Benchmark Date: 20 Nov 2020*"&amp;A727&amp;";*",SRGs!AA:AA,0),0)</f>
        <v>0</v>
      </c>
      <c r="AB727" s="2">
        <f>IFERROR(MATCH("Virtual Private Network (VPN) Security Requirements Guide :: Version 2, Release: 4 Benchmark Date: 27 Oct 2021*"&amp;A727&amp;";*",SRGs!AA:AA,0),0)</f>
        <v>0</v>
      </c>
      <c r="AC727" s="2">
        <f>IFERROR(MATCH("Web Server Security Requirements Guide :: Version 3, Release: 1 Benchmark Date: 27 Oct 2022*"&amp;A727&amp;";*",SRGs!AA:AA,0),0)</f>
        <v>0</v>
      </c>
      <c r="AD727" s="22"/>
      <c r="AE727" s="3" t="str">
        <f t="shared" si="88"/>
        <v/>
      </c>
      <c r="AF727" s="2" t="str">
        <f t="shared" si="89"/>
        <v/>
      </c>
      <c r="AG727" s="2" t="str">
        <f t="shared" si="90"/>
        <v/>
      </c>
      <c r="AH727" s="2" t="str">
        <f t="shared" si="91"/>
        <v/>
      </c>
      <c r="AI727" s="2" t="str">
        <f t="shared" si="92"/>
        <v/>
      </c>
      <c r="AJ727" s="2" t="str">
        <f t="shared" si="93"/>
        <v/>
      </c>
      <c r="AK727" s="2" t="str">
        <f t="shared" si="94"/>
        <v/>
      </c>
      <c r="AM727" s="5" t="str">
        <f t="shared" si="95"/>
        <v/>
      </c>
    </row>
    <row r="728" spans="1:39" ht="150">
      <c r="A728" s="1" t="s">
        <v>22450</v>
      </c>
      <c r="B728" s="1" t="s">
        <v>4314</v>
      </c>
      <c r="C728" s="1" t="s">
        <v>1025</v>
      </c>
      <c r="D728" s="1" t="s">
        <v>2092</v>
      </c>
      <c r="E728" s="1" t="s">
        <v>3094</v>
      </c>
      <c r="F728" s="2" t="s">
        <v>2591</v>
      </c>
      <c r="G728" s="2"/>
      <c r="H728" s="2"/>
      <c r="I728" s="2"/>
      <c r="J728" s="15"/>
      <c r="K728" s="3">
        <f>IFERROR(MATCH("Application Layer Gateway (ALG) Security Requirements Guide (SRG) :: Version 1, Release: 2 Benchmark Date: 24 Jul 2015*"&amp;A728&amp;";*",SRGs!AA:AA,0),0)</f>
        <v>0</v>
      </c>
      <c r="L728" s="2">
        <f>IFERROR(MATCH("Application Server Security Requirements Guide :: Version 3, Release: 3 Benchmark Date: 27 Oct 2022*"&amp;A728&amp;";*",SRGs!AA:AA,0),0)</f>
        <v>0</v>
      </c>
      <c r="M728" s="2">
        <f>IFERROR(MATCH("Authentication, Authorization, and Accounting Services (AAA) Security Requirements Guide :: Version 1, Release: 2 Benchmark Date: 24 Jan 2020*"&amp;A728&amp;";*",SRGs!AA:AA,0),0)</f>
        <v>0</v>
      </c>
      <c r="N728" s="2">
        <f>IFERROR(MATCH("Central Log Server Security Requirements Guide :: Version 2, Release: 2 Benchmark Date: 27 Oct 2022*"&amp;A728&amp;";*",SRGs!AA:AA,0),0)</f>
        <v>0</v>
      </c>
      <c r="O728" s="2">
        <f>IFERROR(MATCH("Database Security Requirements Guide :: Version 3, Release: 3 Benchmark Date: 27 Jul 2022*"&amp;A728&amp;";*",SRGs!AA:AA,0),0)</f>
        <v>0</v>
      </c>
      <c r="P728" s="2">
        <f>IFERROR(MATCH("Container Platform Security Requirements Guide :: Version 1, Release: 3 Benchmark Date: 27 Jan 2022*"&amp;A728&amp;";*",SRGs!AA:AA,0),0)</f>
        <v>0</v>
      </c>
      <c r="Q728" s="2">
        <f>IFERROR(MATCH("Domain Name System (DNS) Security Requirements Guide :: Version 2, Release: 4 Benchmark Date: 23 Oct 2015*"&amp;A728&amp;";*",SRGs!AA:AA,0),0)</f>
        <v>0</v>
      </c>
      <c r="R728" s="2">
        <f>IFERROR(MATCH("Firewall Security Requirements Guide :: Version 2, Release: 3 Benchmark Date: 27 Oct 2022*"&amp;A728&amp;";*",SRGs!AA:AA,0),0)</f>
        <v>0</v>
      </c>
      <c r="S728" s="2">
        <f>IFERROR(MATCH("General Purpose Operating System Security Requirements Guide :: Version 2, Release: 4 Benchmark Date: 27 Jul 2022*"&amp;A728&amp;";*",SRGs!AA:AA,0),0)</f>
        <v>0</v>
      </c>
      <c r="T728" s="2">
        <f>IFERROR(MATCH("Intrusion Detection and Prevention Systems (IDPS) Security Requirements Guide :: Version 2, Release: 6 Benchmark Date: 24 Jul 2020*"&amp;A728&amp;";*",SRGs!AA:AA,0),0)</f>
        <v>0</v>
      </c>
      <c r="U728" s="2">
        <f>IFERROR(MATCH("Layer 2 Switch Security Requirements Guide :: Version 2, Release: 1 Benchmark Date: 18 May 2021*"&amp;A728&amp;";*",SRGs!AA:AA,0),0)</f>
        <v>0</v>
      </c>
      <c r="V728" s="2">
        <f>IFERROR(MATCH("Mainframe Product Security Requirements Guide :: Version 2, Release: 1 Benchmark Date: 27 Oct 2022*"&amp;A728&amp;";*",SRGs!AA:AA,0),0)</f>
        <v>0</v>
      </c>
      <c r="W728" s="2">
        <f>IFERROR(MATCH("Network Device Management Security Requirements Guide :: Version 4, Release: 1 Benchmark Date: 23 Apr 2021*"&amp;A728&amp;";*",SRGs!AA:AA,0),0)</f>
        <v>0</v>
      </c>
      <c r="X728" s="2">
        <f>IFERROR(MATCH("Router Security Requirements Guide :: Version 4, Release: 2 Benchmark Date: 23 Apr 2021*"&amp;A728&amp;";*",SRGs!AA:AA,0),0)</f>
        <v>0</v>
      </c>
      <c r="Y728" s="2">
        <f>IFERROR(MATCH("SDN Controller Security Requirements Guide :: Version 1, Release: 2 Benchmark Date: 24 Apr 2020*"&amp;A728&amp;";*",SRGs!AA:AA,0),0)</f>
        <v>0</v>
      </c>
      <c r="Z728" s="2">
        <f>IFERROR(MATCH("Unified Endpoint Management Agent Security Requirements Guide :: Version 1, Release: 1 Benchmark Date: 20 Nov 2020*"&amp;A728&amp;";*",SRGs!AA:AA,0),0)</f>
        <v>0</v>
      </c>
      <c r="AA728" s="2">
        <f>IFERROR(MATCH("Unified Endpoint Management Server Security Requirements Guide :: Version 1, Release: 1 Benchmark Date: 20 Nov 2020*"&amp;A728&amp;";*",SRGs!AA:AA,0),0)</f>
        <v>0</v>
      </c>
      <c r="AB728" s="2">
        <f>IFERROR(MATCH("Virtual Private Network (VPN) Security Requirements Guide :: Version 2, Release: 4 Benchmark Date: 27 Oct 2021*"&amp;A728&amp;";*",SRGs!AA:AA,0),0)</f>
        <v>0</v>
      </c>
      <c r="AC728" s="2">
        <f>IFERROR(MATCH("Web Server Security Requirements Guide :: Version 3, Release: 1 Benchmark Date: 27 Oct 2022*"&amp;A728&amp;";*",SRGs!AA:AA,0),0)</f>
        <v>0</v>
      </c>
      <c r="AD728" s="22"/>
      <c r="AE728" s="3" t="str">
        <f t="shared" si="88"/>
        <v/>
      </c>
      <c r="AF728" s="2" t="str">
        <f t="shared" si="89"/>
        <v/>
      </c>
      <c r="AG728" s="2" t="str">
        <f t="shared" si="90"/>
        <v/>
      </c>
      <c r="AH728" s="2" t="str">
        <f t="shared" si="91"/>
        <v/>
      </c>
      <c r="AI728" s="2" t="str">
        <f t="shared" si="92"/>
        <v/>
      </c>
      <c r="AJ728" s="2" t="str">
        <f t="shared" si="93"/>
        <v/>
      </c>
      <c r="AK728" s="2" t="str">
        <f t="shared" si="94"/>
        <v/>
      </c>
      <c r="AM728" s="5" t="str">
        <f t="shared" si="95"/>
        <v/>
      </c>
    </row>
    <row r="729" spans="1:39" ht="120">
      <c r="A729" s="1" t="s">
        <v>22451</v>
      </c>
      <c r="B729" s="1" t="s">
        <v>4314</v>
      </c>
      <c r="C729" s="1" t="s">
        <v>1026</v>
      </c>
      <c r="D729" s="1" t="s">
        <v>2093</v>
      </c>
      <c r="E729" s="1" t="s">
        <v>3095</v>
      </c>
      <c r="F729" s="2" t="s">
        <v>3960</v>
      </c>
      <c r="G729" s="2"/>
      <c r="H729" s="2"/>
      <c r="I729" s="2"/>
      <c r="J729" s="15"/>
      <c r="K729" s="3">
        <f>IFERROR(MATCH("Application Layer Gateway (ALG) Security Requirements Guide (SRG) :: Version 1, Release: 2 Benchmark Date: 24 Jul 2015*"&amp;A729&amp;";*",SRGs!AA:AA,0),0)</f>
        <v>0</v>
      </c>
      <c r="L729" s="2">
        <f>IFERROR(MATCH("Application Server Security Requirements Guide :: Version 3, Release: 3 Benchmark Date: 27 Oct 2022*"&amp;A729&amp;";*",SRGs!AA:AA,0),0)</f>
        <v>0</v>
      </c>
      <c r="M729" s="2">
        <f>IFERROR(MATCH("Authentication, Authorization, and Accounting Services (AAA) Security Requirements Guide :: Version 1, Release: 2 Benchmark Date: 24 Jan 2020*"&amp;A729&amp;";*",SRGs!AA:AA,0),0)</f>
        <v>0</v>
      </c>
      <c r="N729" s="6">
        <f>IFERROR(MATCH("Central Log Server Security Requirements Guide :: Version 2, Release: 2 Benchmark Date: 27 Oct 2022*"&amp;A729&amp;";*",SRGs!AA:AA,0),0)</f>
        <v>0</v>
      </c>
      <c r="O729" s="6">
        <f>IFERROR(MATCH("Database Security Requirements Guide :: Version 3, Release: 3 Benchmark Date: 27 Jul 2022*"&amp;A729&amp;";*",SRGs!AA:AA,0),0)</f>
        <v>0</v>
      </c>
      <c r="P729" s="2">
        <f>IFERROR(MATCH("Container Platform Security Requirements Guide :: Version 1, Release: 3 Benchmark Date: 27 Jan 2022*"&amp;A729&amp;";*",SRGs!AA:AA,0),0)</f>
        <v>0</v>
      </c>
      <c r="Q729" s="2">
        <f>IFERROR(MATCH("Domain Name System (DNS) Security Requirements Guide :: Version 2, Release: 4 Benchmark Date: 23 Oct 2015*"&amp;A729&amp;";*",SRGs!AA:AA,0),0)</f>
        <v>0</v>
      </c>
      <c r="R729" s="2">
        <f>IFERROR(MATCH("Firewall Security Requirements Guide :: Version 2, Release: 3 Benchmark Date: 27 Oct 2022*"&amp;A729&amp;";*",SRGs!AA:AA,0),0)</f>
        <v>0</v>
      </c>
      <c r="S729" s="2">
        <f>IFERROR(MATCH("General Purpose Operating System Security Requirements Guide :: Version 2, Release: 4 Benchmark Date: 27 Jul 2022*"&amp;A729&amp;";*",SRGs!AA:AA,0),0)</f>
        <v>0</v>
      </c>
      <c r="T729" s="2">
        <f>IFERROR(MATCH("Intrusion Detection and Prevention Systems (IDPS) Security Requirements Guide :: Version 2, Release: 6 Benchmark Date: 24 Jul 2020*"&amp;A729&amp;";*",SRGs!AA:AA,0),0)</f>
        <v>0</v>
      </c>
      <c r="U729" s="2">
        <f>IFERROR(MATCH("Layer 2 Switch Security Requirements Guide :: Version 2, Release: 1 Benchmark Date: 18 May 2021*"&amp;A729&amp;";*",SRGs!AA:AA,0),0)</f>
        <v>0</v>
      </c>
      <c r="V729" s="2">
        <f>IFERROR(MATCH("Mainframe Product Security Requirements Guide :: Version 2, Release: 1 Benchmark Date: 27 Oct 2022*"&amp;A729&amp;";*",SRGs!AA:AA,0),0)</f>
        <v>0</v>
      </c>
      <c r="W729" s="2">
        <f>IFERROR(MATCH("Network Device Management Security Requirements Guide :: Version 4, Release: 1 Benchmark Date: 23 Apr 2021*"&amp;A729&amp;";*",SRGs!AA:AA,0),0)</f>
        <v>0</v>
      </c>
      <c r="X729" s="2">
        <f>IFERROR(MATCH("Router Security Requirements Guide :: Version 4, Release: 2 Benchmark Date: 23 Apr 2021*"&amp;A729&amp;";*",SRGs!AA:AA,0),0)</f>
        <v>0</v>
      </c>
      <c r="Y729" s="2">
        <f>IFERROR(MATCH("SDN Controller Security Requirements Guide :: Version 1, Release: 2 Benchmark Date: 24 Apr 2020*"&amp;A729&amp;";*",SRGs!AA:AA,0),0)</f>
        <v>0</v>
      </c>
      <c r="Z729" s="2">
        <f>IFERROR(MATCH("Unified Endpoint Management Agent Security Requirements Guide :: Version 1, Release: 1 Benchmark Date: 20 Nov 2020*"&amp;A729&amp;";*",SRGs!AA:AA,0),0)</f>
        <v>0</v>
      </c>
      <c r="AA729" s="2">
        <f>IFERROR(MATCH("Unified Endpoint Management Server Security Requirements Guide :: Version 1, Release: 1 Benchmark Date: 20 Nov 2020*"&amp;A729&amp;";*",SRGs!AA:AA,0),0)</f>
        <v>0</v>
      </c>
      <c r="AB729" s="2">
        <f>IFERROR(MATCH("Virtual Private Network (VPN) Security Requirements Guide :: Version 2, Release: 4 Benchmark Date: 27 Oct 2021*"&amp;A729&amp;";*",SRGs!AA:AA,0),0)</f>
        <v>0</v>
      </c>
      <c r="AC729" s="2">
        <f>IFERROR(MATCH("Web Server Security Requirements Guide :: Version 3, Release: 1 Benchmark Date: 27 Oct 2022*"&amp;A729&amp;";*",SRGs!AA:AA,0),0)</f>
        <v>0</v>
      </c>
      <c r="AD729" s="22"/>
      <c r="AE729" s="3" t="str">
        <f t="shared" si="88"/>
        <v/>
      </c>
      <c r="AF729" s="2" t="str">
        <f t="shared" si="89"/>
        <v/>
      </c>
      <c r="AG729" s="2" t="str">
        <f t="shared" si="90"/>
        <v/>
      </c>
      <c r="AH729" s="2" t="str">
        <f t="shared" si="91"/>
        <v/>
      </c>
      <c r="AI729" s="2" t="str">
        <f t="shared" si="92"/>
        <v/>
      </c>
      <c r="AJ729" s="2" t="str">
        <f t="shared" si="93"/>
        <v/>
      </c>
      <c r="AK729" s="2" t="str">
        <f t="shared" si="94"/>
        <v/>
      </c>
      <c r="AM729" s="5" t="str">
        <f t="shared" si="95"/>
        <v/>
      </c>
    </row>
    <row r="730" spans="1:39" s="5" customFormat="1" ht="75">
      <c r="A730" s="1" t="s">
        <v>22452</v>
      </c>
      <c r="B730" s="1" t="s">
        <v>4314</v>
      </c>
      <c r="C730" s="1" t="s">
        <v>1027</v>
      </c>
      <c r="D730" s="1" t="s">
        <v>2094</v>
      </c>
      <c r="E730" s="1" t="s">
        <v>3096</v>
      </c>
      <c r="F730" s="2" t="s">
        <v>2591</v>
      </c>
      <c r="G730" s="2" t="s">
        <v>4230</v>
      </c>
      <c r="H730" s="2"/>
      <c r="I730" s="10">
        <v>2</v>
      </c>
      <c r="J730" s="13"/>
      <c r="K730" s="3">
        <f>IFERROR(MATCH("Application Layer Gateway (ALG) Security Requirements Guide (SRG) :: Version 1, Release: 2 Benchmark Date: 24 Jul 2015*"&amp;A730&amp;";*",SRGs!AA:AA,0),0)</f>
        <v>0</v>
      </c>
      <c r="L730" s="2">
        <f>IFERROR(MATCH("Application Server Security Requirements Guide :: Version 3, Release: 3 Benchmark Date: 27 Oct 2022*"&amp;A730&amp;";*",SRGs!AA:AA,0),0)</f>
        <v>0</v>
      </c>
      <c r="M730" s="2">
        <f>IFERROR(MATCH("Authentication, Authorization, and Accounting Services (AAA) Security Requirements Guide :: Version 1, Release: 2 Benchmark Date: 24 Jan 2020*"&amp;A730&amp;";*",SRGs!AA:AA,0),0)</f>
        <v>0</v>
      </c>
      <c r="N730" s="2">
        <f>IFERROR(MATCH("Central Log Server Security Requirements Guide :: Version 2, Release: 2 Benchmark Date: 27 Oct 2022*"&amp;A730&amp;";*",SRGs!AA:AA,0),0)</f>
        <v>0</v>
      </c>
      <c r="O730" s="2">
        <f>IFERROR(MATCH("Database Security Requirements Guide :: Version 3, Release: 3 Benchmark Date: 27 Jul 2022*"&amp;A730&amp;";*",SRGs!AA:AA,0),0)</f>
        <v>0</v>
      </c>
      <c r="P730" s="6">
        <f>IFERROR(MATCH("Container Platform Security Requirements Guide :: Version 1, Release: 3 Benchmark Date: 27 Jan 2022*"&amp;A730&amp;";*",SRGs!AA:AA,0),0)</f>
        <v>1660</v>
      </c>
      <c r="Q730" s="6">
        <f>IFERROR(MATCH("Domain Name System (DNS) Security Requirements Guide :: Version 2, Release: 4 Benchmark Date: 23 Oct 2015*"&amp;A730&amp;";*",SRGs!AA:AA,0),0)</f>
        <v>0</v>
      </c>
      <c r="R730" s="6">
        <f>IFERROR(MATCH("Firewall Security Requirements Guide :: Version 2, Release: 3 Benchmark Date: 27 Oct 2022*"&amp;A730&amp;";*",SRGs!AA:AA,0),0)</f>
        <v>0</v>
      </c>
      <c r="S730" s="6">
        <f>IFERROR(MATCH("General Purpose Operating System Security Requirements Guide :: Version 2, Release: 4 Benchmark Date: 27 Jul 2022*"&amp;A730&amp;";*",SRGs!AA:AA,0),0)</f>
        <v>0</v>
      </c>
      <c r="T730" s="6">
        <f>IFERROR(MATCH("Intrusion Detection and Prevention Systems (IDPS) Security Requirements Guide :: Version 2, Release: 6 Benchmark Date: 24 Jul 2020*"&amp;A730&amp;";*",SRGs!AA:AA,0),0)</f>
        <v>0</v>
      </c>
      <c r="U730" s="6">
        <f>IFERROR(MATCH("Layer 2 Switch Security Requirements Guide :: Version 2, Release: 1 Benchmark Date: 18 May 2021*"&amp;A730&amp;";*",SRGs!AA:AA,0),0)</f>
        <v>0</v>
      </c>
      <c r="V730" s="6">
        <f>IFERROR(MATCH("Mainframe Product Security Requirements Guide :: Version 2, Release: 1 Benchmark Date: 27 Oct 2022*"&amp;A730&amp;";*",SRGs!AA:AA,0),0)</f>
        <v>1661</v>
      </c>
      <c r="W730" s="6">
        <f>IFERROR(MATCH("Network Device Management Security Requirements Guide :: Version 4, Release: 1 Benchmark Date: 23 Apr 2021*"&amp;A730&amp;";*",SRGs!AA:AA,0),0)</f>
        <v>0</v>
      </c>
      <c r="X730" s="6">
        <f>IFERROR(MATCH("Router Security Requirements Guide :: Version 4, Release: 2 Benchmark Date: 23 Apr 2021*"&amp;A730&amp;";*",SRGs!AA:AA,0),0)</f>
        <v>0</v>
      </c>
      <c r="Y730" s="6">
        <f>IFERROR(MATCH("SDN Controller Security Requirements Guide :: Version 1, Release: 2 Benchmark Date: 24 Apr 2020*"&amp;A730&amp;";*",SRGs!AA:AA,0),0)</f>
        <v>0</v>
      </c>
      <c r="Z730" s="6">
        <f>IFERROR(MATCH("Unified Endpoint Management Agent Security Requirements Guide :: Version 1, Release: 1 Benchmark Date: 20 Nov 2020*"&amp;A730&amp;";*",SRGs!AA:AA,0),0)</f>
        <v>0</v>
      </c>
      <c r="AA730" s="6">
        <f>IFERROR(MATCH("Unified Endpoint Management Server Security Requirements Guide :: Version 1, Release: 1 Benchmark Date: 20 Nov 2020*"&amp;A730&amp;";*",SRGs!AA:AA,0),0)</f>
        <v>0</v>
      </c>
      <c r="AB730" s="6">
        <f>IFERROR(MATCH("Virtual Private Network (VPN) Security Requirements Guide :: Version 2, Release: 4 Benchmark Date: 27 Oct 2021*"&amp;A730&amp;";*",SRGs!AA:AA,0),0)</f>
        <v>0</v>
      </c>
      <c r="AC730" s="6">
        <f>IFERROR(MATCH("Web Server Security Requirements Guide :: Version 3, Release: 1 Benchmark Date: 27 Oct 2022*"&amp;A730&amp;";*",SRGs!AA:AA,0),0)</f>
        <v>0</v>
      </c>
      <c r="AD730" s="21"/>
      <c r="AE730" s="3" t="str">
        <f t="shared" si="88"/>
        <v/>
      </c>
      <c r="AF730" s="2" t="str">
        <f t="shared" si="89"/>
        <v>Server</v>
      </c>
      <c r="AG730" s="2" t="str">
        <f t="shared" si="90"/>
        <v/>
      </c>
      <c r="AH730" s="2" t="str">
        <f t="shared" si="91"/>
        <v/>
      </c>
      <c r="AI730" s="2" t="str">
        <f t="shared" si="92"/>
        <v/>
      </c>
      <c r="AJ730" s="2" t="str">
        <f t="shared" si="93"/>
        <v>Container</v>
      </c>
      <c r="AK730" s="2" t="str">
        <f t="shared" si="94"/>
        <v/>
      </c>
      <c r="AL730" s="27"/>
      <c r="AM730" s="5" t="str">
        <f t="shared" si="95"/>
        <v>Server; Container</v>
      </c>
    </row>
    <row r="731" spans="1:39" ht="30">
      <c r="A731" s="1" t="s">
        <v>22453</v>
      </c>
      <c r="B731" s="1" t="s">
        <v>4314</v>
      </c>
      <c r="C731" s="1" t="s">
        <v>1028</v>
      </c>
      <c r="D731" s="1" t="s">
        <v>2095</v>
      </c>
      <c r="E731" s="1" t="s">
        <v>3097</v>
      </c>
      <c r="F731" s="2" t="s">
        <v>2591</v>
      </c>
      <c r="G731" s="2"/>
      <c r="H731" s="2"/>
      <c r="I731" s="2"/>
      <c r="J731" s="15"/>
      <c r="K731" s="3">
        <f>IFERROR(MATCH("Application Layer Gateway (ALG) Security Requirements Guide (SRG) :: Version 1, Release: 2 Benchmark Date: 24 Jul 2015*"&amp;A731&amp;";*",SRGs!AA:AA,0),0)</f>
        <v>0</v>
      </c>
      <c r="L731" s="2">
        <f>IFERROR(MATCH("Application Server Security Requirements Guide :: Version 3, Release: 3 Benchmark Date: 27 Oct 2022*"&amp;A731&amp;";*",SRGs!AA:AA,0),0)</f>
        <v>0</v>
      </c>
      <c r="M731" s="2">
        <f>IFERROR(MATCH("Authentication, Authorization, and Accounting Services (AAA) Security Requirements Guide :: Version 1, Release: 2 Benchmark Date: 24 Jan 2020*"&amp;A731&amp;";*",SRGs!AA:AA,0),0)</f>
        <v>0</v>
      </c>
      <c r="N731" s="2">
        <f>IFERROR(MATCH("Central Log Server Security Requirements Guide :: Version 2, Release: 2 Benchmark Date: 27 Oct 2022*"&amp;A731&amp;";*",SRGs!AA:AA,0),0)</f>
        <v>0</v>
      </c>
      <c r="O731" s="2">
        <f>IFERROR(MATCH("Database Security Requirements Guide :: Version 3, Release: 3 Benchmark Date: 27 Jul 2022*"&amp;A731&amp;";*",SRGs!AA:AA,0),0)</f>
        <v>0</v>
      </c>
      <c r="P731" s="2">
        <f>IFERROR(MATCH("Container Platform Security Requirements Guide :: Version 1, Release: 3 Benchmark Date: 27 Jan 2022*"&amp;A731&amp;";*",SRGs!AA:AA,0),0)</f>
        <v>0</v>
      </c>
      <c r="Q731" s="2">
        <f>IFERROR(MATCH("Domain Name System (DNS) Security Requirements Guide :: Version 2, Release: 4 Benchmark Date: 23 Oct 2015*"&amp;A731&amp;";*",SRGs!AA:AA,0),0)</f>
        <v>0</v>
      </c>
      <c r="R731" s="2">
        <f>IFERROR(MATCH("Firewall Security Requirements Guide :: Version 2, Release: 3 Benchmark Date: 27 Oct 2022*"&amp;A731&amp;";*",SRGs!AA:AA,0),0)</f>
        <v>0</v>
      </c>
      <c r="S731" s="2">
        <f>IFERROR(MATCH("General Purpose Operating System Security Requirements Guide :: Version 2, Release: 4 Benchmark Date: 27 Jul 2022*"&amp;A731&amp;";*",SRGs!AA:AA,0),0)</f>
        <v>0</v>
      </c>
      <c r="T731" s="2">
        <f>IFERROR(MATCH("Intrusion Detection and Prevention Systems (IDPS) Security Requirements Guide :: Version 2, Release: 6 Benchmark Date: 24 Jul 2020*"&amp;A731&amp;";*",SRGs!AA:AA,0),0)</f>
        <v>0</v>
      </c>
      <c r="U731" s="2">
        <f>IFERROR(MATCH("Layer 2 Switch Security Requirements Guide :: Version 2, Release: 1 Benchmark Date: 18 May 2021*"&amp;A731&amp;";*",SRGs!AA:AA,0),0)</f>
        <v>0</v>
      </c>
      <c r="V731" s="2">
        <f>IFERROR(MATCH("Mainframe Product Security Requirements Guide :: Version 2, Release: 1 Benchmark Date: 27 Oct 2022*"&amp;A731&amp;";*",SRGs!AA:AA,0),0)</f>
        <v>0</v>
      </c>
      <c r="W731" s="2">
        <f>IFERROR(MATCH("Network Device Management Security Requirements Guide :: Version 4, Release: 1 Benchmark Date: 23 Apr 2021*"&amp;A731&amp;";*",SRGs!AA:AA,0),0)</f>
        <v>0</v>
      </c>
      <c r="X731" s="2">
        <f>IFERROR(MATCH("Router Security Requirements Guide :: Version 4, Release: 2 Benchmark Date: 23 Apr 2021*"&amp;A731&amp;";*",SRGs!AA:AA,0),0)</f>
        <v>0</v>
      </c>
      <c r="Y731" s="2">
        <f>IFERROR(MATCH("SDN Controller Security Requirements Guide :: Version 1, Release: 2 Benchmark Date: 24 Apr 2020*"&amp;A731&amp;";*",SRGs!AA:AA,0),0)</f>
        <v>0</v>
      </c>
      <c r="Z731" s="2">
        <f>IFERROR(MATCH("Unified Endpoint Management Agent Security Requirements Guide :: Version 1, Release: 1 Benchmark Date: 20 Nov 2020*"&amp;A731&amp;";*",SRGs!AA:AA,0),0)</f>
        <v>0</v>
      </c>
      <c r="AA731" s="2">
        <f>IFERROR(MATCH("Unified Endpoint Management Server Security Requirements Guide :: Version 1, Release: 1 Benchmark Date: 20 Nov 2020*"&amp;A731&amp;";*",SRGs!AA:AA,0),0)</f>
        <v>0</v>
      </c>
      <c r="AB731" s="2">
        <f>IFERROR(MATCH("Virtual Private Network (VPN) Security Requirements Guide :: Version 2, Release: 4 Benchmark Date: 27 Oct 2021*"&amp;A731&amp;";*",SRGs!AA:AA,0),0)</f>
        <v>0</v>
      </c>
      <c r="AC731" s="2">
        <f>IFERROR(MATCH("Web Server Security Requirements Guide :: Version 3, Release: 1 Benchmark Date: 27 Oct 2022*"&amp;A731&amp;";*",SRGs!AA:AA,0),0)</f>
        <v>0</v>
      </c>
      <c r="AD731" s="22"/>
      <c r="AE731" s="3" t="str">
        <f t="shared" si="88"/>
        <v/>
      </c>
      <c r="AF731" s="2" t="str">
        <f t="shared" si="89"/>
        <v/>
      </c>
      <c r="AG731" s="2" t="str">
        <f t="shared" si="90"/>
        <v/>
      </c>
      <c r="AH731" s="2" t="str">
        <f t="shared" si="91"/>
        <v/>
      </c>
      <c r="AI731" s="2" t="str">
        <f t="shared" si="92"/>
        <v/>
      </c>
      <c r="AJ731" s="2" t="str">
        <f t="shared" si="93"/>
        <v/>
      </c>
      <c r="AK731" s="2" t="str">
        <f t="shared" si="94"/>
        <v/>
      </c>
      <c r="AM731" s="5" t="str">
        <f t="shared" si="95"/>
        <v/>
      </c>
    </row>
    <row r="732" spans="1:39" ht="45">
      <c r="A732" s="1" t="s">
        <v>22454</v>
      </c>
      <c r="B732" s="1" t="s">
        <v>4314</v>
      </c>
      <c r="C732" s="1" t="s">
        <v>1029</v>
      </c>
      <c r="D732" s="1" t="s">
        <v>3506</v>
      </c>
      <c r="E732" s="1"/>
      <c r="F732" s="2"/>
      <c r="G732" s="2"/>
      <c r="H732" s="2"/>
      <c r="I732" s="2"/>
      <c r="J732" s="15"/>
      <c r="K732" s="3">
        <f>IFERROR(MATCH("Application Layer Gateway (ALG) Security Requirements Guide (SRG) :: Version 1, Release: 2 Benchmark Date: 24 Jul 2015*"&amp;A732&amp;";*",SRGs!AA:AA,0),0)</f>
        <v>0</v>
      </c>
      <c r="L732" s="2">
        <f>IFERROR(MATCH("Application Server Security Requirements Guide :: Version 3, Release: 3 Benchmark Date: 27 Oct 2022*"&amp;A732&amp;";*",SRGs!AA:AA,0),0)</f>
        <v>0</v>
      </c>
      <c r="M732" s="2">
        <f>IFERROR(MATCH("Authentication, Authorization, and Accounting Services (AAA) Security Requirements Guide :: Version 1, Release: 2 Benchmark Date: 24 Jan 2020*"&amp;A732&amp;";*",SRGs!AA:AA,0),0)</f>
        <v>0</v>
      </c>
      <c r="N732" s="2">
        <f>IFERROR(MATCH("Central Log Server Security Requirements Guide :: Version 2, Release: 2 Benchmark Date: 27 Oct 2022*"&amp;A732&amp;";*",SRGs!AA:AA,0),0)</f>
        <v>0</v>
      </c>
      <c r="O732" s="2">
        <f>IFERROR(MATCH("Database Security Requirements Guide :: Version 3, Release: 3 Benchmark Date: 27 Jul 2022*"&amp;A732&amp;";*",SRGs!AA:AA,0),0)</f>
        <v>0</v>
      </c>
      <c r="P732" s="2">
        <f>IFERROR(MATCH("Container Platform Security Requirements Guide :: Version 1, Release: 3 Benchmark Date: 27 Jan 2022*"&amp;A732&amp;";*",SRGs!AA:AA,0),0)</f>
        <v>0</v>
      </c>
      <c r="Q732" s="2">
        <f>IFERROR(MATCH("Domain Name System (DNS) Security Requirements Guide :: Version 2, Release: 4 Benchmark Date: 23 Oct 2015*"&amp;A732&amp;";*",SRGs!AA:AA,0),0)</f>
        <v>0</v>
      </c>
      <c r="R732" s="2">
        <f>IFERROR(MATCH("Firewall Security Requirements Guide :: Version 2, Release: 3 Benchmark Date: 27 Oct 2022*"&amp;A732&amp;";*",SRGs!AA:AA,0),0)</f>
        <v>0</v>
      </c>
      <c r="S732" s="2">
        <f>IFERROR(MATCH("General Purpose Operating System Security Requirements Guide :: Version 2, Release: 4 Benchmark Date: 27 Jul 2022*"&amp;A732&amp;";*",SRGs!AA:AA,0),0)</f>
        <v>0</v>
      </c>
      <c r="T732" s="2">
        <f>IFERROR(MATCH("Intrusion Detection and Prevention Systems (IDPS) Security Requirements Guide :: Version 2, Release: 6 Benchmark Date: 24 Jul 2020*"&amp;A732&amp;";*",SRGs!AA:AA,0),0)</f>
        <v>0</v>
      </c>
      <c r="U732" s="2">
        <f>IFERROR(MATCH("Layer 2 Switch Security Requirements Guide :: Version 2, Release: 1 Benchmark Date: 18 May 2021*"&amp;A732&amp;";*",SRGs!AA:AA,0),0)</f>
        <v>0</v>
      </c>
      <c r="V732" s="2">
        <f>IFERROR(MATCH("Mainframe Product Security Requirements Guide :: Version 2, Release: 1 Benchmark Date: 27 Oct 2022*"&amp;A732&amp;";*",SRGs!AA:AA,0),0)</f>
        <v>0</v>
      </c>
      <c r="W732" s="2">
        <f>IFERROR(MATCH("Network Device Management Security Requirements Guide :: Version 4, Release: 1 Benchmark Date: 23 Apr 2021*"&amp;A732&amp;";*",SRGs!AA:AA,0),0)</f>
        <v>0</v>
      </c>
      <c r="X732" s="2">
        <f>IFERROR(MATCH("Router Security Requirements Guide :: Version 4, Release: 2 Benchmark Date: 23 Apr 2021*"&amp;A732&amp;";*",SRGs!AA:AA,0),0)</f>
        <v>0</v>
      </c>
      <c r="Y732" s="2">
        <f>IFERROR(MATCH("SDN Controller Security Requirements Guide :: Version 1, Release: 2 Benchmark Date: 24 Apr 2020*"&amp;A732&amp;";*",SRGs!AA:AA,0),0)</f>
        <v>0</v>
      </c>
      <c r="Z732" s="2">
        <f>IFERROR(MATCH("Unified Endpoint Management Agent Security Requirements Guide :: Version 1, Release: 1 Benchmark Date: 20 Nov 2020*"&amp;A732&amp;";*",SRGs!AA:AA,0),0)</f>
        <v>0</v>
      </c>
      <c r="AA732" s="2">
        <f>IFERROR(MATCH("Unified Endpoint Management Server Security Requirements Guide :: Version 1, Release: 1 Benchmark Date: 20 Nov 2020*"&amp;A732&amp;";*",SRGs!AA:AA,0),0)</f>
        <v>0</v>
      </c>
      <c r="AB732" s="2">
        <f>IFERROR(MATCH("Virtual Private Network (VPN) Security Requirements Guide :: Version 2, Release: 4 Benchmark Date: 27 Oct 2021*"&amp;A732&amp;";*",SRGs!AA:AA,0),0)</f>
        <v>0</v>
      </c>
      <c r="AC732" s="2">
        <f>IFERROR(MATCH("Web Server Security Requirements Guide :: Version 3, Release: 1 Benchmark Date: 27 Oct 2022*"&amp;A732&amp;";*",SRGs!AA:AA,0),0)</f>
        <v>0</v>
      </c>
      <c r="AD732" s="22"/>
      <c r="AE732" s="3" t="str">
        <f t="shared" si="88"/>
        <v/>
      </c>
      <c r="AF732" s="2" t="str">
        <f t="shared" si="89"/>
        <v/>
      </c>
      <c r="AG732" s="2" t="str">
        <f t="shared" si="90"/>
        <v/>
      </c>
      <c r="AH732" s="2" t="str">
        <f t="shared" si="91"/>
        <v/>
      </c>
      <c r="AI732" s="2" t="str">
        <f t="shared" si="92"/>
        <v/>
      </c>
      <c r="AJ732" s="2" t="str">
        <f t="shared" si="93"/>
        <v/>
      </c>
      <c r="AK732" s="2" t="str">
        <f t="shared" si="94"/>
        <v/>
      </c>
      <c r="AM732" s="5" t="str">
        <f t="shared" si="95"/>
        <v/>
      </c>
    </row>
    <row r="733" spans="1:39" ht="90">
      <c r="A733" s="1" t="s">
        <v>22455</v>
      </c>
      <c r="B733" s="1" t="s">
        <v>4314</v>
      </c>
      <c r="C733" s="1" t="s">
        <v>1030</v>
      </c>
      <c r="D733" s="1" t="s">
        <v>2096</v>
      </c>
      <c r="E733" s="1" t="s">
        <v>3098</v>
      </c>
      <c r="F733" s="2" t="s">
        <v>3961</v>
      </c>
      <c r="G733" s="2"/>
      <c r="H733" s="2"/>
      <c r="I733" s="2"/>
      <c r="J733" s="15"/>
      <c r="K733" s="3">
        <f>IFERROR(MATCH("Application Layer Gateway (ALG) Security Requirements Guide (SRG) :: Version 1, Release: 2 Benchmark Date: 24 Jul 2015*"&amp;A733&amp;";*",SRGs!AA:AA,0),0)</f>
        <v>0</v>
      </c>
      <c r="L733" s="2">
        <f>IFERROR(MATCH("Application Server Security Requirements Guide :: Version 3, Release: 3 Benchmark Date: 27 Oct 2022*"&amp;A733&amp;";*",SRGs!AA:AA,0),0)</f>
        <v>0</v>
      </c>
      <c r="M733" s="2">
        <f>IFERROR(MATCH("Authentication, Authorization, and Accounting Services (AAA) Security Requirements Guide :: Version 1, Release: 2 Benchmark Date: 24 Jan 2020*"&amp;A733&amp;";*",SRGs!AA:AA,0),0)</f>
        <v>0</v>
      </c>
      <c r="N733" s="6">
        <f>IFERROR(MATCH("Central Log Server Security Requirements Guide :: Version 2, Release: 2 Benchmark Date: 27 Oct 2022*"&amp;A733&amp;";*",SRGs!AA:AA,0),0)</f>
        <v>0</v>
      </c>
      <c r="O733" s="6">
        <f>IFERROR(MATCH("Database Security Requirements Guide :: Version 3, Release: 3 Benchmark Date: 27 Jul 2022*"&amp;A733&amp;";*",SRGs!AA:AA,0),0)</f>
        <v>0</v>
      </c>
      <c r="P733" s="2">
        <f>IFERROR(MATCH("Container Platform Security Requirements Guide :: Version 1, Release: 3 Benchmark Date: 27 Jan 2022*"&amp;A733&amp;";*",SRGs!AA:AA,0),0)</f>
        <v>0</v>
      </c>
      <c r="Q733" s="2">
        <f>IFERROR(MATCH("Domain Name System (DNS) Security Requirements Guide :: Version 2, Release: 4 Benchmark Date: 23 Oct 2015*"&amp;A733&amp;";*",SRGs!AA:AA,0),0)</f>
        <v>0</v>
      </c>
      <c r="R733" s="2">
        <f>IFERROR(MATCH("Firewall Security Requirements Guide :: Version 2, Release: 3 Benchmark Date: 27 Oct 2022*"&amp;A733&amp;";*",SRGs!AA:AA,0),0)</f>
        <v>0</v>
      </c>
      <c r="S733" s="2">
        <f>IFERROR(MATCH("General Purpose Operating System Security Requirements Guide :: Version 2, Release: 4 Benchmark Date: 27 Jul 2022*"&amp;A733&amp;";*",SRGs!AA:AA,0),0)</f>
        <v>0</v>
      </c>
      <c r="T733" s="2">
        <f>IFERROR(MATCH("Intrusion Detection and Prevention Systems (IDPS) Security Requirements Guide :: Version 2, Release: 6 Benchmark Date: 24 Jul 2020*"&amp;A733&amp;";*",SRGs!AA:AA,0),0)</f>
        <v>0</v>
      </c>
      <c r="U733" s="2">
        <f>IFERROR(MATCH("Layer 2 Switch Security Requirements Guide :: Version 2, Release: 1 Benchmark Date: 18 May 2021*"&amp;A733&amp;";*",SRGs!AA:AA,0),0)</f>
        <v>0</v>
      </c>
      <c r="V733" s="2">
        <f>IFERROR(MATCH("Mainframe Product Security Requirements Guide :: Version 2, Release: 1 Benchmark Date: 27 Oct 2022*"&amp;A733&amp;";*",SRGs!AA:AA,0),0)</f>
        <v>0</v>
      </c>
      <c r="W733" s="2">
        <f>IFERROR(MATCH("Network Device Management Security Requirements Guide :: Version 4, Release: 1 Benchmark Date: 23 Apr 2021*"&amp;A733&amp;";*",SRGs!AA:AA,0),0)</f>
        <v>0</v>
      </c>
      <c r="X733" s="2">
        <f>IFERROR(MATCH("Router Security Requirements Guide :: Version 4, Release: 2 Benchmark Date: 23 Apr 2021*"&amp;A733&amp;";*",SRGs!AA:AA,0),0)</f>
        <v>0</v>
      </c>
      <c r="Y733" s="2">
        <f>IFERROR(MATCH("SDN Controller Security Requirements Guide :: Version 1, Release: 2 Benchmark Date: 24 Apr 2020*"&amp;A733&amp;";*",SRGs!AA:AA,0),0)</f>
        <v>0</v>
      </c>
      <c r="Z733" s="2">
        <f>IFERROR(MATCH("Unified Endpoint Management Agent Security Requirements Guide :: Version 1, Release: 1 Benchmark Date: 20 Nov 2020*"&amp;A733&amp;";*",SRGs!AA:AA,0),0)</f>
        <v>0</v>
      </c>
      <c r="AA733" s="2">
        <f>IFERROR(MATCH("Unified Endpoint Management Server Security Requirements Guide :: Version 1, Release: 1 Benchmark Date: 20 Nov 2020*"&amp;A733&amp;";*",SRGs!AA:AA,0),0)</f>
        <v>0</v>
      </c>
      <c r="AB733" s="2">
        <f>IFERROR(MATCH("Virtual Private Network (VPN) Security Requirements Guide :: Version 2, Release: 4 Benchmark Date: 27 Oct 2021*"&amp;A733&amp;";*",SRGs!AA:AA,0),0)</f>
        <v>0</v>
      </c>
      <c r="AC733" s="2">
        <f>IFERROR(MATCH("Web Server Security Requirements Guide :: Version 3, Release: 1 Benchmark Date: 27 Oct 2022*"&amp;A733&amp;";*",SRGs!AA:AA,0),0)</f>
        <v>0</v>
      </c>
      <c r="AD733" s="22"/>
      <c r="AE733" s="3" t="str">
        <f t="shared" si="88"/>
        <v/>
      </c>
      <c r="AF733" s="2" t="str">
        <f t="shared" si="89"/>
        <v/>
      </c>
      <c r="AG733" s="2" t="str">
        <f t="shared" si="90"/>
        <v/>
      </c>
      <c r="AH733" s="2" t="str">
        <f t="shared" si="91"/>
        <v/>
      </c>
      <c r="AI733" s="2" t="str">
        <f t="shared" si="92"/>
        <v/>
      </c>
      <c r="AJ733" s="2" t="str">
        <f t="shared" si="93"/>
        <v/>
      </c>
      <c r="AK733" s="2" t="str">
        <f t="shared" si="94"/>
        <v/>
      </c>
      <c r="AM733" s="5" t="str">
        <f t="shared" si="95"/>
        <v/>
      </c>
    </row>
    <row r="734" spans="1:39" ht="30">
      <c r="A734" s="1" t="s">
        <v>22456</v>
      </c>
      <c r="B734" s="1" t="s">
        <v>4314</v>
      </c>
      <c r="C734" s="1" t="s">
        <v>1031</v>
      </c>
      <c r="D734" s="1" t="s">
        <v>3534</v>
      </c>
      <c r="E734" s="1"/>
      <c r="F734" s="2"/>
      <c r="G734" s="2"/>
      <c r="H734" s="2"/>
      <c r="I734" s="2"/>
      <c r="J734" s="15"/>
      <c r="K734" s="3">
        <f>IFERROR(MATCH("Application Layer Gateway (ALG) Security Requirements Guide (SRG) :: Version 1, Release: 2 Benchmark Date: 24 Jul 2015*"&amp;A734&amp;";*",SRGs!AA:AA,0),0)</f>
        <v>0</v>
      </c>
      <c r="L734" s="2">
        <f>IFERROR(MATCH("Application Server Security Requirements Guide :: Version 3, Release: 3 Benchmark Date: 27 Oct 2022*"&amp;A734&amp;";*",SRGs!AA:AA,0),0)</f>
        <v>0</v>
      </c>
      <c r="M734" s="2">
        <f>IFERROR(MATCH("Authentication, Authorization, and Accounting Services (AAA) Security Requirements Guide :: Version 1, Release: 2 Benchmark Date: 24 Jan 2020*"&amp;A734&amp;";*",SRGs!AA:AA,0),0)</f>
        <v>0</v>
      </c>
      <c r="N734" s="2">
        <f>IFERROR(MATCH("Central Log Server Security Requirements Guide :: Version 2, Release: 2 Benchmark Date: 27 Oct 2022*"&amp;A734&amp;";*",SRGs!AA:AA,0),0)</f>
        <v>0</v>
      </c>
      <c r="O734" s="2">
        <f>IFERROR(MATCH("Database Security Requirements Guide :: Version 3, Release: 3 Benchmark Date: 27 Jul 2022*"&amp;A734&amp;";*",SRGs!AA:AA,0),0)</f>
        <v>0</v>
      </c>
      <c r="P734" s="2">
        <f>IFERROR(MATCH("Container Platform Security Requirements Guide :: Version 1, Release: 3 Benchmark Date: 27 Jan 2022*"&amp;A734&amp;";*",SRGs!AA:AA,0),0)</f>
        <v>0</v>
      </c>
      <c r="Q734" s="2">
        <f>IFERROR(MATCH("Domain Name System (DNS) Security Requirements Guide :: Version 2, Release: 4 Benchmark Date: 23 Oct 2015*"&amp;A734&amp;";*",SRGs!AA:AA,0),0)</f>
        <v>0</v>
      </c>
      <c r="R734" s="2">
        <f>IFERROR(MATCH("Firewall Security Requirements Guide :: Version 2, Release: 3 Benchmark Date: 27 Oct 2022*"&amp;A734&amp;";*",SRGs!AA:AA,0),0)</f>
        <v>0</v>
      </c>
      <c r="S734" s="2">
        <f>IFERROR(MATCH("General Purpose Operating System Security Requirements Guide :: Version 2, Release: 4 Benchmark Date: 27 Jul 2022*"&amp;A734&amp;";*",SRGs!AA:AA,0),0)</f>
        <v>0</v>
      </c>
      <c r="T734" s="2">
        <f>IFERROR(MATCH("Intrusion Detection and Prevention Systems (IDPS) Security Requirements Guide :: Version 2, Release: 6 Benchmark Date: 24 Jul 2020*"&amp;A734&amp;";*",SRGs!AA:AA,0),0)</f>
        <v>0</v>
      </c>
      <c r="U734" s="2">
        <f>IFERROR(MATCH("Layer 2 Switch Security Requirements Guide :: Version 2, Release: 1 Benchmark Date: 18 May 2021*"&amp;A734&amp;";*",SRGs!AA:AA,0),0)</f>
        <v>0</v>
      </c>
      <c r="V734" s="2">
        <f>IFERROR(MATCH("Mainframe Product Security Requirements Guide :: Version 2, Release: 1 Benchmark Date: 27 Oct 2022*"&amp;A734&amp;";*",SRGs!AA:AA,0),0)</f>
        <v>0</v>
      </c>
      <c r="W734" s="2">
        <f>IFERROR(MATCH("Network Device Management Security Requirements Guide :: Version 4, Release: 1 Benchmark Date: 23 Apr 2021*"&amp;A734&amp;";*",SRGs!AA:AA,0),0)</f>
        <v>0</v>
      </c>
      <c r="X734" s="2">
        <f>IFERROR(MATCH("Router Security Requirements Guide :: Version 4, Release: 2 Benchmark Date: 23 Apr 2021*"&amp;A734&amp;";*",SRGs!AA:AA,0),0)</f>
        <v>0</v>
      </c>
      <c r="Y734" s="2">
        <f>IFERROR(MATCH("SDN Controller Security Requirements Guide :: Version 1, Release: 2 Benchmark Date: 24 Apr 2020*"&amp;A734&amp;";*",SRGs!AA:AA,0),0)</f>
        <v>0</v>
      </c>
      <c r="Z734" s="2">
        <f>IFERROR(MATCH("Unified Endpoint Management Agent Security Requirements Guide :: Version 1, Release: 1 Benchmark Date: 20 Nov 2020*"&amp;A734&amp;";*",SRGs!AA:AA,0),0)</f>
        <v>0</v>
      </c>
      <c r="AA734" s="2">
        <f>IFERROR(MATCH("Unified Endpoint Management Server Security Requirements Guide :: Version 1, Release: 1 Benchmark Date: 20 Nov 2020*"&amp;A734&amp;";*",SRGs!AA:AA,0),0)</f>
        <v>0</v>
      </c>
      <c r="AB734" s="2">
        <f>IFERROR(MATCH("Virtual Private Network (VPN) Security Requirements Guide :: Version 2, Release: 4 Benchmark Date: 27 Oct 2021*"&amp;A734&amp;";*",SRGs!AA:AA,0),0)</f>
        <v>0</v>
      </c>
      <c r="AC734" s="2">
        <f>IFERROR(MATCH("Web Server Security Requirements Guide :: Version 3, Release: 1 Benchmark Date: 27 Oct 2022*"&amp;A734&amp;";*",SRGs!AA:AA,0),0)</f>
        <v>0</v>
      </c>
      <c r="AD734" s="22"/>
      <c r="AE734" s="3" t="str">
        <f t="shared" si="88"/>
        <v/>
      </c>
      <c r="AF734" s="2" t="str">
        <f t="shared" si="89"/>
        <v/>
      </c>
      <c r="AG734" s="2" t="str">
        <f t="shared" si="90"/>
        <v/>
      </c>
      <c r="AH734" s="2" t="str">
        <f t="shared" si="91"/>
        <v/>
      </c>
      <c r="AI734" s="2" t="str">
        <f t="shared" si="92"/>
        <v/>
      </c>
      <c r="AJ734" s="2" t="str">
        <f t="shared" si="93"/>
        <v/>
      </c>
      <c r="AK734" s="2" t="str">
        <f t="shared" si="94"/>
        <v/>
      </c>
      <c r="AM734" s="5" t="str">
        <f t="shared" si="95"/>
        <v/>
      </c>
    </row>
    <row r="735" spans="1:39" s="5" customFormat="1" ht="120">
      <c r="A735" s="1" t="s">
        <v>208</v>
      </c>
      <c r="B735" s="1" t="s">
        <v>4314</v>
      </c>
      <c r="C735" s="1" t="s">
        <v>1034</v>
      </c>
      <c r="D735" s="1" t="s">
        <v>2099</v>
      </c>
      <c r="E735" s="1" t="s">
        <v>3101</v>
      </c>
      <c r="F735" s="2" t="s">
        <v>2591</v>
      </c>
      <c r="G735" s="2"/>
      <c r="H735" s="2"/>
      <c r="I735" s="2"/>
      <c r="J735" s="15"/>
      <c r="K735" s="3">
        <f>IFERROR(MATCH("Application Layer Gateway (ALG) Security Requirements Guide (SRG) :: Version 1, Release: 2 Benchmark Date: 24 Jul 2015*"&amp;A735&amp;";*",SRGs!AA:AA,0),0)</f>
        <v>0</v>
      </c>
      <c r="L735" s="2">
        <f>IFERROR(MATCH("Application Server Security Requirements Guide :: Version 3, Release: 3 Benchmark Date: 27 Oct 2022*"&amp;A735&amp;";*",SRGs!AA:AA,0),0)</f>
        <v>0</v>
      </c>
      <c r="M735" s="2">
        <f>IFERROR(MATCH("Authentication, Authorization, and Accounting Services (AAA) Security Requirements Guide :: Version 1, Release: 2 Benchmark Date: 24 Jan 2020*"&amp;A735&amp;";*",SRGs!AA:AA,0),0)</f>
        <v>0</v>
      </c>
      <c r="N735" s="2">
        <f>IFERROR(MATCH("Central Log Server Security Requirements Guide :: Version 2, Release: 2 Benchmark Date: 27 Oct 2022*"&amp;A735&amp;";*",SRGs!AA:AA,0),0)</f>
        <v>0</v>
      </c>
      <c r="O735" s="2">
        <f>IFERROR(MATCH("Database Security Requirements Guide :: Version 3, Release: 3 Benchmark Date: 27 Jul 2022*"&amp;A735&amp;";*",SRGs!AA:AA,0),0)</f>
        <v>0</v>
      </c>
      <c r="P735" s="6">
        <f>IFERROR(MATCH("Container Platform Security Requirements Guide :: Version 1, Release: 3 Benchmark Date: 27 Jan 2022*"&amp;A735&amp;";*",SRGs!AA:AA,0),0)</f>
        <v>0</v>
      </c>
      <c r="Q735" s="6">
        <f>IFERROR(MATCH("Domain Name System (DNS) Security Requirements Guide :: Version 2, Release: 4 Benchmark Date: 23 Oct 2015*"&amp;A735&amp;";*",SRGs!AA:AA,0),0)</f>
        <v>0</v>
      </c>
      <c r="R735" s="6">
        <f>IFERROR(MATCH("Firewall Security Requirements Guide :: Version 2, Release: 3 Benchmark Date: 27 Oct 2022*"&amp;A735&amp;";*",SRGs!AA:AA,0),0)</f>
        <v>0</v>
      </c>
      <c r="S735" s="6">
        <f>IFERROR(MATCH("General Purpose Operating System Security Requirements Guide :: Version 2, Release: 4 Benchmark Date: 27 Jul 2022*"&amp;A735&amp;";*",SRGs!AA:AA,0),0)</f>
        <v>0</v>
      </c>
      <c r="T735" s="6">
        <f>IFERROR(MATCH("Intrusion Detection and Prevention Systems (IDPS) Security Requirements Guide :: Version 2, Release: 6 Benchmark Date: 24 Jul 2020*"&amp;A735&amp;";*",SRGs!AA:AA,0),0)</f>
        <v>0</v>
      </c>
      <c r="U735" s="6">
        <f>IFERROR(MATCH("Layer 2 Switch Security Requirements Guide :: Version 2, Release: 1 Benchmark Date: 18 May 2021*"&amp;A735&amp;";*",SRGs!AA:AA,0),0)</f>
        <v>0</v>
      </c>
      <c r="V735" s="6">
        <f>IFERROR(MATCH("Mainframe Product Security Requirements Guide :: Version 2, Release: 1 Benchmark Date: 27 Oct 2022*"&amp;A735&amp;";*",SRGs!AA:AA,0),0)</f>
        <v>0</v>
      </c>
      <c r="W735" s="6">
        <f>IFERROR(MATCH("Network Device Management Security Requirements Guide :: Version 4, Release: 1 Benchmark Date: 23 Apr 2021*"&amp;A735&amp;";*",SRGs!AA:AA,0),0)</f>
        <v>0</v>
      </c>
      <c r="X735" s="6">
        <f>IFERROR(MATCH("Router Security Requirements Guide :: Version 4, Release: 2 Benchmark Date: 23 Apr 2021*"&amp;A735&amp;";*",SRGs!AA:AA,0),0)</f>
        <v>0</v>
      </c>
      <c r="Y735" s="6">
        <f>IFERROR(MATCH("SDN Controller Security Requirements Guide :: Version 1, Release: 2 Benchmark Date: 24 Apr 2020*"&amp;A735&amp;";*",SRGs!AA:AA,0),0)</f>
        <v>0</v>
      </c>
      <c r="Z735" s="6">
        <f>IFERROR(MATCH("Unified Endpoint Management Agent Security Requirements Guide :: Version 1, Release: 1 Benchmark Date: 20 Nov 2020*"&amp;A735&amp;";*",SRGs!AA:AA,0),0)</f>
        <v>0</v>
      </c>
      <c r="AA735" s="6">
        <f>IFERROR(MATCH("Unified Endpoint Management Server Security Requirements Guide :: Version 1, Release: 1 Benchmark Date: 20 Nov 2020*"&amp;A735&amp;";*",SRGs!AA:AA,0),0)</f>
        <v>0</v>
      </c>
      <c r="AB735" s="6">
        <f>IFERROR(MATCH("Virtual Private Network (VPN) Security Requirements Guide :: Version 2, Release: 4 Benchmark Date: 27 Oct 2021*"&amp;A735&amp;";*",SRGs!AA:AA,0),0)</f>
        <v>0</v>
      </c>
      <c r="AC735" s="6">
        <f>IFERROR(MATCH("Web Server Security Requirements Guide :: Version 3, Release: 1 Benchmark Date: 27 Oct 2022*"&amp;A735&amp;";*",SRGs!AA:AA,0),0)</f>
        <v>0</v>
      </c>
      <c r="AD735" s="21"/>
      <c r="AE735" s="3" t="str">
        <f t="shared" si="88"/>
        <v/>
      </c>
      <c r="AF735" s="2" t="str">
        <f t="shared" si="89"/>
        <v/>
      </c>
      <c r="AG735" s="2" t="str">
        <f t="shared" si="90"/>
        <v/>
      </c>
      <c r="AH735" s="2" t="str">
        <f t="shared" si="91"/>
        <v/>
      </c>
      <c r="AI735" s="2" t="str">
        <f t="shared" si="92"/>
        <v/>
      </c>
      <c r="AJ735" s="2" t="str">
        <f t="shared" si="93"/>
        <v/>
      </c>
      <c r="AK735" s="2" t="str">
        <f t="shared" si="94"/>
        <v/>
      </c>
      <c r="AL735" s="27"/>
      <c r="AM735" s="5" t="str">
        <f t="shared" si="95"/>
        <v/>
      </c>
    </row>
    <row r="736" spans="1:39" s="5" customFormat="1" ht="150">
      <c r="A736" s="1" t="s">
        <v>209</v>
      </c>
      <c r="B736" s="1" t="s">
        <v>4314</v>
      </c>
      <c r="C736" s="1" t="s">
        <v>1035</v>
      </c>
      <c r="D736" s="1" t="s">
        <v>2100</v>
      </c>
      <c r="E736" s="1" t="s">
        <v>3102</v>
      </c>
      <c r="F736" s="2" t="s">
        <v>3962</v>
      </c>
      <c r="G736" s="2"/>
      <c r="H736" s="2"/>
      <c r="I736" s="2"/>
      <c r="J736" s="15"/>
      <c r="K736" s="3">
        <f>IFERROR(MATCH("Application Layer Gateway (ALG) Security Requirements Guide (SRG) :: Version 1, Release: 2 Benchmark Date: 24 Jul 2015*"&amp;A736&amp;";*",SRGs!AA:AA,0),0)</f>
        <v>0</v>
      </c>
      <c r="L736" s="2">
        <f>IFERROR(MATCH("Application Server Security Requirements Guide :: Version 3, Release: 3 Benchmark Date: 27 Oct 2022*"&amp;A736&amp;";*",SRGs!AA:AA,0),0)</f>
        <v>0</v>
      </c>
      <c r="M736" s="2">
        <f>IFERROR(MATCH("Authentication, Authorization, and Accounting Services (AAA) Security Requirements Guide :: Version 1, Release: 2 Benchmark Date: 24 Jan 2020*"&amp;A736&amp;";*",SRGs!AA:AA,0),0)</f>
        <v>0</v>
      </c>
      <c r="N736" s="6">
        <f>IFERROR(MATCH("Central Log Server Security Requirements Guide :: Version 2, Release: 2 Benchmark Date: 27 Oct 2022*"&amp;A736&amp;";*",SRGs!AA:AA,0),0)</f>
        <v>0</v>
      </c>
      <c r="O736" s="6">
        <f>IFERROR(MATCH("Database Security Requirements Guide :: Version 3, Release: 3 Benchmark Date: 27 Jul 2022*"&amp;A736&amp;";*",SRGs!AA:AA,0),0)</f>
        <v>0</v>
      </c>
      <c r="P736" s="6">
        <f>IFERROR(MATCH("Container Platform Security Requirements Guide :: Version 1, Release: 3 Benchmark Date: 27 Jan 2022*"&amp;A736&amp;";*",SRGs!AA:AA,0),0)</f>
        <v>0</v>
      </c>
      <c r="Q736" s="6">
        <f>IFERROR(MATCH("Domain Name System (DNS) Security Requirements Guide :: Version 2, Release: 4 Benchmark Date: 23 Oct 2015*"&amp;A736&amp;";*",SRGs!AA:AA,0),0)</f>
        <v>0</v>
      </c>
      <c r="R736" s="6">
        <f>IFERROR(MATCH("Firewall Security Requirements Guide :: Version 2, Release: 3 Benchmark Date: 27 Oct 2022*"&amp;A736&amp;";*",SRGs!AA:AA,0),0)</f>
        <v>0</v>
      </c>
      <c r="S736" s="6">
        <f>IFERROR(MATCH("General Purpose Operating System Security Requirements Guide :: Version 2, Release: 4 Benchmark Date: 27 Jul 2022*"&amp;A736&amp;";*",SRGs!AA:AA,0),0)</f>
        <v>0</v>
      </c>
      <c r="T736" s="6">
        <f>IFERROR(MATCH("Intrusion Detection and Prevention Systems (IDPS) Security Requirements Guide :: Version 2, Release: 6 Benchmark Date: 24 Jul 2020*"&amp;A736&amp;";*",SRGs!AA:AA,0),0)</f>
        <v>0</v>
      </c>
      <c r="U736" s="6">
        <f>IFERROR(MATCH("Layer 2 Switch Security Requirements Guide :: Version 2, Release: 1 Benchmark Date: 18 May 2021*"&amp;A736&amp;";*",SRGs!AA:AA,0),0)</f>
        <v>0</v>
      </c>
      <c r="V736" s="6">
        <f>IFERROR(MATCH("Mainframe Product Security Requirements Guide :: Version 2, Release: 1 Benchmark Date: 27 Oct 2022*"&amp;A736&amp;";*",SRGs!AA:AA,0),0)</f>
        <v>0</v>
      </c>
      <c r="W736" s="6">
        <f>IFERROR(MATCH("Network Device Management Security Requirements Guide :: Version 4, Release: 1 Benchmark Date: 23 Apr 2021*"&amp;A736&amp;";*",SRGs!AA:AA,0),0)</f>
        <v>0</v>
      </c>
      <c r="X736" s="6">
        <f>IFERROR(MATCH("Router Security Requirements Guide :: Version 4, Release: 2 Benchmark Date: 23 Apr 2021*"&amp;A736&amp;";*",SRGs!AA:AA,0),0)</f>
        <v>0</v>
      </c>
      <c r="Y736" s="6">
        <f>IFERROR(MATCH("SDN Controller Security Requirements Guide :: Version 1, Release: 2 Benchmark Date: 24 Apr 2020*"&amp;A736&amp;";*",SRGs!AA:AA,0),0)</f>
        <v>0</v>
      </c>
      <c r="Z736" s="6">
        <f>IFERROR(MATCH("Unified Endpoint Management Agent Security Requirements Guide :: Version 1, Release: 1 Benchmark Date: 20 Nov 2020*"&amp;A736&amp;";*",SRGs!AA:AA,0),0)</f>
        <v>0</v>
      </c>
      <c r="AA736" s="6">
        <f>IFERROR(MATCH("Unified Endpoint Management Server Security Requirements Guide :: Version 1, Release: 1 Benchmark Date: 20 Nov 2020*"&amp;A736&amp;";*",SRGs!AA:AA,0),0)</f>
        <v>0</v>
      </c>
      <c r="AB736" s="6">
        <f>IFERROR(MATCH("Virtual Private Network (VPN) Security Requirements Guide :: Version 2, Release: 4 Benchmark Date: 27 Oct 2021*"&amp;A736&amp;";*",SRGs!AA:AA,0),0)</f>
        <v>0</v>
      </c>
      <c r="AC736" s="6">
        <f>IFERROR(MATCH("Web Server Security Requirements Guide :: Version 3, Release: 1 Benchmark Date: 27 Oct 2022*"&amp;A736&amp;";*",SRGs!AA:AA,0),0)</f>
        <v>0</v>
      </c>
      <c r="AD736" s="21"/>
      <c r="AE736" s="3" t="str">
        <f t="shared" si="88"/>
        <v/>
      </c>
      <c r="AF736" s="2" t="str">
        <f t="shared" si="89"/>
        <v/>
      </c>
      <c r="AG736" s="2" t="str">
        <f t="shared" si="90"/>
        <v/>
      </c>
      <c r="AH736" s="2" t="str">
        <f t="shared" si="91"/>
        <v/>
      </c>
      <c r="AI736" s="2" t="str">
        <f t="shared" si="92"/>
        <v/>
      </c>
      <c r="AJ736" s="2" t="str">
        <f t="shared" si="93"/>
        <v/>
      </c>
      <c r="AK736" s="2" t="str">
        <f t="shared" si="94"/>
        <v/>
      </c>
      <c r="AL736" s="27"/>
      <c r="AM736" s="5" t="str">
        <f t="shared" si="95"/>
        <v/>
      </c>
    </row>
    <row r="737" spans="1:39" s="5" customFormat="1" ht="409.5">
      <c r="A737" s="1" t="s">
        <v>210</v>
      </c>
      <c r="B737" s="1" t="s">
        <v>4314</v>
      </c>
      <c r="C737" s="1" t="s">
        <v>1036</v>
      </c>
      <c r="D737" s="1" t="s">
        <v>2101</v>
      </c>
      <c r="E737" s="1" t="s">
        <v>3103</v>
      </c>
      <c r="F737" s="2" t="s">
        <v>3963</v>
      </c>
      <c r="G737" s="2"/>
      <c r="H737" s="2"/>
      <c r="I737" s="2"/>
      <c r="J737" s="15"/>
      <c r="K737" s="3">
        <f>IFERROR(MATCH("Application Layer Gateway (ALG) Security Requirements Guide (SRG) :: Version 1, Release: 2 Benchmark Date: 24 Jul 2015*"&amp;A737&amp;";*",SRGs!AA:AA,0),0)</f>
        <v>0</v>
      </c>
      <c r="L737" s="2">
        <f>IFERROR(MATCH("Application Server Security Requirements Guide :: Version 3, Release: 3 Benchmark Date: 27 Oct 2022*"&amp;A737&amp;";*",SRGs!AA:AA,0),0)</f>
        <v>0</v>
      </c>
      <c r="M737" s="2">
        <f>IFERROR(MATCH("Authentication, Authorization, and Accounting Services (AAA) Security Requirements Guide :: Version 1, Release: 2 Benchmark Date: 24 Jan 2020*"&amp;A737&amp;";*",SRGs!AA:AA,0),0)</f>
        <v>0</v>
      </c>
      <c r="N737" s="6">
        <f>IFERROR(MATCH("Central Log Server Security Requirements Guide :: Version 2, Release: 2 Benchmark Date: 27 Oct 2022*"&amp;A737&amp;";*",SRGs!AA:AA,0),0)</f>
        <v>0</v>
      </c>
      <c r="O737" s="6">
        <f>IFERROR(MATCH("Database Security Requirements Guide :: Version 3, Release: 3 Benchmark Date: 27 Jul 2022*"&amp;A737&amp;";*",SRGs!AA:AA,0),0)</f>
        <v>0</v>
      </c>
      <c r="P737" s="6">
        <f>IFERROR(MATCH("Container Platform Security Requirements Guide :: Version 1, Release: 3 Benchmark Date: 27 Jan 2022*"&amp;A737&amp;";*",SRGs!AA:AA,0),0)</f>
        <v>0</v>
      </c>
      <c r="Q737" s="6">
        <f>IFERROR(MATCH("Domain Name System (DNS) Security Requirements Guide :: Version 2, Release: 4 Benchmark Date: 23 Oct 2015*"&amp;A737&amp;";*",SRGs!AA:AA,0),0)</f>
        <v>0</v>
      </c>
      <c r="R737" s="6">
        <f>IFERROR(MATCH("Firewall Security Requirements Guide :: Version 2, Release: 3 Benchmark Date: 27 Oct 2022*"&amp;A737&amp;";*",SRGs!AA:AA,0),0)</f>
        <v>0</v>
      </c>
      <c r="S737" s="6">
        <f>IFERROR(MATCH("General Purpose Operating System Security Requirements Guide :: Version 2, Release: 4 Benchmark Date: 27 Jul 2022*"&amp;A737&amp;";*",SRGs!AA:AA,0),0)</f>
        <v>0</v>
      </c>
      <c r="T737" s="6">
        <f>IFERROR(MATCH("Intrusion Detection and Prevention Systems (IDPS) Security Requirements Guide :: Version 2, Release: 6 Benchmark Date: 24 Jul 2020*"&amp;A737&amp;";*",SRGs!AA:AA,0),0)</f>
        <v>0</v>
      </c>
      <c r="U737" s="6">
        <f>IFERROR(MATCH("Layer 2 Switch Security Requirements Guide :: Version 2, Release: 1 Benchmark Date: 18 May 2021*"&amp;A737&amp;";*",SRGs!AA:AA,0),0)</f>
        <v>0</v>
      </c>
      <c r="V737" s="6">
        <f>IFERROR(MATCH("Mainframe Product Security Requirements Guide :: Version 2, Release: 1 Benchmark Date: 27 Oct 2022*"&amp;A737&amp;";*",SRGs!AA:AA,0),0)</f>
        <v>0</v>
      </c>
      <c r="W737" s="6">
        <f>IFERROR(MATCH("Network Device Management Security Requirements Guide :: Version 4, Release: 1 Benchmark Date: 23 Apr 2021*"&amp;A737&amp;";*",SRGs!AA:AA,0),0)</f>
        <v>0</v>
      </c>
      <c r="X737" s="6">
        <f>IFERROR(MATCH("Router Security Requirements Guide :: Version 4, Release: 2 Benchmark Date: 23 Apr 2021*"&amp;A737&amp;";*",SRGs!AA:AA,0),0)</f>
        <v>0</v>
      </c>
      <c r="Y737" s="6">
        <f>IFERROR(MATCH("SDN Controller Security Requirements Guide :: Version 1, Release: 2 Benchmark Date: 24 Apr 2020*"&amp;A737&amp;";*",SRGs!AA:AA,0),0)</f>
        <v>0</v>
      </c>
      <c r="Z737" s="6">
        <f>IFERROR(MATCH("Unified Endpoint Management Agent Security Requirements Guide :: Version 1, Release: 1 Benchmark Date: 20 Nov 2020*"&amp;A737&amp;";*",SRGs!AA:AA,0),0)</f>
        <v>0</v>
      </c>
      <c r="AA737" s="6">
        <f>IFERROR(MATCH("Unified Endpoint Management Server Security Requirements Guide :: Version 1, Release: 1 Benchmark Date: 20 Nov 2020*"&amp;A737&amp;";*",SRGs!AA:AA,0),0)</f>
        <v>0</v>
      </c>
      <c r="AB737" s="6">
        <f>IFERROR(MATCH("Virtual Private Network (VPN) Security Requirements Guide :: Version 2, Release: 4 Benchmark Date: 27 Oct 2021*"&amp;A737&amp;";*",SRGs!AA:AA,0),0)</f>
        <v>0</v>
      </c>
      <c r="AC737" s="6">
        <f>IFERROR(MATCH("Web Server Security Requirements Guide :: Version 3, Release: 1 Benchmark Date: 27 Oct 2022*"&amp;A737&amp;";*",SRGs!AA:AA,0),0)</f>
        <v>0</v>
      </c>
      <c r="AD737" s="21"/>
      <c r="AE737" s="3" t="str">
        <f t="shared" si="88"/>
        <v/>
      </c>
      <c r="AF737" s="2" t="str">
        <f t="shared" si="89"/>
        <v/>
      </c>
      <c r="AG737" s="2" t="str">
        <f t="shared" si="90"/>
        <v/>
      </c>
      <c r="AH737" s="2" t="str">
        <f t="shared" si="91"/>
        <v/>
      </c>
      <c r="AI737" s="2" t="str">
        <f t="shared" si="92"/>
        <v/>
      </c>
      <c r="AJ737" s="2" t="str">
        <f t="shared" si="93"/>
        <v/>
      </c>
      <c r="AK737" s="2" t="str">
        <f t="shared" si="94"/>
        <v/>
      </c>
      <c r="AL737" s="27"/>
      <c r="AM737" s="5" t="str">
        <f t="shared" si="95"/>
        <v/>
      </c>
    </row>
    <row r="738" spans="1:39" s="5" customFormat="1" ht="409.5">
      <c r="A738" s="1" t="s">
        <v>211</v>
      </c>
      <c r="B738" s="1" t="s">
        <v>4314</v>
      </c>
      <c r="C738" s="1" t="s">
        <v>1037</v>
      </c>
      <c r="D738" s="1" t="s">
        <v>2102</v>
      </c>
      <c r="E738" s="1" t="s">
        <v>3104</v>
      </c>
      <c r="F738" s="2" t="s">
        <v>3964</v>
      </c>
      <c r="G738" s="2"/>
      <c r="H738" s="2"/>
      <c r="I738" s="2"/>
      <c r="J738" s="15"/>
      <c r="K738" s="3">
        <f>IFERROR(MATCH("Application Layer Gateway (ALG) Security Requirements Guide (SRG) :: Version 1, Release: 2 Benchmark Date: 24 Jul 2015*"&amp;A738&amp;";*",SRGs!AA:AA,0),0)</f>
        <v>0</v>
      </c>
      <c r="L738" s="2">
        <f>IFERROR(MATCH("Application Server Security Requirements Guide :: Version 3, Release: 3 Benchmark Date: 27 Oct 2022*"&amp;A738&amp;";*",SRGs!AA:AA,0),0)</f>
        <v>0</v>
      </c>
      <c r="M738" s="2">
        <f>IFERROR(MATCH("Authentication, Authorization, and Accounting Services (AAA) Security Requirements Guide :: Version 1, Release: 2 Benchmark Date: 24 Jan 2020*"&amp;A738&amp;";*",SRGs!AA:AA,0),0)</f>
        <v>0</v>
      </c>
      <c r="N738" s="6">
        <f>IFERROR(MATCH("Central Log Server Security Requirements Guide :: Version 2, Release: 2 Benchmark Date: 27 Oct 2022*"&amp;A738&amp;";*",SRGs!AA:AA,0),0)</f>
        <v>0</v>
      </c>
      <c r="O738" s="6">
        <f>IFERROR(MATCH("Database Security Requirements Guide :: Version 3, Release: 3 Benchmark Date: 27 Jul 2022*"&amp;A738&amp;";*",SRGs!AA:AA,0),0)</f>
        <v>0</v>
      </c>
      <c r="P738" s="6">
        <f>IFERROR(MATCH("Container Platform Security Requirements Guide :: Version 1, Release: 3 Benchmark Date: 27 Jan 2022*"&amp;A738&amp;";*",SRGs!AA:AA,0),0)</f>
        <v>0</v>
      </c>
      <c r="Q738" s="6">
        <f>IFERROR(MATCH("Domain Name System (DNS) Security Requirements Guide :: Version 2, Release: 4 Benchmark Date: 23 Oct 2015*"&amp;A738&amp;";*",SRGs!AA:AA,0),0)</f>
        <v>0</v>
      </c>
      <c r="R738" s="6">
        <f>IFERROR(MATCH("Firewall Security Requirements Guide :: Version 2, Release: 3 Benchmark Date: 27 Oct 2022*"&amp;A738&amp;";*",SRGs!AA:AA,0),0)</f>
        <v>0</v>
      </c>
      <c r="S738" s="6">
        <f>IFERROR(MATCH("General Purpose Operating System Security Requirements Guide :: Version 2, Release: 4 Benchmark Date: 27 Jul 2022*"&amp;A738&amp;";*",SRGs!AA:AA,0),0)</f>
        <v>0</v>
      </c>
      <c r="T738" s="6">
        <f>IFERROR(MATCH("Intrusion Detection and Prevention Systems (IDPS) Security Requirements Guide :: Version 2, Release: 6 Benchmark Date: 24 Jul 2020*"&amp;A738&amp;";*",SRGs!AA:AA,0),0)</f>
        <v>0</v>
      </c>
      <c r="U738" s="6">
        <f>IFERROR(MATCH("Layer 2 Switch Security Requirements Guide :: Version 2, Release: 1 Benchmark Date: 18 May 2021*"&amp;A738&amp;";*",SRGs!AA:AA,0),0)</f>
        <v>0</v>
      </c>
      <c r="V738" s="6">
        <f>IFERROR(MATCH("Mainframe Product Security Requirements Guide :: Version 2, Release: 1 Benchmark Date: 27 Oct 2022*"&amp;A738&amp;";*",SRGs!AA:AA,0),0)</f>
        <v>0</v>
      </c>
      <c r="W738" s="6">
        <f>IFERROR(MATCH("Network Device Management Security Requirements Guide :: Version 4, Release: 1 Benchmark Date: 23 Apr 2021*"&amp;A738&amp;";*",SRGs!AA:AA,0),0)</f>
        <v>0</v>
      </c>
      <c r="X738" s="6">
        <f>IFERROR(MATCH("Router Security Requirements Guide :: Version 4, Release: 2 Benchmark Date: 23 Apr 2021*"&amp;A738&amp;";*",SRGs!AA:AA,0),0)</f>
        <v>0</v>
      </c>
      <c r="Y738" s="6">
        <f>IFERROR(MATCH("SDN Controller Security Requirements Guide :: Version 1, Release: 2 Benchmark Date: 24 Apr 2020*"&amp;A738&amp;";*",SRGs!AA:AA,0),0)</f>
        <v>0</v>
      </c>
      <c r="Z738" s="6">
        <f>IFERROR(MATCH("Unified Endpoint Management Agent Security Requirements Guide :: Version 1, Release: 1 Benchmark Date: 20 Nov 2020*"&amp;A738&amp;";*",SRGs!AA:AA,0),0)</f>
        <v>0</v>
      </c>
      <c r="AA738" s="6">
        <f>IFERROR(MATCH("Unified Endpoint Management Server Security Requirements Guide :: Version 1, Release: 1 Benchmark Date: 20 Nov 2020*"&amp;A738&amp;";*",SRGs!AA:AA,0),0)</f>
        <v>0</v>
      </c>
      <c r="AB738" s="6">
        <f>IFERROR(MATCH("Virtual Private Network (VPN) Security Requirements Guide :: Version 2, Release: 4 Benchmark Date: 27 Oct 2021*"&amp;A738&amp;";*",SRGs!AA:AA,0),0)</f>
        <v>0</v>
      </c>
      <c r="AC738" s="6">
        <f>IFERROR(MATCH("Web Server Security Requirements Guide :: Version 3, Release: 1 Benchmark Date: 27 Oct 2022*"&amp;A738&amp;";*",SRGs!AA:AA,0),0)</f>
        <v>0</v>
      </c>
      <c r="AD738" s="21"/>
      <c r="AE738" s="3" t="str">
        <f t="shared" si="88"/>
        <v/>
      </c>
      <c r="AF738" s="2" t="str">
        <f t="shared" si="89"/>
        <v/>
      </c>
      <c r="AG738" s="2" t="str">
        <f t="shared" si="90"/>
        <v/>
      </c>
      <c r="AH738" s="2" t="str">
        <f t="shared" si="91"/>
        <v/>
      </c>
      <c r="AI738" s="2" t="str">
        <f t="shared" si="92"/>
        <v/>
      </c>
      <c r="AJ738" s="2" t="str">
        <f t="shared" si="93"/>
        <v/>
      </c>
      <c r="AK738" s="2" t="str">
        <f t="shared" si="94"/>
        <v/>
      </c>
      <c r="AL738" s="27"/>
      <c r="AM738" s="5" t="str">
        <f t="shared" si="95"/>
        <v/>
      </c>
    </row>
    <row r="739" spans="1:39" s="5" customFormat="1" ht="285">
      <c r="A739" s="1" t="s">
        <v>213</v>
      </c>
      <c r="B739" s="1" t="s">
        <v>4315</v>
      </c>
      <c r="C739" s="1" t="s">
        <v>322</v>
      </c>
      <c r="D739" s="1" t="s">
        <v>2104</v>
      </c>
      <c r="E739" s="1" t="s">
        <v>3106</v>
      </c>
      <c r="F739" s="2" t="s">
        <v>3733</v>
      </c>
      <c r="G739" s="2"/>
      <c r="H739" s="2"/>
      <c r="I739" s="2"/>
      <c r="J739" s="15"/>
      <c r="K739" s="3">
        <f>IFERROR(MATCH("Application Layer Gateway (ALG) Security Requirements Guide (SRG) :: Version 1, Release: 2 Benchmark Date: 24 Jul 2015*"&amp;A739&amp;";*",SRGs!AA:AA,0),0)</f>
        <v>0</v>
      </c>
      <c r="L739" s="2">
        <f>IFERROR(MATCH("Application Server Security Requirements Guide :: Version 3, Release: 3 Benchmark Date: 27 Oct 2022*"&amp;A739&amp;";*",SRGs!AA:AA,0),0)</f>
        <v>0</v>
      </c>
      <c r="M739" s="2">
        <f>IFERROR(MATCH("Authentication, Authorization, and Accounting Services (AAA) Security Requirements Guide :: Version 1, Release: 2 Benchmark Date: 24 Jan 2020*"&amp;A739&amp;";*",SRGs!AA:AA,0),0)</f>
        <v>0</v>
      </c>
      <c r="N739" s="6">
        <f>IFERROR(MATCH("Central Log Server Security Requirements Guide :: Version 2, Release: 2 Benchmark Date: 27 Oct 2022*"&amp;A739&amp;";*",SRGs!AA:AA,0),0)</f>
        <v>0</v>
      </c>
      <c r="O739" s="6">
        <f>IFERROR(MATCH("Database Security Requirements Guide :: Version 3, Release: 3 Benchmark Date: 27 Jul 2022*"&amp;A739&amp;";*",SRGs!AA:AA,0),0)</f>
        <v>0</v>
      </c>
      <c r="P739" s="6">
        <f>IFERROR(MATCH("Container Platform Security Requirements Guide :: Version 1, Release: 3 Benchmark Date: 27 Jan 2022*"&amp;A739&amp;";*",SRGs!AA:AA,0),0)</f>
        <v>0</v>
      </c>
      <c r="Q739" s="6">
        <f>IFERROR(MATCH("Domain Name System (DNS) Security Requirements Guide :: Version 2, Release: 4 Benchmark Date: 23 Oct 2015*"&amp;A739&amp;";*",SRGs!AA:AA,0),0)</f>
        <v>0</v>
      </c>
      <c r="R739" s="6">
        <f>IFERROR(MATCH("Firewall Security Requirements Guide :: Version 2, Release: 3 Benchmark Date: 27 Oct 2022*"&amp;A739&amp;";*",SRGs!AA:AA,0),0)</f>
        <v>0</v>
      </c>
      <c r="S739" s="6">
        <f>IFERROR(MATCH("General Purpose Operating System Security Requirements Guide :: Version 2, Release: 4 Benchmark Date: 27 Jul 2022*"&amp;A739&amp;";*",SRGs!AA:AA,0),0)</f>
        <v>0</v>
      </c>
      <c r="T739" s="6">
        <f>IFERROR(MATCH("Intrusion Detection and Prevention Systems (IDPS) Security Requirements Guide :: Version 2, Release: 6 Benchmark Date: 24 Jul 2020*"&amp;A739&amp;";*",SRGs!AA:AA,0),0)</f>
        <v>0</v>
      </c>
      <c r="U739" s="6">
        <f>IFERROR(MATCH("Layer 2 Switch Security Requirements Guide :: Version 2, Release: 1 Benchmark Date: 18 May 2021*"&amp;A739&amp;";*",SRGs!AA:AA,0),0)</f>
        <v>0</v>
      </c>
      <c r="V739" s="6">
        <f>IFERROR(MATCH("Mainframe Product Security Requirements Guide :: Version 2, Release: 1 Benchmark Date: 27 Oct 2022*"&amp;A739&amp;";*",SRGs!AA:AA,0),0)</f>
        <v>0</v>
      </c>
      <c r="W739" s="6">
        <f>IFERROR(MATCH("Network Device Management Security Requirements Guide :: Version 4, Release: 1 Benchmark Date: 23 Apr 2021*"&amp;A739&amp;";*",SRGs!AA:AA,0),0)</f>
        <v>0</v>
      </c>
      <c r="X739" s="6">
        <f>IFERROR(MATCH("Router Security Requirements Guide :: Version 4, Release: 2 Benchmark Date: 23 Apr 2021*"&amp;A739&amp;";*",SRGs!AA:AA,0),0)</f>
        <v>0</v>
      </c>
      <c r="Y739" s="6">
        <f>IFERROR(MATCH("SDN Controller Security Requirements Guide :: Version 1, Release: 2 Benchmark Date: 24 Apr 2020*"&amp;A739&amp;";*",SRGs!AA:AA,0),0)</f>
        <v>0</v>
      </c>
      <c r="Z739" s="6">
        <f>IFERROR(MATCH("Unified Endpoint Management Agent Security Requirements Guide :: Version 1, Release: 1 Benchmark Date: 20 Nov 2020*"&amp;A739&amp;";*",SRGs!AA:AA,0),0)</f>
        <v>0</v>
      </c>
      <c r="AA739" s="6">
        <f>IFERROR(MATCH("Unified Endpoint Management Server Security Requirements Guide :: Version 1, Release: 1 Benchmark Date: 20 Nov 2020*"&amp;A739&amp;";*",SRGs!AA:AA,0),0)</f>
        <v>0</v>
      </c>
      <c r="AB739" s="6">
        <f>IFERROR(MATCH("Virtual Private Network (VPN) Security Requirements Guide :: Version 2, Release: 4 Benchmark Date: 27 Oct 2021*"&amp;A739&amp;";*",SRGs!AA:AA,0),0)</f>
        <v>0</v>
      </c>
      <c r="AC739" s="6">
        <f>IFERROR(MATCH("Web Server Security Requirements Guide :: Version 3, Release: 1 Benchmark Date: 27 Oct 2022*"&amp;A739&amp;";*",SRGs!AA:AA,0),0)</f>
        <v>0</v>
      </c>
      <c r="AD739" s="21"/>
      <c r="AE739" s="3" t="str">
        <f t="shared" si="88"/>
        <v/>
      </c>
      <c r="AF739" s="2" t="str">
        <f t="shared" si="89"/>
        <v/>
      </c>
      <c r="AG739" s="2" t="str">
        <f t="shared" si="90"/>
        <v/>
      </c>
      <c r="AH739" s="2" t="str">
        <f t="shared" si="91"/>
        <v/>
      </c>
      <c r="AI739" s="2" t="str">
        <f t="shared" si="92"/>
        <v/>
      </c>
      <c r="AJ739" s="2" t="str">
        <f t="shared" si="93"/>
        <v/>
      </c>
      <c r="AK739" s="2" t="str">
        <f t="shared" si="94"/>
        <v/>
      </c>
      <c r="AL739" s="27"/>
      <c r="AM739" s="5" t="str">
        <f t="shared" si="95"/>
        <v/>
      </c>
    </row>
    <row r="740" spans="1:39" s="5" customFormat="1" ht="255">
      <c r="A740" s="1" t="s">
        <v>222</v>
      </c>
      <c r="B740" s="1" t="s">
        <v>4315</v>
      </c>
      <c r="C740" s="1" t="s">
        <v>1103</v>
      </c>
      <c r="D740" s="1" t="s">
        <v>2166</v>
      </c>
      <c r="E740" s="1" t="s">
        <v>3168</v>
      </c>
      <c r="F740" s="2" t="s">
        <v>3996</v>
      </c>
      <c r="G740" s="2"/>
      <c r="H740" s="2"/>
      <c r="I740" s="2"/>
      <c r="J740" s="15"/>
      <c r="K740" s="3">
        <f>IFERROR(MATCH("Application Layer Gateway (ALG) Security Requirements Guide (SRG) :: Version 1, Release: 2 Benchmark Date: 24 Jul 2015*"&amp;A740&amp;";*",SRGs!AA:AA,0),0)</f>
        <v>0</v>
      </c>
      <c r="L740" s="2">
        <f>IFERROR(MATCH("Application Server Security Requirements Guide :: Version 3, Release: 3 Benchmark Date: 27 Oct 2022*"&amp;A740&amp;";*",SRGs!AA:AA,0),0)</f>
        <v>0</v>
      </c>
      <c r="M740" s="2">
        <f>IFERROR(MATCH("Authentication, Authorization, and Accounting Services (AAA) Security Requirements Guide :: Version 1, Release: 2 Benchmark Date: 24 Jan 2020*"&amp;A740&amp;";*",SRGs!AA:AA,0),0)</f>
        <v>0</v>
      </c>
      <c r="N740" s="6">
        <f>IFERROR(MATCH("Central Log Server Security Requirements Guide :: Version 2, Release: 2 Benchmark Date: 27 Oct 2022*"&amp;A740&amp;";*",SRGs!AA:AA,0),0)</f>
        <v>0</v>
      </c>
      <c r="O740" s="6">
        <f>IFERROR(MATCH("Database Security Requirements Guide :: Version 3, Release: 3 Benchmark Date: 27 Jul 2022*"&amp;A740&amp;";*",SRGs!AA:AA,0),0)</f>
        <v>0</v>
      </c>
      <c r="P740" s="6">
        <f>IFERROR(MATCH("Container Platform Security Requirements Guide :: Version 1, Release: 3 Benchmark Date: 27 Jan 2022*"&amp;A740&amp;";*",SRGs!AA:AA,0),0)</f>
        <v>0</v>
      </c>
      <c r="Q740" s="6">
        <f>IFERROR(MATCH("Domain Name System (DNS) Security Requirements Guide :: Version 2, Release: 4 Benchmark Date: 23 Oct 2015*"&amp;A740&amp;";*",SRGs!AA:AA,0),0)</f>
        <v>0</v>
      </c>
      <c r="R740" s="6">
        <f>IFERROR(MATCH("Firewall Security Requirements Guide :: Version 2, Release: 3 Benchmark Date: 27 Oct 2022*"&amp;A740&amp;";*",SRGs!AA:AA,0),0)</f>
        <v>0</v>
      </c>
      <c r="S740" s="6">
        <f>IFERROR(MATCH("General Purpose Operating System Security Requirements Guide :: Version 2, Release: 4 Benchmark Date: 27 Jul 2022*"&amp;A740&amp;";*",SRGs!AA:AA,0),0)</f>
        <v>0</v>
      </c>
      <c r="T740" s="6">
        <f>IFERROR(MATCH("Intrusion Detection and Prevention Systems (IDPS) Security Requirements Guide :: Version 2, Release: 6 Benchmark Date: 24 Jul 2020*"&amp;A740&amp;";*",SRGs!AA:AA,0),0)</f>
        <v>0</v>
      </c>
      <c r="U740" s="6">
        <f>IFERROR(MATCH("Layer 2 Switch Security Requirements Guide :: Version 2, Release: 1 Benchmark Date: 18 May 2021*"&amp;A740&amp;";*",SRGs!AA:AA,0),0)</f>
        <v>0</v>
      </c>
      <c r="V740" s="6">
        <f>IFERROR(MATCH("Mainframe Product Security Requirements Guide :: Version 2, Release: 1 Benchmark Date: 27 Oct 2022*"&amp;A740&amp;";*",SRGs!AA:AA,0),0)</f>
        <v>0</v>
      </c>
      <c r="W740" s="6">
        <f>IFERROR(MATCH("Network Device Management Security Requirements Guide :: Version 4, Release: 1 Benchmark Date: 23 Apr 2021*"&amp;A740&amp;";*",SRGs!AA:AA,0),0)</f>
        <v>0</v>
      </c>
      <c r="X740" s="6">
        <f>IFERROR(MATCH("Router Security Requirements Guide :: Version 4, Release: 2 Benchmark Date: 23 Apr 2021*"&amp;A740&amp;";*",SRGs!AA:AA,0),0)</f>
        <v>0</v>
      </c>
      <c r="Y740" s="6">
        <f>IFERROR(MATCH("SDN Controller Security Requirements Guide :: Version 1, Release: 2 Benchmark Date: 24 Apr 2020*"&amp;A740&amp;";*",SRGs!AA:AA,0),0)</f>
        <v>0</v>
      </c>
      <c r="Z740" s="6">
        <f>IFERROR(MATCH("Unified Endpoint Management Agent Security Requirements Guide :: Version 1, Release: 1 Benchmark Date: 20 Nov 2020*"&amp;A740&amp;";*",SRGs!AA:AA,0),0)</f>
        <v>0</v>
      </c>
      <c r="AA740" s="6">
        <f>IFERROR(MATCH("Unified Endpoint Management Server Security Requirements Guide :: Version 1, Release: 1 Benchmark Date: 20 Nov 2020*"&amp;A740&amp;";*",SRGs!AA:AA,0),0)</f>
        <v>0</v>
      </c>
      <c r="AB740" s="6">
        <f>IFERROR(MATCH("Virtual Private Network (VPN) Security Requirements Guide :: Version 2, Release: 4 Benchmark Date: 27 Oct 2021*"&amp;A740&amp;";*",SRGs!AA:AA,0),0)</f>
        <v>0</v>
      </c>
      <c r="AC740" s="6">
        <f>IFERROR(MATCH("Web Server Security Requirements Guide :: Version 3, Release: 1 Benchmark Date: 27 Oct 2022*"&amp;A740&amp;";*",SRGs!AA:AA,0),0)</f>
        <v>0</v>
      </c>
      <c r="AD740" s="21"/>
      <c r="AE740" s="3" t="str">
        <f t="shared" si="88"/>
        <v/>
      </c>
      <c r="AF740" s="2" t="str">
        <f t="shared" si="89"/>
        <v/>
      </c>
      <c r="AG740" s="2" t="str">
        <f t="shared" si="90"/>
        <v/>
      </c>
      <c r="AH740" s="2" t="str">
        <f t="shared" si="91"/>
        <v/>
      </c>
      <c r="AI740" s="2" t="str">
        <f t="shared" si="92"/>
        <v/>
      </c>
      <c r="AJ740" s="2" t="str">
        <f t="shared" si="93"/>
        <v/>
      </c>
      <c r="AK740" s="2" t="str">
        <f t="shared" si="94"/>
        <v/>
      </c>
      <c r="AL740" s="27"/>
      <c r="AM740" s="5" t="str">
        <f t="shared" si="95"/>
        <v/>
      </c>
    </row>
    <row r="741" spans="1:39" s="5" customFormat="1" ht="105">
      <c r="A741" s="1" t="s">
        <v>22457</v>
      </c>
      <c r="B741" s="1" t="s">
        <v>4315</v>
      </c>
      <c r="C741" s="1" t="s">
        <v>1104</v>
      </c>
      <c r="D741" s="1" t="s">
        <v>2167</v>
      </c>
      <c r="E741" s="1" t="s">
        <v>3169</v>
      </c>
      <c r="F741" s="2" t="s">
        <v>3997</v>
      </c>
      <c r="G741" s="2"/>
      <c r="H741" s="2"/>
      <c r="I741" s="2"/>
      <c r="J741" s="15"/>
      <c r="K741" s="3">
        <f>IFERROR(MATCH("Application Layer Gateway (ALG) Security Requirements Guide (SRG) :: Version 1, Release: 2 Benchmark Date: 24 Jul 2015*"&amp;A741&amp;";*",SRGs!AA:AA,0),0)</f>
        <v>0</v>
      </c>
      <c r="L741" s="2">
        <f>IFERROR(MATCH("Application Server Security Requirements Guide :: Version 3, Release: 3 Benchmark Date: 27 Oct 2022*"&amp;A741&amp;";*",SRGs!AA:AA,0),0)</f>
        <v>0</v>
      </c>
      <c r="M741" s="2">
        <f>IFERROR(MATCH("Authentication, Authorization, and Accounting Services (AAA) Security Requirements Guide :: Version 1, Release: 2 Benchmark Date: 24 Jan 2020*"&amp;A741&amp;";*",SRGs!AA:AA,0),0)</f>
        <v>0</v>
      </c>
      <c r="N741" s="6">
        <f>IFERROR(MATCH("Central Log Server Security Requirements Guide :: Version 2, Release: 2 Benchmark Date: 27 Oct 2022*"&amp;A741&amp;";*",SRGs!AA:AA,0),0)</f>
        <v>0</v>
      </c>
      <c r="O741" s="6">
        <f>IFERROR(MATCH("Database Security Requirements Guide :: Version 3, Release: 3 Benchmark Date: 27 Jul 2022*"&amp;A741&amp;";*",SRGs!AA:AA,0),0)</f>
        <v>0</v>
      </c>
      <c r="P741" s="6">
        <f>IFERROR(MATCH("Container Platform Security Requirements Guide :: Version 1, Release: 3 Benchmark Date: 27 Jan 2022*"&amp;A741&amp;";*",SRGs!AA:AA,0),0)</f>
        <v>0</v>
      </c>
      <c r="Q741" s="6">
        <f>IFERROR(MATCH("Domain Name System (DNS) Security Requirements Guide :: Version 2, Release: 4 Benchmark Date: 23 Oct 2015*"&amp;A741&amp;";*",SRGs!AA:AA,0),0)</f>
        <v>0</v>
      </c>
      <c r="R741" s="6">
        <f>IFERROR(MATCH("Firewall Security Requirements Guide :: Version 2, Release: 3 Benchmark Date: 27 Oct 2022*"&amp;A741&amp;";*",SRGs!AA:AA,0),0)</f>
        <v>0</v>
      </c>
      <c r="S741" s="6">
        <f>IFERROR(MATCH("General Purpose Operating System Security Requirements Guide :: Version 2, Release: 4 Benchmark Date: 27 Jul 2022*"&amp;A741&amp;";*",SRGs!AA:AA,0),0)</f>
        <v>0</v>
      </c>
      <c r="T741" s="6">
        <f>IFERROR(MATCH("Intrusion Detection and Prevention Systems (IDPS) Security Requirements Guide :: Version 2, Release: 6 Benchmark Date: 24 Jul 2020*"&amp;A741&amp;";*",SRGs!AA:AA,0),0)</f>
        <v>0</v>
      </c>
      <c r="U741" s="6">
        <f>IFERROR(MATCH("Layer 2 Switch Security Requirements Guide :: Version 2, Release: 1 Benchmark Date: 18 May 2021*"&amp;A741&amp;";*",SRGs!AA:AA,0),0)</f>
        <v>0</v>
      </c>
      <c r="V741" s="6">
        <f>IFERROR(MATCH("Mainframe Product Security Requirements Guide :: Version 2, Release: 1 Benchmark Date: 27 Oct 2022*"&amp;A741&amp;";*",SRGs!AA:AA,0),0)</f>
        <v>0</v>
      </c>
      <c r="W741" s="6">
        <f>IFERROR(MATCH("Network Device Management Security Requirements Guide :: Version 4, Release: 1 Benchmark Date: 23 Apr 2021*"&amp;A741&amp;";*",SRGs!AA:AA,0),0)</f>
        <v>0</v>
      </c>
      <c r="X741" s="6">
        <f>IFERROR(MATCH("Router Security Requirements Guide :: Version 4, Release: 2 Benchmark Date: 23 Apr 2021*"&amp;A741&amp;";*",SRGs!AA:AA,0),0)</f>
        <v>0</v>
      </c>
      <c r="Y741" s="6">
        <f>IFERROR(MATCH("SDN Controller Security Requirements Guide :: Version 1, Release: 2 Benchmark Date: 24 Apr 2020*"&amp;A741&amp;";*",SRGs!AA:AA,0),0)</f>
        <v>0</v>
      </c>
      <c r="Z741" s="6">
        <f>IFERROR(MATCH("Unified Endpoint Management Agent Security Requirements Guide :: Version 1, Release: 1 Benchmark Date: 20 Nov 2020*"&amp;A741&amp;";*",SRGs!AA:AA,0),0)</f>
        <v>0</v>
      </c>
      <c r="AA741" s="6">
        <f>IFERROR(MATCH("Unified Endpoint Management Server Security Requirements Guide :: Version 1, Release: 1 Benchmark Date: 20 Nov 2020*"&amp;A741&amp;";*",SRGs!AA:AA,0),0)</f>
        <v>0</v>
      </c>
      <c r="AB741" s="6">
        <f>IFERROR(MATCH("Virtual Private Network (VPN) Security Requirements Guide :: Version 2, Release: 4 Benchmark Date: 27 Oct 2021*"&amp;A741&amp;";*",SRGs!AA:AA,0),0)</f>
        <v>0</v>
      </c>
      <c r="AC741" s="6">
        <f>IFERROR(MATCH("Web Server Security Requirements Guide :: Version 3, Release: 1 Benchmark Date: 27 Oct 2022*"&amp;A741&amp;";*",SRGs!AA:AA,0),0)</f>
        <v>0</v>
      </c>
      <c r="AD741" s="21"/>
      <c r="AE741" s="3" t="str">
        <f t="shared" si="88"/>
        <v/>
      </c>
      <c r="AF741" s="2" t="str">
        <f t="shared" si="89"/>
        <v/>
      </c>
      <c r="AG741" s="2" t="str">
        <f t="shared" si="90"/>
        <v/>
      </c>
      <c r="AH741" s="2" t="str">
        <f t="shared" si="91"/>
        <v/>
      </c>
      <c r="AI741" s="2" t="str">
        <f t="shared" si="92"/>
        <v/>
      </c>
      <c r="AJ741" s="2" t="str">
        <f t="shared" si="93"/>
        <v/>
      </c>
      <c r="AK741" s="2" t="str">
        <f t="shared" si="94"/>
        <v/>
      </c>
      <c r="AL741" s="27"/>
      <c r="AM741" s="5" t="str">
        <f t="shared" si="95"/>
        <v/>
      </c>
    </row>
    <row r="742" spans="1:39" s="5" customFormat="1" ht="90">
      <c r="A742" s="1" t="s">
        <v>22458</v>
      </c>
      <c r="B742" s="1" t="s">
        <v>4315</v>
      </c>
      <c r="C742" s="1" t="s">
        <v>1105</v>
      </c>
      <c r="D742" s="1" t="s">
        <v>2168</v>
      </c>
      <c r="E742" s="1" t="s">
        <v>3170</v>
      </c>
      <c r="F742" s="2" t="s">
        <v>2591</v>
      </c>
      <c r="G742" s="2"/>
      <c r="H742" s="2"/>
      <c r="I742" s="2"/>
      <c r="J742" s="15"/>
      <c r="K742" s="3">
        <f>IFERROR(MATCH("Application Layer Gateway (ALG) Security Requirements Guide (SRG) :: Version 1, Release: 2 Benchmark Date: 24 Jul 2015*"&amp;A742&amp;";*",SRGs!AA:AA,0),0)</f>
        <v>0</v>
      </c>
      <c r="L742" s="2">
        <f>IFERROR(MATCH("Application Server Security Requirements Guide :: Version 3, Release: 3 Benchmark Date: 27 Oct 2022*"&amp;A742&amp;";*",SRGs!AA:AA,0),0)</f>
        <v>0</v>
      </c>
      <c r="M742" s="2">
        <f>IFERROR(MATCH("Authentication, Authorization, and Accounting Services (AAA) Security Requirements Guide :: Version 1, Release: 2 Benchmark Date: 24 Jan 2020*"&amp;A742&amp;";*",SRGs!AA:AA,0),0)</f>
        <v>0</v>
      </c>
      <c r="N742" s="2">
        <f>IFERROR(MATCH("Central Log Server Security Requirements Guide :: Version 2, Release: 2 Benchmark Date: 27 Oct 2022*"&amp;A742&amp;";*",SRGs!AA:AA,0),0)</f>
        <v>0</v>
      </c>
      <c r="O742" s="2">
        <f>IFERROR(MATCH("Database Security Requirements Guide :: Version 3, Release: 3 Benchmark Date: 27 Jul 2022*"&amp;A742&amp;";*",SRGs!AA:AA,0),0)</f>
        <v>0</v>
      </c>
      <c r="P742" s="6">
        <f>IFERROR(MATCH("Container Platform Security Requirements Guide :: Version 1, Release: 3 Benchmark Date: 27 Jan 2022*"&amp;A742&amp;";*",SRGs!AA:AA,0),0)</f>
        <v>0</v>
      </c>
      <c r="Q742" s="6">
        <f>IFERROR(MATCH("Domain Name System (DNS) Security Requirements Guide :: Version 2, Release: 4 Benchmark Date: 23 Oct 2015*"&amp;A742&amp;";*",SRGs!AA:AA,0),0)</f>
        <v>0</v>
      </c>
      <c r="R742" s="6">
        <f>IFERROR(MATCH("Firewall Security Requirements Guide :: Version 2, Release: 3 Benchmark Date: 27 Oct 2022*"&amp;A742&amp;";*",SRGs!AA:AA,0),0)</f>
        <v>0</v>
      </c>
      <c r="S742" s="6">
        <f>IFERROR(MATCH("General Purpose Operating System Security Requirements Guide :: Version 2, Release: 4 Benchmark Date: 27 Jul 2022*"&amp;A742&amp;";*",SRGs!AA:AA,0),0)</f>
        <v>0</v>
      </c>
      <c r="T742" s="6">
        <f>IFERROR(MATCH("Intrusion Detection and Prevention Systems (IDPS) Security Requirements Guide :: Version 2, Release: 6 Benchmark Date: 24 Jul 2020*"&amp;A742&amp;";*",SRGs!AA:AA,0),0)</f>
        <v>0</v>
      </c>
      <c r="U742" s="6">
        <f>IFERROR(MATCH("Layer 2 Switch Security Requirements Guide :: Version 2, Release: 1 Benchmark Date: 18 May 2021*"&amp;A742&amp;";*",SRGs!AA:AA,0),0)</f>
        <v>0</v>
      </c>
      <c r="V742" s="6">
        <f>IFERROR(MATCH("Mainframe Product Security Requirements Guide :: Version 2, Release: 1 Benchmark Date: 27 Oct 2022*"&amp;A742&amp;";*",SRGs!AA:AA,0),0)</f>
        <v>0</v>
      </c>
      <c r="W742" s="6">
        <f>IFERROR(MATCH("Network Device Management Security Requirements Guide :: Version 4, Release: 1 Benchmark Date: 23 Apr 2021*"&amp;A742&amp;";*",SRGs!AA:AA,0),0)</f>
        <v>0</v>
      </c>
      <c r="X742" s="6">
        <f>IFERROR(MATCH("Router Security Requirements Guide :: Version 4, Release: 2 Benchmark Date: 23 Apr 2021*"&amp;A742&amp;";*",SRGs!AA:AA,0),0)</f>
        <v>0</v>
      </c>
      <c r="Y742" s="6">
        <f>IFERROR(MATCH("SDN Controller Security Requirements Guide :: Version 1, Release: 2 Benchmark Date: 24 Apr 2020*"&amp;A742&amp;";*",SRGs!AA:AA,0),0)</f>
        <v>0</v>
      </c>
      <c r="Z742" s="6">
        <f>IFERROR(MATCH("Unified Endpoint Management Agent Security Requirements Guide :: Version 1, Release: 1 Benchmark Date: 20 Nov 2020*"&amp;A742&amp;";*",SRGs!AA:AA,0),0)</f>
        <v>0</v>
      </c>
      <c r="AA742" s="6">
        <f>IFERROR(MATCH("Unified Endpoint Management Server Security Requirements Guide :: Version 1, Release: 1 Benchmark Date: 20 Nov 2020*"&amp;A742&amp;";*",SRGs!AA:AA,0),0)</f>
        <v>0</v>
      </c>
      <c r="AB742" s="6">
        <f>IFERROR(MATCH("Virtual Private Network (VPN) Security Requirements Guide :: Version 2, Release: 4 Benchmark Date: 27 Oct 2021*"&amp;A742&amp;";*",SRGs!AA:AA,0),0)</f>
        <v>0</v>
      </c>
      <c r="AC742" s="6">
        <f>IFERROR(MATCH("Web Server Security Requirements Guide :: Version 3, Release: 1 Benchmark Date: 27 Oct 2022*"&amp;A742&amp;";*",SRGs!AA:AA,0),0)</f>
        <v>0</v>
      </c>
      <c r="AD742" s="21"/>
      <c r="AE742" s="3" t="str">
        <f t="shared" si="88"/>
        <v/>
      </c>
      <c r="AF742" s="2" t="str">
        <f t="shared" si="89"/>
        <v/>
      </c>
      <c r="AG742" s="2" t="str">
        <f t="shared" si="90"/>
        <v/>
      </c>
      <c r="AH742" s="2" t="str">
        <f t="shared" si="91"/>
        <v/>
      </c>
      <c r="AI742" s="2" t="str">
        <f t="shared" si="92"/>
        <v/>
      </c>
      <c r="AJ742" s="2" t="str">
        <f t="shared" si="93"/>
        <v/>
      </c>
      <c r="AK742" s="2" t="str">
        <f t="shared" si="94"/>
        <v/>
      </c>
      <c r="AL742" s="27"/>
      <c r="AM742" s="5" t="str">
        <f t="shared" si="95"/>
        <v/>
      </c>
    </row>
    <row r="743" spans="1:39" s="5" customFormat="1" ht="90">
      <c r="A743" s="1" t="s">
        <v>22459</v>
      </c>
      <c r="B743" s="1" t="s">
        <v>4315</v>
      </c>
      <c r="C743" s="1" t="s">
        <v>1106</v>
      </c>
      <c r="D743" s="1" t="s">
        <v>2169</v>
      </c>
      <c r="E743" s="1" t="s">
        <v>3171</v>
      </c>
      <c r="F743" s="2" t="s">
        <v>3763</v>
      </c>
      <c r="G743" s="2"/>
      <c r="H743" s="2"/>
      <c r="I743" s="2"/>
      <c r="J743" s="15"/>
      <c r="K743" s="3">
        <f>IFERROR(MATCH("Application Layer Gateway (ALG) Security Requirements Guide (SRG) :: Version 1, Release: 2 Benchmark Date: 24 Jul 2015*"&amp;A743&amp;";*",SRGs!AA:AA,0),0)</f>
        <v>0</v>
      </c>
      <c r="L743" s="2">
        <f>IFERROR(MATCH("Application Server Security Requirements Guide :: Version 3, Release: 3 Benchmark Date: 27 Oct 2022*"&amp;A743&amp;";*",SRGs!AA:AA,0),0)</f>
        <v>0</v>
      </c>
      <c r="M743" s="2">
        <f>IFERROR(MATCH("Authentication, Authorization, and Accounting Services (AAA) Security Requirements Guide :: Version 1, Release: 2 Benchmark Date: 24 Jan 2020*"&amp;A743&amp;";*",SRGs!AA:AA,0),0)</f>
        <v>0</v>
      </c>
      <c r="N743" s="6">
        <f>IFERROR(MATCH("Central Log Server Security Requirements Guide :: Version 2, Release: 2 Benchmark Date: 27 Oct 2022*"&amp;A743&amp;";*",SRGs!AA:AA,0),0)</f>
        <v>0</v>
      </c>
      <c r="O743" s="6">
        <f>IFERROR(MATCH("Database Security Requirements Guide :: Version 3, Release: 3 Benchmark Date: 27 Jul 2022*"&amp;A743&amp;";*",SRGs!AA:AA,0),0)</f>
        <v>0</v>
      </c>
      <c r="P743" s="6">
        <f>IFERROR(MATCH("Container Platform Security Requirements Guide :: Version 1, Release: 3 Benchmark Date: 27 Jan 2022*"&amp;A743&amp;";*",SRGs!AA:AA,0),0)</f>
        <v>0</v>
      </c>
      <c r="Q743" s="6">
        <f>IFERROR(MATCH("Domain Name System (DNS) Security Requirements Guide :: Version 2, Release: 4 Benchmark Date: 23 Oct 2015*"&amp;A743&amp;";*",SRGs!AA:AA,0),0)</f>
        <v>0</v>
      </c>
      <c r="R743" s="6">
        <f>IFERROR(MATCH("Firewall Security Requirements Guide :: Version 2, Release: 3 Benchmark Date: 27 Oct 2022*"&amp;A743&amp;";*",SRGs!AA:AA,0),0)</f>
        <v>0</v>
      </c>
      <c r="S743" s="6">
        <f>IFERROR(MATCH("General Purpose Operating System Security Requirements Guide :: Version 2, Release: 4 Benchmark Date: 27 Jul 2022*"&amp;A743&amp;";*",SRGs!AA:AA,0),0)</f>
        <v>0</v>
      </c>
      <c r="T743" s="6">
        <f>IFERROR(MATCH("Intrusion Detection and Prevention Systems (IDPS) Security Requirements Guide :: Version 2, Release: 6 Benchmark Date: 24 Jul 2020*"&amp;A743&amp;";*",SRGs!AA:AA,0),0)</f>
        <v>0</v>
      </c>
      <c r="U743" s="6">
        <f>IFERROR(MATCH("Layer 2 Switch Security Requirements Guide :: Version 2, Release: 1 Benchmark Date: 18 May 2021*"&amp;A743&amp;";*",SRGs!AA:AA,0),0)</f>
        <v>0</v>
      </c>
      <c r="V743" s="6">
        <f>IFERROR(MATCH("Mainframe Product Security Requirements Guide :: Version 2, Release: 1 Benchmark Date: 27 Oct 2022*"&amp;A743&amp;";*",SRGs!AA:AA,0),0)</f>
        <v>0</v>
      </c>
      <c r="W743" s="6">
        <f>IFERROR(MATCH("Network Device Management Security Requirements Guide :: Version 4, Release: 1 Benchmark Date: 23 Apr 2021*"&amp;A743&amp;";*",SRGs!AA:AA,0),0)</f>
        <v>0</v>
      </c>
      <c r="X743" s="6">
        <f>IFERROR(MATCH("Router Security Requirements Guide :: Version 4, Release: 2 Benchmark Date: 23 Apr 2021*"&amp;A743&amp;";*",SRGs!AA:AA,0),0)</f>
        <v>0</v>
      </c>
      <c r="Y743" s="6">
        <f>IFERROR(MATCH("SDN Controller Security Requirements Guide :: Version 1, Release: 2 Benchmark Date: 24 Apr 2020*"&amp;A743&amp;";*",SRGs!AA:AA,0),0)</f>
        <v>0</v>
      </c>
      <c r="Z743" s="6">
        <f>IFERROR(MATCH("Unified Endpoint Management Agent Security Requirements Guide :: Version 1, Release: 1 Benchmark Date: 20 Nov 2020*"&amp;A743&amp;";*",SRGs!AA:AA,0),0)</f>
        <v>0</v>
      </c>
      <c r="AA743" s="6">
        <f>IFERROR(MATCH("Unified Endpoint Management Server Security Requirements Guide :: Version 1, Release: 1 Benchmark Date: 20 Nov 2020*"&amp;A743&amp;";*",SRGs!AA:AA,0),0)</f>
        <v>0</v>
      </c>
      <c r="AB743" s="6">
        <f>IFERROR(MATCH("Virtual Private Network (VPN) Security Requirements Guide :: Version 2, Release: 4 Benchmark Date: 27 Oct 2021*"&amp;A743&amp;";*",SRGs!AA:AA,0),0)</f>
        <v>0</v>
      </c>
      <c r="AC743" s="6">
        <f>IFERROR(MATCH("Web Server Security Requirements Guide :: Version 3, Release: 1 Benchmark Date: 27 Oct 2022*"&amp;A743&amp;";*",SRGs!AA:AA,0),0)</f>
        <v>0</v>
      </c>
      <c r="AD743" s="21"/>
      <c r="AE743" s="3" t="str">
        <f t="shared" si="88"/>
        <v/>
      </c>
      <c r="AF743" s="2" t="str">
        <f t="shared" si="89"/>
        <v/>
      </c>
      <c r="AG743" s="2" t="str">
        <f t="shared" si="90"/>
        <v/>
      </c>
      <c r="AH743" s="2" t="str">
        <f t="shared" si="91"/>
        <v/>
      </c>
      <c r="AI743" s="2" t="str">
        <f t="shared" si="92"/>
        <v/>
      </c>
      <c r="AJ743" s="2" t="str">
        <f t="shared" si="93"/>
        <v/>
      </c>
      <c r="AK743" s="2" t="str">
        <f t="shared" si="94"/>
        <v/>
      </c>
      <c r="AL743" s="27"/>
      <c r="AM743" s="5" t="str">
        <f t="shared" si="95"/>
        <v/>
      </c>
    </row>
    <row r="744" spans="1:39" s="5" customFormat="1" ht="120">
      <c r="A744" s="1" t="s">
        <v>22460</v>
      </c>
      <c r="B744" s="1" t="s">
        <v>4315</v>
      </c>
      <c r="C744" s="1" t="s">
        <v>1107</v>
      </c>
      <c r="D744" s="1" t="s">
        <v>2170</v>
      </c>
      <c r="E744" s="1" t="s">
        <v>3172</v>
      </c>
      <c r="F744" s="2" t="s">
        <v>2591</v>
      </c>
      <c r="G744" s="2"/>
      <c r="H744" s="2"/>
      <c r="I744" s="2"/>
      <c r="J744" s="15"/>
      <c r="K744" s="3">
        <f>IFERROR(MATCH("Application Layer Gateway (ALG) Security Requirements Guide (SRG) :: Version 1, Release: 2 Benchmark Date: 24 Jul 2015*"&amp;A744&amp;";*",SRGs!AA:AA,0),0)</f>
        <v>0</v>
      </c>
      <c r="L744" s="2">
        <f>IFERROR(MATCH("Application Server Security Requirements Guide :: Version 3, Release: 3 Benchmark Date: 27 Oct 2022*"&amp;A744&amp;";*",SRGs!AA:AA,0),0)</f>
        <v>0</v>
      </c>
      <c r="M744" s="2">
        <f>IFERROR(MATCH("Authentication, Authorization, and Accounting Services (AAA) Security Requirements Guide :: Version 1, Release: 2 Benchmark Date: 24 Jan 2020*"&amp;A744&amp;";*",SRGs!AA:AA,0),0)</f>
        <v>0</v>
      </c>
      <c r="N744" s="2">
        <f>IFERROR(MATCH("Central Log Server Security Requirements Guide :: Version 2, Release: 2 Benchmark Date: 27 Oct 2022*"&amp;A744&amp;";*",SRGs!AA:AA,0),0)</f>
        <v>0</v>
      </c>
      <c r="O744" s="2">
        <f>IFERROR(MATCH("Database Security Requirements Guide :: Version 3, Release: 3 Benchmark Date: 27 Jul 2022*"&amp;A744&amp;";*",SRGs!AA:AA,0),0)</f>
        <v>0</v>
      </c>
      <c r="P744" s="6">
        <f>IFERROR(MATCH("Container Platform Security Requirements Guide :: Version 1, Release: 3 Benchmark Date: 27 Jan 2022*"&amp;A744&amp;";*",SRGs!AA:AA,0),0)</f>
        <v>0</v>
      </c>
      <c r="Q744" s="6">
        <f>IFERROR(MATCH("Domain Name System (DNS) Security Requirements Guide :: Version 2, Release: 4 Benchmark Date: 23 Oct 2015*"&amp;A744&amp;";*",SRGs!AA:AA,0),0)</f>
        <v>0</v>
      </c>
      <c r="R744" s="6">
        <f>IFERROR(MATCH("Firewall Security Requirements Guide :: Version 2, Release: 3 Benchmark Date: 27 Oct 2022*"&amp;A744&amp;";*",SRGs!AA:AA,0),0)</f>
        <v>0</v>
      </c>
      <c r="S744" s="6">
        <f>IFERROR(MATCH("General Purpose Operating System Security Requirements Guide :: Version 2, Release: 4 Benchmark Date: 27 Jul 2022*"&amp;A744&amp;";*",SRGs!AA:AA,0),0)</f>
        <v>0</v>
      </c>
      <c r="T744" s="6">
        <f>IFERROR(MATCH("Intrusion Detection and Prevention Systems (IDPS) Security Requirements Guide :: Version 2, Release: 6 Benchmark Date: 24 Jul 2020*"&amp;A744&amp;";*",SRGs!AA:AA,0),0)</f>
        <v>0</v>
      </c>
      <c r="U744" s="6">
        <f>IFERROR(MATCH("Layer 2 Switch Security Requirements Guide :: Version 2, Release: 1 Benchmark Date: 18 May 2021*"&amp;A744&amp;";*",SRGs!AA:AA,0),0)</f>
        <v>0</v>
      </c>
      <c r="V744" s="6">
        <f>IFERROR(MATCH("Mainframe Product Security Requirements Guide :: Version 2, Release: 1 Benchmark Date: 27 Oct 2022*"&amp;A744&amp;";*",SRGs!AA:AA,0),0)</f>
        <v>0</v>
      </c>
      <c r="W744" s="6">
        <f>IFERROR(MATCH("Network Device Management Security Requirements Guide :: Version 4, Release: 1 Benchmark Date: 23 Apr 2021*"&amp;A744&amp;";*",SRGs!AA:AA,0),0)</f>
        <v>0</v>
      </c>
      <c r="X744" s="6">
        <f>IFERROR(MATCH("Router Security Requirements Guide :: Version 4, Release: 2 Benchmark Date: 23 Apr 2021*"&amp;A744&amp;";*",SRGs!AA:AA,0),0)</f>
        <v>0</v>
      </c>
      <c r="Y744" s="6">
        <f>IFERROR(MATCH("SDN Controller Security Requirements Guide :: Version 1, Release: 2 Benchmark Date: 24 Apr 2020*"&amp;A744&amp;";*",SRGs!AA:AA,0),0)</f>
        <v>0</v>
      </c>
      <c r="Z744" s="6">
        <f>IFERROR(MATCH("Unified Endpoint Management Agent Security Requirements Guide :: Version 1, Release: 1 Benchmark Date: 20 Nov 2020*"&amp;A744&amp;";*",SRGs!AA:AA,0),0)</f>
        <v>0</v>
      </c>
      <c r="AA744" s="6">
        <f>IFERROR(MATCH("Unified Endpoint Management Server Security Requirements Guide :: Version 1, Release: 1 Benchmark Date: 20 Nov 2020*"&amp;A744&amp;";*",SRGs!AA:AA,0),0)</f>
        <v>0</v>
      </c>
      <c r="AB744" s="6">
        <f>IFERROR(MATCH("Virtual Private Network (VPN) Security Requirements Guide :: Version 2, Release: 4 Benchmark Date: 27 Oct 2021*"&amp;A744&amp;";*",SRGs!AA:AA,0),0)</f>
        <v>0</v>
      </c>
      <c r="AC744" s="6">
        <f>IFERROR(MATCH("Web Server Security Requirements Guide :: Version 3, Release: 1 Benchmark Date: 27 Oct 2022*"&amp;A744&amp;";*",SRGs!AA:AA,0),0)</f>
        <v>0</v>
      </c>
      <c r="AD744" s="21"/>
      <c r="AE744" s="3" t="str">
        <f t="shared" si="88"/>
        <v/>
      </c>
      <c r="AF744" s="2" t="str">
        <f t="shared" si="89"/>
        <v/>
      </c>
      <c r="AG744" s="2" t="str">
        <f t="shared" si="90"/>
        <v/>
      </c>
      <c r="AH744" s="2" t="str">
        <f t="shared" si="91"/>
        <v/>
      </c>
      <c r="AI744" s="2" t="str">
        <f t="shared" si="92"/>
        <v/>
      </c>
      <c r="AJ744" s="2" t="str">
        <f t="shared" si="93"/>
        <v/>
      </c>
      <c r="AK744" s="2" t="str">
        <f t="shared" si="94"/>
        <v/>
      </c>
      <c r="AL744" s="27"/>
      <c r="AM744" s="5" t="str">
        <f t="shared" si="95"/>
        <v/>
      </c>
    </row>
    <row r="745" spans="1:39" s="5" customFormat="1" ht="105">
      <c r="A745" s="1" t="s">
        <v>22461</v>
      </c>
      <c r="B745" s="1" t="s">
        <v>4315</v>
      </c>
      <c r="C745" s="1" t="s">
        <v>1108</v>
      </c>
      <c r="D745" s="1" t="s">
        <v>2171</v>
      </c>
      <c r="E745" s="1" t="s">
        <v>3173</v>
      </c>
      <c r="F745" s="2" t="s">
        <v>2591</v>
      </c>
      <c r="G745" s="2"/>
      <c r="H745" s="2"/>
      <c r="I745" s="2"/>
      <c r="J745" s="15"/>
      <c r="K745" s="3">
        <f>IFERROR(MATCH("Application Layer Gateway (ALG) Security Requirements Guide (SRG) :: Version 1, Release: 2 Benchmark Date: 24 Jul 2015*"&amp;A745&amp;";*",SRGs!AA:AA,0),0)</f>
        <v>0</v>
      </c>
      <c r="L745" s="2">
        <f>IFERROR(MATCH("Application Server Security Requirements Guide :: Version 3, Release: 3 Benchmark Date: 27 Oct 2022*"&amp;A745&amp;";*",SRGs!AA:AA,0),0)</f>
        <v>0</v>
      </c>
      <c r="M745" s="2">
        <f>IFERROR(MATCH("Authentication, Authorization, and Accounting Services (AAA) Security Requirements Guide :: Version 1, Release: 2 Benchmark Date: 24 Jan 2020*"&amp;A745&amp;";*",SRGs!AA:AA,0),0)</f>
        <v>0</v>
      </c>
      <c r="N745" s="2">
        <f>IFERROR(MATCH("Central Log Server Security Requirements Guide :: Version 2, Release: 2 Benchmark Date: 27 Oct 2022*"&amp;A745&amp;";*",SRGs!AA:AA,0),0)</f>
        <v>0</v>
      </c>
      <c r="O745" s="2">
        <f>IFERROR(MATCH("Database Security Requirements Guide :: Version 3, Release: 3 Benchmark Date: 27 Jul 2022*"&amp;A745&amp;";*",SRGs!AA:AA,0),0)</f>
        <v>0</v>
      </c>
      <c r="P745" s="6">
        <f>IFERROR(MATCH("Container Platform Security Requirements Guide :: Version 1, Release: 3 Benchmark Date: 27 Jan 2022*"&amp;A745&amp;";*",SRGs!AA:AA,0),0)</f>
        <v>0</v>
      </c>
      <c r="Q745" s="6">
        <f>IFERROR(MATCH("Domain Name System (DNS) Security Requirements Guide :: Version 2, Release: 4 Benchmark Date: 23 Oct 2015*"&amp;A745&amp;";*",SRGs!AA:AA,0),0)</f>
        <v>0</v>
      </c>
      <c r="R745" s="6">
        <f>IFERROR(MATCH("Firewall Security Requirements Guide :: Version 2, Release: 3 Benchmark Date: 27 Oct 2022*"&amp;A745&amp;";*",SRGs!AA:AA,0),0)</f>
        <v>0</v>
      </c>
      <c r="S745" s="6">
        <f>IFERROR(MATCH("General Purpose Operating System Security Requirements Guide :: Version 2, Release: 4 Benchmark Date: 27 Jul 2022*"&amp;A745&amp;";*",SRGs!AA:AA,0),0)</f>
        <v>0</v>
      </c>
      <c r="T745" s="6">
        <f>IFERROR(MATCH("Intrusion Detection and Prevention Systems (IDPS) Security Requirements Guide :: Version 2, Release: 6 Benchmark Date: 24 Jul 2020*"&amp;A745&amp;";*",SRGs!AA:AA,0),0)</f>
        <v>0</v>
      </c>
      <c r="U745" s="6">
        <f>IFERROR(MATCH("Layer 2 Switch Security Requirements Guide :: Version 2, Release: 1 Benchmark Date: 18 May 2021*"&amp;A745&amp;";*",SRGs!AA:AA,0),0)</f>
        <v>0</v>
      </c>
      <c r="V745" s="6">
        <f>IFERROR(MATCH("Mainframe Product Security Requirements Guide :: Version 2, Release: 1 Benchmark Date: 27 Oct 2022*"&amp;A745&amp;";*",SRGs!AA:AA,0),0)</f>
        <v>0</v>
      </c>
      <c r="W745" s="6">
        <f>IFERROR(MATCH("Network Device Management Security Requirements Guide :: Version 4, Release: 1 Benchmark Date: 23 Apr 2021*"&amp;A745&amp;";*",SRGs!AA:AA,0),0)</f>
        <v>0</v>
      </c>
      <c r="X745" s="6">
        <f>IFERROR(MATCH("Router Security Requirements Guide :: Version 4, Release: 2 Benchmark Date: 23 Apr 2021*"&amp;A745&amp;";*",SRGs!AA:AA,0),0)</f>
        <v>0</v>
      </c>
      <c r="Y745" s="6">
        <f>IFERROR(MATCH("SDN Controller Security Requirements Guide :: Version 1, Release: 2 Benchmark Date: 24 Apr 2020*"&amp;A745&amp;";*",SRGs!AA:AA,0),0)</f>
        <v>0</v>
      </c>
      <c r="Z745" s="6">
        <f>IFERROR(MATCH("Unified Endpoint Management Agent Security Requirements Guide :: Version 1, Release: 1 Benchmark Date: 20 Nov 2020*"&amp;A745&amp;";*",SRGs!AA:AA,0),0)</f>
        <v>0</v>
      </c>
      <c r="AA745" s="6">
        <f>IFERROR(MATCH("Unified Endpoint Management Server Security Requirements Guide :: Version 1, Release: 1 Benchmark Date: 20 Nov 2020*"&amp;A745&amp;";*",SRGs!AA:AA,0),0)</f>
        <v>0</v>
      </c>
      <c r="AB745" s="6">
        <f>IFERROR(MATCH("Virtual Private Network (VPN) Security Requirements Guide :: Version 2, Release: 4 Benchmark Date: 27 Oct 2021*"&amp;A745&amp;";*",SRGs!AA:AA,0),0)</f>
        <v>0</v>
      </c>
      <c r="AC745" s="6">
        <f>IFERROR(MATCH("Web Server Security Requirements Guide :: Version 3, Release: 1 Benchmark Date: 27 Oct 2022*"&amp;A745&amp;";*",SRGs!AA:AA,0),0)</f>
        <v>0</v>
      </c>
      <c r="AD745" s="21"/>
      <c r="AE745" s="3" t="str">
        <f t="shared" si="88"/>
        <v/>
      </c>
      <c r="AF745" s="2" t="str">
        <f t="shared" si="89"/>
        <v/>
      </c>
      <c r="AG745" s="2" t="str">
        <f t="shared" si="90"/>
        <v/>
      </c>
      <c r="AH745" s="2" t="str">
        <f t="shared" si="91"/>
        <v/>
      </c>
      <c r="AI745" s="2" t="str">
        <f t="shared" si="92"/>
        <v/>
      </c>
      <c r="AJ745" s="2" t="str">
        <f t="shared" si="93"/>
        <v/>
      </c>
      <c r="AK745" s="2" t="str">
        <f t="shared" si="94"/>
        <v/>
      </c>
      <c r="AL745" s="27"/>
      <c r="AM745" s="5" t="str">
        <f t="shared" si="95"/>
        <v/>
      </c>
    </row>
    <row r="746" spans="1:39" ht="45">
      <c r="A746" s="1" t="s">
        <v>22462</v>
      </c>
      <c r="B746" s="1" t="s">
        <v>4315</v>
      </c>
      <c r="C746" s="1" t="s">
        <v>1109</v>
      </c>
      <c r="D746" s="1" t="s">
        <v>2172</v>
      </c>
      <c r="E746" s="1" t="s">
        <v>3174</v>
      </c>
      <c r="F746" s="2" t="s">
        <v>2591</v>
      </c>
      <c r="G746" s="2"/>
      <c r="H746" s="2"/>
      <c r="I746" s="2"/>
      <c r="J746" s="15"/>
      <c r="K746" s="3">
        <f>IFERROR(MATCH("Application Layer Gateway (ALG) Security Requirements Guide (SRG) :: Version 1, Release: 2 Benchmark Date: 24 Jul 2015*"&amp;A746&amp;";*",SRGs!AA:AA,0),0)</f>
        <v>0</v>
      </c>
      <c r="L746" s="2">
        <f>IFERROR(MATCH("Application Server Security Requirements Guide :: Version 3, Release: 3 Benchmark Date: 27 Oct 2022*"&amp;A746&amp;";*",SRGs!AA:AA,0),0)</f>
        <v>0</v>
      </c>
      <c r="M746" s="2">
        <f>IFERROR(MATCH("Authentication, Authorization, and Accounting Services (AAA) Security Requirements Guide :: Version 1, Release: 2 Benchmark Date: 24 Jan 2020*"&amp;A746&amp;";*",SRGs!AA:AA,0),0)</f>
        <v>0</v>
      </c>
      <c r="N746" s="2">
        <f>IFERROR(MATCH("Central Log Server Security Requirements Guide :: Version 2, Release: 2 Benchmark Date: 27 Oct 2022*"&amp;A746&amp;";*",SRGs!AA:AA,0),0)</f>
        <v>0</v>
      </c>
      <c r="O746" s="2">
        <f>IFERROR(MATCH("Database Security Requirements Guide :: Version 3, Release: 3 Benchmark Date: 27 Jul 2022*"&amp;A746&amp;";*",SRGs!AA:AA,0),0)</f>
        <v>0</v>
      </c>
      <c r="P746" s="2">
        <f>IFERROR(MATCH("Container Platform Security Requirements Guide :: Version 1, Release: 3 Benchmark Date: 27 Jan 2022*"&amp;A746&amp;";*",SRGs!AA:AA,0),0)</f>
        <v>0</v>
      </c>
      <c r="Q746" s="2">
        <f>IFERROR(MATCH("Domain Name System (DNS) Security Requirements Guide :: Version 2, Release: 4 Benchmark Date: 23 Oct 2015*"&amp;A746&amp;";*",SRGs!AA:AA,0),0)</f>
        <v>0</v>
      </c>
      <c r="R746" s="2">
        <f>IFERROR(MATCH("Firewall Security Requirements Guide :: Version 2, Release: 3 Benchmark Date: 27 Oct 2022*"&amp;A746&amp;";*",SRGs!AA:AA,0),0)</f>
        <v>0</v>
      </c>
      <c r="S746" s="2">
        <f>IFERROR(MATCH("General Purpose Operating System Security Requirements Guide :: Version 2, Release: 4 Benchmark Date: 27 Jul 2022*"&amp;A746&amp;";*",SRGs!AA:AA,0),0)</f>
        <v>0</v>
      </c>
      <c r="T746" s="2">
        <f>IFERROR(MATCH("Intrusion Detection and Prevention Systems (IDPS) Security Requirements Guide :: Version 2, Release: 6 Benchmark Date: 24 Jul 2020*"&amp;A746&amp;";*",SRGs!AA:AA,0),0)</f>
        <v>0</v>
      </c>
      <c r="U746" s="2">
        <f>IFERROR(MATCH("Layer 2 Switch Security Requirements Guide :: Version 2, Release: 1 Benchmark Date: 18 May 2021*"&amp;A746&amp;";*",SRGs!AA:AA,0),0)</f>
        <v>0</v>
      </c>
      <c r="V746" s="2">
        <f>IFERROR(MATCH("Mainframe Product Security Requirements Guide :: Version 2, Release: 1 Benchmark Date: 27 Oct 2022*"&amp;A746&amp;";*",SRGs!AA:AA,0),0)</f>
        <v>0</v>
      </c>
      <c r="W746" s="2">
        <f>IFERROR(MATCH("Network Device Management Security Requirements Guide :: Version 4, Release: 1 Benchmark Date: 23 Apr 2021*"&amp;A746&amp;";*",SRGs!AA:AA,0),0)</f>
        <v>0</v>
      </c>
      <c r="X746" s="2">
        <f>IFERROR(MATCH("Router Security Requirements Guide :: Version 4, Release: 2 Benchmark Date: 23 Apr 2021*"&amp;A746&amp;";*",SRGs!AA:AA,0),0)</f>
        <v>0</v>
      </c>
      <c r="Y746" s="2">
        <f>IFERROR(MATCH("SDN Controller Security Requirements Guide :: Version 1, Release: 2 Benchmark Date: 24 Apr 2020*"&amp;A746&amp;";*",SRGs!AA:AA,0),0)</f>
        <v>0</v>
      </c>
      <c r="Z746" s="2">
        <f>IFERROR(MATCH("Unified Endpoint Management Agent Security Requirements Guide :: Version 1, Release: 1 Benchmark Date: 20 Nov 2020*"&amp;A746&amp;";*",SRGs!AA:AA,0),0)</f>
        <v>0</v>
      </c>
      <c r="AA746" s="2">
        <f>IFERROR(MATCH("Unified Endpoint Management Server Security Requirements Guide :: Version 1, Release: 1 Benchmark Date: 20 Nov 2020*"&amp;A746&amp;";*",SRGs!AA:AA,0),0)</f>
        <v>0</v>
      </c>
      <c r="AB746" s="2">
        <f>IFERROR(MATCH("Virtual Private Network (VPN) Security Requirements Guide :: Version 2, Release: 4 Benchmark Date: 27 Oct 2021*"&amp;A746&amp;";*",SRGs!AA:AA,0),0)</f>
        <v>0</v>
      </c>
      <c r="AC746" s="2">
        <f>IFERROR(MATCH("Web Server Security Requirements Guide :: Version 3, Release: 1 Benchmark Date: 27 Oct 2022*"&amp;A746&amp;";*",SRGs!AA:AA,0),0)</f>
        <v>0</v>
      </c>
      <c r="AD746" s="22"/>
      <c r="AE746" s="3" t="str">
        <f t="shared" si="88"/>
        <v/>
      </c>
      <c r="AF746" s="2" t="str">
        <f t="shared" si="89"/>
        <v/>
      </c>
      <c r="AG746" s="2" t="str">
        <f t="shared" si="90"/>
        <v/>
      </c>
      <c r="AH746" s="2" t="str">
        <f t="shared" si="91"/>
        <v/>
      </c>
      <c r="AI746" s="2" t="str">
        <f t="shared" si="92"/>
        <v/>
      </c>
      <c r="AJ746" s="2" t="str">
        <f t="shared" si="93"/>
        <v/>
      </c>
      <c r="AK746" s="2" t="str">
        <f t="shared" si="94"/>
        <v/>
      </c>
      <c r="AM746" s="5" t="str">
        <f t="shared" si="95"/>
        <v/>
      </c>
    </row>
    <row r="747" spans="1:39" ht="150">
      <c r="A747" s="1" t="s">
        <v>22463</v>
      </c>
      <c r="B747" s="1" t="s">
        <v>4315</v>
      </c>
      <c r="C747" s="1" t="s">
        <v>1110</v>
      </c>
      <c r="D747" s="1" t="s">
        <v>2173</v>
      </c>
      <c r="E747" s="1" t="s">
        <v>3175</v>
      </c>
      <c r="F747" s="2" t="s">
        <v>2591</v>
      </c>
      <c r="G747" s="2"/>
      <c r="H747" s="2"/>
      <c r="I747" s="2"/>
      <c r="J747" s="15"/>
      <c r="K747" s="3">
        <f>IFERROR(MATCH("Application Layer Gateway (ALG) Security Requirements Guide (SRG) :: Version 1, Release: 2 Benchmark Date: 24 Jul 2015*"&amp;A747&amp;";*",SRGs!AA:AA,0),0)</f>
        <v>0</v>
      </c>
      <c r="L747" s="2">
        <f>IFERROR(MATCH("Application Server Security Requirements Guide :: Version 3, Release: 3 Benchmark Date: 27 Oct 2022*"&amp;A747&amp;";*",SRGs!AA:AA,0),0)</f>
        <v>0</v>
      </c>
      <c r="M747" s="2">
        <f>IFERROR(MATCH("Authentication, Authorization, and Accounting Services (AAA) Security Requirements Guide :: Version 1, Release: 2 Benchmark Date: 24 Jan 2020*"&amp;A747&amp;";*",SRGs!AA:AA,0),0)</f>
        <v>0</v>
      </c>
      <c r="N747" s="2">
        <f>IFERROR(MATCH("Central Log Server Security Requirements Guide :: Version 2, Release: 2 Benchmark Date: 27 Oct 2022*"&amp;A747&amp;";*",SRGs!AA:AA,0),0)</f>
        <v>0</v>
      </c>
      <c r="O747" s="2">
        <f>IFERROR(MATCH("Database Security Requirements Guide :: Version 3, Release: 3 Benchmark Date: 27 Jul 2022*"&amp;A747&amp;";*",SRGs!AA:AA,0),0)</f>
        <v>0</v>
      </c>
      <c r="P747" s="2">
        <f>IFERROR(MATCH("Container Platform Security Requirements Guide :: Version 1, Release: 3 Benchmark Date: 27 Jan 2022*"&amp;A747&amp;";*",SRGs!AA:AA,0),0)</f>
        <v>0</v>
      </c>
      <c r="Q747" s="2">
        <f>IFERROR(MATCH("Domain Name System (DNS) Security Requirements Guide :: Version 2, Release: 4 Benchmark Date: 23 Oct 2015*"&amp;A747&amp;";*",SRGs!AA:AA,0),0)</f>
        <v>0</v>
      </c>
      <c r="R747" s="2">
        <f>IFERROR(MATCH("Firewall Security Requirements Guide :: Version 2, Release: 3 Benchmark Date: 27 Oct 2022*"&amp;A747&amp;";*",SRGs!AA:AA,0),0)</f>
        <v>0</v>
      </c>
      <c r="S747" s="2">
        <f>IFERROR(MATCH("General Purpose Operating System Security Requirements Guide :: Version 2, Release: 4 Benchmark Date: 27 Jul 2022*"&amp;A747&amp;";*",SRGs!AA:AA,0),0)</f>
        <v>0</v>
      </c>
      <c r="T747" s="2">
        <f>IFERROR(MATCH("Intrusion Detection and Prevention Systems (IDPS) Security Requirements Guide :: Version 2, Release: 6 Benchmark Date: 24 Jul 2020*"&amp;A747&amp;";*",SRGs!AA:AA,0),0)</f>
        <v>0</v>
      </c>
      <c r="U747" s="2">
        <f>IFERROR(MATCH("Layer 2 Switch Security Requirements Guide :: Version 2, Release: 1 Benchmark Date: 18 May 2021*"&amp;A747&amp;";*",SRGs!AA:AA,0),0)</f>
        <v>0</v>
      </c>
      <c r="V747" s="2">
        <f>IFERROR(MATCH("Mainframe Product Security Requirements Guide :: Version 2, Release: 1 Benchmark Date: 27 Oct 2022*"&amp;A747&amp;";*",SRGs!AA:AA,0),0)</f>
        <v>0</v>
      </c>
      <c r="W747" s="2">
        <f>IFERROR(MATCH("Network Device Management Security Requirements Guide :: Version 4, Release: 1 Benchmark Date: 23 Apr 2021*"&amp;A747&amp;";*",SRGs!AA:AA,0),0)</f>
        <v>0</v>
      </c>
      <c r="X747" s="2">
        <f>IFERROR(MATCH("Router Security Requirements Guide :: Version 4, Release: 2 Benchmark Date: 23 Apr 2021*"&amp;A747&amp;";*",SRGs!AA:AA,0),0)</f>
        <v>0</v>
      </c>
      <c r="Y747" s="2">
        <f>IFERROR(MATCH("SDN Controller Security Requirements Guide :: Version 1, Release: 2 Benchmark Date: 24 Apr 2020*"&amp;A747&amp;";*",SRGs!AA:AA,0),0)</f>
        <v>0</v>
      </c>
      <c r="Z747" s="2">
        <f>IFERROR(MATCH("Unified Endpoint Management Agent Security Requirements Guide :: Version 1, Release: 1 Benchmark Date: 20 Nov 2020*"&amp;A747&amp;";*",SRGs!AA:AA,0),0)</f>
        <v>0</v>
      </c>
      <c r="AA747" s="2">
        <f>IFERROR(MATCH("Unified Endpoint Management Server Security Requirements Guide :: Version 1, Release: 1 Benchmark Date: 20 Nov 2020*"&amp;A747&amp;";*",SRGs!AA:AA,0),0)</f>
        <v>0</v>
      </c>
      <c r="AB747" s="2">
        <f>IFERROR(MATCH("Virtual Private Network (VPN) Security Requirements Guide :: Version 2, Release: 4 Benchmark Date: 27 Oct 2021*"&amp;A747&amp;";*",SRGs!AA:AA,0),0)</f>
        <v>0</v>
      </c>
      <c r="AC747" s="2">
        <f>IFERROR(MATCH("Web Server Security Requirements Guide :: Version 3, Release: 1 Benchmark Date: 27 Oct 2022*"&amp;A747&amp;";*",SRGs!AA:AA,0),0)</f>
        <v>0</v>
      </c>
      <c r="AD747" s="22"/>
      <c r="AE747" s="3" t="str">
        <f t="shared" si="88"/>
        <v/>
      </c>
      <c r="AF747" s="2" t="str">
        <f t="shared" si="89"/>
        <v/>
      </c>
      <c r="AG747" s="2" t="str">
        <f t="shared" si="90"/>
        <v/>
      </c>
      <c r="AH747" s="2" t="str">
        <f t="shared" si="91"/>
        <v/>
      </c>
      <c r="AI747" s="2" t="str">
        <f t="shared" si="92"/>
        <v/>
      </c>
      <c r="AJ747" s="2" t="str">
        <f t="shared" si="93"/>
        <v/>
      </c>
      <c r="AK747" s="2" t="str">
        <f t="shared" si="94"/>
        <v/>
      </c>
      <c r="AM747" s="5" t="str">
        <f t="shared" si="95"/>
        <v/>
      </c>
    </row>
    <row r="748" spans="1:39" ht="390">
      <c r="A748" s="1" t="s">
        <v>223</v>
      </c>
      <c r="B748" s="1" t="s">
        <v>4315</v>
      </c>
      <c r="C748" s="1" t="s">
        <v>1111</v>
      </c>
      <c r="D748" s="1" t="s">
        <v>2174</v>
      </c>
      <c r="E748" s="1" t="s">
        <v>3176</v>
      </c>
      <c r="F748" s="2" t="s">
        <v>3998</v>
      </c>
      <c r="G748" s="2"/>
      <c r="H748" s="2"/>
      <c r="I748" s="2"/>
      <c r="J748" s="15"/>
      <c r="K748" s="3">
        <f>IFERROR(MATCH("Application Layer Gateway (ALG) Security Requirements Guide (SRG) :: Version 1, Release: 2 Benchmark Date: 24 Jul 2015*"&amp;A748&amp;";*",SRGs!AA:AA,0),0)</f>
        <v>0</v>
      </c>
      <c r="L748" s="2">
        <f>IFERROR(MATCH("Application Server Security Requirements Guide :: Version 3, Release: 3 Benchmark Date: 27 Oct 2022*"&amp;A748&amp;";*",SRGs!AA:AA,0),0)</f>
        <v>0</v>
      </c>
      <c r="M748" s="2">
        <f>IFERROR(MATCH("Authentication, Authorization, and Accounting Services (AAA) Security Requirements Guide :: Version 1, Release: 2 Benchmark Date: 24 Jan 2020*"&amp;A748&amp;";*",SRGs!AA:AA,0),0)</f>
        <v>0</v>
      </c>
      <c r="N748" s="6">
        <f>IFERROR(MATCH("Central Log Server Security Requirements Guide :: Version 2, Release: 2 Benchmark Date: 27 Oct 2022*"&amp;A748&amp;";*",SRGs!AA:AA,0),0)</f>
        <v>0</v>
      </c>
      <c r="O748" s="6">
        <f>IFERROR(MATCH("Database Security Requirements Guide :: Version 3, Release: 3 Benchmark Date: 27 Jul 2022*"&amp;A748&amp;";*",SRGs!AA:AA,0),0)</f>
        <v>0</v>
      </c>
      <c r="P748" s="2">
        <f>IFERROR(MATCH("Container Platform Security Requirements Guide :: Version 1, Release: 3 Benchmark Date: 27 Jan 2022*"&amp;A748&amp;";*",SRGs!AA:AA,0),0)</f>
        <v>0</v>
      </c>
      <c r="Q748" s="2">
        <f>IFERROR(MATCH("Domain Name System (DNS) Security Requirements Guide :: Version 2, Release: 4 Benchmark Date: 23 Oct 2015*"&amp;A748&amp;";*",SRGs!AA:AA,0),0)</f>
        <v>0</v>
      </c>
      <c r="R748" s="2">
        <f>IFERROR(MATCH("Firewall Security Requirements Guide :: Version 2, Release: 3 Benchmark Date: 27 Oct 2022*"&amp;A748&amp;";*",SRGs!AA:AA,0),0)</f>
        <v>0</v>
      </c>
      <c r="S748" s="2">
        <f>IFERROR(MATCH("General Purpose Operating System Security Requirements Guide :: Version 2, Release: 4 Benchmark Date: 27 Jul 2022*"&amp;A748&amp;";*",SRGs!AA:AA,0),0)</f>
        <v>0</v>
      </c>
      <c r="T748" s="2">
        <f>IFERROR(MATCH("Intrusion Detection and Prevention Systems (IDPS) Security Requirements Guide :: Version 2, Release: 6 Benchmark Date: 24 Jul 2020*"&amp;A748&amp;";*",SRGs!AA:AA,0),0)</f>
        <v>0</v>
      </c>
      <c r="U748" s="2">
        <f>IFERROR(MATCH("Layer 2 Switch Security Requirements Guide :: Version 2, Release: 1 Benchmark Date: 18 May 2021*"&amp;A748&amp;";*",SRGs!AA:AA,0),0)</f>
        <v>0</v>
      </c>
      <c r="V748" s="2">
        <f>IFERROR(MATCH("Mainframe Product Security Requirements Guide :: Version 2, Release: 1 Benchmark Date: 27 Oct 2022*"&amp;A748&amp;";*",SRGs!AA:AA,0),0)</f>
        <v>0</v>
      </c>
      <c r="W748" s="2">
        <f>IFERROR(MATCH("Network Device Management Security Requirements Guide :: Version 4, Release: 1 Benchmark Date: 23 Apr 2021*"&amp;A748&amp;";*",SRGs!AA:AA,0),0)</f>
        <v>0</v>
      </c>
      <c r="X748" s="2">
        <f>IFERROR(MATCH("Router Security Requirements Guide :: Version 4, Release: 2 Benchmark Date: 23 Apr 2021*"&amp;A748&amp;";*",SRGs!AA:AA,0),0)</f>
        <v>0</v>
      </c>
      <c r="Y748" s="2">
        <f>IFERROR(MATCH("SDN Controller Security Requirements Guide :: Version 1, Release: 2 Benchmark Date: 24 Apr 2020*"&amp;A748&amp;";*",SRGs!AA:AA,0),0)</f>
        <v>0</v>
      </c>
      <c r="Z748" s="2">
        <f>IFERROR(MATCH("Unified Endpoint Management Agent Security Requirements Guide :: Version 1, Release: 1 Benchmark Date: 20 Nov 2020*"&amp;A748&amp;";*",SRGs!AA:AA,0),0)</f>
        <v>0</v>
      </c>
      <c r="AA748" s="2">
        <f>IFERROR(MATCH("Unified Endpoint Management Server Security Requirements Guide :: Version 1, Release: 1 Benchmark Date: 20 Nov 2020*"&amp;A748&amp;";*",SRGs!AA:AA,0),0)</f>
        <v>0</v>
      </c>
      <c r="AB748" s="2">
        <f>IFERROR(MATCH("Virtual Private Network (VPN) Security Requirements Guide :: Version 2, Release: 4 Benchmark Date: 27 Oct 2021*"&amp;A748&amp;";*",SRGs!AA:AA,0),0)</f>
        <v>0</v>
      </c>
      <c r="AC748" s="2">
        <f>IFERROR(MATCH("Web Server Security Requirements Guide :: Version 3, Release: 1 Benchmark Date: 27 Oct 2022*"&amp;A748&amp;";*",SRGs!AA:AA,0),0)</f>
        <v>0</v>
      </c>
      <c r="AD748" s="22"/>
      <c r="AE748" s="3" t="str">
        <f t="shared" si="88"/>
        <v/>
      </c>
      <c r="AF748" s="2" t="str">
        <f t="shared" si="89"/>
        <v/>
      </c>
      <c r="AG748" s="2" t="str">
        <f t="shared" si="90"/>
        <v/>
      </c>
      <c r="AH748" s="2" t="str">
        <f t="shared" si="91"/>
        <v/>
      </c>
      <c r="AI748" s="2" t="str">
        <f t="shared" si="92"/>
        <v/>
      </c>
      <c r="AJ748" s="2" t="str">
        <f t="shared" si="93"/>
        <v/>
      </c>
      <c r="AK748" s="2" t="str">
        <f t="shared" si="94"/>
        <v/>
      </c>
      <c r="AM748" s="5" t="str">
        <f t="shared" si="95"/>
        <v/>
      </c>
    </row>
    <row r="749" spans="1:39" ht="210">
      <c r="A749" s="1" t="s">
        <v>22464</v>
      </c>
      <c r="B749" s="1" t="s">
        <v>4315</v>
      </c>
      <c r="C749" s="1" t="s">
        <v>1112</v>
      </c>
      <c r="D749" s="1" t="s">
        <v>2175</v>
      </c>
      <c r="E749" s="1" t="s">
        <v>3177</v>
      </c>
      <c r="F749" s="2" t="s">
        <v>2591</v>
      </c>
      <c r="G749" s="2"/>
      <c r="H749" s="2"/>
      <c r="I749" s="2"/>
      <c r="J749" s="15"/>
      <c r="K749" s="3">
        <f>IFERROR(MATCH("Application Layer Gateway (ALG) Security Requirements Guide (SRG) :: Version 1, Release: 2 Benchmark Date: 24 Jul 2015*"&amp;A749&amp;";*",SRGs!AA:AA,0),0)</f>
        <v>0</v>
      </c>
      <c r="L749" s="2">
        <f>IFERROR(MATCH("Application Server Security Requirements Guide :: Version 3, Release: 3 Benchmark Date: 27 Oct 2022*"&amp;A749&amp;";*",SRGs!AA:AA,0),0)</f>
        <v>0</v>
      </c>
      <c r="M749" s="2">
        <f>IFERROR(MATCH("Authentication, Authorization, and Accounting Services (AAA) Security Requirements Guide :: Version 1, Release: 2 Benchmark Date: 24 Jan 2020*"&amp;A749&amp;";*",SRGs!AA:AA,0),0)</f>
        <v>0</v>
      </c>
      <c r="N749" s="2">
        <f>IFERROR(MATCH("Central Log Server Security Requirements Guide :: Version 2, Release: 2 Benchmark Date: 27 Oct 2022*"&amp;A749&amp;";*",SRGs!AA:AA,0),0)</f>
        <v>0</v>
      </c>
      <c r="O749" s="2">
        <f>IFERROR(MATCH("Database Security Requirements Guide :: Version 3, Release: 3 Benchmark Date: 27 Jul 2022*"&amp;A749&amp;";*",SRGs!AA:AA,0),0)</f>
        <v>0</v>
      </c>
      <c r="P749" s="2">
        <f>IFERROR(MATCH("Container Platform Security Requirements Guide :: Version 1, Release: 3 Benchmark Date: 27 Jan 2022*"&amp;A749&amp;";*",SRGs!AA:AA,0),0)</f>
        <v>0</v>
      </c>
      <c r="Q749" s="2">
        <f>IFERROR(MATCH("Domain Name System (DNS) Security Requirements Guide :: Version 2, Release: 4 Benchmark Date: 23 Oct 2015*"&amp;A749&amp;";*",SRGs!AA:AA,0),0)</f>
        <v>0</v>
      </c>
      <c r="R749" s="2">
        <f>IFERROR(MATCH("Firewall Security Requirements Guide :: Version 2, Release: 3 Benchmark Date: 27 Oct 2022*"&amp;A749&amp;";*",SRGs!AA:AA,0),0)</f>
        <v>0</v>
      </c>
      <c r="S749" s="2">
        <f>IFERROR(MATCH("General Purpose Operating System Security Requirements Guide :: Version 2, Release: 4 Benchmark Date: 27 Jul 2022*"&amp;A749&amp;";*",SRGs!AA:AA,0),0)</f>
        <v>0</v>
      </c>
      <c r="T749" s="2">
        <f>IFERROR(MATCH("Intrusion Detection and Prevention Systems (IDPS) Security Requirements Guide :: Version 2, Release: 6 Benchmark Date: 24 Jul 2020*"&amp;A749&amp;";*",SRGs!AA:AA,0),0)</f>
        <v>0</v>
      </c>
      <c r="U749" s="2">
        <f>IFERROR(MATCH("Layer 2 Switch Security Requirements Guide :: Version 2, Release: 1 Benchmark Date: 18 May 2021*"&amp;A749&amp;";*",SRGs!AA:AA,0),0)</f>
        <v>0</v>
      </c>
      <c r="V749" s="2">
        <f>IFERROR(MATCH("Mainframe Product Security Requirements Guide :: Version 2, Release: 1 Benchmark Date: 27 Oct 2022*"&amp;A749&amp;";*",SRGs!AA:AA,0),0)</f>
        <v>0</v>
      </c>
      <c r="W749" s="2">
        <f>IFERROR(MATCH("Network Device Management Security Requirements Guide :: Version 4, Release: 1 Benchmark Date: 23 Apr 2021*"&amp;A749&amp;";*",SRGs!AA:AA,0),0)</f>
        <v>0</v>
      </c>
      <c r="X749" s="2">
        <f>IFERROR(MATCH("Router Security Requirements Guide :: Version 4, Release: 2 Benchmark Date: 23 Apr 2021*"&amp;A749&amp;";*",SRGs!AA:AA,0),0)</f>
        <v>0</v>
      </c>
      <c r="Y749" s="2">
        <f>IFERROR(MATCH("SDN Controller Security Requirements Guide :: Version 1, Release: 2 Benchmark Date: 24 Apr 2020*"&amp;A749&amp;";*",SRGs!AA:AA,0),0)</f>
        <v>0</v>
      </c>
      <c r="Z749" s="2">
        <f>IFERROR(MATCH("Unified Endpoint Management Agent Security Requirements Guide :: Version 1, Release: 1 Benchmark Date: 20 Nov 2020*"&amp;A749&amp;";*",SRGs!AA:AA,0),0)</f>
        <v>0</v>
      </c>
      <c r="AA749" s="2">
        <f>IFERROR(MATCH("Unified Endpoint Management Server Security Requirements Guide :: Version 1, Release: 1 Benchmark Date: 20 Nov 2020*"&amp;A749&amp;";*",SRGs!AA:AA,0),0)</f>
        <v>0</v>
      </c>
      <c r="AB749" s="2">
        <f>IFERROR(MATCH("Virtual Private Network (VPN) Security Requirements Guide :: Version 2, Release: 4 Benchmark Date: 27 Oct 2021*"&amp;A749&amp;";*",SRGs!AA:AA,0),0)</f>
        <v>0</v>
      </c>
      <c r="AC749" s="2">
        <f>IFERROR(MATCH("Web Server Security Requirements Guide :: Version 3, Release: 1 Benchmark Date: 27 Oct 2022*"&amp;A749&amp;";*",SRGs!AA:AA,0),0)</f>
        <v>0</v>
      </c>
      <c r="AD749" s="22"/>
      <c r="AE749" s="3" t="str">
        <f t="shared" si="88"/>
        <v/>
      </c>
      <c r="AF749" s="2" t="str">
        <f t="shared" si="89"/>
        <v/>
      </c>
      <c r="AG749" s="2" t="str">
        <f t="shared" si="90"/>
        <v/>
      </c>
      <c r="AH749" s="2" t="str">
        <f t="shared" si="91"/>
        <v/>
      </c>
      <c r="AI749" s="2" t="str">
        <f t="shared" si="92"/>
        <v/>
      </c>
      <c r="AJ749" s="2" t="str">
        <f t="shared" si="93"/>
        <v/>
      </c>
      <c r="AK749" s="2" t="str">
        <f t="shared" si="94"/>
        <v/>
      </c>
      <c r="AM749" s="5" t="str">
        <f t="shared" si="95"/>
        <v/>
      </c>
    </row>
    <row r="750" spans="1:39" ht="180">
      <c r="A750" s="1" t="s">
        <v>22465</v>
      </c>
      <c r="B750" s="1" t="s">
        <v>4315</v>
      </c>
      <c r="C750" s="1" t="s">
        <v>1113</v>
      </c>
      <c r="D750" s="1" t="s">
        <v>2176</v>
      </c>
      <c r="E750" s="1" t="s">
        <v>3178</v>
      </c>
      <c r="F750" s="2" t="s">
        <v>3999</v>
      </c>
      <c r="G750" s="2"/>
      <c r="H750" s="2"/>
      <c r="I750" s="2"/>
      <c r="J750" s="15"/>
      <c r="K750" s="3">
        <f>IFERROR(MATCH("Application Layer Gateway (ALG) Security Requirements Guide (SRG) :: Version 1, Release: 2 Benchmark Date: 24 Jul 2015*"&amp;A750&amp;";*",SRGs!AA:AA,0),0)</f>
        <v>0</v>
      </c>
      <c r="L750" s="2">
        <f>IFERROR(MATCH("Application Server Security Requirements Guide :: Version 3, Release: 3 Benchmark Date: 27 Oct 2022*"&amp;A750&amp;";*",SRGs!AA:AA,0),0)</f>
        <v>0</v>
      </c>
      <c r="M750" s="2">
        <f>IFERROR(MATCH("Authentication, Authorization, and Accounting Services (AAA) Security Requirements Guide :: Version 1, Release: 2 Benchmark Date: 24 Jan 2020*"&amp;A750&amp;";*",SRGs!AA:AA,0),0)</f>
        <v>0</v>
      </c>
      <c r="N750" s="6">
        <f>IFERROR(MATCH("Central Log Server Security Requirements Guide :: Version 2, Release: 2 Benchmark Date: 27 Oct 2022*"&amp;A750&amp;";*",SRGs!AA:AA,0),0)</f>
        <v>0</v>
      </c>
      <c r="O750" s="6">
        <f>IFERROR(MATCH("Database Security Requirements Guide :: Version 3, Release: 3 Benchmark Date: 27 Jul 2022*"&amp;A750&amp;";*",SRGs!AA:AA,0),0)</f>
        <v>0</v>
      </c>
      <c r="P750" s="2">
        <f>IFERROR(MATCH("Container Platform Security Requirements Guide :: Version 1, Release: 3 Benchmark Date: 27 Jan 2022*"&amp;A750&amp;";*",SRGs!AA:AA,0),0)</f>
        <v>0</v>
      </c>
      <c r="Q750" s="2">
        <f>IFERROR(MATCH("Domain Name System (DNS) Security Requirements Guide :: Version 2, Release: 4 Benchmark Date: 23 Oct 2015*"&amp;A750&amp;";*",SRGs!AA:AA,0),0)</f>
        <v>0</v>
      </c>
      <c r="R750" s="2">
        <f>IFERROR(MATCH("Firewall Security Requirements Guide :: Version 2, Release: 3 Benchmark Date: 27 Oct 2022*"&amp;A750&amp;";*",SRGs!AA:AA,0),0)</f>
        <v>0</v>
      </c>
      <c r="S750" s="2">
        <f>IFERROR(MATCH("General Purpose Operating System Security Requirements Guide :: Version 2, Release: 4 Benchmark Date: 27 Jul 2022*"&amp;A750&amp;";*",SRGs!AA:AA,0),0)</f>
        <v>0</v>
      </c>
      <c r="T750" s="2">
        <f>IFERROR(MATCH("Intrusion Detection and Prevention Systems (IDPS) Security Requirements Guide :: Version 2, Release: 6 Benchmark Date: 24 Jul 2020*"&amp;A750&amp;";*",SRGs!AA:AA,0),0)</f>
        <v>0</v>
      </c>
      <c r="U750" s="2">
        <f>IFERROR(MATCH("Layer 2 Switch Security Requirements Guide :: Version 2, Release: 1 Benchmark Date: 18 May 2021*"&amp;A750&amp;";*",SRGs!AA:AA,0),0)</f>
        <v>0</v>
      </c>
      <c r="V750" s="2">
        <f>IFERROR(MATCH("Mainframe Product Security Requirements Guide :: Version 2, Release: 1 Benchmark Date: 27 Oct 2022*"&amp;A750&amp;";*",SRGs!AA:AA,0),0)</f>
        <v>0</v>
      </c>
      <c r="W750" s="2">
        <f>IFERROR(MATCH("Network Device Management Security Requirements Guide :: Version 4, Release: 1 Benchmark Date: 23 Apr 2021*"&amp;A750&amp;";*",SRGs!AA:AA,0),0)</f>
        <v>0</v>
      </c>
      <c r="X750" s="2">
        <f>IFERROR(MATCH("Router Security Requirements Guide :: Version 4, Release: 2 Benchmark Date: 23 Apr 2021*"&amp;A750&amp;";*",SRGs!AA:AA,0),0)</f>
        <v>0</v>
      </c>
      <c r="Y750" s="2">
        <f>IFERROR(MATCH("SDN Controller Security Requirements Guide :: Version 1, Release: 2 Benchmark Date: 24 Apr 2020*"&amp;A750&amp;";*",SRGs!AA:AA,0),0)</f>
        <v>0</v>
      </c>
      <c r="Z750" s="2">
        <f>IFERROR(MATCH("Unified Endpoint Management Agent Security Requirements Guide :: Version 1, Release: 1 Benchmark Date: 20 Nov 2020*"&amp;A750&amp;";*",SRGs!AA:AA,0),0)</f>
        <v>0</v>
      </c>
      <c r="AA750" s="2">
        <f>IFERROR(MATCH("Unified Endpoint Management Server Security Requirements Guide :: Version 1, Release: 1 Benchmark Date: 20 Nov 2020*"&amp;A750&amp;";*",SRGs!AA:AA,0),0)</f>
        <v>0</v>
      </c>
      <c r="AB750" s="2">
        <f>IFERROR(MATCH("Virtual Private Network (VPN) Security Requirements Guide :: Version 2, Release: 4 Benchmark Date: 27 Oct 2021*"&amp;A750&amp;";*",SRGs!AA:AA,0),0)</f>
        <v>0</v>
      </c>
      <c r="AC750" s="2">
        <f>IFERROR(MATCH("Web Server Security Requirements Guide :: Version 3, Release: 1 Benchmark Date: 27 Oct 2022*"&amp;A750&amp;";*",SRGs!AA:AA,0),0)</f>
        <v>0</v>
      </c>
      <c r="AD750" s="22"/>
      <c r="AE750" s="3" t="str">
        <f t="shared" si="88"/>
        <v/>
      </c>
      <c r="AF750" s="2" t="str">
        <f t="shared" si="89"/>
        <v/>
      </c>
      <c r="AG750" s="2" t="str">
        <f t="shared" si="90"/>
        <v/>
      </c>
      <c r="AH750" s="2" t="str">
        <f t="shared" si="91"/>
        <v/>
      </c>
      <c r="AI750" s="2" t="str">
        <f t="shared" si="92"/>
        <v/>
      </c>
      <c r="AJ750" s="2" t="str">
        <f t="shared" si="93"/>
        <v/>
      </c>
      <c r="AK750" s="2" t="str">
        <f t="shared" si="94"/>
        <v/>
      </c>
      <c r="AM750" s="5" t="str">
        <f t="shared" si="95"/>
        <v/>
      </c>
    </row>
    <row r="751" spans="1:39" s="5" customFormat="1" ht="90">
      <c r="A751" s="1" t="s">
        <v>22466</v>
      </c>
      <c r="B751" s="1" t="s">
        <v>4315</v>
      </c>
      <c r="C751" s="1" t="s">
        <v>1114</v>
      </c>
      <c r="D751" s="1" t="s">
        <v>2177</v>
      </c>
      <c r="E751" s="1" t="s">
        <v>3179</v>
      </c>
      <c r="F751" s="2" t="s">
        <v>4000</v>
      </c>
      <c r="G751" s="2"/>
      <c r="H751" s="2"/>
      <c r="I751" s="2"/>
      <c r="J751" s="15"/>
      <c r="K751" s="3">
        <f>IFERROR(MATCH("Application Layer Gateway (ALG) Security Requirements Guide (SRG) :: Version 1, Release: 2 Benchmark Date: 24 Jul 2015*"&amp;A751&amp;";*",SRGs!AA:AA,0),0)</f>
        <v>0</v>
      </c>
      <c r="L751" s="2">
        <f>IFERROR(MATCH("Application Server Security Requirements Guide :: Version 3, Release: 3 Benchmark Date: 27 Oct 2022*"&amp;A751&amp;";*",SRGs!AA:AA,0),0)</f>
        <v>0</v>
      </c>
      <c r="M751" s="2">
        <f>IFERROR(MATCH("Authentication, Authorization, and Accounting Services (AAA) Security Requirements Guide :: Version 1, Release: 2 Benchmark Date: 24 Jan 2020*"&amp;A751&amp;";*",SRGs!AA:AA,0),0)</f>
        <v>0</v>
      </c>
      <c r="N751" s="6">
        <f>IFERROR(MATCH("Central Log Server Security Requirements Guide :: Version 2, Release: 2 Benchmark Date: 27 Oct 2022*"&amp;A751&amp;";*",SRGs!AA:AA,0),0)</f>
        <v>0</v>
      </c>
      <c r="O751" s="6">
        <f>IFERROR(MATCH("Database Security Requirements Guide :: Version 3, Release: 3 Benchmark Date: 27 Jul 2022*"&amp;A751&amp;";*",SRGs!AA:AA,0),0)</f>
        <v>0</v>
      </c>
      <c r="P751" s="6">
        <f>IFERROR(MATCH("Container Platform Security Requirements Guide :: Version 1, Release: 3 Benchmark Date: 27 Jan 2022*"&amp;A751&amp;";*",SRGs!AA:AA,0),0)</f>
        <v>0</v>
      </c>
      <c r="Q751" s="6">
        <f>IFERROR(MATCH("Domain Name System (DNS) Security Requirements Guide :: Version 2, Release: 4 Benchmark Date: 23 Oct 2015*"&amp;A751&amp;";*",SRGs!AA:AA,0),0)</f>
        <v>0</v>
      </c>
      <c r="R751" s="6">
        <f>IFERROR(MATCH("Firewall Security Requirements Guide :: Version 2, Release: 3 Benchmark Date: 27 Oct 2022*"&amp;A751&amp;";*",SRGs!AA:AA,0),0)</f>
        <v>0</v>
      </c>
      <c r="S751" s="6">
        <f>IFERROR(MATCH("General Purpose Operating System Security Requirements Guide :: Version 2, Release: 4 Benchmark Date: 27 Jul 2022*"&amp;A751&amp;";*",SRGs!AA:AA,0),0)</f>
        <v>0</v>
      </c>
      <c r="T751" s="6">
        <f>IFERROR(MATCH("Intrusion Detection and Prevention Systems (IDPS) Security Requirements Guide :: Version 2, Release: 6 Benchmark Date: 24 Jul 2020*"&amp;A751&amp;";*",SRGs!AA:AA,0),0)</f>
        <v>0</v>
      </c>
      <c r="U751" s="6">
        <f>IFERROR(MATCH("Layer 2 Switch Security Requirements Guide :: Version 2, Release: 1 Benchmark Date: 18 May 2021*"&amp;A751&amp;";*",SRGs!AA:AA,0),0)</f>
        <v>0</v>
      </c>
      <c r="V751" s="6">
        <f>IFERROR(MATCH("Mainframe Product Security Requirements Guide :: Version 2, Release: 1 Benchmark Date: 27 Oct 2022*"&amp;A751&amp;";*",SRGs!AA:AA,0),0)</f>
        <v>0</v>
      </c>
      <c r="W751" s="6">
        <f>IFERROR(MATCH("Network Device Management Security Requirements Guide :: Version 4, Release: 1 Benchmark Date: 23 Apr 2021*"&amp;A751&amp;";*",SRGs!AA:AA,0),0)</f>
        <v>0</v>
      </c>
      <c r="X751" s="6">
        <f>IFERROR(MATCH("Router Security Requirements Guide :: Version 4, Release: 2 Benchmark Date: 23 Apr 2021*"&amp;A751&amp;";*",SRGs!AA:AA,0),0)</f>
        <v>0</v>
      </c>
      <c r="Y751" s="6">
        <f>IFERROR(MATCH("SDN Controller Security Requirements Guide :: Version 1, Release: 2 Benchmark Date: 24 Apr 2020*"&amp;A751&amp;";*",SRGs!AA:AA,0),0)</f>
        <v>0</v>
      </c>
      <c r="Z751" s="6">
        <f>IFERROR(MATCH("Unified Endpoint Management Agent Security Requirements Guide :: Version 1, Release: 1 Benchmark Date: 20 Nov 2020*"&amp;A751&amp;";*",SRGs!AA:AA,0),0)</f>
        <v>0</v>
      </c>
      <c r="AA751" s="6">
        <f>IFERROR(MATCH("Unified Endpoint Management Server Security Requirements Guide :: Version 1, Release: 1 Benchmark Date: 20 Nov 2020*"&amp;A751&amp;";*",SRGs!AA:AA,0),0)</f>
        <v>0</v>
      </c>
      <c r="AB751" s="6">
        <f>IFERROR(MATCH("Virtual Private Network (VPN) Security Requirements Guide :: Version 2, Release: 4 Benchmark Date: 27 Oct 2021*"&amp;A751&amp;";*",SRGs!AA:AA,0),0)</f>
        <v>0</v>
      </c>
      <c r="AC751" s="6">
        <f>IFERROR(MATCH("Web Server Security Requirements Guide :: Version 3, Release: 1 Benchmark Date: 27 Oct 2022*"&amp;A751&amp;";*",SRGs!AA:AA,0),0)</f>
        <v>0</v>
      </c>
      <c r="AD751" s="21"/>
      <c r="AE751" s="3" t="str">
        <f t="shared" si="88"/>
        <v/>
      </c>
      <c r="AF751" s="2" t="str">
        <f t="shared" si="89"/>
        <v/>
      </c>
      <c r="AG751" s="2" t="str">
        <f t="shared" si="90"/>
        <v/>
      </c>
      <c r="AH751" s="2" t="str">
        <f t="shared" si="91"/>
        <v/>
      </c>
      <c r="AI751" s="2" t="str">
        <f t="shared" si="92"/>
        <v/>
      </c>
      <c r="AJ751" s="2" t="str">
        <f t="shared" si="93"/>
        <v/>
      </c>
      <c r="AK751" s="2" t="str">
        <f t="shared" si="94"/>
        <v/>
      </c>
      <c r="AL751" s="27"/>
      <c r="AM751" s="5" t="str">
        <f t="shared" si="95"/>
        <v/>
      </c>
    </row>
    <row r="752" spans="1:39" s="5" customFormat="1" ht="105">
      <c r="A752" s="1" t="s">
        <v>22467</v>
      </c>
      <c r="B752" s="1" t="s">
        <v>4315</v>
      </c>
      <c r="C752" s="1" t="s">
        <v>1115</v>
      </c>
      <c r="D752" s="1" t="s">
        <v>2178</v>
      </c>
      <c r="E752" s="1" t="s">
        <v>3180</v>
      </c>
      <c r="F752" s="2" t="s">
        <v>2591</v>
      </c>
      <c r="G752" s="2"/>
      <c r="H752" s="2"/>
      <c r="I752" s="2"/>
      <c r="J752" s="15"/>
      <c r="K752" s="3">
        <f>IFERROR(MATCH("Application Layer Gateway (ALG) Security Requirements Guide (SRG) :: Version 1, Release: 2 Benchmark Date: 24 Jul 2015*"&amp;A752&amp;";*",SRGs!AA:AA,0),0)</f>
        <v>0</v>
      </c>
      <c r="L752" s="2">
        <f>IFERROR(MATCH("Application Server Security Requirements Guide :: Version 3, Release: 3 Benchmark Date: 27 Oct 2022*"&amp;A752&amp;";*",SRGs!AA:AA,0),0)</f>
        <v>0</v>
      </c>
      <c r="M752" s="2">
        <f>IFERROR(MATCH("Authentication, Authorization, and Accounting Services (AAA) Security Requirements Guide :: Version 1, Release: 2 Benchmark Date: 24 Jan 2020*"&amp;A752&amp;";*",SRGs!AA:AA,0),0)</f>
        <v>0</v>
      </c>
      <c r="N752" s="2">
        <f>IFERROR(MATCH("Central Log Server Security Requirements Guide :: Version 2, Release: 2 Benchmark Date: 27 Oct 2022*"&amp;A752&amp;";*",SRGs!AA:AA,0),0)</f>
        <v>0</v>
      </c>
      <c r="O752" s="2">
        <f>IFERROR(MATCH("Database Security Requirements Guide :: Version 3, Release: 3 Benchmark Date: 27 Jul 2022*"&amp;A752&amp;";*",SRGs!AA:AA,0),0)</f>
        <v>0</v>
      </c>
      <c r="P752" s="6">
        <f>IFERROR(MATCH("Container Platform Security Requirements Guide :: Version 1, Release: 3 Benchmark Date: 27 Jan 2022*"&amp;A752&amp;";*",SRGs!AA:AA,0),0)</f>
        <v>0</v>
      </c>
      <c r="Q752" s="6">
        <f>IFERROR(MATCH("Domain Name System (DNS) Security Requirements Guide :: Version 2, Release: 4 Benchmark Date: 23 Oct 2015*"&amp;A752&amp;";*",SRGs!AA:AA,0),0)</f>
        <v>0</v>
      </c>
      <c r="R752" s="6">
        <f>IFERROR(MATCH("Firewall Security Requirements Guide :: Version 2, Release: 3 Benchmark Date: 27 Oct 2022*"&amp;A752&amp;";*",SRGs!AA:AA,0),0)</f>
        <v>0</v>
      </c>
      <c r="S752" s="6">
        <f>IFERROR(MATCH("General Purpose Operating System Security Requirements Guide :: Version 2, Release: 4 Benchmark Date: 27 Jul 2022*"&amp;A752&amp;";*",SRGs!AA:AA,0),0)</f>
        <v>0</v>
      </c>
      <c r="T752" s="6">
        <f>IFERROR(MATCH("Intrusion Detection and Prevention Systems (IDPS) Security Requirements Guide :: Version 2, Release: 6 Benchmark Date: 24 Jul 2020*"&amp;A752&amp;";*",SRGs!AA:AA,0),0)</f>
        <v>0</v>
      </c>
      <c r="U752" s="6">
        <f>IFERROR(MATCH("Layer 2 Switch Security Requirements Guide :: Version 2, Release: 1 Benchmark Date: 18 May 2021*"&amp;A752&amp;";*",SRGs!AA:AA,0),0)</f>
        <v>0</v>
      </c>
      <c r="V752" s="6">
        <f>IFERROR(MATCH("Mainframe Product Security Requirements Guide :: Version 2, Release: 1 Benchmark Date: 27 Oct 2022*"&amp;A752&amp;";*",SRGs!AA:AA,0),0)</f>
        <v>0</v>
      </c>
      <c r="W752" s="6">
        <f>IFERROR(MATCH("Network Device Management Security Requirements Guide :: Version 4, Release: 1 Benchmark Date: 23 Apr 2021*"&amp;A752&amp;";*",SRGs!AA:AA,0),0)</f>
        <v>0</v>
      </c>
      <c r="X752" s="6">
        <f>IFERROR(MATCH("Router Security Requirements Guide :: Version 4, Release: 2 Benchmark Date: 23 Apr 2021*"&amp;A752&amp;";*",SRGs!AA:AA,0),0)</f>
        <v>0</v>
      </c>
      <c r="Y752" s="6">
        <f>IFERROR(MATCH("SDN Controller Security Requirements Guide :: Version 1, Release: 2 Benchmark Date: 24 Apr 2020*"&amp;A752&amp;";*",SRGs!AA:AA,0),0)</f>
        <v>0</v>
      </c>
      <c r="Z752" s="6">
        <f>IFERROR(MATCH("Unified Endpoint Management Agent Security Requirements Guide :: Version 1, Release: 1 Benchmark Date: 20 Nov 2020*"&amp;A752&amp;";*",SRGs!AA:AA,0),0)</f>
        <v>0</v>
      </c>
      <c r="AA752" s="6">
        <f>IFERROR(MATCH("Unified Endpoint Management Server Security Requirements Guide :: Version 1, Release: 1 Benchmark Date: 20 Nov 2020*"&amp;A752&amp;";*",SRGs!AA:AA,0),0)</f>
        <v>0</v>
      </c>
      <c r="AB752" s="6">
        <f>IFERROR(MATCH("Virtual Private Network (VPN) Security Requirements Guide :: Version 2, Release: 4 Benchmark Date: 27 Oct 2021*"&amp;A752&amp;";*",SRGs!AA:AA,0),0)</f>
        <v>0</v>
      </c>
      <c r="AC752" s="6">
        <f>IFERROR(MATCH("Web Server Security Requirements Guide :: Version 3, Release: 1 Benchmark Date: 27 Oct 2022*"&amp;A752&amp;";*",SRGs!AA:AA,0),0)</f>
        <v>0</v>
      </c>
      <c r="AD752" s="21"/>
      <c r="AE752" s="3" t="str">
        <f t="shared" si="88"/>
        <v/>
      </c>
      <c r="AF752" s="2" t="str">
        <f t="shared" si="89"/>
        <v/>
      </c>
      <c r="AG752" s="2" t="str">
        <f t="shared" si="90"/>
        <v/>
      </c>
      <c r="AH752" s="2" t="str">
        <f t="shared" si="91"/>
        <v/>
      </c>
      <c r="AI752" s="2" t="str">
        <f t="shared" si="92"/>
        <v/>
      </c>
      <c r="AJ752" s="2" t="str">
        <f t="shared" si="93"/>
        <v/>
      </c>
      <c r="AK752" s="2" t="str">
        <f t="shared" si="94"/>
        <v/>
      </c>
      <c r="AL752" s="27"/>
      <c r="AM752" s="5" t="str">
        <f t="shared" si="95"/>
        <v/>
      </c>
    </row>
    <row r="753" spans="1:39" s="5" customFormat="1" ht="225">
      <c r="A753" s="1" t="s">
        <v>22468</v>
      </c>
      <c r="B753" s="1" t="s">
        <v>4315</v>
      </c>
      <c r="C753" s="1" t="s">
        <v>1116</v>
      </c>
      <c r="D753" s="1" t="s">
        <v>2179</v>
      </c>
      <c r="E753" s="1" t="s">
        <v>3181</v>
      </c>
      <c r="F753" s="2" t="s">
        <v>4001</v>
      </c>
      <c r="G753" s="2"/>
      <c r="H753" s="2"/>
      <c r="I753" s="2"/>
      <c r="J753" s="15"/>
      <c r="K753" s="3">
        <f>IFERROR(MATCH("Application Layer Gateway (ALG) Security Requirements Guide (SRG) :: Version 1, Release: 2 Benchmark Date: 24 Jul 2015*"&amp;A753&amp;";*",SRGs!AA:AA,0),0)</f>
        <v>0</v>
      </c>
      <c r="L753" s="2">
        <f>IFERROR(MATCH("Application Server Security Requirements Guide :: Version 3, Release: 3 Benchmark Date: 27 Oct 2022*"&amp;A753&amp;";*",SRGs!AA:AA,0),0)</f>
        <v>0</v>
      </c>
      <c r="M753" s="2">
        <f>IFERROR(MATCH("Authentication, Authorization, and Accounting Services (AAA) Security Requirements Guide :: Version 1, Release: 2 Benchmark Date: 24 Jan 2020*"&amp;A753&amp;";*",SRGs!AA:AA,0),0)</f>
        <v>0</v>
      </c>
      <c r="N753" s="6">
        <f>IFERROR(MATCH("Central Log Server Security Requirements Guide :: Version 2, Release: 2 Benchmark Date: 27 Oct 2022*"&amp;A753&amp;";*",SRGs!AA:AA,0),0)</f>
        <v>0</v>
      </c>
      <c r="O753" s="6">
        <f>IFERROR(MATCH("Database Security Requirements Guide :: Version 3, Release: 3 Benchmark Date: 27 Jul 2022*"&amp;A753&amp;";*",SRGs!AA:AA,0),0)</f>
        <v>0</v>
      </c>
      <c r="P753" s="6">
        <f>IFERROR(MATCH("Container Platform Security Requirements Guide :: Version 1, Release: 3 Benchmark Date: 27 Jan 2022*"&amp;A753&amp;";*",SRGs!AA:AA,0),0)</f>
        <v>0</v>
      </c>
      <c r="Q753" s="6">
        <f>IFERROR(MATCH("Domain Name System (DNS) Security Requirements Guide :: Version 2, Release: 4 Benchmark Date: 23 Oct 2015*"&amp;A753&amp;";*",SRGs!AA:AA,0),0)</f>
        <v>0</v>
      </c>
      <c r="R753" s="6">
        <f>IFERROR(MATCH("Firewall Security Requirements Guide :: Version 2, Release: 3 Benchmark Date: 27 Oct 2022*"&amp;A753&amp;";*",SRGs!AA:AA,0),0)</f>
        <v>0</v>
      </c>
      <c r="S753" s="6">
        <f>IFERROR(MATCH("General Purpose Operating System Security Requirements Guide :: Version 2, Release: 4 Benchmark Date: 27 Jul 2022*"&amp;A753&amp;";*",SRGs!AA:AA,0),0)</f>
        <v>0</v>
      </c>
      <c r="T753" s="6">
        <f>IFERROR(MATCH("Intrusion Detection and Prevention Systems (IDPS) Security Requirements Guide :: Version 2, Release: 6 Benchmark Date: 24 Jul 2020*"&amp;A753&amp;";*",SRGs!AA:AA,0),0)</f>
        <v>0</v>
      </c>
      <c r="U753" s="6">
        <f>IFERROR(MATCH("Layer 2 Switch Security Requirements Guide :: Version 2, Release: 1 Benchmark Date: 18 May 2021*"&amp;A753&amp;";*",SRGs!AA:AA,0),0)</f>
        <v>0</v>
      </c>
      <c r="V753" s="6">
        <f>IFERROR(MATCH("Mainframe Product Security Requirements Guide :: Version 2, Release: 1 Benchmark Date: 27 Oct 2022*"&amp;A753&amp;";*",SRGs!AA:AA,0),0)</f>
        <v>0</v>
      </c>
      <c r="W753" s="6">
        <f>IFERROR(MATCH("Network Device Management Security Requirements Guide :: Version 4, Release: 1 Benchmark Date: 23 Apr 2021*"&amp;A753&amp;";*",SRGs!AA:AA,0),0)</f>
        <v>0</v>
      </c>
      <c r="X753" s="6">
        <f>IFERROR(MATCH("Router Security Requirements Guide :: Version 4, Release: 2 Benchmark Date: 23 Apr 2021*"&amp;A753&amp;";*",SRGs!AA:AA,0),0)</f>
        <v>0</v>
      </c>
      <c r="Y753" s="6">
        <f>IFERROR(MATCH("SDN Controller Security Requirements Guide :: Version 1, Release: 2 Benchmark Date: 24 Apr 2020*"&amp;A753&amp;";*",SRGs!AA:AA,0),0)</f>
        <v>0</v>
      </c>
      <c r="Z753" s="6">
        <f>IFERROR(MATCH("Unified Endpoint Management Agent Security Requirements Guide :: Version 1, Release: 1 Benchmark Date: 20 Nov 2020*"&amp;A753&amp;";*",SRGs!AA:AA,0),0)</f>
        <v>0</v>
      </c>
      <c r="AA753" s="6">
        <f>IFERROR(MATCH("Unified Endpoint Management Server Security Requirements Guide :: Version 1, Release: 1 Benchmark Date: 20 Nov 2020*"&amp;A753&amp;";*",SRGs!AA:AA,0),0)</f>
        <v>0</v>
      </c>
      <c r="AB753" s="6">
        <f>IFERROR(MATCH("Virtual Private Network (VPN) Security Requirements Guide :: Version 2, Release: 4 Benchmark Date: 27 Oct 2021*"&amp;A753&amp;";*",SRGs!AA:AA,0),0)</f>
        <v>0</v>
      </c>
      <c r="AC753" s="6">
        <f>IFERROR(MATCH("Web Server Security Requirements Guide :: Version 3, Release: 1 Benchmark Date: 27 Oct 2022*"&amp;A753&amp;";*",SRGs!AA:AA,0),0)</f>
        <v>0</v>
      </c>
      <c r="AD753" s="21"/>
      <c r="AE753" s="3" t="str">
        <f t="shared" si="88"/>
        <v/>
      </c>
      <c r="AF753" s="2" t="str">
        <f t="shared" si="89"/>
        <v/>
      </c>
      <c r="AG753" s="2" t="str">
        <f t="shared" si="90"/>
        <v/>
      </c>
      <c r="AH753" s="2" t="str">
        <f t="shared" si="91"/>
        <v/>
      </c>
      <c r="AI753" s="2" t="str">
        <f t="shared" si="92"/>
        <v/>
      </c>
      <c r="AJ753" s="2" t="str">
        <f t="shared" si="93"/>
        <v/>
      </c>
      <c r="AK753" s="2" t="str">
        <f t="shared" si="94"/>
        <v/>
      </c>
      <c r="AL753" s="27"/>
      <c r="AM753" s="5" t="str">
        <f t="shared" si="95"/>
        <v/>
      </c>
    </row>
    <row r="754" spans="1:39" s="5" customFormat="1" ht="105">
      <c r="A754" s="1" t="s">
        <v>22469</v>
      </c>
      <c r="B754" s="1" t="s">
        <v>4315</v>
      </c>
      <c r="C754" s="1" t="s">
        <v>1117</v>
      </c>
      <c r="D754" s="1" t="s">
        <v>2180</v>
      </c>
      <c r="E754" s="1" t="s">
        <v>3182</v>
      </c>
      <c r="F754" s="2" t="s">
        <v>4002</v>
      </c>
      <c r="G754" s="2"/>
      <c r="H754" s="2"/>
      <c r="I754" s="2"/>
      <c r="J754" s="15"/>
      <c r="K754" s="3">
        <f>IFERROR(MATCH("Application Layer Gateway (ALG) Security Requirements Guide (SRG) :: Version 1, Release: 2 Benchmark Date: 24 Jul 2015*"&amp;A754&amp;";*",SRGs!AA:AA,0),0)</f>
        <v>0</v>
      </c>
      <c r="L754" s="2">
        <f>IFERROR(MATCH("Application Server Security Requirements Guide :: Version 3, Release: 3 Benchmark Date: 27 Oct 2022*"&amp;A754&amp;";*",SRGs!AA:AA,0),0)</f>
        <v>0</v>
      </c>
      <c r="M754" s="2">
        <f>IFERROR(MATCH("Authentication, Authorization, and Accounting Services (AAA) Security Requirements Guide :: Version 1, Release: 2 Benchmark Date: 24 Jan 2020*"&amp;A754&amp;";*",SRGs!AA:AA,0),0)</f>
        <v>0</v>
      </c>
      <c r="N754" s="6">
        <f>IFERROR(MATCH("Central Log Server Security Requirements Guide :: Version 2, Release: 2 Benchmark Date: 27 Oct 2022*"&amp;A754&amp;";*",SRGs!AA:AA,0),0)</f>
        <v>0</v>
      </c>
      <c r="O754" s="6">
        <f>IFERROR(MATCH("Database Security Requirements Guide :: Version 3, Release: 3 Benchmark Date: 27 Jul 2022*"&amp;A754&amp;";*",SRGs!AA:AA,0),0)</f>
        <v>0</v>
      </c>
      <c r="P754" s="6">
        <f>IFERROR(MATCH("Container Platform Security Requirements Guide :: Version 1, Release: 3 Benchmark Date: 27 Jan 2022*"&amp;A754&amp;";*",SRGs!AA:AA,0),0)</f>
        <v>0</v>
      </c>
      <c r="Q754" s="6">
        <f>IFERROR(MATCH("Domain Name System (DNS) Security Requirements Guide :: Version 2, Release: 4 Benchmark Date: 23 Oct 2015*"&amp;A754&amp;";*",SRGs!AA:AA,0),0)</f>
        <v>0</v>
      </c>
      <c r="R754" s="6">
        <f>IFERROR(MATCH("Firewall Security Requirements Guide :: Version 2, Release: 3 Benchmark Date: 27 Oct 2022*"&amp;A754&amp;";*",SRGs!AA:AA,0),0)</f>
        <v>0</v>
      </c>
      <c r="S754" s="6">
        <f>IFERROR(MATCH("General Purpose Operating System Security Requirements Guide :: Version 2, Release: 4 Benchmark Date: 27 Jul 2022*"&amp;A754&amp;";*",SRGs!AA:AA,0),0)</f>
        <v>0</v>
      </c>
      <c r="T754" s="6">
        <f>IFERROR(MATCH("Intrusion Detection and Prevention Systems (IDPS) Security Requirements Guide :: Version 2, Release: 6 Benchmark Date: 24 Jul 2020*"&amp;A754&amp;";*",SRGs!AA:AA,0),0)</f>
        <v>0</v>
      </c>
      <c r="U754" s="6">
        <f>IFERROR(MATCH("Layer 2 Switch Security Requirements Guide :: Version 2, Release: 1 Benchmark Date: 18 May 2021*"&amp;A754&amp;";*",SRGs!AA:AA,0),0)</f>
        <v>0</v>
      </c>
      <c r="V754" s="6">
        <f>IFERROR(MATCH("Mainframe Product Security Requirements Guide :: Version 2, Release: 1 Benchmark Date: 27 Oct 2022*"&amp;A754&amp;";*",SRGs!AA:AA,0),0)</f>
        <v>0</v>
      </c>
      <c r="W754" s="6">
        <f>IFERROR(MATCH("Network Device Management Security Requirements Guide :: Version 4, Release: 1 Benchmark Date: 23 Apr 2021*"&amp;A754&amp;";*",SRGs!AA:AA,0),0)</f>
        <v>0</v>
      </c>
      <c r="X754" s="6">
        <f>IFERROR(MATCH("Router Security Requirements Guide :: Version 4, Release: 2 Benchmark Date: 23 Apr 2021*"&amp;A754&amp;";*",SRGs!AA:AA,0),0)</f>
        <v>0</v>
      </c>
      <c r="Y754" s="6">
        <f>IFERROR(MATCH("SDN Controller Security Requirements Guide :: Version 1, Release: 2 Benchmark Date: 24 Apr 2020*"&amp;A754&amp;";*",SRGs!AA:AA,0),0)</f>
        <v>0</v>
      </c>
      <c r="Z754" s="6">
        <f>IFERROR(MATCH("Unified Endpoint Management Agent Security Requirements Guide :: Version 1, Release: 1 Benchmark Date: 20 Nov 2020*"&amp;A754&amp;";*",SRGs!AA:AA,0),0)</f>
        <v>0</v>
      </c>
      <c r="AA754" s="6">
        <f>IFERROR(MATCH("Unified Endpoint Management Server Security Requirements Guide :: Version 1, Release: 1 Benchmark Date: 20 Nov 2020*"&amp;A754&amp;";*",SRGs!AA:AA,0),0)</f>
        <v>0</v>
      </c>
      <c r="AB754" s="6">
        <f>IFERROR(MATCH("Virtual Private Network (VPN) Security Requirements Guide :: Version 2, Release: 4 Benchmark Date: 27 Oct 2021*"&amp;A754&amp;";*",SRGs!AA:AA,0),0)</f>
        <v>0</v>
      </c>
      <c r="AC754" s="6">
        <f>IFERROR(MATCH("Web Server Security Requirements Guide :: Version 3, Release: 1 Benchmark Date: 27 Oct 2022*"&amp;A754&amp;";*",SRGs!AA:AA,0),0)</f>
        <v>0</v>
      </c>
      <c r="AD754" s="21"/>
      <c r="AE754" s="3" t="str">
        <f t="shared" si="88"/>
        <v/>
      </c>
      <c r="AF754" s="2" t="str">
        <f t="shared" si="89"/>
        <v/>
      </c>
      <c r="AG754" s="2" t="str">
        <f t="shared" si="90"/>
        <v/>
      </c>
      <c r="AH754" s="2" t="str">
        <f t="shared" si="91"/>
        <v/>
      </c>
      <c r="AI754" s="2" t="str">
        <f t="shared" si="92"/>
        <v/>
      </c>
      <c r="AJ754" s="2" t="str">
        <f t="shared" si="93"/>
        <v/>
      </c>
      <c r="AK754" s="2" t="str">
        <f t="shared" si="94"/>
        <v/>
      </c>
      <c r="AL754" s="27"/>
      <c r="AM754" s="5" t="str">
        <f t="shared" si="95"/>
        <v/>
      </c>
    </row>
    <row r="755" spans="1:39" s="5" customFormat="1" ht="105">
      <c r="A755" s="1" t="s">
        <v>22470</v>
      </c>
      <c r="B755" s="1" t="s">
        <v>4315</v>
      </c>
      <c r="C755" s="1" t="s">
        <v>1118</v>
      </c>
      <c r="D755" s="1" t="s">
        <v>2181</v>
      </c>
      <c r="E755" s="1" t="s">
        <v>3183</v>
      </c>
      <c r="F755" s="2" t="s">
        <v>4002</v>
      </c>
      <c r="G755" s="2"/>
      <c r="H755" s="2"/>
      <c r="I755" s="2"/>
      <c r="J755" s="15"/>
      <c r="K755" s="3">
        <f>IFERROR(MATCH("Application Layer Gateway (ALG) Security Requirements Guide (SRG) :: Version 1, Release: 2 Benchmark Date: 24 Jul 2015*"&amp;A755&amp;";*",SRGs!AA:AA,0),0)</f>
        <v>0</v>
      </c>
      <c r="L755" s="2">
        <f>IFERROR(MATCH("Application Server Security Requirements Guide :: Version 3, Release: 3 Benchmark Date: 27 Oct 2022*"&amp;A755&amp;";*",SRGs!AA:AA,0),0)</f>
        <v>0</v>
      </c>
      <c r="M755" s="2">
        <f>IFERROR(MATCH("Authentication, Authorization, and Accounting Services (AAA) Security Requirements Guide :: Version 1, Release: 2 Benchmark Date: 24 Jan 2020*"&amp;A755&amp;";*",SRGs!AA:AA,0),0)</f>
        <v>0</v>
      </c>
      <c r="N755" s="6">
        <f>IFERROR(MATCH("Central Log Server Security Requirements Guide :: Version 2, Release: 2 Benchmark Date: 27 Oct 2022*"&amp;A755&amp;";*",SRGs!AA:AA,0),0)</f>
        <v>0</v>
      </c>
      <c r="O755" s="6">
        <f>IFERROR(MATCH("Database Security Requirements Guide :: Version 3, Release: 3 Benchmark Date: 27 Jul 2022*"&amp;A755&amp;";*",SRGs!AA:AA,0),0)</f>
        <v>0</v>
      </c>
      <c r="P755" s="6">
        <f>IFERROR(MATCH("Container Platform Security Requirements Guide :: Version 1, Release: 3 Benchmark Date: 27 Jan 2022*"&amp;A755&amp;";*",SRGs!AA:AA,0),0)</f>
        <v>0</v>
      </c>
      <c r="Q755" s="6">
        <f>IFERROR(MATCH("Domain Name System (DNS) Security Requirements Guide :: Version 2, Release: 4 Benchmark Date: 23 Oct 2015*"&amp;A755&amp;";*",SRGs!AA:AA,0),0)</f>
        <v>0</v>
      </c>
      <c r="R755" s="6">
        <f>IFERROR(MATCH("Firewall Security Requirements Guide :: Version 2, Release: 3 Benchmark Date: 27 Oct 2022*"&amp;A755&amp;";*",SRGs!AA:AA,0),0)</f>
        <v>0</v>
      </c>
      <c r="S755" s="6">
        <f>IFERROR(MATCH("General Purpose Operating System Security Requirements Guide :: Version 2, Release: 4 Benchmark Date: 27 Jul 2022*"&amp;A755&amp;";*",SRGs!AA:AA,0),0)</f>
        <v>0</v>
      </c>
      <c r="T755" s="6">
        <f>IFERROR(MATCH("Intrusion Detection and Prevention Systems (IDPS) Security Requirements Guide :: Version 2, Release: 6 Benchmark Date: 24 Jul 2020*"&amp;A755&amp;";*",SRGs!AA:AA,0),0)</f>
        <v>0</v>
      </c>
      <c r="U755" s="6">
        <f>IFERROR(MATCH("Layer 2 Switch Security Requirements Guide :: Version 2, Release: 1 Benchmark Date: 18 May 2021*"&amp;A755&amp;";*",SRGs!AA:AA,0),0)</f>
        <v>0</v>
      </c>
      <c r="V755" s="6">
        <f>IFERROR(MATCH("Mainframe Product Security Requirements Guide :: Version 2, Release: 1 Benchmark Date: 27 Oct 2022*"&amp;A755&amp;";*",SRGs!AA:AA,0),0)</f>
        <v>0</v>
      </c>
      <c r="W755" s="6">
        <f>IFERROR(MATCH("Network Device Management Security Requirements Guide :: Version 4, Release: 1 Benchmark Date: 23 Apr 2021*"&amp;A755&amp;";*",SRGs!AA:AA,0),0)</f>
        <v>0</v>
      </c>
      <c r="X755" s="6">
        <f>IFERROR(MATCH("Router Security Requirements Guide :: Version 4, Release: 2 Benchmark Date: 23 Apr 2021*"&amp;A755&amp;";*",SRGs!AA:AA,0),0)</f>
        <v>0</v>
      </c>
      <c r="Y755" s="6">
        <f>IFERROR(MATCH("SDN Controller Security Requirements Guide :: Version 1, Release: 2 Benchmark Date: 24 Apr 2020*"&amp;A755&amp;";*",SRGs!AA:AA,0),0)</f>
        <v>0</v>
      </c>
      <c r="Z755" s="6">
        <f>IFERROR(MATCH("Unified Endpoint Management Agent Security Requirements Guide :: Version 1, Release: 1 Benchmark Date: 20 Nov 2020*"&amp;A755&amp;";*",SRGs!AA:AA,0),0)</f>
        <v>0</v>
      </c>
      <c r="AA755" s="6">
        <f>IFERROR(MATCH("Unified Endpoint Management Server Security Requirements Guide :: Version 1, Release: 1 Benchmark Date: 20 Nov 2020*"&amp;A755&amp;";*",SRGs!AA:AA,0),0)</f>
        <v>0</v>
      </c>
      <c r="AB755" s="6">
        <f>IFERROR(MATCH("Virtual Private Network (VPN) Security Requirements Guide :: Version 2, Release: 4 Benchmark Date: 27 Oct 2021*"&amp;A755&amp;";*",SRGs!AA:AA,0),0)</f>
        <v>0</v>
      </c>
      <c r="AC755" s="6">
        <f>IFERROR(MATCH("Web Server Security Requirements Guide :: Version 3, Release: 1 Benchmark Date: 27 Oct 2022*"&amp;A755&amp;";*",SRGs!AA:AA,0),0)</f>
        <v>0</v>
      </c>
      <c r="AD755" s="21"/>
      <c r="AE755" s="3" t="str">
        <f t="shared" si="88"/>
        <v/>
      </c>
      <c r="AF755" s="2" t="str">
        <f t="shared" si="89"/>
        <v/>
      </c>
      <c r="AG755" s="2" t="str">
        <f t="shared" si="90"/>
        <v/>
      </c>
      <c r="AH755" s="2" t="str">
        <f t="shared" si="91"/>
        <v/>
      </c>
      <c r="AI755" s="2" t="str">
        <f t="shared" si="92"/>
        <v/>
      </c>
      <c r="AJ755" s="2" t="str">
        <f t="shared" si="93"/>
        <v/>
      </c>
      <c r="AK755" s="2" t="str">
        <f t="shared" si="94"/>
        <v/>
      </c>
      <c r="AL755" s="27"/>
      <c r="AM755" s="5" t="str">
        <f t="shared" si="95"/>
        <v/>
      </c>
    </row>
    <row r="756" spans="1:39" s="5" customFormat="1" ht="195">
      <c r="A756" s="1" t="s">
        <v>22471</v>
      </c>
      <c r="B756" s="1" t="s">
        <v>4315</v>
      </c>
      <c r="C756" s="1" t="s">
        <v>1119</v>
      </c>
      <c r="D756" s="1" t="s">
        <v>2182</v>
      </c>
      <c r="E756" s="1" t="s">
        <v>3184</v>
      </c>
      <c r="F756" s="2" t="s">
        <v>2591</v>
      </c>
      <c r="G756" s="2"/>
      <c r="H756" s="2"/>
      <c r="I756" s="2"/>
      <c r="J756" s="15"/>
      <c r="K756" s="3">
        <f>IFERROR(MATCH("Application Layer Gateway (ALG) Security Requirements Guide (SRG) :: Version 1, Release: 2 Benchmark Date: 24 Jul 2015*"&amp;A756&amp;";*",SRGs!AA:AA,0),0)</f>
        <v>0</v>
      </c>
      <c r="L756" s="2">
        <f>IFERROR(MATCH("Application Server Security Requirements Guide :: Version 3, Release: 3 Benchmark Date: 27 Oct 2022*"&amp;A756&amp;";*",SRGs!AA:AA,0),0)</f>
        <v>0</v>
      </c>
      <c r="M756" s="2">
        <f>IFERROR(MATCH("Authentication, Authorization, and Accounting Services (AAA) Security Requirements Guide :: Version 1, Release: 2 Benchmark Date: 24 Jan 2020*"&amp;A756&amp;";*",SRGs!AA:AA,0),0)</f>
        <v>0</v>
      </c>
      <c r="N756" s="2">
        <f>IFERROR(MATCH("Central Log Server Security Requirements Guide :: Version 2, Release: 2 Benchmark Date: 27 Oct 2022*"&amp;A756&amp;";*",SRGs!AA:AA,0),0)</f>
        <v>0</v>
      </c>
      <c r="O756" s="2">
        <f>IFERROR(MATCH("Database Security Requirements Guide :: Version 3, Release: 3 Benchmark Date: 27 Jul 2022*"&amp;A756&amp;";*",SRGs!AA:AA,0),0)</f>
        <v>0</v>
      </c>
      <c r="P756" s="6">
        <f>IFERROR(MATCH("Container Platform Security Requirements Guide :: Version 1, Release: 3 Benchmark Date: 27 Jan 2022*"&amp;A756&amp;";*",SRGs!AA:AA,0),0)</f>
        <v>0</v>
      </c>
      <c r="Q756" s="6">
        <f>IFERROR(MATCH("Domain Name System (DNS) Security Requirements Guide :: Version 2, Release: 4 Benchmark Date: 23 Oct 2015*"&amp;A756&amp;";*",SRGs!AA:AA,0),0)</f>
        <v>0</v>
      </c>
      <c r="R756" s="6">
        <f>IFERROR(MATCH("Firewall Security Requirements Guide :: Version 2, Release: 3 Benchmark Date: 27 Oct 2022*"&amp;A756&amp;";*",SRGs!AA:AA,0),0)</f>
        <v>0</v>
      </c>
      <c r="S756" s="6">
        <f>IFERROR(MATCH("General Purpose Operating System Security Requirements Guide :: Version 2, Release: 4 Benchmark Date: 27 Jul 2022*"&amp;A756&amp;";*",SRGs!AA:AA,0),0)</f>
        <v>0</v>
      </c>
      <c r="T756" s="6">
        <f>IFERROR(MATCH("Intrusion Detection and Prevention Systems (IDPS) Security Requirements Guide :: Version 2, Release: 6 Benchmark Date: 24 Jul 2020*"&amp;A756&amp;";*",SRGs!AA:AA,0),0)</f>
        <v>0</v>
      </c>
      <c r="U756" s="6">
        <f>IFERROR(MATCH("Layer 2 Switch Security Requirements Guide :: Version 2, Release: 1 Benchmark Date: 18 May 2021*"&amp;A756&amp;";*",SRGs!AA:AA,0),0)</f>
        <v>0</v>
      </c>
      <c r="V756" s="6">
        <f>IFERROR(MATCH("Mainframe Product Security Requirements Guide :: Version 2, Release: 1 Benchmark Date: 27 Oct 2022*"&amp;A756&amp;";*",SRGs!AA:AA,0),0)</f>
        <v>0</v>
      </c>
      <c r="W756" s="6">
        <f>IFERROR(MATCH("Network Device Management Security Requirements Guide :: Version 4, Release: 1 Benchmark Date: 23 Apr 2021*"&amp;A756&amp;";*",SRGs!AA:AA,0),0)</f>
        <v>0</v>
      </c>
      <c r="X756" s="6">
        <f>IFERROR(MATCH("Router Security Requirements Guide :: Version 4, Release: 2 Benchmark Date: 23 Apr 2021*"&amp;A756&amp;";*",SRGs!AA:AA,0),0)</f>
        <v>0</v>
      </c>
      <c r="Y756" s="6">
        <f>IFERROR(MATCH("SDN Controller Security Requirements Guide :: Version 1, Release: 2 Benchmark Date: 24 Apr 2020*"&amp;A756&amp;";*",SRGs!AA:AA,0),0)</f>
        <v>0</v>
      </c>
      <c r="Z756" s="6">
        <f>IFERROR(MATCH("Unified Endpoint Management Agent Security Requirements Guide :: Version 1, Release: 1 Benchmark Date: 20 Nov 2020*"&amp;A756&amp;";*",SRGs!AA:AA,0),0)</f>
        <v>0</v>
      </c>
      <c r="AA756" s="6">
        <f>IFERROR(MATCH("Unified Endpoint Management Server Security Requirements Guide :: Version 1, Release: 1 Benchmark Date: 20 Nov 2020*"&amp;A756&amp;";*",SRGs!AA:AA,0),0)</f>
        <v>0</v>
      </c>
      <c r="AB756" s="6">
        <f>IFERROR(MATCH("Virtual Private Network (VPN) Security Requirements Guide :: Version 2, Release: 4 Benchmark Date: 27 Oct 2021*"&amp;A756&amp;";*",SRGs!AA:AA,0),0)</f>
        <v>0</v>
      </c>
      <c r="AC756" s="6">
        <f>IFERROR(MATCH("Web Server Security Requirements Guide :: Version 3, Release: 1 Benchmark Date: 27 Oct 2022*"&amp;A756&amp;";*",SRGs!AA:AA,0),0)</f>
        <v>0</v>
      </c>
      <c r="AD756" s="21"/>
      <c r="AE756" s="3" t="str">
        <f t="shared" si="88"/>
        <v/>
      </c>
      <c r="AF756" s="2" t="str">
        <f t="shared" si="89"/>
        <v/>
      </c>
      <c r="AG756" s="2" t="str">
        <f t="shared" si="90"/>
        <v/>
      </c>
      <c r="AH756" s="2" t="str">
        <f t="shared" si="91"/>
        <v/>
      </c>
      <c r="AI756" s="2" t="str">
        <f t="shared" si="92"/>
        <v/>
      </c>
      <c r="AJ756" s="2" t="str">
        <f t="shared" si="93"/>
        <v/>
      </c>
      <c r="AK756" s="2" t="str">
        <f t="shared" si="94"/>
        <v/>
      </c>
      <c r="AL756" s="27"/>
      <c r="AM756" s="5" t="str">
        <f t="shared" si="95"/>
        <v/>
      </c>
    </row>
    <row r="757" spans="1:39" ht="135">
      <c r="A757" s="1" t="s">
        <v>22472</v>
      </c>
      <c r="B757" s="1" t="s">
        <v>4315</v>
      </c>
      <c r="C757" s="1" t="s">
        <v>1120</v>
      </c>
      <c r="D757" s="1" t="s">
        <v>2183</v>
      </c>
      <c r="E757" s="1" t="s">
        <v>3185</v>
      </c>
      <c r="F757" s="2" t="s">
        <v>2591</v>
      </c>
      <c r="G757" s="2"/>
      <c r="H757" s="2"/>
      <c r="I757" s="2"/>
      <c r="J757" s="15"/>
      <c r="K757" s="3">
        <f>IFERROR(MATCH("Application Layer Gateway (ALG) Security Requirements Guide (SRG) :: Version 1, Release: 2 Benchmark Date: 24 Jul 2015*"&amp;A757&amp;";*",SRGs!AA:AA,0),0)</f>
        <v>0</v>
      </c>
      <c r="L757" s="2">
        <f>IFERROR(MATCH("Application Server Security Requirements Guide :: Version 3, Release: 3 Benchmark Date: 27 Oct 2022*"&amp;A757&amp;";*",SRGs!AA:AA,0),0)</f>
        <v>0</v>
      </c>
      <c r="M757" s="2">
        <f>IFERROR(MATCH("Authentication, Authorization, and Accounting Services (AAA) Security Requirements Guide :: Version 1, Release: 2 Benchmark Date: 24 Jan 2020*"&amp;A757&amp;";*",SRGs!AA:AA,0),0)</f>
        <v>0</v>
      </c>
      <c r="N757" s="2">
        <f>IFERROR(MATCH("Central Log Server Security Requirements Guide :: Version 2, Release: 2 Benchmark Date: 27 Oct 2022*"&amp;A757&amp;";*",SRGs!AA:AA,0),0)</f>
        <v>0</v>
      </c>
      <c r="O757" s="2">
        <f>IFERROR(MATCH("Database Security Requirements Guide :: Version 3, Release: 3 Benchmark Date: 27 Jul 2022*"&amp;A757&amp;";*",SRGs!AA:AA,0),0)</f>
        <v>0</v>
      </c>
      <c r="P757" s="2">
        <f>IFERROR(MATCH("Container Platform Security Requirements Guide :: Version 1, Release: 3 Benchmark Date: 27 Jan 2022*"&amp;A757&amp;";*",SRGs!AA:AA,0),0)</f>
        <v>0</v>
      </c>
      <c r="Q757" s="2">
        <f>IFERROR(MATCH("Domain Name System (DNS) Security Requirements Guide :: Version 2, Release: 4 Benchmark Date: 23 Oct 2015*"&amp;A757&amp;";*",SRGs!AA:AA,0),0)</f>
        <v>0</v>
      </c>
      <c r="R757" s="2">
        <f>IFERROR(MATCH("Firewall Security Requirements Guide :: Version 2, Release: 3 Benchmark Date: 27 Oct 2022*"&amp;A757&amp;";*",SRGs!AA:AA,0),0)</f>
        <v>0</v>
      </c>
      <c r="S757" s="2">
        <f>IFERROR(MATCH("General Purpose Operating System Security Requirements Guide :: Version 2, Release: 4 Benchmark Date: 27 Jul 2022*"&amp;A757&amp;";*",SRGs!AA:AA,0),0)</f>
        <v>0</v>
      </c>
      <c r="T757" s="2">
        <f>IFERROR(MATCH("Intrusion Detection and Prevention Systems (IDPS) Security Requirements Guide :: Version 2, Release: 6 Benchmark Date: 24 Jul 2020*"&amp;A757&amp;";*",SRGs!AA:AA,0),0)</f>
        <v>0</v>
      </c>
      <c r="U757" s="2">
        <f>IFERROR(MATCH("Layer 2 Switch Security Requirements Guide :: Version 2, Release: 1 Benchmark Date: 18 May 2021*"&amp;A757&amp;";*",SRGs!AA:AA,0),0)</f>
        <v>0</v>
      </c>
      <c r="V757" s="2">
        <f>IFERROR(MATCH("Mainframe Product Security Requirements Guide :: Version 2, Release: 1 Benchmark Date: 27 Oct 2022*"&amp;A757&amp;";*",SRGs!AA:AA,0),0)</f>
        <v>0</v>
      </c>
      <c r="W757" s="2">
        <f>IFERROR(MATCH("Network Device Management Security Requirements Guide :: Version 4, Release: 1 Benchmark Date: 23 Apr 2021*"&amp;A757&amp;";*",SRGs!AA:AA,0),0)</f>
        <v>0</v>
      </c>
      <c r="X757" s="2">
        <f>IFERROR(MATCH("Router Security Requirements Guide :: Version 4, Release: 2 Benchmark Date: 23 Apr 2021*"&amp;A757&amp;";*",SRGs!AA:AA,0),0)</f>
        <v>0</v>
      </c>
      <c r="Y757" s="2">
        <f>IFERROR(MATCH("SDN Controller Security Requirements Guide :: Version 1, Release: 2 Benchmark Date: 24 Apr 2020*"&amp;A757&amp;";*",SRGs!AA:AA,0),0)</f>
        <v>0</v>
      </c>
      <c r="Z757" s="2">
        <f>IFERROR(MATCH("Unified Endpoint Management Agent Security Requirements Guide :: Version 1, Release: 1 Benchmark Date: 20 Nov 2020*"&amp;A757&amp;";*",SRGs!AA:AA,0),0)</f>
        <v>0</v>
      </c>
      <c r="AA757" s="2">
        <f>IFERROR(MATCH("Unified Endpoint Management Server Security Requirements Guide :: Version 1, Release: 1 Benchmark Date: 20 Nov 2020*"&amp;A757&amp;";*",SRGs!AA:AA,0),0)</f>
        <v>0</v>
      </c>
      <c r="AB757" s="2">
        <f>IFERROR(MATCH("Virtual Private Network (VPN) Security Requirements Guide :: Version 2, Release: 4 Benchmark Date: 27 Oct 2021*"&amp;A757&amp;";*",SRGs!AA:AA,0),0)</f>
        <v>0</v>
      </c>
      <c r="AC757" s="2">
        <f>IFERROR(MATCH("Web Server Security Requirements Guide :: Version 3, Release: 1 Benchmark Date: 27 Oct 2022*"&amp;A757&amp;";*",SRGs!AA:AA,0),0)</f>
        <v>0</v>
      </c>
      <c r="AD757" s="22"/>
      <c r="AE757" s="3" t="str">
        <f t="shared" si="88"/>
        <v/>
      </c>
      <c r="AF757" s="2" t="str">
        <f t="shared" si="89"/>
        <v/>
      </c>
      <c r="AG757" s="2" t="str">
        <f t="shared" si="90"/>
        <v/>
      </c>
      <c r="AH757" s="2" t="str">
        <f t="shared" si="91"/>
        <v/>
      </c>
      <c r="AI757" s="2" t="str">
        <f t="shared" si="92"/>
        <v/>
      </c>
      <c r="AJ757" s="2" t="str">
        <f t="shared" si="93"/>
        <v/>
      </c>
      <c r="AK757" s="2" t="str">
        <f t="shared" si="94"/>
        <v/>
      </c>
      <c r="AM757" s="5" t="str">
        <f t="shared" si="95"/>
        <v/>
      </c>
    </row>
    <row r="758" spans="1:39" s="5" customFormat="1" ht="30">
      <c r="A758" s="1" t="s">
        <v>224</v>
      </c>
      <c r="B758" s="1" t="s">
        <v>4315</v>
      </c>
      <c r="C758" s="1" t="s">
        <v>1121</v>
      </c>
      <c r="D758" s="1" t="s">
        <v>3554</v>
      </c>
      <c r="E758" s="1"/>
      <c r="F758" s="2"/>
      <c r="G758" s="2"/>
      <c r="H758" s="2"/>
      <c r="I758" s="2"/>
      <c r="J758" s="15"/>
      <c r="K758" s="3">
        <f>IFERROR(MATCH("Application Layer Gateway (ALG) Security Requirements Guide (SRG) :: Version 1, Release: 2 Benchmark Date: 24 Jul 2015*"&amp;A758&amp;";*",SRGs!AA:AA,0),0)</f>
        <v>0</v>
      </c>
      <c r="L758" s="2">
        <f>IFERROR(MATCH("Application Server Security Requirements Guide :: Version 3, Release: 3 Benchmark Date: 27 Oct 2022*"&amp;A758&amp;";*",SRGs!AA:AA,0),0)</f>
        <v>0</v>
      </c>
      <c r="M758" s="2">
        <f>IFERROR(MATCH("Authentication, Authorization, and Accounting Services (AAA) Security Requirements Guide :: Version 1, Release: 2 Benchmark Date: 24 Jan 2020*"&amp;A758&amp;";*",SRGs!AA:AA,0),0)</f>
        <v>0</v>
      </c>
      <c r="N758" s="2">
        <f>IFERROR(MATCH("Central Log Server Security Requirements Guide :: Version 2, Release: 2 Benchmark Date: 27 Oct 2022*"&amp;A758&amp;";*",SRGs!AA:AA,0),0)</f>
        <v>0</v>
      </c>
      <c r="O758" s="2">
        <f>IFERROR(MATCH("Database Security Requirements Guide :: Version 3, Release: 3 Benchmark Date: 27 Jul 2022*"&amp;A758&amp;";*",SRGs!AA:AA,0),0)</f>
        <v>0</v>
      </c>
      <c r="P758" s="6">
        <f>IFERROR(MATCH("Container Platform Security Requirements Guide :: Version 1, Release: 3 Benchmark Date: 27 Jan 2022*"&amp;A758&amp;";*",SRGs!AA:AA,0),0)</f>
        <v>0</v>
      </c>
      <c r="Q758" s="6">
        <f>IFERROR(MATCH("Domain Name System (DNS) Security Requirements Guide :: Version 2, Release: 4 Benchmark Date: 23 Oct 2015*"&amp;A758&amp;";*",SRGs!AA:AA,0),0)</f>
        <v>0</v>
      </c>
      <c r="R758" s="6">
        <f>IFERROR(MATCH("Firewall Security Requirements Guide :: Version 2, Release: 3 Benchmark Date: 27 Oct 2022*"&amp;A758&amp;";*",SRGs!AA:AA,0),0)</f>
        <v>0</v>
      </c>
      <c r="S758" s="6">
        <f>IFERROR(MATCH("General Purpose Operating System Security Requirements Guide :: Version 2, Release: 4 Benchmark Date: 27 Jul 2022*"&amp;A758&amp;";*",SRGs!AA:AA,0),0)</f>
        <v>0</v>
      </c>
      <c r="T758" s="6">
        <f>IFERROR(MATCH("Intrusion Detection and Prevention Systems (IDPS) Security Requirements Guide :: Version 2, Release: 6 Benchmark Date: 24 Jul 2020*"&amp;A758&amp;";*",SRGs!AA:AA,0),0)</f>
        <v>0</v>
      </c>
      <c r="U758" s="6">
        <f>IFERROR(MATCH("Layer 2 Switch Security Requirements Guide :: Version 2, Release: 1 Benchmark Date: 18 May 2021*"&amp;A758&amp;";*",SRGs!AA:AA,0),0)</f>
        <v>0</v>
      </c>
      <c r="V758" s="6">
        <f>IFERROR(MATCH("Mainframe Product Security Requirements Guide :: Version 2, Release: 1 Benchmark Date: 27 Oct 2022*"&amp;A758&amp;";*",SRGs!AA:AA,0),0)</f>
        <v>0</v>
      </c>
      <c r="W758" s="6">
        <f>IFERROR(MATCH("Network Device Management Security Requirements Guide :: Version 4, Release: 1 Benchmark Date: 23 Apr 2021*"&amp;A758&amp;";*",SRGs!AA:AA,0),0)</f>
        <v>0</v>
      </c>
      <c r="X758" s="6">
        <f>IFERROR(MATCH("Router Security Requirements Guide :: Version 4, Release: 2 Benchmark Date: 23 Apr 2021*"&amp;A758&amp;";*",SRGs!AA:AA,0),0)</f>
        <v>0</v>
      </c>
      <c r="Y758" s="6">
        <f>IFERROR(MATCH("SDN Controller Security Requirements Guide :: Version 1, Release: 2 Benchmark Date: 24 Apr 2020*"&amp;A758&amp;";*",SRGs!AA:AA,0),0)</f>
        <v>0</v>
      </c>
      <c r="Z758" s="6">
        <f>IFERROR(MATCH("Unified Endpoint Management Agent Security Requirements Guide :: Version 1, Release: 1 Benchmark Date: 20 Nov 2020*"&amp;A758&amp;";*",SRGs!AA:AA,0),0)</f>
        <v>0</v>
      </c>
      <c r="AA758" s="6">
        <f>IFERROR(MATCH("Unified Endpoint Management Server Security Requirements Guide :: Version 1, Release: 1 Benchmark Date: 20 Nov 2020*"&amp;A758&amp;";*",SRGs!AA:AA,0),0)</f>
        <v>0</v>
      </c>
      <c r="AB758" s="6">
        <f>IFERROR(MATCH("Virtual Private Network (VPN) Security Requirements Guide :: Version 2, Release: 4 Benchmark Date: 27 Oct 2021*"&amp;A758&amp;";*",SRGs!AA:AA,0),0)</f>
        <v>0</v>
      </c>
      <c r="AC758" s="6">
        <f>IFERROR(MATCH("Web Server Security Requirements Guide :: Version 3, Release: 1 Benchmark Date: 27 Oct 2022*"&amp;A758&amp;";*",SRGs!AA:AA,0),0)</f>
        <v>0</v>
      </c>
      <c r="AD758" s="21"/>
      <c r="AE758" s="3" t="str">
        <f t="shared" si="88"/>
        <v/>
      </c>
      <c r="AF758" s="2" t="str">
        <f t="shared" si="89"/>
        <v/>
      </c>
      <c r="AG758" s="2" t="str">
        <f t="shared" si="90"/>
        <v/>
      </c>
      <c r="AH758" s="2" t="str">
        <f t="shared" si="91"/>
        <v/>
      </c>
      <c r="AI758" s="2" t="str">
        <f t="shared" si="92"/>
        <v/>
      </c>
      <c r="AJ758" s="2" t="str">
        <f t="shared" si="93"/>
        <v/>
      </c>
      <c r="AK758" s="2" t="str">
        <f t="shared" si="94"/>
        <v/>
      </c>
      <c r="AL758" s="27"/>
      <c r="AM758" s="5" t="str">
        <f t="shared" si="95"/>
        <v/>
      </c>
    </row>
    <row r="759" spans="1:39" ht="30">
      <c r="A759" s="1" t="s">
        <v>22473</v>
      </c>
      <c r="B759" s="1" t="s">
        <v>4315</v>
      </c>
      <c r="C759" s="1" t="s">
        <v>1122</v>
      </c>
      <c r="D759" s="1" t="s">
        <v>3555</v>
      </c>
      <c r="E759" s="1"/>
      <c r="F759" s="2"/>
      <c r="G759" s="2"/>
      <c r="H759" s="2"/>
      <c r="I759" s="2"/>
      <c r="J759" s="15"/>
      <c r="K759" s="3">
        <f>IFERROR(MATCH("Application Layer Gateway (ALG) Security Requirements Guide (SRG) :: Version 1, Release: 2 Benchmark Date: 24 Jul 2015*"&amp;A759&amp;";*",SRGs!AA:AA,0),0)</f>
        <v>0</v>
      </c>
      <c r="L759" s="2">
        <f>IFERROR(MATCH("Application Server Security Requirements Guide :: Version 3, Release: 3 Benchmark Date: 27 Oct 2022*"&amp;A759&amp;";*",SRGs!AA:AA,0),0)</f>
        <v>0</v>
      </c>
      <c r="M759" s="2">
        <f>IFERROR(MATCH("Authentication, Authorization, and Accounting Services (AAA) Security Requirements Guide :: Version 1, Release: 2 Benchmark Date: 24 Jan 2020*"&amp;A759&amp;";*",SRGs!AA:AA,0),0)</f>
        <v>0</v>
      </c>
      <c r="N759" s="2">
        <f>IFERROR(MATCH("Central Log Server Security Requirements Guide :: Version 2, Release: 2 Benchmark Date: 27 Oct 2022*"&amp;A759&amp;";*",SRGs!AA:AA,0),0)</f>
        <v>0</v>
      </c>
      <c r="O759" s="2">
        <f>IFERROR(MATCH("Database Security Requirements Guide :: Version 3, Release: 3 Benchmark Date: 27 Jul 2022*"&amp;A759&amp;";*",SRGs!AA:AA,0),0)</f>
        <v>0</v>
      </c>
      <c r="P759" s="2">
        <f>IFERROR(MATCH("Container Platform Security Requirements Guide :: Version 1, Release: 3 Benchmark Date: 27 Jan 2022*"&amp;A759&amp;";*",SRGs!AA:AA,0),0)</f>
        <v>0</v>
      </c>
      <c r="Q759" s="2">
        <f>IFERROR(MATCH("Domain Name System (DNS) Security Requirements Guide :: Version 2, Release: 4 Benchmark Date: 23 Oct 2015*"&amp;A759&amp;";*",SRGs!AA:AA,0),0)</f>
        <v>0</v>
      </c>
      <c r="R759" s="2">
        <f>IFERROR(MATCH("Firewall Security Requirements Guide :: Version 2, Release: 3 Benchmark Date: 27 Oct 2022*"&amp;A759&amp;";*",SRGs!AA:AA,0),0)</f>
        <v>0</v>
      </c>
      <c r="S759" s="2">
        <f>IFERROR(MATCH("General Purpose Operating System Security Requirements Guide :: Version 2, Release: 4 Benchmark Date: 27 Jul 2022*"&amp;A759&amp;";*",SRGs!AA:AA,0),0)</f>
        <v>0</v>
      </c>
      <c r="T759" s="2">
        <f>IFERROR(MATCH("Intrusion Detection and Prevention Systems (IDPS) Security Requirements Guide :: Version 2, Release: 6 Benchmark Date: 24 Jul 2020*"&amp;A759&amp;";*",SRGs!AA:AA,0),0)</f>
        <v>0</v>
      </c>
      <c r="U759" s="2">
        <f>IFERROR(MATCH("Layer 2 Switch Security Requirements Guide :: Version 2, Release: 1 Benchmark Date: 18 May 2021*"&amp;A759&amp;";*",SRGs!AA:AA,0),0)</f>
        <v>0</v>
      </c>
      <c r="V759" s="2">
        <f>IFERROR(MATCH("Mainframe Product Security Requirements Guide :: Version 2, Release: 1 Benchmark Date: 27 Oct 2022*"&amp;A759&amp;";*",SRGs!AA:AA,0),0)</f>
        <v>0</v>
      </c>
      <c r="W759" s="2">
        <f>IFERROR(MATCH("Network Device Management Security Requirements Guide :: Version 4, Release: 1 Benchmark Date: 23 Apr 2021*"&amp;A759&amp;";*",SRGs!AA:AA,0),0)</f>
        <v>0</v>
      </c>
      <c r="X759" s="2">
        <f>IFERROR(MATCH("Router Security Requirements Guide :: Version 4, Release: 2 Benchmark Date: 23 Apr 2021*"&amp;A759&amp;";*",SRGs!AA:AA,0),0)</f>
        <v>0</v>
      </c>
      <c r="Y759" s="2">
        <f>IFERROR(MATCH("SDN Controller Security Requirements Guide :: Version 1, Release: 2 Benchmark Date: 24 Apr 2020*"&amp;A759&amp;";*",SRGs!AA:AA,0),0)</f>
        <v>0</v>
      </c>
      <c r="Z759" s="2">
        <f>IFERROR(MATCH("Unified Endpoint Management Agent Security Requirements Guide :: Version 1, Release: 1 Benchmark Date: 20 Nov 2020*"&amp;A759&amp;";*",SRGs!AA:AA,0),0)</f>
        <v>0</v>
      </c>
      <c r="AA759" s="2">
        <f>IFERROR(MATCH("Unified Endpoint Management Server Security Requirements Guide :: Version 1, Release: 1 Benchmark Date: 20 Nov 2020*"&amp;A759&amp;";*",SRGs!AA:AA,0),0)</f>
        <v>0</v>
      </c>
      <c r="AB759" s="2">
        <f>IFERROR(MATCH("Virtual Private Network (VPN) Security Requirements Guide :: Version 2, Release: 4 Benchmark Date: 27 Oct 2021*"&amp;A759&amp;";*",SRGs!AA:AA,0),0)</f>
        <v>0</v>
      </c>
      <c r="AC759" s="2">
        <f>IFERROR(MATCH("Web Server Security Requirements Guide :: Version 3, Release: 1 Benchmark Date: 27 Oct 2022*"&amp;A759&amp;";*",SRGs!AA:AA,0),0)</f>
        <v>0</v>
      </c>
      <c r="AD759" s="22"/>
      <c r="AE759" s="3" t="str">
        <f t="shared" si="88"/>
        <v/>
      </c>
      <c r="AF759" s="2" t="str">
        <f t="shared" si="89"/>
        <v/>
      </c>
      <c r="AG759" s="2" t="str">
        <f t="shared" si="90"/>
        <v/>
      </c>
      <c r="AH759" s="2" t="str">
        <f t="shared" si="91"/>
        <v/>
      </c>
      <c r="AI759" s="2" t="str">
        <f t="shared" si="92"/>
        <v/>
      </c>
      <c r="AJ759" s="2" t="str">
        <f t="shared" si="93"/>
        <v/>
      </c>
      <c r="AK759" s="2" t="str">
        <f t="shared" si="94"/>
        <v/>
      </c>
      <c r="AM759" s="5" t="str">
        <f t="shared" si="95"/>
        <v/>
      </c>
    </row>
    <row r="760" spans="1:39" ht="30">
      <c r="A760" s="1" t="s">
        <v>22474</v>
      </c>
      <c r="B760" s="1" t="s">
        <v>4315</v>
      </c>
      <c r="C760" s="1" t="s">
        <v>1131</v>
      </c>
      <c r="D760" s="1" t="s">
        <v>3564</v>
      </c>
      <c r="E760" s="1"/>
      <c r="F760" s="2"/>
      <c r="G760" s="2"/>
      <c r="H760" s="2"/>
      <c r="I760" s="2"/>
      <c r="J760" s="15"/>
      <c r="K760" s="3">
        <f>IFERROR(MATCH("Application Layer Gateway (ALG) Security Requirements Guide (SRG) :: Version 1, Release: 2 Benchmark Date: 24 Jul 2015*"&amp;A760&amp;";*",SRGs!AA:AA,0),0)</f>
        <v>0</v>
      </c>
      <c r="L760" s="2">
        <f>IFERROR(MATCH("Application Server Security Requirements Guide :: Version 3, Release: 3 Benchmark Date: 27 Oct 2022*"&amp;A760&amp;";*",SRGs!AA:AA,0),0)</f>
        <v>0</v>
      </c>
      <c r="M760" s="2">
        <f>IFERROR(MATCH("Authentication, Authorization, and Accounting Services (AAA) Security Requirements Guide :: Version 1, Release: 2 Benchmark Date: 24 Jan 2020*"&amp;A760&amp;";*",SRGs!AA:AA,0),0)</f>
        <v>0</v>
      </c>
      <c r="N760" s="2">
        <f>IFERROR(MATCH("Central Log Server Security Requirements Guide :: Version 2, Release: 2 Benchmark Date: 27 Oct 2022*"&amp;A760&amp;";*",SRGs!AA:AA,0),0)</f>
        <v>0</v>
      </c>
      <c r="O760" s="2">
        <f>IFERROR(MATCH("Database Security Requirements Guide :: Version 3, Release: 3 Benchmark Date: 27 Jul 2022*"&amp;A760&amp;";*",SRGs!AA:AA,0),0)</f>
        <v>0</v>
      </c>
      <c r="P760" s="2">
        <f>IFERROR(MATCH("Container Platform Security Requirements Guide :: Version 1, Release: 3 Benchmark Date: 27 Jan 2022*"&amp;A760&amp;";*",SRGs!AA:AA,0),0)</f>
        <v>0</v>
      </c>
      <c r="Q760" s="2">
        <f>IFERROR(MATCH("Domain Name System (DNS) Security Requirements Guide :: Version 2, Release: 4 Benchmark Date: 23 Oct 2015*"&amp;A760&amp;";*",SRGs!AA:AA,0),0)</f>
        <v>0</v>
      </c>
      <c r="R760" s="2">
        <f>IFERROR(MATCH("Firewall Security Requirements Guide :: Version 2, Release: 3 Benchmark Date: 27 Oct 2022*"&amp;A760&amp;";*",SRGs!AA:AA,0),0)</f>
        <v>0</v>
      </c>
      <c r="S760" s="2">
        <f>IFERROR(MATCH("General Purpose Operating System Security Requirements Guide :: Version 2, Release: 4 Benchmark Date: 27 Jul 2022*"&amp;A760&amp;";*",SRGs!AA:AA,0),0)</f>
        <v>0</v>
      </c>
      <c r="T760" s="2">
        <f>IFERROR(MATCH("Intrusion Detection and Prevention Systems (IDPS) Security Requirements Guide :: Version 2, Release: 6 Benchmark Date: 24 Jul 2020*"&amp;A760&amp;";*",SRGs!AA:AA,0),0)</f>
        <v>0</v>
      </c>
      <c r="U760" s="2">
        <f>IFERROR(MATCH("Layer 2 Switch Security Requirements Guide :: Version 2, Release: 1 Benchmark Date: 18 May 2021*"&amp;A760&amp;";*",SRGs!AA:AA,0),0)</f>
        <v>0</v>
      </c>
      <c r="V760" s="2">
        <f>IFERROR(MATCH("Mainframe Product Security Requirements Guide :: Version 2, Release: 1 Benchmark Date: 27 Oct 2022*"&amp;A760&amp;";*",SRGs!AA:AA,0),0)</f>
        <v>0</v>
      </c>
      <c r="W760" s="2">
        <f>IFERROR(MATCH("Network Device Management Security Requirements Guide :: Version 4, Release: 1 Benchmark Date: 23 Apr 2021*"&amp;A760&amp;";*",SRGs!AA:AA,0),0)</f>
        <v>0</v>
      </c>
      <c r="X760" s="2">
        <f>IFERROR(MATCH("Router Security Requirements Guide :: Version 4, Release: 2 Benchmark Date: 23 Apr 2021*"&amp;A760&amp;";*",SRGs!AA:AA,0),0)</f>
        <v>0</v>
      </c>
      <c r="Y760" s="2">
        <f>IFERROR(MATCH("SDN Controller Security Requirements Guide :: Version 1, Release: 2 Benchmark Date: 24 Apr 2020*"&amp;A760&amp;";*",SRGs!AA:AA,0),0)</f>
        <v>0</v>
      </c>
      <c r="Z760" s="2">
        <f>IFERROR(MATCH("Unified Endpoint Management Agent Security Requirements Guide :: Version 1, Release: 1 Benchmark Date: 20 Nov 2020*"&amp;A760&amp;";*",SRGs!AA:AA,0),0)</f>
        <v>0</v>
      </c>
      <c r="AA760" s="2">
        <f>IFERROR(MATCH("Unified Endpoint Management Server Security Requirements Guide :: Version 1, Release: 1 Benchmark Date: 20 Nov 2020*"&amp;A760&amp;";*",SRGs!AA:AA,0),0)</f>
        <v>0</v>
      </c>
      <c r="AB760" s="2">
        <f>IFERROR(MATCH("Virtual Private Network (VPN) Security Requirements Guide :: Version 2, Release: 4 Benchmark Date: 27 Oct 2021*"&amp;A760&amp;";*",SRGs!AA:AA,0),0)</f>
        <v>0</v>
      </c>
      <c r="AC760" s="2">
        <f>IFERROR(MATCH("Web Server Security Requirements Guide :: Version 3, Release: 1 Benchmark Date: 27 Oct 2022*"&amp;A760&amp;";*",SRGs!AA:AA,0),0)</f>
        <v>0</v>
      </c>
      <c r="AD760" s="22"/>
      <c r="AE760" s="3" t="str">
        <f t="shared" si="88"/>
        <v/>
      </c>
      <c r="AF760" s="2" t="str">
        <f t="shared" si="89"/>
        <v/>
      </c>
      <c r="AG760" s="2" t="str">
        <f t="shared" si="90"/>
        <v/>
      </c>
      <c r="AH760" s="2" t="str">
        <f t="shared" si="91"/>
        <v/>
      </c>
      <c r="AI760" s="2" t="str">
        <f t="shared" si="92"/>
        <v/>
      </c>
      <c r="AJ760" s="2" t="str">
        <f t="shared" si="93"/>
        <v/>
      </c>
      <c r="AK760" s="2" t="str">
        <f t="shared" si="94"/>
        <v/>
      </c>
      <c r="AM760" s="5" t="str">
        <f t="shared" si="95"/>
        <v/>
      </c>
    </row>
    <row r="761" spans="1:39" ht="45">
      <c r="A761" s="1" t="s">
        <v>22475</v>
      </c>
      <c r="B761" s="1" t="s">
        <v>4315</v>
      </c>
      <c r="C761" s="1" t="s">
        <v>1132</v>
      </c>
      <c r="D761" s="1" t="s">
        <v>3565</v>
      </c>
      <c r="E761" s="1"/>
      <c r="F761" s="2"/>
      <c r="G761" s="2"/>
      <c r="H761" s="2"/>
      <c r="I761" s="2"/>
      <c r="J761" s="15"/>
      <c r="K761" s="3">
        <f>IFERROR(MATCH("Application Layer Gateway (ALG) Security Requirements Guide (SRG) :: Version 1, Release: 2 Benchmark Date: 24 Jul 2015*"&amp;A761&amp;";*",SRGs!AA:AA,0),0)</f>
        <v>0</v>
      </c>
      <c r="L761" s="2">
        <f>IFERROR(MATCH("Application Server Security Requirements Guide :: Version 3, Release: 3 Benchmark Date: 27 Oct 2022*"&amp;A761&amp;";*",SRGs!AA:AA,0),0)</f>
        <v>0</v>
      </c>
      <c r="M761" s="2">
        <f>IFERROR(MATCH("Authentication, Authorization, and Accounting Services (AAA) Security Requirements Guide :: Version 1, Release: 2 Benchmark Date: 24 Jan 2020*"&amp;A761&amp;";*",SRGs!AA:AA,0),0)</f>
        <v>0</v>
      </c>
      <c r="N761" s="2">
        <f>IFERROR(MATCH("Central Log Server Security Requirements Guide :: Version 2, Release: 2 Benchmark Date: 27 Oct 2022*"&amp;A761&amp;";*",SRGs!AA:AA,0),0)</f>
        <v>0</v>
      </c>
      <c r="O761" s="2">
        <f>IFERROR(MATCH("Database Security Requirements Guide :: Version 3, Release: 3 Benchmark Date: 27 Jul 2022*"&amp;A761&amp;";*",SRGs!AA:AA,0),0)</f>
        <v>0</v>
      </c>
      <c r="P761" s="2">
        <f>IFERROR(MATCH("Container Platform Security Requirements Guide :: Version 1, Release: 3 Benchmark Date: 27 Jan 2022*"&amp;A761&amp;";*",SRGs!AA:AA,0),0)</f>
        <v>0</v>
      </c>
      <c r="Q761" s="2">
        <f>IFERROR(MATCH("Domain Name System (DNS) Security Requirements Guide :: Version 2, Release: 4 Benchmark Date: 23 Oct 2015*"&amp;A761&amp;";*",SRGs!AA:AA,0),0)</f>
        <v>0</v>
      </c>
      <c r="R761" s="2">
        <f>IFERROR(MATCH("Firewall Security Requirements Guide :: Version 2, Release: 3 Benchmark Date: 27 Oct 2022*"&amp;A761&amp;";*",SRGs!AA:AA,0),0)</f>
        <v>0</v>
      </c>
      <c r="S761" s="2">
        <f>IFERROR(MATCH("General Purpose Operating System Security Requirements Guide :: Version 2, Release: 4 Benchmark Date: 27 Jul 2022*"&amp;A761&amp;";*",SRGs!AA:AA,0),0)</f>
        <v>0</v>
      </c>
      <c r="T761" s="2">
        <f>IFERROR(MATCH("Intrusion Detection and Prevention Systems (IDPS) Security Requirements Guide :: Version 2, Release: 6 Benchmark Date: 24 Jul 2020*"&amp;A761&amp;";*",SRGs!AA:AA,0),0)</f>
        <v>0</v>
      </c>
      <c r="U761" s="2">
        <f>IFERROR(MATCH("Layer 2 Switch Security Requirements Guide :: Version 2, Release: 1 Benchmark Date: 18 May 2021*"&amp;A761&amp;";*",SRGs!AA:AA,0),0)</f>
        <v>0</v>
      </c>
      <c r="V761" s="2">
        <f>IFERROR(MATCH("Mainframe Product Security Requirements Guide :: Version 2, Release: 1 Benchmark Date: 27 Oct 2022*"&amp;A761&amp;";*",SRGs!AA:AA,0),0)</f>
        <v>0</v>
      </c>
      <c r="W761" s="2">
        <f>IFERROR(MATCH("Network Device Management Security Requirements Guide :: Version 4, Release: 1 Benchmark Date: 23 Apr 2021*"&amp;A761&amp;";*",SRGs!AA:AA,0),0)</f>
        <v>0</v>
      </c>
      <c r="X761" s="2">
        <f>IFERROR(MATCH("Router Security Requirements Guide :: Version 4, Release: 2 Benchmark Date: 23 Apr 2021*"&amp;A761&amp;";*",SRGs!AA:AA,0),0)</f>
        <v>0</v>
      </c>
      <c r="Y761" s="2">
        <f>IFERROR(MATCH("SDN Controller Security Requirements Guide :: Version 1, Release: 2 Benchmark Date: 24 Apr 2020*"&amp;A761&amp;";*",SRGs!AA:AA,0),0)</f>
        <v>0</v>
      </c>
      <c r="Z761" s="2">
        <f>IFERROR(MATCH("Unified Endpoint Management Agent Security Requirements Guide :: Version 1, Release: 1 Benchmark Date: 20 Nov 2020*"&amp;A761&amp;";*",SRGs!AA:AA,0),0)</f>
        <v>0</v>
      </c>
      <c r="AA761" s="2">
        <f>IFERROR(MATCH("Unified Endpoint Management Server Security Requirements Guide :: Version 1, Release: 1 Benchmark Date: 20 Nov 2020*"&amp;A761&amp;";*",SRGs!AA:AA,0),0)</f>
        <v>0</v>
      </c>
      <c r="AB761" s="2">
        <f>IFERROR(MATCH("Virtual Private Network (VPN) Security Requirements Guide :: Version 2, Release: 4 Benchmark Date: 27 Oct 2021*"&amp;A761&amp;";*",SRGs!AA:AA,0),0)</f>
        <v>0</v>
      </c>
      <c r="AC761" s="2">
        <f>IFERROR(MATCH("Web Server Security Requirements Guide :: Version 3, Release: 1 Benchmark Date: 27 Oct 2022*"&amp;A761&amp;";*",SRGs!AA:AA,0),0)</f>
        <v>0</v>
      </c>
      <c r="AD761" s="22"/>
      <c r="AE761" s="3" t="str">
        <f t="shared" si="88"/>
        <v/>
      </c>
      <c r="AF761" s="2" t="str">
        <f t="shared" si="89"/>
        <v/>
      </c>
      <c r="AG761" s="2" t="str">
        <f t="shared" si="90"/>
        <v/>
      </c>
      <c r="AH761" s="2" t="str">
        <f t="shared" si="91"/>
        <v/>
      </c>
      <c r="AI761" s="2" t="str">
        <f t="shared" si="92"/>
        <v/>
      </c>
      <c r="AJ761" s="2" t="str">
        <f t="shared" si="93"/>
        <v/>
      </c>
      <c r="AK761" s="2" t="str">
        <f t="shared" si="94"/>
        <v/>
      </c>
      <c r="AM761" s="5" t="str">
        <f t="shared" si="95"/>
        <v/>
      </c>
    </row>
    <row r="762" spans="1:39" ht="30">
      <c r="A762" s="1" t="s">
        <v>22476</v>
      </c>
      <c r="B762" s="1" t="s">
        <v>4315</v>
      </c>
      <c r="C762" s="1" t="s">
        <v>1133</v>
      </c>
      <c r="D762" s="1" t="s">
        <v>3566</v>
      </c>
      <c r="E762" s="1"/>
      <c r="F762" s="2"/>
      <c r="G762" s="2"/>
      <c r="H762" s="2"/>
      <c r="I762" s="2"/>
      <c r="J762" s="15"/>
      <c r="K762" s="3">
        <f>IFERROR(MATCH("Application Layer Gateway (ALG) Security Requirements Guide (SRG) :: Version 1, Release: 2 Benchmark Date: 24 Jul 2015*"&amp;A762&amp;";*",SRGs!AA:AA,0),0)</f>
        <v>0</v>
      </c>
      <c r="L762" s="2">
        <f>IFERROR(MATCH("Application Server Security Requirements Guide :: Version 3, Release: 3 Benchmark Date: 27 Oct 2022*"&amp;A762&amp;";*",SRGs!AA:AA,0),0)</f>
        <v>0</v>
      </c>
      <c r="M762" s="2">
        <f>IFERROR(MATCH("Authentication, Authorization, and Accounting Services (AAA) Security Requirements Guide :: Version 1, Release: 2 Benchmark Date: 24 Jan 2020*"&amp;A762&amp;";*",SRGs!AA:AA,0),0)</f>
        <v>0</v>
      </c>
      <c r="N762" s="2">
        <f>IFERROR(MATCH("Central Log Server Security Requirements Guide :: Version 2, Release: 2 Benchmark Date: 27 Oct 2022*"&amp;A762&amp;";*",SRGs!AA:AA,0),0)</f>
        <v>0</v>
      </c>
      <c r="O762" s="2">
        <f>IFERROR(MATCH("Database Security Requirements Guide :: Version 3, Release: 3 Benchmark Date: 27 Jul 2022*"&amp;A762&amp;";*",SRGs!AA:AA,0),0)</f>
        <v>0</v>
      </c>
      <c r="P762" s="2">
        <f>IFERROR(MATCH("Container Platform Security Requirements Guide :: Version 1, Release: 3 Benchmark Date: 27 Jan 2022*"&amp;A762&amp;";*",SRGs!AA:AA,0),0)</f>
        <v>0</v>
      </c>
      <c r="Q762" s="2">
        <f>IFERROR(MATCH("Domain Name System (DNS) Security Requirements Guide :: Version 2, Release: 4 Benchmark Date: 23 Oct 2015*"&amp;A762&amp;";*",SRGs!AA:AA,0),0)</f>
        <v>0</v>
      </c>
      <c r="R762" s="2">
        <f>IFERROR(MATCH("Firewall Security Requirements Guide :: Version 2, Release: 3 Benchmark Date: 27 Oct 2022*"&amp;A762&amp;";*",SRGs!AA:AA,0),0)</f>
        <v>0</v>
      </c>
      <c r="S762" s="2">
        <f>IFERROR(MATCH("General Purpose Operating System Security Requirements Guide :: Version 2, Release: 4 Benchmark Date: 27 Jul 2022*"&amp;A762&amp;";*",SRGs!AA:AA,0),0)</f>
        <v>0</v>
      </c>
      <c r="T762" s="2">
        <f>IFERROR(MATCH("Intrusion Detection and Prevention Systems (IDPS) Security Requirements Guide :: Version 2, Release: 6 Benchmark Date: 24 Jul 2020*"&amp;A762&amp;";*",SRGs!AA:AA,0),0)</f>
        <v>0</v>
      </c>
      <c r="U762" s="2">
        <f>IFERROR(MATCH("Layer 2 Switch Security Requirements Guide :: Version 2, Release: 1 Benchmark Date: 18 May 2021*"&amp;A762&amp;";*",SRGs!AA:AA,0),0)</f>
        <v>0</v>
      </c>
      <c r="V762" s="2">
        <f>IFERROR(MATCH("Mainframe Product Security Requirements Guide :: Version 2, Release: 1 Benchmark Date: 27 Oct 2022*"&amp;A762&amp;";*",SRGs!AA:AA,0),0)</f>
        <v>0</v>
      </c>
      <c r="W762" s="2">
        <f>IFERROR(MATCH("Network Device Management Security Requirements Guide :: Version 4, Release: 1 Benchmark Date: 23 Apr 2021*"&amp;A762&amp;";*",SRGs!AA:AA,0),0)</f>
        <v>0</v>
      </c>
      <c r="X762" s="2">
        <f>IFERROR(MATCH("Router Security Requirements Guide :: Version 4, Release: 2 Benchmark Date: 23 Apr 2021*"&amp;A762&amp;";*",SRGs!AA:AA,0),0)</f>
        <v>0</v>
      </c>
      <c r="Y762" s="2">
        <f>IFERROR(MATCH("SDN Controller Security Requirements Guide :: Version 1, Release: 2 Benchmark Date: 24 Apr 2020*"&amp;A762&amp;";*",SRGs!AA:AA,0),0)</f>
        <v>0</v>
      </c>
      <c r="Z762" s="2">
        <f>IFERROR(MATCH("Unified Endpoint Management Agent Security Requirements Guide :: Version 1, Release: 1 Benchmark Date: 20 Nov 2020*"&amp;A762&amp;";*",SRGs!AA:AA,0),0)</f>
        <v>0</v>
      </c>
      <c r="AA762" s="2">
        <f>IFERROR(MATCH("Unified Endpoint Management Server Security Requirements Guide :: Version 1, Release: 1 Benchmark Date: 20 Nov 2020*"&amp;A762&amp;";*",SRGs!AA:AA,0),0)</f>
        <v>0</v>
      </c>
      <c r="AB762" s="2">
        <f>IFERROR(MATCH("Virtual Private Network (VPN) Security Requirements Guide :: Version 2, Release: 4 Benchmark Date: 27 Oct 2021*"&amp;A762&amp;";*",SRGs!AA:AA,0),0)</f>
        <v>0</v>
      </c>
      <c r="AC762" s="2">
        <f>IFERROR(MATCH("Web Server Security Requirements Guide :: Version 3, Release: 1 Benchmark Date: 27 Oct 2022*"&amp;A762&amp;";*",SRGs!AA:AA,0),0)</f>
        <v>0</v>
      </c>
      <c r="AD762" s="22"/>
      <c r="AE762" s="3" t="str">
        <f t="shared" si="88"/>
        <v/>
      </c>
      <c r="AF762" s="2" t="str">
        <f t="shared" si="89"/>
        <v/>
      </c>
      <c r="AG762" s="2" t="str">
        <f t="shared" si="90"/>
        <v/>
      </c>
      <c r="AH762" s="2" t="str">
        <f t="shared" si="91"/>
        <v/>
      </c>
      <c r="AI762" s="2" t="str">
        <f t="shared" si="92"/>
        <v/>
      </c>
      <c r="AJ762" s="2" t="str">
        <f t="shared" si="93"/>
        <v/>
      </c>
      <c r="AK762" s="2" t="str">
        <f t="shared" si="94"/>
        <v/>
      </c>
      <c r="AM762" s="5" t="str">
        <f t="shared" si="95"/>
        <v/>
      </c>
    </row>
    <row r="763" spans="1:39" ht="30">
      <c r="A763" s="1" t="s">
        <v>22477</v>
      </c>
      <c r="B763" s="1" t="s">
        <v>4315</v>
      </c>
      <c r="C763" s="1" t="s">
        <v>1134</v>
      </c>
      <c r="D763" s="1" t="s">
        <v>3567</v>
      </c>
      <c r="E763" s="1"/>
      <c r="F763" s="2"/>
      <c r="G763" s="2"/>
      <c r="H763" s="2"/>
      <c r="I763" s="2"/>
      <c r="J763" s="15"/>
      <c r="K763" s="3">
        <f>IFERROR(MATCH("Application Layer Gateway (ALG) Security Requirements Guide (SRG) :: Version 1, Release: 2 Benchmark Date: 24 Jul 2015*"&amp;A763&amp;";*",SRGs!AA:AA,0),0)</f>
        <v>0</v>
      </c>
      <c r="L763" s="2">
        <f>IFERROR(MATCH("Application Server Security Requirements Guide :: Version 3, Release: 3 Benchmark Date: 27 Oct 2022*"&amp;A763&amp;";*",SRGs!AA:AA,0),0)</f>
        <v>0</v>
      </c>
      <c r="M763" s="2">
        <f>IFERROR(MATCH("Authentication, Authorization, and Accounting Services (AAA) Security Requirements Guide :: Version 1, Release: 2 Benchmark Date: 24 Jan 2020*"&amp;A763&amp;";*",SRGs!AA:AA,0),0)</f>
        <v>0</v>
      </c>
      <c r="N763" s="2">
        <f>IFERROR(MATCH("Central Log Server Security Requirements Guide :: Version 2, Release: 2 Benchmark Date: 27 Oct 2022*"&amp;A763&amp;";*",SRGs!AA:AA,0),0)</f>
        <v>0</v>
      </c>
      <c r="O763" s="2">
        <f>IFERROR(MATCH("Database Security Requirements Guide :: Version 3, Release: 3 Benchmark Date: 27 Jul 2022*"&amp;A763&amp;";*",SRGs!AA:AA,0),0)</f>
        <v>0</v>
      </c>
      <c r="P763" s="2">
        <f>IFERROR(MATCH("Container Platform Security Requirements Guide :: Version 1, Release: 3 Benchmark Date: 27 Jan 2022*"&amp;A763&amp;";*",SRGs!AA:AA,0),0)</f>
        <v>0</v>
      </c>
      <c r="Q763" s="2">
        <f>IFERROR(MATCH("Domain Name System (DNS) Security Requirements Guide :: Version 2, Release: 4 Benchmark Date: 23 Oct 2015*"&amp;A763&amp;";*",SRGs!AA:AA,0),0)</f>
        <v>0</v>
      </c>
      <c r="R763" s="2">
        <f>IFERROR(MATCH("Firewall Security Requirements Guide :: Version 2, Release: 3 Benchmark Date: 27 Oct 2022*"&amp;A763&amp;";*",SRGs!AA:AA,0),0)</f>
        <v>0</v>
      </c>
      <c r="S763" s="2">
        <f>IFERROR(MATCH("General Purpose Operating System Security Requirements Guide :: Version 2, Release: 4 Benchmark Date: 27 Jul 2022*"&amp;A763&amp;";*",SRGs!AA:AA,0),0)</f>
        <v>0</v>
      </c>
      <c r="T763" s="2">
        <f>IFERROR(MATCH("Intrusion Detection and Prevention Systems (IDPS) Security Requirements Guide :: Version 2, Release: 6 Benchmark Date: 24 Jul 2020*"&amp;A763&amp;";*",SRGs!AA:AA,0),0)</f>
        <v>0</v>
      </c>
      <c r="U763" s="2">
        <f>IFERROR(MATCH("Layer 2 Switch Security Requirements Guide :: Version 2, Release: 1 Benchmark Date: 18 May 2021*"&amp;A763&amp;";*",SRGs!AA:AA,0),0)</f>
        <v>0</v>
      </c>
      <c r="V763" s="2">
        <f>IFERROR(MATCH("Mainframe Product Security Requirements Guide :: Version 2, Release: 1 Benchmark Date: 27 Oct 2022*"&amp;A763&amp;";*",SRGs!AA:AA,0),0)</f>
        <v>0</v>
      </c>
      <c r="W763" s="2">
        <f>IFERROR(MATCH("Network Device Management Security Requirements Guide :: Version 4, Release: 1 Benchmark Date: 23 Apr 2021*"&amp;A763&amp;";*",SRGs!AA:AA,0),0)</f>
        <v>0</v>
      </c>
      <c r="X763" s="2">
        <f>IFERROR(MATCH("Router Security Requirements Guide :: Version 4, Release: 2 Benchmark Date: 23 Apr 2021*"&amp;A763&amp;";*",SRGs!AA:AA,0),0)</f>
        <v>0</v>
      </c>
      <c r="Y763" s="2">
        <f>IFERROR(MATCH("SDN Controller Security Requirements Guide :: Version 1, Release: 2 Benchmark Date: 24 Apr 2020*"&amp;A763&amp;";*",SRGs!AA:AA,0),0)</f>
        <v>0</v>
      </c>
      <c r="Z763" s="2">
        <f>IFERROR(MATCH("Unified Endpoint Management Agent Security Requirements Guide :: Version 1, Release: 1 Benchmark Date: 20 Nov 2020*"&amp;A763&amp;";*",SRGs!AA:AA,0),0)</f>
        <v>0</v>
      </c>
      <c r="AA763" s="2">
        <f>IFERROR(MATCH("Unified Endpoint Management Server Security Requirements Guide :: Version 1, Release: 1 Benchmark Date: 20 Nov 2020*"&amp;A763&amp;";*",SRGs!AA:AA,0),0)</f>
        <v>0</v>
      </c>
      <c r="AB763" s="2">
        <f>IFERROR(MATCH("Virtual Private Network (VPN) Security Requirements Guide :: Version 2, Release: 4 Benchmark Date: 27 Oct 2021*"&amp;A763&amp;";*",SRGs!AA:AA,0),0)</f>
        <v>0</v>
      </c>
      <c r="AC763" s="2">
        <f>IFERROR(MATCH("Web Server Security Requirements Guide :: Version 3, Release: 1 Benchmark Date: 27 Oct 2022*"&amp;A763&amp;";*",SRGs!AA:AA,0),0)</f>
        <v>0</v>
      </c>
      <c r="AD763" s="22"/>
      <c r="AE763" s="3" t="str">
        <f t="shared" si="88"/>
        <v/>
      </c>
      <c r="AF763" s="2" t="str">
        <f t="shared" si="89"/>
        <v/>
      </c>
      <c r="AG763" s="2" t="str">
        <f t="shared" si="90"/>
        <v/>
      </c>
      <c r="AH763" s="2" t="str">
        <f t="shared" si="91"/>
        <v/>
      </c>
      <c r="AI763" s="2" t="str">
        <f t="shared" si="92"/>
        <v/>
      </c>
      <c r="AJ763" s="2" t="str">
        <f t="shared" si="93"/>
        <v/>
      </c>
      <c r="AK763" s="2" t="str">
        <f t="shared" si="94"/>
        <v/>
      </c>
      <c r="AM763" s="5" t="str">
        <f t="shared" si="95"/>
        <v/>
      </c>
    </row>
    <row r="764" spans="1:39" ht="30">
      <c r="A764" s="1" t="s">
        <v>22478</v>
      </c>
      <c r="B764" s="1" t="s">
        <v>4315</v>
      </c>
      <c r="C764" s="1" t="s">
        <v>1135</v>
      </c>
      <c r="D764" s="1" t="s">
        <v>3568</v>
      </c>
      <c r="E764" s="1"/>
      <c r="F764" s="2"/>
      <c r="G764" s="2"/>
      <c r="H764" s="2"/>
      <c r="I764" s="2"/>
      <c r="J764" s="15"/>
      <c r="K764" s="3">
        <f>IFERROR(MATCH("Application Layer Gateway (ALG) Security Requirements Guide (SRG) :: Version 1, Release: 2 Benchmark Date: 24 Jul 2015*"&amp;A764&amp;";*",SRGs!AA:AA,0),0)</f>
        <v>0</v>
      </c>
      <c r="L764" s="2">
        <f>IFERROR(MATCH("Application Server Security Requirements Guide :: Version 3, Release: 3 Benchmark Date: 27 Oct 2022*"&amp;A764&amp;";*",SRGs!AA:AA,0),0)</f>
        <v>0</v>
      </c>
      <c r="M764" s="2">
        <f>IFERROR(MATCH("Authentication, Authorization, and Accounting Services (AAA) Security Requirements Guide :: Version 1, Release: 2 Benchmark Date: 24 Jan 2020*"&amp;A764&amp;";*",SRGs!AA:AA,0),0)</f>
        <v>0</v>
      </c>
      <c r="N764" s="2">
        <f>IFERROR(MATCH("Central Log Server Security Requirements Guide :: Version 2, Release: 2 Benchmark Date: 27 Oct 2022*"&amp;A764&amp;";*",SRGs!AA:AA,0),0)</f>
        <v>0</v>
      </c>
      <c r="O764" s="2">
        <f>IFERROR(MATCH("Database Security Requirements Guide :: Version 3, Release: 3 Benchmark Date: 27 Jul 2022*"&amp;A764&amp;";*",SRGs!AA:AA,0),0)</f>
        <v>0</v>
      </c>
      <c r="P764" s="2">
        <f>IFERROR(MATCH("Container Platform Security Requirements Guide :: Version 1, Release: 3 Benchmark Date: 27 Jan 2022*"&amp;A764&amp;";*",SRGs!AA:AA,0),0)</f>
        <v>0</v>
      </c>
      <c r="Q764" s="2">
        <f>IFERROR(MATCH("Domain Name System (DNS) Security Requirements Guide :: Version 2, Release: 4 Benchmark Date: 23 Oct 2015*"&amp;A764&amp;";*",SRGs!AA:AA,0),0)</f>
        <v>0</v>
      </c>
      <c r="R764" s="2">
        <f>IFERROR(MATCH("Firewall Security Requirements Guide :: Version 2, Release: 3 Benchmark Date: 27 Oct 2022*"&amp;A764&amp;";*",SRGs!AA:AA,0),0)</f>
        <v>0</v>
      </c>
      <c r="S764" s="2">
        <f>IFERROR(MATCH("General Purpose Operating System Security Requirements Guide :: Version 2, Release: 4 Benchmark Date: 27 Jul 2022*"&amp;A764&amp;";*",SRGs!AA:AA,0),0)</f>
        <v>0</v>
      </c>
      <c r="T764" s="2">
        <f>IFERROR(MATCH("Intrusion Detection and Prevention Systems (IDPS) Security Requirements Guide :: Version 2, Release: 6 Benchmark Date: 24 Jul 2020*"&amp;A764&amp;";*",SRGs!AA:AA,0),0)</f>
        <v>0</v>
      </c>
      <c r="U764" s="2">
        <f>IFERROR(MATCH("Layer 2 Switch Security Requirements Guide :: Version 2, Release: 1 Benchmark Date: 18 May 2021*"&amp;A764&amp;";*",SRGs!AA:AA,0),0)</f>
        <v>0</v>
      </c>
      <c r="V764" s="2">
        <f>IFERROR(MATCH("Mainframe Product Security Requirements Guide :: Version 2, Release: 1 Benchmark Date: 27 Oct 2022*"&amp;A764&amp;";*",SRGs!AA:AA,0),0)</f>
        <v>0</v>
      </c>
      <c r="W764" s="2">
        <f>IFERROR(MATCH("Network Device Management Security Requirements Guide :: Version 4, Release: 1 Benchmark Date: 23 Apr 2021*"&amp;A764&amp;";*",SRGs!AA:AA,0),0)</f>
        <v>0</v>
      </c>
      <c r="X764" s="2">
        <f>IFERROR(MATCH("Router Security Requirements Guide :: Version 4, Release: 2 Benchmark Date: 23 Apr 2021*"&amp;A764&amp;";*",SRGs!AA:AA,0),0)</f>
        <v>0</v>
      </c>
      <c r="Y764" s="2">
        <f>IFERROR(MATCH("SDN Controller Security Requirements Guide :: Version 1, Release: 2 Benchmark Date: 24 Apr 2020*"&amp;A764&amp;";*",SRGs!AA:AA,0),0)</f>
        <v>0</v>
      </c>
      <c r="Z764" s="2">
        <f>IFERROR(MATCH("Unified Endpoint Management Agent Security Requirements Guide :: Version 1, Release: 1 Benchmark Date: 20 Nov 2020*"&amp;A764&amp;";*",SRGs!AA:AA,0),0)</f>
        <v>0</v>
      </c>
      <c r="AA764" s="2">
        <f>IFERROR(MATCH("Unified Endpoint Management Server Security Requirements Guide :: Version 1, Release: 1 Benchmark Date: 20 Nov 2020*"&amp;A764&amp;";*",SRGs!AA:AA,0),0)</f>
        <v>0</v>
      </c>
      <c r="AB764" s="2">
        <f>IFERROR(MATCH("Virtual Private Network (VPN) Security Requirements Guide :: Version 2, Release: 4 Benchmark Date: 27 Oct 2021*"&amp;A764&amp;";*",SRGs!AA:AA,0),0)</f>
        <v>0</v>
      </c>
      <c r="AC764" s="2">
        <f>IFERROR(MATCH("Web Server Security Requirements Guide :: Version 3, Release: 1 Benchmark Date: 27 Oct 2022*"&amp;A764&amp;";*",SRGs!AA:AA,0),0)</f>
        <v>0</v>
      </c>
      <c r="AD764" s="22"/>
      <c r="AE764" s="3" t="str">
        <f t="shared" si="88"/>
        <v/>
      </c>
      <c r="AF764" s="2" t="str">
        <f t="shared" si="89"/>
        <v/>
      </c>
      <c r="AG764" s="2" t="str">
        <f t="shared" si="90"/>
        <v/>
      </c>
      <c r="AH764" s="2" t="str">
        <f t="shared" si="91"/>
        <v/>
      </c>
      <c r="AI764" s="2" t="str">
        <f t="shared" si="92"/>
        <v/>
      </c>
      <c r="AJ764" s="2" t="str">
        <f t="shared" si="93"/>
        <v/>
      </c>
      <c r="AK764" s="2" t="str">
        <f t="shared" si="94"/>
        <v/>
      </c>
      <c r="AM764" s="5" t="str">
        <f t="shared" si="95"/>
        <v/>
      </c>
    </row>
    <row r="765" spans="1:39" ht="30">
      <c r="A765" s="1" t="s">
        <v>22479</v>
      </c>
      <c r="B765" s="1" t="s">
        <v>4315</v>
      </c>
      <c r="C765" s="1" t="s">
        <v>1136</v>
      </c>
      <c r="D765" s="1" t="s">
        <v>3557</v>
      </c>
      <c r="E765" s="1"/>
      <c r="F765" s="2"/>
      <c r="G765" s="2"/>
      <c r="H765" s="2"/>
      <c r="I765" s="2"/>
      <c r="J765" s="15"/>
      <c r="K765" s="3">
        <f>IFERROR(MATCH("Application Layer Gateway (ALG) Security Requirements Guide (SRG) :: Version 1, Release: 2 Benchmark Date: 24 Jul 2015*"&amp;A765&amp;";*",SRGs!AA:AA,0),0)</f>
        <v>0</v>
      </c>
      <c r="L765" s="2">
        <f>IFERROR(MATCH("Application Server Security Requirements Guide :: Version 3, Release: 3 Benchmark Date: 27 Oct 2022*"&amp;A765&amp;";*",SRGs!AA:AA,0),0)</f>
        <v>0</v>
      </c>
      <c r="M765" s="2">
        <f>IFERROR(MATCH("Authentication, Authorization, and Accounting Services (AAA) Security Requirements Guide :: Version 1, Release: 2 Benchmark Date: 24 Jan 2020*"&amp;A765&amp;";*",SRGs!AA:AA,0),0)</f>
        <v>0</v>
      </c>
      <c r="N765" s="2">
        <f>IFERROR(MATCH("Central Log Server Security Requirements Guide :: Version 2, Release: 2 Benchmark Date: 27 Oct 2022*"&amp;A765&amp;";*",SRGs!AA:AA,0),0)</f>
        <v>0</v>
      </c>
      <c r="O765" s="2">
        <f>IFERROR(MATCH("Database Security Requirements Guide :: Version 3, Release: 3 Benchmark Date: 27 Jul 2022*"&amp;A765&amp;";*",SRGs!AA:AA,0),0)</f>
        <v>0</v>
      </c>
      <c r="P765" s="2">
        <f>IFERROR(MATCH("Container Platform Security Requirements Guide :: Version 1, Release: 3 Benchmark Date: 27 Jan 2022*"&amp;A765&amp;";*",SRGs!AA:AA,0),0)</f>
        <v>0</v>
      </c>
      <c r="Q765" s="2">
        <f>IFERROR(MATCH("Domain Name System (DNS) Security Requirements Guide :: Version 2, Release: 4 Benchmark Date: 23 Oct 2015*"&amp;A765&amp;";*",SRGs!AA:AA,0),0)</f>
        <v>0</v>
      </c>
      <c r="R765" s="2">
        <f>IFERROR(MATCH("Firewall Security Requirements Guide :: Version 2, Release: 3 Benchmark Date: 27 Oct 2022*"&amp;A765&amp;";*",SRGs!AA:AA,0),0)</f>
        <v>0</v>
      </c>
      <c r="S765" s="2">
        <f>IFERROR(MATCH("General Purpose Operating System Security Requirements Guide :: Version 2, Release: 4 Benchmark Date: 27 Jul 2022*"&amp;A765&amp;";*",SRGs!AA:AA,0),0)</f>
        <v>0</v>
      </c>
      <c r="T765" s="2">
        <f>IFERROR(MATCH("Intrusion Detection and Prevention Systems (IDPS) Security Requirements Guide :: Version 2, Release: 6 Benchmark Date: 24 Jul 2020*"&amp;A765&amp;";*",SRGs!AA:AA,0),0)</f>
        <v>0</v>
      </c>
      <c r="U765" s="2">
        <f>IFERROR(MATCH("Layer 2 Switch Security Requirements Guide :: Version 2, Release: 1 Benchmark Date: 18 May 2021*"&amp;A765&amp;";*",SRGs!AA:AA,0),0)</f>
        <v>0</v>
      </c>
      <c r="V765" s="2">
        <f>IFERROR(MATCH("Mainframe Product Security Requirements Guide :: Version 2, Release: 1 Benchmark Date: 27 Oct 2022*"&amp;A765&amp;";*",SRGs!AA:AA,0),0)</f>
        <v>0</v>
      </c>
      <c r="W765" s="2">
        <f>IFERROR(MATCH("Network Device Management Security Requirements Guide :: Version 4, Release: 1 Benchmark Date: 23 Apr 2021*"&amp;A765&amp;";*",SRGs!AA:AA,0),0)</f>
        <v>0</v>
      </c>
      <c r="X765" s="2">
        <f>IFERROR(MATCH("Router Security Requirements Guide :: Version 4, Release: 2 Benchmark Date: 23 Apr 2021*"&amp;A765&amp;";*",SRGs!AA:AA,0),0)</f>
        <v>0</v>
      </c>
      <c r="Y765" s="2">
        <f>IFERROR(MATCH("SDN Controller Security Requirements Guide :: Version 1, Release: 2 Benchmark Date: 24 Apr 2020*"&amp;A765&amp;";*",SRGs!AA:AA,0),0)</f>
        <v>0</v>
      </c>
      <c r="Z765" s="2">
        <f>IFERROR(MATCH("Unified Endpoint Management Agent Security Requirements Guide :: Version 1, Release: 1 Benchmark Date: 20 Nov 2020*"&amp;A765&amp;";*",SRGs!AA:AA,0),0)</f>
        <v>0</v>
      </c>
      <c r="AA765" s="2">
        <f>IFERROR(MATCH("Unified Endpoint Management Server Security Requirements Guide :: Version 1, Release: 1 Benchmark Date: 20 Nov 2020*"&amp;A765&amp;";*",SRGs!AA:AA,0),0)</f>
        <v>0</v>
      </c>
      <c r="AB765" s="2">
        <f>IFERROR(MATCH("Virtual Private Network (VPN) Security Requirements Guide :: Version 2, Release: 4 Benchmark Date: 27 Oct 2021*"&amp;A765&amp;";*",SRGs!AA:AA,0),0)</f>
        <v>0</v>
      </c>
      <c r="AC765" s="2">
        <f>IFERROR(MATCH("Web Server Security Requirements Guide :: Version 3, Release: 1 Benchmark Date: 27 Oct 2022*"&amp;A765&amp;";*",SRGs!AA:AA,0),0)</f>
        <v>0</v>
      </c>
      <c r="AD765" s="22"/>
      <c r="AE765" s="3" t="str">
        <f t="shared" si="88"/>
        <v/>
      </c>
      <c r="AF765" s="2" t="str">
        <f t="shared" si="89"/>
        <v/>
      </c>
      <c r="AG765" s="2" t="str">
        <f t="shared" si="90"/>
        <v/>
      </c>
      <c r="AH765" s="2" t="str">
        <f t="shared" si="91"/>
        <v/>
      </c>
      <c r="AI765" s="2" t="str">
        <f t="shared" si="92"/>
        <v/>
      </c>
      <c r="AJ765" s="2" t="str">
        <f t="shared" si="93"/>
        <v/>
      </c>
      <c r="AK765" s="2" t="str">
        <f t="shared" si="94"/>
        <v/>
      </c>
      <c r="AM765" s="5" t="str">
        <f t="shared" si="95"/>
        <v/>
      </c>
    </row>
    <row r="766" spans="1:39" s="5" customFormat="1" ht="30">
      <c r="A766" s="1" t="s">
        <v>22480</v>
      </c>
      <c r="B766" s="1" t="s">
        <v>4315</v>
      </c>
      <c r="C766" s="1" t="s">
        <v>1123</v>
      </c>
      <c r="D766" s="1" t="s">
        <v>3556</v>
      </c>
      <c r="E766" s="1"/>
      <c r="F766" s="2"/>
      <c r="G766" s="2"/>
      <c r="H766" s="2"/>
      <c r="I766" s="2"/>
      <c r="J766" s="15"/>
      <c r="K766" s="3">
        <f>IFERROR(MATCH("Application Layer Gateway (ALG) Security Requirements Guide (SRG) :: Version 1, Release: 2 Benchmark Date: 24 Jul 2015*"&amp;A766&amp;";*",SRGs!AA:AA,0),0)</f>
        <v>0</v>
      </c>
      <c r="L766" s="2">
        <f>IFERROR(MATCH("Application Server Security Requirements Guide :: Version 3, Release: 3 Benchmark Date: 27 Oct 2022*"&amp;A766&amp;";*",SRGs!AA:AA,0),0)</f>
        <v>0</v>
      </c>
      <c r="M766" s="2">
        <f>IFERROR(MATCH("Authentication, Authorization, and Accounting Services (AAA) Security Requirements Guide :: Version 1, Release: 2 Benchmark Date: 24 Jan 2020*"&amp;A766&amp;";*",SRGs!AA:AA,0),0)</f>
        <v>0</v>
      </c>
      <c r="N766" s="2">
        <f>IFERROR(MATCH("Central Log Server Security Requirements Guide :: Version 2, Release: 2 Benchmark Date: 27 Oct 2022*"&amp;A766&amp;";*",SRGs!AA:AA,0),0)</f>
        <v>0</v>
      </c>
      <c r="O766" s="2">
        <f>IFERROR(MATCH("Database Security Requirements Guide :: Version 3, Release: 3 Benchmark Date: 27 Jul 2022*"&amp;A766&amp;";*",SRGs!AA:AA,0),0)</f>
        <v>0</v>
      </c>
      <c r="P766" s="6">
        <f>IFERROR(MATCH("Container Platform Security Requirements Guide :: Version 1, Release: 3 Benchmark Date: 27 Jan 2022*"&amp;A766&amp;";*",SRGs!AA:AA,0),0)</f>
        <v>0</v>
      </c>
      <c r="Q766" s="6">
        <f>IFERROR(MATCH("Domain Name System (DNS) Security Requirements Guide :: Version 2, Release: 4 Benchmark Date: 23 Oct 2015*"&amp;A766&amp;";*",SRGs!AA:AA,0),0)</f>
        <v>0</v>
      </c>
      <c r="R766" s="6">
        <f>IFERROR(MATCH("Firewall Security Requirements Guide :: Version 2, Release: 3 Benchmark Date: 27 Oct 2022*"&amp;A766&amp;";*",SRGs!AA:AA,0),0)</f>
        <v>0</v>
      </c>
      <c r="S766" s="6">
        <f>IFERROR(MATCH("General Purpose Operating System Security Requirements Guide :: Version 2, Release: 4 Benchmark Date: 27 Jul 2022*"&amp;A766&amp;";*",SRGs!AA:AA,0),0)</f>
        <v>0</v>
      </c>
      <c r="T766" s="6">
        <f>IFERROR(MATCH("Intrusion Detection and Prevention Systems (IDPS) Security Requirements Guide :: Version 2, Release: 6 Benchmark Date: 24 Jul 2020*"&amp;A766&amp;";*",SRGs!AA:AA,0),0)</f>
        <v>0</v>
      </c>
      <c r="U766" s="6">
        <f>IFERROR(MATCH("Layer 2 Switch Security Requirements Guide :: Version 2, Release: 1 Benchmark Date: 18 May 2021*"&amp;A766&amp;";*",SRGs!AA:AA,0),0)</f>
        <v>0</v>
      </c>
      <c r="V766" s="6">
        <f>IFERROR(MATCH("Mainframe Product Security Requirements Guide :: Version 2, Release: 1 Benchmark Date: 27 Oct 2022*"&amp;A766&amp;";*",SRGs!AA:AA,0),0)</f>
        <v>0</v>
      </c>
      <c r="W766" s="6">
        <f>IFERROR(MATCH("Network Device Management Security Requirements Guide :: Version 4, Release: 1 Benchmark Date: 23 Apr 2021*"&amp;A766&amp;";*",SRGs!AA:AA,0),0)</f>
        <v>0</v>
      </c>
      <c r="X766" s="6">
        <f>IFERROR(MATCH("Router Security Requirements Guide :: Version 4, Release: 2 Benchmark Date: 23 Apr 2021*"&amp;A766&amp;";*",SRGs!AA:AA,0),0)</f>
        <v>0</v>
      </c>
      <c r="Y766" s="6">
        <f>IFERROR(MATCH("SDN Controller Security Requirements Guide :: Version 1, Release: 2 Benchmark Date: 24 Apr 2020*"&amp;A766&amp;";*",SRGs!AA:AA,0),0)</f>
        <v>0</v>
      </c>
      <c r="Z766" s="6">
        <f>IFERROR(MATCH("Unified Endpoint Management Agent Security Requirements Guide :: Version 1, Release: 1 Benchmark Date: 20 Nov 2020*"&amp;A766&amp;";*",SRGs!AA:AA,0),0)</f>
        <v>0</v>
      </c>
      <c r="AA766" s="6">
        <f>IFERROR(MATCH("Unified Endpoint Management Server Security Requirements Guide :: Version 1, Release: 1 Benchmark Date: 20 Nov 2020*"&amp;A766&amp;";*",SRGs!AA:AA,0),0)</f>
        <v>0</v>
      </c>
      <c r="AB766" s="6">
        <f>IFERROR(MATCH("Virtual Private Network (VPN) Security Requirements Guide :: Version 2, Release: 4 Benchmark Date: 27 Oct 2021*"&amp;A766&amp;";*",SRGs!AA:AA,0),0)</f>
        <v>0</v>
      </c>
      <c r="AC766" s="6">
        <f>IFERROR(MATCH("Web Server Security Requirements Guide :: Version 3, Release: 1 Benchmark Date: 27 Oct 2022*"&amp;A766&amp;";*",SRGs!AA:AA,0),0)</f>
        <v>0</v>
      </c>
      <c r="AD766" s="21"/>
      <c r="AE766" s="3" t="str">
        <f t="shared" si="88"/>
        <v/>
      </c>
      <c r="AF766" s="2" t="str">
        <f t="shared" si="89"/>
        <v/>
      </c>
      <c r="AG766" s="2" t="str">
        <f t="shared" si="90"/>
        <v/>
      </c>
      <c r="AH766" s="2" t="str">
        <f t="shared" si="91"/>
        <v/>
      </c>
      <c r="AI766" s="2" t="str">
        <f t="shared" si="92"/>
        <v/>
      </c>
      <c r="AJ766" s="2" t="str">
        <f t="shared" si="93"/>
        <v/>
      </c>
      <c r="AK766" s="2" t="str">
        <f t="shared" si="94"/>
        <v/>
      </c>
      <c r="AL766" s="27"/>
      <c r="AM766" s="5" t="str">
        <f t="shared" si="95"/>
        <v/>
      </c>
    </row>
    <row r="767" spans="1:39" ht="30">
      <c r="A767" s="1" t="s">
        <v>22481</v>
      </c>
      <c r="B767" s="1" t="s">
        <v>4315</v>
      </c>
      <c r="C767" s="1" t="s">
        <v>1124</v>
      </c>
      <c r="D767" s="1" t="s">
        <v>3557</v>
      </c>
      <c r="E767" s="1"/>
      <c r="F767" s="2"/>
      <c r="G767" s="2"/>
      <c r="H767" s="2"/>
      <c r="I767" s="2"/>
      <c r="J767" s="15"/>
      <c r="K767" s="3">
        <f>IFERROR(MATCH("Application Layer Gateway (ALG) Security Requirements Guide (SRG) :: Version 1, Release: 2 Benchmark Date: 24 Jul 2015*"&amp;A767&amp;";*",SRGs!AA:AA,0),0)</f>
        <v>0</v>
      </c>
      <c r="L767" s="2">
        <f>IFERROR(MATCH("Application Server Security Requirements Guide :: Version 3, Release: 3 Benchmark Date: 27 Oct 2022*"&amp;A767&amp;";*",SRGs!AA:AA,0),0)</f>
        <v>0</v>
      </c>
      <c r="M767" s="2">
        <f>IFERROR(MATCH("Authentication, Authorization, and Accounting Services (AAA) Security Requirements Guide :: Version 1, Release: 2 Benchmark Date: 24 Jan 2020*"&amp;A767&amp;";*",SRGs!AA:AA,0),0)</f>
        <v>0</v>
      </c>
      <c r="N767" s="2">
        <f>IFERROR(MATCH("Central Log Server Security Requirements Guide :: Version 2, Release: 2 Benchmark Date: 27 Oct 2022*"&amp;A767&amp;";*",SRGs!AA:AA,0),0)</f>
        <v>0</v>
      </c>
      <c r="O767" s="2">
        <f>IFERROR(MATCH("Database Security Requirements Guide :: Version 3, Release: 3 Benchmark Date: 27 Jul 2022*"&amp;A767&amp;";*",SRGs!AA:AA,0),0)</f>
        <v>0</v>
      </c>
      <c r="P767" s="2">
        <f>IFERROR(MATCH("Container Platform Security Requirements Guide :: Version 1, Release: 3 Benchmark Date: 27 Jan 2022*"&amp;A767&amp;";*",SRGs!AA:AA,0),0)</f>
        <v>0</v>
      </c>
      <c r="Q767" s="2">
        <f>IFERROR(MATCH("Domain Name System (DNS) Security Requirements Guide :: Version 2, Release: 4 Benchmark Date: 23 Oct 2015*"&amp;A767&amp;";*",SRGs!AA:AA,0),0)</f>
        <v>0</v>
      </c>
      <c r="R767" s="2">
        <f>IFERROR(MATCH("Firewall Security Requirements Guide :: Version 2, Release: 3 Benchmark Date: 27 Oct 2022*"&amp;A767&amp;";*",SRGs!AA:AA,0),0)</f>
        <v>0</v>
      </c>
      <c r="S767" s="2">
        <f>IFERROR(MATCH("General Purpose Operating System Security Requirements Guide :: Version 2, Release: 4 Benchmark Date: 27 Jul 2022*"&amp;A767&amp;";*",SRGs!AA:AA,0),0)</f>
        <v>0</v>
      </c>
      <c r="T767" s="2">
        <f>IFERROR(MATCH("Intrusion Detection and Prevention Systems (IDPS) Security Requirements Guide :: Version 2, Release: 6 Benchmark Date: 24 Jul 2020*"&amp;A767&amp;";*",SRGs!AA:AA,0),0)</f>
        <v>0</v>
      </c>
      <c r="U767" s="2">
        <f>IFERROR(MATCH("Layer 2 Switch Security Requirements Guide :: Version 2, Release: 1 Benchmark Date: 18 May 2021*"&amp;A767&amp;";*",SRGs!AA:AA,0),0)</f>
        <v>0</v>
      </c>
      <c r="V767" s="2">
        <f>IFERROR(MATCH("Mainframe Product Security Requirements Guide :: Version 2, Release: 1 Benchmark Date: 27 Oct 2022*"&amp;A767&amp;";*",SRGs!AA:AA,0),0)</f>
        <v>0</v>
      </c>
      <c r="W767" s="2">
        <f>IFERROR(MATCH("Network Device Management Security Requirements Guide :: Version 4, Release: 1 Benchmark Date: 23 Apr 2021*"&amp;A767&amp;";*",SRGs!AA:AA,0),0)</f>
        <v>0</v>
      </c>
      <c r="X767" s="2">
        <f>IFERROR(MATCH("Router Security Requirements Guide :: Version 4, Release: 2 Benchmark Date: 23 Apr 2021*"&amp;A767&amp;";*",SRGs!AA:AA,0),0)</f>
        <v>0</v>
      </c>
      <c r="Y767" s="2">
        <f>IFERROR(MATCH("SDN Controller Security Requirements Guide :: Version 1, Release: 2 Benchmark Date: 24 Apr 2020*"&amp;A767&amp;";*",SRGs!AA:AA,0),0)</f>
        <v>0</v>
      </c>
      <c r="Z767" s="2">
        <f>IFERROR(MATCH("Unified Endpoint Management Agent Security Requirements Guide :: Version 1, Release: 1 Benchmark Date: 20 Nov 2020*"&amp;A767&amp;";*",SRGs!AA:AA,0),0)</f>
        <v>0</v>
      </c>
      <c r="AA767" s="2">
        <f>IFERROR(MATCH("Unified Endpoint Management Server Security Requirements Guide :: Version 1, Release: 1 Benchmark Date: 20 Nov 2020*"&amp;A767&amp;";*",SRGs!AA:AA,0),0)</f>
        <v>0</v>
      </c>
      <c r="AB767" s="2">
        <f>IFERROR(MATCH("Virtual Private Network (VPN) Security Requirements Guide :: Version 2, Release: 4 Benchmark Date: 27 Oct 2021*"&amp;A767&amp;";*",SRGs!AA:AA,0),0)</f>
        <v>0</v>
      </c>
      <c r="AC767" s="2">
        <f>IFERROR(MATCH("Web Server Security Requirements Guide :: Version 3, Release: 1 Benchmark Date: 27 Oct 2022*"&amp;A767&amp;";*",SRGs!AA:AA,0),0)</f>
        <v>0</v>
      </c>
      <c r="AD767" s="22"/>
      <c r="AE767" s="3" t="str">
        <f t="shared" si="88"/>
        <v/>
      </c>
      <c r="AF767" s="2" t="str">
        <f t="shared" si="89"/>
        <v/>
      </c>
      <c r="AG767" s="2" t="str">
        <f t="shared" si="90"/>
        <v/>
      </c>
      <c r="AH767" s="2" t="str">
        <f t="shared" si="91"/>
        <v/>
      </c>
      <c r="AI767" s="2" t="str">
        <f t="shared" si="92"/>
        <v/>
      </c>
      <c r="AJ767" s="2" t="str">
        <f t="shared" si="93"/>
        <v/>
      </c>
      <c r="AK767" s="2" t="str">
        <f t="shared" si="94"/>
        <v/>
      </c>
      <c r="AM767" s="5" t="str">
        <f t="shared" si="95"/>
        <v/>
      </c>
    </row>
    <row r="768" spans="1:39" ht="30">
      <c r="A768" s="1" t="s">
        <v>22482</v>
      </c>
      <c r="B768" s="1" t="s">
        <v>4315</v>
      </c>
      <c r="C768" s="1" t="s">
        <v>1125</v>
      </c>
      <c r="D768" s="1" t="s">
        <v>3558</v>
      </c>
      <c r="E768" s="1"/>
      <c r="F768" s="2"/>
      <c r="G768" s="2"/>
      <c r="H768" s="2"/>
      <c r="I768" s="2"/>
      <c r="J768" s="15"/>
      <c r="K768" s="3">
        <f>IFERROR(MATCH("Application Layer Gateway (ALG) Security Requirements Guide (SRG) :: Version 1, Release: 2 Benchmark Date: 24 Jul 2015*"&amp;A768&amp;";*",SRGs!AA:AA,0),0)</f>
        <v>0</v>
      </c>
      <c r="L768" s="2">
        <f>IFERROR(MATCH("Application Server Security Requirements Guide :: Version 3, Release: 3 Benchmark Date: 27 Oct 2022*"&amp;A768&amp;";*",SRGs!AA:AA,0),0)</f>
        <v>0</v>
      </c>
      <c r="M768" s="2">
        <f>IFERROR(MATCH("Authentication, Authorization, and Accounting Services (AAA) Security Requirements Guide :: Version 1, Release: 2 Benchmark Date: 24 Jan 2020*"&amp;A768&amp;";*",SRGs!AA:AA,0),0)</f>
        <v>0</v>
      </c>
      <c r="N768" s="2">
        <f>IFERROR(MATCH("Central Log Server Security Requirements Guide :: Version 2, Release: 2 Benchmark Date: 27 Oct 2022*"&amp;A768&amp;";*",SRGs!AA:AA,0),0)</f>
        <v>0</v>
      </c>
      <c r="O768" s="2">
        <f>IFERROR(MATCH("Database Security Requirements Guide :: Version 3, Release: 3 Benchmark Date: 27 Jul 2022*"&amp;A768&amp;";*",SRGs!AA:AA,0),0)</f>
        <v>0</v>
      </c>
      <c r="P768" s="2">
        <f>IFERROR(MATCH("Container Platform Security Requirements Guide :: Version 1, Release: 3 Benchmark Date: 27 Jan 2022*"&amp;A768&amp;";*",SRGs!AA:AA,0),0)</f>
        <v>0</v>
      </c>
      <c r="Q768" s="2">
        <f>IFERROR(MATCH("Domain Name System (DNS) Security Requirements Guide :: Version 2, Release: 4 Benchmark Date: 23 Oct 2015*"&amp;A768&amp;";*",SRGs!AA:AA,0),0)</f>
        <v>0</v>
      </c>
      <c r="R768" s="2">
        <f>IFERROR(MATCH("Firewall Security Requirements Guide :: Version 2, Release: 3 Benchmark Date: 27 Oct 2022*"&amp;A768&amp;";*",SRGs!AA:AA,0),0)</f>
        <v>0</v>
      </c>
      <c r="S768" s="2">
        <f>IFERROR(MATCH("General Purpose Operating System Security Requirements Guide :: Version 2, Release: 4 Benchmark Date: 27 Jul 2022*"&amp;A768&amp;";*",SRGs!AA:AA,0),0)</f>
        <v>0</v>
      </c>
      <c r="T768" s="2">
        <f>IFERROR(MATCH("Intrusion Detection and Prevention Systems (IDPS) Security Requirements Guide :: Version 2, Release: 6 Benchmark Date: 24 Jul 2020*"&amp;A768&amp;";*",SRGs!AA:AA,0),0)</f>
        <v>0</v>
      </c>
      <c r="U768" s="2">
        <f>IFERROR(MATCH("Layer 2 Switch Security Requirements Guide :: Version 2, Release: 1 Benchmark Date: 18 May 2021*"&amp;A768&amp;";*",SRGs!AA:AA,0),0)</f>
        <v>0</v>
      </c>
      <c r="V768" s="2">
        <f>IFERROR(MATCH("Mainframe Product Security Requirements Guide :: Version 2, Release: 1 Benchmark Date: 27 Oct 2022*"&amp;A768&amp;";*",SRGs!AA:AA,0),0)</f>
        <v>0</v>
      </c>
      <c r="W768" s="2">
        <f>IFERROR(MATCH("Network Device Management Security Requirements Guide :: Version 4, Release: 1 Benchmark Date: 23 Apr 2021*"&amp;A768&amp;";*",SRGs!AA:AA,0),0)</f>
        <v>0</v>
      </c>
      <c r="X768" s="2">
        <f>IFERROR(MATCH("Router Security Requirements Guide :: Version 4, Release: 2 Benchmark Date: 23 Apr 2021*"&amp;A768&amp;";*",SRGs!AA:AA,0),0)</f>
        <v>0</v>
      </c>
      <c r="Y768" s="2">
        <f>IFERROR(MATCH("SDN Controller Security Requirements Guide :: Version 1, Release: 2 Benchmark Date: 24 Apr 2020*"&amp;A768&amp;";*",SRGs!AA:AA,0),0)</f>
        <v>0</v>
      </c>
      <c r="Z768" s="2">
        <f>IFERROR(MATCH("Unified Endpoint Management Agent Security Requirements Guide :: Version 1, Release: 1 Benchmark Date: 20 Nov 2020*"&amp;A768&amp;";*",SRGs!AA:AA,0),0)</f>
        <v>0</v>
      </c>
      <c r="AA768" s="2">
        <f>IFERROR(MATCH("Unified Endpoint Management Server Security Requirements Guide :: Version 1, Release: 1 Benchmark Date: 20 Nov 2020*"&amp;A768&amp;";*",SRGs!AA:AA,0),0)</f>
        <v>0</v>
      </c>
      <c r="AB768" s="2">
        <f>IFERROR(MATCH("Virtual Private Network (VPN) Security Requirements Guide :: Version 2, Release: 4 Benchmark Date: 27 Oct 2021*"&amp;A768&amp;";*",SRGs!AA:AA,0),0)</f>
        <v>0</v>
      </c>
      <c r="AC768" s="2">
        <f>IFERROR(MATCH("Web Server Security Requirements Guide :: Version 3, Release: 1 Benchmark Date: 27 Oct 2022*"&amp;A768&amp;";*",SRGs!AA:AA,0),0)</f>
        <v>0</v>
      </c>
      <c r="AD768" s="22"/>
      <c r="AE768" s="3" t="str">
        <f t="shared" si="88"/>
        <v/>
      </c>
      <c r="AF768" s="2" t="str">
        <f t="shared" si="89"/>
        <v/>
      </c>
      <c r="AG768" s="2" t="str">
        <f t="shared" si="90"/>
        <v/>
      </c>
      <c r="AH768" s="2" t="str">
        <f t="shared" si="91"/>
        <v/>
      </c>
      <c r="AI768" s="2" t="str">
        <f t="shared" si="92"/>
        <v/>
      </c>
      <c r="AJ768" s="2" t="str">
        <f t="shared" si="93"/>
        <v/>
      </c>
      <c r="AK768" s="2" t="str">
        <f t="shared" si="94"/>
        <v/>
      </c>
      <c r="AM768" s="5" t="str">
        <f t="shared" si="95"/>
        <v/>
      </c>
    </row>
    <row r="769" spans="1:39" s="5" customFormat="1" ht="30">
      <c r="A769" s="1" t="s">
        <v>22483</v>
      </c>
      <c r="B769" s="1" t="s">
        <v>4315</v>
      </c>
      <c r="C769" s="1" t="s">
        <v>1126</v>
      </c>
      <c r="D769" s="1" t="s">
        <v>3559</v>
      </c>
      <c r="E769" s="1"/>
      <c r="F769" s="2"/>
      <c r="G769" s="2"/>
      <c r="H769" s="2"/>
      <c r="I769" s="2"/>
      <c r="J769" s="15"/>
      <c r="K769" s="3">
        <f>IFERROR(MATCH("Application Layer Gateway (ALG) Security Requirements Guide (SRG) :: Version 1, Release: 2 Benchmark Date: 24 Jul 2015*"&amp;A769&amp;";*",SRGs!AA:AA,0),0)</f>
        <v>0</v>
      </c>
      <c r="L769" s="2">
        <f>IFERROR(MATCH("Application Server Security Requirements Guide :: Version 3, Release: 3 Benchmark Date: 27 Oct 2022*"&amp;A769&amp;";*",SRGs!AA:AA,0),0)</f>
        <v>0</v>
      </c>
      <c r="M769" s="2">
        <f>IFERROR(MATCH("Authentication, Authorization, and Accounting Services (AAA) Security Requirements Guide :: Version 1, Release: 2 Benchmark Date: 24 Jan 2020*"&amp;A769&amp;";*",SRGs!AA:AA,0),0)</f>
        <v>0</v>
      </c>
      <c r="N769" s="2">
        <f>IFERROR(MATCH("Central Log Server Security Requirements Guide :: Version 2, Release: 2 Benchmark Date: 27 Oct 2022*"&amp;A769&amp;";*",SRGs!AA:AA,0),0)</f>
        <v>0</v>
      </c>
      <c r="O769" s="2">
        <f>IFERROR(MATCH("Database Security Requirements Guide :: Version 3, Release: 3 Benchmark Date: 27 Jul 2022*"&amp;A769&amp;";*",SRGs!AA:AA,0),0)</f>
        <v>0</v>
      </c>
      <c r="P769" s="6">
        <f>IFERROR(MATCH("Container Platform Security Requirements Guide :: Version 1, Release: 3 Benchmark Date: 27 Jan 2022*"&amp;A769&amp;";*",SRGs!AA:AA,0),0)</f>
        <v>0</v>
      </c>
      <c r="Q769" s="6">
        <f>IFERROR(MATCH("Domain Name System (DNS) Security Requirements Guide :: Version 2, Release: 4 Benchmark Date: 23 Oct 2015*"&amp;A769&amp;";*",SRGs!AA:AA,0),0)</f>
        <v>0</v>
      </c>
      <c r="R769" s="6">
        <f>IFERROR(MATCH("Firewall Security Requirements Guide :: Version 2, Release: 3 Benchmark Date: 27 Oct 2022*"&amp;A769&amp;";*",SRGs!AA:AA,0),0)</f>
        <v>0</v>
      </c>
      <c r="S769" s="6">
        <f>IFERROR(MATCH("General Purpose Operating System Security Requirements Guide :: Version 2, Release: 4 Benchmark Date: 27 Jul 2022*"&amp;A769&amp;";*",SRGs!AA:AA,0),0)</f>
        <v>0</v>
      </c>
      <c r="T769" s="6">
        <f>IFERROR(MATCH("Intrusion Detection and Prevention Systems (IDPS) Security Requirements Guide :: Version 2, Release: 6 Benchmark Date: 24 Jul 2020*"&amp;A769&amp;";*",SRGs!AA:AA,0),0)</f>
        <v>0</v>
      </c>
      <c r="U769" s="6">
        <f>IFERROR(MATCH("Layer 2 Switch Security Requirements Guide :: Version 2, Release: 1 Benchmark Date: 18 May 2021*"&amp;A769&amp;";*",SRGs!AA:AA,0),0)</f>
        <v>0</v>
      </c>
      <c r="V769" s="6">
        <f>IFERROR(MATCH("Mainframe Product Security Requirements Guide :: Version 2, Release: 1 Benchmark Date: 27 Oct 2022*"&amp;A769&amp;";*",SRGs!AA:AA,0),0)</f>
        <v>0</v>
      </c>
      <c r="W769" s="6">
        <f>IFERROR(MATCH("Network Device Management Security Requirements Guide :: Version 4, Release: 1 Benchmark Date: 23 Apr 2021*"&amp;A769&amp;";*",SRGs!AA:AA,0),0)</f>
        <v>0</v>
      </c>
      <c r="X769" s="6">
        <f>IFERROR(MATCH("Router Security Requirements Guide :: Version 4, Release: 2 Benchmark Date: 23 Apr 2021*"&amp;A769&amp;";*",SRGs!AA:AA,0),0)</f>
        <v>0</v>
      </c>
      <c r="Y769" s="6">
        <f>IFERROR(MATCH("SDN Controller Security Requirements Guide :: Version 1, Release: 2 Benchmark Date: 24 Apr 2020*"&amp;A769&amp;";*",SRGs!AA:AA,0),0)</f>
        <v>0</v>
      </c>
      <c r="Z769" s="6">
        <f>IFERROR(MATCH("Unified Endpoint Management Agent Security Requirements Guide :: Version 1, Release: 1 Benchmark Date: 20 Nov 2020*"&amp;A769&amp;";*",SRGs!AA:AA,0),0)</f>
        <v>0</v>
      </c>
      <c r="AA769" s="6">
        <f>IFERROR(MATCH("Unified Endpoint Management Server Security Requirements Guide :: Version 1, Release: 1 Benchmark Date: 20 Nov 2020*"&amp;A769&amp;";*",SRGs!AA:AA,0),0)</f>
        <v>0</v>
      </c>
      <c r="AB769" s="6">
        <f>IFERROR(MATCH("Virtual Private Network (VPN) Security Requirements Guide :: Version 2, Release: 4 Benchmark Date: 27 Oct 2021*"&amp;A769&amp;";*",SRGs!AA:AA,0),0)</f>
        <v>0</v>
      </c>
      <c r="AC769" s="6">
        <f>IFERROR(MATCH("Web Server Security Requirements Guide :: Version 3, Release: 1 Benchmark Date: 27 Oct 2022*"&amp;A769&amp;";*",SRGs!AA:AA,0),0)</f>
        <v>0</v>
      </c>
      <c r="AD769" s="21"/>
      <c r="AE769" s="3" t="str">
        <f t="shared" si="88"/>
        <v/>
      </c>
      <c r="AF769" s="2" t="str">
        <f t="shared" si="89"/>
        <v/>
      </c>
      <c r="AG769" s="2" t="str">
        <f t="shared" si="90"/>
        <v/>
      </c>
      <c r="AH769" s="2" t="str">
        <f t="shared" si="91"/>
        <v/>
      </c>
      <c r="AI769" s="2" t="str">
        <f t="shared" si="92"/>
        <v/>
      </c>
      <c r="AJ769" s="2" t="str">
        <f t="shared" si="93"/>
        <v/>
      </c>
      <c r="AK769" s="2" t="str">
        <f t="shared" si="94"/>
        <v/>
      </c>
      <c r="AL769" s="27"/>
      <c r="AM769" s="5" t="str">
        <f t="shared" si="95"/>
        <v/>
      </c>
    </row>
    <row r="770" spans="1:39" ht="30">
      <c r="A770" s="1" t="s">
        <v>22484</v>
      </c>
      <c r="B770" s="1" t="s">
        <v>4315</v>
      </c>
      <c r="C770" s="1" t="s">
        <v>1127</v>
      </c>
      <c r="D770" s="1" t="s">
        <v>3560</v>
      </c>
      <c r="E770" s="1"/>
      <c r="F770" s="2"/>
      <c r="G770" s="2"/>
      <c r="H770" s="2"/>
      <c r="I770" s="2"/>
      <c r="J770" s="15"/>
      <c r="K770" s="3">
        <f>IFERROR(MATCH("Application Layer Gateway (ALG) Security Requirements Guide (SRG) :: Version 1, Release: 2 Benchmark Date: 24 Jul 2015*"&amp;A770&amp;";*",SRGs!AA:AA,0),0)</f>
        <v>0</v>
      </c>
      <c r="L770" s="2">
        <f>IFERROR(MATCH("Application Server Security Requirements Guide :: Version 3, Release: 3 Benchmark Date: 27 Oct 2022*"&amp;A770&amp;";*",SRGs!AA:AA,0),0)</f>
        <v>0</v>
      </c>
      <c r="M770" s="2">
        <f>IFERROR(MATCH("Authentication, Authorization, and Accounting Services (AAA) Security Requirements Guide :: Version 1, Release: 2 Benchmark Date: 24 Jan 2020*"&amp;A770&amp;";*",SRGs!AA:AA,0),0)</f>
        <v>0</v>
      </c>
      <c r="N770" s="2">
        <f>IFERROR(MATCH("Central Log Server Security Requirements Guide :: Version 2, Release: 2 Benchmark Date: 27 Oct 2022*"&amp;A770&amp;";*",SRGs!AA:AA,0),0)</f>
        <v>0</v>
      </c>
      <c r="O770" s="2">
        <f>IFERROR(MATCH("Database Security Requirements Guide :: Version 3, Release: 3 Benchmark Date: 27 Jul 2022*"&amp;A770&amp;";*",SRGs!AA:AA,0),0)</f>
        <v>0</v>
      </c>
      <c r="P770" s="2">
        <f>IFERROR(MATCH("Container Platform Security Requirements Guide :: Version 1, Release: 3 Benchmark Date: 27 Jan 2022*"&amp;A770&amp;";*",SRGs!AA:AA,0),0)</f>
        <v>0</v>
      </c>
      <c r="Q770" s="2">
        <f>IFERROR(MATCH("Domain Name System (DNS) Security Requirements Guide :: Version 2, Release: 4 Benchmark Date: 23 Oct 2015*"&amp;A770&amp;";*",SRGs!AA:AA,0),0)</f>
        <v>0</v>
      </c>
      <c r="R770" s="2">
        <f>IFERROR(MATCH("Firewall Security Requirements Guide :: Version 2, Release: 3 Benchmark Date: 27 Oct 2022*"&amp;A770&amp;";*",SRGs!AA:AA,0),0)</f>
        <v>0</v>
      </c>
      <c r="S770" s="2">
        <f>IFERROR(MATCH("General Purpose Operating System Security Requirements Guide :: Version 2, Release: 4 Benchmark Date: 27 Jul 2022*"&amp;A770&amp;";*",SRGs!AA:AA,0),0)</f>
        <v>0</v>
      </c>
      <c r="T770" s="2">
        <f>IFERROR(MATCH("Intrusion Detection and Prevention Systems (IDPS) Security Requirements Guide :: Version 2, Release: 6 Benchmark Date: 24 Jul 2020*"&amp;A770&amp;";*",SRGs!AA:AA,0),0)</f>
        <v>0</v>
      </c>
      <c r="U770" s="2">
        <f>IFERROR(MATCH("Layer 2 Switch Security Requirements Guide :: Version 2, Release: 1 Benchmark Date: 18 May 2021*"&amp;A770&amp;";*",SRGs!AA:AA,0),0)</f>
        <v>0</v>
      </c>
      <c r="V770" s="2">
        <f>IFERROR(MATCH("Mainframe Product Security Requirements Guide :: Version 2, Release: 1 Benchmark Date: 27 Oct 2022*"&amp;A770&amp;";*",SRGs!AA:AA,0),0)</f>
        <v>0</v>
      </c>
      <c r="W770" s="2">
        <f>IFERROR(MATCH("Network Device Management Security Requirements Guide :: Version 4, Release: 1 Benchmark Date: 23 Apr 2021*"&amp;A770&amp;";*",SRGs!AA:AA,0),0)</f>
        <v>0</v>
      </c>
      <c r="X770" s="2">
        <f>IFERROR(MATCH("Router Security Requirements Guide :: Version 4, Release: 2 Benchmark Date: 23 Apr 2021*"&amp;A770&amp;";*",SRGs!AA:AA,0),0)</f>
        <v>0</v>
      </c>
      <c r="Y770" s="2">
        <f>IFERROR(MATCH("SDN Controller Security Requirements Guide :: Version 1, Release: 2 Benchmark Date: 24 Apr 2020*"&amp;A770&amp;";*",SRGs!AA:AA,0),0)</f>
        <v>0</v>
      </c>
      <c r="Z770" s="2">
        <f>IFERROR(MATCH("Unified Endpoint Management Agent Security Requirements Guide :: Version 1, Release: 1 Benchmark Date: 20 Nov 2020*"&amp;A770&amp;";*",SRGs!AA:AA,0),0)</f>
        <v>0</v>
      </c>
      <c r="AA770" s="2">
        <f>IFERROR(MATCH("Unified Endpoint Management Server Security Requirements Guide :: Version 1, Release: 1 Benchmark Date: 20 Nov 2020*"&amp;A770&amp;";*",SRGs!AA:AA,0),0)</f>
        <v>0</v>
      </c>
      <c r="AB770" s="2">
        <f>IFERROR(MATCH("Virtual Private Network (VPN) Security Requirements Guide :: Version 2, Release: 4 Benchmark Date: 27 Oct 2021*"&amp;A770&amp;";*",SRGs!AA:AA,0),0)</f>
        <v>0</v>
      </c>
      <c r="AC770" s="2">
        <f>IFERROR(MATCH("Web Server Security Requirements Guide :: Version 3, Release: 1 Benchmark Date: 27 Oct 2022*"&amp;A770&amp;";*",SRGs!AA:AA,0),0)</f>
        <v>0</v>
      </c>
      <c r="AD770" s="22"/>
      <c r="AE770" s="3" t="str">
        <f t="shared" ref="AE770:AE833" si="96">IF(OR(K770&gt;0,L770&gt;0,AC770&gt;0),"Application","")</f>
        <v/>
      </c>
      <c r="AF770" s="2" t="str">
        <f t="shared" ref="AF770:AF833" si="97">IF(OR(V770&gt;0,S770&gt;0,N770&gt;0),"Server","")</f>
        <v/>
      </c>
      <c r="AG770" s="2" t="str">
        <f t="shared" ref="AG770:AG833" si="98">IF(S770&gt;0,"Laptops/Desktops","")</f>
        <v/>
      </c>
      <c r="AH770" s="2" t="str">
        <f t="shared" ref="AH770:AH833" si="99">IF(OR(M770&gt;0,Q770&gt;0,R770&gt;0,T770&gt;0,U770&gt;0,W770&gt;0,X770&gt;0,Y770&gt;0,AB770&gt;0),"Network Device","")</f>
        <v/>
      </c>
      <c r="AI770" s="2" t="str">
        <f t="shared" ref="AI770:AI833" si="100">IF(O770&gt;0,"Database","")</f>
        <v/>
      </c>
      <c r="AJ770" s="2" t="str">
        <f t="shared" ref="AJ770:AJ833" si="101">IF(P770&gt;0,"Container","")</f>
        <v/>
      </c>
      <c r="AK770" s="2" t="str">
        <f t="shared" ref="AK770:AK833" si="102">IF(OR(Z770&gt;0,AA770&gt;0),"Unified Endpoint Mangement","")</f>
        <v/>
      </c>
      <c r="AM770" s="5" t="str">
        <f t="shared" si="95"/>
        <v/>
      </c>
    </row>
    <row r="771" spans="1:39" s="5" customFormat="1" ht="30">
      <c r="A771" s="1" t="s">
        <v>22485</v>
      </c>
      <c r="B771" s="1" t="s">
        <v>4315</v>
      </c>
      <c r="C771" s="1" t="s">
        <v>1128</v>
      </c>
      <c r="D771" s="1" t="s">
        <v>3561</v>
      </c>
      <c r="E771" s="1"/>
      <c r="F771" s="2"/>
      <c r="G771" s="2"/>
      <c r="H771" s="2"/>
      <c r="I771" s="2"/>
      <c r="J771" s="15"/>
      <c r="K771" s="3">
        <f>IFERROR(MATCH("Application Layer Gateway (ALG) Security Requirements Guide (SRG) :: Version 1, Release: 2 Benchmark Date: 24 Jul 2015*"&amp;A771&amp;";*",SRGs!AA:AA,0),0)</f>
        <v>0</v>
      </c>
      <c r="L771" s="2">
        <f>IFERROR(MATCH("Application Server Security Requirements Guide :: Version 3, Release: 3 Benchmark Date: 27 Oct 2022*"&amp;A771&amp;";*",SRGs!AA:AA,0),0)</f>
        <v>0</v>
      </c>
      <c r="M771" s="2">
        <f>IFERROR(MATCH("Authentication, Authorization, and Accounting Services (AAA) Security Requirements Guide :: Version 1, Release: 2 Benchmark Date: 24 Jan 2020*"&amp;A771&amp;";*",SRGs!AA:AA,0),0)</f>
        <v>0</v>
      </c>
      <c r="N771" s="2">
        <f>IFERROR(MATCH("Central Log Server Security Requirements Guide :: Version 2, Release: 2 Benchmark Date: 27 Oct 2022*"&amp;A771&amp;";*",SRGs!AA:AA,0),0)</f>
        <v>0</v>
      </c>
      <c r="O771" s="2">
        <f>IFERROR(MATCH("Database Security Requirements Guide :: Version 3, Release: 3 Benchmark Date: 27 Jul 2022*"&amp;A771&amp;";*",SRGs!AA:AA,0),0)</f>
        <v>0</v>
      </c>
      <c r="P771" s="6">
        <f>IFERROR(MATCH("Container Platform Security Requirements Guide :: Version 1, Release: 3 Benchmark Date: 27 Jan 2022*"&amp;A771&amp;";*",SRGs!AA:AA,0),0)</f>
        <v>0</v>
      </c>
      <c r="Q771" s="6">
        <f>IFERROR(MATCH("Domain Name System (DNS) Security Requirements Guide :: Version 2, Release: 4 Benchmark Date: 23 Oct 2015*"&amp;A771&amp;";*",SRGs!AA:AA,0),0)</f>
        <v>0</v>
      </c>
      <c r="R771" s="6">
        <f>IFERROR(MATCH("Firewall Security Requirements Guide :: Version 2, Release: 3 Benchmark Date: 27 Oct 2022*"&amp;A771&amp;";*",SRGs!AA:AA,0),0)</f>
        <v>0</v>
      </c>
      <c r="S771" s="6">
        <f>IFERROR(MATCH("General Purpose Operating System Security Requirements Guide :: Version 2, Release: 4 Benchmark Date: 27 Jul 2022*"&amp;A771&amp;";*",SRGs!AA:AA,0),0)</f>
        <v>0</v>
      </c>
      <c r="T771" s="6">
        <f>IFERROR(MATCH("Intrusion Detection and Prevention Systems (IDPS) Security Requirements Guide :: Version 2, Release: 6 Benchmark Date: 24 Jul 2020*"&amp;A771&amp;";*",SRGs!AA:AA,0),0)</f>
        <v>0</v>
      </c>
      <c r="U771" s="6">
        <f>IFERROR(MATCH("Layer 2 Switch Security Requirements Guide :: Version 2, Release: 1 Benchmark Date: 18 May 2021*"&amp;A771&amp;";*",SRGs!AA:AA,0),0)</f>
        <v>0</v>
      </c>
      <c r="V771" s="6">
        <f>IFERROR(MATCH("Mainframe Product Security Requirements Guide :: Version 2, Release: 1 Benchmark Date: 27 Oct 2022*"&amp;A771&amp;";*",SRGs!AA:AA,0),0)</f>
        <v>0</v>
      </c>
      <c r="W771" s="6">
        <f>IFERROR(MATCH("Network Device Management Security Requirements Guide :: Version 4, Release: 1 Benchmark Date: 23 Apr 2021*"&amp;A771&amp;";*",SRGs!AA:AA,0),0)</f>
        <v>0</v>
      </c>
      <c r="X771" s="6">
        <f>IFERROR(MATCH("Router Security Requirements Guide :: Version 4, Release: 2 Benchmark Date: 23 Apr 2021*"&amp;A771&amp;";*",SRGs!AA:AA,0),0)</f>
        <v>0</v>
      </c>
      <c r="Y771" s="6">
        <f>IFERROR(MATCH("SDN Controller Security Requirements Guide :: Version 1, Release: 2 Benchmark Date: 24 Apr 2020*"&amp;A771&amp;";*",SRGs!AA:AA,0),0)</f>
        <v>0</v>
      </c>
      <c r="Z771" s="6">
        <f>IFERROR(MATCH("Unified Endpoint Management Agent Security Requirements Guide :: Version 1, Release: 1 Benchmark Date: 20 Nov 2020*"&amp;A771&amp;";*",SRGs!AA:AA,0),0)</f>
        <v>0</v>
      </c>
      <c r="AA771" s="6">
        <f>IFERROR(MATCH("Unified Endpoint Management Server Security Requirements Guide :: Version 1, Release: 1 Benchmark Date: 20 Nov 2020*"&amp;A771&amp;";*",SRGs!AA:AA,0),0)</f>
        <v>0</v>
      </c>
      <c r="AB771" s="6">
        <f>IFERROR(MATCH("Virtual Private Network (VPN) Security Requirements Guide :: Version 2, Release: 4 Benchmark Date: 27 Oct 2021*"&amp;A771&amp;";*",SRGs!AA:AA,0),0)</f>
        <v>0</v>
      </c>
      <c r="AC771" s="6">
        <f>IFERROR(MATCH("Web Server Security Requirements Guide :: Version 3, Release: 1 Benchmark Date: 27 Oct 2022*"&amp;A771&amp;";*",SRGs!AA:AA,0),0)</f>
        <v>0</v>
      </c>
      <c r="AD771" s="21"/>
      <c r="AE771" s="3" t="str">
        <f t="shared" si="96"/>
        <v/>
      </c>
      <c r="AF771" s="2" t="str">
        <f t="shared" si="97"/>
        <v/>
      </c>
      <c r="AG771" s="2" t="str">
        <f t="shared" si="98"/>
        <v/>
      </c>
      <c r="AH771" s="2" t="str">
        <f t="shared" si="99"/>
        <v/>
      </c>
      <c r="AI771" s="2" t="str">
        <f t="shared" si="100"/>
        <v/>
      </c>
      <c r="AJ771" s="2" t="str">
        <f t="shared" si="101"/>
        <v/>
      </c>
      <c r="AK771" s="2" t="str">
        <f t="shared" si="102"/>
        <v/>
      </c>
      <c r="AL771" s="27"/>
      <c r="AM771" s="5" t="str">
        <f t="shared" ref="AM771:AM834" si="103">_xlfn.TEXTJOIN("; ",TRUE,AE771:AK771)</f>
        <v/>
      </c>
    </row>
    <row r="772" spans="1:39" s="5" customFormat="1" ht="30">
      <c r="A772" s="1" t="s">
        <v>22486</v>
      </c>
      <c r="B772" s="1" t="s">
        <v>4315</v>
      </c>
      <c r="C772" s="1" t="s">
        <v>1129</v>
      </c>
      <c r="D772" s="1" t="s">
        <v>3562</v>
      </c>
      <c r="E772" s="1"/>
      <c r="F772" s="2"/>
      <c r="G772" s="2"/>
      <c r="H772" s="2"/>
      <c r="I772" s="2"/>
      <c r="J772" s="15"/>
      <c r="K772" s="3">
        <f>IFERROR(MATCH("Application Layer Gateway (ALG) Security Requirements Guide (SRG) :: Version 1, Release: 2 Benchmark Date: 24 Jul 2015*"&amp;A772&amp;";*",SRGs!AA:AA,0),0)</f>
        <v>0</v>
      </c>
      <c r="L772" s="2">
        <f>IFERROR(MATCH("Application Server Security Requirements Guide :: Version 3, Release: 3 Benchmark Date: 27 Oct 2022*"&amp;A772&amp;";*",SRGs!AA:AA,0),0)</f>
        <v>0</v>
      </c>
      <c r="M772" s="2">
        <f>IFERROR(MATCH("Authentication, Authorization, and Accounting Services (AAA) Security Requirements Guide :: Version 1, Release: 2 Benchmark Date: 24 Jan 2020*"&amp;A772&amp;";*",SRGs!AA:AA,0),0)</f>
        <v>0</v>
      </c>
      <c r="N772" s="2">
        <f>IFERROR(MATCH("Central Log Server Security Requirements Guide :: Version 2, Release: 2 Benchmark Date: 27 Oct 2022*"&amp;A772&amp;";*",SRGs!AA:AA,0),0)</f>
        <v>0</v>
      </c>
      <c r="O772" s="2">
        <f>IFERROR(MATCH("Database Security Requirements Guide :: Version 3, Release: 3 Benchmark Date: 27 Jul 2022*"&amp;A772&amp;";*",SRGs!AA:AA,0),0)</f>
        <v>0</v>
      </c>
      <c r="P772" s="6">
        <f>IFERROR(MATCH("Container Platform Security Requirements Guide :: Version 1, Release: 3 Benchmark Date: 27 Jan 2022*"&amp;A772&amp;";*",SRGs!AA:AA,0),0)</f>
        <v>0</v>
      </c>
      <c r="Q772" s="6">
        <f>IFERROR(MATCH("Domain Name System (DNS) Security Requirements Guide :: Version 2, Release: 4 Benchmark Date: 23 Oct 2015*"&amp;A772&amp;";*",SRGs!AA:AA,0),0)</f>
        <v>0</v>
      </c>
      <c r="R772" s="6">
        <f>IFERROR(MATCH("Firewall Security Requirements Guide :: Version 2, Release: 3 Benchmark Date: 27 Oct 2022*"&amp;A772&amp;";*",SRGs!AA:AA,0),0)</f>
        <v>0</v>
      </c>
      <c r="S772" s="6">
        <f>IFERROR(MATCH("General Purpose Operating System Security Requirements Guide :: Version 2, Release: 4 Benchmark Date: 27 Jul 2022*"&amp;A772&amp;";*",SRGs!AA:AA,0),0)</f>
        <v>0</v>
      </c>
      <c r="T772" s="6">
        <f>IFERROR(MATCH("Intrusion Detection and Prevention Systems (IDPS) Security Requirements Guide :: Version 2, Release: 6 Benchmark Date: 24 Jul 2020*"&amp;A772&amp;";*",SRGs!AA:AA,0),0)</f>
        <v>0</v>
      </c>
      <c r="U772" s="6">
        <f>IFERROR(MATCH("Layer 2 Switch Security Requirements Guide :: Version 2, Release: 1 Benchmark Date: 18 May 2021*"&amp;A772&amp;";*",SRGs!AA:AA,0),0)</f>
        <v>0</v>
      </c>
      <c r="V772" s="6">
        <f>IFERROR(MATCH("Mainframe Product Security Requirements Guide :: Version 2, Release: 1 Benchmark Date: 27 Oct 2022*"&amp;A772&amp;";*",SRGs!AA:AA,0),0)</f>
        <v>0</v>
      </c>
      <c r="W772" s="6">
        <f>IFERROR(MATCH("Network Device Management Security Requirements Guide :: Version 4, Release: 1 Benchmark Date: 23 Apr 2021*"&amp;A772&amp;";*",SRGs!AA:AA,0),0)</f>
        <v>0</v>
      </c>
      <c r="X772" s="6">
        <f>IFERROR(MATCH("Router Security Requirements Guide :: Version 4, Release: 2 Benchmark Date: 23 Apr 2021*"&amp;A772&amp;";*",SRGs!AA:AA,0),0)</f>
        <v>0</v>
      </c>
      <c r="Y772" s="6">
        <f>IFERROR(MATCH("SDN Controller Security Requirements Guide :: Version 1, Release: 2 Benchmark Date: 24 Apr 2020*"&amp;A772&amp;";*",SRGs!AA:AA,0),0)</f>
        <v>0</v>
      </c>
      <c r="Z772" s="6">
        <f>IFERROR(MATCH("Unified Endpoint Management Agent Security Requirements Guide :: Version 1, Release: 1 Benchmark Date: 20 Nov 2020*"&amp;A772&amp;";*",SRGs!AA:AA,0),0)</f>
        <v>0</v>
      </c>
      <c r="AA772" s="6">
        <f>IFERROR(MATCH("Unified Endpoint Management Server Security Requirements Guide :: Version 1, Release: 1 Benchmark Date: 20 Nov 2020*"&amp;A772&amp;";*",SRGs!AA:AA,0),0)</f>
        <v>0</v>
      </c>
      <c r="AB772" s="6">
        <f>IFERROR(MATCH("Virtual Private Network (VPN) Security Requirements Guide :: Version 2, Release: 4 Benchmark Date: 27 Oct 2021*"&amp;A772&amp;";*",SRGs!AA:AA,0),0)</f>
        <v>0</v>
      </c>
      <c r="AC772" s="6">
        <f>IFERROR(MATCH("Web Server Security Requirements Guide :: Version 3, Release: 1 Benchmark Date: 27 Oct 2022*"&amp;A772&amp;";*",SRGs!AA:AA,0),0)</f>
        <v>0</v>
      </c>
      <c r="AD772" s="21"/>
      <c r="AE772" s="3" t="str">
        <f t="shared" si="96"/>
        <v/>
      </c>
      <c r="AF772" s="2" t="str">
        <f t="shared" si="97"/>
        <v/>
      </c>
      <c r="AG772" s="2" t="str">
        <f t="shared" si="98"/>
        <v/>
      </c>
      <c r="AH772" s="2" t="str">
        <f t="shared" si="99"/>
        <v/>
      </c>
      <c r="AI772" s="2" t="str">
        <f t="shared" si="100"/>
        <v/>
      </c>
      <c r="AJ772" s="2" t="str">
        <f t="shared" si="101"/>
        <v/>
      </c>
      <c r="AK772" s="2" t="str">
        <f t="shared" si="102"/>
        <v/>
      </c>
      <c r="AL772" s="27"/>
      <c r="AM772" s="5" t="str">
        <f t="shared" si="103"/>
        <v/>
      </c>
    </row>
    <row r="773" spans="1:39" ht="30">
      <c r="A773" s="1" t="s">
        <v>22487</v>
      </c>
      <c r="B773" s="1" t="s">
        <v>4315</v>
      </c>
      <c r="C773" s="1" t="s">
        <v>1130</v>
      </c>
      <c r="D773" s="1" t="s">
        <v>3563</v>
      </c>
      <c r="E773" s="1"/>
      <c r="F773" s="2"/>
      <c r="G773" s="2"/>
      <c r="H773" s="2"/>
      <c r="I773" s="2"/>
      <c r="J773" s="15"/>
      <c r="K773" s="3">
        <f>IFERROR(MATCH("Application Layer Gateway (ALG) Security Requirements Guide (SRG) :: Version 1, Release: 2 Benchmark Date: 24 Jul 2015*"&amp;A773&amp;";*",SRGs!AA:AA,0),0)</f>
        <v>0</v>
      </c>
      <c r="L773" s="2">
        <f>IFERROR(MATCH("Application Server Security Requirements Guide :: Version 3, Release: 3 Benchmark Date: 27 Oct 2022*"&amp;A773&amp;";*",SRGs!AA:AA,0),0)</f>
        <v>0</v>
      </c>
      <c r="M773" s="2">
        <f>IFERROR(MATCH("Authentication, Authorization, and Accounting Services (AAA) Security Requirements Guide :: Version 1, Release: 2 Benchmark Date: 24 Jan 2020*"&amp;A773&amp;";*",SRGs!AA:AA,0),0)</f>
        <v>0</v>
      </c>
      <c r="N773" s="2">
        <f>IFERROR(MATCH("Central Log Server Security Requirements Guide :: Version 2, Release: 2 Benchmark Date: 27 Oct 2022*"&amp;A773&amp;";*",SRGs!AA:AA,0),0)</f>
        <v>0</v>
      </c>
      <c r="O773" s="2">
        <f>IFERROR(MATCH("Database Security Requirements Guide :: Version 3, Release: 3 Benchmark Date: 27 Jul 2022*"&amp;A773&amp;";*",SRGs!AA:AA,0),0)</f>
        <v>0</v>
      </c>
      <c r="P773" s="2">
        <f>IFERROR(MATCH("Container Platform Security Requirements Guide :: Version 1, Release: 3 Benchmark Date: 27 Jan 2022*"&amp;A773&amp;";*",SRGs!AA:AA,0),0)</f>
        <v>0</v>
      </c>
      <c r="Q773" s="2">
        <f>IFERROR(MATCH("Domain Name System (DNS) Security Requirements Guide :: Version 2, Release: 4 Benchmark Date: 23 Oct 2015*"&amp;A773&amp;";*",SRGs!AA:AA,0),0)</f>
        <v>0</v>
      </c>
      <c r="R773" s="2">
        <f>IFERROR(MATCH("Firewall Security Requirements Guide :: Version 2, Release: 3 Benchmark Date: 27 Oct 2022*"&amp;A773&amp;";*",SRGs!AA:AA,0),0)</f>
        <v>0</v>
      </c>
      <c r="S773" s="2">
        <f>IFERROR(MATCH("General Purpose Operating System Security Requirements Guide :: Version 2, Release: 4 Benchmark Date: 27 Jul 2022*"&amp;A773&amp;";*",SRGs!AA:AA,0),0)</f>
        <v>0</v>
      </c>
      <c r="T773" s="2">
        <f>IFERROR(MATCH("Intrusion Detection and Prevention Systems (IDPS) Security Requirements Guide :: Version 2, Release: 6 Benchmark Date: 24 Jul 2020*"&amp;A773&amp;";*",SRGs!AA:AA,0),0)</f>
        <v>0</v>
      </c>
      <c r="U773" s="2">
        <f>IFERROR(MATCH("Layer 2 Switch Security Requirements Guide :: Version 2, Release: 1 Benchmark Date: 18 May 2021*"&amp;A773&amp;";*",SRGs!AA:AA,0),0)</f>
        <v>0</v>
      </c>
      <c r="V773" s="2">
        <f>IFERROR(MATCH("Mainframe Product Security Requirements Guide :: Version 2, Release: 1 Benchmark Date: 27 Oct 2022*"&amp;A773&amp;";*",SRGs!AA:AA,0),0)</f>
        <v>0</v>
      </c>
      <c r="W773" s="2">
        <f>IFERROR(MATCH("Network Device Management Security Requirements Guide :: Version 4, Release: 1 Benchmark Date: 23 Apr 2021*"&amp;A773&amp;";*",SRGs!AA:AA,0),0)</f>
        <v>0</v>
      </c>
      <c r="X773" s="2">
        <f>IFERROR(MATCH("Router Security Requirements Guide :: Version 4, Release: 2 Benchmark Date: 23 Apr 2021*"&amp;A773&amp;";*",SRGs!AA:AA,0),0)</f>
        <v>0</v>
      </c>
      <c r="Y773" s="2">
        <f>IFERROR(MATCH("SDN Controller Security Requirements Guide :: Version 1, Release: 2 Benchmark Date: 24 Apr 2020*"&amp;A773&amp;";*",SRGs!AA:AA,0),0)</f>
        <v>0</v>
      </c>
      <c r="Z773" s="2">
        <f>IFERROR(MATCH("Unified Endpoint Management Agent Security Requirements Guide :: Version 1, Release: 1 Benchmark Date: 20 Nov 2020*"&amp;A773&amp;";*",SRGs!AA:AA,0),0)</f>
        <v>0</v>
      </c>
      <c r="AA773" s="2">
        <f>IFERROR(MATCH("Unified Endpoint Management Server Security Requirements Guide :: Version 1, Release: 1 Benchmark Date: 20 Nov 2020*"&amp;A773&amp;";*",SRGs!AA:AA,0),0)</f>
        <v>0</v>
      </c>
      <c r="AB773" s="2">
        <f>IFERROR(MATCH("Virtual Private Network (VPN) Security Requirements Guide :: Version 2, Release: 4 Benchmark Date: 27 Oct 2021*"&amp;A773&amp;";*",SRGs!AA:AA,0),0)</f>
        <v>0</v>
      </c>
      <c r="AC773" s="2">
        <f>IFERROR(MATCH("Web Server Security Requirements Guide :: Version 3, Release: 1 Benchmark Date: 27 Oct 2022*"&amp;A773&amp;";*",SRGs!AA:AA,0),0)</f>
        <v>0</v>
      </c>
      <c r="AD773" s="22"/>
      <c r="AE773" s="3" t="str">
        <f t="shared" si="96"/>
        <v/>
      </c>
      <c r="AF773" s="2" t="str">
        <f t="shared" si="97"/>
        <v/>
      </c>
      <c r="AG773" s="2" t="str">
        <f t="shared" si="98"/>
        <v/>
      </c>
      <c r="AH773" s="2" t="str">
        <f t="shared" si="99"/>
        <v/>
      </c>
      <c r="AI773" s="2" t="str">
        <f t="shared" si="100"/>
        <v/>
      </c>
      <c r="AJ773" s="2" t="str">
        <f t="shared" si="101"/>
        <v/>
      </c>
      <c r="AK773" s="2" t="str">
        <f t="shared" si="102"/>
        <v/>
      </c>
      <c r="AM773" s="5" t="str">
        <f t="shared" si="103"/>
        <v/>
      </c>
    </row>
    <row r="774" spans="1:39" s="5" customFormat="1" ht="30">
      <c r="A774" s="1" t="s">
        <v>225</v>
      </c>
      <c r="B774" s="1" t="s">
        <v>4315</v>
      </c>
      <c r="C774" s="1" t="s">
        <v>1137</v>
      </c>
      <c r="D774" s="1" t="s">
        <v>3569</v>
      </c>
      <c r="E774" s="1"/>
      <c r="F774" s="2"/>
      <c r="G774" s="2"/>
      <c r="H774" s="2"/>
      <c r="I774" s="2"/>
      <c r="J774" s="15"/>
      <c r="K774" s="3">
        <f>IFERROR(MATCH("Application Layer Gateway (ALG) Security Requirements Guide (SRG) :: Version 1, Release: 2 Benchmark Date: 24 Jul 2015*"&amp;A774&amp;";*",SRGs!AA:AA,0),0)</f>
        <v>0</v>
      </c>
      <c r="L774" s="2">
        <f>IFERROR(MATCH("Application Server Security Requirements Guide :: Version 3, Release: 3 Benchmark Date: 27 Oct 2022*"&amp;A774&amp;";*",SRGs!AA:AA,0),0)</f>
        <v>0</v>
      </c>
      <c r="M774" s="2">
        <f>IFERROR(MATCH("Authentication, Authorization, and Accounting Services (AAA) Security Requirements Guide :: Version 1, Release: 2 Benchmark Date: 24 Jan 2020*"&amp;A774&amp;";*",SRGs!AA:AA,0),0)</f>
        <v>0</v>
      </c>
      <c r="N774" s="2">
        <f>IFERROR(MATCH("Central Log Server Security Requirements Guide :: Version 2, Release: 2 Benchmark Date: 27 Oct 2022*"&amp;A774&amp;";*",SRGs!AA:AA,0),0)</f>
        <v>0</v>
      </c>
      <c r="O774" s="2">
        <f>IFERROR(MATCH("Database Security Requirements Guide :: Version 3, Release: 3 Benchmark Date: 27 Jul 2022*"&amp;A774&amp;";*",SRGs!AA:AA,0),0)</f>
        <v>0</v>
      </c>
      <c r="P774" s="6">
        <f>IFERROR(MATCH("Container Platform Security Requirements Guide :: Version 1, Release: 3 Benchmark Date: 27 Jan 2022*"&amp;A774&amp;";*",SRGs!AA:AA,0),0)</f>
        <v>0</v>
      </c>
      <c r="Q774" s="6">
        <f>IFERROR(MATCH("Domain Name System (DNS) Security Requirements Guide :: Version 2, Release: 4 Benchmark Date: 23 Oct 2015*"&amp;A774&amp;";*",SRGs!AA:AA,0),0)</f>
        <v>0</v>
      </c>
      <c r="R774" s="6">
        <f>IFERROR(MATCH("Firewall Security Requirements Guide :: Version 2, Release: 3 Benchmark Date: 27 Oct 2022*"&amp;A774&amp;";*",SRGs!AA:AA,0),0)</f>
        <v>0</v>
      </c>
      <c r="S774" s="6">
        <f>IFERROR(MATCH("General Purpose Operating System Security Requirements Guide :: Version 2, Release: 4 Benchmark Date: 27 Jul 2022*"&amp;A774&amp;";*",SRGs!AA:AA,0),0)</f>
        <v>0</v>
      </c>
      <c r="T774" s="6">
        <f>IFERROR(MATCH("Intrusion Detection and Prevention Systems (IDPS) Security Requirements Guide :: Version 2, Release: 6 Benchmark Date: 24 Jul 2020*"&amp;A774&amp;";*",SRGs!AA:AA,0),0)</f>
        <v>0</v>
      </c>
      <c r="U774" s="6">
        <f>IFERROR(MATCH("Layer 2 Switch Security Requirements Guide :: Version 2, Release: 1 Benchmark Date: 18 May 2021*"&amp;A774&amp;";*",SRGs!AA:AA,0),0)</f>
        <v>0</v>
      </c>
      <c r="V774" s="6">
        <f>IFERROR(MATCH("Mainframe Product Security Requirements Guide :: Version 2, Release: 1 Benchmark Date: 27 Oct 2022*"&amp;A774&amp;";*",SRGs!AA:AA,0),0)</f>
        <v>0</v>
      </c>
      <c r="W774" s="6">
        <f>IFERROR(MATCH("Network Device Management Security Requirements Guide :: Version 4, Release: 1 Benchmark Date: 23 Apr 2021*"&amp;A774&amp;";*",SRGs!AA:AA,0),0)</f>
        <v>0</v>
      </c>
      <c r="X774" s="6">
        <f>IFERROR(MATCH("Router Security Requirements Guide :: Version 4, Release: 2 Benchmark Date: 23 Apr 2021*"&amp;A774&amp;";*",SRGs!AA:AA,0),0)</f>
        <v>0</v>
      </c>
      <c r="Y774" s="6">
        <f>IFERROR(MATCH("SDN Controller Security Requirements Guide :: Version 1, Release: 2 Benchmark Date: 24 Apr 2020*"&amp;A774&amp;";*",SRGs!AA:AA,0),0)</f>
        <v>0</v>
      </c>
      <c r="Z774" s="6">
        <f>IFERROR(MATCH("Unified Endpoint Management Agent Security Requirements Guide :: Version 1, Release: 1 Benchmark Date: 20 Nov 2020*"&amp;A774&amp;";*",SRGs!AA:AA,0),0)</f>
        <v>0</v>
      </c>
      <c r="AA774" s="6">
        <f>IFERROR(MATCH("Unified Endpoint Management Server Security Requirements Guide :: Version 1, Release: 1 Benchmark Date: 20 Nov 2020*"&amp;A774&amp;";*",SRGs!AA:AA,0),0)</f>
        <v>0</v>
      </c>
      <c r="AB774" s="6">
        <f>IFERROR(MATCH("Virtual Private Network (VPN) Security Requirements Guide :: Version 2, Release: 4 Benchmark Date: 27 Oct 2021*"&amp;A774&amp;";*",SRGs!AA:AA,0),0)</f>
        <v>0</v>
      </c>
      <c r="AC774" s="6">
        <f>IFERROR(MATCH("Web Server Security Requirements Guide :: Version 3, Release: 1 Benchmark Date: 27 Oct 2022*"&amp;A774&amp;";*",SRGs!AA:AA,0),0)</f>
        <v>0</v>
      </c>
      <c r="AD774" s="21"/>
      <c r="AE774" s="3" t="str">
        <f t="shared" si="96"/>
        <v/>
      </c>
      <c r="AF774" s="2" t="str">
        <f t="shared" si="97"/>
        <v/>
      </c>
      <c r="AG774" s="2" t="str">
        <f t="shared" si="98"/>
        <v/>
      </c>
      <c r="AH774" s="2" t="str">
        <f t="shared" si="99"/>
        <v/>
      </c>
      <c r="AI774" s="2" t="str">
        <f t="shared" si="100"/>
        <v/>
      </c>
      <c r="AJ774" s="2" t="str">
        <f t="shared" si="101"/>
        <v/>
      </c>
      <c r="AK774" s="2" t="str">
        <f t="shared" si="102"/>
        <v/>
      </c>
      <c r="AL774" s="27"/>
      <c r="AM774" s="5" t="str">
        <f t="shared" si="103"/>
        <v/>
      </c>
    </row>
    <row r="775" spans="1:39">
      <c r="A775" s="1" t="s">
        <v>226</v>
      </c>
      <c r="B775" s="1" t="s">
        <v>4315</v>
      </c>
      <c r="C775" s="1" t="s">
        <v>1037</v>
      </c>
      <c r="D775" s="1" t="s">
        <v>3570</v>
      </c>
      <c r="E775" s="1"/>
      <c r="F775" s="2"/>
      <c r="G775" s="2"/>
      <c r="H775" s="2"/>
      <c r="I775" s="2"/>
      <c r="J775" s="15"/>
      <c r="K775" s="3">
        <f>IFERROR(MATCH("Application Layer Gateway (ALG) Security Requirements Guide (SRG) :: Version 1, Release: 2 Benchmark Date: 24 Jul 2015*"&amp;A775&amp;";*",SRGs!AA:AA,0),0)</f>
        <v>0</v>
      </c>
      <c r="L775" s="2">
        <f>IFERROR(MATCH("Application Server Security Requirements Guide :: Version 3, Release: 3 Benchmark Date: 27 Oct 2022*"&amp;A775&amp;";*",SRGs!AA:AA,0),0)</f>
        <v>0</v>
      </c>
      <c r="M775" s="2">
        <f>IFERROR(MATCH("Authentication, Authorization, and Accounting Services (AAA) Security Requirements Guide :: Version 1, Release: 2 Benchmark Date: 24 Jan 2020*"&amp;A775&amp;";*",SRGs!AA:AA,0),0)</f>
        <v>0</v>
      </c>
      <c r="N775" s="2">
        <f>IFERROR(MATCH("Central Log Server Security Requirements Guide :: Version 2, Release: 2 Benchmark Date: 27 Oct 2022*"&amp;A775&amp;";*",SRGs!AA:AA,0),0)</f>
        <v>0</v>
      </c>
      <c r="O775" s="2">
        <f>IFERROR(MATCH("Database Security Requirements Guide :: Version 3, Release: 3 Benchmark Date: 27 Jul 2022*"&amp;A775&amp;";*",SRGs!AA:AA,0),0)</f>
        <v>0</v>
      </c>
      <c r="P775" s="2">
        <f>IFERROR(MATCH("Container Platform Security Requirements Guide :: Version 1, Release: 3 Benchmark Date: 27 Jan 2022*"&amp;A775&amp;";*",SRGs!AA:AA,0),0)</f>
        <v>0</v>
      </c>
      <c r="Q775" s="2">
        <f>IFERROR(MATCH("Domain Name System (DNS) Security Requirements Guide :: Version 2, Release: 4 Benchmark Date: 23 Oct 2015*"&amp;A775&amp;";*",SRGs!AA:AA,0),0)</f>
        <v>0</v>
      </c>
      <c r="R775" s="2">
        <f>IFERROR(MATCH("Firewall Security Requirements Guide :: Version 2, Release: 3 Benchmark Date: 27 Oct 2022*"&amp;A775&amp;";*",SRGs!AA:AA,0),0)</f>
        <v>0</v>
      </c>
      <c r="S775" s="2">
        <f>IFERROR(MATCH("General Purpose Operating System Security Requirements Guide :: Version 2, Release: 4 Benchmark Date: 27 Jul 2022*"&amp;A775&amp;";*",SRGs!AA:AA,0),0)</f>
        <v>0</v>
      </c>
      <c r="T775" s="2">
        <f>IFERROR(MATCH("Intrusion Detection and Prevention Systems (IDPS) Security Requirements Guide :: Version 2, Release: 6 Benchmark Date: 24 Jul 2020*"&amp;A775&amp;";*",SRGs!AA:AA,0),0)</f>
        <v>0</v>
      </c>
      <c r="U775" s="2">
        <f>IFERROR(MATCH("Layer 2 Switch Security Requirements Guide :: Version 2, Release: 1 Benchmark Date: 18 May 2021*"&amp;A775&amp;";*",SRGs!AA:AA,0),0)</f>
        <v>0</v>
      </c>
      <c r="V775" s="2">
        <f>IFERROR(MATCH("Mainframe Product Security Requirements Guide :: Version 2, Release: 1 Benchmark Date: 27 Oct 2022*"&amp;A775&amp;";*",SRGs!AA:AA,0),0)</f>
        <v>0</v>
      </c>
      <c r="W775" s="2">
        <f>IFERROR(MATCH("Network Device Management Security Requirements Guide :: Version 4, Release: 1 Benchmark Date: 23 Apr 2021*"&amp;A775&amp;";*",SRGs!AA:AA,0),0)</f>
        <v>0</v>
      </c>
      <c r="X775" s="2">
        <f>IFERROR(MATCH("Router Security Requirements Guide :: Version 4, Release: 2 Benchmark Date: 23 Apr 2021*"&amp;A775&amp;";*",SRGs!AA:AA,0),0)</f>
        <v>0</v>
      </c>
      <c r="Y775" s="2">
        <f>IFERROR(MATCH("SDN Controller Security Requirements Guide :: Version 1, Release: 2 Benchmark Date: 24 Apr 2020*"&amp;A775&amp;";*",SRGs!AA:AA,0),0)</f>
        <v>0</v>
      </c>
      <c r="Z775" s="2">
        <f>IFERROR(MATCH("Unified Endpoint Management Agent Security Requirements Guide :: Version 1, Release: 1 Benchmark Date: 20 Nov 2020*"&amp;A775&amp;";*",SRGs!AA:AA,0),0)</f>
        <v>0</v>
      </c>
      <c r="AA775" s="2">
        <f>IFERROR(MATCH("Unified Endpoint Management Server Security Requirements Guide :: Version 1, Release: 1 Benchmark Date: 20 Nov 2020*"&amp;A775&amp;";*",SRGs!AA:AA,0),0)</f>
        <v>0</v>
      </c>
      <c r="AB775" s="2">
        <f>IFERROR(MATCH("Virtual Private Network (VPN) Security Requirements Guide :: Version 2, Release: 4 Benchmark Date: 27 Oct 2021*"&amp;A775&amp;";*",SRGs!AA:AA,0),0)</f>
        <v>0</v>
      </c>
      <c r="AC775" s="2">
        <f>IFERROR(MATCH("Web Server Security Requirements Guide :: Version 3, Release: 1 Benchmark Date: 27 Oct 2022*"&amp;A775&amp;";*",SRGs!AA:AA,0),0)</f>
        <v>0</v>
      </c>
      <c r="AD775" s="22"/>
      <c r="AE775" s="3" t="str">
        <f t="shared" si="96"/>
        <v/>
      </c>
      <c r="AF775" s="2" t="str">
        <f t="shared" si="97"/>
        <v/>
      </c>
      <c r="AG775" s="2" t="str">
        <f t="shared" si="98"/>
        <v/>
      </c>
      <c r="AH775" s="2" t="str">
        <f t="shared" si="99"/>
        <v/>
      </c>
      <c r="AI775" s="2" t="str">
        <f t="shared" si="100"/>
        <v/>
      </c>
      <c r="AJ775" s="2" t="str">
        <f t="shared" si="101"/>
        <v/>
      </c>
      <c r="AK775" s="2" t="str">
        <f t="shared" si="102"/>
        <v/>
      </c>
      <c r="AM775" s="5" t="str">
        <f t="shared" si="103"/>
        <v/>
      </c>
    </row>
    <row r="776" spans="1:39" ht="30">
      <c r="A776" s="1" t="s">
        <v>22488</v>
      </c>
      <c r="B776" s="1" t="s">
        <v>4315</v>
      </c>
      <c r="C776" s="1" t="s">
        <v>1138</v>
      </c>
      <c r="D776" s="1" t="s">
        <v>3571</v>
      </c>
      <c r="E776" s="1"/>
      <c r="F776" s="2"/>
      <c r="G776" s="2"/>
      <c r="H776" s="2"/>
      <c r="I776" s="2"/>
      <c r="J776" s="15"/>
      <c r="K776" s="3">
        <f>IFERROR(MATCH("Application Layer Gateway (ALG) Security Requirements Guide (SRG) :: Version 1, Release: 2 Benchmark Date: 24 Jul 2015*"&amp;A776&amp;";*",SRGs!AA:AA,0),0)</f>
        <v>0</v>
      </c>
      <c r="L776" s="2">
        <f>IFERROR(MATCH("Application Server Security Requirements Guide :: Version 3, Release: 3 Benchmark Date: 27 Oct 2022*"&amp;A776&amp;";*",SRGs!AA:AA,0),0)</f>
        <v>0</v>
      </c>
      <c r="M776" s="2">
        <f>IFERROR(MATCH("Authentication, Authorization, and Accounting Services (AAA) Security Requirements Guide :: Version 1, Release: 2 Benchmark Date: 24 Jan 2020*"&amp;A776&amp;";*",SRGs!AA:AA,0),0)</f>
        <v>0</v>
      </c>
      <c r="N776" s="2">
        <f>IFERROR(MATCH("Central Log Server Security Requirements Guide :: Version 2, Release: 2 Benchmark Date: 27 Oct 2022*"&amp;A776&amp;";*",SRGs!AA:AA,0),0)</f>
        <v>0</v>
      </c>
      <c r="O776" s="2">
        <f>IFERROR(MATCH("Database Security Requirements Guide :: Version 3, Release: 3 Benchmark Date: 27 Jul 2022*"&amp;A776&amp;";*",SRGs!AA:AA,0),0)</f>
        <v>0</v>
      </c>
      <c r="P776" s="2">
        <f>IFERROR(MATCH("Container Platform Security Requirements Guide :: Version 1, Release: 3 Benchmark Date: 27 Jan 2022*"&amp;A776&amp;";*",SRGs!AA:AA,0),0)</f>
        <v>0</v>
      </c>
      <c r="Q776" s="2">
        <f>IFERROR(MATCH("Domain Name System (DNS) Security Requirements Guide :: Version 2, Release: 4 Benchmark Date: 23 Oct 2015*"&amp;A776&amp;";*",SRGs!AA:AA,0),0)</f>
        <v>0</v>
      </c>
      <c r="R776" s="2">
        <f>IFERROR(MATCH("Firewall Security Requirements Guide :: Version 2, Release: 3 Benchmark Date: 27 Oct 2022*"&amp;A776&amp;";*",SRGs!AA:AA,0),0)</f>
        <v>0</v>
      </c>
      <c r="S776" s="2">
        <f>IFERROR(MATCH("General Purpose Operating System Security Requirements Guide :: Version 2, Release: 4 Benchmark Date: 27 Jul 2022*"&amp;A776&amp;";*",SRGs!AA:AA,0),0)</f>
        <v>0</v>
      </c>
      <c r="T776" s="2">
        <f>IFERROR(MATCH("Intrusion Detection and Prevention Systems (IDPS) Security Requirements Guide :: Version 2, Release: 6 Benchmark Date: 24 Jul 2020*"&amp;A776&amp;";*",SRGs!AA:AA,0),0)</f>
        <v>0</v>
      </c>
      <c r="U776" s="2">
        <f>IFERROR(MATCH("Layer 2 Switch Security Requirements Guide :: Version 2, Release: 1 Benchmark Date: 18 May 2021*"&amp;A776&amp;";*",SRGs!AA:AA,0),0)</f>
        <v>0</v>
      </c>
      <c r="V776" s="2">
        <f>IFERROR(MATCH("Mainframe Product Security Requirements Guide :: Version 2, Release: 1 Benchmark Date: 27 Oct 2022*"&amp;A776&amp;";*",SRGs!AA:AA,0),0)</f>
        <v>0</v>
      </c>
      <c r="W776" s="2">
        <f>IFERROR(MATCH("Network Device Management Security Requirements Guide :: Version 4, Release: 1 Benchmark Date: 23 Apr 2021*"&amp;A776&amp;";*",SRGs!AA:AA,0),0)</f>
        <v>0</v>
      </c>
      <c r="X776" s="2">
        <f>IFERROR(MATCH("Router Security Requirements Guide :: Version 4, Release: 2 Benchmark Date: 23 Apr 2021*"&amp;A776&amp;";*",SRGs!AA:AA,0),0)</f>
        <v>0</v>
      </c>
      <c r="Y776" s="2">
        <f>IFERROR(MATCH("SDN Controller Security Requirements Guide :: Version 1, Release: 2 Benchmark Date: 24 Apr 2020*"&amp;A776&amp;";*",SRGs!AA:AA,0),0)</f>
        <v>0</v>
      </c>
      <c r="Z776" s="2">
        <f>IFERROR(MATCH("Unified Endpoint Management Agent Security Requirements Guide :: Version 1, Release: 1 Benchmark Date: 20 Nov 2020*"&amp;A776&amp;";*",SRGs!AA:AA,0),0)</f>
        <v>0</v>
      </c>
      <c r="AA776" s="2">
        <f>IFERROR(MATCH("Unified Endpoint Management Server Security Requirements Guide :: Version 1, Release: 1 Benchmark Date: 20 Nov 2020*"&amp;A776&amp;";*",SRGs!AA:AA,0),0)</f>
        <v>0</v>
      </c>
      <c r="AB776" s="2">
        <f>IFERROR(MATCH("Virtual Private Network (VPN) Security Requirements Guide :: Version 2, Release: 4 Benchmark Date: 27 Oct 2021*"&amp;A776&amp;";*",SRGs!AA:AA,0),0)</f>
        <v>0</v>
      </c>
      <c r="AC776" s="2">
        <f>IFERROR(MATCH("Web Server Security Requirements Guide :: Version 3, Release: 1 Benchmark Date: 27 Oct 2022*"&amp;A776&amp;";*",SRGs!AA:AA,0),0)</f>
        <v>0</v>
      </c>
      <c r="AD776" s="22"/>
      <c r="AE776" s="3" t="str">
        <f t="shared" si="96"/>
        <v/>
      </c>
      <c r="AF776" s="2" t="str">
        <f t="shared" si="97"/>
        <v/>
      </c>
      <c r="AG776" s="2" t="str">
        <f t="shared" si="98"/>
        <v/>
      </c>
      <c r="AH776" s="2" t="str">
        <f t="shared" si="99"/>
        <v/>
      </c>
      <c r="AI776" s="2" t="str">
        <f t="shared" si="100"/>
        <v/>
      </c>
      <c r="AJ776" s="2" t="str">
        <f t="shared" si="101"/>
        <v/>
      </c>
      <c r="AK776" s="2" t="str">
        <f t="shared" si="102"/>
        <v/>
      </c>
      <c r="AM776" s="5" t="str">
        <f t="shared" si="103"/>
        <v/>
      </c>
    </row>
    <row r="777" spans="1:39" ht="195">
      <c r="A777" s="1" t="s">
        <v>227</v>
      </c>
      <c r="B777" s="1" t="s">
        <v>4315</v>
      </c>
      <c r="C777" s="1" t="s">
        <v>1139</v>
      </c>
      <c r="D777" s="1" t="s">
        <v>2184</v>
      </c>
      <c r="E777" s="1" t="s">
        <v>3186</v>
      </c>
      <c r="F777" s="2" t="s">
        <v>4003</v>
      </c>
      <c r="G777" s="2"/>
      <c r="H777" s="2"/>
      <c r="I777" s="2"/>
      <c r="J777" s="15"/>
      <c r="K777" s="3">
        <f>IFERROR(MATCH("Application Layer Gateway (ALG) Security Requirements Guide (SRG) :: Version 1, Release: 2 Benchmark Date: 24 Jul 2015*"&amp;A777&amp;";*",SRGs!AA:AA,0),0)</f>
        <v>0</v>
      </c>
      <c r="L777" s="2">
        <f>IFERROR(MATCH("Application Server Security Requirements Guide :: Version 3, Release: 3 Benchmark Date: 27 Oct 2022*"&amp;A777&amp;";*",SRGs!AA:AA,0),0)</f>
        <v>0</v>
      </c>
      <c r="M777" s="2">
        <f>IFERROR(MATCH("Authentication, Authorization, and Accounting Services (AAA) Security Requirements Guide :: Version 1, Release: 2 Benchmark Date: 24 Jan 2020*"&amp;A777&amp;";*",SRGs!AA:AA,0),0)</f>
        <v>0</v>
      </c>
      <c r="N777" s="6">
        <f>IFERROR(MATCH("Central Log Server Security Requirements Guide :: Version 2, Release: 2 Benchmark Date: 27 Oct 2022*"&amp;A777&amp;";*",SRGs!AA:AA,0),0)</f>
        <v>0</v>
      </c>
      <c r="O777" s="6">
        <f>IFERROR(MATCH("Database Security Requirements Guide :: Version 3, Release: 3 Benchmark Date: 27 Jul 2022*"&amp;A777&amp;";*",SRGs!AA:AA,0),0)</f>
        <v>0</v>
      </c>
      <c r="P777" s="2">
        <f>IFERROR(MATCH("Container Platform Security Requirements Guide :: Version 1, Release: 3 Benchmark Date: 27 Jan 2022*"&amp;A777&amp;";*",SRGs!AA:AA,0),0)</f>
        <v>0</v>
      </c>
      <c r="Q777" s="2">
        <f>IFERROR(MATCH("Domain Name System (DNS) Security Requirements Guide :: Version 2, Release: 4 Benchmark Date: 23 Oct 2015*"&amp;A777&amp;";*",SRGs!AA:AA,0),0)</f>
        <v>0</v>
      </c>
      <c r="R777" s="2">
        <f>IFERROR(MATCH("Firewall Security Requirements Guide :: Version 2, Release: 3 Benchmark Date: 27 Oct 2022*"&amp;A777&amp;";*",SRGs!AA:AA,0),0)</f>
        <v>0</v>
      </c>
      <c r="S777" s="2">
        <f>IFERROR(MATCH("General Purpose Operating System Security Requirements Guide :: Version 2, Release: 4 Benchmark Date: 27 Jul 2022*"&amp;A777&amp;";*",SRGs!AA:AA,0),0)</f>
        <v>0</v>
      </c>
      <c r="T777" s="2">
        <f>IFERROR(MATCH("Intrusion Detection and Prevention Systems (IDPS) Security Requirements Guide :: Version 2, Release: 6 Benchmark Date: 24 Jul 2020*"&amp;A777&amp;";*",SRGs!AA:AA,0),0)</f>
        <v>0</v>
      </c>
      <c r="U777" s="2">
        <f>IFERROR(MATCH("Layer 2 Switch Security Requirements Guide :: Version 2, Release: 1 Benchmark Date: 18 May 2021*"&amp;A777&amp;";*",SRGs!AA:AA,0),0)</f>
        <v>0</v>
      </c>
      <c r="V777" s="2">
        <f>IFERROR(MATCH("Mainframe Product Security Requirements Guide :: Version 2, Release: 1 Benchmark Date: 27 Oct 2022*"&amp;A777&amp;";*",SRGs!AA:AA,0),0)</f>
        <v>0</v>
      </c>
      <c r="W777" s="2">
        <f>IFERROR(MATCH("Network Device Management Security Requirements Guide :: Version 4, Release: 1 Benchmark Date: 23 Apr 2021*"&amp;A777&amp;";*",SRGs!AA:AA,0),0)</f>
        <v>0</v>
      </c>
      <c r="X777" s="2">
        <f>IFERROR(MATCH("Router Security Requirements Guide :: Version 4, Release: 2 Benchmark Date: 23 Apr 2021*"&amp;A777&amp;";*",SRGs!AA:AA,0),0)</f>
        <v>0</v>
      </c>
      <c r="Y777" s="2">
        <f>IFERROR(MATCH("SDN Controller Security Requirements Guide :: Version 1, Release: 2 Benchmark Date: 24 Apr 2020*"&amp;A777&amp;";*",SRGs!AA:AA,0),0)</f>
        <v>0</v>
      </c>
      <c r="Z777" s="2">
        <f>IFERROR(MATCH("Unified Endpoint Management Agent Security Requirements Guide :: Version 1, Release: 1 Benchmark Date: 20 Nov 2020*"&amp;A777&amp;";*",SRGs!AA:AA,0),0)</f>
        <v>0</v>
      </c>
      <c r="AA777" s="2">
        <f>IFERROR(MATCH("Unified Endpoint Management Server Security Requirements Guide :: Version 1, Release: 1 Benchmark Date: 20 Nov 2020*"&amp;A777&amp;";*",SRGs!AA:AA,0),0)</f>
        <v>0</v>
      </c>
      <c r="AB777" s="2">
        <f>IFERROR(MATCH("Virtual Private Network (VPN) Security Requirements Guide :: Version 2, Release: 4 Benchmark Date: 27 Oct 2021*"&amp;A777&amp;";*",SRGs!AA:AA,0),0)</f>
        <v>0</v>
      </c>
      <c r="AC777" s="2">
        <f>IFERROR(MATCH("Web Server Security Requirements Guide :: Version 3, Release: 1 Benchmark Date: 27 Oct 2022*"&amp;A777&amp;";*",SRGs!AA:AA,0),0)</f>
        <v>0</v>
      </c>
      <c r="AD777" s="22"/>
      <c r="AE777" s="3" t="str">
        <f t="shared" si="96"/>
        <v/>
      </c>
      <c r="AF777" s="2" t="str">
        <f t="shared" si="97"/>
        <v/>
      </c>
      <c r="AG777" s="2" t="str">
        <f t="shared" si="98"/>
        <v/>
      </c>
      <c r="AH777" s="2" t="str">
        <f t="shared" si="99"/>
        <v/>
      </c>
      <c r="AI777" s="2" t="str">
        <f t="shared" si="100"/>
        <v/>
      </c>
      <c r="AJ777" s="2" t="str">
        <f t="shared" si="101"/>
        <v/>
      </c>
      <c r="AK777" s="2" t="str">
        <f t="shared" si="102"/>
        <v/>
      </c>
      <c r="AM777" s="5" t="str">
        <f t="shared" si="103"/>
        <v/>
      </c>
    </row>
    <row r="778" spans="1:39" ht="165">
      <c r="A778" s="1" t="s">
        <v>22489</v>
      </c>
      <c r="B778" s="1" t="s">
        <v>4315</v>
      </c>
      <c r="C778" s="1" t="s">
        <v>1140</v>
      </c>
      <c r="D778" s="1" t="s">
        <v>2185</v>
      </c>
      <c r="E778" s="1" t="s">
        <v>3187</v>
      </c>
      <c r="F778" s="2" t="s">
        <v>2591</v>
      </c>
      <c r="G778" s="2"/>
      <c r="H778" s="2"/>
      <c r="I778" s="2"/>
      <c r="J778" s="15"/>
      <c r="K778" s="3">
        <f>IFERROR(MATCH("Application Layer Gateway (ALG) Security Requirements Guide (SRG) :: Version 1, Release: 2 Benchmark Date: 24 Jul 2015*"&amp;A778&amp;";*",SRGs!AA:AA,0),0)</f>
        <v>0</v>
      </c>
      <c r="L778" s="2">
        <f>IFERROR(MATCH("Application Server Security Requirements Guide :: Version 3, Release: 3 Benchmark Date: 27 Oct 2022*"&amp;A778&amp;";*",SRGs!AA:AA,0),0)</f>
        <v>0</v>
      </c>
      <c r="M778" s="2">
        <f>IFERROR(MATCH("Authentication, Authorization, and Accounting Services (AAA) Security Requirements Guide :: Version 1, Release: 2 Benchmark Date: 24 Jan 2020*"&amp;A778&amp;";*",SRGs!AA:AA,0),0)</f>
        <v>0</v>
      </c>
      <c r="N778" s="2">
        <f>IFERROR(MATCH("Central Log Server Security Requirements Guide :: Version 2, Release: 2 Benchmark Date: 27 Oct 2022*"&amp;A778&amp;";*",SRGs!AA:AA,0),0)</f>
        <v>0</v>
      </c>
      <c r="O778" s="2">
        <f>IFERROR(MATCH("Database Security Requirements Guide :: Version 3, Release: 3 Benchmark Date: 27 Jul 2022*"&amp;A778&amp;";*",SRGs!AA:AA,0),0)</f>
        <v>0</v>
      </c>
      <c r="P778" s="2">
        <f>IFERROR(MATCH("Container Platform Security Requirements Guide :: Version 1, Release: 3 Benchmark Date: 27 Jan 2022*"&amp;A778&amp;";*",SRGs!AA:AA,0),0)</f>
        <v>0</v>
      </c>
      <c r="Q778" s="2">
        <f>IFERROR(MATCH("Domain Name System (DNS) Security Requirements Guide :: Version 2, Release: 4 Benchmark Date: 23 Oct 2015*"&amp;A778&amp;";*",SRGs!AA:AA,0),0)</f>
        <v>0</v>
      </c>
      <c r="R778" s="2">
        <f>IFERROR(MATCH("Firewall Security Requirements Guide :: Version 2, Release: 3 Benchmark Date: 27 Oct 2022*"&amp;A778&amp;";*",SRGs!AA:AA,0),0)</f>
        <v>0</v>
      </c>
      <c r="S778" s="2">
        <f>IFERROR(MATCH("General Purpose Operating System Security Requirements Guide :: Version 2, Release: 4 Benchmark Date: 27 Jul 2022*"&amp;A778&amp;";*",SRGs!AA:AA,0),0)</f>
        <v>0</v>
      </c>
      <c r="T778" s="2">
        <f>IFERROR(MATCH("Intrusion Detection and Prevention Systems (IDPS) Security Requirements Guide :: Version 2, Release: 6 Benchmark Date: 24 Jul 2020*"&amp;A778&amp;";*",SRGs!AA:AA,0),0)</f>
        <v>0</v>
      </c>
      <c r="U778" s="2">
        <f>IFERROR(MATCH("Layer 2 Switch Security Requirements Guide :: Version 2, Release: 1 Benchmark Date: 18 May 2021*"&amp;A778&amp;";*",SRGs!AA:AA,0),0)</f>
        <v>0</v>
      </c>
      <c r="V778" s="2">
        <f>IFERROR(MATCH("Mainframe Product Security Requirements Guide :: Version 2, Release: 1 Benchmark Date: 27 Oct 2022*"&amp;A778&amp;";*",SRGs!AA:AA,0),0)</f>
        <v>0</v>
      </c>
      <c r="W778" s="2">
        <f>IFERROR(MATCH("Network Device Management Security Requirements Guide :: Version 4, Release: 1 Benchmark Date: 23 Apr 2021*"&amp;A778&amp;";*",SRGs!AA:AA,0),0)</f>
        <v>0</v>
      </c>
      <c r="X778" s="2">
        <f>IFERROR(MATCH("Router Security Requirements Guide :: Version 4, Release: 2 Benchmark Date: 23 Apr 2021*"&amp;A778&amp;";*",SRGs!AA:AA,0),0)</f>
        <v>0</v>
      </c>
      <c r="Y778" s="2">
        <f>IFERROR(MATCH("SDN Controller Security Requirements Guide :: Version 1, Release: 2 Benchmark Date: 24 Apr 2020*"&amp;A778&amp;";*",SRGs!AA:AA,0),0)</f>
        <v>0</v>
      </c>
      <c r="Z778" s="2">
        <f>IFERROR(MATCH("Unified Endpoint Management Agent Security Requirements Guide :: Version 1, Release: 1 Benchmark Date: 20 Nov 2020*"&amp;A778&amp;";*",SRGs!AA:AA,0),0)</f>
        <v>0</v>
      </c>
      <c r="AA778" s="2">
        <f>IFERROR(MATCH("Unified Endpoint Management Server Security Requirements Guide :: Version 1, Release: 1 Benchmark Date: 20 Nov 2020*"&amp;A778&amp;";*",SRGs!AA:AA,0),0)</f>
        <v>0</v>
      </c>
      <c r="AB778" s="2">
        <f>IFERROR(MATCH("Virtual Private Network (VPN) Security Requirements Guide :: Version 2, Release: 4 Benchmark Date: 27 Oct 2021*"&amp;A778&amp;";*",SRGs!AA:AA,0),0)</f>
        <v>0</v>
      </c>
      <c r="AC778" s="2">
        <f>IFERROR(MATCH("Web Server Security Requirements Guide :: Version 3, Release: 1 Benchmark Date: 27 Oct 2022*"&amp;A778&amp;";*",SRGs!AA:AA,0),0)</f>
        <v>0</v>
      </c>
      <c r="AD778" s="22"/>
      <c r="AE778" s="3" t="str">
        <f t="shared" si="96"/>
        <v/>
      </c>
      <c r="AF778" s="2" t="str">
        <f t="shared" si="97"/>
        <v/>
      </c>
      <c r="AG778" s="2" t="str">
        <f t="shared" si="98"/>
        <v/>
      </c>
      <c r="AH778" s="2" t="str">
        <f t="shared" si="99"/>
        <v/>
      </c>
      <c r="AI778" s="2" t="str">
        <f t="shared" si="100"/>
        <v/>
      </c>
      <c r="AJ778" s="2" t="str">
        <f t="shared" si="101"/>
        <v/>
      </c>
      <c r="AK778" s="2" t="str">
        <f t="shared" si="102"/>
        <v/>
      </c>
      <c r="AM778" s="5" t="str">
        <f t="shared" si="103"/>
        <v/>
      </c>
    </row>
    <row r="779" spans="1:39" ht="60">
      <c r="A779" s="1" t="s">
        <v>5311</v>
      </c>
      <c r="B779" s="1" t="s">
        <v>4315</v>
      </c>
      <c r="C779" s="1" t="s">
        <v>1149</v>
      </c>
      <c r="D779" s="1" t="s">
        <v>2192</v>
      </c>
      <c r="E779" s="1" t="s">
        <v>3194</v>
      </c>
      <c r="F779" s="2" t="s">
        <v>4008</v>
      </c>
      <c r="G779" s="2"/>
      <c r="H779" s="2"/>
      <c r="I779" s="2"/>
      <c r="J779" s="15"/>
      <c r="K779" s="3">
        <f>IFERROR(MATCH("Application Layer Gateway (ALG) Security Requirements Guide (SRG) :: Version 1, Release: 2 Benchmark Date: 24 Jul 2015*"&amp;A779&amp;";*",SRGs!AA:AA,0),0)</f>
        <v>0</v>
      </c>
      <c r="L779" s="2">
        <f>IFERROR(MATCH("Application Server Security Requirements Guide :: Version 3, Release: 3 Benchmark Date: 27 Oct 2022*"&amp;A779&amp;";*",SRGs!AA:AA,0),0)</f>
        <v>0</v>
      </c>
      <c r="M779" s="2">
        <f>IFERROR(MATCH("Authentication, Authorization, and Accounting Services (AAA) Security Requirements Guide :: Version 1, Release: 2 Benchmark Date: 24 Jan 2020*"&amp;A779&amp;";*",SRGs!AA:AA,0),0)</f>
        <v>0</v>
      </c>
      <c r="N779" s="6">
        <f>IFERROR(MATCH("Central Log Server Security Requirements Guide :: Version 2, Release: 2 Benchmark Date: 27 Oct 2022*"&amp;A779&amp;";*",SRGs!AA:AA,0),0)</f>
        <v>0</v>
      </c>
      <c r="O779" s="6">
        <f>IFERROR(MATCH("Database Security Requirements Guide :: Version 3, Release: 3 Benchmark Date: 27 Jul 2022*"&amp;A779&amp;";*",SRGs!AA:AA,0),0)</f>
        <v>0</v>
      </c>
      <c r="P779" s="2">
        <f>IFERROR(MATCH("Container Platform Security Requirements Guide :: Version 1, Release: 3 Benchmark Date: 27 Jan 2022*"&amp;A779&amp;";*",SRGs!AA:AA,0),0)</f>
        <v>0</v>
      </c>
      <c r="Q779" s="2">
        <f>IFERROR(MATCH("Domain Name System (DNS) Security Requirements Guide :: Version 2, Release: 4 Benchmark Date: 23 Oct 2015*"&amp;A779&amp;";*",SRGs!AA:AA,0),0)</f>
        <v>0</v>
      </c>
      <c r="R779" s="2">
        <f>IFERROR(MATCH("Firewall Security Requirements Guide :: Version 2, Release: 3 Benchmark Date: 27 Oct 2022*"&amp;A779&amp;";*",SRGs!AA:AA,0),0)</f>
        <v>0</v>
      </c>
      <c r="S779" s="2">
        <f>IFERROR(MATCH("General Purpose Operating System Security Requirements Guide :: Version 2, Release: 4 Benchmark Date: 27 Jul 2022*"&amp;A779&amp;";*",SRGs!AA:AA,0),0)</f>
        <v>0</v>
      </c>
      <c r="T779" s="2">
        <f>IFERROR(MATCH("Intrusion Detection and Prevention Systems (IDPS) Security Requirements Guide :: Version 2, Release: 6 Benchmark Date: 24 Jul 2020*"&amp;A779&amp;";*",SRGs!AA:AA,0),0)</f>
        <v>0</v>
      </c>
      <c r="U779" s="2">
        <f>IFERROR(MATCH("Layer 2 Switch Security Requirements Guide :: Version 2, Release: 1 Benchmark Date: 18 May 2021*"&amp;A779&amp;";*",SRGs!AA:AA,0),0)</f>
        <v>0</v>
      </c>
      <c r="V779" s="2">
        <f>IFERROR(MATCH("Mainframe Product Security Requirements Guide :: Version 2, Release: 1 Benchmark Date: 27 Oct 2022*"&amp;A779&amp;";*",SRGs!AA:AA,0),0)</f>
        <v>0</v>
      </c>
      <c r="W779" s="2">
        <f>IFERROR(MATCH("Network Device Management Security Requirements Guide :: Version 4, Release: 1 Benchmark Date: 23 Apr 2021*"&amp;A779&amp;";*",SRGs!AA:AA,0),0)</f>
        <v>0</v>
      </c>
      <c r="X779" s="2">
        <f>IFERROR(MATCH("Router Security Requirements Guide :: Version 4, Release: 2 Benchmark Date: 23 Apr 2021*"&amp;A779&amp;";*",SRGs!AA:AA,0),0)</f>
        <v>0</v>
      </c>
      <c r="Y779" s="2">
        <f>IFERROR(MATCH("SDN Controller Security Requirements Guide :: Version 1, Release: 2 Benchmark Date: 24 Apr 2020*"&amp;A779&amp;";*",SRGs!AA:AA,0),0)</f>
        <v>0</v>
      </c>
      <c r="Z779" s="2">
        <f>IFERROR(MATCH("Unified Endpoint Management Agent Security Requirements Guide :: Version 1, Release: 1 Benchmark Date: 20 Nov 2020*"&amp;A779&amp;";*",SRGs!AA:AA,0),0)</f>
        <v>0</v>
      </c>
      <c r="AA779" s="2">
        <f>IFERROR(MATCH("Unified Endpoint Management Server Security Requirements Guide :: Version 1, Release: 1 Benchmark Date: 20 Nov 2020*"&amp;A779&amp;";*",SRGs!AA:AA,0),0)</f>
        <v>0</v>
      </c>
      <c r="AB779" s="2">
        <f>IFERROR(MATCH("Virtual Private Network (VPN) Security Requirements Guide :: Version 2, Release: 4 Benchmark Date: 27 Oct 2021*"&amp;A779&amp;";*",SRGs!AA:AA,0),0)</f>
        <v>0</v>
      </c>
      <c r="AC779" s="2">
        <f>IFERROR(MATCH("Web Server Security Requirements Guide :: Version 3, Release: 1 Benchmark Date: 27 Oct 2022*"&amp;A779&amp;";*",SRGs!AA:AA,0),0)</f>
        <v>0</v>
      </c>
      <c r="AD779" s="22"/>
      <c r="AE779" s="3" t="str">
        <f t="shared" si="96"/>
        <v/>
      </c>
      <c r="AF779" s="2" t="str">
        <f t="shared" si="97"/>
        <v/>
      </c>
      <c r="AG779" s="2" t="str">
        <f t="shared" si="98"/>
        <v/>
      </c>
      <c r="AH779" s="2" t="str">
        <f t="shared" si="99"/>
        <v/>
      </c>
      <c r="AI779" s="2" t="str">
        <f t="shared" si="100"/>
        <v/>
      </c>
      <c r="AJ779" s="2" t="str">
        <f t="shared" si="101"/>
        <v/>
      </c>
      <c r="AK779" s="2" t="str">
        <f t="shared" si="102"/>
        <v/>
      </c>
      <c r="AM779" s="5" t="str">
        <f t="shared" si="103"/>
        <v/>
      </c>
    </row>
    <row r="780" spans="1:39" s="5" customFormat="1" ht="60">
      <c r="A780" s="1" t="s">
        <v>22490</v>
      </c>
      <c r="B780" s="1" t="s">
        <v>4315</v>
      </c>
      <c r="C780" s="1" t="s">
        <v>1150</v>
      </c>
      <c r="D780" s="1" t="s">
        <v>2193</v>
      </c>
      <c r="E780" s="1" t="s">
        <v>3195</v>
      </c>
      <c r="F780" s="2" t="s">
        <v>4009</v>
      </c>
      <c r="G780" s="2"/>
      <c r="H780" s="2"/>
      <c r="I780" s="2"/>
      <c r="J780" s="15"/>
      <c r="K780" s="3">
        <f>IFERROR(MATCH("Application Layer Gateway (ALG) Security Requirements Guide (SRG) :: Version 1, Release: 2 Benchmark Date: 24 Jul 2015*"&amp;A780&amp;";*",SRGs!AA:AA,0),0)</f>
        <v>0</v>
      </c>
      <c r="L780" s="2">
        <f>IFERROR(MATCH("Application Server Security Requirements Guide :: Version 3, Release: 3 Benchmark Date: 27 Oct 2022*"&amp;A780&amp;";*",SRGs!AA:AA,0),0)</f>
        <v>0</v>
      </c>
      <c r="M780" s="2">
        <f>IFERROR(MATCH("Authentication, Authorization, and Accounting Services (AAA) Security Requirements Guide :: Version 1, Release: 2 Benchmark Date: 24 Jan 2020*"&amp;A780&amp;";*",SRGs!AA:AA,0),0)</f>
        <v>0</v>
      </c>
      <c r="N780" s="6">
        <f>IFERROR(MATCH("Central Log Server Security Requirements Guide :: Version 2, Release: 2 Benchmark Date: 27 Oct 2022*"&amp;A780&amp;";*",SRGs!AA:AA,0),0)</f>
        <v>0</v>
      </c>
      <c r="O780" s="6">
        <f>IFERROR(MATCH("Database Security Requirements Guide :: Version 3, Release: 3 Benchmark Date: 27 Jul 2022*"&amp;A780&amp;";*",SRGs!AA:AA,0),0)</f>
        <v>0</v>
      </c>
      <c r="P780" s="6">
        <f>IFERROR(MATCH("Container Platform Security Requirements Guide :: Version 1, Release: 3 Benchmark Date: 27 Jan 2022*"&amp;A780&amp;";*",SRGs!AA:AA,0),0)</f>
        <v>0</v>
      </c>
      <c r="Q780" s="6">
        <f>IFERROR(MATCH("Domain Name System (DNS) Security Requirements Guide :: Version 2, Release: 4 Benchmark Date: 23 Oct 2015*"&amp;A780&amp;";*",SRGs!AA:AA,0),0)</f>
        <v>0</v>
      </c>
      <c r="R780" s="6">
        <f>IFERROR(MATCH("Firewall Security Requirements Guide :: Version 2, Release: 3 Benchmark Date: 27 Oct 2022*"&amp;A780&amp;";*",SRGs!AA:AA,0),0)</f>
        <v>0</v>
      </c>
      <c r="S780" s="6">
        <f>IFERROR(MATCH("General Purpose Operating System Security Requirements Guide :: Version 2, Release: 4 Benchmark Date: 27 Jul 2022*"&amp;A780&amp;";*",SRGs!AA:AA,0),0)</f>
        <v>0</v>
      </c>
      <c r="T780" s="6">
        <f>IFERROR(MATCH("Intrusion Detection and Prevention Systems (IDPS) Security Requirements Guide :: Version 2, Release: 6 Benchmark Date: 24 Jul 2020*"&amp;A780&amp;";*",SRGs!AA:AA,0),0)</f>
        <v>0</v>
      </c>
      <c r="U780" s="6">
        <f>IFERROR(MATCH("Layer 2 Switch Security Requirements Guide :: Version 2, Release: 1 Benchmark Date: 18 May 2021*"&amp;A780&amp;";*",SRGs!AA:AA,0),0)</f>
        <v>0</v>
      </c>
      <c r="V780" s="6">
        <f>IFERROR(MATCH("Mainframe Product Security Requirements Guide :: Version 2, Release: 1 Benchmark Date: 27 Oct 2022*"&amp;A780&amp;";*",SRGs!AA:AA,0),0)</f>
        <v>0</v>
      </c>
      <c r="W780" s="6">
        <f>IFERROR(MATCH("Network Device Management Security Requirements Guide :: Version 4, Release: 1 Benchmark Date: 23 Apr 2021*"&amp;A780&amp;";*",SRGs!AA:AA,0),0)</f>
        <v>0</v>
      </c>
      <c r="X780" s="6">
        <f>IFERROR(MATCH("Router Security Requirements Guide :: Version 4, Release: 2 Benchmark Date: 23 Apr 2021*"&amp;A780&amp;";*",SRGs!AA:AA,0),0)</f>
        <v>0</v>
      </c>
      <c r="Y780" s="6">
        <f>IFERROR(MATCH("SDN Controller Security Requirements Guide :: Version 1, Release: 2 Benchmark Date: 24 Apr 2020*"&amp;A780&amp;";*",SRGs!AA:AA,0),0)</f>
        <v>0</v>
      </c>
      <c r="Z780" s="6">
        <f>IFERROR(MATCH("Unified Endpoint Management Agent Security Requirements Guide :: Version 1, Release: 1 Benchmark Date: 20 Nov 2020*"&amp;A780&amp;";*",SRGs!AA:AA,0),0)</f>
        <v>0</v>
      </c>
      <c r="AA780" s="6">
        <f>IFERROR(MATCH("Unified Endpoint Management Server Security Requirements Guide :: Version 1, Release: 1 Benchmark Date: 20 Nov 2020*"&amp;A780&amp;";*",SRGs!AA:AA,0),0)</f>
        <v>0</v>
      </c>
      <c r="AB780" s="6">
        <f>IFERROR(MATCH("Virtual Private Network (VPN) Security Requirements Guide :: Version 2, Release: 4 Benchmark Date: 27 Oct 2021*"&amp;A780&amp;";*",SRGs!AA:AA,0),0)</f>
        <v>0</v>
      </c>
      <c r="AC780" s="6">
        <f>IFERROR(MATCH("Web Server Security Requirements Guide :: Version 3, Release: 1 Benchmark Date: 27 Oct 2022*"&amp;A780&amp;";*",SRGs!AA:AA,0),0)</f>
        <v>0</v>
      </c>
      <c r="AD780" s="21"/>
      <c r="AE780" s="3" t="str">
        <f t="shared" si="96"/>
        <v/>
      </c>
      <c r="AF780" s="2" t="str">
        <f t="shared" si="97"/>
        <v/>
      </c>
      <c r="AG780" s="2" t="str">
        <f t="shared" si="98"/>
        <v/>
      </c>
      <c r="AH780" s="2" t="str">
        <f t="shared" si="99"/>
        <v/>
      </c>
      <c r="AI780" s="2" t="str">
        <f t="shared" si="100"/>
        <v/>
      </c>
      <c r="AJ780" s="2" t="str">
        <f t="shared" si="101"/>
        <v/>
      </c>
      <c r="AK780" s="2" t="str">
        <f t="shared" si="102"/>
        <v/>
      </c>
      <c r="AL780" s="27"/>
      <c r="AM780" s="5" t="str">
        <f t="shared" si="103"/>
        <v/>
      </c>
    </row>
    <row r="781" spans="1:39" s="5" customFormat="1" ht="60">
      <c r="A781" s="1" t="s">
        <v>22491</v>
      </c>
      <c r="B781" s="1" t="s">
        <v>4315</v>
      </c>
      <c r="C781" s="1" t="s">
        <v>1151</v>
      </c>
      <c r="D781" s="1" t="s">
        <v>2194</v>
      </c>
      <c r="E781" s="1" t="s">
        <v>3196</v>
      </c>
      <c r="F781" s="2" t="s">
        <v>4010</v>
      </c>
      <c r="G781" s="2"/>
      <c r="H781" s="2"/>
      <c r="I781" s="2"/>
      <c r="J781" s="15"/>
      <c r="K781" s="3">
        <f>IFERROR(MATCH("Application Layer Gateway (ALG) Security Requirements Guide (SRG) :: Version 1, Release: 2 Benchmark Date: 24 Jul 2015*"&amp;A781&amp;";*",SRGs!AA:AA,0),0)</f>
        <v>0</v>
      </c>
      <c r="L781" s="2">
        <f>IFERROR(MATCH("Application Server Security Requirements Guide :: Version 3, Release: 3 Benchmark Date: 27 Oct 2022*"&amp;A781&amp;";*",SRGs!AA:AA,0),0)</f>
        <v>0</v>
      </c>
      <c r="M781" s="2">
        <f>IFERROR(MATCH("Authentication, Authorization, and Accounting Services (AAA) Security Requirements Guide :: Version 1, Release: 2 Benchmark Date: 24 Jan 2020*"&amp;A781&amp;";*",SRGs!AA:AA,0),0)</f>
        <v>0</v>
      </c>
      <c r="N781" s="6">
        <f>IFERROR(MATCH("Central Log Server Security Requirements Guide :: Version 2, Release: 2 Benchmark Date: 27 Oct 2022*"&amp;A781&amp;";*",SRGs!AA:AA,0),0)</f>
        <v>0</v>
      </c>
      <c r="O781" s="6">
        <f>IFERROR(MATCH("Database Security Requirements Guide :: Version 3, Release: 3 Benchmark Date: 27 Jul 2022*"&amp;A781&amp;";*",SRGs!AA:AA,0),0)</f>
        <v>0</v>
      </c>
      <c r="P781" s="6">
        <f>IFERROR(MATCH("Container Platform Security Requirements Guide :: Version 1, Release: 3 Benchmark Date: 27 Jan 2022*"&amp;A781&amp;";*",SRGs!AA:AA,0),0)</f>
        <v>0</v>
      </c>
      <c r="Q781" s="6">
        <f>IFERROR(MATCH("Domain Name System (DNS) Security Requirements Guide :: Version 2, Release: 4 Benchmark Date: 23 Oct 2015*"&amp;A781&amp;";*",SRGs!AA:AA,0),0)</f>
        <v>0</v>
      </c>
      <c r="R781" s="6">
        <f>IFERROR(MATCH("Firewall Security Requirements Guide :: Version 2, Release: 3 Benchmark Date: 27 Oct 2022*"&amp;A781&amp;";*",SRGs!AA:AA,0),0)</f>
        <v>0</v>
      </c>
      <c r="S781" s="6">
        <f>IFERROR(MATCH("General Purpose Operating System Security Requirements Guide :: Version 2, Release: 4 Benchmark Date: 27 Jul 2022*"&amp;A781&amp;";*",SRGs!AA:AA,0),0)</f>
        <v>0</v>
      </c>
      <c r="T781" s="6">
        <f>IFERROR(MATCH("Intrusion Detection and Prevention Systems (IDPS) Security Requirements Guide :: Version 2, Release: 6 Benchmark Date: 24 Jul 2020*"&amp;A781&amp;";*",SRGs!AA:AA,0),0)</f>
        <v>0</v>
      </c>
      <c r="U781" s="6">
        <f>IFERROR(MATCH("Layer 2 Switch Security Requirements Guide :: Version 2, Release: 1 Benchmark Date: 18 May 2021*"&amp;A781&amp;";*",SRGs!AA:AA,0),0)</f>
        <v>0</v>
      </c>
      <c r="V781" s="6">
        <f>IFERROR(MATCH("Mainframe Product Security Requirements Guide :: Version 2, Release: 1 Benchmark Date: 27 Oct 2022*"&amp;A781&amp;";*",SRGs!AA:AA,0),0)</f>
        <v>0</v>
      </c>
      <c r="W781" s="6">
        <f>IFERROR(MATCH("Network Device Management Security Requirements Guide :: Version 4, Release: 1 Benchmark Date: 23 Apr 2021*"&amp;A781&amp;";*",SRGs!AA:AA,0),0)</f>
        <v>0</v>
      </c>
      <c r="X781" s="6">
        <f>IFERROR(MATCH("Router Security Requirements Guide :: Version 4, Release: 2 Benchmark Date: 23 Apr 2021*"&amp;A781&amp;";*",SRGs!AA:AA,0),0)</f>
        <v>0</v>
      </c>
      <c r="Y781" s="6">
        <f>IFERROR(MATCH("SDN Controller Security Requirements Guide :: Version 1, Release: 2 Benchmark Date: 24 Apr 2020*"&amp;A781&amp;";*",SRGs!AA:AA,0),0)</f>
        <v>0</v>
      </c>
      <c r="Z781" s="6">
        <f>IFERROR(MATCH("Unified Endpoint Management Agent Security Requirements Guide :: Version 1, Release: 1 Benchmark Date: 20 Nov 2020*"&amp;A781&amp;";*",SRGs!AA:AA,0),0)</f>
        <v>0</v>
      </c>
      <c r="AA781" s="6">
        <f>IFERROR(MATCH("Unified Endpoint Management Server Security Requirements Guide :: Version 1, Release: 1 Benchmark Date: 20 Nov 2020*"&amp;A781&amp;";*",SRGs!AA:AA,0),0)</f>
        <v>0</v>
      </c>
      <c r="AB781" s="6">
        <f>IFERROR(MATCH("Virtual Private Network (VPN) Security Requirements Guide :: Version 2, Release: 4 Benchmark Date: 27 Oct 2021*"&amp;A781&amp;";*",SRGs!AA:AA,0),0)</f>
        <v>0</v>
      </c>
      <c r="AC781" s="6">
        <f>IFERROR(MATCH("Web Server Security Requirements Guide :: Version 3, Release: 1 Benchmark Date: 27 Oct 2022*"&amp;A781&amp;";*",SRGs!AA:AA,0),0)</f>
        <v>0</v>
      </c>
      <c r="AD781" s="21"/>
      <c r="AE781" s="3" t="str">
        <f t="shared" si="96"/>
        <v/>
      </c>
      <c r="AF781" s="2" t="str">
        <f t="shared" si="97"/>
        <v/>
      </c>
      <c r="AG781" s="2" t="str">
        <f t="shared" si="98"/>
        <v/>
      </c>
      <c r="AH781" s="2" t="str">
        <f t="shared" si="99"/>
        <v/>
      </c>
      <c r="AI781" s="2" t="str">
        <f t="shared" si="100"/>
        <v/>
      </c>
      <c r="AJ781" s="2" t="str">
        <f t="shared" si="101"/>
        <v/>
      </c>
      <c r="AK781" s="2" t="str">
        <f t="shared" si="102"/>
        <v/>
      </c>
      <c r="AL781" s="27"/>
      <c r="AM781" s="5" t="str">
        <f t="shared" si="103"/>
        <v/>
      </c>
    </row>
    <row r="782" spans="1:39" ht="60">
      <c r="A782" s="1" t="s">
        <v>22492</v>
      </c>
      <c r="B782" s="1" t="s">
        <v>4315</v>
      </c>
      <c r="C782" s="1" t="s">
        <v>1141</v>
      </c>
      <c r="D782" s="1" t="s">
        <v>2186</v>
      </c>
      <c r="E782" s="1" t="s">
        <v>3188</v>
      </c>
      <c r="F782" s="2" t="s">
        <v>4004</v>
      </c>
      <c r="G782" s="2"/>
      <c r="H782" s="2"/>
      <c r="I782" s="2"/>
      <c r="J782" s="15"/>
      <c r="K782" s="3">
        <f>IFERROR(MATCH("Application Layer Gateway (ALG) Security Requirements Guide (SRG) :: Version 1, Release: 2 Benchmark Date: 24 Jul 2015*"&amp;A782&amp;";*",SRGs!AA:AA,0),0)</f>
        <v>0</v>
      </c>
      <c r="L782" s="2">
        <f>IFERROR(MATCH("Application Server Security Requirements Guide :: Version 3, Release: 3 Benchmark Date: 27 Oct 2022*"&amp;A782&amp;";*",SRGs!AA:AA,0),0)</f>
        <v>0</v>
      </c>
      <c r="M782" s="2">
        <f>IFERROR(MATCH("Authentication, Authorization, and Accounting Services (AAA) Security Requirements Guide :: Version 1, Release: 2 Benchmark Date: 24 Jan 2020*"&amp;A782&amp;";*",SRGs!AA:AA,0),0)</f>
        <v>0</v>
      </c>
      <c r="N782" s="6">
        <f>IFERROR(MATCH("Central Log Server Security Requirements Guide :: Version 2, Release: 2 Benchmark Date: 27 Oct 2022*"&amp;A782&amp;";*",SRGs!AA:AA,0),0)</f>
        <v>0</v>
      </c>
      <c r="O782" s="6">
        <f>IFERROR(MATCH("Database Security Requirements Guide :: Version 3, Release: 3 Benchmark Date: 27 Jul 2022*"&amp;A782&amp;";*",SRGs!AA:AA,0),0)</f>
        <v>0</v>
      </c>
      <c r="P782" s="2">
        <f>IFERROR(MATCH("Container Platform Security Requirements Guide :: Version 1, Release: 3 Benchmark Date: 27 Jan 2022*"&amp;A782&amp;";*",SRGs!AA:AA,0),0)</f>
        <v>0</v>
      </c>
      <c r="Q782" s="2">
        <f>IFERROR(MATCH("Domain Name System (DNS) Security Requirements Guide :: Version 2, Release: 4 Benchmark Date: 23 Oct 2015*"&amp;A782&amp;";*",SRGs!AA:AA,0),0)</f>
        <v>0</v>
      </c>
      <c r="R782" s="2">
        <f>IFERROR(MATCH("Firewall Security Requirements Guide :: Version 2, Release: 3 Benchmark Date: 27 Oct 2022*"&amp;A782&amp;";*",SRGs!AA:AA,0),0)</f>
        <v>0</v>
      </c>
      <c r="S782" s="2">
        <f>IFERROR(MATCH("General Purpose Operating System Security Requirements Guide :: Version 2, Release: 4 Benchmark Date: 27 Jul 2022*"&amp;A782&amp;";*",SRGs!AA:AA,0),0)</f>
        <v>0</v>
      </c>
      <c r="T782" s="2">
        <f>IFERROR(MATCH("Intrusion Detection and Prevention Systems (IDPS) Security Requirements Guide :: Version 2, Release: 6 Benchmark Date: 24 Jul 2020*"&amp;A782&amp;";*",SRGs!AA:AA,0),0)</f>
        <v>0</v>
      </c>
      <c r="U782" s="2">
        <f>IFERROR(MATCH("Layer 2 Switch Security Requirements Guide :: Version 2, Release: 1 Benchmark Date: 18 May 2021*"&amp;A782&amp;";*",SRGs!AA:AA,0),0)</f>
        <v>0</v>
      </c>
      <c r="V782" s="2">
        <f>IFERROR(MATCH("Mainframe Product Security Requirements Guide :: Version 2, Release: 1 Benchmark Date: 27 Oct 2022*"&amp;A782&amp;";*",SRGs!AA:AA,0),0)</f>
        <v>0</v>
      </c>
      <c r="W782" s="2">
        <f>IFERROR(MATCH("Network Device Management Security Requirements Guide :: Version 4, Release: 1 Benchmark Date: 23 Apr 2021*"&amp;A782&amp;";*",SRGs!AA:AA,0),0)</f>
        <v>0</v>
      </c>
      <c r="X782" s="2">
        <f>IFERROR(MATCH("Router Security Requirements Guide :: Version 4, Release: 2 Benchmark Date: 23 Apr 2021*"&amp;A782&amp;";*",SRGs!AA:AA,0),0)</f>
        <v>0</v>
      </c>
      <c r="Y782" s="2">
        <f>IFERROR(MATCH("SDN Controller Security Requirements Guide :: Version 1, Release: 2 Benchmark Date: 24 Apr 2020*"&amp;A782&amp;";*",SRGs!AA:AA,0),0)</f>
        <v>0</v>
      </c>
      <c r="Z782" s="2">
        <f>IFERROR(MATCH("Unified Endpoint Management Agent Security Requirements Guide :: Version 1, Release: 1 Benchmark Date: 20 Nov 2020*"&amp;A782&amp;";*",SRGs!AA:AA,0),0)</f>
        <v>0</v>
      </c>
      <c r="AA782" s="2">
        <f>IFERROR(MATCH("Unified Endpoint Management Server Security Requirements Guide :: Version 1, Release: 1 Benchmark Date: 20 Nov 2020*"&amp;A782&amp;";*",SRGs!AA:AA,0),0)</f>
        <v>0</v>
      </c>
      <c r="AB782" s="2">
        <f>IFERROR(MATCH("Virtual Private Network (VPN) Security Requirements Guide :: Version 2, Release: 4 Benchmark Date: 27 Oct 2021*"&amp;A782&amp;";*",SRGs!AA:AA,0),0)</f>
        <v>0</v>
      </c>
      <c r="AC782" s="2">
        <f>IFERROR(MATCH("Web Server Security Requirements Guide :: Version 3, Release: 1 Benchmark Date: 27 Oct 2022*"&amp;A782&amp;";*",SRGs!AA:AA,0),0)</f>
        <v>0</v>
      </c>
      <c r="AD782" s="22"/>
      <c r="AE782" s="3" t="str">
        <f t="shared" si="96"/>
        <v/>
      </c>
      <c r="AF782" s="2" t="str">
        <f t="shared" si="97"/>
        <v/>
      </c>
      <c r="AG782" s="2" t="str">
        <f t="shared" si="98"/>
        <v/>
      </c>
      <c r="AH782" s="2" t="str">
        <f t="shared" si="99"/>
        <v/>
      </c>
      <c r="AI782" s="2" t="str">
        <f t="shared" si="100"/>
        <v/>
      </c>
      <c r="AJ782" s="2" t="str">
        <f t="shared" si="101"/>
        <v/>
      </c>
      <c r="AK782" s="2" t="str">
        <f t="shared" si="102"/>
        <v/>
      </c>
      <c r="AM782" s="5" t="str">
        <f t="shared" si="103"/>
        <v/>
      </c>
    </row>
    <row r="783" spans="1:39" ht="150">
      <c r="A783" s="1" t="s">
        <v>22493</v>
      </c>
      <c r="B783" s="1" t="s">
        <v>4315</v>
      </c>
      <c r="C783" s="1" t="s">
        <v>1142</v>
      </c>
      <c r="D783" s="1" t="s">
        <v>2187</v>
      </c>
      <c r="E783" s="1" t="s">
        <v>3189</v>
      </c>
      <c r="F783" s="2" t="s">
        <v>4005</v>
      </c>
      <c r="G783" s="2"/>
      <c r="H783" s="2"/>
      <c r="I783" s="2"/>
      <c r="J783" s="15"/>
      <c r="K783" s="3">
        <f>IFERROR(MATCH("Application Layer Gateway (ALG) Security Requirements Guide (SRG) :: Version 1, Release: 2 Benchmark Date: 24 Jul 2015*"&amp;A783&amp;";*",SRGs!AA:AA,0),0)</f>
        <v>0</v>
      </c>
      <c r="L783" s="2">
        <f>IFERROR(MATCH("Application Server Security Requirements Guide :: Version 3, Release: 3 Benchmark Date: 27 Oct 2022*"&amp;A783&amp;";*",SRGs!AA:AA,0),0)</f>
        <v>0</v>
      </c>
      <c r="M783" s="2">
        <f>IFERROR(MATCH("Authentication, Authorization, and Accounting Services (AAA) Security Requirements Guide :: Version 1, Release: 2 Benchmark Date: 24 Jan 2020*"&amp;A783&amp;";*",SRGs!AA:AA,0),0)</f>
        <v>0</v>
      </c>
      <c r="N783" s="6">
        <f>IFERROR(MATCH("Central Log Server Security Requirements Guide :: Version 2, Release: 2 Benchmark Date: 27 Oct 2022*"&amp;A783&amp;";*",SRGs!AA:AA,0),0)</f>
        <v>0</v>
      </c>
      <c r="O783" s="6">
        <f>IFERROR(MATCH("Database Security Requirements Guide :: Version 3, Release: 3 Benchmark Date: 27 Jul 2022*"&amp;A783&amp;";*",SRGs!AA:AA,0),0)</f>
        <v>0</v>
      </c>
      <c r="P783" s="2">
        <f>IFERROR(MATCH("Container Platform Security Requirements Guide :: Version 1, Release: 3 Benchmark Date: 27 Jan 2022*"&amp;A783&amp;";*",SRGs!AA:AA,0),0)</f>
        <v>0</v>
      </c>
      <c r="Q783" s="2">
        <f>IFERROR(MATCH("Domain Name System (DNS) Security Requirements Guide :: Version 2, Release: 4 Benchmark Date: 23 Oct 2015*"&amp;A783&amp;";*",SRGs!AA:AA,0),0)</f>
        <v>0</v>
      </c>
      <c r="R783" s="2">
        <f>IFERROR(MATCH("Firewall Security Requirements Guide :: Version 2, Release: 3 Benchmark Date: 27 Oct 2022*"&amp;A783&amp;";*",SRGs!AA:AA,0),0)</f>
        <v>0</v>
      </c>
      <c r="S783" s="2">
        <f>IFERROR(MATCH("General Purpose Operating System Security Requirements Guide :: Version 2, Release: 4 Benchmark Date: 27 Jul 2022*"&amp;A783&amp;";*",SRGs!AA:AA,0),0)</f>
        <v>0</v>
      </c>
      <c r="T783" s="2">
        <f>IFERROR(MATCH("Intrusion Detection and Prevention Systems (IDPS) Security Requirements Guide :: Version 2, Release: 6 Benchmark Date: 24 Jul 2020*"&amp;A783&amp;";*",SRGs!AA:AA,0),0)</f>
        <v>0</v>
      </c>
      <c r="U783" s="2">
        <f>IFERROR(MATCH("Layer 2 Switch Security Requirements Guide :: Version 2, Release: 1 Benchmark Date: 18 May 2021*"&amp;A783&amp;";*",SRGs!AA:AA,0),0)</f>
        <v>0</v>
      </c>
      <c r="V783" s="2">
        <f>IFERROR(MATCH("Mainframe Product Security Requirements Guide :: Version 2, Release: 1 Benchmark Date: 27 Oct 2022*"&amp;A783&amp;";*",SRGs!AA:AA,0),0)</f>
        <v>0</v>
      </c>
      <c r="W783" s="2">
        <f>IFERROR(MATCH("Network Device Management Security Requirements Guide :: Version 4, Release: 1 Benchmark Date: 23 Apr 2021*"&amp;A783&amp;";*",SRGs!AA:AA,0),0)</f>
        <v>0</v>
      </c>
      <c r="X783" s="2">
        <f>IFERROR(MATCH("Router Security Requirements Guide :: Version 4, Release: 2 Benchmark Date: 23 Apr 2021*"&amp;A783&amp;";*",SRGs!AA:AA,0),0)</f>
        <v>0</v>
      </c>
      <c r="Y783" s="2">
        <f>IFERROR(MATCH("SDN Controller Security Requirements Guide :: Version 1, Release: 2 Benchmark Date: 24 Apr 2020*"&amp;A783&amp;";*",SRGs!AA:AA,0),0)</f>
        <v>0</v>
      </c>
      <c r="Z783" s="2">
        <f>IFERROR(MATCH("Unified Endpoint Management Agent Security Requirements Guide :: Version 1, Release: 1 Benchmark Date: 20 Nov 2020*"&amp;A783&amp;";*",SRGs!AA:AA,0),0)</f>
        <v>0</v>
      </c>
      <c r="AA783" s="2">
        <f>IFERROR(MATCH("Unified Endpoint Management Server Security Requirements Guide :: Version 1, Release: 1 Benchmark Date: 20 Nov 2020*"&amp;A783&amp;";*",SRGs!AA:AA,0),0)</f>
        <v>0</v>
      </c>
      <c r="AB783" s="2">
        <f>IFERROR(MATCH("Virtual Private Network (VPN) Security Requirements Guide :: Version 2, Release: 4 Benchmark Date: 27 Oct 2021*"&amp;A783&amp;";*",SRGs!AA:AA,0),0)</f>
        <v>0</v>
      </c>
      <c r="AC783" s="2">
        <f>IFERROR(MATCH("Web Server Security Requirements Guide :: Version 3, Release: 1 Benchmark Date: 27 Oct 2022*"&amp;A783&amp;";*",SRGs!AA:AA,0),0)</f>
        <v>0</v>
      </c>
      <c r="AD783" s="22"/>
      <c r="AE783" s="3" t="str">
        <f t="shared" si="96"/>
        <v/>
      </c>
      <c r="AF783" s="2" t="str">
        <f t="shared" si="97"/>
        <v/>
      </c>
      <c r="AG783" s="2" t="str">
        <f t="shared" si="98"/>
        <v/>
      </c>
      <c r="AH783" s="2" t="str">
        <f t="shared" si="99"/>
        <v/>
      </c>
      <c r="AI783" s="2" t="str">
        <f t="shared" si="100"/>
        <v/>
      </c>
      <c r="AJ783" s="2" t="str">
        <f t="shared" si="101"/>
        <v/>
      </c>
      <c r="AK783" s="2" t="str">
        <f t="shared" si="102"/>
        <v/>
      </c>
      <c r="AM783" s="5" t="str">
        <f t="shared" si="103"/>
        <v/>
      </c>
    </row>
    <row r="784" spans="1:39" s="5" customFormat="1" ht="45">
      <c r="A784" s="1" t="s">
        <v>22494</v>
      </c>
      <c r="B784" s="1" t="s">
        <v>4315</v>
      </c>
      <c r="C784" s="1" t="s">
        <v>1143</v>
      </c>
      <c r="D784" s="1" t="s">
        <v>3572</v>
      </c>
      <c r="E784" s="1"/>
      <c r="F784" s="2"/>
      <c r="G784" s="2"/>
      <c r="H784" s="2"/>
      <c r="I784" s="2"/>
      <c r="J784" s="15"/>
      <c r="K784" s="3">
        <f>IFERROR(MATCH("Application Layer Gateway (ALG) Security Requirements Guide (SRG) :: Version 1, Release: 2 Benchmark Date: 24 Jul 2015*"&amp;A784&amp;";*",SRGs!AA:AA,0),0)</f>
        <v>0</v>
      </c>
      <c r="L784" s="2">
        <f>IFERROR(MATCH("Application Server Security Requirements Guide :: Version 3, Release: 3 Benchmark Date: 27 Oct 2022*"&amp;A784&amp;";*",SRGs!AA:AA,0),0)</f>
        <v>0</v>
      </c>
      <c r="M784" s="2">
        <f>IFERROR(MATCH("Authentication, Authorization, and Accounting Services (AAA) Security Requirements Guide :: Version 1, Release: 2 Benchmark Date: 24 Jan 2020*"&amp;A784&amp;";*",SRGs!AA:AA,0),0)</f>
        <v>0</v>
      </c>
      <c r="N784" s="2">
        <f>IFERROR(MATCH("Central Log Server Security Requirements Guide :: Version 2, Release: 2 Benchmark Date: 27 Oct 2022*"&amp;A784&amp;";*",SRGs!AA:AA,0),0)</f>
        <v>0</v>
      </c>
      <c r="O784" s="2">
        <f>IFERROR(MATCH("Database Security Requirements Guide :: Version 3, Release: 3 Benchmark Date: 27 Jul 2022*"&amp;A784&amp;";*",SRGs!AA:AA,0),0)</f>
        <v>0</v>
      </c>
      <c r="P784" s="6">
        <f>IFERROR(MATCH("Container Platform Security Requirements Guide :: Version 1, Release: 3 Benchmark Date: 27 Jan 2022*"&amp;A784&amp;";*",SRGs!AA:AA,0),0)</f>
        <v>0</v>
      </c>
      <c r="Q784" s="6">
        <f>IFERROR(MATCH("Domain Name System (DNS) Security Requirements Guide :: Version 2, Release: 4 Benchmark Date: 23 Oct 2015*"&amp;A784&amp;";*",SRGs!AA:AA,0),0)</f>
        <v>0</v>
      </c>
      <c r="R784" s="6">
        <f>IFERROR(MATCH("Firewall Security Requirements Guide :: Version 2, Release: 3 Benchmark Date: 27 Oct 2022*"&amp;A784&amp;";*",SRGs!AA:AA,0),0)</f>
        <v>0</v>
      </c>
      <c r="S784" s="6">
        <f>IFERROR(MATCH("General Purpose Operating System Security Requirements Guide :: Version 2, Release: 4 Benchmark Date: 27 Jul 2022*"&amp;A784&amp;";*",SRGs!AA:AA,0),0)</f>
        <v>0</v>
      </c>
      <c r="T784" s="6">
        <f>IFERROR(MATCH("Intrusion Detection and Prevention Systems (IDPS) Security Requirements Guide :: Version 2, Release: 6 Benchmark Date: 24 Jul 2020*"&amp;A784&amp;";*",SRGs!AA:AA,0),0)</f>
        <v>0</v>
      </c>
      <c r="U784" s="6">
        <f>IFERROR(MATCH("Layer 2 Switch Security Requirements Guide :: Version 2, Release: 1 Benchmark Date: 18 May 2021*"&amp;A784&amp;";*",SRGs!AA:AA,0),0)</f>
        <v>0</v>
      </c>
      <c r="V784" s="6">
        <f>IFERROR(MATCH("Mainframe Product Security Requirements Guide :: Version 2, Release: 1 Benchmark Date: 27 Oct 2022*"&amp;A784&amp;";*",SRGs!AA:AA,0),0)</f>
        <v>0</v>
      </c>
      <c r="W784" s="6">
        <f>IFERROR(MATCH("Network Device Management Security Requirements Guide :: Version 4, Release: 1 Benchmark Date: 23 Apr 2021*"&amp;A784&amp;";*",SRGs!AA:AA,0),0)</f>
        <v>0</v>
      </c>
      <c r="X784" s="6">
        <f>IFERROR(MATCH("Router Security Requirements Guide :: Version 4, Release: 2 Benchmark Date: 23 Apr 2021*"&amp;A784&amp;";*",SRGs!AA:AA,0),0)</f>
        <v>0</v>
      </c>
      <c r="Y784" s="6">
        <f>IFERROR(MATCH("SDN Controller Security Requirements Guide :: Version 1, Release: 2 Benchmark Date: 24 Apr 2020*"&amp;A784&amp;";*",SRGs!AA:AA,0),0)</f>
        <v>0</v>
      </c>
      <c r="Z784" s="6">
        <f>IFERROR(MATCH("Unified Endpoint Management Agent Security Requirements Guide :: Version 1, Release: 1 Benchmark Date: 20 Nov 2020*"&amp;A784&amp;";*",SRGs!AA:AA,0),0)</f>
        <v>0</v>
      </c>
      <c r="AA784" s="6">
        <f>IFERROR(MATCH("Unified Endpoint Management Server Security Requirements Guide :: Version 1, Release: 1 Benchmark Date: 20 Nov 2020*"&amp;A784&amp;";*",SRGs!AA:AA,0),0)</f>
        <v>0</v>
      </c>
      <c r="AB784" s="6">
        <f>IFERROR(MATCH("Virtual Private Network (VPN) Security Requirements Guide :: Version 2, Release: 4 Benchmark Date: 27 Oct 2021*"&amp;A784&amp;";*",SRGs!AA:AA,0),0)</f>
        <v>0</v>
      </c>
      <c r="AC784" s="6">
        <f>IFERROR(MATCH("Web Server Security Requirements Guide :: Version 3, Release: 1 Benchmark Date: 27 Oct 2022*"&amp;A784&amp;";*",SRGs!AA:AA,0),0)</f>
        <v>0</v>
      </c>
      <c r="AD784" s="21"/>
      <c r="AE784" s="3" t="str">
        <f t="shared" si="96"/>
        <v/>
      </c>
      <c r="AF784" s="2" t="str">
        <f t="shared" si="97"/>
        <v/>
      </c>
      <c r="AG784" s="2" t="str">
        <f t="shared" si="98"/>
        <v/>
      </c>
      <c r="AH784" s="2" t="str">
        <f t="shared" si="99"/>
        <v/>
      </c>
      <c r="AI784" s="2" t="str">
        <f t="shared" si="100"/>
        <v/>
      </c>
      <c r="AJ784" s="2" t="str">
        <f t="shared" si="101"/>
        <v/>
      </c>
      <c r="AK784" s="2" t="str">
        <f t="shared" si="102"/>
        <v/>
      </c>
      <c r="AL784" s="27"/>
      <c r="AM784" s="5" t="str">
        <f t="shared" si="103"/>
        <v/>
      </c>
    </row>
    <row r="785" spans="1:39" s="5" customFormat="1" ht="135">
      <c r="A785" s="1" t="s">
        <v>22495</v>
      </c>
      <c r="B785" s="1" t="s">
        <v>4315</v>
      </c>
      <c r="C785" s="1" t="s">
        <v>1144</v>
      </c>
      <c r="D785" s="1" t="s">
        <v>2188</v>
      </c>
      <c r="E785" s="1" t="s">
        <v>3190</v>
      </c>
      <c r="F785" s="2" t="s">
        <v>4006</v>
      </c>
      <c r="G785" s="2"/>
      <c r="H785" s="2"/>
      <c r="I785" s="2"/>
      <c r="J785" s="15"/>
      <c r="K785" s="3">
        <f>IFERROR(MATCH("Application Layer Gateway (ALG) Security Requirements Guide (SRG) :: Version 1, Release: 2 Benchmark Date: 24 Jul 2015*"&amp;A785&amp;";*",SRGs!AA:AA,0),0)</f>
        <v>0</v>
      </c>
      <c r="L785" s="2">
        <f>IFERROR(MATCH("Application Server Security Requirements Guide :: Version 3, Release: 3 Benchmark Date: 27 Oct 2022*"&amp;A785&amp;";*",SRGs!AA:AA,0),0)</f>
        <v>0</v>
      </c>
      <c r="M785" s="2">
        <f>IFERROR(MATCH("Authentication, Authorization, and Accounting Services (AAA) Security Requirements Guide :: Version 1, Release: 2 Benchmark Date: 24 Jan 2020*"&amp;A785&amp;";*",SRGs!AA:AA,0),0)</f>
        <v>0</v>
      </c>
      <c r="N785" s="6">
        <f>IFERROR(MATCH("Central Log Server Security Requirements Guide :: Version 2, Release: 2 Benchmark Date: 27 Oct 2022*"&amp;A785&amp;";*",SRGs!AA:AA,0),0)</f>
        <v>0</v>
      </c>
      <c r="O785" s="6">
        <f>IFERROR(MATCH("Database Security Requirements Guide :: Version 3, Release: 3 Benchmark Date: 27 Jul 2022*"&amp;A785&amp;";*",SRGs!AA:AA,0),0)</f>
        <v>0</v>
      </c>
      <c r="P785" s="6">
        <f>IFERROR(MATCH("Container Platform Security Requirements Guide :: Version 1, Release: 3 Benchmark Date: 27 Jan 2022*"&amp;A785&amp;";*",SRGs!AA:AA,0),0)</f>
        <v>0</v>
      </c>
      <c r="Q785" s="6">
        <f>IFERROR(MATCH("Domain Name System (DNS) Security Requirements Guide :: Version 2, Release: 4 Benchmark Date: 23 Oct 2015*"&amp;A785&amp;";*",SRGs!AA:AA,0),0)</f>
        <v>0</v>
      </c>
      <c r="R785" s="6">
        <f>IFERROR(MATCH("Firewall Security Requirements Guide :: Version 2, Release: 3 Benchmark Date: 27 Oct 2022*"&amp;A785&amp;";*",SRGs!AA:AA,0),0)</f>
        <v>0</v>
      </c>
      <c r="S785" s="6">
        <f>IFERROR(MATCH("General Purpose Operating System Security Requirements Guide :: Version 2, Release: 4 Benchmark Date: 27 Jul 2022*"&amp;A785&amp;";*",SRGs!AA:AA,0),0)</f>
        <v>0</v>
      </c>
      <c r="T785" s="6">
        <f>IFERROR(MATCH("Intrusion Detection and Prevention Systems (IDPS) Security Requirements Guide :: Version 2, Release: 6 Benchmark Date: 24 Jul 2020*"&amp;A785&amp;";*",SRGs!AA:AA,0),0)</f>
        <v>0</v>
      </c>
      <c r="U785" s="6">
        <f>IFERROR(MATCH("Layer 2 Switch Security Requirements Guide :: Version 2, Release: 1 Benchmark Date: 18 May 2021*"&amp;A785&amp;";*",SRGs!AA:AA,0),0)</f>
        <v>0</v>
      </c>
      <c r="V785" s="6">
        <f>IFERROR(MATCH("Mainframe Product Security Requirements Guide :: Version 2, Release: 1 Benchmark Date: 27 Oct 2022*"&amp;A785&amp;";*",SRGs!AA:AA,0),0)</f>
        <v>0</v>
      </c>
      <c r="W785" s="6">
        <f>IFERROR(MATCH("Network Device Management Security Requirements Guide :: Version 4, Release: 1 Benchmark Date: 23 Apr 2021*"&amp;A785&amp;";*",SRGs!AA:AA,0),0)</f>
        <v>0</v>
      </c>
      <c r="X785" s="6">
        <f>IFERROR(MATCH("Router Security Requirements Guide :: Version 4, Release: 2 Benchmark Date: 23 Apr 2021*"&amp;A785&amp;";*",SRGs!AA:AA,0),0)</f>
        <v>0</v>
      </c>
      <c r="Y785" s="6">
        <f>IFERROR(MATCH("SDN Controller Security Requirements Guide :: Version 1, Release: 2 Benchmark Date: 24 Apr 2020*"&amp;A785&amp;";*",SRGs!AA:AA,0),0)</f>
        <v>0</v>
      </c>
      <c r="Z785" s="6">
        <f>IFERROR(MATCH("Unified Endpoint Management Agent Security Requirements Guide :: Version 1, Release: 1 Benchmark Date: 20 Nov 2020*"&amp;A785&amp;";*",SRGs!AA:AA,0),0)</f>
        <v>0</v>
      </c>
      <c r="AA785" s="6">
        <f>IFERROR(MATCH("Unified Endpoint Management Server Security Requirements Guide :: Version 1, Release: 1 Benchmark Date: 20 Nov 2020*"&amp;A785&amp;";*",SRGs!AA:AA,0),0)</f>
        <v>0</v>
      </c>
      <c r="AB785" s="6">
        <f>IFERROR(MATCH("Virtual Private Network (VPN) Security Requirements Guide :: Version 2, Release: 4 Benchmark Date: 27 Oct 2021*"&amp;A785&amp;";*",SRGs!AA:AA,0),0)</f>
        <v>0</v>
      </c>
      <c r="AC785" s="6">
        <f>IFERROR(MATCH("Web Server Security Requirements Guide :: Version 3, Release: 1 Benchmark Date: 27 Oct 2022*"&amp;A785&amp;";*",SRGs!AA:AA,0),0)</f>
        <v>0</v>
      </c>
      <c r="AD785" s="21"/>
      <c r="AE785" s="3" t="str">
        <f t="shared" si="96"/>
        <v/>
      </c>
      <c r="AF785" s="2" t="str">
        <f t="shared" si="97"/>
        <v/>
      </c>
      <c r="AG785" s="2" t="str">
        <f t="shared" si="98"/>
        <v/>
      </c>
      <c r="AH785" s="2" t="str">
        <f t="shared" si="99"/>
        <v/>
      </c>
      <c r="AI785" s="2" t="str">
        <f t="shared" si="100"/>
        <v/>
      </c>
      <c r="AJ785" s="2" t="str">
        <f t="shared" si="101"/>
        <v/>
      </c>
      <c r="AK785" s="2" t="str">
        <f t="shared" si="102"/>
        <v/>
      </c>
      <c r="AL785" s="27"/>
      <c r="AM785" s="5" t="str">
        <f t="shared" si="103"/>
        <v/>
      </c>
    </row>
    <row r="786" spans="1:39" ht="60">
      <c r="A786" s="1" t="s">
        <v>22496</v>
      </c>
      <c r="B786" s="1" t="s">
        <v>4315</v>
      </c>
      <c r="C786" s="1" t="s">
        <v>1145</v>
      </c>
      <c r="D786" s="1" t="s">
        <v>2189</v>
      </c>
      <c r="E786" s="1" t="s">
        <v>3191</v>
      </c>
      <c r="F786" s="2" t="s">
        <v>2591</v>
      </c>
      <c r="G786" s="2"/>
      <c r="H786" s="2"/>
      <c r="I786" s="2"/>
      <c r="J786" s="15"/>
      <c r="K786" s="3">
        <f>IFERROR(MATCH("Application Layer Gateway (ALG) Security Requirements Guide (SRG) :: Version 1, Release: 2 Benchmark Date: 24 Jul 2015*"&amp;A786&amp;";*",SRGs!AA:AA,0),0)</f>
        <v>0</v>
      </c>
      <c r="L786" s="2">
        <f>IFERROR(MATCH("Application Server Security Requirements Guide :: Version 3, Release: 3 Benchmark Date: 27 Oct 2022*"&amp;A786&amp;";*",SRGs!AA:AA,0),0)</f>
        <v>0</v>
      </c>
      <c r="M786" s="2">
        <f>IFERROR(MATCH("Authentication, Authorization, and Accounting Services (AAA) Security Requirements Guide :: Version 1, Release: 2 Benchmark Date: 24 Jan 2020*"&amp;A786&amp;";*",SRGs!AA:AA,0),0)</f>
        <v>0</v>
      </c>
      <c r="N786" s="2">
        <f>IFERROR(MATCH("Central Log Server Security Requirements Guide :: Version 2, Release: 2 Benchmark Date: 27 Oct 2022*"&amp;A786&amp;";*",SRGs!AA:AA,0),0)</f>
        <v>0</v>
      </c>
      <c r="O786" s="2">
        <f>IFERROR(MATCH("Database Security Requirements Guide :: Version 3, Release: 3 Benchmark Date: 27 Jul 2022*"&amp;A786&amp;";*",SRGs!AA:AA,0),0)</f>
        <v>0</v>
      </c>
      <c r="P786" s="2">
        <f>IFERROR(MATCH("Container Platform Security Requirements Guide :: Version 1, Release: 3 Benchmark Date: 27 Jan 2022*"&amp;A786&amp;";*",SRGs!AA:AA,0),0)</f>
        <v>0</v>
      </c>
      <c r="Q786" s="2">
        <f>IFERROR(MATCH("Domain Name System (DNS) Security Requirements Guide :: Version 2, Release: 4 Benchmark Date: 23 Oct 2015*"&amp;A786&amp;";*",SRGs!AA:AA,0),0)</f>
        <v>0</v>
      </c>
      <c r="R786" s="2">
        <f>IFERROR(MATCH("Firewall Security Requirements Guide :: Version 2, Release: 3 Benchmark Date: 27 Oct 2022*"&amp;A786&amp;";*",SRGs!AA:AA,0),0)</f>
        <v>0</v>
      </c>
      <c r="S786" s="2">
        <f>IFERROR(MATCH("General Purpose Operating System Security Requirements Guide :: Version 2, Release: 4 Benchmark Date: 27 Jul 2022*"&amp;A786&amp;";*",SRGs!AA:AA,0),0)</f>
        <v>0</v>
      </c>
      <c r="T786" s="2">
        <f>IFERROR(MATCH("Intrusion Detection and Prevention Systems (IDPS) Security Requirements Guide :: Version 2, Release: 6 Benchmark Date: 24 Jul 2020*"&amp;A786&amp;";*",SRGs!AA:AA,0),0)</f>
        <v>0</v>
      </c>
      <c r="U786" s="2">
        <f>IFERROR(MATCH("Layer 2 Switch Security Requirements Guide :: Version 2, Release: 1 Benchmark Date: 18 May 2021*"&amp;A786&amp;";*",SRGs!AA:AA,0),0)</f>
        <v>0</v>
      </c>
      <c r="V786" s="2">
        <f>IFERROR(MATCH("Mainframe Product Security Requirements Guide :: Version 2, Release: 1 Benchmark Date: 27 Oct 2022*"&amp;A786&amp;";*",SRGs!AA:AA,0),0)</f>
        <v>0</v>
      </c>
      <c r="W786" s="2">
        <f>IFERROR(MATCH("Network Device Management Security Requirements Guide :: Version 4, Release: 1 Benchmark Date: 23 Apr 2021*"&amp;A786&amp;";*",SRGs!AA:AA,0),0)</f>
        <v>0</v>
      </c>
      <c r="X786" s="2">
        <f>IFERROR(MATCH("Router Security Requirements Guide :: Version 4, Release: 2 Benchmark Date: 23 Apr 2021*"&amp;A786&amp;";*",SRGs!AA:AA,0),0)</f>
        <v>0</v>
      </c>
      <c r="Y786" s="2">
        <f>IFERROR(MATCH("SDN Controller Security Requirements Guide :: Version 1, Release: 2 Benchmark Date: 24 Apr 2020*"&amp;A786&amp;";*",SRGs!AA:AA,0),0)</f>
        <v>0</v>
      </c>
      <c r="Z786" s="2">
        <f>IFERROR(MATCH("Unified Endpoint Management Agent Security Requirements Guide :: Version 1, Release: 1 Benchmark Date: 20 Nov 2020*"&amp;A786&amp;";*",SRGs!AA:AA,0),0)</f>
        <v>0</v>
      </c>
      <c r="AA786" s="2">
        <f>IFERROR(MATCH("Unified Endpoint Management Server Security Requirements Guide :: Version 1, Release: 1 Benchmark Date: 20 Nov 2020*"&amp;A786&amp;";*",SRGs!AA:AA,0),0)</f>
        <v>0</v>
      </c>
      <c r="AB786" s="2">
        <f>IFERROR(MATCH("Virtual Private Network (VPN) Security Requirements Guide :: Version 2, Release: 4 Benchmark Date: 27 Oct 2021*"&amp;A786&amp;";*",SRGs!AA:AA,0),0)</f>
        <v>0</v>
      </c>
      <c r="AC786" s="2">
        <f>IFERROR(MATCH("Web Server Security Requirements Guide :: Version 3, Release: 1 Benchmark Date: 27 Oct 2022*"&amp;A786&amp;";*",SRGs!AA:AA,0),0)</f>
        <v>0</v>
      </c>
      <c r="AD786" s="22"/>
      <c r="AE786" s="3" t="str">
        <f t="shared" si="96"/>
        <v/>
      </c>
      <c r="AF786" s="2" t="str">
        <f t="shared" si="97"/>
        <v/>
      </c>
      <c r="AG786" s="2" t="str">
        <f t="shared" si="98"/>
        <v/>
      </c>
      <c r="AH786" s="2" t="str">
        <f t="shared" si="99"/>
        <v/>
      </c>
      <c r="AI786" s="2" t="str">
        <f t="shared" si="100"/>
        <v/>
      </c>
      <c r="AJ786" s="2" t="str">
        <f t="shared" si="101"/>
        <v/>
      </c>
      <c r="AK786" s="2" t="str">
        <f t="shared" si="102"/>
        <v/>
      </c>
      <c r="AM786" s="5" t="str">
        <f t="shared" si="103"/>
        <v/>
      </c>
    </row>
    <row r="787" spans="1:39" s="5" customFormat="1" ht="120">
      <c r="A787" s="1" t="s">
        <v>22497</v>
      </c>
      <c r="B787" s="1" t="s">
        <v>4315</v>
      </c>
      <c r="C787" s="1" t="s">
        <v>1146</v>
      </c>
      <c r="D787" s="1" t="s">
        <v>2190</v>
      </c>
      <c r="E787" s="1" t="s">
        <v>3192</v>
      </c>
      <c r="F787" s="2" t="s">
        <v>4007</v>
      </c>
      <c r="G787" s="2"/>
      <c r="H787" s="2"/>
      <c r="I787" s="2"/>
      <c r="J787" s="15"/>
      <c r="K787" s="3">
        <f>IFERROR(MATCH("Application Layer Gateway (ALG) Security Requirements Guide (SRG) :: Version 1, Release: 2 Benchmark Date: 24 Jul 2015*"&amp;A787&amp;";*",SRGs!AA:AA,0),0)</f>
        <v>0</v>
      </c>
      <c r="L787" s="2">
        <f>IFERROR(MATCH("Application Server Security Requirements Guide :: Version 3, Release: 3 Benchmark Date: 27 Oct 2022*"&amp;A787&amp;";*",SRGs!AA:AA,0),0)</f>
        <v>0</v>
      </c>
      <c r="M787" s="2">
        <f>IFERROR(MATCH("Authentication, Authorization, and Accounting Services (AAA) Security Requirements Guide :: Version 1, Release: 2 Benchmark Date: 24 Jan 2020*"&amp;A787&amp;";*",SRGs!AA:AA,0),0)</f>
        <v>0</v>
      </c>
      <c r="N787" s="6">
        <f>IFERROR(MATCH("Central Log Server Security Requirements Guide :: Version 2, Release: 2 Benchmark Date: 27 Oct 2022*"&amp;A787&amp;";*",SRGs!AA:AA,0),0)</f>
        <v>0</v>
      </c>
      <c r="O787" s="6">
        <f>IFERROR(MATCH("Database Security Requirements Guide :: Version 3, Release: 3 Benchmark Date: 27 Jul 2022*"&amp;A787&amp;";*",SRGs!AA:AA,0),0)</f>
        <v>0</v>
      </c>
      <c r="P787" s="6">
        <f>IFERROR(MATCH("Container Platform Security Requirements Guide :: Version 1, Release: 3 Benchmark Date: 27 Jan 2022*"&amp;A787&amp;";*",SRGs!AA:AA,0),0)</f>
        <v>0</v>
      </c>
      <c r="Q787" s="6">
        <f>IFERROR(MATCH("Domain Name System (DNS) Security Requirements Guide :: Version 2, Release: 4 Benchmark Date: 23 Oct 2015*"&amp;A787&amp;";*",SRGs!AA:AA,0),0)</f>
        <v>0</v>
      </c>
      <c r="R787" s="6">
        <f>IFERROR(MATCH("Firewall Security Requirements Guide :: Version 2, Release: 3 Benchmark Date: 27 Oct 2022*"&amp;A787&amp;";*",SRGs!AA:AA,0),0)</f>
        <v>0</v>
      </c>
      <c r="S787" s="6">
        <f>IFERROR(MATCH("General Purpose Operating System Security Requirements Guide :: Version 2, Release: 4 Benchmark Date: 27 Jul 2022*"&amp;A787&amp;";*",SRGs!AA:AA,0),0)</f>
        <v>0</v>
      </c>
      <c r="T787" s="6">
        <f>IFERROR(MATCH("Intrusion Detection and Prevention Systems (IDPS) Security Requirements Guide :: Version 2, Release: 6 Benchmark Date: 24 Jul 2020*"&amp;A787&amp;";*",SRGs!AA:AA,0),0)</f>
        <v>0</v>
      </c>
      <c r="U787" s="6">
        <f>IFERROR(MATCH("Layer 2 Switch Security Requirements Guide :: Version 2, Release: 1 Benchmark Date: 18 May 2021*"&amp;A787&amp;";*",SRGs!AA:AA,0),0)</f>
        <v>0</v>
      </c>
      <c r="V787" s="6">
        <f>IFERROR(MATCH("Mainframe Product Security Requirements Guide :: Version 2, Release: 1 Benchmark Date: 27 Oct 2022*"&amp;A787&amp;";*",SRGs!AA:AA,0),0)</f>
        <v>0</v>
      </c>
      <c r="W787" s="6">
        <f>IFERROR(MATCH("Network Device Management Security Requirements Guide :: Version 4, Release: 1 Benchmark Date: 23 Apr 2021*"&amp;A787&amp;";*",SRGs!AA:AA,0),0)</f>
        <v>0</v>
      </c>
      <c r="X787" s="6">
        <f>IFERROR(MATCH("Router Security Requirements Guide :: Version 4, Release: 2 Benchmark Date: 23 Apr 2021*"&amp;A787&amp;";*",SRGs!AA:AA,0),0)</f>
        <v>0</v>
      </c>
      <c r="Y787" s="6">
        <f>IFERROR(MATCH("SDN Controller Security Requirements Guide :: Version 1, Release: 2 Benchmark Date: 24 Apr 2020*"&amp;A787&amp;";*",SRGs!AA:AA,0),0)</f>
        <v>0</v>
      </c>
      <c r="Z787" s="6">
        <f>IFERROR(MATCH("Unified Endpoint Management Agent Security Requirements Guide :: Version 1, Release: 1 Benchmark Date: 20 Nov 2020*"&amp;A787&amp;";*",SRGs!AA:AA,0),0)</f>
        <v>0</v>
      </c>
      <c r="AA787" s="6">
        <f>IFERROR(MATCH("Unified Endpoint Management Server Security Requirements Guide :: Version 1, Release: 1 Benchmark Date: 20 Nov 2020*"&amp;A787&amp;";*",SRGs!AA:AA,0),0)</f>
        <v>0</v>
      </c>
      <c r="AB787" s="6">
        <f>IFERROR(MATCH("Virtual Private Network (VPN) Security Requirements Guide :: Version 2, Release: 4 Benchmark Date: 27 Oct 2021*"&amp;A787&amp;";*",SRGs!AA:AA,0),0)</f>
        <v>0</v>
      </c>
      <c r="AC787" s="6">
        <f>IFERROR(MATCH("Web Server Security Requirements Guide :: Version 3, Release: 1 Benchmark Date: 27 Oct 2022*"&amp;A787&amp;";*",SRGs!AA:AA,0),0)</f>
        <v>0</v>
      </c>
      <c r="AD787" s="21"/>
      <c r="AE787" s="3" t="str">
        <f t="shared" si="96"/>
        <v/>
      </c>
      <c r="AF787" s="2" t="str">
        <f t="shared" si="97"/>
        <v/>
      </c>
      <c r="AG787" s="2" t="str">
        <f t="shared" si="98"/>
        <v/>
      </c>
      <c r="AH787" s="2" t="str">
        <f t="shared" si="99"/>
        <v/>
      </c>
      <c r="AI787" s="2" t="str">
        <f t="shared" si="100"/>
        <v/>
      </c>
      <c r="AJ787" s="2" t="str">
        <f t="shared" si="101"/>
        <v/>
      </c>
      <c r="AK787" s="2" t="str">
        <f t="shared" si="102"/>
        <v/>
      </c>
      <c r="AL787" s="27"/>
      <c r="AM787" s="5" t="str">
        <f t="shared" si="103"/>
        <v/>
      </c>
    </row>
    <row r="788" spans="1:39" s="5" customFormat="1" ht="75">
      <c r="A788" s="1" t="s">
        <v>22498</v>
      </c>
      <c r="B788" s="1" t="s">
        <v>4315</v>
      </c>
      <c r="C788" s="1" t="s">
        <v>1147</v>
      </c>
      <c r="D788" s="1" t="s">
        <v>2191</v>
      </c>
      <c r="E788" s="1" t="s">
        <v>3193</v>
      </c>
      <c r="F788" s="2" t="s">
        <v>2591</v>
      </c>
      <c r="G788" s="2"/>
      <c r="H788" s="2"/>
      <c r="I788" s="2"/>
      <c r="J788" s="15"/>
      <c r="K788" s="3">
        <f>IFERROR(MATCH("Application Layer Gateway (ALG) Security Requirements Guide (SRG) :: Version 1, Release: 2 Benchmark Date: 24 Jul 2015*"&amp;A788&amp;";*",SRGs!AA:AA,0),0)</f>
        <v>0</v>
      </c>
      <c r="L788" s="2">
        <f>IFERROR(MATCH("Application Server Security Requirements Guide :: Version 3, Release: 3 Benchmark Date: 27 Oct 2022*"&amp;A788&amp;";*",SRGs!AA:AA,0),0)</f>
        <v>0</v>
      </c>
      <c r="M788" s="2">
        <f>IFERROR(MATCH("Authentication, Authorization, and Accounting Services (AAA) Security Requirements Guide :: Version 1, Release: 2 Benchmark Date: 24 Jan 2020*"&amp;A788&amp;";*",SRGs!AA:AA,0),0)</f>
        <v>0</v>
      </c>
      <c r="N788" s="2">
        <f>IFERROR(MATCH("Central Log Server Security Requirements Guide :: Version 2, Release: 2 Benchmark Date: 27 Oct 2022*"&amp;A788&amp;";*",SRGs!AA:AA,0),0)</f>
        <v>0</v>
      </c>
      <c r="O788" s="2">
        <f>IFERROR(MATCH("Database Security Requirements Guide :: Version 3, Release: 3 Benchmark Date: 27 Jul 2022*"&amp;A788&amp;";*",SRGs!AA:AA,0),0)</f>
        <v>0</v>
      </c>
      <c r="P788" s="6">
        <f>IFERROR(MATCH("Container Platform Security Requirements Guide :: Version 1, Release: 3 Benchmark Date: 27 Jan 2022*"&amp;A788&amp;";*",SRGs!AA:AA,0),0)</f>
        <v>0</v>
      </c>
      <c r="Q788" s="6">
        <f>IFERROR(MATCH("Domain Name System (DNS) Security Requirements Guide :: Version 2, Release: 4 Benchmark Date: 23 Oct 2015*"&amp;A788&amp;";*",SRGs!AA:AA,0),0)</f>
        <v>0</v>
      </c>
      <c r="R788" s="6">
        <f>IFERROR(MATCH("Firewall Security Requirements Guide :: Version 2, Release: 3 Benchmark Date: 27 Oct 2022*"&amp;A788&amp;";*",SRGs!AA:AA,0),0)</f>
        <v>0</v>
      </c>
      <c r="S788" s="6">
        <f>IFERROR(MATCH("General Purpose Operating System Security Requirements Guide :: Version 2, Release: 4 Benchmark Date: 27 Jul 2022*"&amp;A788&amp;";*",SRGs!AA:AA,0),0)</f>
        <v>0</v>
      </c>
      <c r="T788" s="6">
        <f>IFERROR(MATCH("Intrusion Detection and Prevention Systems (IDPS) Security Requirements Guide :: Version 2, Release: 6 Benchmark Date: 24 Jul 2020*"&amp;A788&amp;";*",SRGs!AA:AA,0),0)</f>
        <v>0</v>
      </c>
      <c r="U788" s="6">
        <f>IFERROR(MATCH("Layer 2 Switch Security Requirements Guide :: Version 2, Release: 1 Benchmark Date: 18 May 2021*"&amp;A788&amp;";*",SRGs!AA:AA,0),0)</f>
        <v>0</v>
      </c>
      <c r="V788" s="6">
        <f>IFERROR(MATCH("Mainframe Product Security Requirements Guide :: Version 2, Release: 1 Benchmark Date: 27 Oct 2022*"&amp;A788&amp;";*",SRGs!AA:AA,0),0)</f>
        <v>0</v>
      </c>
      <c r="W788" s="6">
        <f>IFERROR(MATCH("Network Device Management Security Requirements Guide :: Version 4, Release: 1 Benchmark Date: 23 Apr 2021*"&amp;A788&amp;";*",SRGs!AA:AA,0),0)</f>
        <v>0</v>
      </c>
      <c r="X788" s="6">
        <f>IFERROR(MATCH("Router Security Requirements Guide :: Version 4, Release: 2 Benchmark Date: 23 Apr 2021*"&amp;A788&amp;";*",SRGs!AA:AA,0),0)</f>
        <v>0</v>
      </c>
      <c r="Y788" s="6">
        <f>IFERROR(MATCH("SDN Controller Security Requirements Guide :: Version 1, Release: 2 Benchmark Date: 24 Apr 2020*"&amp;A788&amp;";*",SRGs!AA:AA,0),0)</f>
        <v>0</v>
      </c>
      <c r="Z788" s="6">
        <f>IFERROR(MATCH("Unified Endpoint Management Agent Security Requirements Guide :: Version 1, Release: 1 Benchmark Date: 20 Nov 2020*"&amp;A788&amp;";*",SRGs!AA:AA,0),0)</f>
        <v>0</v>
      </c>
      <c r="AA788" s="6">
        <f>IFERROR(MATCH("Unified Endpoint Management Server Security Requirements Guide :: Version 1, Release: 1 Benchmark Date: 20 Nov 2020*"&amp;A788&amp;";*",SRGs!AA:AA,0),0)</f>
        <v>0</v>
      </c>
      <c r="AB788" s="6">
        <f>IFERROR(MATCH("Virtual Private Network (VPN) Security Requirements Guide :: Version 2, Release: 4 Benchmark Date: 27 Oct 2021*"&amp;A788&amp;";*",SRGs!AA:AA,0),0)</f>
        <v>0</v>
      </c>
      <c r="AC788" s="6">
        <f>IFERROR(MATCH("Web Server Security Requirements Guide :: Version 3, Release: 1 Benchmark Date: 27 Oct 2022*"&amp;A788&amp;";*",SRGs!AA:AA,0),0)</f>
        <v>0</v>
      </c>
      <c r="AD788" s="21"/>
      <c r="AE788" s="3" t="str">
        <f t="shared" si="96"/>
        <v/>
      </c>
      <c r="AF788" s="2" t="str">
        <f t="shared" si="97"/>
        <v/>
      </c>
      <c r="AG788" s="2" t="str">
        <f t="shared" si="98"/>
        <v/>
      </c>
      <c r="AH788" s="2" t="str">
        <f t="shared" si="99"/>
        <v/>
      </c>
      <c r="AI788" s="2" t="str">
        <f t="shared" si="100"/>
        <v/>
      </c>
      <c r="AJ788" s="2" t="str">
        <f t="shared" si="101"/>
        <v/>
      </c>
      <c r="AK788" s="2" t="str">
        <f t="shared" si="102"/>
        <v/>
      </c>
      <c r="AL788" s="27"/>
      <c r="AM788" s="5" t="str">
        <f t="shared" si="103"/>
        <v/>
      </c>
    </row>
    <row r="789" spans="1:39" s="5" customFormat="1" ht="30">
      <c r="A789" s="1" t="s">
        <v>22499</v>
      </c>
      <c r="B789" s="1" t="s">
        <v>4315</v>
      </c>
      <c r="C789" s="1" t="s">
        <v>1148</v>
      </c>
      <c r="D789" s="1" t="s">
        <v>3573</v>
      </c>
      <c r="E789" s="1"/>
      <c r="F789" s="2"/>
      <c r="G789" s="2"/>
      <c r="H789" s="2"/>
      <c r="I789" s="2"/>
      <c r="J789" s="15"/>
      <c r="K789" s="3">
        <f>IFERROR(MATCH("Application Layer Gateway (ALG) Security Requirements Guide (SRG) :: Version 1, Release: 2 Benchmark Date: 24 Jul 2015*"&amp;A789&amp;";*",SRGs!AA:AA,0),0)</f>
        <v>0</v>
      </c>
      <c r="L789" s="2">
        <f>IFERROR(MATCH("Application Server Security Requirements Guide :: Version 3, Release: 3 Benchmark Date: 27 Oct 2022*"&amp;A789&amp;";*",SRGs!AA:AA,0),0)</f>
        <v>0</v>
      </c>
      <c r="M789" s="2">
        <f>IFERROR(MATCH("Authentication, Authorization, and Accounting Services (AAA) Security Requirements Guide :: Version 1, Release: 2 Benchmark Date: 24 Jan 2020*"&amp;A789&amp;";*",SRGs!AA:AA,0),0)</f>
        <v>0</v>
      </c>
      <c r="N789" s="2">
        <f>IFERROR(MATCH("Central Log Server Security Requirements Guide :: Version 2, Release: 2 Benchmark Date: 27 Oct 2022*"&amp;A789&amp;";*",SRGs!AA:AA,0),0)</f>
        <v>0</v>
      </c>
      <c r="O789" s="2">
        <f>IFERROR(MATCH("Database Security Requirements Guide :: Version 3, Release: 3 Benchmark Date: 27 Jul 2022*"&amp;A789&amp;";*",SRGs!AA:AA,0),0)</f>
        <v>0</v>
      </c>
      <c r="P789" s="6">
        <f>IFERROR(MATCH("Container Platform Security Requirements Guide :: Version 1, Release: 3 Benchmark Date: 27 Jan 2022*"&amp;A789&amp;";*",SRGs!AA:AA,0),0)</f>
        <v>0</v>
      </c>
      <c r="Q789" s="6">
        <f>IFERROR(MATCH("Domain Name System (DNS) Security Requirements Guide :: Version 2, Release: 4 Benchmark Date: 23 Oct 2015*"&amp;A789&amp;";*",SRGs!AA:AA,0),0)</f>
        <v>0</v>
      </c>
      <c r="R789" s="6">
        <f>IFERROR(MATCH("Firewall Security Requirements Guide :: Version 2, Release: 3 Benchmark Date: 27 Oct 2022*"&amp;A789&amp;";*",SRGs!AA:AA,0),0)</f>
        <v>0</v>
      </c>
      <c r="S789" s="6">
        <f>IFERROR(MATCH("General Purpose Operating System Security Requirements Guide :: Version 2, Release: 4 Benchmark Date: 27 Jul 2022*"&amp;A789&amp;";*",SRGs!AA:AA,0),0)</f>
        <v>0</v>
      </c>
      <c r="T789" s="6">
        <f>IFERROR(MATCH("Intrusion Detection and Prevention Systems (IDPS) Security Requirements Guide :: Version 2, Release: 6 Benchmark Date: 24 Jul 2020*"&amp;A789&amp;";*",SRGs!AA:AA,0),0)</f>
        <v>0</v>
      </c>
      <c r="U789" s="6">
        <f>IFERROR(MATCH("Layer 2 Switch Security Requirements Guide :: Version 2, Release: 1 Benchmark Date: 18 May 2021*"&amp;A789&amp;";*",SRGs!AA:AA,0),0)</f>
        <v>0</v>
      </c>
      <c r="V789" s="6">
        <f>IFERROR(MATCH("Mainframe Product Security Requirements Guide :: Version 2, Release: 1 Benchmark Date: 27 Oct 2022*"&amp;A789&amp;";*",SRGs!AA:AA,0),0)</f>
        <v>0</v>
      </c>
      <c r="W789" s="6">
        <f>IFERROR(MATCH("Network Device Management Security Requirements Guide :: Version 4, Release: 1 Benchmark Date: 23 Apr 2021*"&amp;A789&amp;";*",SRGs!AA:AA,0),0)</f>
        <v>0</v>
      </c>
      <c r="X789" s="6">
        <f>IFERROR(MATCH("Router Security Requirements Guide :: Version 4, Release: 2 Benchmark Date: 23 Apr 2021*"&amp;A789&amp;";*",SRGs!AA:AA,0),0)</f>
        <v>0</v>
      </c>
      <c r="Y789" s="6">
        <f>IFERROR(MATCH("SDN Controller Security Requirements Guide :: Version 1, Release: 2 Benchmark Date: 24 Apr 2020*"&amp;A789&amp;";*",SRGs!AA:AA,0),0)</f>
        <v>0</v>
      </c>
      <c r="Z789" s="6">
        <f>IFERROR(MATCH("Unified Endpoint Management Agent Security Requirements Guide :: Version 1, Release: 1 Benchmark Date: 20 Nov 2020*"&amp;A789&amp;";*",SRGs!AA:AA,0),0)</f>
        <v>0</v>
      </c>
      <c r="AA789" s="6">
        <f>IFERROR(MATCH("Unified Endpoint Management Server Security Requirements Guide :: Version 1, Release: 1 Benchmark Date: 20 Nov 2020*"&amp;A789&amp;";*",SRGs!AA:AA,0),0)</f>
        <v>0</v>
      </c>
      <c r="AB789" s="6">
        <f>IFERROR(MATCH("Virtual Private Network (VPN) Security Requirements Guide :: Version 2, Release: 4 Benchmark Date: 27 Oct 2021*"&amp;A789&amp;";*",SRGs!AA:AA,0),0)</f>
        <v>0</v>
      </c>
      <c r="AC789" s="6">
        <f>IFERROR(MATCH("Web Server Security Requirements Guide :: Version 3, Release: 1 Benchmark Date: 27 Oct 2022*"&amp;A789&amp;";*",SRGs!AA:AA,0),0)</f>
        <v>0</v>
      </c>
      <c r="AD789" s="21"/>
      <c r="AE789" s="3" t="str">
        <f t="shared" si="96"/>
        <v/>
      </c>
      <c r="AF789" s="2" t="str">
        <f t="shared" si="97"/>
        <v/>
      </c>
      <c r="AG789" s="2" t="str">
        <f t="shared" si="98"/>
        <v/>
      </c>
      <c r="AH789" s="2" t="str">
        <f t="shared" si="99"/>
        <v/>
      </c>
      <c r="AI789" s="2" t="str">
        <f t="shared" si="100"/>
        <v/>
      </c>
      <c r="AJ789" s="2" t="str">
        <f t="shared" si="101"/>
        <v/>
      </c>
      <c r="AK789" s="2" t="str">
        <f t="shared" si="102"/>
        <v/>
      </c>
      <c r="AL789" s="27"/>
      <c r="AM789" s="5" t="str">
        <f t="shared" si="103"/>
        <v/>
      </c>
    </row>
    <row r="790" spans="1:39" s="5" customFormat="1" ht="120">
      <c r="A790" s="1" t="s">
        <v>228</v>
      </c>
      <c r="B790" s="1" t="s">
        <v>4315</v>
      </c>
      <c r="C790" s="1" t="s">
        <v>1152</v>
      </c>
      <c r="D790" s="1" t="s">
        <v>2195</v>
      </c>
      <c r="E790" s="1" t="s">
        <v>3197</v>
      </c>
      <c r="F790" s="2" t="s">
        <v>4011</v>
      </c>
      <c r="G790" s="2"/>
      <c r="H790" s="2"/>
      <c r="I790" s="2"/>
      <c r="J790" s="15"/>
      <c r="K790" s="3">
        <f>IFERROR(MATCH("Application Layer Gateway (ALG) Security Requirements Guide (SRG) :: Version 1, Release: 2 Benchmark Date: 24 Jul 2015*"&amp;A790&amp;";*",SRGs!AA:AA,0),0)</f>
        <v>0</v>
      </c>
      <c r="L790" s="2">
        <f>IFERROR(MATCH("Application Server Security Requirements Guide :: Version 3, Release: 3 Benchmark Date: 27 Oct 2022*"&amp;A790&amp;";*",SRGs!AA:AA,0),0)</f>
        <v>0</v>
      </c>
      <c r="M790" s="2">
        <f>IFERROR(MATCH("Authentication, Authorization, and Accounting Services (AAA) Security Requirements Guide :: Version 1, Release: 2 Benchmark Date: 24 Jan 2020*"&amp;A790&amp;";*",SRGs!AA:AA,0),0)</f>
        <v>0</v>
      </c>
      <c r="N790" s="6">
        <f>IFERROR(MATCH("Central Log Server Security Requirements Guide :: Version 2, Release: 2 Benchmark Date: 27 Oct 2022*"&amp;A790&amp;";*",SRGs!AA:AA,0),0)</f>
        <v>0</v>
      </c>
      <c r="O790" s="6">
        <f>IFERROR(MATCH("Database Security Requirements Guide :: Version 3, Release: 3 Benchmark Date: 27 Jul 2022*"&amp;A790&amp;";*",SRGs!AA:AA,0),0)</f>
        <v>0</v>
      </c>
      <c r="P790" s="6">
        <f>IFERROR(MATCH("Container Platform Security Requirements Guide :: Version 1, Release: 3 Benchmark Date: 27 Jan 2022*"&amp;A790&amp;";*",SRGs!AA:AA,0),0)</f>
        <v>0</v>
      </c>
      <c r="Q790" s="6">
        <f>IFERROR(MATCH("Domain Name System (DNS) Security Requirements Guide :: Version 2, Release: 4 Benchmark Date: 23 Oct 2015*"&amp;A790&amp;";*",SRGs!AA:AA,0),0)</f>
        <v>0</v>
      </c>
      <c r="R790" s="6">
        <f>IFERROR(MATCH("Firewall Security Requirements Guide :: Version 2, Release: 3 Benchmark Date: 27 Oct 2022*"&amp;A790&amp;";*",SRGs!AA:AA,0),0)</f>
        <v>0</v>
      </c>
      <c r="S790" s="6">
        <f>IFERROR(MATCH("General Purpose Operating System Security Requirements Guide :: Version 2, Release: 4 Benchmark Date: 27 Jul 2022*"&amp;A790&amp;";*",SRGs!AA:AA,0),0)</f>
        <v>0</v>
      </c>
      <c r="T790" s="6">
        <f>IFERROR(MATCH("Intrusion Detection and Prevention Systems (IDPS) Security Requirements Guide :: Version 2, Release: 6 Benchmark Date: 24 Jul 2020*"&amp;A790&amp;";*",SRGs!AA:AA,0),0)</f>
        <v>0</v>
      </c>
      <c r="U790" s="6">
        <f>IFERROR(MATCH("Layer 2 Switch Security Requirements Guide :: Version 2, Release: 1 Benchmark Date: 18 May 2021*"&amp;A790&amp;";*",SRGs!AA:AA,0),0)</f>
        <v>0</v>
      </c>
      <c r="V790" s="6">
        <f>IFERROR(MATCH("Mainframe Product Security Requirements Guide :: Version 2, Release: 1 Benchmark Date: 27 Oct 2022*"&amp;A790&amp;";*",SRGs!AA:AA,0),0)</f>
        <v>0</v>
      </c>
      <c r="W790" s="6">
        <f>IFERROR(MATCH("Network Device Management Security Requirements Guide :: Version 4, Release: 1 Benchmark Date: 23 Apr 2021*"&amp;A790&amp;";*",SRGs!AA:AA,0),0)</f>
        <v>0</v>
      </c>
      <c r="X790" s="6">
        <f>IFERROR(MATCH("Router Security Requirements Guide :: Version 4, Release: 2 Benchmark Date: 23 Apr 2021*"&amp;A790&amp;";*",SRGs!AA:AA,0),0)</f>
        <v>0</v>
      </c>
      <c r="Y790" s="6">
        <f>IFERROR(MATCH("SDN Controller Security Requirements Guide :: Version 1, Release: 2 Benchmark Date: 24 Apr 2020*"&amp;A790&amp;";*",SRGs!AA:AA,0),0)</f>
        <v>0</v>
      </c>
      <c r="Z790" s="6">
        <f>IFERROR(MATCH("Unified Endpoint Management Agent Security Requirements Guide :: Version 1, Release: 1 Benchmark Date: 20 Nov 2020*"&amp;A790&amp;";*",SRGs!AA:AA,0),0)</f>
        <v>0</v>
      </c>
      <c r="AA790" s="6">
        <f>IFERROR(MATCH("Unified Endpoint Management Server Security Requirements Guide :: Version 1, Release: 1 Benchmark Date: 20 Nov 2020*"&amp;A790&amp;";*",SRGs!AA:AA,0),0)</f>
        <v>0</v>
      </c>
      <c r="AB790" s="6">
        <f>IFERROR(MATCH("Virtual Private Network (VPN) Security Requirements Guide :: Version 2, Release: 4 Benchmark Date: 27 Oct 2021*"&amp;A790&amp;";*",SRGs!AA:AA,0),0)</f>
        <v>0</v>
      </c>
      <c r="AC790" s="6">
        <f>IFERROR(MATCH("Web Server Security Requirements Guide :: Version 3, Release: 1 Benchmark Date: 27 Oct 2022*"&amp;A790&amp;";*",SRGs!AA:AA,0),0)</f>
        <v>0</v>
      </c>
      <c r="AD790" s="21"/>
      <c r="AE790" s="3" t="str">
        <f t="shared" si="96"/>
        <v/>
      </c>
      <c r="AF790" s="2" t="str">
        <f t="shared" si="97"/>
        <v/>
      </c>
      <c r="AG790" s="2" t="str">
        <f t="shared" si="98"/>
        <v/>
      </c>
      <c r="AH790" s="2" t="str">
        <f t="shared" si="99"/>
        <v/>
      </c>
      <c r="AI790" s="2" t="str">
        <f t="shared" si="100"/>
        <v/>
      </c>
      <c r="AJ790" s="2" t="str">
        <f t="shared" si="101"/>
        <v/>
      </c>
      <c r="AK790" s="2" t="str">
        <f t="shared" si="102"/>
        <v/>
      </c>
      <c r="AL790" s="27"/>
      <c r="AM790" s="5" t="str">
        <f t="shared" si="103"/>
        <v/>
      </c>
    </row>
    <row r="791" spans="1:39" s="5" customFormat="1" ht="180">
      <c r="A791" s="1" t="s">
        <v>229</v>
      </c>
      <c r="B791" s="1" t="s">
        <v>4315</v>
      </c>
      <c r="C791" s="1" t="s">
        <v>1153</v>
      </c>
      <c r="D791" s="1" t="s">
        <v>2196</v>
      </c>
      <c r="E791" s="1" t="s">
        <v>3198</v>
      </c>
      <c r="F791" s="2" t="s">
        <v>4012</v>
      </c>
      <c r="G791" s="2"/>
      <c r="H791" s="2" t="s">
        <v>4295</v>
      </c>
      <c r="I791" s="10">
        <v>3</v>
      </c>
      <c r="J791" s="13"/>
      <c r="K791" s="3">
        <f>IFERROR(MATCH("Application Layer Gateway (ALG) Security Requirements Guide (SRG) :: Version 1, Release: 2 Benchmark Date: 24 Jul 2015*"&amp;A791&amp;";*",SRGs!AA:AA,0),0)</f>
        <v>0</v>
      </c>
      <c r="L791" s="2">
        <f>IFERROR(MATCH("Application Server Security Requirements Guide :: Version 3, Release: 3 Benchmark Date: 27 Oct 2022*"&amp;A791&amp;";*",SRGs!AA:AA,0),0)</f>
        <v>0</v>
      </c>
      <c r="M791" s="2">
        <f>IFERROR(MATCH("Authentication, Authorization, and Accounting Services (AAA) Security Requirements Guide :: Version 1, Release: 2 Benchmark Date: 24 Jan 2020*"&amp;A791&amp;";*",SRGs!AA:AA,0),0)</f>
        <v>0</v>
      </c>
      <c r="N791" s="6">
        <f>IFERROR(MATCH("Central Log Server Security Requirements Guide :: Version 2, Release: 2 Benchmark Date: 27 Oct 2022*"&amp;A791&amp;";*",SRGs!AA:AA,0),0)</f>
        <v>0</v>
      </c>
      <c r="O791" s="6">
        <f>IFERROR(MATCH("Database Security Requirements Guide :: Version 3, Release: 3 Benchmark Date: 27 Jul 2022*"&amp;A791&amp;";*",SRGs!AA:AA,0),0)</f>
        <v>0</v>
      </c>
      <c r="P791" s="6">
        <f>IFERROR(MATCH("Container Platform Security Requirements Guide :: Version 1, Release: 3 Benchmark Date: 27 Jan 2022*"&amp;A791&amp;";*",SRGs!AA:AA,0),0)</f>
        <v>0</v>
      </c>
      <c r="Q791" s="6">
        <f>IFERROR(MATCH("Domain Name System (DNS) Security Requirements Guide :: Version 2, Release: 4 Benchmark Date: 23 Oct 2015*"&amp;A791&amp;";*",SRGs!AA:AA,0),0)</f>
        <v>0</v>
      </c>
      <c r="R791" s="6">
        <f>IFERROR(MATCH("Firewall Security Requirements Guide :: Version 2, Release: 3 Benchmark Date: 27 Oct 2022*"&amp;A791&amp;";*",SRGs!AA:AA,0),0)</f>
        <v>0</v>
      </c>
      <c r="S791" s="6">
        <f>IFERROR(MATCH("General Purpose Operating System Security Requirements Guide :: Version 2, Release: 4 Benchmark Date: 27 Jul 2022*"&amp;A791&amp;";*",SRGs!AA:AA,0),0)</f>
        <v>0</v>
      </c>
      <c r="T791" s="6">
        <f>IFERROR(MATCH("Intrusion Detection and Prevention Systems (IDPS) Security Requirements Guide :: Version 2, Release: 6 Benchmark Date: 24 Jul 2020*"&amp;A791&amp;";*",SRGs!AA:AA,0),0)</f>
        <v>0</v>
      </c>
      <c r="U791" s="6">
        <f>IFERROR(MATCH("Layer 2 Switch Security Requirements Guide :: Version 2, Release: 1 Benchmark Date: 18 May 2021*"&amp;A791&amp;";*",SRGs!AA:AA,0),0)</f>
        <v>0</v>
      </c>
      <c r="V791" s="6">
        <f>IFERROR(MATCH("Mainframe Product Security Requirements Guide :: Version 2, Release: 1 Benchmark Date: 27 Oct 2022*"&amp;A791&amp;";*",SRGs!AA:AA,0),0)</f>
        <v>0</v>
      </c>
      <c r="W791" s="6">
        <f>IFERROR(MATCH("Network Device Management Security Requirements Guide :: Version 4, Release: 1 Benchmark Date: 23 Apr 2021*"&amp;A791&amp;";*",SRGs!AA:AA,0),0)</f>
        <v>0</v>
      </c>
      <c r="X791" s="6">
        <f>IFERROR(MATCH("Router Security Requirements Guide :: Version 4, Release: 2 Benchmark Date: 23 Apr 2021*"&amp;A791&amp;";*",SRGs!AA:AA,0),0)</f>
        <v>0</v>
      </c>
      <c r="Y791" s="6">
        <f>IFERROR(MATCH("SDN Controller Security Requirements Guide :: Version 1, Release: 2 Benchmark Date: 24 Apr 2020*"&amp;A791&amp;";*",SRGs!AA:AA,0),0)</f>
        <v>0</v>
      </c>
      <c r="Z791" s="6">
        <f>IFERROR(MATCH("Unified Endpoint Management Agent Security Requirements Guide :: Version 1, Release: 1 Benchmark Date: 20 Nov 2020*"&amp;A791&amp;";*",SRGs!AA:AA,0),0)</f>
        <v>0</v>
      </c>
      <c r="AA791" s="6">
        <f>IFERROR(MATCH("Unified Endpoint Management Server Security Requirements Guide :: Version 1, Release: 1 Benchmark Date: 20 Nov 2020*"&amp;A791&amp;";*",SRGs!AA:AA,0),0)</f>
        <v>0</v>
      </c>
      <c r="AB791" s="6">
        <f>IFERROR(MATCH("Virtual Private Network (VPN) Security Requirements Guide :: Version 2, Release: 4 Benchmark Date: 27 Oct 2021*"&amp;A791&amp;";*",SRGs!AA:AA,0),0)</f>
        <v>0</v>
      </c>
      <c r="AC791" s="6">
        <f>IFERROR(MATCH("Web Server Security Requirements Guide :: Version 3, Release: 1 Benchmark Date: 27 Oct 2022*"&amp;A791&amp;";*",SRGs!AA:AA,0),0)</f>
        <v>0</v>
      </c>
      <c r="AD791" s="21"/>
      <c r="AE791" s="3" t="str">
        <f t="shared" si="96"/>
        <v/>
      </c>
      <c r="AF791" s="2" t="str">
        <f t="shared" si="97"/>
        <v/>
      </c>
      <c r="AG791" s="2" t="str">
        <f t="shared" si="98"/>
        <v/>
      </c>
      <c r="AH791" s="2" t="str">
        <f t="shared" si="99"/>
        <v/>
      </c>
      <c r="AI791" s="2" t="str">
        <f t="shared" si="100"/>
        <v/>
      </c>
      <c r="AJ791" s="2" t="str">
        <f t="shared" si="101"/>
        <v/>
      </c>
      <c r="AK791" s="2" t="str">
        <f t="shared" si="102"/>
        <v/>
      </c>
      <c r="AL791" s="27"/>
      <c r="AM791" s="5" t="str">
        <f t="shared" si="103"/>
        <v/>
      </c>
    </row>
    <row r="792" spans="1:39" s="5" customFormat="1" ht="105">
      <c r="A792" s="1" t="s">
        <v>22500</v>
      </c>
      <c r="B792" s="1" t="s">
        <v>4315</v>
      </c>
      <c r="C792" s="1" t="s">
        <v>1154</v>
      </c>
      <c r="D792" s="1" t="s">
        <v>2197</v>
      </c>
      <c r="E792" s="1" t="s">
        <v>3199</v>
      </c>
      <c r="F792" s="2" t="s">
        <v>4013</v>
      </c>
      <c r="G792" s="2"/>
      <c r="H792" s="2"/>
      <c r="I792" s="2"/>
      <c r="J792" s="15"/>
      <c r="K792" s="3">
        <f>IFERROR(MATCH("Application Layer Gateway (ALG) Security Requirements Guide (SRG) :: Version 1, Release: 2 Benchmark Date: 24 Jul 2015*"&amp;A792&amp;";*",SRGs!AA:AA,0),0)</f>
        <v>0</v>
      </c>
      <c r="L792" s="2">
        <f>IFERROR(MATCH("Application Server Security Requirements Guide :: Version 3, Release: 3 Benchmark Date: 27 Oct 2022*"&amp;A792&amp;";*",SRGs!AA:AA,0),0)</f>
        <v>0</v>
      </c>
      <c r="M792" s="2">
        <f>IFERROR(MATCH("Authentication, Authorization, and Accounting Services (AAA) Security Requirements Guide :: Version 1, Release: 2 Benchmark Date: 24 Jan 2020*"&amp;A792&amp;";*",SRGs!AA:AA,0),0)</f>
        <v>0</v>
      </c>
      <c r="N792" s="6">
        <f>IFERROR(MATCH("Central Log Server Security Requirements Guide :: Version 2, Release: 2 Benchmark Date: 27 Oct 2022*"&amp;A792&amp;";*",SRGs!AA:AA,0),0)</f>
        <v>0</v>
      </c>
      <c r="O792" s="6">
        <f>IFERROR(MATCH("Database Security Requirements Guide :: Version 3, Release: 3 Benchmark Date: 27 Jul 2022*"&amp;A792&amp;";*",SRGs!AA:AA,0),0)</f>
        <v>0</v>
      </c>
      <c r="P792" s="6">
        <f>IFERROR(MATCH("Container Platform Security Requirements Guide :: Version 1, Release: 3 Benchmark Date: 27 Jan 2022*"&amp;A792&amp;";*",SRGs!AA:AA,0),0)</f>
        <v>0</v>
      </c>
      <c r="Q792" s="6">
        <f>IFERROR(MATCH("Domain Name System (DNS) Security Requirements Guide :: Version 2, Release: 4 Benchmark Date: 23 Oct 2015*"&amp;A792&amp;";*",SRGs!AA:AA,0),0)</f>
        <v>0</v>
      </c>
      <c r="R792" s="6">
        <f>IFERROR(MATCH("Firewall Security Requirements Guide :: Version 2, Release: 3 Benchmark Date: 27 Oct 2022*"&amp;A792&amp;";*",SRGs!AA:AA,0),0)</f>
        <v>0</v>
      </c>
      <c r="S792" s="6">
        <f>IFERROR(MATCH("General Purpose Operating System Security Requirements Guide :: Version 2, Release: 4 Benchmark Date: 27 Jul 2022*"&amp;A792&amp;";*",SRGs!AA:AA,0),0)</f>
        <v>0</v>
      </c>
      <c r="T792" s="6">
        <f>IFERROR(MATCH("Intrusion Detection and Prevention Systems (IDPS) Security Requirements Guide :: Version 2, Release: 6 Benchmark Date: 24 Jul 2020*"&amp;A792&amp;";*",SRGs!AA:AA,0),0)</f>
        <v>0</v>
      </c>
      <c r="U792" s="6">
        <f>IFERROR(MATCH("Layer 2 Switch Security Requirements Guide :: Version 2, Release: 1 Benchmark Date: 18 May 2021*"&amp;A792&amp;";*",SRGs!AA:AA,0),0)</f>
        <v>0</v>
      </c>
      <c r="V792" s="6">
        <f>IFERROR(MATCH("Mainframe Product Security Requirements Guide :: Version 2, Release: 1 Benchmark Date: 27 Oct 2022*"&amp;A792&amp;";*",SRGs!AA:AA,0),0)</f>
        <v>0</v>
      </c>
      <c r="W792" s="6">
        <f>IFERROR(MATCH("Network Device Management Security Requirements Guide :: Version 4, Release: 1 Benchmark Date: 23 Apr 2021*"&amp;A792&amp;";*",SRGs!AA:AA,0),0)</f>
        <v>0</v>
      </c>
      <c r="X792" s="6">
        <f>IFERROR(MATCH("Router Security Requirements Guide :: Version 4, Release: 2 Benchmark Date: 23 Apr 2021*"&amp;A792&amp;";*",SRGs!AA:AA,0),0)</f>
        <v>0</v>
      </c>
      <c r="Y792" s="6">
        <f>IFERROR(MATCH("SDN Controller Security Requirements Guide :: Version 1, Release: 2 Benchmark Date: 24 Apr 2020*"&amp;A792&amp;";*",SRGs!AA:AA,0),0)</f>
        <v>0</v>
      </c>
      <c r="Z792" s="6">
        <f>IFERROR(MATCH("Unified Endpoint Management Agent Security Requirements Guide :: Version 1, Release: 1 Benchmark Date: 20 Nov 2020*"&amp;A792&amp;";*",SRGs!AA:AA,0),0)</f>
        <v>0</v>
      </c>
      <c r="AA792" s="6">
        <f>IFERROR(MATCH("Unified Endpoint Management Server Security Requirements Guide :: Version 1, Release: 1 Benchmark Date: 20 Nov 2020*"&amp;A792&amp;";*",SRGs!AA:AA,0),0)</f>
        <v>0</v>
      </c>
      <c r="AB792" s="6">
        <f>IFERROR(MATCH("Virtual Private Network (VPN) Security Requirements Guide :: Version 2, Release: 4 Benchmark Date: 27 Oct 2021*"&amp;A792&amp;";*",SRGs!AA:AA,0),0)</f>
        <v>0</v>
      </c>
      <c r="AC792" s="6">
        <f>IFERROR(MATCH("Web Server Security Requirements Guide :: Version 3, Release: 1 Benchmark Date: 27 Oct 2022*"&amp;A792&amp;";*",SRGs!AA:AA,0),0)</f>
        <v>0</v>
      </c>
      <c r="AD792" s="21"/>
      <c r="AE792" s="3" t="str">
        <f t="shared" si="96"/>
        <v/>
      </c>
      <c r="AF792" s="2" t="str">
        <f t="shared" si="97"/>
        <v/>
      </c>
      <c r="AG792" s="2" t="str">
        <f t="shared" si="98"/>
        <v/>
      </c>
      <c r="AH792" s="2" t="str">
        <f t="shared" si="99"/>
        <v/>
      </c>
      <c r="AI792" s="2" t="str">
        <f t="shared" si="100"/>
        <v/>
      </c>
      <c r="AJ792" s="2" t="str">
        <f t="shared" si="101"/>
        <v/>
      </c>
      <c r="AK792" s="2" t="str">
        <f t="shared" si="102"/>
        <v/>
      </c>
      <c r="AL792" s="27"/>
      <c r="AM792" s="5" t="str">
        <f t="shared" si="103"/>
        <v/>
      </c>
    </row>
    <row r="793" spans="1:39" ht="60">
      <c r="A793" s="1" t="s">
        <v>22501</v>
      </c>
      <c r="B793" s="1" t="s">
        <v>4315</v>
      </c>
      <c r="C793" s="1" t="s">
        <v>1155</v>
      </c>
      <c r="D793" s="1" t="s">
        <v>2198</v>
      </c>
      <c r="E793" s="1" t="s">
        <v>3200</v>
      </c>
      <c r="F793" s="2" t="s">
        <v>4014</v>
      </c>
      <c r="G793" s="2"/>
      <c r="H793" s="2"/>
      <c r="I793" s="2"/>
      <c r="J793" s="15"/>
      <c r="K793" s="3">
        <f>IFERROR(MATCH("Application Layer Gateway (ALG) Security Requirements Guide (SRG) :: Version 1, Release: 2 Benchmark Date: 24 Jul 2015*"&amp;A793&amp;";*",SRGs!AA:AA,0),0)</f>
        <v>0</v>
      </c>
      <c r="L793" s="2">
        <f>IFERROR(MATCH("Application Server Security Requirements Guide :: Version 3, Release: 3 Benchmark Date: 27 Oct 2022*"&amp;A793&amp;";*",SRGs!AA:AA,0),0)</f>
        <v>0</v>
      </c>
      <c r="M793" s="2">
        <f>IFERROR(MATCH("Authentication, Authorization, and Accounting Services (AAA) Security Requirements Guide :: Version 1, Release: 2 Benchmark Date: 24 Jan 2020*"&amp;A793&amp;";*",SRGs!AA:AA,0),0)</f>
        <v>0</v>
      </c>
      <c r="N793" s="6">
        <f>IFERROR(MATCH("Central Log Server Security Requirements Guide :: Version 2, Release: 2 Benchmark Date: 27 Oct 2022*"&amp;A793&amp;";*",SRGs!AA:AA,0),0)</f>
        <v>0</v>
      </c>
      <c r="O793" s="6">
        <f>IFERROR(MATCH("Database Security Requirements Guide :: Version 3, Release: 3 Benchmark Date: 27 Jul 2022*"&amp;A793&amp;";*",SRGs!AA:AA,0),0)</f>
        <v>0</v>
      </c>
      <c r="P793" s="2">
        <f>IFERROR(MATCH("Container Platform Security Requirements Guide :: Version 1, Release: 3 Benchmark Date: 27 Jan 2022*"&amp;A793&amp;";*",SRGs!AA:AA,0),0)</f>
        <v>0</v>
      </c>
      <c r="Q793" s="2">
        <f>IFERROR(MATCH("Domain Name System (DNS) Security Requirements Guide :: Version 2, Release: 4 Benchmark Date: 23 Oct 2015*"&amp;A793&amp;";*",SRGs!AA:AA,0),0)</f>
        <v>0</v>
      </c>
      <c r="R793" s="2">
        <f>IFERROR(MATCH("Firewall Security Requirements Guide :: Version 2, Release: 3 Benchmark Date: 27 Oct 2022*"&amp;A793&amp;";*",SRGs!AA:AA,0),0)</f>
        <v>0</v>
      </c>
      <c r="S793" s="2">
        <f>IFERROR(MATCH("General Purpose Operating System Security Requirements Guide :: Version 2, Release: 4 Benchmark Date: 27 Jul 2022*"&amp;A793&amp;";*",SRGs!AA:AA,0),0)</f>
        <v>0</v>
      </c>
      <c r="T793" s="2">
        <f>IFERROR(MATCH("Intrusion Detection and Prevention Systems (IDPS) Security Requirements Guide :: Version 2, Release: 6 Benchmark Date: 24 Jul 2020*"&amp;A793&amp;";*",SRGs!AA:AA,0),0)</f>
        <v>0</v>
      </c>
      <c r="U793" s="2">
        <f>IFERROR(MATCH("Layer 2 Switch Security Requirements Guide :: Version 2, Release: 1 Benchmark Date: 18 May 2021*"&amp;A793&amp;";*",SRGs!AA:AA,0),0)</f>
        <v>0</v>
      </c>
      <c r="V793" s="2">
        <f>IFERROR(MATCH("Mainframe Product Security Requirements Guide :: Version 2, Release: 1 Benchmark Date: 27 Oct 2022*"&amp;A793&amp;";*",SRGs!AA:AA,0),0)</f>
        <v>0</v>
      </c>
      <c r="W793" s="2">
        <f>IFERROR(MATCH("Network Device Management Security Requirements Guide :: Version 4, Release: 1 Benchmark Date: 23 Apr 2021*"&amp;A793&amp;";*",SRGs!AA:AA,0),0)</f>
        <v>0</v>
      </c>
      <c r="X793" s="2">
        <f>IFERROR(MATCH("Router Security Requirements Guide :: Version 4, Release: 2 Benchmark Date: 23 Apr 2021*"&amp;A793&amp;";*",SRGs!AA:AA,0),0)</f>
        <v>0</v>
      </c>
      <c r="Y793" s="2">
        <f>IFERROR(MATCH("SDN Controller Security Requirements Guide :: Version 1, Release: 2 Benchmark Date: 24 Apr 2020*"&amp;A793&amp;";*",SRGs!AA:AA,0),0)</f>
        <v>0</v>
      </c>
      <c r="Z793" s="2">
        <f>IFERROR(MATCH("Unified Endpoint Management Agent Security Requirements Guide :: Version 1, Release: 1 Benchmark Date: 20 Nov 2020*"&amp;A793&amp;";*",SRGs!AA:AA,0),0)</f>
        <v>0</v>
      </c>
      <c r="AA793" s="2">
        <f>IFERROR(MATCH("Unified Endpoint Management Server Security Requirements Guide :: Version 1, Release: 1 Benchmark Date: 20 Nov 2020*"&amp;A793&amp;";*",SRGs!AA:AA,0),0)</f>
        <v>0</v>
      </c>
      <c r="AB793" s="2">
        <f>IFERROR(MATCH("Virtual Private Network (VPN) Security Requirements Guide :: Version 2, Release: 4 Benchmark Date: 27 Oct 2021*"&amp;A793&amp;";*",SRGs!AA:AA,0),0)</f>
        <v>0</v>
      </c>
      <c r="AC793" s="2">
        <f>IFERROR(MATCH("Web Server Security Requirements Guide :: Version 3, Release: 1 Benchmark Date: 27 Oct 2022*"&amp;A793&amp;";*",SRGs!AA:AA,0),0)</f>
        <v>0</v>
      </c>
      <c r="AD793" s="22"/>
      <c r="AE793" s="3" t="str">
        <f t="shared" si="96"/>
        <v/>
      </c>
      <c r="AF793" s="2" t="str">
        <f t="shared" si="97"/>
        <v/>
      </c>
      <c r="AG793" s="2" t="str">
        <f t="shared" si="98"/>
        <v/>
      </c>
      <c r="AH793" s="2" t="str">
        <f t="shared" si="99"/>
        <v/>
      </c>
      <c r="AI793" s="2" t="str">
        <f t="shared" si="100"/>
        <v/>
      </c>
      <c r="AJ793" s="2" t="str">
        <f t="shared" si="101"/>
        <v/>
      </c>
      <c r="AK793" s="2" t="str">
        <f t="shared" si="102"/>
        <v/>
      </c>
      <c r="AM793" s="5" t="str">
        <f t="shared" si="103"/>
        <v/>
      </c>
    </row>
    <row r="794" spans="1:39" ht="225">
      <c r="A794" s="1" t="s">
        <v>22502</v>
      </c>
      <c r="B794" s="1" t="s">
        <v>4315</v>
      </c>
      <c r="C794" s="1" t="s">
        <v>1156</v>
      </c>
      <c r="D794" s="1" t="s">
        <v>2199</v>
      </c>
      <c r="E794" s="1" t="s">
        <v>3201</v>
      </c>
      <c r="F794" s="2" t="s">
        <v>4015</v>
      </c>
      <c r="G794" s="2"/>
      <c r="H794" s="2"/>
      <c r="I794" s="2"/>
      <c r="J794" s="15"/>
      <c r="K794" s="3">
        <f>IFERROR(MATCH("Application Layer Gateway (ALG) Security Requirements Guide (SRG) :: Version 1, Release: 2 Benchmark Date: 24 Jul 2015*"&amp;A794&amp;";*",SRGs!AA:AA,0),0)</f>
        <v>0</v>
      </c>
      <c r="L794" s="2">
        <f>IFERROR(MATCH("Application Server Security Requirements Guide :: Version 3, Release: 3 Benchmark Date: 27 Oct 2022*"&amp;A794&amp;";*",SRGs!AA:AA,0),0)</f>
        <v>0</v>
      </c>
      <c r="M794" s="2">
        <f>IFERROR(MATCH("Authentication, Authorization, and Accounting Services (AAA) Security Requirements Guide :: Version 1, Release: 2 Benchmark Date: 24 Jan 2020*"&amp;A794&amp;";*",SRGs!AA:AA,0),0)</f>
        <v>0</v>
      </c>
      <c r="N794" s="6">
        <f>IFERROR(MATCH("Central Log Server Security Requirements Guide :: Version 2, Release: 2 Benchmark Date: 27 Oct 2022*"&amp;A794&amp;";*",SRGs!AA:AA,0),0)</f>
        <v>0</v>
      </c>
      <c r="O794" s="6">
        <f>IFERROR(MATCH("Database Security Requirements Guide :: Version 3, Release: 3 Benchmark Date: 27 Jul 2022*"&amp;A794&amp;";*",SRGs!AA:AA,0),0)</f>
        <v>0</v>
      </c>
      <c r="P794" s="2">
        <f>IFERROR(MATCH("Container Platform Security Requirements Guide :: Version 1, Release: 3 Benchmark Date: 27 Jan 2022*"&amp;A794&amp;";*",SRGs!AA:AA,0),0)</f>
        <v>0</v>
      </c>
      <c r="Q794" s="2">
        <f>IFERROR(MATCH("Domain Name System (DNS) Security Requirements Guide :: Version 2, Release: 4 Benchmark Date: 23 Oct 2015*"&amp;A794&amp;";*",SRGs!AA:AA,0),0)</f>
        <v>0</v>
      </c>
      <c r="R794" s="2">
        <f>IFERROR(MATCH("Firewall Security Requirements Guide :: Version 2, Release: 3 Benchmark Date: 27 Oct 2022*"&amp;A794&amp;";*",SRGs!AA:AA,0),0)</f>
        <v>0</v>
      </c>
      <c r="S794" s="2">
        <f>IFERROR(MATCH("General Purpose Operating System Security Requirements Guide :: Version 2, Release: 4 Benchmark Date: 27 Jul 2022*"&amp;A794&amp;";*",SRGs!AA:AA,0),0)</f>
        <v>0</v>
      </c>
      <c r="T794" s="2">
        <f>IFERROR(MATCH("Intrusion Detection and Prevention Systems (IDPS) Security Requirements Guide :: Version 2, Release: 6 Benchmark Date: 24 Jul 2020*"&amp;A794&amp;";*",SRGs!AA:AA,0),0)</f>
        <v>0</v>
      </c>
      <c r="U794" s="2">
        <f>IFERROR(MATCH("Layer 2 Switch Security Requirements Guide :: Version 2, Release: 1 Benchmark Date: 18 May 2021*"&amp;A794&amp;";*",SRGs!AA:AA,0),0)</f>
        <v>0</v>
      </c>
      <c r="V794" s="2">
        <f>IFERROR(MATCH("Mainframe Product Security Requirements Guide :: Version 2, Release: 1 Benchmark Date: 27 Oct 2022*"&amp;A794&amp;";*",SRGs!AA:AA,0),0)</f>
        <v>0</v>
      </c>
      <c r="W794" s="2">
        <f>IFERROR(MATCH("Network Device Management Security Requirements Guide :: Version 4, Release: 1 Benchmark Date: 23 Apr 2021*"&amp;A794&amp;";*",SRGs!AA:AA,0),0)</f>
        <v>0</v>
      </c>
      <c r="X794" s="2">
        <f>IFERROR(MATCH("Router Security Requirements Guide :: Version 4, Release: 2 Benchmark Date: 23 Apr 2021*"&amp;A794&amp;";*",SRGs!AA:AA,0),0)</f>
        <v>0</v>
      </c>
      <c r="Y794" s="2">
        <f>IFERROR(MATCH("SDN Controller Security Requirements Guide :: Version 1, Release: 2 Benchmark Date: 24 Apr 2020*"&amp;A794&amp;";*",SRGs!AA:AA,0),0)</f>
        <v>0</v>
      </c>
      <c r="Z794" s="2">
        <f>IFERROR(MATCH("Unified Endpoint Management Agent Security Requirements Guide :: Version 1, Release: 1 Benchmark Date: 20 Nov 2020*"&amp;A794&amp;";*",SRGs!AA:AA,0),0)</f>
        <v>0</v>
      </c>
      <c r="AA794" s="2">
        <f>IFERROR(MATCH("Unified Endpoint Management Server Security Requirements Guide :: Version 1, Release: 1 Benchmark Date: 20 Nov 2020*"&amp;A794&amp;";*",SRGs!AA:AA,0),0)</f>
        <v>0</v>
      </c>
      <c r="AB794" s="2">
        <f>IFERROR(MATCH("Virtual Private Network (VPN) Security Requirements Guide :: Version 2, Release: 4 Benchmark Date: 27 Oct 2021*"&amp;A794&amp;";*",SRGs!AA:AA,0),0)</f>
        <v>0</v>
      </c>
      <c r="AC794" s="2">
        <f>IFERROR(MATCH("Web Server Security Requirements Guide :: Version 3, Release: 1 Benchmark Date: 27 Oct 2022*"&amp;A794&amp;";*",SRGs!AA:AA,0),0)</f>
        <v>0</v>
      </c>
      <c r="AD794" s="22"/>
      <c r="AE794" s="3" t="str">
        <f t="shared" si="96"/>
        <v/>
      </c>
      <c r="AF794" s="2" t="str">
        <f t="shared" si="97"/>
        <v/>
      </c>
      <c r="AG794" s="2" t="str">
        <f t="shared" si="98"/>
        <v/>
      </c>
      <c r="AH794" s="2" t="str">
        <f t="shared" si="99"/>
        <v/>
      </c>
      <c r="AI794" s="2" t="str">
        <f t="shared" si="100"/>
        <v/>
      </c>
      <c r="AJ794" s="2" t="str">
        <f t="shared" si="101"/>
        <v/>
      </c>
      <c r="AK794" s="2" t="str">
        <f t="shared" si="102"/>
        <v/>
      </c>
      <c r="AM794" s="5" t="str">
        <f t="shared" si="103"/>
        <v/>
      </c>
    </row>
    <row r="795" spans="1:39" s="5" customFormat="1" ht="225">
      <c r="A795" s="1" t="s">
        <v>22503</v>
      </c>
      <c r="B795" s="1" t="s">
        <v>4315</v>
      </c>
      <c r="C795" s="1" t="s">
        <v>1157</v>
      </c>
      <c r="D795" s="1" t="s">
        <v>2200</v>
      </c>
      <c r="E795" s="1" t="s">
        <v>3202</v>
      </c>
      <c r="F795" s="2" t="s">
        <v>4015</v>
      </c>
      <c r="G795" s="2"/>
      <c r="H795" s="2"/>
      <c r="I795" s="2"/>
      <c r="J795" s="15"/>
      <c r="K795" s="3">
        <f>IFERROR(MATCH("Application Layer Gateway (ALG) Security Requirements Guide (SRG) :: Version 1, Release: 2 Benchmark Date: 24 Jul 2015*"&amp;A795&amp;";*",SRGs!AA:AA,0),0)</f>
        <v>0</v>
      </c>
      <c r="L795" s="2">
        <f>IFERROR(MATCH("Application Server Security Requirements Guide :: Version 3, Release: 3 Benchmark Date: 27 Oct 2022*"&amp;A795&amp;";*",SRGs!AA:AA,0),0)</f>
        <v>0</v>
      </c>
      <c r="M795" s="2">
        <f>IFERROR(MATCH("Authentication, Authorization, and Accounting Services (AAA) Security Requirements Guide :: Version 1, Release: 2 Benchmark Date: 24 Jan 2020*"&amp;A795&amp;";*",SRGs!AA:AA,0),0)</f>
        <v>0</v>
      </c>
      <c r="N795" s="6">
        <f>IFERROR(MATCH("Central Log Server Security Requirements Guide :: Version 2, Release: 2 Benchmark Date: 27 Oct 2022*"&amp;A795&amp;";*",SRGs!AA:AA,0),0)</f>
        <v>0</v>
      </c>
      <c r="O795" s="6">
        <f>IFERROR(MATCH("Database Security Requirements Guide :: Version 3, Release: 3 Benchmark Date: 27 Jul 2022*"&amp;A795&amp;";*",SRGs!AA:AA,0),0)</f>
        <v>0</v>
      </c>
      <c r="P795" s="6">
        <f>IFERROR(MATCH("Container Platform Security Requirements Guide :: Version 1, Release: 3 Benchmark Date: 27 Jan 2022*"&amp;A795&amp;";*",SRGs!AA:AA,0),0)</f>
        <v>0</v>
      </c>
      <c r="Q795" s="6">
        <f>IFERROR(MATCH("Domain Name System (DNS) Security Requirements Guide :: Version 2, Release: 4 Benchmark Date: 23 Oct 2015*"&amp;A795&amp;";*",SRGs!AA:AA,0),0)</f>
        <v>0</v>
      </c>
      <c r="R795" s="6">
        <f>IFERROR(MATCH("Firewall Security Requirements Guide :: Version 2, Release: 3 Benchmark Date: 27 Oct 2022*"&amp;A795&amp;";*",SRGs!AA:AA,0),0)</f>
        <v>0</v>
      </c>
      <c r="S795" s="6">
        <f>IFERROR(MATCH("General Purpose Operating System Security Requirements Guide :: Version 2, Release: 4 Benchmark Date: 27 Jul 2022*"&amp;A795&amp;";*",SRGs!AA:AA,0),0)</f>
        <v>0</v>
      </c>
      <c r="T795" s="6">
        <f>IFERROR(MATCH("Intrusion Detection and Prevention Systems (IDPS) Security Requirements Guide :: Version 2, Release: 6 Benchmark Date: 24 Jul 2020*"&amp;A795&amp;";*",SRGs!AA:AA,0),0)</f>
        <v>0</v>
      </c>
      <c r="U795" s="6">
        <f>IFERROR(MATCH("Layer 2 Switch Security Requirements Guide :: Version 2, Release: 1 Benchmark Date: 18 May 2021*"&amp;A795&amp;";*",SRGs!AA:AA,0),0)</f>
        <v>0</v>
      </c>
      <c r="V795" s="6">
        <f>IFERROR(MATCH("Mainframe Product Security Requirements Guide :: Version 2, Release: 1 Benchmark Date: 27 Oct 2022*"&amp;A795&amp;";*",SRGs!AA:AA,0),0)</f>
        <v>0</v>
      </c>
      <c r="W795" s="6">
        <f>IFERROR(MATCH("Network Device Management Security Requirements Guide :: Version 4, Release: 1 Benchmark Date: 23 Apr 2021*"&amp;A795&amp;";*",SRGs!AA:AA,0),0)</f>
        <v>0</v>
      </c>
      <c r="X795" s="6">
        <f>IFERROR(MATCH("Router Security Requirements Guide :: Version 4, Release: 2 Benchmark Date: 23 Apr 2021*"&amp;A795&amp;";*",SRGs!AA:AA,0),0)</f>
        <v>0</v>
      </c>
      <c r="Y795" s="6">
        <f>IFERROR(MATCH("SDN Controller Security Requirements Guide :: Version 1, Release: 2 Benchmark Date: 24 Apr 2020*"&amp;A795&amp;";*",SRGs!AA:AA,0),0)</f>
        <v>0</v>
      </c>
      <c r="Z795" s="6">
        <f>IFERROR(MATCH("Unified Endpoint Management Agent Security Requirements Guide :: Version 1, Release: 1 Benchmark Date: 20 Nov 2020*"&amp;A795&amp;";*",SRGs!AA:AA,0),0)</f>
        <v>0</v>
      </c>
      <c r="AA795" s="6">
        <f>IFERROR(MATCH("Unified Endpoint Management Server Security Requirements Guide :: Version 1, Release: 1 Benchmark Date: 20 Nov 2020*"&amp;A795&amp;";*",SRGs!AA:AA,0),0)</f>
        <v>0</v>
      </c>
      <c r="AB795" s="6">
        <f>IFERROR(MATCH("Virtual Private Network (VPN) Security Requirements Guide :: Version 2, Release: 4 Benchmark Date: 27 Oct 2021*"&amp;A795&amp;";*",SRGs!AA:AA,0),0)</f>
        <v>0</v>
      </c>
      <c r="AC795" s="6">
        <f>IFERROR(MATCH("Web Server Security Requirements Guide :: Version 3, Release: 1 Benchmark Date: 27 Oct 2022*"&amp;A795&amp;";*",SRGs!AA:AA,0),0)</f>
        <v>0</v>
      </c>
      <c r="AD795" s="21"/>
      <c r="AE795" s="3" t="str">
        <f t="shared" si="96"/>
        <v/>
      </c>
      <c r="AF795" s="2" t="str">
        <f t="shared" si="97"/>
        <v/>
      </c>
      <c r="AG795" s="2" t="str">
        <f t="shared" si="98"/>
        <v/>
      </c>
      <c r="AH795" s="2" t="str">
        <f t="shared" si="99"/>
        <v/>
      </c>
      <c r="AI795" s="2" t="str">
        <f t="shared" si="100"/>
        <v/>
      </c>
      <c r="AJ795" s="2" t="str">
        <f t="shared" si="101"/>
        <v/>
      </c>
      <c r="AK795" s="2" t="str">
        <f t="shared" si="102"/>
        <v/>
      </c>
      <c r="AL795" s="27"/>
      <c r="AM795" s="5" t="str">
        <f t="shared" si="103"/>
        <v/>
      </c>
    </row>
    <row r="796" spans="1:39" ht="270">
      <c r="A796" s="1" t="s">
        <v>22504</v>
      </c>
      <c r="B796" s="1" t="s">
        <v>4315</v>
      </c>
      <c r="C796" s="1" t="s">
        <v>1158</v>
      </c>
      <c r="D796" s="1" t="s">
        <v>2201</v>
      </c>
      <c r="E796" s="1" t="s">
        <v>3203</v>
      </c>
      <c r="F796" s="2" t="s">
        <v>4016</v>
      </c>
      <c r="G796" s="2"/>
      <c r="H796" s="2"/>
      <c r="I796" s="2"/>
      <c r="J796" s="15"/>
      <c r="K796" s="3">
        <f>IFERROR(MATCH("Application Layer Gateway (ALG) Security Requirements Guide (SRG) :: Version 1, Release: 2 Benchmark Date: 24 Jul 2015*"&amp;A796&amp;";*",SRGs!AA:AA,0),0)</f>
        <v>0</v>
      </c>
      <c r="L796" s="2">
        <f>IFERROR(MATCH("Application Server Security Requirements Guide :: Version 3, Release: 3 Benchmark Date: 27 Oct 2022*"&amp;A796&amp;";*",SRGs!AA:AA,0),0)</f>
        <v>0</v>
      </c>
      <c r="M796" s="2">
        <f>IFERROR(MATCH("Authentication, Authorization, and Accounting Services (AAA) Security Requirements Guide :: Version 1, Release: 2 Benchmark Date: 24 Jan 2020*"&amp;A796&amp;";*",SRGs!AA:AA,0),0)</f>
        <v>0</v>
      </c>
      <c r="N796" s="6">
        <f>IFERROR(MATCH("Central Log Server Security Requirements Guide :: Version 2, Release: 2 Benchmark Date: 27 Oct 2022*"&amp;A796&amp;";*",SRGs!AA:AA,0),0)</f>
        <v>0</v>
      </c>
      <c r="O796" s="6">
        <f>IFERROR(MATCH("Database Security Requirements Guide :: Version 3, Release: 3 Benchmark Date: 27 Jul 2022*"&amp;A796&amp;";*",SRGs!AA:AA,0),0)</f>
        <v>0</v>
      </c>
      <c r="P796" s="2">
        <f>IFERROR(MATCH("Container Platform Security Requirements Guide :: Version 1, Release: 3 Benchmark Date: 27 Jan 2022*"&amp;A796&amp;";*",SRGs!AA:AA,0),0)</f>
        <v>0</v>
      </c>
      <c r="Q796" s="2">
        <f>IFERROR(MATCH("Domain Name System (DNS) Security Requirements Guide :: Version 2, Release: 4 Benchmark Date: 23 Oct 2015*"&amp;A796&amp;";*",SRGs!AA:AA,0),0)</f>
        <v>0</v>
      </c>
      <c r="R796" s="2">
        <f>IFERROR(MATCH("Firewall Security Requirements Guide :: Version 2, Release: 3 Benchmark Date: 27 Oct 2022*"&amp;A796&amp;";*",SRGs!AA:AA,0),0)</f>
        <v>0</v>
      </c>
      <c r="S796" s="2">
        <f>IFERROR(MATCH("General Purpose Operating System Security Requirements Guide :: Version 2, Release: 4 Benchmark Date: 27 Jul 2022*"&amp;A796&amp;";*",SRGs!AA:AA,0),0)</f>
        <v>0</v>
      </c>
      <c r="T796" s="2">
        <f>IFERROR(MATCH("Intrusion Detection and Prevention Systems (IDPS) Security Requirements Guide :: Version 2, Release: 6 Benchmark Date: 24 Jul 2020*"&amp;A796&amp;";*",SRGs!AA:AA,0),0)</f>
        <v>0</v>
      </c>
      <c r="U796" s="2">
        <f>IFERROR(MATCH("Layer 2 Switch Security Requirements Guide :: Version 2, Release: 1 Benchmark Date: 18 May 2021*"&amp;A796&amp;";*",SRGs!AA:AA,0),0)</f>
        <v>0</v>
      </c>
      <c r="V796" s="2">
        <f>IFERROR(MATCH("Mainframe Product Security Requirements Guide :: Version 2, Release: 1 Benchmark Date: 27 Oct 2022*"&amp;A796&amp;";*",SRGs!AA:AA,0),0)</f>
        <v>0</v>
      </c>
      <c r="W796" s="2">
        <f>IFERROR(MATCH("Network Device Management Security Requirements Guide :: Version 4, Release: 1 Benchmark Date: 23 Apr 2021*"&amp;A796&amp;";*",SRGs!AA:AA,0),0)</f>
        <v>0</v>
      </c>
      <c r="X796" s="2">
        <f>IFERROR(MATCH("Router Security Requirements Guide :: Version 4, Release: 2 Benchmark Date: 23 Apr 2021*"&amp;A796&amp;";*",SRGs!AA:AA,0),0)</f>
        <v>0</v>
      </c>
      <c r="Y796" s="2">
        <f>IFERROR(MATCH("SDN Controller Security Requirements Guide :: Version 1, Release: 2 Benchmark Date: 24 Apr 2020*"&amp;A796&amp;";*",SRGs!AA:AA,0),0)</f>
        <v>0</v>
      </c>
      <c r="Z796" s="2">
        <f>IFERROR(MATCH("Unified Endpoint Management Agent Security Requirements Guide :: Version 1, Release: 1 Benchmark Date: 20 Nov 2020*"&amp;A796&amp;";*",SRGs!AA:AA,0),0)</f>
        <v>0</v>
      </c>
      <c r="AA796" s="2">
        <f>IFERROR(MATCH("Unified Endpoint Management Server Security Requirements Guide :: Version 1, Release: 1 Benchmark Date: 20 Nov 2020*"&amp;A796&amp;";*",SRGs!AA:AA,0),0)</f>
        <v>0</v>
      </c>
      <c r="AB796" s="2">
        <f>IFERROR(MATCH("Virtual Private Network (VPN) Security Requirements Guide :: Version 2, Release: 4 Benchmark Date: 27 Oct 2021*"&amp;A796&amp;";*",SRGs!AA:AA,0),0)</f>
        <v>0</v>
      </c>
      <c r="AC796" s="2">
        <f>IFERROR(MATCH("Web Server Security Requirements Guide :: Version 3, Release: 1 Benchmark Date: 27 Oct 2022*"&amp;A796&amp;";*",SRGs!AA:AA,0),0)</f>
        <v>0</v>
      </c>
      <c r="AD796" s="22"/>
      <c r="AE796" s="3" t="str">
        <f t="shared" si="96"/>
        <v/>
      </c>
      <c r="AF796" s="2" t="str">
        <f t="shared" si="97"/>
        <v/>
      </c>
      <c r="AG796" s="2" t="str">
        <f t="shared" si="98"/>
        <v/>
      </c>
      <c r="AH796" s="2" t="str">
        <f t="shared" si="99"/>
        <v/>
      </c>
      <c r="AI796" s="2" t="str">
        <f t="shared" si="100"/>
        <v/>
      </c>
      <c r="AJ796" s="2" t="str">
        <f t="shared" si="101"/>
        <v/>
      </c>
      <c r="AK796" s="2" t="str">
        <f t="shared" si="102"/>
        <v/>
      </c>
      <c r="AM796" s="5" t="str">
        <f t="shared" si="103"/>
        <v/>
      </c>
    </row>
    <row r="797" spans="1:39" s="5" customFormat="1" ht="75">
      <c r="A797" s="1" t="s">
        <v>22505</v>
      </c>
      <c r="B797" s="1" t="s">
        <v>4315</v>
      </c>
      <c r="C797" s="1" t="s">
        <v>1159</v>
      </c>
      <c r="D797" s="1" t="s">
        <v>2202</v>
      </c>
      <c r="E797" s="1" t="s">
        <v>3204</v>
      </c>
      <c r="F797" s="2" t="s">
        <v>4017</v>
      </c>
      <c r="G797" s="2"/>
      <c r="H797" s="2"/>
      <c r="I797" s="2"/>
      <c r="J797" s="15"/>
      <c r="K797" s="3">
        <f>IFERROR(MATCH("Application Layer Gateway (ALG) Security Requirements Guide (SRG) :: Version 1, Release: 2 Benchmark Date: 24 Jul 2015*"&amp;A797&amp;";*",SRGs!AA:AA,0),0)</f>
        <v>0</v>
      </c>
      <c r="L797" s="2">
        <f>IFERROR(MATCH("Application Server Security Requirements Guide :: Version 3, Release: 3 Benchmark Date: 27 Oct 2022*"&amp;A797&amp;";*",SRGs!AA:AA,0),0)</f>
        <v>0</v>
      </c>
      <c r="M797" s="2">
        <f>IFERROR(MATCH("Authentication, Authorization, and Accounting Services (AAA) Security Requirements Guide :: Version 1, Release: 2 Benchmark Date: 24 Jan 2020*"&amp;A797&amp;";*",SRGs!AA:AA,0),0)</f>
        <v>0</v>
      </c>
      <c r="N797" s="6">
        <f>IFERROR(MATCH("Central Log Server Security Requirements Guide :: Version 2, Release: 2 Benchmark Date: 27 Oct 2022*"&amp;A797&amp;";*",SRGs!AA:AA,0),0)</f>
        <v>0</v>
      </c>
      <c r="O797" s="6">
        <f>IFERROR(MATCH("Database Security Requirements Guide :: Version 3, Release: 3 Benchmark Date: 27 Jul 2022*"&amp;A797&amp;";*",SRGs!AA:AA,0),0)</f>
        <v>0</v>
      </c>
      <c r="P797" s="6">
        <f>IFERROR(MATCH("Container Platform Security Requirements Guide :: Version 1, Release: 3 Benchmark Date: 27 Jan 2022*"&amp;A797&amp;";*",SRGs!AA:AA,0),0)</f>
        <v>0</v>
      </c>
      <c r="Q797" s="6">
        <f>IFERROR(MATCH("Domain Name System (DNS) Security Requirements Guide :: Version 2, Release: 4 Benchmark Date: 23 Oct 2015*"&amp;A797&amp;";*",SRGs!AA:AA,0),0)</f>
        <v>0</v>
      </c>
      <c r="R797" s="6">
        <f>IFERROR(MATCH("Firewall Security Requirements Guide :: Version 2, Release: 3 Benchmark Date: 27 Oct 2022*"&amp;A797&amp;";*",SRGs!AA:AA,0),0)</f>
        <v>0</v>
      </c>
      <c r="S797" s="6">
        <f>IFERROR(MATCH("General Purpose Operating System Security Requirements Guide :: Version 2, Release: 4 Benchmark Date: 27 Jul 2022*"&amp;A797&amp;";*",SRGs!AA:AA,0),0)</f>
        <v>0</v>
      </c>
      <c r="T797" s="6">
        <f>IFERROR(MATCH("Intrusion Detection and Prevention Systems (IDPS) Security Requirements Guide :: Version 2, Release: 6 Benchmark Date: 24 Jul 2020*"&amp;A797&amp;";*",SRGs!AA:AA,0),0)</f>
        <v>0</v>
      </c>
      <c r="U797" s="6">
        <f>IFERROR(MATCH("Layer 2 Switch Security Requirements Guide :: Version 2, Release: 1 Benchmark Date: 18 May 2021*"&amp;A797&amp;";*",SRGs!AA:AA,0),0)</f>
        <v>0</v>
      </c>
      <c r="V797" s="6">
        <f>IFERROR(MATCH("Mainframe Product Security Requirements Guide :: Version 2, Release: 1 Benchmark Date: 27 Oct 2022*"&amp;A797&amp;";*",SRGs!AA:AA,0),0)</f>
        <v>0</v>
      </c>
      <c r="W797" s="6">
        <f>IFERROR(MATCH("Network Device Management Security Requirements Guide :: Version 4, Release: 1 Benchmark Date: 23 Apr 2021*"&amp;A797&amp;";*",SRGs!AA:AA,0),0)</f>
        <v>0</v>
      </c>
      <c r="X797" s="6">
        <f>IFERROR(MATCH("Router Security Requirements Guide :: Version 4, Release: 2 Benchmark Date: 23 Apr 2021*"&amp;A797&amp;";*",SRGs!AA:AA,0),0)</f>
        <v>0</v>
      </c>
      <c r="Y797" s="6">
        <f>IFERROR(MATCH("SDN Controller Security Requirements Guide :: Version 1, Release: 2 Benchmark Date: 24 Apr 2020*"&amp;A797&amp;";*",SRGs!AA:AA,0),0)</f>
        <v>0</v>
      </c>
      <c r="Z797" s="6">
        <f>IFERROR(MATCH("Unified Endpoint Management Agent Security Requirements Guide :: Version 1, Release: 1 Benchmark Date: 20 Nov 2020*"&amp;A797&amp;";*",SRGs!AA:AA,0),0)</f>
        <v>0</v>
      </c>
      <c r="AA797" s="6">
        <f>IFERROR(MATCH("Unified Endpoint Management Server Security Requirements Guide :: Version 1, Release: 1 Benchmark Date: 20 Nov 2020*"&amp;A797&amp;";*",SRGs!AA:AA,0),0)</f>
        <v>0</v>
      </c>
      <c r="AB797" s="6">
        <f>IFERROR(MATCH("Virtual Private Network (VPN) Security Requirements Guide :: Version 2, Release: 4 Benchmark Date: 27 Oct 2021*"&amp;A797&amp;";*",SRGs!AA:AA,0),0)</f>
        <v>0</v>
      </c>
      <c r="AC797" s="6">
        <f>IFERROR(MATCH("Web Server Security Requirements Guide :: Version 3, Release: 1 Benchmark Date: 27 Oct 2022*"&amp;A797&amp;";*",SRGs!AA:AA,0),0)</f>
        <v>0</v>
      </c>
      <c r="AD797" s="21"/>
      <c r="AE797" s="3" t="str">
        <f t="shared" si="96"/>
        <v/>
      </c>
      <c r="AF797" s="2" t="str">
        <f t="shared" si="97"/>
        <v/>
      </c>
      <c r="AG797" s="2" t="str">
        <f t="shared" si="98"/>
        <v/>
      </c>
      <c r="AH797" s="2" t="str">
        <f t="shared" si="99"/>
        <v/>
      </c>
      <c r="AI797" s="2" t="str">
        <f t="shared" si="100"/>
        <v/>
      </c>
      <c r="AJ797" s="2" t="str">
        <f t="shared" si="101"/>
        <v/>
      </c>
      <c r="AK797" s="2" t="str">
        <f t="shared" si="102"/>
        <v/>
      </c>
      <c r="AL797" s="27"/>
      <c r="AM797" s="5" t="str">
        <f t="shared" si="103"/>
        <v/>
      </c>
    </row>
    <row r="798" spans="1:39" s="5" customFormat="1" ht="345">
      <c r="A798" s="1" t="s">
        <v>22506</v>
      </c>
      <c r="B798" s="1" t="s">
        <v>4315</v>
      </c>
      <c r="C798" s="1" t="s">
        <v>1160</v>
      </c>
      <c r="D798" s="1" t="s">
        <v>2203</v>
      </c>
      <c r="E798" s="1" t="s">
        <v>3205</v>
      </c>
      <c r="F798" s="2" t="s">
        <v>4018</v>
      </c>
      <c r="G798" s="2"/>
      <c r="H798" s="2"/>
      <c r="I798" s="2"/>
      <c r="J798" s="15"/>
      <c r="K798" s="3">
        <f>IFERROR(MATCH("Application Layer Gateway (ALG) Security Requirements Guide (SRG) :: Version 1, Release: 2 Benchmark Date: 24 Jul 2015*"&amp;A798&amp;";*",SRGs!AA:AA,0),0)</f>
        <v>0</v>
      </c>
      <c r="L798" s="2">
        <f>IFERROR(MATCH("Application Server Security Requirements Guide :: Version 3, Release: 3 Benchmark Date: 27 Oct 2022*"&amp;A798&amp;";*",SRGs!AA:AA,0),0)</f>
        <v>0</v>
      </c>
      <c r="M798" s="2">
        <f>IFERROR(MATCH("Authentication, Authorization, and Accounting Services (AAA) Security Requirements Guide :: Version 1, Release: 2 Benchmark Date: 24 Jan 2020*"&amp;A798&amp;";*",SRGs!AA:AA,0),0)</f>
        <v>0</v>
      </c>
      <c r="N798" s="6">
        <f>IFERROR(MATCH("Central Log Server Security Requirements Guide :: Version 2, Release: 2 Benchmark Date: 27 Oct 2022*"&amp;A798&amp;";*",SRGs!AA:AA,0),0)</f>
        <v>0</v>
      </c>
      <c r="O798" s="6">
        <f>IFERROR(MATCH("Database Security Requirements Guide :: Version 3, Release: 3 Benchmark Date: 27 Jul 2022*"&amp;A798&amp;";*",SRGs!AA:AA,0),0)</f>
        <v>0</v>
      </c>
      <c r="P798" s="6">
        <f>IFERROR(MATCH("Container Platform Security Requirements Guide :: Version 1, Release: 3 Benchmark Date: 27 Jan 2022*"&amp;A798&amp;";*",SRGs!AA:AA,0),0)</f>
        <v>0</v>
      </c>
      <c r="Q798" s="6">
        <f>IFERROR(MATCH("Domain Name System (DNS) Security Requirements Guide :: Version 2, Release: 4 Benchmark Date: 23 Oct 2015*"&amp;A798&amp;";*",SRGs!AA:AA,0),0)</f>
        <v>0</v>
      </c>
      <c r="R798" s="6">
        <f>IFERROR(MATCH("Firewall Security Requirements Guide :: Version 2, Release: 3 Benchmark Date: 27 Oct 2022*"&amp;A798&amp;";*",SRGs!AA:AA,0),0)</f>
        <v>0</v>
      </c>
      <c r="S798" s="6">
        <f>IFERROR(MATCH("General Purpose Operating System Security Requirements Guide :: Version 2, Release: 4 Benchmark Date: 27 Jul 2022*"&amp;A798&amp;";*",SRGs!AA:AA,0),0)</f>
        <v>0</v>
      </c>
      <c r="T798" s="6">
        <f>IFERROR(MATCH("Intrusion Detection and Prevention Systems (IDPS) Security Requirements Guide :: Version 2, Release: 6 Benchmark Date: 24 Jul 2020*"&amp;A798&amp;";*",SRGs!AA:AA,0),0)</f>
        <v>0</v>
      </c>
      <c r="U798" s="6">
        <f>IFERROR(MATCH("Layer 2 Switch Security Requirements Guide :: Version 2, Release: 1 Benchmark Date: 18 May 2021*"&amp;A798&amp;";*",SRGs!AA:AA,0),0)</f>
        <v>0</v>
      </c>
      <c r="V798" s="6">
        <f>IFERROR(MATCH("Mainframe Product Security Requirements Guide :: Version 2, Release: 1 Benchmark Date: 27 Oct 2022*"&amp;A798&amp;";*",SRGs!AA:AA,0),0)</f>
        <v>0</v>
      </c>
      <c r="W798" s="6">
        <f>IFERROR(MATCH("Network Device Management Security Requirements Guide :: Version 4, Release: 1 Benchmark Date: 23 Apr 2021*"&amp;A798&amp;";*",SRGs!AA:AA,0),0)</f>
        <v>0</v>
      </c>
      <c r="X798" s="6">
        <f>IFERROR(MATCH("Router Security Requirements Guide :: Version 4, Release: 2 Benchmark Date: 23 Apr 2021*"&amp;A798&amp;";*",SRGs!AA:AA,0),0)</f>
        <v>0</v>
      </c>
      <c r="Y798" s="6">
        <f>IFERROR(MATCH("SDN Controller Security Requirements Guide :: Version 1, Release: 2 Benchmark Date: 24 Apr 2020*"&amp;A798&amp;";*",SRGs!AA:AA,0),0)</f>
        <v>0</v>
      </c>
      <c r="Z798" s="6">
        <f>IFERROR(MATCH("Unified Endpoint Management Agent Security Requirements Guide :: Version 1, Release: 1 Benchmark Date: 20 Nov 2020*"&amp;A798&amp;";*",SRGs!AA:AA,0),0)</f>
        <v>0</v>
      </c>
      <c r="AA798" s="6">
        <f>IFERROR(MATCH("Unified Endpoint Management Server Security Requirements Guide :: Version 1, Release: 1 Benchmark Date: 20 Nov 2020*"&amp;A798&amp;";*",SRGs!AA:AA,0),0)</f>
        <v>0</v>
      </c>
      <c r="AB798" s="6">
        <f>IFERROR(MATCH("Virtual Private Network (VPN) Security Requirements Guide :: Version 2, Release: 4 Benchmark Date: 27 Oct 2021*"&amp;A798&amp;";*",SRGs!AA:AA,0),0)</f>
        <v>0</v>
      </c>
      <c r="AC798" s="6">
        <f>IFERROR(MATCH("Web Server Security Requirements Guide :: Version 3, Release: 1 Benchmark Date: 27 Oct 2022*"&amp;A798&amp;";*",SRGs!AA:AA,0),0)</f>
        <v>0</v>
      </c>
      <c r="AD798" s="21"/>
      <c r="AE798" s="3" t="str">
        <f t="shared" si="96"/>
        <v/>
      </c>
      <c r="AF798" s="2" t="str">
        <f t="shared" si="97"/>
        <v/>
      </c>
      <c r="AG798" s="2" t="str">
        <f t="shared" si="98"/>
        <v/>
      </c>
      <c r="AH798" s="2" t="str">
        <f t="shared" si="99"/>
        <v/>
      </c>
      <c r="AI798" s="2" t="str">
        <f t="shared" si="100"/>
        <v/>
      </c>
      <c r="AJ798" s="2" t="str">
        <f t="shared" si="101"/>
        <v/>
      </c>
      <c r="AK798" s="2" t="str">
        <f t="shared" si="102"/>
        <v/>
      </c>
      <c r="AL798" s="27"/>
      <c r="AM798" s="5" t="str">
        <f t="shared" si="103"/>
        <v/>
      </c>
    </row>
    <row r="799" spans="1:39" s="5" customFormat="1" ht="105">
      <c r="A799" s="1" t="s">
        <v>22507</v>
      </c>
      <c r="B799" s="1" t="s">
        <v>4315</v>
      </c>
      <c r="C799" s="1" t="s">
        <v>1161</v>
      </c>
      <c r="D799" s="1" t="s">
        <v>2204</v>
      </c>
      <c r="E799" s="1" t="s">
        <v>3206</v>
      </c>
      <c r="F799" s="2" t="s">
        <v>2591</v>
      </c>
      <c r="G799" s="2"/>
      <c r="H799" s="2"/>
      <c r="I799" s="2"/>
      <c r="J799" s="15"/>
      <c r="K799" s="3">
        <f>IFERROR(MATCH("Application Layer Gateway (ALG) Security Requirements Guide (SRG) :: Version 1, Release: 2 Benchmark Date: 24 Jul 2015*"&amp;A799&amp;";*",SRGs!AA:AA,0),0)</f>
        <v>0</v>
      </c>
      <c r="L799" s="2">
        <f>IFERROR(MATCH("Application Server Security Requirements Guide :: Version 3, Release: 3 Benchmark Date: 27 Oct 2022*"&amp;A799&amp;";*",SRGs!AA:AA,0),0)</f>
        <v>0</v>
      </c>
      <c r="M799" s="2">
        <f>IFERROR(MATCH("Authentication, Authorization, and Accounting Services (AAA) Security Requirements Guide :: Version 1, Release: 2 Benchmark Date: 24 Jan 2020*"&amp;A799&amp;";*",SRGs!AA:AA,0),0)</f>
        <v>0</v>
      </c>
      <c r="N799" s="2">
        <f>IFERROR(MATCH("Central Log Server Security Requirements Guide :: Version 2, Release: 2 Benchmark Date: 27 Oct 2022*"&amp;A799&amp;";*",SRGs!AA:AA,0),0)</f>
        <v>0</v>
      </c>
      <c r="O799" s="2">
        <f>IFERROR(MATCH("Database Security Requirements Guide :: Version 3, Release: 3 Benchmark Date: 27 Jul 2022*"&amp;A799&amp;";*",SRGs!AA:AA,0),0)</f>
        <v>0</v>
      </c>
      <c r="P799" s="6">
        <f>IFERROR(MATCH("Container Platform Security Requirements Guide :: Version 1, Release: 3 Benchmark Date: 27 Jan 2022*"&amp;A799&amp;";*",SRGs!AA:AA,0),0)</f>
        <v>0</v>
      </c>
      <c r="Q799" s="6">
        <f>IFERROR(MATCH("Domain Name System (DNS) Security Requirements Guide :: Version 2, Release: 4 Benchmark Date: 23 Oct 2015*"&amp;A799&amp;";*",SRGs!AA:AA,0),0)</f>
        <v>0</v>
      </c>
      <c r="R799" s="6">
        <f>IFERROR(MATCH("Firewall Security Requirements Guide :: Version 2, Release: 3 Benchmark Date: 27 Oct 2022*"&amp;A799&amp;";*",SRGs!AA:AA,0),0)</f>
        <v>0</v>
      </c>
      <c r="S799" s="6">
        <f>IFERROR(MATCH("General Purpose Operating System Security Requirements Guide :: Version 2, Release: 4 Benchmark Date: 27 Jul 2022*"&amp;A799&amp;";*",SRGs!AA:AA,0),0)</f>
        <v>0</v>
      </c>
      <c r="T799" s="6">
        <f>IFERROR(MATCH("Intrusion Detection and Prevention Systems (IDPS) Security Requirements Guide :: Version 2, Release: 6 Benchmark Date: 24 Jul 2020*"&amp;A799&amp;";*",SRGs!AA:AA,0),0)</f>
        <v>0</v>
      </c>
      <c r="U799" s="6">
        <f>IFERROR(MATCH("Layer 2 Switch Security Requirements Guide :: Version 2, Release: 1 Benchmark Date: 18 May 2021*"&amp;A799&amp;";*",SRGs!AA:AA,0),0)</f>
        <v>0</v>
      </c>
      <c r="V799" s="6">
        <f>IFERROR(MATCH("Mainframe Product Security Requirements Guide :: Version 2, Release: 1 Benchmark Date: 27 Oct 2022*"&amp;A799&amp;";*",SRGs!AA:AA,0),0)</f>
        <v>0</v>
      </c>
      <c r="W799" s="6">
        <f>IFERROR(MATCH("Network Device Management Security Requirements Guide :: Version 4, Release: 1 Benchmark Date: 23 Apr 2021*"&amp;A799&amp;";*",SRGs!AA:AA,0),0)</f>
        <v>0</v>
      </c>
      <c r="X799" s="6">
        <f>IFERROR(MATCH("Router Security Requirements Guide :: Version 4, Release: 2 Benchmark Date: 23 Apr 2021*"&amp;A799&amp;";*",SRGs!AA:AA,0),0)</f>
        <v>0</v>
      </c>
      <c r="Y799" s="6">
        <f>IFERROR(MATCH("SDN Controller Security Requirements Guide :: Version 1, Release: 2 Benchmark Date: 24 Apr 2020*"&amp;A799&amp;";*",SRGs!AA:AA,0),0)</f>
        <v>0</v>
      </c>
      <c r="Z799" s="6">
        <f>IFERROR(MATCH("Unified Endpoint Management Agent Security Requirements Guide :: Version 1, Release: 1 Benchmark Date: 20 Nov 2020*"&amp;A799&amp;";*",SRGs!AA:AA,0),0)</f>
        <v>0</v>
      </c>
      <c r="AA799" s="6">
        <f>IFERROR(MATCH("Unified Endpoint Management Server Security Requirements Guide :: Version 1, Release: 1 Benchmark Date: 20 Nov 2020*"&amp;A799&amp;";*",SRGs!AA:AA,0),0)</f>
        <v>0</v>
      </c>
      <c r="AB799" s="6">
        <f>IFERROR(MATCH("Virtual Private Network (VPN) Security Requirements Guide :: Version 2, Release: 4 Benchmark Date: 27 Oct 2021*"&amp;A799&amp;";*",SRGs!AA:AA,0),0)</f>
        <v>0</v>
      </c>
      <c r="AC799" s="6">
        <f>IFERROR(MATCH("Web Server Security Requirements Guide :: Version 3, Release: 1 Benchmark Date: 27 Oct 2022*"&amp;A799&amp;";*",SRGs!AA:AA,0),0)</f>
        <v>0</v>
      </c>
      <c r="AD799" s="21"/>
      <c r="AE799" s="3" t="str">
        <f t="shared" si="96"/>
        <v/>
      </c>
      <c r="AF799" s="2" t="str">
        <f t="shared" si="97"/>
        <v/>
      </c>
      <c r="AG799" s="2" t="str">
        <f t="shared" si="98"/>
        <v/>
      </c>
      <c r="AH799" s="2" t="str">
        <f t="shared" si="99"/>
        <v/>
      </c>
      <c r="AI799" s="2" t="str">
        <f t="shared" si="100"/>
        <v/>
      </c>
      <c r="AJ799" s="2" t="str">
        <f t="shared" si="101"/>
        <v/>
      </c>
      <c r="AK799" s="2" t="str">
        <f t="shared" si="102"/>
        <v/>
      </c>
      <c r="AL799" s="27"/>
      <c r="AM799" s="5" t="str">
        <f t="shared" si="103"/>
        <v/>
      </c>
    </row>
    <row r="800" spans="1:39" s="5" customFormat="1" ht="210">
      <c r="A800" s="1" t="s">
        <v>22508</v>
      </c>
      <c r="B800" s="1" t="s">
        <v>4315</v>
      </c>
      <c r="C800" s="1" t="s">
        <v>1162</v>
      </c>
      <c r="D800" s="1" t="s">
        <v>2205</v>
      </c>
      <c r="E800" s="1" t="s">
        <v>3207</v>
      </c>
      <c r="F800" s="2" t="s">
        <v>2591</v>
      </c>
      <c r="G800" s="2"/>
      <c r="H800" s="2" t="s">
        <v>4279</v>
      </c>
      <c r="I800" s="10">
        <v>3</v>
      </c>
      <c r="J800" s="13"/>
      <c r="K800" s="3">
        <f>IFERROR(MATCH("Application Layer Gateway (ALG) Security Requirements Guide (SRG) :: Version 1, Release: 2 Benchmark Date: 24 Jul 2015*"&amp;A800&amp;";*",SRGs!AA:AA,0),0)</f>
        <v>0</v>
      </c>
      <c r="L800" s="2">
        <f>IFERROR(MATCH("Application Server Security Requirements Guide :: Version 3, Release: 3 Benchmark Date: 27 Oct 2022*"&amp;A800&amp;";*",SRGs!AA:AA,0),0)</f>
        <v>0</v>
      </c>
      <c r="M800" s="2">
        <f>IFERROR(MATCH("Authentication, Authorization, and Accounting Services (AAA) Security Requirements Guide :: Version 1, Release: 2 Benchmark Date: 24 Jan 2020*"&amp;A800&amp;";*",SRGs!AA:AA,0),0)</f>
        <v>0</v>
      </c>
      <c r="N800" s="2">
        <f>IFERROR(MATCH("Central Log Server Security Requirements Guide :: Version 2, Release: 2 Benchmark Date: 27 Oct 2022*"&amp;A800&amp;";*",SRGs!AA:AA,0),0)</f>
        <v>0</v>
      </c>
      <c r="O800" s="2">
        <f>IFERROR(MATCH("Database Security Requirements Guide :: Version 3, Release: 3 Benchmark Date: 27 Jul 2022*"&amp;A800&amp;";*",SRGs!AA:AA,0),0)</f>
        <v>0</v>
      </c>
      <c r="P800" s="6">
        <f>IFERROR(MATCH("Container Platform Security Requirements Guide :: Version 1, Release: 3 Benchmark Date: 27 Jan 2022*"&amp;A800&amp;";*",SRGs!AA:AA,0),0)</f>
        <v>0</v>
      </c>
      <c r="Q800" s="6">
        <f>IFERROR(MATCH("Domain Name System (DNS) Security Requirements Guide :: Version 2, Release: 4 Benchmark Date: 23 Oct 2015*"&amp;A800&amp;";*",SRGs!AA:AA,0),0)</f>
        <v>0</v>
      </c>
      <c r="R800" s="6">
        <f>IFERROR(MATCH("Firewall Security Requirements Guide :: Version 2, Release: 3 Benchmark Date: 27 Oct 2022*"&amp;A800&amp;";*",SRGs!AA:AA,0),0)</f>
        <v>0</v>
      </c>
      <c r="S800" s="6">
        <f>IFERROR(MATCH("General Purpose Operating System Security Requirements Guide :: Version 2, Release: 4 Benchmark Date: 27 Jul 2022*"&amp;A800&amp;";*",SRGs!AA:AA,0),0)</f>
        <v>0</v>
      </c>
      <c r="T800" s="6">
        <f>IFERROR(MATCH("Intrusion Detection and Prevention Systems (IDPS) Security Requirements Guide :: Version 2, Release: 6 Benchmark Date: 24 Jul 2020*"&amp;A800&amp;";*",SRGs!AA:AA,0),0)</f>
        <v>0</v>
      </c>
      <c r="U800" s="6">
        <f>IFERROR(MATCH("Layer 2 Switch Security Requirements Guide :: Version 2, Release: 1 Benchmark Date: 18 May 2021*"&amp;A800&amp;";*",SRGs!AA:AA,0),0)</f>
        <v>0</v>
      </c>
      <c r="V800" s="6">
        <f>IFERROR(MATCH("Mainframe Product Security Requirements Guide :: Version 2, Release: 1 Benchmark Date: 27 Oct 2022*"&amp;A800&amp;";*",SRGs!AA:AA,0),0)</f>
        <v>0</v>
      </c>
      <c r="W800" s="6">
        <f>IFERROR(MATCH("Network Device Management Security Requirements Guide :: Version 4, Release: 1 Benchmark Date: 23 Apr 2021*"&amp;A800&amp;";*",SRGs!AA:AA,0),0)</f>
        <v>0</v>
      </c>
      <c r="X800" s="6">
        <f>IFERROR(MATCH("Router Security Requirements Guide :: Version 4, Release: 2 Benchmark Date: 23 Apr 2021*"&amp;A800&amp;";*",SRGs!AA:AA,0),0)</f>
        <v>0</v>
      </c>
      <c r="Y800" s="6">
        <f>IFERROR(MATCH("SDN Controller Security Requirements Guide :: Version 1, Release: 2 Benchmark Date: 24 Apr 2020*"&amp;A800&amp;";*",SRGs!AA:AA,0),0)</f>
        <v>0</v>
      </c>
      <c r="Z800" s="6">
        <f>IFERROR(MATCH("Unified Endpoint Management Agent Security Requirements Guide :: Version 1, Release: 1 Benchmark Date: 20 Nov 2020*"&amp;A800&amp;";*",SRGs!AA:AA,0),0)</f>
        <v>0</v>
      </c>
      <c r="AA800" s="6">
        <f>IFERROR(MATCH("Unified Endpoint Management Server Security Requirements Guide :: Version 1, Release: 1 Benchmark Date: 20 Nov 2020*"&amp;A800&amp;";*",SRGs!AA:AA,0),0)</f>
        <v>0</v>
      </c>
      <c r="AB800" s="6">
        <f>IFERROR(MATCH("Virtual Private Network (VPN) Security Requirements Guide :: Version 2, Release: 4 Benchmark Date: 27 Oct 2021*"&amp;A800&amp;";*",SRGs!AA:AA,0),0)</f>
        <v>0</v>
      </c>
      <c r="AC800" s="6">
        <f>IFERROR(MATCH("Web Server Security Requirements Guide :: Version 3, Release: 1 Benchmark Date: 27 Oct 2022*"&amp;A800&amp;";*",SRGs!AA:AA,0),0)</f>
        <v>0</v>
      </c>
      <c r="AD800" s="21"/>
      <c r="AE800" s="3" t="str">
        <f t="shared" si="96"/>
        <v/>
      </c>
      <c r="AF800" s="2" t="str">
        <f t="shared" si="97"/>
        <v/>
      </c>
      <c r="AG800" s="2" t="str">
        <f t="shared" si="98"/>
        <v/>
      </c>
      <c r="AH800" s="2" t="str">
        <f t="shared" si="99"/>
        <v/>
      </c>
      <c r="AI800" s="2" t="str">
        <f t="shared" si="100"/>
        <v/>
      </c>
      <c r="AJ800" s="2" t="str">
        <f t="shared" si="101"/>
        <v/>
      </c>
      <c r="AK800" s="2" t="str">
        <f t="shared" si="102"/>
        <v/>
      </c>
      <c r="AL800" s="27"/>
      <c r="AM800" s="5" t="str">
        <f t="shared" si="103"/>
        <v/>
      </c>
    </row>
    <row r="801" spans="1:39" s="5" customFormat="1" ht="30">
      <c r="A801" s="1" t="s">
        <v>230</v>
      </c>
      <c r="B801" s="1" t="s">
        <v>4315</v>
      </c>
      <c r="C801" s="1" t="s">
        <v>1163</v>
      </c>
      <c r="D801" s="1" t="s">
        <v>3574</v>
      </c>
      <c r="E801" s="1"/>
      <c r="F801" s="2"/>
      <c r="G801" s="2"/>
      <c r="H801" s="2"/>
      <c r="I801" s="2"/>
      <c r="J801" s="15"/>
      <c r="K801" s="3">
        <f>IFERROR(MATCH("Application Layer Gateway (ALG) Security Requirements Guide (SRG) :: Version 1, Release: 2 Benchmark Date: 24 Jul 2015*"&amp;A801&amp;";*",SRGs!AA:AA,0),0)</f>
        <v>0</v>
      </c>
      <c r="L801" s="2">
        <f>IFERROR(MATCH("Application Server Security Requirements Guide :: Version 3, Release: 3 Benchmark Date: 27 Oct 2022*"&amp;A801&amp;";*",SRGs!AA:AA,0),0)</f>
        <v>0</v>
      </c>
      <c r="M801" s="2">
        <f>IFERROR(MATCH("Authentication, Authorization, and Accounting Services (AAA) Security Requirements Guide :: Version 1, Release: 2 Benchmark Date: 24 Jan 2020*"&amp;A801&amp;";*",SRGs!AA:AA,0),0)</f>
        <v>0</v>
      </c>
      <c r="N801" s="2">
        <f>IFERROR(MATCH("Central Log Server Security Requirements Guide :: Version 2, Release: 2 Benchmark Date: 27 Oct 2022*"&amp;A801&amp;";*",SRGs!AA:AA,0),0)</f>
        <v>0</v>
      </c>
      <c r="O801" s="2">
        <f>IFERROR(MATCH("Database Security Requirements Guide :: Version 3, Release: 3 Benchmark Date: 27 Jul 2022*"&amp;A801&amp;";*",SRGs!AA:AA,0),0)</f>
        <v>0</v>
      </c>
      <c r="P801" s="6">
        <f>IFERROR(MATCH("Container Platform Security Requirements Guide :: Version 1, Release: 3 Benchmark Date: 27 Jan 2022*"&amp;A801&amp;";*",SRGs!AA:AA,0),0)</f>
        <v>0</v>
      </c>
      <c r="Q801" s="6">
        <f>IFERROR(MATCH("Domain Name System (DNS) Security Requirements Guide :: Version 2, Release: 4 Benchmark Date: 23 Oct 2015*"&amp;A801&amp;";*",SRGs!AA:AA,0),0)</f>
        <v>0</v>
      </c>
      <c r="R801" s="6">
        <f>IFERROR(MATCH("Firewall Security Requirements Guide :: Version 2, Release: 3 Benchmark Date: 27 Oct 2022*"&amp;A801&amp;";*",SRGs!AA:AA,0),0)</f>
        <v>0</v>
      </c>
      <c r="S801" s="6">
        <f>IFERROR(MATCH("General Purpose Operating System Security Requirements Guide :: Version 2, Release: 4 Benchmark Date: 27 Jul 2022*"&amp;A801&amp;";*",SRGs!AA:AA,0),0)</f>
        <v>0</v>
      </c>
      <c r="T801" s="6">
        <f>IFERROR(MATCH("Intrusion Detection and Prevention Systems (IDPS) Security Requirements Guide :: Version 2, Release: 6 Benchmark Date: 24 Jul 2020*"&amp;A801&amp;";*",SRGs!AA:AA,0),0)</f>
        <v>0</v>
      </c>
      <c r="U801" s="6">
        <f>IFERROR(MATCH("Layer 2 Switch Security Requirements Guide :: Version 2, Release: 1 Benchmark Date: 18 May 2021*"&amp;A801&amp;";*",SRGs!AA:AA,0),0)</f>
        <v>0</v>
      </c>
      <c r="V801" s="6">
        <f>IFERROR(MATCH("Mainframe Product Security Requirements Guide :: Version 2, Release: 1 Benchmark Date: 27 Oct 2022*"&amp;A801&amp;";*",SRGs!AA:AA,0),0)</f>
        <v>0</v>
      </c>
      <c r="W801" s="6">
        <f>IFERROR(MATCH("Network Device Management Security Requirements Guide :: Version 4, Release: 1 Benchmark Date: 23 Apr 2021*"&amp;A801&amp;";*",SRGs!AA:AA,0),0)</f>
        <v>0</v>
      </c>
      <c r="X801" s="6">
        <f>IFERROR(MATCH("Router Security Requirements Guide :: Version 4, Release: 2 Benchmark Date: 23 Apr 2021*"&amp;A801&amp;";*",SRGs!AA:AA,0),0)</f>
        <v>0</v>
      </c>
      <c r="Y801" s="6">
        <f>IFERROR(MATCH("SDN Controller Security Requirements Guide :: Version 1, Release: 2 Benchmark Date: 24 Apr 2020*"&amp;A801&amp;";*",SRGs!AA:AA,0),0)</f>
        <v>0</v>
      </c>
      <c r="Z801" s="6">
        <f>IFERROR(MATCH("Unified Endpoint Management Agent Security Requirements Guide :: Version 1, Release: 1 Benchmark Date: 20 Nov 2020*"&amp;A801&amp;";*",SRGs!AA:AA,0),0)</f>
        <v>0</v>
      </c>
      <c r="AA801" s="6">
        <f>IFERROR(MATCH("Unified Endpoint Management Server Security Requirements Guide :: Version 1, Release: 1 Benchmark Date: 20 Nov 2020*"&amp;A801&amp;";*",SRGs!AA:AA,0),0)</f>
        <v>0</v>
      </c>
      <c r="AB801" s="6">
        <f>IFERROR(MATCH("Virtual Private Network (VPN) Security Requirements Guide :: Version 2, Release: 4 Benchmark Date: 27 Oct 2021*"&amp;A801&amp;";*",SRGs!AA:AA,0),0)</f>
        <v>0</v>
      </c>
      <c r="AC801" s="6">
        <f>IFERROR(MATCH("Web Server Security Requirements Guide :: Version 3, Release: 1 Benchmark Date: 27 Oct 2022*"&amp;A801&amp;";*",SRGs!AA:AA,0),0)</f>
        <v>0</v>
      </c>
      <c r="AD801" s="21"/>
      <c r="AE801" s="3" t="str">
        <f t="shared" si="96"/>
        <v/>
      </c>
      <c r="AF801" s="2" t="str">
        <f t="shared" si="97"/>
        <v/>
      </c>
      <c r="AG801" s="2" t="str">
        <f t="shared" si="98"/>
        <v/>
      </c>
      <c r="AH801" s="2" t="str">
        <f t="shared" si="99"/>
        <v/>
      </c>
      <c r="AI801" s="2" t="str">
        <f t="shared" si="100"/>
        <v/>
      </c>
      <c r="AJ801" s="2" t="str">
        <f t="shared" si="101"/>
        <v/>
      </c>
      <c r="AK801" s="2" t="str">
        <f t="shared" si="102"/>
        <v/>
      </c>
      <c r="AL801" s="27"/>
      <c r="AM801" s="5" t="str">
        <f t="shared" si="103"/>
        <v/>
      </c>
    </row>
    <row r="802" spans="1:39" s="5" customFormat="1" ht="45">
      <c r="A802" s="1" t="s">
        <v>22509</v>
      </c>
      <c r="B802" s="1" t="s">
        <v>4315</v>
      </c>
      <c r="C802" s="1" t="s">
        <v>1164</v>
      </c>
      <c r="D802" s="1" t="s">
        <v>3575</v>
      </c>
      <c r="E802" s="1"/>
      <c r="F802" s="2"/>
      <c r="G802" s="2"/>
      <c r="H802" s="2"/>
      <c r="I802" s="2"/>
      <c r="J802" s="15"/>
      <c r="K802" s="3">
        <f>IFERROR(MATCH("Application Layer Gateway (ALG) Security Requirements Guide (SRG) :: Version 1, Release: 2 Benchmark Date: 24 Jul 2015*"&amp;A802&amp;";*",SRGs!AA:AA,0),0)</f>
        <v>0</v>
      </c>
      <c r="L802" s="2">
        <f>IFERROR(MATCH("Application Server Security Requirements Guide :: Version 3, Release: 3 Benchmark Date: 27 Oct 2022*"&amp;A802&amp;";*",SRGs!AA:AA,0),0)</f>
        <v>0</v>
      </c>
      <c r="M802" s="2">
        <f>IFERROR(MATCH("Authentication, Authorization, and Accounting Services (AAA) Security Requirements Guide :: Version 1, Release: 2 Benchmark Date: 24 Jan 2020*"&amp;A802&amp;";*",SRGs!AA:AA,0),0)</f>
        <v>0</v>
      </c>
      <c r="N802" s="2">
        <f>IFERROR(MATCH("Central Log Server Security Requirements Guide :: Version 2, Release: 2 Benchmark Date: 27 Oct 2022*"&amp;A802&amp;";*",SRGs!AA:AA,0),0)</f>
        <v>0</v>
      </c>
      <c r="O802" s="2">
        <f>IFERROR(MATCH("Database Security Requirements Guide :: Version 3, Release: 3 Benchmark Date: 27 Jul 2022*"&amp;A802&amp;";*",SRGs!AA:AA,0),0)</f>
        <v>0</v>
      </c>
      <c r="P802" s="6">
        <f>IFERROR(MATCH("Container Platform Security Requirements Guide :: Version 1, Release: 3 Benchmark Date: 27 Jan 2022*"&amp;A802&amp;";*",SRGs!AA:AA,0),0)</f>
        <v>0</v>
      </c>
      <c r="Q802" s="6">
        <f>IFERROR(MATCH("Domain Name System (DNS) Security Requirements Guide :: Version 2, Release: 4 Benchmark Date: 23 Oct 2015*"&amp;A802&amp;";*",SRGs!AA:AA,0),0)</f>
        <v>0</v>
      </c>
      <c r="R802" s="6">
        <f>IFERROR(MATCH("Firewall Security Requirements Guide :: Version 2, Release: 3 Benchmark Date: 27 Oct 2022*"&amp;A802&amp;";*",SRGs!AA:AA,0),0)</f>
        <v>0</v>
      </c>
      <c r="S802" s="6">
        <f>IFERROR(MATCH("General Purpose Operating System Security Requirements Guide :: Version 2, Release: 4 Benchmark Date: 27 Jul 2022*"&amp;A802&amp;";*",SRGs!AA:AA,0),0)</f>
        <v>0</v>
      </c>
      <c r="T802" s="6">
        <f>IFERROR(MATCH("Intrusion Detection and Prevention Systems (IDPS) Security Requirements Guide :: Version 2, Release: 6 Benchmark Date: 24 Jul 2020*"&amp;A802&amp;";*",SRGs!AA:AA,0),0)</f>
        <v>0</v>
      </c>
      <c r="U802" s="6">
        <f>IFERROR(MATCH("Layer 2 Switch Security Requirements Guide :: Version 2, Release: 1 Benchmark Date: 18 May 2021*"&amp;A802&amp;";*",SRGs!AA:AA,0),0)</f>
        <v>0</v>
      </c>
      <c r="V802" s="6">
        <f>IFERROR(MATCH("Mainframe Product Security Requirements Guide :: Version 2, Release: 1 Benchmark Date: 27 Oct 2022*"&amp;A802&amp;";*",SRGs!AA:AA,0),0)</f>
        <v>0</v>
      </c>
      <c r="W802" s="6">
        <f>IFERROR(MATCH("Network Device Management Security Requirements Guide :: Version 4, Release: 1 Benchmark Date: 23 Apr 2021*"&amp;A802&amp;";*",SRGs!AA:AA,0),0)</f>
        <v>0</v>
      </c>
      <c r="X802" s="6">
        <f>IFERROR(MATCH("Router Security Requirements Guide :: Version 4, Release: 2 Benchmark Date: 23 Apr 2021*"&amp;A802&amp;";*",SRGs!AA:AA,0),0)</f>
        <v>0</v>
      </c>
      <c r="Y802" s="6">
        <f>IFERROR(MATCH("SDN Controller Security Requirements Guide :: Version 1, Release: 2 Benchmark Date: 24 Apr 2020*"&amp;A802&amp;";*",SRGs!AA:AA,0),0)</f>
        <v>0</v>
      </c>
      <c r="Z802" s="6">
        <f>IFERROR(MATCH("Unified Endpoint Management Agent Security Requirements Guide :: Version 1, Release: 1 Benchmark Date: 20 Nov 2020*"&amp;A802&amp;";*",SRGs!AA:AA,0),0)</f>
        <v>0</v>
      </c>
      <c r="AA802" s="6">
        <f>IFERROR(MATCH("Unified Endpoint Management Server Security Requirements Guide :: Version 1, Release: 1 Benchmark Date: 20 Nov 2020*"&amp;A802&amp;";*",SRGs!AA:AA,0),0)</f>
        <v>0</v>
      </c>
      <c r="AB802" s="6">
        <f>IFERROR(MATCH("Virtual Private Network (VPN) Security Requirements Guide :: Version 2, Release: 4 Benchmark Date: 27 Oct 2021*"&amp;A802&amp;";*",SRGs!AA:AA,0),0)</f>
        <v>0</v>
      </c>
      <c r="AC802" s="6">
        <f>IFERROR(MATCH("Web Server Security Requirements Guide :: Version 3, Release: 1 Benchmark Date: 27 Oct 2022*"&amp;A802&amp;";*",SRGs!AA:AA,0),0)</f>
        <v>0</v>
      </c>
      <c r="AD802" s="21"/>
      <c r="AE802" s="3" t="str">
        <f t="shared" si="96"/>
        <v/>
      </c>
      <c r="AF802" s="2" t="str">
        <f t="shared" si="97"/>
        <v/>
      </c>
      <c r="AG802" s="2" t="str">
        <f t="shared" si="98"/>
        <v/>
      </c>
      <c r="AH802" s="2" t="str">
        <f t="shared" si="99"/>
        <v/>
      </c>
      <c r="AI802" s="2" t="str">
        <f t="shared" si="100"/>
        <v/>
      </c>
      <c r="AJ802" s="2" t="str">
        <f t="shared" si="101"/>
        <v/>
      </c>
      <c r="AK802" s="2" t="str">
        <f t="shared" si="102"/>
        <v/>
      </c>
      <c r="AL802" s="27"/>
      <c r="AM802" s="5" t="str">
        <f t="shared" si="103"/>
        <v/>
      </c>
    </row>
    <row r="803" spans="1:39" s="5" customFormat="1" ht="30">
      <c r="A803" s="1" t="s">
        <v>22510</v>
      </c>
      <c r="B803" s="1" t="s">
        <v>4315</v>
      </c>
      <c r="C803" s="1" t="s">
        <v>1165</v>
      </c>
      <c r="D803" s="1" t="s">
        <v>3576</v>
      </c>
      <c r="E803" s="1"/>
      <c r="F803" s="2"/>
      <c r="G803" s="2"/>
      <c r="H803" s="2"/>
      <c r="I803" s="2"/>
      <c r="J803" s="15"/>
      <c r="K803" s="3">
        <f>IFERROR(MATCH("Application Layer Gateway (ALG) Security Requirements Guide (SRG) :: Version 1, Release: 2 Benchmark Date: 24 Jul 2015*"&amp;A803&amp;";*",SRGs!AA:AA,0),0)</f>
        <v>0</v>
      </c>
      <c r="L803" s="2">
        <f>IFERROR(MATCH("Application Server Security Requirements Guide :: Version 3, Release: 3 Benchmark Date: 27 Oct 2022*"&amp;A803&amp;";*",SRGs!AA:AA,0),0)</f>
        <v>0</v>
      </c>
      <c r="M803" s="2">
        <f>IFERROR(MATCH("Authentication, Authorization, and Accounting Services (AAA) Security Requirements Guide :: Version 1, Release: 2 Benchmark Date: 24 Jan 2020*"&amp;A803&amp;";*",SRGs!AA:AA,0),0)</f>
        <v>0</v>
      </c>
      <c r="N803" s="2">
        <f>IFERROR(MATCH("Central Log Server Security Requirements Guide :: Version 2, Release: 2 Benchmark Date: 27 Oct 2022*"&amp;A803&amp;";*",SRGs!AA:AA,0),0)</f>
        <v>0</v>
      </c>
      <c r="O803" s="2">
        <f>IFERROR(MATCH("Database Security Requirements Guide :: Version 3, Release: 3 Benchmark Date: 27 Jul 2022*"&amp;A803&amp;";*",SRGs!AA:AA,0),0)</f>
        <v>0</v>
      </c>
      <c r="P803" s="6">
        <f>IFERROR(MATCH("Container Platform Security Requirements Guide :: Version 1, Release: 3 Benchmark Date: 27 Jan 2022*"&amp;A803&amp;";*",SRGs!AA:AA,0),0)</f>
        <v>0</v>
      </c>
      <c r="Q803" s="6">
        <f>IFERROR(MATCH("Domain Name System (DNS) Security Requirements Guide :: Version 2, Release: 4 Benchmark Date: 23 Oct 2015*"&amp;A803&amp;";*",SRGs!AA:AA,0),0)</f>
        <v>0</v>
      </c>
      <c r="R803" s="6">
        <f>IFERROR(MATCH("Firewall Security Requirements Guide :: Version 2, Release: 3 Benchmark Date: 27 Oct 2022*"&amp;A803&amp;";*",SRGs!AA:AA,0),0)</f>
        <v>0</v>
      </c>
      <c r="S803" s="6">
        <f>IFERROR(MATCH("General Purpose Operating System Security Requirements Guide :: Version 2, Release: 4 Benchmark Date: 27 Jul 2022*"&amp;A803&amp;";*",SRGs!AA:AA,0),0)</f>
        <v>0</v>
      </c>
      <c r="T803" s="6">
        <f>IFERROR(MATCH("Intrusion Detection and Prevention Systems (IDPS) Security Requirements Guide :: Version 2, Release: 6 Benchmark Date: 24 Jul 2020*"&amp;A803&amp;";*",SRGs!AA:AA,0),0)</f>
        <v>0</v>
      </c>
      <c r="U803" s="6">
        <f>IFERROR(MATCH("Layer 2 Switch Security Requirements Guide :: Version 2, Release: 1 Benchmark Date: 18 May 2021*"&amp;A803&amp;";*",SRGs!AA:AA,0),0)</f>
        <v>0</v>
      </c>
      <c r="V803" s="6">
        <f>IFERROR(MATCH("Mainframe Product Security Requirements Guide :: Version 2, Release: 1 Benchmark Date: 27 Oct 2022*"&amp;A803&amp;";*",SRGs!AA:AA,0),0)</f>
        <v>0</v>
      </c>
      <c r="W803" s="6">
        <f>IFERROR(MATCH("Network Device Management Security Requirements Guide :: Version 4, Release: 1 Benchmark Date: 23 Apr 2021*"&amp;A803&amp;";*",SRGs!AA:AA,0),0)</f>
        <v>0</v>
      </c>
      <c r="X803" s="6">
        <f>IFERROR(MATCH("Router Security Requirements Guide :: Version 4, Release: 2 Benchmark Date: 23 Apr 2021*"&amp;A803&amp;";*",SRGs!AA:AA,0),0)</f>
        <v>0</v>
      </c>
      <c r="Y803" s="6">
        <f>IFERROR(MATCH("SDN Controller Security Requirements Guide :: Version 1, Release: 2 Benchmark Date: 24 Apr 2020*"&amp;A803&amp;";*",SRGs!AA:AA,0),0)</f>
        <v>0</v>
      </c>
      <c r="Z803" s="6">
        <f>IFERROR(MATCH("Unified Endpoint Management Agent Security Requirements Guide :: Version 1, Release: 1 Benchmark Date: 20 Nov 2020*"&amp;A803&amp;";*",SRGs!AA:AA,0),0)</f>
        <v>0</v>
      </c>
      <c r="AA803" s="6">
        <f>IFERROR(MATCH("Unified Endpoint Management Server Security Requirements Guide :: Version 1, Release: 1 Benchmark Date: 20 Nov 2020*"&amp;A803&amp;";*",SRGs!AA:AA,0),0)</f>
        <v>0</v>
      </c>
      <c r="AB803" s="6">
        <f>IFERROR(MATCH("Virtual Private Network (VPN) Security Requirements Guide :: Version 2, Release: 4 Benchmark Date: 27 Oct 2021*"&amp;A803&amp;";*",SRGs!AA:AA,0),0)</f>
        <v>0</v>
      </c>
      <c r="AC803" s="6">
        <f>IFERROR(MATCH("Web Server Security Requirements Guide :: Version 3, Release: 1 Benchmark Date: 27 Oct 2022*"&amp;A803&amp;";*",SRGs!AA:AA,0),0)</f>
        <v>0</v>
      </c>
      <c r="AD803" s="21"/>
      <c r="AE803" s="3" t="str">
        <f t="shared" si="96"/>
        <v/>
      </c>
      <c r="AF803" s="2" t="str">
        <f t="shared" si="97"/>
        <v/>
      </c>
      <c r="AG803" s="2" t="str">
        <f t="shared" si="98"/>
        <v/>
      </c>
      <c r="AH803" s="2" t="str">
        <f t="shared" si="99"/>
        <v/>
      </c>
      <c r="AI803" s="2" t="str">
        <f t="shared" si="100"/>
        <v/>
      </c>
      <c r="AJ803" s="2" t="str">
        <f t="shared" si="101"/>
        <v/>
      </c>
      <c r="AK803" s="2" t="str">
        <f t="shared" si="102"/>
        <v/>
      </c>
      <c r="AL803" s="27"/>
      <c r="AM803" s="5" t="str">
        <f t="shared" si="103"/>
        <v/>
      </c>
    </row>
    <row r="804" spans="1:39">
      <c r="A804" s="1" t="s">
        <v>231</v>
      </c>
      <c r="B804" s="1" t="s">
        <v>4315</v>
      </c>
      <c r="C804" s="1" t="s">
        <v>1166</v>
      </c>
      <c r="D804" s="1" t="s">
        <v>3577</v>
      </c>
      <c r="E804" s="1"/>
      <c r="F804" s="2"/>
      <c r="G804" s="2"/>
      <c r="H804" s="2"/>
      <c r="I804" s="2"/>
      <c r="J804" s="15"/>
      <c r="K804" s="3">
        <f>IFERROR(MATCH("Application Layer Gateway (ALG) Security Requirements Guide (SRG) :: Version 1, Release: 2 Benchmark Date: 24 Jul 2015*"&amp;A804&amp;";*",SRGs!AA:AA,0),0)</f>
        <v>0</v>
      </c>
      <c r="L804" s="2">
        <f>IFERROR(MATCH("Application Server Security Requirements Guide :: Version 3, Release: 3 Benchmark Date: 27 Oct 2022*"&amp;A804&amp;";*",SRGs!AA:AA,0),0)</f>
        <v>0</v>
      </c>
      <c r="M804" s="2">
        <f>IFERROR(MATCH("Authentication, Authorization, and Accounting Services (AAA) Security Requirements Guide :: Version 1, Release: 2 Benchmark Date: 24 Jan 2020*"&amp;A804&amp;";*",SRGs!AA:AA,0),0)</f>
        <v>0</v>
      </c>
      <c r="N804" s="2">
        <f>IFERROR(MATCH("Central Log Server Security Requirements Guide :: Version 2, Release: 2 Benchmark Date: 27 Oct 2022*"&amp;A804&amp;";*",SRGs!AA:AA,0),0)</f>
        <v>0</v>
      </c>
      <c r="O804" s="2">
        <f>IFERROR(MATCH("Database Security Requirements Guide :: Version 3, Release: 3 Benchmark Date: 27 Jul 2022*"&amp;A804&amp;";*",SRGs!AA:AA,0),0)</f>
        <v>0</v>
      </c>
      <c r="P804" s="2">
        <f>IFERROR(MATCH("Container Platform Security Requirements Guide :: Version 1, Release: 3 Benchmark Date: 27 Jan 2022*"&amp;A804&amp;";*",SRGs!AA:AA,0),0)</f>
        <v>0</v>
      </c>
      <c r="Q804" s="2">
        <f>IFERROR(MATCH("Domain Name System (DNS) Security Requirements Guide :: Version 2, Release: 4 Benchmark Date: 23 Oct 2015*"&amp;A804&amp;";*",SRGs!AA:AA,0),0)</f>
        <v>0</v>
      </c>
      <c r="R804" s="2">
        <f>IFERROR(MATCH("Firewall Security Requirements Guide :: Version 2, Release: 3 Benchmark Date: 27 Oct 2022*"&amp;A804&amp;";*",SRGs!AA:AA,0),0)</f>
        <v>0</v>
      </c>
      <c r="S804" s="2">
        <f>IFERROR(MATCH("General Purpose Operating System Security Requirements Guide :: Version 2, Release: 4 Benchmark Date: 27 Jul 2022*"&amp;A804&amp;";*",SRGs!AA:AA,0),0)</f>
        <v>0</v>
      </c>
      <c r="T804" s="2">
        <f>IFERROR(MATCH("Intrusion Detection and Prevention Systems (IDPS) Security Requirements Guide :: Version 2, Release: 6 Benchmark Date: 24 Jul 2020*"&amp;A804&amp;";*",SRGs!AA:AA,0),0)</f>
        <v>0</v>
      </c>
      <c r="U804" s="2">
        <f>IFERROR(MATCH("Layer 2 Switch Security Requirements Guide :: Version 2, Release: 1 Benchmark Date: 18 May 2021*"&amp;A804&amp;";*",SRGs!AA:AA,0),0)</f>
        <v>0</v>
      </c>
      <c r="V804" s="2">
        <f>IFERROR(MATCH("Mainframe Product Security Requirements Guide :: Version 2, Release: 1 Benchmark Date: 27 Oct 2022*"&amp;A804&amp;";*",SRGs!AA:AA,0),0)</f>
        <v>0</v>
      </c>
      <c r="W804" s="2">
        <f>IFERROR(MATCH("Network Device Management Security Requirements Guide :: Version 4, Release: 1 Benchmark Date: 23 Apr 2021*"&amp;A804&amp;";*",SRGs!AA:AA,0),0)</f>
        <v>0</v>
      </c>
      <c r="X804" s="2">
        <f>IFERROR(MATCH("Router Security Requirements Guide :: Version 4, Release: 2 Benchmark Date: 23 Apr 2021*"&amp;A804&amp;";*",SRGs!AA:AA,0),0)</f>
        <v>0</v>
      </c>
      <c r="Y804" s="2">
        <f>IFERROR(MATCH("SDN Controller Security Requirements Guide :: Version 1, Release: 2 Benchmark Date: 24 Apr 2020*"&amp;A804&amp;";*",SRGs!AA:AA,0),0)</f>
        <v>0</v>
      </c>
      <c r="Z804" s="2">
        <f>IFERROR(MATCH("Unified Endpoint Management Agent Security Requirements Guide :: Version 1, Release: 1 Benchmark Date: 20 Nov 2020*"&amp;A804&amp;";*",SRGs!AA:AA,0),0)</f>
        <v>0</v>
      </c>
      <c r="AA804" s="2">
        <f>IFERROR(MATCH("Unified Endpoint Management Server Security Requirements Guide :: Version 1, Release: 1 Benchmark Date: 20 Nov 2020*"&amp;A804&amp;";*",SRGs!AA:AA,0),0)</f>
        <v>0</v>
      </c>
      <c r="AB804" s="2">
        <f>IFERROR(MATCH("Virtual Private Network (VPN) Security Requirements Guide :: Version 2, Release: 4 Benchmark Date: 27 Oct 2021*"&amp;A804&amp;";*",SRGs!AA:AA,0),0)</f>
        <v>0</v>
      </c>
      <c r="AC804" s="2">
        <f>IFERROR(MATCH("Web Server Security Requirements Guide :: Version 3, Release: 1 Benchmark Date: 27 Oct 2022*"&amp;A804&amp;";*",SRGs!AA:AA,0),0)</f>
        <v>0</v>
      </c>
      <c r="AD804" s="22"/>
      <c r="AE804" s="3" t="str">
        <f t="shared" si="96"/>
        <v/>
      </c>
      <c r="AF804" s="2" t="str">
        <f t="shared" si="97"/>
        <v/>
      </c>
      <c r="AG804" s="2" t="str">
        <f t="shared" si="98"/>
        <v/>
      </c>
      <c r="AH804" s="2" t="str">
        <f t="shared" si="99"/>
        <v/>
      </c>
      <c r="AI804" s="2" t="str">
        <f t="shared" si="100"/>
        <v/>
      </c>
      <c r="AJ804" s="2" t="str">
        <f t="shared" si="101"/>
        <v/>
      </c>
      <c r="AK804" s="2" t="str">
        <f t="shared" si="102"/>
        <v/>
      </c>
      <c r="AM804" s="5" t="str">
        <f t="shared" si="103"/>
        <v/>
      </c>
    </row>
    <row r="805" spans="1:39" s="5" customFormat="1" ht="30">
      <c r="A805" s="1" t="s">
        <v>22511</v>
      </c>
      <c r="B805" s="1" t="s">
        <v>4315</v>
      </c>
      <c r="C805" s="1" t="s">
        <v>1167</v>
      </c>
      <c r="D805" s="1" t="s">
        <v>3578</v>
      </c>
      <c r="E805" s="1"/>
      <c r="F805" s="2"/>
      <c r="G805" s="2"/>
      <c r="H805" s="2"/>
      <c r="I805" s="2"/>
      <c r="J805" s="15"/>
      <c r="K805" s="3">
        <f>IFERROR(MATCH("Application Layer Gateway (ALG) Security Requirements Guide (SRG) :: Version 1, Release: 2 Benchmark Date: 24 Jul 2015*"&amp;A805&amp;";*",SRGs!AA:AA,0),0)</f>
        <v>0</v>
      </c>
      <c r="L805" s="2">
        <f>IFERROR(MATCH("Application Server Security Requirements Guide :: Version 3, Release: 3 Benchmark Date: 27 Oct 2022*"&amp;A805&amp;";*",SRGs!AA:AA,0),0)</f>
        <v>0</v>
      </c>
      <c r="M805" s="2">
        <f>IFERROR(MATCH("Authentication, Authorization, and Accounting Services (AAA) Security Requirements Guide :: Version 1, Release: 2 Benchmark Date: 24 Jan 2020*"&amp;A805&amp;";*",SRGs!AA:AA,0),0)</f>
        <v>0</v>
      </c>
      <c r="N805" s="2">
        <f>IFERROR(MATCH("Central Log Server Security Requirements Guide :: Version 2, Release: 2 Benchmark Date: 27 Oct 2022*"&amp;A805&amp;";*",SRGs!AA:AA,0),0)</f>
        <v>0</v>
      </c>
      <c r="O805" s="2">
        <f>IFERROR(MATCH("Database Security Requirements Guide :: Version 3, Release: 3 Benchmark Date: 27 Jul 2022*"&amp;A805&amp;";*",SRGs!AA:AA,0),0)</f>
        <v>0</v>
      </c>
      <c r="P805" s="6">
        <f>IFERROR(MATCH("Container Platform Security Requirements Guide :: Version 1, Release: 3 Benchmark Date: 27 Jan 2022*"&amp;A805&amp;";*",SRGs!AA:AA,0),0)</f>
        <v>0</v>
      </c>
      <c r="Q805" s="6">
        <f>IFERROR(MATCH("Domain Name System (DNS) Security Requirements Guide :: Version 2, Release: 4 Benchmark Date: 23 Oct 2015*"&amp;A805&amp;";*",SRGs!AA:AA,0),0)</f>
        <v>0</v>
      </c>
      <c r="R805" s="6">
        <f>IFERROR(MATCH("Firewall Security Requirements Guide :: Version 2, Release: 3 Benchmark Date: 27 Oct 2022*"&amp;A805&amp;";*",SRGs!AA:AA,0),0)</f>
        <v>0</v>
      </c>
      <c r="S805" s="6">
        <f>IFERROR(MATCH("General Purpose Operating System Security Requirements Guide :: Version 2, Release: 4 Benchmark Date: 27 Jul 2022*"&amp;A805&amp;";*",SRGs!AA:AA,0),0)</f>
        <v>0</v>
      </c>
      <c r="T805" s="6">
        <f>IFERROR(MATCH("Intrusion Detection and Prevention Systems (IDPS) Security Requirements Guide :: Version 2, Release: 6 Benchmark Date: 24 Jul 2020*"&amp;A805&amp;";*",SRGs!AA:AA,0),0)</f>
        <v>0</v>
      </c>
      <c r="U805" s="6">
        <f>IFERROR(MATCH("Layer 2 Switch Security Requirements Guide :: Version 2, Release: 1 Benchmark Date: 18 May 2021*"&amp;A805&amp;";*",SRGs!AA:AA,0),0)</f>
        <v>0</v>
      </c>
      <c r="V805" s="6">
        <f>IFERROR(MATCH("Mainframe Product Security Requirements Guide :: Version 2, Release: 1 Benchmark Date: 27 Oct 2022*"&amp;A805&amp;";*",SRGs!AA:AA,0),0)</f>
        <v>0</v>
      </c>
      <c r="W805" s="6">
        <f>IFERROR(MATCH("Network Device Management Security Requirements Guide :: Version 4, Release: 1 Benchmark Date: 23 Apr 2021*"&amp;A805&amp;";*",SRGs!AA:AA,0),0)</f>
        <v>0</v>
      </c>
      <c r="X805" s="6">
        <f>IFERROR(MATCH("Router Security Requirements Guide :: Version 4, Release: 2 Benchmark Date: 23 Apr 2021*"&amp;A805&amp;";*",SRGs!AA:AA,0),0)</f>
        <v>0</v>
      </c>
      <c r="Y805" s="6">
        <f>IFERROR(MATCH("SDN Controller Security Requirements Guide :: Version 1, Release: 2 Benchmark Date: 24 Apr 2020*"&amp;A805&amp;";*",SRGs!AA:AA,0),0)</f>
        <v>0</v>
      </c>
      <c r="Z805" s="6">
        <f>IFERROR(MATCH("Unified Endpoint Management Agent Security Requirements Guide :: Version 1, Release: 1 Benchmark Date: 20 Nov 2020*"&amp;A805&amp;";*",SRGs!AA:AA,0),0)</f>
        <v>0</v>
      </c>
      <c r="AA805" s="6">
        <f>IFERROR(MATCH("Unified Endpoint Management Server Security Requirements Guide :: Version 1, Release: 1 Benchmark Date: 20 Nov 2020*"&amp;A805&amp;";*",SRGs!AA:AA,0),0)</f>
        <v>0</v>
      </c>
      <c r="AB805" s="6">
        <f>IFERROR(MATCH("Virtual Private Network (VPN) Security Requirements Guide :: Version 2, Release: 4 Benchmark Date: 27 Oct 2021*"&amp;A805&amp;";*",SRGs!AA:AA,0),0)</f>
        <v>0</v>
      </c>
      <c r="AC805" s="6">
        <f>IFERROR(MATCH("Web Server Security Requirements Guide :: Version 3, Release: 1 Benchmark Date: 27 Oct 2022*"&amp;A805&amp;";*",SRGs!AA:AA,0),0)</f>
        <v>0</v>
      </c>
      <c r="AD805" s="21"/>
      <c r="AE805" s="3" t="str">
        <f t="shared" si="96"/>
        <v/>
      </c>
      <c r="AF805" s="2" t="str">
        <f t="shared" si="97"/>
        <v/>
      </c>
      <c r="AG805" s="2" t="str">
        <f t="shared" si="98"/>
        <v/>
      </c>
      <c r="AH805" s="2" t="str">
        <f t="shared" si="99"/>
        <v/>
      </c>
      <c r="AI805" s="2" t="str">
        <f t="shared" si="100"/>
        <v/>
      </c>
      <c r="AJ805" s="2" t="str">
        <f t="shared" si="101"/>
        <v/>
      </c>
      <c r="AK805" s="2" t="str">
        <f t="shared" si="102"/>
        <v/>
      </c>
      <c r="AL805" s="27"/>
      <c r="AM805" s="5" t="str">
        <f t="shared" si="103"/>
        <v/>
      </c>
    </row>
    <row r="806" spans="1:39" s="5" customFormat="1" ht="45">
      <c r="A806" s="1" t="s">
        <v>22512</v>
      </c>
      <c r="B806" s="1" t="s">
        <v>4315</v>
      </c>
      <c r="C806" s="1" t="s">
        <v>1168</v>
      </c>
      <c r="D806" s="1" t="s">
        <v>3579</v>
      </c>
      <c r="E806" s="1"/>
      <c r="F806" s="2"/>
      <c r="G806" s="2"/>
      <c r="H806" s="2"/>
      <c r="I806" s="2"/>
      <c r="J806" s="15"/>
      <c r="K806" s="3">
        <f>IFERROR(MATCH("Application Layer Gateway (ALG) Security Requirements Guide (SRG) :: Version 1, Release: 2 Benchmark Date: 24 Jul 2015*"&amp;A806&amp;";*",SRGs!AA:AA,0),0)</f>
        <v>0</v>
      </c>
      <c r="L806" s="2">
        <f>IFERROR(MATCH("Application Server Security Requirements Guide :: Version 3, Release: 3 Benchmark Date: 27 Oct 2022*"&amp;A806&amp;";*",SRGs!AA:AA,0),0)</f>
        <v>0</v>
      </c>
      <c r="M806" s="2">
        <f>IFERROR(MATCH("Authentication, Authorization, and Accounting Services (AAA) Security Requirements Guide :: Version 1, Release: 2 Benchmark Date: 24 Jan 2020*"&amp;A806&amp;";*",SRGs!AA:AA,0),0)</f>
        <v>0</v>
      </c>
      <c r="N806" s="2">
        <f>IFERROR(MATCH("Central Log Server Security Requirements Guide :: Version 2, Release: 2 Benchmark Date: 27 Oct 2022*"&amp;A806&amp;";*",SRGs!AA:AA,0),0)</f>
        <v>0</v>
      </c>
      <c r="O806" s="2">
        <f>IFERROR(MATCH("Database Security Requirements Guide :: Version 3, Release: 3 Benchmark Date: 27 Jul 2022*"&amp;A806&amp;";*",SRGs!AA:AA,0),0)</f>
        <v>0</v>
      </c>
      <c r="P806" s="6">
        <f>IFERROR(MATCH("Container Platform Security Requirements Guide :: Version 1, Release: 3 Benchmark Date: 27 Jan 2022*"&amp;A806&amp;";*",SRGs!AA:AA,0),0)</f>
        <v>0</v>
      </c>
      <c r="Q806" s="6">
        <f>IFERROR(MATCH("Domain Name System (DNS) Security Requirements Guide :: Version 2, Release: 4 Benchmark Date: 23 Oct 2015*"&amp;A806&amp;";*",SRGs!AA:AA,0),0)</f>
        <v>0</v>
      </c>
      <c r="R806" s="6">
        <f>IFERROR(MATCH("Firewall Security Requirements Guide :: Version 2, Release: 3 Benchmark Date: 27 Oct 2022*"&amp;A806&amp;";*",SRGs!AA:AA,0),0)</f>
        <v>0</v>
      </c>
      <c r="S806" s="6">
        <f>IFERROR(MATCH("General Purpose Operating System Security Requirements Guide :: Version 2, Release: 4 Benchmark Date: 27 Jul 2022*"&amp;A806&amp;";*",SRGs!AA:AA,0),0)</f>
        <v>0</v>
      </c>
      <c r="T806" s="6">
        <f>IFERROR(MATCH("Intrusion Detection and Prevention Systems (IDPS) Security Requirements Guide :: Version 2, Release: 6 Benchmark Date: 24 Jul 2020*"&amp;A806&amp;";*",SRGs!AA:AA,0),0)</f>
        <v>0</v>
      </c>
      <c r="U806" s="6">
        <f>IFERROR(MATCH("Layer 2 Switch Security Requirements Guide :: Version 2, Release: 1 Benchmark Date: 18 May 2021*"&amp;A806&amp;";*",SRGs!AA:AA,0),0)</f>
        <v>0</v>
      </c>
      <c r="V806" s="6">
        <f>IFERROR(MATCH("Mainframe Product Security Requirements Guide :: Version 2, Release: 1 Benchmark Date: 27 Oct 2022*"&amp;A806&amp;";*",SRGs!AA:AA,0),0)</f>
        <v>0</v>
      </c>
      <c r="W806" s="6">
        <f>IFERROR(MATCH("Network Device Management Security Requirements Guide :: Version 4, Release: 1 Benchmark Date: 23 Apr 2021*"&amp;A806&amp;";*",SRGs!AA:AA,0),0)</f>
        <v>0</v>
      </c>
      <c r="X806" s="6">
        <f>IFERROR(MATCH("Router Security Requirements Guide :: Version 4, Release: 2 Benchmark Date: 23 Apr 2021*"&amp;A806&amp;";*",SRGs!AA:AA,0),0)</f>
        <v>0</v>
      </c>
      <c r="Y806" s="6">
        <f>IFERROR(MATCH("SDN Controller Security Requirements Guide :: Version 1, Release: 2 Benchmark Date: 24 Apr 2020*"&amp;A806&amp;";*",SRGs!AA:AA,0),0)</f>
        <v>0</v>
      </c>
      <c r="Z806" s="6">
        <f>IFERROR(MATCH("Unified Endpoint Management Agent Security Requirements Guide :: Version 1, Release: 1 Benchmark Date: 20 Nov 2020*"&amp;A806&amp;";*",SRGs!AA:AA,0),0)</f>
        <v>0</v>
      </c>
      <c r="AA806" s="6">
        <f>IFERROR(MATCH("Unified Endpoint Management Server Security Requirements Guide :: Version 1, Release: 1 Benchmark Date: 20 Nov 2020*"&amp;A806&amp;";*",SRGs!AA:AA,0),0)</f>
        <v>0</v>
      </c>
      <c r="AB806" s="6">
        <f>IFERROR(MATCH("Virtual Private Network (VPN) Security Requirements Guide :: Version 2, Release: 4 Benchmark Date: 27 Oct 2021*"&amp;A806&amp;";*",SRGs!AA:AA,0),0)</f>
        <v>0</v>
      </c>
      <c r="AC806" s="6">
        <f>IFERROR(MATCH("Web Server Security Requirements Guide :: Version 3, Release: 1 Benchmark Date: 27 Oct 2022*"&amp;A806&amp;";*",SRGs!AA:AA,0),0)</f>
        <v>0</v>
      </c>
      <c r="AD806" s="21"/>
      <c r="AE806" s="3" t="str">
        <f t="shared" si="96"/>
        <v/>
      </c>
      <c r="AF806" s="2" t="str">
        <f t="shared" si="97"/>
        <v/>
      </c>
      <c r="AG806" s="2" t="str">
        <f t="shared" si="98"/>
        <v/>
      </c>
      <c r="AH806" s="2" t="str">
        <f t="shared" si="99"/>
        <v/>
      </c>
      <c r="AI806" s="2" t="str">
        <f t="shared" si="100"/>
        <v/>
      </c>
      <c r="AJ806" s="2" t="str">
        <f t="shared" si="101"/>
        <v/>
      </c>
      <c r="AK806" s="2" t="str">
        <f t="shared" si="102"/>
        <v/>
      </c>
      <c r="AL806" s="27"/>
      <c r="AM806" s="5" t="str">
        <f t="shared" si="103"/>
        <v/>
      </c>
    </row>
    <row r="807" spans="1:39" s="5" customFormat="1" ht="30">
      <c r="A807" s="1" t="s">
        <v>22513</v>
      </c>
      <c r="B807" s="1" t="s">
        <v>4315</v>
      </c>
      <c r="C807" s="1" t="s">
        <v>1169</v>
      </c>
      <c r="D807" s="1" t="s">
        <v>3580</v>
      </c>
      <c r="E807" s="1"/>
      <c r="F807" s="2"/>
      <c r="G807" s="2"/>
      <c r="H807" s="2"/>
      <c r="I807" s="2"/>
      <c r="J807" s="15"/>
      <c r="K807" s="3">
        <f>IFERROR(MATCH("Application Layer Gateway (ALG) Security Requirements Guide (SRG) :: Version 1, Release: 2 Benchmark Date: 24 Jul 2015*"&amp;A807&amp;";*",SRGs!AA:AA,0),0)</f>
        <v>0</v>
      </c>
      <c r="L807" s="2">
        <f>IFERROR(MATCH("Application Server Security Requirements Guide :: Version 3, Release: 3 Benchmark Date: 27 Oct 2022*"&amp;A807&amp;";*",SRGs!AA:AA,0),0)</f>
        <v>0</v>
      </c>
      <c r="M807" s="2">
        <f>IFERROR(MATCH("Authentication, Authorization, and Accounting Services (AAA) Security Requirements Guide :: Version 1, Release: 2 Benchmark Date: 24 Jan 2020*"&amp;A807&amp;";*",SRGs!AA:AA,0),0)</f>
        <v>0</v>
      </c>
      <c r="N807" s="2">
        <f>IFERROR(MATCH("Central Log Server Security Requirements Guide :: Version 2, Release: 2 Benchmark Date: 27 Oct 2022*"&amp;A807&amp;";*",SRGs!AA:AA,0),0)</f>
        <v>0</v>
      </c>
      <c r="O807" s="2">
        <f>IFERROR(MATCH("Database Security Requirements Guide :: Version 3, Release: 3 Benchmark Date: 27 Jul 2022*"&amp;A807&amp;";*",SRGs!AA:AA,0),0)</f>
        <v>0</v>
      </c>
      <c r="P807" s="6">
        <f>IFERROR(MATCH("Container Platform Security Requirements Guide :: Version 1, Release: 3 Benchmark Date: 27 Jan 2022*"&amp;A807&amp;";*",SRGs!AA:AA,0),0)</f>
        <v>0</v>
      </c>
      <c r="Q807" s="6">
        <f>IFERROR(MATCH("Domain Name System (DNS) Security Requirements Guide :: Version 2, Release: 4 Benchmark Date: 23 Oct 2015*"&amp;A807&amp;";*",SRGs!AA:AA,0),0)</f>
        <v>0</v>
      </c>
      <c r="R807" s="6">
        <f>IFERROR(MATCH("Firewall Security Requirements Guide :: Version 2, Release: 3 Benchmark Date: 27 Oct 2022*"&amp;A807&amp;";*",SRGs!AA:AA,0),0)</f>
        <v>0</v>
      </c>
      <c r="S807" s="6">
        <f>IFERROR(MATCH("General Purpose Operating System Security Requirements Guide :: Version 2, Release: 4 Benchmark Date: 27 Jul 2022*"&amp;A807&amp;";*",SRGs!AA:AA,0),0)</f>
        <v>0</v>
      </c>
      <c r="T807" s="6">
        <f>IFERROR(MATCH("Intrusion Detection and Prevention Systems (IDPS) Security Requirements Guide :: Version 2, Release: 6 Benchmark Date: 24 Jul 2020*"&amp;A807&amp;";*",SRGs!AA:AA,0),0)</f>
        <v>0</v>
      </c>
      <c r="U807" s="6">
        <f>IFERROR(MATCH("Layer 2 Switch Security Requirements Guide :: Version 2, Release: 1 Benchmark Date: 18 May 2021*"&amp;A807&amp;";*",SRGs!AA:AA,0),0)</f>
        <v>0</v>
      </c>
      <c r="V807" s="6">
        <f>IFERROR(MATCH("Mainframe Product Security Requirements Guide :: Version 2, Release: 1 Benchmark Date: 27 Oct 2022*"&amp;A807&amp;";*",SRGs!AA:AA,0),0)</f>
        <v>0</v>
      </c>
      <c r="W807" s="6">
        <f>IFERROR(MATCH("Network Device Management Security Requirements Guide :: Version 4, Release: 1 Benchmark Date: 23 Apr 2021*"&amp;A807&amp;";*",SRGs!AA:AA,0),0)</f>
        <v>0</v>
      </c>
      <c r="X807" s="6">
        <f>IFERROR(MATCH("Router Security Requirements Guide :: Version 4, Release: 2 Benchmark Date: 23 Apr 2021*"&amp;A807&amp;";*",SRGs!AA:AA,0),0)</f>
        <v>0</v>
      </c>
      <c r="Y807" s="6">
        <f>IFERROR(MATCH("SDN Controller Security Requirements Guide :: Version 1, Release: 2 Benchmark Date: 24 Apr 2020*"&amp;A807&amp;";*",SRGs!AA:AA,0),0)</f>
        <v>0</v>
      </c>
      <c r="Z807" s="6">
        <f>IFERROR(MATCH("Unified Endpoint Management Agent Security Requirements Guide :: Version 1, Release: 1 Benchmark Date: 20 Nov 2020*"&amp;A807&amp;";*",SRGs!AA:AA,0),0)</f>
        <v>0</v>
      </c>
      <c r="AA807" s="6">
        <f>IFERROR(MATCH("Unified Endpoint Management Server Security Requirements Guide :: Version 1, Release: 1 Benchmark Date: 20 Nov 2020*"&amp;A807&amp;";*",SRGs!AA:AA,0),0)</f>
        <v>0</v>
      </c>
      <c r="AB807" s="6">
        <f>IFERROR(MATCH("Virtual Private Network (VPN) Security Requirements Guide :: Version 2, Release: 4 Benchmark Date: 27 Oct 2021*"&amp;A807&amp;";*",SRGs!AA:AA,0),0)</f>
        <v>0</v>
      </c>
      <c r="AC807" s="6">
        <f>IFERROR(MATCH("Web Server Security Requirements Guide :: Version 3, Release: 1 Benchmark Date: 27 Oct 2022*"&amp;A807&amp;";*",SRGs!AA:AA,0),0)</f>
        <v>0</v>
      </c>
      <c r="AD807" s="21"/>
      <c r="AE807" s="3" t="str">
        <f t="shared" si="96"/>
        <v/>
      </c>
      <c r="AF807" s="2" t="str">
        <f t="shared" si="97"/>
        <v/>
      </c>
      <c r="AG807" s="2" t="str">
        <f t="shared" si="98"/>
        <v/>
      </c>
      <c r="AH807" s="2" t="str">
        <f t="shared" si="99"/>
        <v/>
      </c>
      <c r="AI807" s="2" t="str">
        <f t="shared" si="100"/>
        <v/>
      </c>
      <c r="AJ807" s="2" t="str">
        <f t="shared" si="101"/>
        <v/>
      </c>
      <c r="AK807" s="2" t="str">
        <f t="shared" si="102"/>
        <v/>
      </c>
      <c r="AL807" s="27"/>
      <c r="AM807" s="5" t="str">
        <f t="shared" si="103"/>
        <v/>
      </c>
    </row>
    <row r="808" spans="1:39" s="5" customFormat="1" ht="30">
      <c r="A808" s="1" t="s">
        <v>22514</v>
      </c>
      <c r="B808" s="1" t="s">
        <v>4315</v>
      </c>
      <c r="C808" s="1" t="s">
        <v>1170</v>
      </c>
      <c r="D808" s="1" t="s">
        <v>3581</v>
      </c>
      <c r="E808" s="1"/>
      <c r="F808" s="2"/>
      <c r="G808" s="2"/>
      <c r="H808" s="2"/>
      <c r="I808" s="2"/>
      <c r="J808" s="15"/>
      <c r="K808" s="3">
        <f>IFERROR(MATCH("Application Layer Gateway (ALG) Security Requirements Guide (SRG) :: Version 1, Release: 2 Benchmark Date: 24 Jul 2015*"&amp;A808&amp;";*",SRGs!AA:AA,0),0)</f>
        <v>0</v>
      </c>
      <c r="L808" s="2">
        <f>IFERROR(MATCH("Application Server Security Requirements Guide :: Version 3, Release: 3 Benchmark Date: 27 Oct 2022*"&amp;A808&amp;";*",SRGs!AA:AA,0),0)</f>
        <v>0</v>
      </c>
      <c r="M808" s="2">
        <f>IFERROR(MATCH("Authentication, Authorization, and Accounting Services (AAA) Security Requirements Guide :: Version 1, Release: 2 Benchmark Date: 24 Jan 2020*"&amp;A808&amp;";*",SRGs!AA:AA,0),0)</f>
        <v>0</v>
      </c>
      <c r="N808" s="2">
        <f>IFERROR(MATCH("Central Log Server Security Requirements Guide :: Version 2, Release: 2 Benchmark Date: 27 Oct 2022*"&amp;A808&amp;";*",SRGs!AA:AA,0),0)</f>
        <v>0</v>
      </c>
      <c r="O808" s="2">
        <f>IFERROR(MATCH("Database Security Requirements Guide :: Version 3, Release: 3 Benchmark Date: 27 Jul 2022*"&amp;A808&amp;";*",SRGs!AA:AA,0),0)</f>
        <v>0</v>
      </c>
      <c r="P808" s="6">
        <f>IFERROR(MATCH("Container Platform Security Requirements Guide :: Version 1, Release: 3 Benchmark Date: 27 Jan 2022*"&amp;A808&amp;";*",SRGs!AA:AA,0),0)</f>
        <v>0</v>
      </c>
      <c r="Q808" s="6">
        <f>IFERROR(MATCH("Domain Name System (DNS) Security Requirements Guide :: Version 2, Release: 4 Benchmark Date: 23 Oct 2015*"&amp;A808&amp;";*",SRGs!AA:AA,0),0)</f>
        <v>0</v>
      </c>
      <c r="R808" s="6">
        <f>IFERROR(MATCH("Firewall Security Requirements Guide :: Version 2, Release: 3 Benchmark Date: 27 Oct 2022*"&amp;A808&amp;";*",SRGs!AA:AA,0),0)</f>
        <v>0</v>
      </c>
      <c r="S808" s="6">
        <f>IFERROR(MATCH("General Purpose Operating System Security Requirements Guide :: Version 2, Release: 4 Benchmark Date: 27 Jul 2022*"&amp;A808&amp;";*",SRGs!AA:AA,0),0)</f>
        <v>0</v>
      </c>
      <c r="T808" s="6">
        <f>IFERROR(MATCH("Intrusion Detection and Prevention Systems (IDPS) Security Requirements Guide :: Version 2, Release: 6 Benchmark Date: 24 Jul 2020*"&amp;A808&amp;";*",SRGs!AA:AA,0),0)</f>
        <v>0</v>
      </c>
      <c r="U808" s="6">
        <f>IFERROR(MATCH("Layer 2 Switch Security Requirements Guide :: Version 2, Release: 1 Benchmark Date: 18 May 2021*"&amp;A808&amp;";*",SRGs!AA:AA,0),0)</f>
        <v>0</v>
      </c>
      <c r="V808" s="6">
        <f>IFERROR(MATCH("Mainframe Product Security Requirements Guide :: Version 2, Release: 1 Benchmark Date: 27 Oct 2022*"&amp;A808&amp;";*",SRGs!AA:AA,0),0)</f>
        <v>0</v>
      </c>
      <c r="W808" s="6">
        <f>IFERROR(MATCH("Network Device Management Security Requirements Guide :: Version 4, Release: 1 Benchmark Date: 23 Apr 2021*"&amp;A808&amp;";*",SRGs!AA:AA,0),0)</f>
        <v>0</v>
      </c>
      <c r="X808" s="6">
        <f>IFERROR(MATCH("Router Security Requirements Guide :: Version 4, Release: 2 Benchmark Date: 23 Apr 2021*"&amp;A808&amp;";*",SRGs!AA:AA,0),0)</f>
        <v>0</v>
      </c>
      <c r="Y808" s="6">
        <f>IFERROR(MATCH("SDN Controller Security Requirements Guide :: Version 1, Release: 2 Benchmark Date: 24 Apr 2020*"&amp;A808&amp;";*",SRGs!AA:AA,0),0)</f>
        <v>0</v>
      </c>
      <c r="Z808" s="6">
        <f>IFERROR(MATCH("Unified Endpoint Management Agent Security Requirements Guide :: Version 1, Release: 1 Benchmark Date: 20 Nov 2020*"&amp;A808&amp;";*",SRGs!AA:AA,0),0)</f>
        <v>0</v>
      </c>
      <c r="AA808" s="6">
        <f>IFERROR(MATCH("Unified Endpoint Management Server Security Requirements Guide :: Version 1, Release: 1 Benchmark Date: 20 Nov 2020*"&amp;A808&amp;";*",SRGs!AA:AA,0),0)</f>
        <v>0</v>
      </c>
      <c r="AB808" s="6">
        <f>IFERROR(MATCH("Virtual Private Network (VPN) Security Requirements Guide :: Version 2, Release: 4 Benchmark Date: 27 Oct 2021*"&amp;A808&amp;";*",SRGs!AA:AA,0),0)</f>
        <v>0</v>
      </c>
      <c r="AC808" s="6">
        <f>IFERROR(MATCH("Web Server Security Requirements Guide :: Version 3, Release: 1 Benchmark Date: 27 Oct 2022*"&amp;A808&amp;";*",SRGs!AA:AA,0),0)</f>
        <v>0</v>
      </c>
      <c r="AD808" s="21"/>
      <c r="AE808" s="3" t="str">
        <f t="shared" si="96"/>
        <v/>
      </c>
      <c r="AF808" s="2" t="str">
        <f t="shared" si="97"/>
        <v/>
      </c>
      <c r="AG808" s="2" t="str">
        <f t="shared" si="98"/>
        <v/>
      </c>
      <c r="AH808" s="2" t="str">
        <f t="shared" si="99"/>
        <v/>
      </c>
      <c r="AI808" s="2" t="str">
        <f t="shared" si="100"/>
        <v/>
      </c>
      <c r="AJ808" s="2" t="str">
        <f t="shared" si="101"/>
        <v/>
      </c>
      <c r="AK808" s="2" t="str">
        <f t="shared" si="102"/>
        <v/>
      </c>
      <c r="AL808" s="27"/>
      <c r="AM808" s="5" t="str">
        <f t="shared" si="103"/>
        <v/>
      </c>
    </row>
    <row r="809" spans="1:39" s="5" customFormat="1" ht="105">
      <c r="A809" s="1" t="s">
        <v>214</v>
      </c>
      <c r="B809" s="1" t="s">
        <v>4315</v>
      </c>
      <c r="C809" s="1" t="s">
        <v>1039</v>
      </c>
      <c r="D809" s="1" t="s">
        <v>2105</v>
      </c>
      <c r="E809" s="1" t="s">
        <v>3107</v>
      </c>
      <c r="F809" s="2" t="s">
        <v>3966</v>
      </c>
      <c r="G809" s="2"/>
      <c r="H809" s="2"/>
      <c r="I809" s="2"/>
      <c r="J809" s="15"/>
      <c r="K809" s="3">
        <f>IFERROR(MATCH("Application Layer Gateway (ALG) Security Requirements Guide (SRG) :: Version 1, Release: 2 Benchmark Date: 24 Jul 2015*"&amp;A809&amp;";*",SRGs!AA:AA,0),0)</f>
        <v>0</v>
      </c>
      <c r="L809" s="2">
        <f>IFERROR(MATCH("Application Server Security Requirements Guide :: Version 3, Release: 3 Benchmark Date: 27 Oct 2022*"&amp;A809&amp;";*",SRGs!AA:AA,0),0)</f>
        <v>0</v>
      </c>
      <c r="M809" s="2">
        <f>IFERROR(MATCH("Authentication, Authorization, and Accounting Services (AAA) Security Requirements Guide :: Version 1, Release: 2 Benchmark Date: 24 Jan 2020*"&amp;A809&amp;";*",SRGs!AA:AA,0),0)</f>
        <v>0</v>
      </c>
      <c r="N809" s="6">
        <f>IFERROR(MATCH("Central Log Server Security Requirements Guide :: Version 2, Release: 2 Benchmark Date: 27 Oct 2022*"&amp;A809&amp;";*",SRGs!AA:AA,0),0)</f>
        <v>0</v>
      </c>
      <c r="O809" s="6">
        <f>IFERROR(MATCH("Database Security Requirements Guide :: Version 3, Release: 3 Benchmark Date: 27 Jul 2022*"&amp;A809&amp;";*",SRGs!AA:AA,0),0)</f>
        <v>0</v>
      </c>
      <c r="P809" s="6">
        <f>IFERROR(MATCH("Container Platform Security Requirements Guide :: Version 1, Release: 3 Benchmark Date: 27 Jan 2022*"&amp;A809&amp;";*",SRGs!AA:AA,0),0)</f>
        <v>0</v>
      </c>
      <c r="Q809" s="6">
        <f>IFERROR(MATCH("Domain Name System (DNS) Security Requirements Guide :: Version 2, Release: 4 Benchmark Date: 23 Oct 2015*"&amp;A809&amp;";*",SRGs!AA:AA,0),0)</f>
        <v>0</v>
      </c>
      <c r="R809" s="6">
        <f>IFERROR(MATCH("Firewall Security Requirements Guide :: Version 2, Release: 3 Benchmark Date: 27 Oct 2022*"&amp;A809&amp;";*",SRGs!AA:AA,0),0)</f>
        <v>0</v>
      </c>
      <c r="S809" s="6">
        <f>IFERROR(MATCH("General Purpose Operating System Security Requirements Guide :: Version 2, Release: 4 Benchmark Date: 27 Jul 2022*"&amp;A809&amp;";*",SRGs!AA:AA,0),0)</f>
        <v>0</v>
      </c>
      <c r="T809" s="6">
        <f>IFERROR(MATCH("Intrusion Detection and Prevention Systems (IDPS) Security Requirements Guide :: Version 2, Release: 6 Benchmark Date: 24 Jul 2020*"&amp;A809&amp;";*",SRGs!AA:AA,0),0)</f>
        <v>0</v>
      </c>
      <c r="U809" s="6">
        <f>IFERROR(MATCH("Layer 2 Switch Security Requirements Guide :: Version 2, Release: 1 Benchmark Date: 18 May 2021*"&amp;A809&amp;";*",SRGs!AA:AA,0),0)</f>
        <v>0</v>
      </c>
      <c r="V809" s="6">
        <f>IFERROR(MATCH("Mainframe Product Security Requirements Guide :: Version 2, Release: 1 Benchmark Date: 27 Oct 2022*"&amp;A809&amp;";*",SRGs!AA:AA,0),0)</f>
        <v>0</v>
      </c>
      <c r="W809" s="6">
        <f>IFERROR(MATCH("Network Device Management Security Requirements Guide :: Version 4, Release: 1 Benchmark Date: 23 Apr 2021*"&amp;A809&amp;";*",SRGs!AA:AA,0),0)</f>
        <v>0</v>
      </c>
      <c r="X809" s="6">
        <f>IFERROR(MATCH("Router Security Requirements Guide :: Version 4, Release: 2 Benchmark Date: 23 Apr 2021*"&amp;A809&amp;";*",SRGs!AA:AA,0),0)</f>
        <v>0</v>
      </c>
      <c r="Y809" s="6">
        <f>IFERROR(MATCH("SDN Controller Security Requirements Guide :: Version 1, Release: 2 Benchmark Date: 24 Apr 2020*"&amp;A809&amp;";*",SRGs!AA:AA,0),0)</f>
        <v>0</v>
      </c>
      <c r="Z809" s="6">
        <f>IFERROR(MATCH("Unified Endpoint Management Agent Security Requirements Guide :: Version 1, Release: 1 Benchmark Date: 20 Nov 2020*"&amp;A809&amp;";*",SRGs!AA:AA,0),0)</f>
        <v>0</v>
      </c>
      <c r="AA809" s="6">
        <f>IFERROR(MATCH("Unified Endpoint Management Server Security Requirements Guide :: Version 1, Release: 1 Benchmark Date: 20 Nov 2020*"&amp;A809&amp;";*",SRGs!AA:AA,0),0)</f>
        <v>0</v>
      </c>
      <c r="AB809" s="6">
        <f>IFERROR(MATCH("Virtual Private Network (VPN) Security Requirements Guide :: Version 2, Release: 4 Benchmark Date: 27 Oct 2021*"&amp;A809&amp;";*",SRGs!AA:AA,0),0)</f>
        <v>0</v>
      </c>
      <c r="AC809" s="6">
        <f>IFERROR(MATCH("Web Server Security Requirements Guide :: Version 3, Release: 1 Benchmark Date: 27 Oct 2022*"&amp;A809&amp;";*",SRGs!AA:AA,0),0)</f>
        <v>0</v>
      </c>
      <c r="AD809" s="21"/>
      <c r="AE809" s="3" t="str">
        <f t="shared" si="96"/>
        <v/>
      </c>
      <c r="AF809" s="2" t="str">
        <f t="shared" si="97"/>
        <v/>
      </c>
      <c r="AG809" s="2" t="str">
        <f t="shared" si="98"/>
        <v/>
      </c>
      <c r="AH809" s="2" t="str">
        <f t="shared" si="99"/>
        <v/>
      </c>
      <c r="AI809" s="2" t="str">
        <f t="shared" si="100"/>
        <v/>
      </c>
      <c r="AJ809" s="2" t="str">
        <f t="shared" si="101"/>
        <v/>
      </c>
      <c r="AK809" s="2" t="str">
        <f t="shared" si="102"/>
        <v/>
      </c>
      <c r="AL809" s="27"/>
      <c r="AM809" s="5" t="str">
        <f t="shared" si="103"/>
        <v/>
      </c>
    </row>
    <row r="810" spans="1:39" s="5" customFormat="1" ht="150">
      <c r="A810" s="1" t="s">
        <v>232</v>
      </c>
      <c r="B810" s="1" t="s">
        <v>4315</v>
      </c>
      <c r="C810" s="1" t="s">
        <v>1171</v>
      </c>
      <c r="D810" s="1" t="s">
        <v>2206</v>
      </c>
      <c r="E810" s="1" t="s">
        <v>3208</v>
      </c>
      <c r="F810" s="2" t="s">
        <v>4019</v>
      </c>
      <c r="G810" s="2"/>
      <c r="H810" s="2"/>
      <c r="I810" s="2"/>
      <c r="J810" s="15"/>
      <c r="K810" s="3">
        <f>IFERROR(MATCH("Application Layer Gateway (ALG) Security Requirements Guide (SRG) :: Version 1, Release: 2 Benchmark Date: 24 Jul 2015*"&amp;A810&amp;";*",SRGs!AA:AA,0),0)</f>
        <v>0</v>
      </c>
      <c r="L810" s="2">
        <f>IFERROR(MATCH("Application Server Security Requirements Guide :: Version 3, Release: 3 Benchmark Date: 27 Oct 2022*"&amp;A810&amp;";*",SRGs!AA:AA,0),0)</f>
        <v>0</v>
      </c>
      <c r="M810" s="2">
        <f>IFERROR(MATCH("Authentication, Authorization, and Accounting Services (AAA) Security Requirements Guide :: Version 1, Release: 2 Benchmark Date: 24 Jan 2020*"&amp;A810&amp;";*",SRGs!AA:AA,0),0)</f>
        <v>0</v>
      </c>
      <c r="N810" s="6">
        <f>IFERROR(MATCH("Central Log Server Security Requirements Guide :: Version 2, Release: 2 Benchmark Date: 27 Oct 2022*"&amp;A810&amp;";*",SRGs!AA:AA,0),0)</f>
        <v>0</v>
      </c>
      <c r="O810" s="6">
        <f>IFERROR(MATCH("Database Security Requirements Guide :: Version 3, Release: 3 Benchmark Date: 27 Jul 2022*"&amp;A810&amp;";*",SRGs!AA:AA,0),0)</f>
        <v>0</v>
      </c>
      <c r="P810" s="6">
        <f>IFERROR(MATCH("Container Platform Security Requirements Guide :: Version 1, Release: 3 Benchmark Date: 27 Jan 2022*"&amp;A810&amp;";*",SRGs!AA:AA,0),0)</f>
        <v>0</v>
      </c>
      <c r="Q810" s="6">
        <f>IFERROR(MATCH("Domain Name System (DNS) Security Requirements Guide :: Version 2, Release: 4 Benchmark Date: 23 Oct 2015*"&amp;A810&amp;";*",SRGs!AA:AA,0),0)</f>
        <v>0</v>
      </c>
      <c r="R810" s="6">
        <f>IFERROR(MATCH("Firewall Security Requirements Guide :: Version 2, Release: 3 Benchmark Date: 27 Oct 2022*"&amp;A810&amp;";*",SRGs!AA:AA,0),0)</f>
        <v>0</v>
      </c>
      <c r="S810" s="6">
        <f>IFERROR(MATCH("General Purpose Operating System Security Requirements Guide :: Version 2, Release: 4 Benchmark Date: 27 Jul 2022*"&amp;A810&amp;";*",SRGs!AA:AA,0),0)</f>
        <v>0</v>
      </c>
      <c r="T810" s="6">
        <f>IFERROR(MATCH("Intrusion Detection and Prevention Systems (IDPS) Security Requirements Guide :: Version 2, Release: 6 Benchmark Date: 24 Jul 2020*"&amp;A810&amp;";*",SRGs!AA:AA,0),0)</f>
        <v>0</v>
      </c>
      <c r="U810" s="6">
        <f>IFERROR(MATCH("Layer 2 Switch Security Requirements Guide :: Version 2, Release: 1 Benchmark Date: 18 May 2021*"&amp;A810&amp;";*",SRGs!AA:AA,0),0)</f>
        <v>0</v>
      </c>
      <c r="V810" s="6">
        <f>IFERROR(MATCH("Mainframe Product Security Requirements Guide :: Version 2, Release: 1 Benchmark Date: 27 Oct 2022*"&amp;A810&amp;";*",SRGs!AA:AA,0),0)</f>
        <v>0</v>
      </c>
      <c r="W810" s="6">
        <f>IFERROR(MATCH("Network Device Management Security Requirements Guide :: Version 4, Release: 1 Benchmark Date: 23 Apr 2021*"&amp;A810&amp;";*",SRGs!AA:AA,0),0)</f>
        <v>0</v>
      </c>
      <c r="X810" s="6">
        <f>IFERROR(MATCH("Router Security Requirements Guide :: Version 4, Release: 2 Benchmark Date: 23 Apr 2021*"&amp;A810&amp;";*",SRGs!AA:AA,0),0)</f>
        <v>0</v>
      </c>
      <c r="Y810" s="6">
        <f>IFERROR(MATCH("SDN Controller Security Requirements Guide :: Version 1, Release: 2 Benchmark Date: 24 Apr 2020*"&amp;A810&amp;";*",SRGs!AA:AA,0),0)</f>
        <v>0</v>
      </c>
      <c r="Z810" s="6">
        <f>IFERROR(MATCH("Unified Endpoint Management Agent Security Requirements Guide :: Version 1, Release: 1 Benchmark Date: 20 Nov 2020*"&amp;A810&amp;";*",SRGs!AA:AA,0),0)</f>
        <v>0</v>
      </c>
      <c r="AA810" s="6">
        <f>IFERROR(MATCH("Unified Endpoint Management Server Security Requirements Guide :: Version 1, Release: 1 Benchmark Date: 20 Nov 2020*"&amp;A810&amp;";*",SRGs!AA:AA,0),0)</f>
        <v>0</v>
      </c>
      <c r="AB810" s="6">
        <f>IFERROR(MATCH("Virtual Private Network (VPN) Security Requirements Guide :: Version 2, Release: 4 Benchmark Date: 27 Oct 2021*"&amp;A810&amp;";*",SRGs!AA:AA,0),0)</f>
        <v>0</v>
      </c>
      <c r="AC810" s="6">
        <f>IFERROR(MATCH("Web Server Security Requirements Guide :: Version 3, Release: 1 Benchmark Date: 27 Oct 2022*"&amp;A810&amp;";*",SRGs!AA:AA,0),0)</f>
        <v>0</v>
      </c>
      <c r="AD810" s="21"/>
      <c r="AE810" s="3" t="str">
        <f t="shared" si="96"/>
        <v/>
      </c>
      <c r="AF810" s="2" t="str">
        <f t="shared" si="97"/>
        <v/>
      </c>
      <c r="AG810" s="2" t="str">
        <f t="shared" si="98"/>
        <v/>
      </c>
      <c r="AH810" s="2" t="str">
        <f t="shared" si="99"/>
        <v/>
      </c>
      <c r="AI810" s="2" t="str">
        <f t="shared" si="100"/>
        <v/>
      </c>
      <c r="AJ810" s="2" t="str">
        <f t="shared" si="101"/>
        <v/>
      </c>
      <c r="AK810" s="2" t="str">
        <f t="shared" si="102"/>
        <v/>
      </c>
      <c r="AL810" s="27"/>
      <c r="AM810" s="5" t="str">
        <f t="shared" si="103"/>
        <v/>
      </c>
    </row>
    <row r="811" spans="1:39" ht="225">
      <c r="A811" s="1" t="s">
        <v>233</v>
      </c>
      <c r="B811" s="1" t="s">
        <v>4315</v>
      </c>
      <c r="C811" s="1" t="s">
        <v>1172</v>
      </c>
      <c r="D811" s="1" t="s">
        <v>2207</v>
      </c>
      <c r="E811" s="1" t="s">
        <v>3209</v>
      </c>
      <c r="F811" s="2" t="s">
        <v>4020</v>
      </c>
      <c r="G811" s="2"/>
      <c r="H811" s="2" t="s">
        <v>4267</v>
      </c>
      <c r="I811" s="10">
        <v>3</v>
      </c>
      <c r="J811" s="13"/>
      <c r="K811" s="3">
        <f>IFERROR(MATCH("Application Layer Gateway (ALG) Security Requirements Guide (SRG) :: Version 1, Release: 2 Benchmark Date: 24 Jul 2015*"&amp;A811&amp;";*",SRGs!AA:AA,0),0)</f>
        <v>0</v>
      </c>
      <c r="L811" s="2">
        <f>IFERROR(MATCH("Application Server Security Requirements Guide :: Version 3, Release: 3 Benchmark Date: 27 Oct 2022*"&amp;A811&amp;";*",SRGs!AA:AA,0),0)</f>
        <v>0</v>
      </c>
      <c r="M811" s="2">
        <f>IFERROR(MATCH("Authentication, Authorization, and Accounting Services (AAA) Security Requirements Guide :: Version 1, Release: 2 Benchmark Date: 24 Jan 2020*"&amp;A811&amp;";*",SRGs!AA:AA,0),0)</f>
        <v>0</v>
      </c>
      <c r="N811" s="6">
        <f>IFERROR(MATCH("Central Log Server Security Requirements Guide :: Version 2, Release: 2 Benchmark Date: 27 Oct 2022*"&amp;A811&amp;";*",SRGs!AA:AA,0),0)</f>
        <v>0</v>
      </c>
      <c r="O811" s="6">
        <f>IFERROR(MATCH("Database Security Requirements Guide :: Version 3, Release: 3 Benchmark Date: 27 Jul 2022*"&amp;A811&amp;";*",SRGs!AA:AA,0),0)</f>
        <v>0</v>
      </c>
      <c r="P811" s="2">
        <f>IFERROR(MATCH("Container Platform Security Requirements Guide :: Version 1, Release: 3 Benchmark Date: 27 Jan 2022*"&amp;A811&amp;";*",SRGs!AA:AA,0),0)</f>
        <v>0</v>
      </c>
      <c r="Q811" s="2">
        <f>IFERROR(MATCH("Domain Name System (DNS) Security Requirements Guide :: Version 2, Release: 4 Benchmark Date: 23 Oct 2015*"&amp;A811&amp;";*",SRGs!AA:AA,0),0)</f>
        <v>0</v>
      </c>
      <c r="R811" s="2">
        <f>IFERROR(MATCH("Firewall Security Requirements Guide :: Version 2, Release: 3 Benchmark Date: 27 Oct 2022*"&amp;A811&amp;";*",SRGs!AA:AA,0),0)</f>
        <v>0</v>
      </c>
      <c r="S811" s="2">
        <f>IFERROR(MATCH("General Purpose Operating System Security Requirements Guide :: Version 2, Release: 4 Benchmark Date: 27 Jul 2022*"&amp;A811&amp;";*",SRGs!AA:AA,0),0)</f>
        <v>0</v>
      </c>
      <c r="T811" s="2">
        <f>IFERROR(MATCH("Intrusion Detection and Prevention Systems (IDPS) Security Requirements Guide :: Version 2, Release: 6 Benchmark Date: 24 Jul 2020*"&amp;A811&amp;";*",SRGs!AA:AA,0),0)</f>
        <v>0</v>
      </c>
      <c r="U811" s="2">
        <f>IFERROR(MATCH("Layer 2 Switch Security Requirements Guide :: Version 2, Release: 1 Benchmark Date: 18 May 2021*"&amp;A811&amp;";*",SRGs!AA:AA,0),0)</f>
        <v>0</v>
      </c>
      <c r="V811" s="2">
        <f>IFERROR(MATCH("Mainframe Product Security Requirements Guide :: Version 2, Release: 1 Benchmark Date: 27 Oct 2022*"&amp;A811&amp;";*",SRGs!AA:AA,0),0)</f>
        <v>0</v>
      </c>
      <c r="W811" s="2">
        <f>IFERROR(MATCH("Network Device Management Security Requirements Guide :: Version 4, Release: 1 Benchmark Date: 23 Apr 2021*"&amp;A811&amp;";*",SRGs!AA:AA,0),0)</f>
        <v>0</v>
      </c>
      <c r="X811" s="2">
        <f>IFERROR(MATCH("Router Security Requirements Guide :: Version 4, Release: 2 Benchmark Date: 23 Apr 2021*"&amp;A811&amp;";*",SRGs!AA:AA,0),0)</f>
        <v>0</v>
      </c>
      <c r="Y811" s="2">
        <f>IFERROR(MATCH("SDN Controller Security Requirements Guide :: Version 1, Release: 2 Benchmark Date: 24 Apr 2020*"&amp;A811&amp;";*",SRGs!AA:AA,0),0)</f>
        <v>0</v>
      </c>
      <c r="Z811" s="2">
        <f>IFERROR(MATCH("Unified Endpoint Management Agent Security Requirements Guide :: Version 1, Release: 1 Benchmark Date: 20 Nov 2020*"&amp;A811&amp;";*",SRGs!AA:AA,0),0)</f>
        <v>0</v>
      </c>
      <c r="AA811" s="2">
        <f>IFERROR(MATCH("Unified Endpoint Management Server Security Requirements Guide :: Version 1, Release: 1 Benchmark Date: 20 Nov 2020*"&amp;A811&amp;";*",SRGs!AA:AA,0),0)</f>
        <v>0</v>
      </c>
      <c r="AB811" s="2">
        <f>IFERROR(MATCH("Virtual Private Network (VPN) Security Requirements Guide :: Version 2, Release: 4 Benchmark Date: 27 Oct 2021*"&amp;A811&amp;";*",SRGs!AA:AA,0),0)</f>
        <v>0</v>
      </c>
      <c r="AC811" s="2">
        <f>IFERROR(MATCH("Web Server Security Requirements Guide :: Version 3, Release: 1 Benchmark Date: 27 Oct 2022*"&amp;A811&amp;";*",SRGs!AA:AA,0),0)</f>
        <v>0</v>
      </c>
      <c r="AD811" s="22"/>
      <c r="AE811" s="3" t="str">
        <f t="shared" si="96"/>
        <v/>
      </c>
      <c r="AF811" s="2" t="str">
        <f t="shared" si="97"/>
        <v/>
      </c>
      <c r="AG811" s="2" t="str">
        <f t="shared" si="98"/>
        <v/>
      </c>
      <c r="AH811" s="2" t="str">
        <f t="shared" si="99"/>
        <v/>
      </c>
      <c r="AI811" s="2" t="str">
        <f t="shared" si="100"/>
        <v/>
      </c>
      <c r="AJ811" s="2" t="str">
        <f t="shared" si="101"/>
        <v/>
      </c>
      <c r="AK811" s="2" t="str">
        <f t="shared" si="102"/>
        <v/>
      </c>
      <c r="AM811" s="5" t="str">
        <f t="shared" si="103"/>
        <v/>
      </c>
    </row>
    <row r="812" spans="1:39" s="5" customFormat="1" ht="30">
      <c r="A812" s="1" t="s">
        <v>22515</v>
      </c>
      <c r="B812" s="1" t="s">
        <v>4315</v>
      </c>
      <c r="C812" s="1" t="s">
        <v>1173</v>
      </c>
      <c r="D812" s="1" t="s">
        <v>3582</v>
      </c>
      <c r="E812" s="1"/>
      <c r="F812" s="2"/>
      <c r="G812" s="2"/>
      <c r="H812" s="2"/>
      <c r="I812" s="2"/>
      <c r="J812" s="15"/>
      <c r="K812" s="3">
        <f>IFERROR(MATCH("Application Layer Gateway (ALG) Security Requirements Guide (SRG) :: Version 1, Release: 2 Benchmark Date: 24 Jul 2015*"&amp;A812&amp;";*",SRGs!AA:AA,0),0)</f>
        <v>0</v>
      </c>
      <c r="L812" s="2">
        <f>IFERROR(MATCH("Application Server Security Requirements Guide :: Version 3, Release: 3 Benchmark Date: 27 Oct 2022*"&amp;A812&amp;";*",SRGs!AA:AA,0),0)</f>
        <v>0</v>
      </c>
      <c r="M812" s="2">
        <f>IFERROR(MATCH("Authentication, Authorization, and Accounting Services (AAA) Security Requirements Guide :: Version 1, Release: 2 Benchmark Date: 24 Jan 2020*"&amp;A812&amp;";*",SRGs!AA:AA,0),0)</f>
        <v>0</v>
      </c>
      <c r="N812" s="2">
        <f>IFERROR(MATCH("Central Log Server Security Requirements Guide :: Version 2, Release: 2 Benchmark Date: 27 Oct 2022*"&amp;A812&amp;";*",SRGs!AA:AA,0),0)</f>
        <v>0</v>
      </c>
      <c r="O812" s="2">
        <f>IFERROR(MATCH("Database Security Requirements Guide :: Version 3, Release: 3 Benchmark Date: 27 Jul 2022*"&amp;A812&amp;";*",SRGs!AA:AA,0),0)</f>
        <v>0</v>
      </c>
      <c r="P812" s="6">
        <f>IFERROR(MATCH("Container Platform Security Requirements Guide :: Version 1, Release: 3 Benchmark Date: 27 Jan 2022*"&amp;A812&amp;";*",SRGs!AA:AA,0),0)</f>
        <v>0</v>
      </c>
      <c r="Q812" s="6">
        <f>IFERROR(MATCH("Domain Name System (DNS) Security Requirements Guide :: Version 2, Release: 4 Benchmark Date: 23 Oct 2015*"&amp;A812&amp;";*",SRGs!AA:AA,0),0)</f>
        <v>0</v>
      </c>
      <c r="R812" s="6">
        <f>IFERROR(MATCH("Firewall Security Requirements Guide :: Version 2, Release: 3 Benchmark Date: 27 Oct 2022*"&amp;A812&amp;";*",SRGs!AA:AA,0),0)</f>
        <v>0</v>
      </c>
      <c r="S812" s="6">
        <f>IFERROR(MATCH("General Purpose Operating System Security Requirements Guide :: Version 2, Release: 4 Benchmark Date: 27 Jul 2022*"&amp;A812&amp;";*",SRGs!AA:AA,0),0)</f>
        <v>0</v>
      </c>
      <c r="T812" s="6">
        <f>IFERROR(MATCH("Intrusion Detection and Prevention Systems (IDPS) Security Requirements Guide :: Version 2, Release: 6 Benchmark Date: 24 Jul 2020*"&amp;A812&amp;";*",SRGs!AA:AA,0),0)</f>
        <v>0</v>
      </c>
      <c r="U812" s="6">
        <f>IFERROR(MATCH("Layer 2 Switch Security Requirements Guide :: Version 2, Release: 1 Benchmark Date: 18 May 2021*"&amp;A812&amp;";*",SRGs!AA:AA,0),0)</f>
        <v>0</v>
      </c>
      <c r="V812" s="6">
        <f>IFERROR(MATCH("Mainframe Product Security Requirements Guide :: Version 2, Release: 1 Benchmark Date: 27 Oct 2022*"&amp;A812&amp;";*",SRGs!AA:AA,0),0)</f>
        <v>0</v>
      </c>
      <c r="W812" s="6">
        <f>IFERROR(MATCH("Network Device Management Security Requirements Guide :: Version 4, Release: 1 Benchmark Date: 23 Apr 2021*"&amp;A812&amp;";*",SRGs!AA:AA,0),0)</f>
        <v>0</v>
      </c>
      <c r="X812" s="6">
        <f>IFERROR(MATCH("Router Security Requirements Guide :: Version 4, Release: 2 Benchmark Date: 23 Apr 2021*"&amp;A812&amp;";*",SRGs!AA:AA,0),0)</f>
        <v>0</v>
      </c>
      <c r="Y812" s="6">
        <f>IFERROR(MATCH("SDN Controller Security Requirements Guide :: Version 1, Release: 2 Benchmark Date: 24 Apr 2020*"&amp;A812&amp;";*",SRGs!AA:AA,0),0)</f>
        <v>0</v>
      </c>
      <c r="Z812" s="6">
        <f>IFERROR(MATCH("Unified Endpoint Management Agent Security Requirements Guide :: Version 1, Release: 1 Benchmark Date: 20 Nov 2020*"&amp;A812&amp;";*",SRGs!AA:AA,0),0)</f>
        <v>0</v>
      </c>
      <c r="AA812" s="6">
        <f>IFERROR(MATCH("Unified Endpoint Management Server Security Requirements Guide :: Version 1, Release: 1 Benchmark Date: 20 Nov 2020*"&amp;A812&amp;";*",SRGs!AA:AA,0),0)</f>
        <v>0</v>
      </c>
      <c r="AB812" s="6">
        <f>IFERROR(MATCH("Virtual Private Network (VPN) Security Requirements Guide :: Version 2, Release: 4 Benchmark Date: 27 Oct 2021*"&amp;A812&amp;";*",SRGs!AA:AA,0),0)</f>
        <v>0</v>
      </c>
      <c r="AC812" s="6">
        <f>IFERROR(MATCH("Web Server Security Requirements Guide :: Version 3, Release: 1 Benchmark Date: 27 Oct 2022*"&amp;A812&amp;";*",SRGs!AA:AA,0),0)</f>
        <v>0</v>
      </c>
      <c r="AD812" s="21"/>
      <c r="AE812" s="3" t="str">
        <f t="shared" si="96"/>
        <v/>
      </c>
      <c r="AF812" s="2" t="str">
        <f t="shared" si="97"/>
        <v/>
      </c>
      <c r="AG812" s="2" t="str">
        <f t="shared" si="98"/>
        <v/>
      </c>
      <c r="AH812" s="2" t="str">
        <f t="shared" si="99"/>
        <v/>
      </c>
      <c r="AI812" s="2" t="str">
        <f t="shared" si="100"/>
        <v/>
      </c>
      <c r="AJ812" s="2" t="str">
        <f t="shared" si="101"/>
        <v/>
      </c>
      <c r="AK812" s="2" t="str">
        <f t="shared" si="102"/>
        <v/>
      </c>
      <c r="AL812" s="27"/>
      <c r="AM812" s="5" t="str">
        <f t="shared" si="103"/>
        <v/>
      </c>
    </row>
    <row r="813" spans="1:39" ht="285">
      <c r="A813" s="1" t="s">
        <v>234</v>
      </c>
      <c r="B813" s="1" t="s">
        <v>4315</v>
      </c>
      <c r="C813" s="1" t="s">
        <v>1174</v>
      </c>
      <c r="D813" s="1" t="s">
        <v>2208</v>
      </c>
      <c r="E813" s="1" t="s">
        <v>3210</v>
      </c>
      <c r="F813" s="2" t="s">
        <v>4021</v>
      </c>
      <c r="G813" s="2"/>
      <c r="H813" s="2"/>
      <c r="I813" s="2"/>
      <c r="J813" s="15"/>
      <c r="K813" s="3">
        <f>IFERROR(MATCH("Application Layer Gateway (ALG) Security Requirements Guide (SRG) :: Version 1, Release: 2 Benchmark Date: 24 Jul 2015*"&amp;A813&amp;";*",SRGs!AA:AA,0),0)</f>
        <v>0</v>
      </c>
      <c r="L813" s="2">
        <f>IFERROR(MATCH("Application Server Security Requirements Guide :: Version 3, Release: 3 Benchmark Date: 27 Oct 2022*"&amp;A813&amp;";*",SRGs!AA:AA,0),0)</f>
        <v>0</v>
      </c>
      <c r="M813" s="2">
        <f>IFERROR(MATCH("Authentication, Authorization, and Accounting Services (AAA) Security Requirements Guide :: Version 1, Release: 2 Benchmark Date: 24 Jan 2020*"&amp;A813&amp;";*",SRGs!AA:AA,0),0)</f>
        <v>0</v>
      </c>
      <c r="N813" s="6">
        <f>IFERROR(MATCH("Central Log Server Security Requirements Guide :: Version 2, Release: 2 Benchmark Date: 27 Oct 2022*"&amp;A813&amp;";*",SRGs!AA:AA,0),0)</f>
        <v>0</v>
      </c>
      <c r="O813" s="6">
        <f>IFERROR(MATCH("Database Security Requirements Guide :: Version 3, Release: 3 Benchmark Date: 27 Jul 2022*"&amp;A813&amp;";*",SRGs!AA:AA,0),0)</f>
        <v>0</v>
      </c>
      <c r="P813" s="2">
        <f>IFERROR(MATCH("Container Platform Security Requirements Guide :: Version 1, Release: 3 Benchmark Date: 27 Jan 2022*"&amp;A813&amp;";*",SRGs!AA:AA,0),0)</f>
        <v>0</v>
      </c>
      <c r="Q813" s="2">
        <f>IFERROR(MATCH("Domain Name System (DNS) Security Requirements Guide :: Version 2, Release: 4 Benchmark Date: 23 Oct 2015*"&amp;A813&amp;";*",SRGs!AA:AA,0),0)</f>
        <v>0</v>
      </c>
      <c r="R813" s="2">
        <f>IFERROR(MATCH("Firewall Security Requirements Guide :: Version 2, Release: 3 Benchmark Date: 27 Oct 2022*"&amp;A813&amp;";*",SRGs!AA:AA,0),0)</f>
        <v>0</v>
      </c>
      <c r="S813" s="2">
        <f>IFERROR(MATCH("General Purpose Operating System Security Requirements Guide :: Version 2, Release: 4 Benchmark Date: 27 Jul 2022*"&amp;A813&amp;";*",SRGs!AA:AA,0),0)</f>
        <v>0</v>
      </c>
      <c r="T813" s="2">
        <f>IFERROR(MATCH("Intrusion Detection and Prevention Systems (IDPS) Security Requirements Guide :: Version 2, Release: 6 Benchmark Date: 24 Jul 2020*"&amp;A813&amp;";*",SRGs!AA:AA,0),0)</f>
        <v>0</v>
      </c>
      <c r="U813" s="2">
        <f>IFERROR(MATCH("Layer 2 Switch Security Requirements Guide :: Version 2, Release: 1 Benchmark Date: 18 May 2021*"&amp;A813&amp;";*",SRGs!AA:AA,0),0)</f>
        <v>0</v>
      </c>
      <c r="V813" s="2">
        <f>IFERROR(MATCH("Mainframe Product Security Requirements Guide :: Version 2, Release: 1 Benchmark Date: 27 Oct 2022*"&amp;A813&amp;";*",SRGs!AA:AA,0),0)</f>
        <v>0</v>
      </c>
      <c r="W813" s="2">
        <f>IFERROR(MATCH("Network Device Management Security Requirements Guide :: Version 4, Release: 1 Benchmark Date: 23 Apr 2021*"&amp;A813&amp;";*",SRGs!AA:AA,0),0)</f>
        <v>0</v>
      </c>
      <c r="X813" s="2">
        <f>IFERROR(MATCH("Router Security Requirements Guide :: Version 4, Release: 2 Benchmark Date: 23 Apr 2021*"&amp;A813&amp;";*",SRGs!AA:AA,0),0)</f>
        <v>0</v>
      </c>
      <c r="Y813" s="2">
        <f>IFERROR(MATCH("SDN Controller Security Requirements Guide :: Version 1, Release: 2 Benchmark Date: 24 Apr 2020*"&amp;A813&amp;";*",SRGs!AA:AA,0),0)</f>
        <v>0</v>
      </c>
      <c r="Z813" s="2">
        <f>IFERROR(MATCH("Unified Endpoint Management Agent Security Requirements Guide :: Version 1, Release: 1 Benchmark Date: 20 Nov 2020*"&amp;A813&amp;";*",SRGs!AA:AA,0),0)</f>
        <v>0</v>
      </c>
      <c r="AA813" s="2">
        <f>IFERROR(MATCH("Unified Endpoint Management Server Security Requirements Guide :: Version 1, Release: 1 Benchmark Date: 20 Nov 2020*"&amp;A813&amp;";*",SRGs!AA:AA,0),0)</f>
        <v>0</v>
      </c>
      <c r="AB813" s="2">
        <f>IFERROR(MATCH("Virtual Private Network (VPN) Security Requirements Guide :: Version 2, Release: 4 Benchmark Date: 27 Oct 2021*"&amp;A813&amp;";*",SRGs!AA:AA,0),0)</f>
        <v>0</v>
      </c>
      <c r="AC813" s="2">
        <f>IFERROR(MATCH("Web Server Security Requirements Guide :: Version 3, Release: 1 Benchmark Date: 27 Oct 2022*"&amp;A813&amp;";*",SRGs!AA:AA,0),0)</f>
        <v>0</v>
      </c>
      <c r="AD813" s="22"/>
      <c r="AE813" s="3" t="str">
        <f t="shared" si="96"/>
        <v/>
      </c>
      <c r="AF813" s="2" t="str">
        <f t="shared" si="97"/>
        <v/>
      </c>
      <c r="AG813" s="2" t="str">
        <f t="shared" si="98"/>
        <v/>
      </c>
      <c r="AH813" s="2" t="str">
        <f t="shared" si="99"/>
        <v/>
      </c>
      <c r="AI813" s="2" t="str">
        <f t="shared" si="100"/>
        <v/>
      </c>
      <c r="AJ813" s="2" t="str">
        <f t="shared" si="101"/>
        <v/>
      </c>
      <c r="AK813" s="2" t="str">
        <f t="shared" si="102"/>
        <v/>
      </c>
      <c r="AM813" s="5" t="str">
        <f t="shared" si="103"/>
        <v/>
      </c>
    </row>
    <row r="814" spans="1:39" ht="45">
      <c r="A814" s="1" t="s">
        <v>22516</v>
      </c>
      <c r="B814" s="1" t="s">
        <v>4315</v>
      </c>
      <c r="C814" s="1" t="s">
        <v>1175</v>
      </c>
      <c r="D814" s="1" t="s">
        <v>3583</v>
      </c>
      <c r="E814" s="1"/>
      <c r="F814" s="2"/>
      <c r="G814" s="2"/>
      <c r="H814" s="2"/>
      <c r="I814" s="2"/>
      <c r="J814" s="15"/>
      <c r="K814" s="3">
        <f>IFERROR(MATCH("Application Layer Gateway (ALG) Security Requirements Guide (SRG) :: Version 1, Release: 2 Benchmark Date: 24 Jul 2015*"&amp;A814&amp;";*",SRGs!AA:AA,0),0)</f>
        <v>0</v>
      </c>
      <c r="L814" s="2">
        <f>IFERROR(MATCH("Application Server Security Requirements Guide :: Version 3, Release: 3 Benchmark Date: 27 Oct 2022*"&amp;A814&amp;";*",SRGs!AA:AA,0),0)</f>
        <v>0</v>
      </c>
      <c r="M814" s="2">
        <f>IFERROR(MATCH("Authentication, Authorization, and Accounting Services (AAA) Security Requirements Guide :: Version 1, Release: 2 Benchmark Date: 24 Jan 2020*"&amp;A814&amp;";*",SRGs!AA:AA,0),0)</f>
        <v>0</v>
      </c>
      <c r="N814" s="2">
        <f>IFERROR(MATCH("Central Log Server Security Requirements Guide :: Version 2, Release: 2 Benchmark Date: 27 Oct 2022*"&amp;A814&amp;";*",SRGs!AA:AA,0),0)</f>
        <v>0</v>
      </c>
      <c r="O814" s="2">
        <f>IFERROR(MATCH("Database Security Requirements Guide :: Version 3, Release: 3 Benchmark Date: 27 Jul 2022*"&amp;A814&amp;";*",SRGs!AA:AA,0),0)</f>
        <v>0</v>
      </c>
      <c r="P814" s="2">
        <f>IFERROR(MATCH("Container Platform Security Requirements Guide :: Version 1, Release: 3 Benchmark Date: 27 Jan 2022*"&amp;A814&amp;";*",SRGs!AA:AA,0),0)</f>
        <v>0</v>
      </c>
      <c r="Q814" s="2">
        <f>IFERROR(MATCH("Domain Name System (DNS) Security Requirements Guide :: Version 2, Release: 4 Benchmark Date: 23 Oct 2015*"&amp;A814&amp;";*",SRGs!AA:AA,0),0)</f>
        <v>0</v>
      </c>
      <c r="R814" s="2">
        <f>IFERROR(MATCH("Firewall Security Requirements Guide :: Version 2, Release: 3 Benchmark Date: 27 Oct 2022*"&amp;A814&amp;";*",SRGs!AA:AA,0),0)</f>
        <v>0</v>
      </c>
      <c r="S814" s="2">
        <f>IFERROR(MATCH("General Purpose Operating System Security Requirements Guide :: Version 2, Release: 4 Benchmark Date: 27 Jul 2022*"&amp;A814&amp;";*",SRGs!AA:AA,0),0)</f>
        <v>0</v>
      </c>
      <c r="T814" s="2">
        <f>IFERROR(MATCH("Intrusion Detection and Prevention Systems (IDPS) Security Requirements Guide :: Version 2, Release: 6 Benchmark Date: 24 Jul 2020*"&amp;A814&amp;";*",SRGs!AA:AA,0),0)</f>
        <v>0</v>
      </c>
      <c r="U814" s="2">
        <f>IFERROR(MATCH("Layer 2 Switch Security Requirements Guide :: Version 2, Release: 1 Benchmark Date: 18 May 2021*"&amp;A814&amp;";*",SRGs!AA:AA,0),0)</f>
        <v>0</v>
      </c>
      <c r="V814" s="2">
        <f>IFERROR(MATCH("Mainframe Product Security Requirements Guide :: Version 2, Release: 1 Benchmark Date: 27 Oct 2022*"&amp;A814&amp;";*",SRGs!AA:AA,0),0)</f>
        <v>0</v>
      </c>
      <c r="W814" s="2">
        <f>IFERROR(MATCH("Network Device Management Security Requirements Guide :: Version 4, Release: 1 Benchmark Date: 23 Apr 2021*"&amp;A814&amp;";*",SRGs!AA:AA,0),0)</f>
        <v>0</v>
      </c>
      <c r="X814" s="2">
        <f>IFERROR(MATCH("Router Security Requirements Guide :: Version 4, Release: 2 Benchmark Date: 23 Apr 2021*"&amp;A814&amp;";*",SRGs!AA:AA,0),0)</f>
        <v>0</v>
      </c>
      <c r="Y814" s="2">
        <f>IFERROR(MATCH("SDN Controller Security Requirements Guide :: Version 1, Release: 2 Benchmark Date: 24 Apr 2020*"&amp;A814&amp;";*",SRGs!AA:AA,0),0)</f>
        <v>0</v>
      </c>
      <c r="Z814" s="2">
        <f>IFERROR(MATCH("Unified Endpoint Management Agent Security Requirements Guide :: Version 1, Release: 1 Benchmark Date: 20 Nov 2020*"&amp;A814&amp;";*",SRGs!AA:AA,0),0)</f>
        <v>0</v>
      </c>
      <c r="AA814" s="2">
        <f>IFERROR(MATCH("Unified Endpoint Management Server Security Requirements Guide :: Version 1, Release: 1 Benchmark Date: 20 Nov 2020*"&amp;A814&amp;";*",SRGs!AA:AA,0),0)</f>
        <v>0</v>
      </c>
      <c r="AB814" s="2">
        <f>IFERROR(MATCH("Virtual Private Network (VPN) Security Requirements Guide :: Version 2, Release: 4 Benchmark Date: 27 Oct 2021*"&amp;A814&amp;";*",SRGs!AA:AA,0),0)</f>
        <v>0</v>
      </c>
      <c r="AC814" s="2">
        <f>IFERROR(MATCH("Web Server Security Requirements Guide :: Version 3, Release: 1 Benchmark Date: 27 Oct 2022*"&amp;A814&amp;";*",SRGs!AA:AA,0),0)</f>
        <v>0</v>
      </c>
      <c r="AD814" s="22"/>
      <c r="AE814" s="3" t="str">
        <f t="shared" si="96"/>
        <v/>
      </c>
      <c r="AF814" s="2" t="str">
        <f t="shared" si="97"/>
        <v/>
      </c>
      <c r="AG814" s="2" t="str">
        <f t="shared" si="98"/>
        <v/>
      </c>
      <c r="AH814" s="2" t="str">
        <f t="shared" si="99"/>
        <v/>
      </c>
      <c r="AI814" s="2" t="str">
        <f t="shared" si="100"/>
        <v/>
      </c>
      <c r="AJ814" s="2" t="str">
        <f t="shared" si="101"/>
        <v/>
      </c>
      <c r="AK814" s="2" t="str">
        <f t="shared" si="102"/>
        <v/>
      </c>
      <c r="AM814" s="5" t="str">
        <f t="shared" si="103"/>
        <v/>
      </c>
    </row>
    <row r="815" spans="1:39" ht="105">
      <c r="A815" s="1" t="s">
        <v>235</v>
      </c>
      <c r="B815" s="1" t="s">
        <v>4315</v>
      </c>
      <c r="C815" s="1" t="s">
        <v>1176</v>
      </c>
      <c r="D815" s="1" t="s">
        <v>2209</v>
      </c>
      <c r="E815" s="1" t="s">
        <v>3211</v>
      </c>
      <c r="F815" s="2" t="s">
        <v>4022</v>
      </c>
      <c r="G815" s="2"/>
      <c r="H815" s="2"/>
      <c r="I815" s="2"/>
      <c r="J815" s="15"/>
      <c r="K815" s="3">
        <f>IFERROR(MATCH("Application Layer Gateway (ALG) Security Requirements Guide (SRG) :: Version 1, Release: 2 Benchmark Date: 24 Jul 2015*"&amp;A815&amp;";*",SRGs!AA:AA,0),0)</f>
        <v>0</v>
      </c>
      <c r="L815" s="2">
        <f>IFERROR(MATCH("Application Server Security Requirements Guide :: Version 3, Release: 3 Benchmark Date: 27 Oct 2022*"&amp;A815&amp;";*",SRGs!AA:AA,0),0)</f>
        <v>0</v>
      </c>
      <c r="M815" s="2">
        <f>IFERROR(MATCH("Authentication, Authorization, and Accounting Services (AAA) Security Requirements Guide :: Version 1, Release: 2 Benchmark Date: 24 Jan 2020*"&amp;A815&amp;";*",SRGs!AA:AA,0),0)</f>
        <v>0</v>
      </c>
      <c r="N815" s="6">
        <f>IFERROR(MATCH("Central Log Server Security Requirements Guide :: Version 2, Release: 2 Benchmark Date: 27 Oct 2022*"&amp;A815&amp;";*",SRGs!AA:AA,0),0)</f>
        <v>0</v>
      </c>
      <c r="O815" s="6">
        <f>IFERROR(MATCH("Database Security Requirements Guide :: Version 3, Release: 3 Benchmark Date: 27 Jul 2022*"&amp;A815&amp;";*",SRGs!AA:AA,0),0)</f>
        <v>0</v>
      </c>
      <c r="P815" s="2">
        <f>IFERROR(MATCH("Container Platform Security Requirements Guide :: Version 1, Release: 3 Benchmark Date: 27 Jan 2022*"&amp;A815&amp;";*",SRGs!AA:AA,0),0)</f>
        <v>0</v>
      </c>
      <c r="Q815" s="2">
        <f>IFERROR(MATCH("Domain Name System (DNS) Security Requirements Guide :: Version 2, Release: 4 Benchmark Date: 23 Oct 2015*"&amp;A815&amp;";*",SRGs!AA:AA,0),0)</f>
        <v>0</v>
      </c>
      <c r="R815" s="2">
        <f>IFERROR(MATCH("Firewall Security Requirements Guide :: Version 2, Release: 3 Benchmark Date: 27 Oct 2022*"&amp;A815&amp;";*",SRGs!AA:AA,0),0)</f>
        <v>0</v>
      </c>
      <c r="S815" s="2">
        <f>IFERROR(MATCH("General Purpose Operating System Security Requirements Guide :: Version 2, Release: 4 Benchmark Date: 27 Jul 2022*"&amp;A815&amp;";*",SRGs!AA:AA,0),0)</f>
        <v>0</v>
      </c>
      <c r="T815" s="2">
        <f>IFERROR(MATCH("Intrusion Detection and Prevention Systems (IDPS) Security Requirements Guide :: Version 2, Release: 6 Benchmark Date: 24 Jul 2020*"&amp;A815&amp;";*",SRGs!AA:AA,0),0)</f>
        <v>0</v>
      </c>
      <c r="U815" s="2">
        <f>IFERROR(MATCH("Layer 2 Switch Security Requirements Guide :: Version 2, Release: 1 Benchmark Date: 18 May 2021*"&amp;A815&amp;";*",SRGs!AA:AA,0),0)</f>
        <v>0</v>
      </c>
      <c r="V815" s="2">
        <f>IFERROR(MATCH("Mainframe Product Security Requirements Guide :: Version 2, Release: 1 Benchmark Date: 27 Oct 2022*"&amp;A815&amp;";*",SRGs!AA:AA,0),0)</f>
        <v>0</v>
      </c>
      <c r="W815" s="2">
        <f>IFERROR(MATCH("Network Device Management Security Requirements Guide :: Version 4, Release: 1 Benchmark Date: 23 Apr 2021*"&amp;A815&amp;";*",SRGs!AA:AA,0),0)</f>
        <v>0</v>
      </c>
      <c r="X815" s="2">
        <f>IFERROR(MATCH("Router Security Requirements Guide :: Version 4, Release: 2 Benchmark Date: 23 Apr 2021*"&amp;A815&amp;";*",SRGs!AA:AA,0),0)</f>
        <v>0</v>
      </c>
      <c r="Y815" s="2">
        <f>IFERROR(MATCH("SDN Controller Security Requirements Guide :: Version 1, Release: 2 Benchmark Date: 24 Apr 2020*"&amp;A815&amp;";*",SRGs!AA:AA,0),0)</f>
        <v>0</v>
      </c>
      <c r="Z815" s="2">
        <f>IFERROR(MATCH("Unified Endpoint Management Agent Security Requirements Guide :: Version 1, Release: 1 Benchmark Date: 20 Nov 2020*"&amp;A815&amp;";*",SRGs!AA:AA,0),0)</f>
        <v>0</v>
      </c>
      <c r="AA815" s="2">
        <f>IFERROR(MATCH("Unified Endpoint Management Server Security Requirements Guide :: Version 1, Release: 1 Benchmark Date: 20 Nov 2020*"&amp;A815&amp;";*",SRGs!AA:AA,0),0)</f>
        <v>0</v>
      </c>
      <c r="AB815" s="2">
        <f>IFERROR(MATCH("Virtual Private Network (VPN) Security Requirements Guide :: Version 2, Release: 4 Benchmark Date: 27 Oct 2021*"&amp;A815&amp;";*",SRGs!AA:AA,0),0)</f>
        <v>0</v>
      </c>
      <c r="AC815" s="2">
        <f>IFERROR(MATCH("Web Server Security Requirements Guide :: Version 3, Release: 1 Benchmark Date: 27 Oct 2022*"&amp;A815&amp;";*",SRGs!AA:AA,0),0)</f>
        <v>0</v>
      </c>
      <c r="AD815" s="22"/>
      <c r="AE815" s="3" t="str">
        <f t="shared" si="96"/>
        <v/>
      </c>
      <c r="AF815" s="2" t="str">
        <f t="shared" si="97"/>
        <v/>
      </c>
      <c r="AG815" s="2" t="str">
        <f t="shared" si="98"/>
        <v/>
      </c>
      <c r="AH815" s="2" t="str">
        <f t="shared" si="99"/>
        <v/>
      </c>
      <c r="AI815" s="2" t="str">
        <f t="shared" si="100"/>
        <v/>
      </c>
      <c r="AJ815" s="2" t="str">
        <f t="shared" si="101"/>
        <v/>
      </c>
      <c r="AK815" s="2" t="str">
        <f t="shared" si="102"/>
        <v/>
      </c>
      <c r="AM815" s="5" t="str">
        <f t="shared" si="103"/>
        <v/>
      </c>
    </row>
    <row r="816" spans="1:39" ht="390">
      <c r="A816" s="1" t="s">
        <v>215</v>
      </c>
      <c r="B816" s="1" t="s">
        <v>4315</v>
      </c>
      <c r="C816" s="1" t="s">
        <v>1040</v>
      </c>
      <c r="D816" s="1" t="s">
        <v>2106</v>
      </c>
      <c r="E816" s="1" t="s">
        <v>3108</v>
      </c>
      <c r="F816" s="2" t="s">
        <v>3967</v>
      </c>
      <c r="G816" s="2"/>
      <c r="H816" s="2"/>
      <c r="I816" s="2"/>
      <c r="J816" s="15"/>
      <c r="K816" s="3">
        <f>IFERROR(MATCH("Application Layer Gateway (ALG) Security Requirements Guide (SRG) :: Version 1, Release: 2 Benchmark Date: 24 Jul 2015*"&amp;A816&amp;";*",SRGs!AA:AA,0),0)</f>
        <v>0</v>
      </c>
      <c r="L816" s="2">
        <f>IFERROR(MATCH("Application Server Security Requirements Guide :: Version 3, Release: 3 Benchmark Date: 27 Oct 2022*"&amp;A816&amp;";*",SRGs!AA:AA,0),0)</f>
        <v>0</v>
      </c>
      <c r="M816" s="2">
        <f>IFERROR(MATCH("Authentication, Authorization, and Accounting Services (AAA) Security Requirements Guide :: Version 1, Release: 2 Benchmark Date: 24 Jan 2020*"&amp;A816&amp;";*",SRGs!AA:AA,0),0)</f>
        <v>0</v>
      </c>
      <c r="N816" s="6">
        <f>IFERROR(MATCH("Central Log Server Security Requirements Guide :: Version 2, Release: 2 Benchmark Date: 27 Oct 2022*"&amp;A816&amp;";*",SRGs!AA:AA,0),0)</f>
        <v>0</v>
      </c>
      <c r="O816" s="6">
        <f>IFERROR(MATCH("Database Security Requirements Guide :: Version 3, Release: 3 Benchmark Date: 27 Jul 2022*"&amp;A816&amp;";*",SRGs!AA:AA,0),0)</f>
        <v>0</v>
      </c>
      <c r="P816" s="2">
        <f>IFERROR(MATCH("Container Platform Security Requirements Guide :: Version 1, Release: 3 Benchmark Date: 27 Jan 2022*"&amp;A816&amp;";*",SRGs!AA:AA,0),0)</f>
        <v>0</v>
      </c>
      <c r="Q816" s="2">
        <f>IFERROR(MATCH("Domain Name System (DNS) Security Requirements Guide :: Version 2, Release: 4 Benchmark Date: 23 Oct 2015*"&amp;A816&amp;";*",SRGs!AA:AA,0),0)</f>
        <v>0</v>
      </c>
      <c r="R816" s="2">
        <f>IFERROR(MATCH("Firewall Security Requirements Guide :: Version 2, Release: 3 Benchmark Date: 27 Oct 2022*"&amp;A816&amp;";*",SRGs!AA:AA,0),0)</f>
        <v>0</v>
      </c>
      <c r="S816" s="2">
        <f>IFERROR(MATCH("General Purpose Operating System Security Requirements Guide :: Version 2, Release: 4 Benchmark Date: 27 Jul 2022*"&amp;A816&amp;";*",SRGs!AA:AA,0),0)</f>
        <v>0</v>
      </c>
      <c r="T816" s="2">
        <f>IFERROR(MATCH("Intrusion Detection and Prevention Systems (IDPS) Security Requirements Guide :: Version 2, Release: 6 Benchmark Date: 24 Jul 2020*"&amp;A816&amp;";*",SRGs!AA:AA,0),0)</f>
        <v>0</v>
      </c>
      <c r="U816" s="2">
        <f>IFERROR(MATCH("Layer 2 Switch Security Requirements Guide :: Version 2, Release: 1 Benchmark Date: 18 May 2021*"&amp;A816&amp;";*",SRGs!AA:AA,0),0)</f>
        <v>0</v>
      </c>
      <c r="V816" s="2">
        <f>IFERROR(MATCH("Mainframe Product Security Requirements Guide :: Version 2, Release: 1 Benchmark Date: 27 Oct 2022*"&amp;A816&amp;";*",SRGs!AA:AA,0),0)</f>
        <v>0</v>
      </c>
      <c r="W816" s="2">
        <f>IFERROR(MATCH("Network Device Management Security Requirements Guide :: Version 4, Release: 1 Benchmark Date: 23 Apr 2021*"&amp;A816&amp;";*",SRGs!AA:AA,0),0)</f>
        <v>0</v>
      </c>
      <c r="X816" s="2">
        <f>IFERROR(MATCH("Router Security Requirements Guide :: Version 4, Release: 2 Benchmark Date: 23 Apr 2021*"&amp;A816&amp;";*",SRGs!AA:AA,0),0)</f>
        <v>0</v>
      </c>
      <c r="Y816" s="2">
        <f>IFERROR(MATCH("SDN Controller Security Requirements Guide :: Version 1, Release: 2 Benchmark Date: 24 Apr 2020*"&amp;A816&amp;";*",SRGs!AA:AA,0),0)</f>
        <v>0</v>
      </c>
      <c r="Z816" s="2">
        <f>IFERROR(MATCH("Unified Endpoint Management Agent Security Requirements Guide :: Version 1, Release: 1 Benchmark Date: 20 Nov 2020*"&amp;A816&amp;";*",SRGs!AA:AA,0),0)</f>
        <v>0</v>
      </c>
      <c r="AA816" s="2">
        <f>IFERROR(MATCH("Unified Endpoint Management Server Security Requirements Guide :: Version 1, Release: 1 Benchmark Date: 20 Nov 2020*"&amp;A816&amp;";*",SRGs!AA:AA,0),0)</f>
        <v>0</v>
      </c>
      <c r="AB816" s="2">
        <f>IFERROR(MATCH("Virtual Private Network (VPN) Security Requirements Guide :: Version 2, Release: 4 Benchmark Date: 27 Oct 2021*"&amp;A816&amp;";*",SRGs!AA:AA,0),0)</f>
        <v>0</v>
      </c>
      <c r="AC816" s="2">
        <f>IFERROR(MATCH("Web Server Security Requirements Guide :: Version 3, Release: 1 Benchmark Date: 27 Oct 2022*"&amp;A816&amp;";*",SRGs!AA:AA,0),0)</f>
        <v>0</v>
      </c>
      <c r="AD816" s="22"/>
      <c r="AE816" s="3" t="str">
        <f t="shared" si="96"/>
        <v/>
      </c>
      <c r="AF816" s="2" t="str">
        <f t="shared" si="97"/>
        <v/>
      </c>
      <c r="AG816" s="2" t="str">
        <f t="shared" si="98"/>
        <v/>
      </c>
      <c r="AH816" s="2" t="str">
        <f t="shared" si="99"/>
        <v/>
      </c>
      <c r="AI816" s="2" t="str">
        <f t="shared" si="100"/>
        <v/>
      </c>
      <c r="AJ816" s="2" t="str">
        <f t="shared" si="101"/>
        <v/>
      </c>
      <c r="AK816" s="2" t="str">
        <f t="shared" si="102"/>
        <v/>
      </c>
      <c r="AM816" s="5" t="str">
        <f t="shared" si="103"/>
        <v/>
      </c>
    </row>
    <row r="817" spans="1:39" s="5" customFormat="1" ht="75">
      <c r="A817" s="1" t="s">
        <v>22517</v>
      </c>
      <c r="B817" s="1" t="s">
        <v>4315</v>
      </c>
      <c r="C817" s="1" t="s">
        <v>1041</v>
      </c>
      <c r="D817" s="1" t="s">
        <v>2107</v>
      </c>
      <c r="E817" s="1" t="s">
        <v>3109</v>
      </c>
      <c r="F817" s="2" t="s">
        <v>3968</v>
      </c>
      <c r="G817" s="2"/>
      <c r="H817" s="2"/>
      <c r="I817" s="2"/>
      <c r="J817" s="15"/>
      <c r="K817" s="3">
        <f>IFERROR(MATCH("Application Layer Gateway (ALG) Security Requirements Guide (SRG) :: Version 1, Release: 2 Benchmark Date: 24 Jul 2015*"&amp;A817&amp;";*",SRGs!AA:AA,0),0)</f>
        <v>0</v>
      </c>
      <c r="L817" s="2">
        <f>IFERROR(MATCH("Application Server Security Requirements Guide :: Version 3, Release: 3 Benchmark Date: 27 Oct 2022*"&amp;A817&amp;";*",SRGs!AA:AA,0),0)</f>
        <v>0</v>
      </c>
      <c r="M817" s="2">
        <f>IFERROR(MATCH("Authentication, Authorization, and Accounting Services (AAA) Security Requirements Guide :: Version 1, Release: 2 Benchmark Date: 24 Jan 2020*"&amp;A817&amp;";*",SRGs!AA:AA,0),0)</f>
        <v>0</v>
      </c>
      <c r="N817" s="6">
        <f>IFERROR(MATCH("Central Log Server Security Requirements Guide :: Version 2, Release: 2 Benchmark Date: 27 Oct 2022*"&amp;A817&amp;";*",SRGs!AA:AA,0),0)</f>
        <v>0</v>
      </c>
      <c r="O817" s="6">
        <f>IFERROR(MATCH("Database Security Requirements Guide :: Version 3, Release: 3 Benchmark Date: 27 Jul 2022*"&amp;A817&amp;";*",SRGs!AA:AA,0),0)</f>
        <v>0</v>
      </c>
      <c r="P817" s="6">
        <f>IFERROR(MATCH("Container Platform Security Requirements Guide :: Version 1, Release: 3 Benchmark Date: 27 Jan 2022*"&amp;A817&amp;";*",SRGs!AA:AA,0),0)</f>
        <v>0</v>
      </c>
      <c r="Q817" s="6">
        <f>IFERROR(MATCH("Domain Name System (DNS) Security Requirements Guide :: Version 2, Release: 4 Benchmark Date: 23 Oct 2015*"&amp;A817&amp;";*",SRGs!AA:AA,0),0)</f>
        <v>0</v>
      </c>
      <c r="R817" s="6">
        <f>IFERROR(MATCH("Firewall Security Requirements Guide :: Version 2, Release: 3 Benchmark Date: 27 Oct 2022*"&amp;A817&amp;";*",SRGs!AA:AA,0),0)</f>
        <v>0</v>
      </c>
      <c r="S817" s="6">
        <f>IFERROR(MATCH("General Purpose Operating System Security Requirements Guide :: Version 2, Release: 4 Benchmark Date: 27 Jul 2022*"&amp;A817&amp;";*",SRGs!AA:AA,0),0)</f>
        <v>0</v>
      </c>
      <c r="T817" s="6">
        <f>IFERROR(MATCH("Intrusion Detection and Prevention Systems (IDPS) Security Requirements Guide :: Version 2, Release: 6 Benchmark Date: 24 Jul 2020*"&amp;A817&amp;";*",SRGs!AA:AA,0),0)</f>
        <v>0</v>
      </c>
      <c r="U817" s="6">
        <f>IFERROR(MATCH("Layer 2 Switch Security Requirements Guide :: Version 2, Release: 1 Benchmark Date: 18 May 2021*"&amp;A817&amp;";*",SRGs!AA:AA,0),0)</f>
        <v>0</v>
      </c>
      <c r="V817" s="6">
        <f>IFERROR(MATCH("Mainframe Product Security Requirements Guide :: Version 2, Release: 1 Benchmark Date: 27 Oct 2022*"&amp;A817&amp;";*",SRGs!AA:AA,0),0)</f>
        <v>0</v>
      </c>
      <c r="W817" s="6">
        <f>IFERROR(MATCH("Network Device Management Security Requirements Guide :: Version 4, Release: 1 Benchmark Date: 23 Apr 2021*"&amp;A817&amp;";*",SRGs!AA:AA,0),0)</f>
        <v>0</v>
      </c>
      <c r="X817" s="6">
        <f>IFERROR(MATCH("Router Security Requirements Guide :: Version 4, Release: 2 Benchmark Date: 23 Apr 2021*"&amp;A817&amp;";*",SRGs!AA:AA,0),0)</f>
        <v>0</v>
      </c>
      <c r="Y817" s="6">
        <f>IFERROR(MATCH("SDN Controller Security Requirements Guide :: Version 1, Release: 2 Benchmark Date: 24 Apr 2020*"&amp;A817&amp;";*",SRGs!AA:AA,0),0)</f>
        <v>0</v>
      </c>
      <c r="Z817" s="6">
        <f>IFERROR(MATCH("Unified Endpoint Management Agent Security Requirements Guide :: Version 1, Release: 1 Benchmark Date: 20 Nov 2020*"&amp;A817&amp;";*",SRGs!AA:AA,0),0)</f>
        <v>0</v>
      </c>
      <c r="AA817" s="6">
        <f>IFERROR(MATCH("Unified Endpoint Management Server Security Requirements Guide :: Version 1, Release: 1 Benchmark Date: 20 Nov 2020*"&amp;A817&amp;";*",SRGs!AA:AA,0),0)</f>
        <v>0</v>
      </c>
      <c r="AB817" s="6">
        <f>IFERROR(MATCH("Virtual Private Network (VPN) Security Requirements Guide :: Version 2, Release: 4 Benchmark Date: 27 Oct 2021*"&amp;A817&amp;";*",SRGs!AA:AA,0),0)</f>
        <v>0</v>
      </c>
      <c r="AC817" s="6">
        <f>IFERROR(MATCH("Web Server Security Requirements Guide :: Version 3, Release: 1 Benchmark Date: 27 Oct 2022*"&amp;A817&amp;";*",SRGs!AA:AA,0),0)</f>
        <v>0</v>
      </c>
      <c r="AD817" s="21"/>
      <c r="AE817" s="3" t="str">
        <f t="shared" si="96"/>
        <v/>
      </c>
      <c r="AF817" s="2" t="str">
        <f t="shared" si="97"/>
        <v/>
      </c>
      <c r="AG817" s="2" t="str">
        <f t="shared" si="98"/>
        <v/>
      </c>
      <c r="AH817" s="2" t="str">
        <f t="shared" si="99"/>
        <v/>
      </c>
      <c r="AI817" s="2" t="str">
        <f t="shared" si="100"/>
        <v/>
      </c>
      <c r="AJ817" s="2" t="str">
        <f t="shared" si="101"/>
        <v/>
      </c>
      <c r="AK817" s="2" t="str">
        <f t="shared" si="102"/>
        <v/>
      </c>
      <c r="AL817" s="27"/>
      <c r="AM817" s="5" t="str">
        <f t="shared" si="103"/>
        <v/>
      </c>
    </row>
    <row r="818" spans="1:39" ht="150">
      <c r="A818" s="1" t="s">
        <v>22518</v>
      </c>
      <c r="B818" s="1" t="s">
        <v>4315</v>
      </c>
      <c r="C818" s="1" t="s">
        <v>1042</v>
      </c>
      <c r="D818" s="1" t="s">
        <v>2108</v>
      </c>
      <c r="E818" s="1" t="s">
        <v>3110</v>
      </c>
      <c r="F818" s="2" t="s">
        <v>3969</v>
      </c>
      <c r="G818" s="2"/>
      <c r="H818" s="2"/>
      <c r="I818" s="2"/>
      <c r="J818" s="15"/>
      <c r="K818" s="3">
        <f>IFERROR(MATCH("Application Layer Gateway (ALG) Security Requirements Guide (SRG) :: Version 1, Release: 2 Benchmark Date: 24 Jul 2015*"&amp;A818&amp;";*",SRGs!AA:AA,0),0)</f>
        <v>0</v>
      </c>
      <c r="L818" s="2">
        <f>IFERROR(MATCH("Application Server Security Requirements Guide :: Version 3, Release: 3 Benchmark Date: 27 Oct 2022*"&amp;A818&amp;";*",SRGs!AA:AA,0),0)</f>
        <v>0</v>
      </c>
      <c r="M818" s="2">
        <f>IFERROR(MATCH("Authentication, Authorization, and Accounting Services (AAA) Security Requirements Guide :: Version 1, Release: 2 Benchmark Date: 24 Jan 2020*"&amp;A818&amp;";*",SRGs!AA:AA,0),0)</f>
        <v>0</v>
      </c>
      <c r="N818" s="6">
        <f>IFERROR(MATCH("Central Log Server Security Requirements Guide :: Version 2, Release: 2 Benchmark Date: 27 Oct 2022*"&amp;A818&amp;";*",SRGs!AA:AA,0),0)</f>
        <v>0</v>
      </c>
      <c r="O818" s="6">
        <f>IFERROR(MATCH("Database Security Requirements Guide :: Version 3, Release: 3 Benchmark Date: 27 Jul 2022*"&amp;A818&amp;";*",SRGs!AA:AA,0),0)</f>
        <v>0</v>
      </c>
      <c r="P818" s="2">
        <f>IFERROR(MATCH("Container Platform Security Requirements Guide :: Version 1, Release: 3 Benchmark Date: 27 Jan 2022*"&amp;A818&amp;";*",SRGs!AA:AA,0),0)</f>
        <v>0</v>
      </c>
      <c r="Q818" s="2">
        <f>IFERROR(MATCH("Domain Name System (DNS) Security Requirements Guide :: Version 2, Release: 4 Benchmark Date: 23 Oct 2015*"&amp;A818&amp;";*",SRGs!AA:AA,0),0)</f>
        <v>0</v>
      </c>
      <c r="R818" s="2">
        <f>IFERROR(MATCH("Firewall Security Requirements Guide :: Version 2, Release: 3 Benchmark Date: 27 Oct 2022*"&amp;A818&amp;";*",SRGs!AA:AA,0),0)</f>
        <v>0</v>
      </c>
      <c r="S818" s="2">
        <f>IFERROR(MATCH("General Purpose Operating System Security Requirements Guide :: Version 2, Release: 4 Benchmark Date: 27 Jul 2022*"&amp;A818&amp;";*",SRGs!AA:AA,0),0)</f>
        <v>0</v>
      </c>
      <c r="T818" s="2">
        <f>IFERROR(MATCH("Intrusion Detection and Prevention Systems (IDPS) Security Requirements Guide :: Version 2, Release: 6 Benchmark Date: 24 Jul 2020*"&amp;A818&amp;";*",SRGs!AA:AA,0),0)</f>
        <v>0</v>
      </c>
      <c r="U818" s="2">
        <f>IFERROR(MATCH("Layer 2 Switch Security Requirements Guide :: Version 2, Release: 1 Benchmark Date: 18 May 2021*"&amp;A818&amp;";*",SRGs!AA:AA,0),0)</f>
        <v>0</v>
      </c>
      <c r="V818" s="2">
        <f>IFERROR(MATCH("Mainframe Product Security Requirements Guide :: Version 2, Release: 1 Benchmark Date: 27 Oct 2022*"&amp;A818&amp;";*",SRGs!AA:AA,0),0)</f>
        <v>0</v>
      </c>
      <c r="W818" s="2">
        <f>IFERROR(MATCH("Network Device Management Security Requirements Guide :: Version 4, Release: 1 Benchmark Date: 23 Apr 2021*"&amp;A818&amp;";*",SRGs!AA:AA,0),0)</f>
        <v>0</v>
      </c>
      <c r="X818" s="2">
        <f>IFERROR(MATCH("Router Security Requirements Guide :: Version 4, Release: 2 Benchmark Date: 23 Apr 2021*"&amp;A818&amp;";*",SRGs!AA:AA,0),0)</f>
        <v>0</v>
      </c>
      <c r="Y818" s="2">
        <f>IFERROR(MATCH("SDN Controller Security Requirements Guide :: Version 1, Release: 2 Benchmark Date: 24 Apr 2020*"&amp;A818&amp;";*",SRGs!AA:AA,0),0)</f>
        <v>0</v>
      </c>
      <c r="Z818" s="2">
        <f>IFERROR(MATCH("Unified Endpoint Management Agent Security Requirements Guide :: Version 1, Release: 1 Benchmark Date: 20 Nov 2020*"&amp;A818&amp;";*",SRGs!AA:AA,0),0)</f>
        <v>0</v>
      </c>
      <c r="AA818" s="2">
        <f>IFERROR(MATCH("Unified Endpoint Management Server Security Requirements Guide :: Version 1, Release: 1 Benchmark Date: 20 Nov 2020*"&amp;A818&amp;";*",SRGs!AA:AA,0),0)</f>
        <v>0</v>
      </c>
      <c r="AB818" s="2">
        <f>IFERROR(MATCH("Virtual Private Network (VPN) Security Requirements Guide :: Version 2, Release: 4 Benchmark Date: 27 Oct 2021*"&amp;A818&amp;";*",SRGs!AA:AA,0),0)</f>
        <v>0</v>
      </c>
      <c r="AC818" s="2">
        <f>IFERROR(MATCH("Web Server Security Requirements Guide :: Version 3, Release: 1 Benchmark Date: 27 Oct 2022*"&amp;A818&amp;";*",SRGs!AA:AA,0),0)</f>
        <v>0</v>
      </c>
      <c r="AD818" s="22"/>
      <c r="AE818" s="3" t="str">
        <f t="shared" si="96"/>
        <v/>
      </c>
      <c r="AF818" s="2" t="str">
        <f t="shared" si="97"/>
        <v/>
      </c>
      <c r="AG818" s="2" t="str">
        <f t="shared" si="98"/>
        <v/>
      </c>
      <c r="AH818" s="2" t="str">
        <f t="shared" si="99"/>
        <v/>
      </c>
      <c r="AI818" s="2" t="str">
        <f t="shared" si="100"/>
        <v/>
      </c>
      <c r="AJ818" s="2" t="str">
        <f t="shared" si="101"/>
        <v/>
      </c>
      <c r="AK818" s="2" t="str">
        <f t="shared" si="102"/>
        <v/>
      </c>
      <c r="AM818" s="5" t="str">
        <f t="shared" si="103"/>
        <v/>
      </c>
    </row>
    <row r="819" spans="1:39" s="5" customFormat="1" ht="120">
      <c r="A819" s="1" t="s">
        <v>22519</v>
      </c>
      <c r="B819" s="1" t="s">
        <v>4315</v>
      </c>
      <c r="C819" s="1" t="s">
        <v>1043</v>
      </c>
      <c r="D819" s="1" t="s">
        <v>2109</v>
      </c>
      <c r="E819" s="1" t="s">
        <v>3111</v>
      </c>
      <c r="F819" s="2" t="s">
        <v>3970</v>
      </c>
      <c r="G819" s="2"/>
      <c r="H819" s="2"/>
      <c r="I819" s="2"/>
      <c r="J819" s="15"/>
      <c r="K819" s="3">
        <f>IFERROR(MATCH("Application Layer Gateway (ALG) Security Requirements Guide (SRG) :: Version 1, Release: 2 Benchmark Date: 24 Jul 2015*"&amp;A819&amp;";*",SRGs!AA:AA,0),0)</f>
        <v>0</v>
      </c>
      <c r="L819" s="2">
        <f>IFERROR(MATCH("Application Server Security Requirements Guide :: Version 3, Release: 3 Benchmark Date: 27 Oct 2022*"&amp;A819&amp;";*",SRGs!AA:AA,0),0)</f>
        <v>0</v>
      </c>
      <c r="M819" s="2">
        <f>IFERROR(MATCH("Authentication, Authorization, and Accounting Services (AAA) Security Requirements Guide :: Version 1, Release: 2 Benchmark Date: 24 Jan 2020*"&amp;A819&amp;";*",SRGs!AA:AA,0),0)</f>
        <v>0</v>
      </c>
      <c r="N819" s="6">
        <f>IFERROR(MATCH("Central Log Server Security Requirements Guide :: Version 2, Release: 2 Benchmark Date: 27 Oct 2022*"&amp;A819&amp;";*",SRGs!AA:AA,0),0)</f>
        <v>0</v>
      </c>
      <c r="O819" s="6">
        <f>IFERROR(MATCH("Database Security Requirements Guide :: Version 3, Release: 3 Benchmark Date: 27 Jul 2022*"&amp;A819&amp;";*",SRGs!AA:AA,0),0)</f>
        <v>0</v>
      </c>
      <c r="P819" s="6">
        <f>IFERROR(MATCH("Container Platform Security Requirements Guide :: Version 1, Release: 3 Benchmark Date: 27 Jan 2022*"&amp;A819&amp;";*",SRGs!AA:AA,0),0)</f>
        <v>0</v>
      </c>
      <c r="Q819" s="6">
        <f>IFERROR(MATCH("Domain Name System (DNS) Security Requirements Guide :: Version 2, Release: 4 Benchmark Date: 23 Oct 2015*"&amp;A819&amp;";*",SRGs!AA:AA,0),0)</f>
        <v>0</v>
      </c>
      <c r="R819" s="6">
        <f>IFERROR(MATCH("Firewall Security Requirements Guide :: Version 2, Release: 3 Benchmark Date: 27 Oct 2022*"&amp;A819&amp;";*",SRGs!AA:AA,0),0)</f>
        <v>0</v>
      </c>
      <c r="S819" s="6">
        <f>IFERROR(MATCH("General Purpose Operating System Security Requirements Guide :: Version 2, Release: 4 Benchmark Date: 27 Jul 2022*"&amp;A819&amp;";*",SRGs!AA:AA,0),0)</f>
        <v>0</v>
      </c>
      <c r="T819" s="6">
        <f>IFERROR(MATCH("Intrusion Detection and Prevention Systems (IDPS) Security Requirements Guide :: Version 2, Release: 6 Benchmark Date: 24 Jul 2020*"&amp;A819&amp;";*",SRGs!AA:AA,0),0)</f>
        <v>0</v>
      </c>
      <c r="U819" s="6">
        <f>IFERROR(MATCH("Layer 2 Switch Security Requirements Guide :: Version 2, Release: 1 Benchmark Date: 18 May 2021*"&amp;A819&amp;";*",SRGs!AA:AA,0),0)</f>
        <v>0</v>
      </c>
      <c r="V819" s="6">
        <f>IFERROR(MATCH("Mainframe Product Security Requirements Guide :: Version 2, Release: 1 Benchmark Date: 27 Oct 2022*"&amp;A819&amp;";*",SRGs!AA:AA,0),0)</f>
        <v>0</v>
      </c>
      <c r="W819" s="6">
        <f>IFERROR(MATCH("Network Device Management Security Requirements Guide :: Version 4, Release: 1 Benchmark Date: 23 Apr 2021*"&amp;A819&amp;";*",SRGs!AA:AA,0),0)</f>
        <v>0</v>
      </c>
      <c r="X819" s="6">
        <f>IFERROR(MATCH("Router Security Requirements Guide :: Version 4, Release: 2 Benchmark Date: 23 Apr 2021*"&amp;A819&amp;";*",SRGs!AA:AA,0),0)</f>
        <v>0</v>
      </c>
      <c r="Y819" s="6">
        <f>IFERROR(MATCH("SDN Controller Security Requirements Guide :: Version 1, Release: 2 Benchmark Date: 24 Apr 2020*"&amp;A819&amp;";*",SRGs!AA:AA,0),0)</f>
        <v>0</v>
      </c>
      <c r="Z819" s="6">
        <f>IFERROR(MATCH("Unified Endpoint Management Agent Security Requirements Guide :: Version 1, Release: 1 Benchmark Date: 20 Nov 2020*"&amp;A819&amp;";*",SRGs!AA:AA,0),0)</f>
        <v>0</v>
      </c>
      <c r="AA819" s="6">
        <f>IFERROR(MATCH("Unified Endpoint Management Server Security Requirements Guide :: Version 1, Release: 1 Benchmark Date: 20 Nov 2020*"&amp;A819&amp;";*",SRGs!AA:AA,0),0)</f>
        <v>0</v>
      </c>
      <c r="AB819" s="6">
        <f>IFERROR(MATCH("Virtual Private Network (VPN) Security Requirements Guide :: Version 2, Release: 4 Benchmark Date: 27 Oct 2021*"&amp;A819&amp;";*",SRGs!AA:AA,0),0)</f>
        <v>0</v>
      </c>
      <c r="AC819" s="6">
        <f>IFERROR(MATCH("Web Server Security Requirements Guide :: Version 3, Release: 1 Benchmark Date: 27 Oct 2022*"&amp;A819&amp;";*",SRGs!AA:AA,0),0)</f>
        <v>0</v>
      </c>
      <c r="AD819" s="21"/>
      <c r="AE819" s="3" t="str">
        <f t="shared" si="96"/>
        <v/>
      </c>
      <c r="AF819" s="2" t="str">
        <f t="shared" si="97"/>
        <v/>
      </c>
      <c r="AG819" s="2" t="str">
        <f t="shared" si="98"/>
        <v/>
      </c>
      <c r="AH819" s="2" t="str">
        <f t="shared" si="99"/>
        <v/>
      </c>
      <c r="AI819" s="2" t="str">
        <f t="shared" si="100"/>
        <v/>
      </c>
      <c r="AJ819" s="2" t="str">
        <f t="shared" si="101"/>
        <v/>
      </c>
      <c r="AK819" s="2" t="str">
        <f t="shared" si="102"/>
        <v/>
      </c>
      <c r="AL819" s="27"/>
      <c r="AM819" s="5" t="str">
        <f t="shared" si="103"/>
        <v/>
      </c>
    </row>
    <row r="820" spans="1:39" s="5" customFormat="1" ht="409.5">
      <c r="A820" s="1" t="s">
        <v>216</v>
      </c>
      <c r="B820" s="1" t="s">
        <v>4315</v>
      </c>
      <c r="C820" s="1" t="s">
        <v>1044</v>
      </c>
      <c r="D820" s="1" t="s">
        <v>2110</v>
      </c>
      <c r="E820" s="1" t="s">
        <v>3112</v>
      </c>
      <c r="F820" s="2" t="s">
        <v>3971</v>
      </c>
      <c r="G820" s="2"/>
      <c r="H820" s="2"/>
      <c r="I820" s="2"/>
      <c r="J820" s="15"/>
      <c r="K820" s="3">
        <f>IFERROR(MATCH("Application Layer Gateway (ALG) Security Requirements Guide (SRG) :: Version 1, Release: 2 Benchmark Date: 24 Jul 2015*"&amp;A820&amp;";*",SRGs!AA:AA,0),0)</f>
        <v>0</v>
      </c>
      <c r="L820" s="2">
        <f>IFERROR(MATCH("Application Server Security Requirements Guide :: Version 3, Release: 3 Benchmark Date: 27 Oct 2022*"&amp;A820&amp;";*",SRGs!AA:AA,0),0)</f>
        <v>0</v>
      </c>
      <c r="M820" s="2">
        <f>IFERROR(MATCH("Authentication, Authorization, and Accounting Services (AAA) Security Requirements Guide :: Version 1, Release: 2 Benchmark Date: 24 Jan 2020*"&amp;A820&amp;";*",SRGs!AA:AA,0),0)</f>
        <v>0</v>
      </c>
      <c r="N820" s="6">
        <f>IFERROR(MATCH("Central Log Server Security Requirements Guide :: Version 2, Release: 2 Benchmark Date: 27 Oct 2022*"&amp;A820&amp;";*",SRGs!AA:AA,0),0)</f>
        <v>0</v>
      </c>
      <c r="O820" s="6">
        <f>IFERROR(MATCH("Database Security Requirements Guide :: Version 3, Release: 3 Benchmark Date: 27 Jul 2022*"&amp;A820&amp;";*",SRGs!AA:AA,0),0)</f>
        <v>0</v>
      </c>
      <c r="P820" s="6">
        <f>IFERROR(MATCH("Container Platform Security Requirements Guide :: Version 1, Release: 3 Benchmark Date: 27 Jan 2022*"&amp;A820&amp;";*",SRGs!AA:AA,0),0)</f>
        <v>0</v>
      </c>
      <c r="Q820" s="6">
        <f>IFERROR(MATCH("Domain Name System (DNS) Security Requirements Guide :: Version 2, Release: 4 Benchmark Date: 23 Oct 2015*"&amp;A820&amp;";*",SRGs!AA:AA,0),0)</f>
        <v>0</v>
      </c>
      <c r="R820" s="6">
        <f>IFERROR(MATCH("Firewall Security Requirements Guide :: Version 2, Release: 3 Benchmark Date: 27 Oct 2022*"&amp;A820&amp;";*",SRGs!AA:AA,0),0)</f>
        <v>0</v>
      </c>
      <c r="S820" s="6">
        <f>IFERROR(MATCH("General Purpose Operating System Security Requirements Guide :: Version 2, Release: 4 Benchmark Date: 27 Jul 2022*"&amp;A820&amp;";*",SRGs!AA:AA,0),0)</f>
        <v>0</v>
      </c>
      <c r="T820" s="6">
        <f>IFERROR(MATCH("Intrusion Detection and Prevention Systems (IDPS) Security Requirements Guide :: Version 2, Release: 6 Benchmark Date: 24 Jul 2020*"&amp;A820&amp;";*",SRGs!AA:AA,0),0)</f>
        <v>0</v>
      </c>
      <c r="U820" s="6">
        <f>IFERROR(MATCH("Layer 2 Switch Security Requirements Guide :: Version 2, Release: 1 Benchmark Date: 18 May 2021*"&amp;A820&amp;";*",SRGs!AA:AA,0),0)</f>
        <v>0</v>
      </c>
      <c r="V820" s="6">
        <f>IFERROR(MATCH("Mainframe Product Security Requirements Guide :: Version 2, Release: 1 Benchmark Date: 27 Oct 2022*"&amp;A820&amp;";*",SRGs!AA:AA,0),0)</f>
        <v>0</v>
      </c>
      <c r="W820" s="6">
        <f>IFERROR(MATCH("Network Device Management Security Requirements Guide :: Version 4, Release: 1 Benchmark Date: 23 Apr 2021*"&amp;A820&amp;";*",SRGs!AA:AA,0),0)</f>
        <v>0</v>
      </c>
      <c r="X820" s="6">
        <f>IFERROR(MATCH("Router Security Requirements Guide :: Version 4, Release: 2 Benchmark Date: 23 Apr 2021*"&amp;A820&amp;";*",SRGs!AA:AA,0),0)</f>
        <v>0</v>
      </c>
      <c r="Y820" s="6">
        <f>IFERROR(MATCH("SDN Controller Security Requirements Guide :: Version 1, Release: 2 Benchmark Date: 24 Apr 2020*"&amp;A820&amp;";*",SRGs!AA:AA,0),0)</f>
        <v>0</v>
      </c>
      <c r="Z820" s="6">
        <f>IFERROR(MATCH("Unified Endpoint Management Agent Security Requirements Guide :: Version 1, Release: 1 Benchmark Date: 20 Nov 2020*"&amp;A820&amp;";*",SRGs!AA:AA,0),0)</f>
        <v>0</v>
      </c>
      <c r="AA820" s="6">
        <f>IFERROR(MATCH("Unified Endpoint Management Server Security Requirements Guide :: Version 1, Release: 1 Benchmark Date: 20 Nov 2020*"&amp;A820&amp;";*",SRGs!AA:AA,0),0)</f>
        <v>0</v>
      </c>
      <c r="AB820" s="6">
        <f>IFERROR(MATCH("Virtual Private Network (VPN) Security Requirements Guide :: Version 2, Release: 4 Benchmark Date: 27 Oct 2021*"&amp;A820&amp;";*",SRGs!AA:AA,0),0)</f>
        <v>0</v>
      </c>
      <c r="AC820" s="6">
        <f>IFERROR(MATCH("Web Server Security Requirements Guide :: Version 3, Release: 1 Benchmark Date: 27 Oct 2022*"&amp;A820&amp;";*",SRGs!AA:AA,0),0)</f>
        <v>0</v>
      </c>
      <c r="AD820" s="21"/>
      <c r="AE820" s="3" t="str">
        <f t="shared" si="96"/>
        <v/>
      </c>
      <c r="AF820" s="2" t="str">
        <f t="shared" si="97"/>
        <v/>
      </c>
      <c r="AG820" s="2" t="str">
        <f t="shared" si="98"/>
        <v/>
      </c>
      <c r="AH820" s="2" t="str">
        <f t="shared" si="99"/>
        <v/>
      </c>
      <c r="AI820" s="2" t="str">
        <f t="shared" si="100"/>
        <v/>
      </c>
      <c r="AJ820" s="2" t="str">
        <f t="shared" si="101"/>
        <v/>
      </c>
      <c r="AK820" s="2" t="str">
        <f t="shared" si="102"/>
        <v/>
      </c>
      <c r="AL820" s="27"/>
      <c r="AM820" s="5" t="str">
        <f t="shared" si="103"/>
        <v/>
      </c>
    </row>
    <row r="821" spans="1:39" ht="60">
      <c r="A821" s="1" t="s">
        <v>22520</v>
      </c>
      <c r="B821" s="1" t="s">
        <v>4315</v>
      </c>
      <c r="C821" s="1" t="s">
        <v>1045</v>
      </c>
      <c r="D821" s="1" t="s">
        <v>2111</v>
      </c>
      <c r="E821" s="1" t="s">
        <v>3113</v>
      </c>
      <c r="F821" s="2" t="s">
        <v>2591</v>
      </c>
      <c r="G821" s="2"/>
      <c r="H821" s="2"/>
      <c r="I821" s="2"/>
      <c r="J821" s="15"/>
      <c r="K821" s="3">
        <f>IFERROR(MATCH("Application Layer Gateway (ALG) Security Requirements Guide (SRG) :: Version 1, Release: 2 Benchmark Date: 24 Jul 2015*"&amp;A821&amp;";*",SRGs!AA:AA,0),0)</f>
        <v>0</v>
      </c>
      <c r="L821" s="2">
        <f>IFERROR(MATCH("Application Server Security Requirements Guide :: Version 3, Release: 3 Benchmark Date: 27 Oct 2022*"&amp;A821&amp;";*",SRGs!AA:AA,0),0)</f>
        <v>0</v>
      </c>
      <c r="M821" s="2">
        <f>IFERROR(MATCH("Authentication, Authorization, and Accounting Services (AAA) Security Requirements Guide :: Version 1, Release: 2 Benchmark Date: 24 Jan 2020*"&amp;A821&amp;";*",SRGs!AA:AA,0),0)</f>
        <v>0</v>
      </c>
      <c r="N821" s="2">
        <f>IFERROR(MATCH("Central Log Server Security Requirements Guide :: Version 2, Release: 2 Benchmark Date: 27 Oct 2022*"&amp;A821&amp;";*",SRGs!AA:AA,0),0)</f>
        <v>0</v>
      </c>
      <c r="O821" s="2">
        <f>IFERROR(MATCH("Database Security Requirements Guide :: Version 3, Release: 3 Benchmark Date: 27 Jul 2022*"&amp;A821&amp;";*",SRGs!AA:AA,0),0)</f>
        <v>0</v>
      </c>
      <c r="P821" s="2">
        <f>IFERROR(MATCH("Container Platform Security Requirements Guide :: Version 1, Release: 3 Benchmark Date: 27 Jan 2022*"&amp;A821&amp;";*",SRGs!AA:AA,0),0)</f>
        <v>0</v>
      </c>
      <c r="Q821" s="2">
        <f>IFERROR(MATCH("Domain Name System (DNS) Security Requirements Guide :: Version 2, Release: 4 Benchmark Date: 23 Oct 2015*"&amp;A821&amp;";*",SRGs!AA:AA,0),0)</f>
        <v>0</v>
      </c>
      <c r="R821" s="2">
        <f>IFERROR(MATCH("Firewall Security Requirements Guide :: Version 2, Release: 3 Benchmark Date: 27 Oct 2022*"&amp;A821&amp;";*",SRGs!AA:AA,0),0)</f>
        <v>0</v>
      </c>
      <c r="S821" s="2">
        <f>IFERROR(MATCH("General Purpose Operating System Security Requirements Guide :: Version 2, Release: 4 Benchmark Date: 27 Jul 2022*"&amp;A821&amp;";*",SRGs!AA:AA,0),0)</f>
        <v>0</v>
      </c>
      <c r="T821" s="2">
        <f>IFERROR(MATCH("Intrusion Detection and Prevention Systems (IDPS) Security Requirements Guide :: Version 2, Release: 6 Benchmark Date: 24 Jul 2020*"&amp;A821&amp;";*",SRGs!AA:AA,0),0)</f>
        <v>0</v>
      </c>
      <c r="U821" s="2">
        <f>IFERROR(MATCH("Layer 2 Switch Security Requirements Guide :: Version 2, Release: 1 Benchmark Date: 18 May 2021*"&amp;A821&amp;";*",SRGs!AA:AA,0),0)</f>
        <v>0</v>
      </c>
      <c r="V821" s="2">
        <f>IFERROR(MATCH("Mainframe Product Security Requirements Guide :: Version 2, Release: 1 Benchmark Date: 27 Oct 2022*"&amp;A821&amp;";*",SRGs!AA:AA,0),0)</f>
        <v>0</v>
      </c>
      <c r="W821" s="2">
        <f>IFERROR(MATCH("Network Device Management Security Requirements Guide :: Version 4, Release: 1 Benchmark Date: 23 Apr 2021*"&amp;A821&amp;";*",SRGs!AA:AA,0),0)</f>
        <v>0</v>
      </c>
      <c r="X821" s="2">
        <f>IFERROR(MATCH("Router Security Requirements Guide :: Version 4, Release: 2 Benchmark Date: 23 Apr 2021*"&amp;A821&amp;";*",SRGs!AA:AA,0),0)</f>
        <v>0</v>
      </c>
      <c r="Y821" s="2">
        <f>IFERROR(MATCH("SDN Controller Security Requirements Guide :: Version 1, Release: 2 Benchmark Date: 24 Apr 2020*"&amp;A821&amp;";*",SRGs!AA:AA,0),0)</f>
        <v>0</v>
      </c>
      <c r="Z821" s="2">
        <f>IFERROR(MATCH("Unified Endpoint Management Agent Security Requirements Guide :: Version 1, Release: 1 Benchmark Date: 20 Nov 2020*"&amp;A821&amp;";*",SRGs!AA:AA,0),0)</f>
        <v>0</v>
      </c>
      <c r="AA821" s="2">
        <f>IFERROR(MATCH("Unified Endpoint Management Server Security Requirements Guide :: Version 1, Release: 1 Benchmark Date: 20 Nov 2020*"&amp;A821&amp;";*",SRGs!AA:AA,0),0)</f>
        <v>0</v>
      </c>
      <c r="AB821" s="2">
        <f>IFERROR(MATCH("Virtual Private Network (VPN) Security Requirements Guide :: Version 2, Release: 4 Benchmark Date: 27 Oct 2021*"&amp;A821&amp;";*",SRGs!AA:AA,0),0)</f>
        <v>0</v>
      </c>
      <c r="AC821" s="2">
        <f>IFERROR(MATCH("Web Server Security Requirements Guide :: Version 3, Release: 1 Benchmark Date: 27 Oct 2022*"&amp;A821&amp;";*",SRGs!AA:AA,0),0)</f>
        <v>0</v>
      </c>
      <c r="AD821" s="22"/>
      <c r="AE821" s="3" t="str">
        <f t="shared" si="96"/>
        <v/>
      </c>
      <c r="AF821" s="2" t="str">
        <f t="shared" si="97"/>
        <v/>
      </c>
      <c r="AG821" s="2" t="str">
        <f t="shared" si="98"/>
        <v/>
      </c>
      <c r="AH821" s="2" t="str">
        <f t="shared" si="99"/>
        <v/>
      </c>
      <c r="AI821" s="2" t="str">
        <f t="shared" si="100"/>
        <v/>
      </c>
      <c r="AJ821" s="2" t="str">
        <f t="shared" si="101"/>
        <v/>
      </c>
      <c r="AK821" s="2" t="str">
        <f t="shared" si="102"/>
        <v/>
      </c>
      <c r="AM821" s="5" t="str">
        <f t="shared" si="103"/>
        <v/>
      </c>
    </row>
    <row r="822" spans="1:39" s="5" customFormat="1" ht="45">
      <c r="A822" s="1" t="s">
        <v>22521</v>
      </c>
      <c r="B822" s="1" t="s">
        <v>4315</v>
      </c>
      <c r="C822" s="1" t="s">
        <v>4157</v>
      </c>
      <c r="D822" s="1" t="s">
        <v>2119</v>
      </c>
      <c r="E822" s="1" t="s">
        <v>3121</v>
      </c>
      <c r="F822" s="2" t="s">
        <v>3974</v>
      </c>
      <c r="G822" s="2"/>
      <c r="H822" s="2"/>
      <c r="I822" s="2"/>
      <c r="J822" s="15"/>
      <c r="K822" s="3">
        <f>IFERROR(MATCH("Application Layer Gateway (ALG) Security Requirements Guide (SRG) :: Version 1, Release: 2 Benchmark Date: 24 Jul 2015*"&amp;A822&amp;";*",SRGs!AA:AA,0),0)</f>
        <v>0</v>
      </c>
      <c r="L822" s="2">
        <f>IFERROR(MATCH("Application Server Security Requirements Guide :: Version 3, Release: 3 Benchmark Date: 27 Oct 2022*"&amp;A822&amp;";*",SRGs!AA:AA,0),0)</f>
        <v>0</v>
      </c>
      <c r="M822" s="2">
        <f>IFERROR(MATCH("Authentication, Authorization, and Accounting Services (AAA) Security Requirements Guide :: Version 1, Release: 2 Benchmark Date: 24 Jan 2020*"&amp;A822&amp;";*",SRGs!AA:AA,0),0)</f>
        <v>0</v>
      </c>
      <c r="N822" s="6">
        <f>IFERROR(MATCH("Central Log Server Security Requirements Guide :: Version 2, Release: 2 Benchmark Date: 27 Oct 2022*"&amp;A822&amp;";*",SRGs!AA:AA,0),0)</f>
        <v>0</v>
      </c>
      <c r="O822" s="6">
        <f>IFERROR(MATCH("Database Security Requirements Guide :: Version 3, Release: 3 Benchmark Date: 27 Jul 2022*"&amp;A822&amp;";*",SRGs!AA:AA,0),0)</f>
        <v>0</v>
      </c>
      <c r="P822" s="6">
        <f>IFERROR(MATCH("Container Platform Security Requirements Guide :: Version 1, Release: 3 Benchmark Date: 27 Jan 2022*"&amp;A822&amp;";*",SRGs!AA:AA,0),0)</f>
        <v>0</v>
      </c>
      <c r="Q822" s="6">
        <f>IFERROR(MATCH("Domain Name System (DNS) Security Requirements Guide :: Version 2, Release: 4 Benchmark Date: 23 Oct 2015*"&amp;A822&amp;";*",SRGs!AA:AA,0),0)</f>
        <v>0</v>
      </c>
      <c r="R822" s="6">
        <f>IFERROR(MATCH("Firewall Security Requirements Guide :: Version 2, Release: 3 Benchmark Date: 27 Oct 2022*"&amp;A822&amp;";*",SRGs!AA:AA,0),0)</f>
        <v>0</v>
      </c>
      <c r="S822" s="6">
        <f>IFERROR(MATCH("General Purpose Operating System Security Requirements Guide :: Version 2, Release: 4 Benchmark Date: 27 Jul 2022*"&amp;A822&amp;";*",SRGs!AA:AA,0),0)</f>
        <v>0</v>
      </c>
      <c r="T822" s="6">
        <f>IFERROR(MATCH("Intrusion Detection and Prevention Systems (IDPS) Security Requirements Guide :: Version 2, Release: 6 Benchmark Date: 24 Jul 2020*"&amp;A822&amp;";*",SRGs!AA:AA,0),0)</f>
        <v>0</v>
      </c>
      <c r="U822" s="6">
        <f>IFERROR(MATCH("Layer 2 Switch Security Requirements Guide :: Version 2, Release: 1 Benchmark Date: 18 May 2021*"&amp;A822&amp;";*",SRGs!AA:AA,0),0)</f>
        <v>0</v>
      </c>
      <c r="V822" s="6">
        <f>IFERROR(MATCH("Mainframe Product Security Requirements Guide :: Version 2, Release: 1 Benchmark Date: 27 Oct 2022*"&amp;A822&amp;";*",SRGs!AA:AA,0),0)</f>
        <v>0</v>
      </c>
      <c r="W822" s="6">
        <f>IFERROR(MATCH("Network Device Management Security Requirements Guide :: Version 4, Release: 1 Benchmark Date: 23 Apr 2021*"&amp;A822&amp;";*",SRGs!AA:AA,0),0)</f>
        <v>0</v>
      </c>
      <c r="X822" s="6">
        <f>IFERROR(MATCH("Router Security Requirements Guide :: Version 4, Release: 2 Benchmark Date: 23 Apr 2021*"&amp;A822&amp;";*",SRGs!AA:AA,0),0)</f>
        <v>0</v>
      </c>
      <c r="Y822" s="6">
        <f>IFERROR(MATCH("SDN Controller Security Requirements Guide :: Version 1, Release: 2 Benchmark Date: 24 Apr 2020*"&amp;A822&amp;";*",SRGs!AA:AA,0),0)</f>
        <v>0</v>
      </c>
      <c r="Z822" s="6">
        <f>IFERROR(MATCH("Unified Endpoint Management Agent Security Requirements Guide :: Version 1, Release: 1 Benchmark Date: 20 Nov 2020*"&amp;A822&amp;";*",SRGs!AA:AA,0),0)</f>
        <v>0</v>
      </c>
      <c r="AA822" s="6">
        <f>IFERROR(MATCH("Unified Endpoint Management Server Security Requirements Guide :: Version 1, Release: 1 Benchmark Date: 20 Nov 2020*"&amp;A822&amp;";*",SRGs!AA:AA,0),0)</f>
        <v>0</v>
      </c>
      <c r="AB822" s="6">
        <f>IFERROR(MATCH("Virtual Private Network (VPN) Security Requirements Guide :: Version 2, Release: 4 Benchmark Date: 27 Oct 2021*"&amp;A822&amp;";*",SRGs!AA:AA,0),0)</f>
        <v>0</v>
      </c>
      <c r="AC822" s="6">
        <f>IFERROR(MATCH("Web Server Security Requirements Guide :: Version 3, Release: 1 Benchmark Date: 27 Oct 2022*"&amp;A822&amp;";*",SRGs!AA:AA,0),0)</f>
        <v>0</v>
      </c>
      <c r="AD822" s="21"/>
      <c r="AE822" s="3" t="str">
        <f t="shared" si="96"/>
        <v/>
      </c>
      <c r="AF822" s="2" t="str">
        <f t="shared" si="97"/>
        <v/>
      </c>
      <c r="AG822" s="2" t="str">
        <f t="shared" si="98"/>
        <v/>
      </c>
      <c r="AH822" s="2" t="str">
        <f t="shared" si="99"/>
        <v/>
      </c>
      <c r="AI822" s="2" t="str">
        <f t="shared" si="100"/>
        <v/>
      </c>
      <c r="AJ822" s="2" t="str">
        <f t="shared" si="101"/>
        <v/>
      </c>
      <c r="AK822" s="2" t="str">
        <f t="shared" si="102"/>
        <v/>
      </c>
      <c r="AL822" s="27"/>
      <c r="AM822" s="5" t="str">
        <f t="shared" si="103"/>
        <v/>
      </c>
    </row>
    <row r="823" spans="1:39" s="5" customFormat="1" ht="60">
      <c r="A823" s="1" t="s">
        <v>22522</v>
      </c>
      <c r="B823" s="1" t="s">
        <v>4315</v>
      </c>
      <c r="C823" s="1" t="s">
        <v>1053</v>
      </c>
      <c r="D823" s="1" t="s">
        <v>2120</v>
      </c>
      <c r="E823" s="1" t="s">
        <v>3122</v>
      </c>
      <c r="F823" s="2" t="s">
        <v>3949</v>
      </c>
      <c r="G823" s="2"/>
      <c r="H823" s="2"/>
      <c r="I823" s="2"/>
      <c r="J823" s="15"/>
      <c r="K823" s="3">
        <f>IFERROR(MATCH("Application Layer Gateway (ALG) Security Requirements Guide (SRG) :: Version 1, Release: 2 Benchmark Date: 24 Jul 2015*"&amp;A823&amp;";*",SRGs!AA:AA,0),0)</f>
        <v>0</v>
      </c>
      <c r="L823" s="2">
        <f>IFERROR(MATCH("Application Server Security Requirements Guide :: Version 3, Release: 3 Benchmark Date: 27 Oct 2022*"&amp;A823&amp;";*",SRGs!AA:AA,0),0)</f>
        <v>0</v>
      </c>
      <c r="M823" s="2">
        <f>IFERROR(MATCH("Authentication, Authorization, and Accounting Services (AAA) Security Requirements Guide :: Version 1, Release: 2 Benchmark Date: 24 Jan 2020*"&amp;A823&amp;";*",SRGs!AA:AA,0),0)</f>
        <v>0</v>
      </c>
      <c r="N823" s="6">
        <f>IFERROR(MATCH("Central Log Server Security Requirements Guide :: Version 2, Release: 2 Benchmark Date: 27 Oct 2022*"&amp;A823&amp;";*",SRGs!AA:AA,0),0)</f>
        <v>0</v>
      </c>
      <c r="O823" s="6">
        <f>IFERROR(MATCH("Database Security Requirements Guide :: Version 3, Release: 3 Benchmark Date: 27 Jul 2022*"&amp;A823&amp;";*",SRGs!AA:AA,0),0)</f>
        <v>0</v>
      </c>
      <c r="P823" s="6">
        <f>IFERROR(MATCH("Container Platform Security Requirements Guide :: Version 1, Release: 3 Benchmark Date: 27 Jan 2022*"&amp;A823&amp;";*",SRGs!AA:AA,0),0)</f>
        <v>0</v>
      </c>
      <c r="Q823" s="6">
        <f>IFERROR(MATCH("Domain Name System (DNS) Security Requirements Guide :: Version 2, Release: 4 Benchmark Date: 23 Oct 2015*"&amp;A823&amp;";*",SRGs!AA:AA,0),0)</f>
        <v>0</v>
      </c>
      <c r="R823" s="6">
        <f>IFERROR(MATCH("Firewall Security Requirements Guide :: Version 2, Release: 3 Benchmark Date: 27 Oct 2022*"&amp;A823&amp;";*",SRGs!AA:AA,0),0)</f>
        <v>0</v>
      </c>
      <c r="S823" s="6">
        <f>IFERROR(MATCH("General Purpose Operating System Security Requirements Guide :: Version 2, Release: 4 Benchmark Date: 27 Jul 2022*"&amp;A823&amp;";*",SRGs!AA:AA,0),0)</f>
        <v>0</v>
      </c>
      <c r="T823" s="6">
        <f>IFERROR(MATCH("Intrusion Detection and Prevention Systems (IDPS) Security Requirements Guide :: Version 2, Release: 6 Benchmark Date: 24 Jul 2020*"&amp;A823&amp;";*",SRGs!AA:AA,0),0)</f>
        <v>0</v>
      </c>
      <c r="U823" s="6">
        <f>IFERROR(MATCH("Layer 2 Switch Security Requirements Guide :: Version 2, Release: 1 Benchmark Date: 18 May 2021*"&amp;A823&amp;";*",SRGs!AA:AA,0),0)</f>
        <v>0</v>
      </c>
      <c r="V823" s="6">
        <f>IFERROR(MATCH("Mainframe Product Security Requirements Guide :: Version 2, Release: 1 Benchmark Date: 27 Oct 2022*"&amp;A823&amp;";*",SRGs!AA:AA,0),0)</f>
        <v>0</v>
      </c>
      <c r="W823" s="6">
        <f>IFERROR(MATCH("Network Device Management Security Requirements Guide :: Version 4, Release: 1 Benchmark Date: 23 Apr 2021*"&amp;A823&amp;";*",SRGs!AA:AA,0),0)</f>
        <v>0</v>
      </c>
      <c r="X823" s="6">
        <f>IFERROR(MATCH("Router Security Requirements Guide :: Version 4, Release: 2 Benchmark Date: 23 Apr 2021*"&amp;A823&amp;";*",SRGs!AA:AA,0),0)</f>
        <v>0</v>
      </c>
      <c r="Y823" s="6">
        <f>IFERROR(MATCH("SDN Controller Security Requirements Guide :: Version 1, Release: 2 Benchmark Date: 24 Apr 2020*"&amp;A823&amp;";*",SRGs!AA:AA,0),0)</f>
        <v>0</v>
      </c>
      <c r="Z823" s="6">
        <f>IFERROR(MATCH("Unified Endpoint Management Agent Security Requirements Guide :: Version 1, Release: 1 Benchmark Date: 20 Nov 2020*"&amp;A823&amp;";*",SRGs!AA:AA,0),0)</f>
        <v>0</v>
      </c>
      <c r="AA823" s="6">
        <f>IFERROR(MATCH("Unified Endpoint Management Server Security Requirements Guide :: Version 1, Release: 1 Benchmark Date: 20 Nov 2020*"&amp;A823&amp;";*",SRGs!AA:AA,0),0)</f>
        <v>0</v>
      </c>
      <c r="AB823" s="6">
        <f>IFERROR(MATCH("Virtual Private Network (VPN) Security Requirements Guide :: Version 2, Release: 4 Benchmark Date: 27 Oct 2021*"&amp;A823&amp;";*",SRGs!AA:AA,0),0)</f>
        <v>0</v>
      </c>
      <c r="AC823" s="6">
        <f>IFERROR(MATCH("Web Server Security Requirements Guide :: Version 3, Release: 1 Benchmark Date: 27 Oct 2022*"&amp;A823&amp;";*",SRGs!AA:AA,0),0)</f>
        <v>0</v>
      </c>
      <c r="AD823" s="21"/>
      <c r="AE823" s="3" t="str">
        <f t="shared" si="96"/>
        <v/>
      </c>
      <c r="AF823" s="2" t="str">
        <f t="shared" si="97"/>
        <v/>
      </c>
      <c r="AG823" s="2" t="str">
        <f t="shared" si="98"/>
        <v/>
      </c>
      <c r="AH823" s="2" t="str">
        <f t="shared" si="99"/>
        <v/>
      </c>
      <c r="AI823" s="2" t="str">
        <f t="shared" si="100"/>
        <v/>
      </c>
      <c r="AJ823" s="2" t="str">
        <f t="shared" si="101"/>
        <v/>
      </c>
      <c r="AK823" s="2" t="str">
        <f t="shared" si="102"/>
        <v/>
      </c>
      <c r="AL823" s="27"/>
      <c r="AM823" s="5" t="str">
        <f t="shared" si="103"/>
        <v/>
      </c>
    </row>
    <row r="824" spans="1:39" s="5" customFormat="1" ht="45">
      <c r="A824" s="1" t="s">
        <v>22523</v>
      </c>
      <c r="B824" s="1" t="s">
        <v>4315</v>
      </c>
      <c r="C824" s="1" t="s">
        <v>1054</v>
      </c>
      <c r="D824" s="1" t="s">
        <v>2121</v>
      </c>
      <c r="E824" s="1" t="s">
        <v>3123</v>
      </c>
      <c r="F824" s="2" t="s">
        <v>2591</v>
      </c>
      <c r="G824" s="2"/>
      <c r="H824" s="2"/>
      <c r="I824" s="2"/>
      <c r="J824" s="15"/>
      <c r="K824" s="3">
        <f>IFERROR(MATCH("Application Layer Gateway (ALG) Security Requirements Guide (SRG) :: Version 1, Release: 2 Benchmark Date: 24 Jul 2015*"&amp;A824&amp;";*",SRGs!AA:AA,0),0)</f>
        <v>0</v>
      </c>
      <c r="L824" s="2">
        <f>IFERROR(MATCH("Application Server Security Requirements Guide :: Version 3, Release: 3 Benchmark Date: 27 Oct 2022*"&amp;A824&amp;";*",SRGs!AA:AA,0),0)</f>
        <v>0</v>
      </c>
      <c r="M824" s="2">
        <f>IFERROR(MATCH("Authentication, Authorization, and Accounting Services (AAA) Security Requirements Guide :: Version 1, Release: 2 Benchmark Date: 24 Jan 2020*"&amp;A824&amp;";*",SRGs!AA:AA,0),0)</f>
        <v>0</v>
      </c>
      <c r="N824" s="2">
        <f>IFERROR(MATCH("Central Log Server Security Requirements Guide :: Version 2, Release: 2 Benchmark Date: 27 Oct 2022*"&amp;A824&amp;";*",SRGs!AA:AA,0),0)</f>
        <v>0</v>
      </c>
      <c r="O824" s="2">
        <f>IFERROR(MATCH("Database Security Requirements Guide :: Version 3, Release: 3 Benchmark Date: 27 Jul 2022*"&amp;A824&amp;";*",SRGs!AA:AA,0),0)</f>
        <v>0</v>
      </c>
      <c r="P824" s="6">
        <f>IFERROR(MATCH("Container Platform Security Requirements Guide :: Version 1, Release: 3 Benchmark Date: 27 Jan 2022*"&amp;A824&amp;";*",SRGs!AA:AA,0),0)</f>
        <v>0</v>
      </c>
      <c r="Q824" s="6">
        <f>IFERROR(MATCH("Domain Name System (DNS) Security Requirements Guide :: Version 2, Release: 4 Benchmark Date: 23 Oct 2015*"&amp;A824&amp;";*",SRGs!AA:AA,0),0)</f>
        <v>0</v>
      </c>
      <c r="R824" s="6">
        <f>IFERROR(MATCH("Firewall Security Requirements Guide :: Version 2, Release: 3 Benchmark Date: 27 Oct 2022*"&amp;A824&amp;";*",SRGs!AA:AA,0),0)</f>
        <v>0</v>
      </c>
      <c r="S824" s="6">
        <f>IFERROR(MATCH("General Purpose Operating System Security Requirements Guide :: Version 2, Release: 4 Benchmark Date: 27 Jul 2022*"&amp;A824&amp;";*",SRGs!AA:AA,0),0)</f>
        <v>0</v>
      </c>
      <c r="T824" s="6">
        <f>IFERROR(MATCH("Intrusion Detection and Prevention Systems (IDPS) Security Requirements Guide :: Version 2, Release: 6 Benchmark Date: 24 Jul 2020*"&amp;A824&amp;";*",SRGs!AA:AA,0),0)</f>
        <v>0</v>
      </c>
      <c r="U824" s="6">
        <f>IFERROR(MATCH("Layer 2 Switch Security Requirements Guide :: Version 2, Release: 1 Benchmark Date: 18 May 2021*"&amp;A824&amp;";*",SRGs!AA:AA,0),0)</f>
        <v>0</v>
      </c>
      <c r="V824" s="6">
        <f>IFERROR(MATCH("Mainframe Product Security Requirements Guide :: Version 2, Release: 1 Benchmark Date: 27 Oct 2022*"&amp;A824&amp;";*",SRGs!AA:AA,0),0)</f>
        <v>0</v>
      </c>
      <c r="W824" s="6">
        <f>IFERROR(MATCH("Network Device Management Security Requirements Guide :: Version 4, Release: 1 Benchmark Date: 23 Apr 2021*"&amp;A824&amp;";*",SRGs!AA:AA,0),0)</f>
        <v>0</v>
      </c>
      <c r="X824" s="6">
        <f>IFERROR(MATCH("Router Security Requirements Guide :: Version 4, Release: 2 Benchmark Date: 23 Apr 2021*"&amp;A824&amp;";*",SRGs!AA:AA,0),0)</f>
        <v>0</v>
      </c>
      <c r="Y824" s="6">
        <f>IFERROR(MATCH("SDN Controller Security Requirements Guide :: Version 1, Release: 2 Benchmark Date: 24 Apr 2020*"&amp;A824&amp;";*",SRGs!AA:AA,0),0)</f>
        <v>0</v>
      </c>
      <c r="Z824" s="6">
        <f>IFERROR(MATCH("Unified Endpoint Management Agent Security Requirements Guide :: Version 1, Release: 1 Benchmark Date: 20 Nov 2020*"&amp;A824&amp;";*",SRGs!AA:AA,0),0)</f>
        <v>0</v>
      </c>
      <c r="AA824" s="6">
        <f>IFERROR(MATCH("Unified Endpoint Management Server Security Requirements Guide :: Version 1, Release: 1 Benchmark Date: 20 Nov 2020*"&amp;A824&amp;";*",SRGs!AA:AA,0),0)</f>
        <v>0</v>
      </c>
      <c r="AB824" s="6">
        <f>IFERROR(MATCH("Virtual Private Network (VPN) Security Requirements Guide :: Version 2, Release: 4 Benchmark Date: 27 Oct 2021*"&amp;A824&amp;";*",SRGs!AA:AA,0),0)</f>
        <v>0</v>
      </c>
      <c r="AC824" s="6">
        <f>IFERROR(MATCH("Web Server Security Requirements Guide :: Version 3, Release: 1 Benchmark Date: 27 Oct 2022*"&amp;A824&amp;";*",SRGs!AA:AA,0),0)</f>
        <v>0</v>
      </c>
      <c r="AD824" s="21"/>
      <c r="AE824" s="3" t="str">
        <f t="shared" si="96"/>
        <v/>
      </c>
      <c r="AF824" s="2" t="str">
        <f t="shared" si="97"/>
        <v/>
      </c>
      <c r="AG824" s="2" t="str">
        <f t="shared" si="98"/>
        <v/>
      </c>
      <c r="AH824" s="2" t="str">
        <f t="shared" si="99"/>
        <v/>
      </c>
      <c r="AI824" s="2" t="str">
        <f t="shared" si="100"/>
        <v/>
      </c>
      <c r="AJ824" s="2" t="str">
        <f t="shared" si="101"/>
        <v/>
      </c>
      <c r="AK824" s="2" t="str">
        <f t="shared" si="102"/>
        <v/>
      </c>
      <c r="AL824" s="27"/>
      <c r="AM824" s="5" t="str">
        <f t="shared" si="103"/>
        <v/>
      </c>
    </row>
    <row r="825" spans="1:39" ht="195">
      <c r="A825" s="1" t="s">
        <v>22524</v>
      </c>
      <c r="B825" s="1" t="s">
        <v>4315</v>
      </c>
      <c r="C825" s="1" t="s">
        <v>1046</v>
      </c>
      <c r="D825" s="1" t="s">
        <v>2112</v>
      </c>
      <c r="E825" s="1" t="s">
        <v>3114</v>
      </c>
      <c r="F825" s="2" t="s">
        <v>2591</v>
      </c>
      <c r="G825" s="2"/>
      <c r="H825" s="2"/>
      <c r="I825" s="2"/>
      <c r="J825" s="15"/>
      <c r="K825" s="3">
        <f>IFERROR(MATCH("Application Layer Gateway (ALG) Security Requirements Guide (SRG) :: Version 1, Release: 2 Benchmark Date: 24 Jul 2015*"&amp;A825&amp;";*",SRGs!AA:AA,0),0)</f>
        <v>0</v>
      </c>
      <c r="L825" s="2">
        <f>IFERROR(MATCH("Application Server Security Requirements Guide :: Version 3, Release: 3 Benchmark Date: 27 Oct 2022*"&amp;A825&amp;";*",SRGs!AA:AA,0),0)</f>
        <v>0</v>
      </c>
      <c r="M825" s="2">
        <f>IFERROR(MATCH("Authentication, Authorization, and Accounting Services (AAA) Security Requirements Guide :: Version 1, Release: 2 Benchmark Date: 24 Jan 2020*"&amp;A825&amp;";*",SRGs!AA:AA,0),0)</f>
        <v>0</v>
      </c>
      <c r="N825" s="2">
        <f>IFERROR(MATCH("Central Log Server Security Requirements Guide :: Version 2, Release: 2 Benchmark Date: 27 Oct 2022*"&amp;A825&amp;";*",SRGs!AA:AA,0),0)</f>
        <v>0</v>
      </c>
      <c r="O825" s="2">
        <f>IFERROR(MATCH("Database Security Requirements Guide :: Version 3, Release: 3 Benchmark Date: 27 Jul 2022*"&amp;A825&amp;";*",SRGs!AA:AA,0),0)</f>
        <v>0</v>
      </c>
      <c r="P825" s="2">
        <f>IFERROR(MATCH("Container Platform Security Requirements Guide :: Version 1, Release: 3 Benchmark Date: 27 Jan 2022*"&amp;A825&amp;";*",SRGs!AA:AA,0),0)</f>
        <v>0</v>
      </c>
      <c r="Q825" s="2">
        <f>IFERROR(MATCH("Domain Name System (DNS) Security Requirements Guide :: Version 2, Release: 4 Benchmark Date: 23 Oct 2015*"&amp;A825&amp;";*",SRGs!AA:AA,0),0)</f>
        <v>0</v>
      </c>
      <c r="R825" s="2">
        <f>IFERROR(MATCH("Firewall Security Requirements Guide :: Version 2, Release: 3 Benchmark Date: 27 Oct 2022*"&amp;A825&amp;";*",SRGs!AA:AA,0),0)</f>
        <v>0</v>
      </c>
      <c r="S825" s="2">
        <f>IFERROR(MATCH("General Purpose Operating System Security Requirements Guide :: Version 2, Release: 4 Benchmark Date: 27 Jul 2022*"&amp;A825&amp;";*",SRGs!AA:AA,0),0)</f>
        <v>0</v>
      </c>
      <c r="T825" s="2">
        <f>IFERROR(MATCH("Intrusion Detection and Prevention Systems (IDPS) Security Requirements Guide :: Version 2, Release: 6 Benchmark Date: 24 Jul 2020*"&amp;A825&amp;";*",SRGs!AA:AA,0),0)</f>
        <v>0</v>
      </c>
      <c r="U825" s="2">
        <f>IFERROR(MATCH("Layer 2 Switch Security Requirements Guide :: Version 2, Release: 1 Benchmark Date: 18 May 2021*"&amp;A825&amp;";*",SRGs!AA:AA,0),0)</f>
        <v>0</v>
      </c>
      <c r="V825" s="2">
        <f>IFERROR(MATCH("Mainframe Product Security Requirements Guide :: Version 2, Release: 1 Benchmark Date: 27 Oct 2022*"&amp;A825&amp;";*",SRGs!AA:AA,0),0)</f>
        <v>0</v>
      </c>
      <c r="W825" s="2">
        <f>IFERROR(MATCH("Network Device Management Security Requirements Guide :: Version 4, Release: 1 Benchmark Date: 23 Apr 2021*"&amp;A825&amp;";*",SRGs!AA:AA,0),0)</f>
        <v>0</v>
      </c>
      <c r="X825" s="2">
        <f>IFERROR(MATCH("Router Security Requirements Guide :: Version 4, Release: 2 Benchmark Date: 23 Apr 2021*"&amp;A825&amp;";*",SRGs!AA:AA,0),0)</f>
        <v>0</v>
      </c>
      <c r="Y825" s="2">
        <f>IFERROR(MATCH("SDN Controller Security Requirements Guide :: Version 1, Release: 2 Benchmark Date: 24 Apr 2020*"&amp;A825&amp;";*",SRGs!AA:AA,0),0)</f>
        <v>0</v>
      </c>
      <c r="Z825" s="2">
        <f>IFERROR(MATCH("Unified Endpoint Management Agent Security Requirements Guide :: Version 1, Release: 1 Benchmark Date: 20 Nov 2020*"&amp;A825&amp;";*",SRGs!AA:AA,0),0)</f>
        <v>0</v>
      </c>
      <c r="AA825" s="2">
        <f>IFERROR(MATCH("Unified Endpoint Management Server Security Requirements Guide :: Version 1, Release: 1 Benchmark Date: 20 Nov 2020*"&amp;A825&amp;";*",SRGs!AA:AA,0),0)</f>
        <v>0</v>
      </c>
      <c r="AB825" s="2">
        <f>IFERROR(MATCH("Virtual Private Network (VPN) Security Requirements Guide :: Version 2, Release: 4 Benchmark Date: 27 Oct 2021*"&amp;A825&amp;";*",SRGs!AA:AA,0),0)</f>
        <v>0</v>
      </c>
      <c r="AC825" s="2">
        <f>IFERROR(MATCH("Web Server Security Requirements Guide :: Version 3, Release: 1 Benchmark Date: 27 Oct 2022*"&amp;A825&amp;";*",SRGs!AA:AA,0),0)</f>
        <v>0</v>
      </c>
      <c r="AD825" s="22"/>
      <c r="AE825" s="3" t="str">
        <f t="shared" si="96"/>
        <v/>
      </c>
      <c r="AF825" s="2" t="str">
        <f t="shared" si="97"/>
        <v/>
      </c>
      <c r="AG825" s="2" t="str">
        <f t="shared" si="98"/>
        <v/>
      </c>
      <c r="AH825" s="2" t="str">
        <f t="shared" si="99"/>
        <v/>
      </c>
      <c r="AI825" s="2" t="str">
        <f t="shared" si="100"/>
        <v/>
      </c>
      <c r="AJ825" s="2" t="str">
        <f t="shared" si="101"/>
        <v/>
      </c>
      <c r="AK825" s="2" t="str">
        <f t="shared" si="102"/>
        <v/>
      </c>
      <c r="AM825" s="5" t="str">
        <f t="shared" si="103"/>
        <v/>
      </c>
    </row>
    <row r="826" spans="1:39" ht="165">
      <c r="A826" s="1" t="s">
        <v>22525</v>
      </c>
      <c r="B826" s="1" t="s">
        <v>4315</v>
      </c>
      <c r="C826" s="1" t="s">
        <v>1047</v>
      </c>
      <c r="D826" s="1" t="s">
        <v>2113</v>
      </c>
      <c r="E826" s="1" t="s">
        <v>3115</v>
      </c>
      <c r="F826" s="2" t="s">
        <v>2591</v>
      </c>
      <c r="G826" s="2"/>
      <c r="H826" s="2"/>
      <c r="I826" s="2"/>
      <c r="J826" s="15"/>
      <c r="K826" s="3">
        <f>IFERROR(MATCH("Application Layer Gateway (ALG) Security Requirements Guide (SRG) :: Version 1, Release: 2 Benchmark Date: 24 Jul 2015*"&amp;A826&amp;";*",SRGs!AA:AA,0),0)</f>
        <v>0</v>
      </c>
      <c r="L826" s="2">
        <f>IFERROR(MATCH("Application Server Security Requirements Guide :: Version 3, Release: 3 Benchmark Date: 27 Oct 2022*"&amp;A826&amp;";*",SRGs!AA:AA,0),0)</f>
        <v>0</v>
      </c>
      <c r="M826" s="2">
        <f>IFERROR(MATCH("Authentication, Authorization, and Accounting Services (AAA) Security Requirements Guide :: Version 1, Release: 2 Benchmark Date: 24 Jan 2020*"&amp;A826&amp;";*",SRGs!AA:AA,0),0)</f>
        <v>0</v>
      </c>
      <c r="N826" s="2">
        <f>IFERROR(MATCH("Central Log Server Security Requirements Guide :: Version 2, Release: 2 Benchmark Date: 27 Oct 2022*"&amp;A826&amp;";*",SRGs!AA:AA,0),0)</f>
        <v>0</v>
      </c>
      <c r="O826" s="2">
        <f>IFERROR(MATCH("Database Security Requirements Guide :: Version 3, Release: 3 Benchmark Date: 27 Jul 2022*"&amp;A826&amp;";*",SRGs!AA:AA,0),0)</f>
        <v>0</v>
      </c>
      <c r="P826" s="2">
        <f>IFERROR(MATCH("Container Platform Security Requirements Guide :: Version 1, Release: 3 Benchmark Date: 27 Jan 2022*"&amp;A826&amp;";*",SRGs!AA:AA,0),0)</f>
        <v>0</v>
      </c>
      <c r="Q826" s="2">
        <f>IFERROR(MATCH("Domain Name System (DNS) Security Requirements Guide :: Version 2, Release: 4 Benchmark Date: 23 Oct 2015*"&amp;A826&amp;";*",SRGs!AA:AA,0),0)</f>
        <v>0</v>
      </c>
      <c r="R826" s="2">
        <f>IFERROR(MATCH("Firewall Security Requirements Guide :: Version 2, Release: 3 Benchmark Date: 27 Oct 2022*"&amp;A826&amp;";*",SRGs!AA:AA,0),0)</f>
        <v>0</v>
      </c>
      <c r="S826" s="2">
        <f>IFERROR(MATCH("General Purpose Operating System Security Requirements Guide :: Version 2, Release: 4 Benchmark Date: 27 Jul 2022*"&amp;A826&amp;";*",SRGs!AA:AA,0),0)</f>
        <v>0</v>
      </c>
      <c r="T826" s="2">
        <f>IFERROR(MATCH("Intrusion Detection and Prevention Systems (IDPS) Security Requirements Guide :: Version 2, Release: 6 Benchmark Date: 24 Jul 2020*"&amp;A826&amp;";*",SRGs!AA:AA,0),0)</f>
        <v>0</v>
      </c>
      <c r="U826" s="2">
        <f>IFERROR(MATCH("Layer 2 Switch Security Requirements Guide :: Version 2, Release: 1 Benchmark Date: 18 May 2021*"&amp;A826&amp;";*",SRGs!AA:AA,0),0)</f>
        <v>0</v>
      </c>
      <c r="V826" s="2">
        <f>IFERROR(MATCH("Mainframe Product Security Requirements Guide :: Version 2, Release: 1 Benchmark Date: 27 Oct 2022*"&amp;A826&amp;";*",SRGs!AA:AA,0),0)</f>
        <v>0</v>
      </c>
      <c r="W826" s="2">
        <f>IFERROR(MATCH("Network Device Management Security Requirements Guide :: Version 4, Release: 1 Benchmark Date: 23 Apr 2021*"&amp;A826&amp;";*",SRGs!AA:AA,0),0)</f>
        <v>0</v>
      </c>
      <c r="X826" s="2">
        <f>IFERROR(MATCH("Router Security Requirements Guide :: Version 4, Release: 2 Benchmark Date: 23 Apr 2021*"&amp;A826&amp;";*",SRGs!AA:AA,0),0)</f>
        <v>0</v>
      </c>
      <c r="Y826" s="2">
        <f>IFERROR(MATCH("SDN Controller Security Requirements Guide :: Version 1, Release: 2 Benchmark Date: 24 Apr 2020*"&amp;A826&amp;";*",SRGs!AA:AA,0),0)</f>
        <v>0</v>
      </c>
      <c r="Z826" s="2">
        <f>IFERROR(MATCH("Unified Endpoint Management Agent Security Requirements Guide :: Version 1, Release: 1 Benchmark Date: 20 Nov 2020*"&amp;A826&amp;";*",SRGs!AA:AA,0),0)</f>
        <v>0</v>
      </c>
      <c r="AA826" s="2">
        <f>IFERROR(MATCH("Unified Endpoint Management Server Security Requirements Guide :: Version 1, Release: 1 Benchmark Date: 20 Nov 2020*"&amp;A826&amp;";*",SRGs!AA:AA,0),0)</f>
        <v>0</v>
      </c>
      <c r="AB826" s="2">
        <f>IFERROR(MATCH("Virtual Private Network (VPN) Security Requirements Guide :: Version 2, Release: 4 Benchmark Date: 27 Oct 2021*"&amp;A826&amp;";*",SRGs!AA:AA,0),0)</f>
        <v>0</v>
      </c>
      <c r="AC826" s="2">
        <f>IFERROR(MATCH("Web Server Security Requirements Guide :: Version 3, Release: 1 Benchmark Date: 27 Oct 2022*"&amp;A826&amp;";*",SRGs!AA:AA,0),0)</f>
        <v>0</v>
      </c>
      <c r="AD826" s="22"/>
      <c r="AE826" s="3" t="str">
        <f t="shared" si="96"/>
        <v/>
      </c>
      <c r="AF826" s="2" t="str">
        <f t="shared" si="97"/>
        <v/>
      </c>
      <c r="AG826" s="2" t="str">
        <f t="shared" si="98"/>
        <v/>
      </c>
      <c r="AH826" s="2" t="str">
        <f t="shared" si="99"/>
        <v/>
      </c>
      <c r="AI826" s="2" t="str">
        <f t="shared" si="100"/>
        <v/>
      </c>
      <c r="AJ826" s="2" t="str">
        <f t="shared" si="101"/>
        <v/>
      </c>
      <c r="AK826" s="2" t="str">
        <f t="shared" si="102"/>
        <v/>
      </c>
      <c r="AM826" s="5" t="str">
        <f t="shared" si="103"/>
        <v/>
      </c>
    </row>
    <row r="827" spans="1:39" ht="30">
      <c r="A827" s="1" t="s">
        <v>22526</v>
      </c>
      <c r="B827" s="1" t="s">
        <v>4315</v>
      </c>
      <c r="C827" s="1" t="s">
        <v>1048</v>
      </c>
      <c r="D827" s="1" t="s">
        <v>3549</v>
      </c>
      <c r="E827" s="1"/>
      <c r="F827" s="2"/>
      <c r="G827" s="2"/>
      <c r="H827" s="2"/>
      <c r="I827" s="2"/>
      <c r="J827" s="15"/>
      <c r="K827" s="3">
        <f>IFERROR(MATCH("Application Layer Gateway (ALG) Security Requirements Guide (SRG) :: Version 1, Release: 2 Benchmark Date: 24 Jul 2015*"&amp;A827&amp;";*",SRGs!AA:AA,0),0)</f>
        <v>0</v>
      </c>
      <c r="L827" s="2">
        <f>IFERROR(MATCH("Application Server Security Requirements Guide :: Version 3, Release: 3 Benchmark Date: 27 Oct 2022*"&amp;A827&amp;";*",SRGs!AA:AA,0),0)</f>
        <v>0</v>
      </c>
      <c r="M827" s="2">
        <f>IFERROR(MATCH("Authentication, Authorization, and Accounting Services (AAA) Security Requirements Guide :: Version 1, Release: 2 Benchmark Date: 24 Jan 2020*"&amp;A827&amp;";*",SRGs!AA:AA,0),0)</f>
        <v>0</v>
      </c>
      <c r="N827" s="2">
        <f>IFERROR(MATCH("Central Log Server Security Requirements Guide :: Version 2, Release: 2 Benchmark Date: 27 Oct 2022*"&amp;A827&amp;";*",SRGs!AA:AA,0),0)</f>
        <v>0</v>
      </c>
      <c r="O827" s="2">
        <f>IFERROR(MATCH("Database Security Requirements Guide :: Version 3, Release: 3 Benchmark Date: 27 Jul 2022*"&amp;A827&amp;";*",SRGs!AA:AA,0),0)</f>
        <v>0</v>
      </c>
      <c r="P827" s="2">
        <f>IFERROR(MATCH("Container Platform Security Requirements Guide :: Version 1, Release: 3 Benchmark Date: 27 Jan 2022*"&amp;A827&amp;";*",SRGs!AA:AA,0),0)</f>
        <v>0</v>
      </c>
      <c r="Q827" s="2">
        <f>IFERROR(MATCH("Domain Name System (DNS) Security Requirements Guide :: Version 2, Release: 4 Benchmark Date: 23 Oct 2015*"&amp;A827&amp;";*",SRGs!AA:AA,0),0)</f>
        <v>0</v>
      </c>
      <c r="R827" s="2">
        <f>IFERROR(MATCH("Firewall Security Requirements Guide :: Version 2, Release: 3 Benchmark Date: 27 Oct 2022*"&amp;A827&amp;";*",SRGs!AA:AA,0),0)</f>
        <v>0</v>
      </c>
      <c r="S827" s="2">
        <f>IFERROR(MATCH("General Purpose Operating System Security Requirements Guide :: Version 2, Release: 4 Benchmark Date: 27 Jul 2022*"&amp;A827&amp;";*",SRGs!AA:AA,0),0)</f>
        <v>0</v>
      </c>
      <c r="T827" s="2">
        <f>IFERROR(MATCH("Intrusion Detection and Prevention Systems (IDPS) Security Requirements Guide :: Version 2, Release: 6 Benchmark Date: 24 Jul 2020*"&amp;A827&amp;";*",SRGs!AA:AA,0),0)</f>
        <v>0</v>
      </c>
      <c r="U827" s="2">
        <f>IFERROR(MATCH("Layer 2 Switch Security Requirements Guide :: Version 2, Release: 1 Benchmark Date: 18 May 2021*"&amp;A827&amp;";*",SRGs!AA:AA,0),0)</f>
        <v>0</v>
      </c>
      <c r="V827" s="2">
        <f>IFERROR(MATCH("Mainframe Product Security Requirements Guide :: Version 2, Release: 1 Benchmark Date: 27 Oct 2022*"&amp;A827&amp;";*",SRGs!AA:AA,0),0)</f>
        <v>0</v>
      </c>
      <c r="W827" s="2">
        <f>IFERROR(MATCH("Network Device Management Security Requirements Guide :: Version 4, Release: 1 Benchmark Date: 23 Apr 2021*"&amp;A827&amp;";*",SRGs!AA:AA,0),0)</f>
        <v>0</v>
      </c>
      <c r="X827" s="2">
        <f>IFERROR(MATCH("Router Security Requirements Guide :: Version 4, Release: 2 Benchmark Date: 23 Apr 2021*"&amp;A827&amp;";*",SRGs!AA:AA,0),0)</f>
        <v>0</v>
      </c>
      <c r="Y827" s="2">
        <f>IFERROR(MATCH("SDN Controller Security Requirements Guide :: Version 1, Release: 2 Benchmark Date: 24 Apr 2020*"&amp;A827&amp;";*",SRGs!AA:AA,0),0)</f>
        <v>0</v>
      </c>
      <c r="Z827" s="2">
        <f>IFERROR(MATCH("Unified Endpoint Management Agent Security Requirements Guide :: Version 1, Release: 1 Benchmark Date: 20 Nov 2020*"&amp;A827&amp;";*",SRGs!AA:AA,0),0)</f>
        <v>0</v>
      </c>
      <c r="AA827" s="2">
        <f>IFERROR(MATCH("Unified Endpoint Management Server Security Requirements Guide :: Version 1, Release: 1 Benchmark Date: 20 Nov 2020*"&amp;A827&amp;";*",SRGs!AA:AA,0),0)</f>
        <v>0</v>
      </c>
      <c r="AB827" s="2">
        <f>IFERROR(MATCH("Virtual Private Network (VPN) Security Requirements Guide :: Version 2, Release: 4 Benchmark Date: 27 Oct 2021*"&amp;A827&amp;";*",SRGs!AA:AA,0),0)</f>
        <v>0</v>
      </c>
      <c r="AC827" s="2">
        <f>IFERROR(MATCH("Web Server Security Requirements Guide :: Version 3, Release: 1 Benchmark Date: 27 Oct 2022*"&amp;A827&amp;";*",SRGs!AA:AA,0),0)</f>
        <v>0</v>
      </c>
      <c r="AD827" s="22"/>
      <c r="AE827" s="3" t="str">
        <f t="shared" si="96"/>
        <v/>
      </c>
      <c r="AF827" s="2" t="str">
        <f t="shared" si="97"/>
        <v/>
      </c>
      <c r="AG827" s="2" t="str">
        <f t="shared" si="98"/>
        <v/>
      </c>
      <c r="AH827" s="2" t="str">
        <f t="shared" si="99"/>
        <v/>
      </c>
      <c r="AI827" s="2" t="str">
        <f t="shared" si="100"/>
        <v/>
      </c>
      <c r="AJ827" s="2" t="str">
        <f t="shared" si="101"/>
        <v/>
      </c>
      <c r="AK827" s="2" t="str">
        <f t="shared" si="102"/>
        <v/>
      </c>
      <c r="AM827" s="5" t="str">
        <f t="shared" si="103"/>
        <v/>
      </c>
    </row>
    <row r="828" spans="1:39" ht="75">
      <c r="A828" s="1" t="s">
        <v>22527</v>
      </c>
      <c r="B828" s="1" t="s">
        <v>4315</v>
      </c>
      <c r="C828" s="1" t="s">
        <v>1049</v>
      </c>
      <c r="D828" s="1" t="s">
        <v>2114</v>
      </c>
      <c r="E828" s="1" t="s">
        <v>3116</v>
      </c>
      <c r="F828" s="2" t="s">
        <v>2591</v>
      </c>
      <c r="G828" s="2"/>
      <c r="H828" s="2"/>
      <c r="I828" s="2"/>
      <c r="J828" s="15"/>
      <c r="K828" s="3">
        <f>IFERROR(MATCH("Application Layer Gateway (ALG) Security Requirements Guide (SRG) :: Version 1, Release: 2 Benchmark Date: 24 Jul 2015*"&amp;A828&amp;";*",SRGs!AA:AA,0),0)</f>
        <v>0</v>
      </c>
      <c r="L828" s="2">
        <f>IFERROR(MATCH("Application Server Security Requirements Guide :: Version 3, Release: 3 Benchmark Date: 27 Oct 2022*"&amp;A828&amp;";*",SRGs!AA:AA,0),0)</f>
        <v>0</v>
      </c>
      <c r="M828" s="2">
        <f>IFERROR(MATCH("Authentication, Authorization, and Accounting Services (AAA) Security Requirements Guide :: Version 1, Release: 2 Benchmark Date: 24 Jan 2020*"&amp;A828&amp;";*",SRGs!AA:AA,0),0)</f>
        <v>0</v>
      </c>
      <c r="N828" s="2">
        <f>IFERROR(MATCH("Central Log Server Security Requirements Guide :: Version 2, Release: 2 Benchmark Date: 27 Oct 2022*"&amp;A828&amp;";*",SRGs!AA:AA,0),0)</f>
        <v>0</v>
      </c>
      <c r="O828" s="2">
        <f>IFERROR(MATCH("Database Security Requirements Guide :: Version 3, Release: 3 Benchmark Date: 27 Jul 2022*"&amp;A828&amp;";*",SRGs!AA:AA,0),0)</f>
        <v>0</v>
      </c>
      <c r="P828" s="2">
        <f>IFERROR(MATCH("Container Platform Security Requirements Guide :: Version 1, Release: 3 Benchmark Date: 27 Jan 2022*"&amp;A828&amp;";*",SRGs!AA:AA,0),0)</f>
        <v>0</v>
      </c>
      <c r="Q828" s="2">
        <f>IFERROR(MATCH("Domain Name System (DNS) Security Requirements Guide :: Version 2, Release: 4 Benchmark Date: 23 Oct 2015*"&amp;A828&amp;";*",SRGs!AA:AA,0),0)</f>
        <v>0</v>
      </c>
      <c r="R828" s="2">
        <f>IFERROR(MATCH("Firewall Security Requirements Guide :: Version 2, Release: 3 Benchmark Date: 27 Oct 2022*"&amp;A828&amp;";*",SRGs!AA:AA,0),0)</f>
        <v>0</v>
      </c>
      <c r="S828" s="2">
        <f>IFERROR(MATCH("General Purpose Operating System Security Requirements Guide :: Version 2, Release: 4 Benchmark Date: 27 Jul 2022*"&amp;A828&amp;";*",SRGs!AA:AA,0),0)</f>
        <v>0</v>
      </c>
      <c r="T828" s="2">
        <f>IFERROR(MATCH("Intrusion Detection and Prevention Systems (IDPS) Security Requirements Guide :: Version 2, Release: 6 Benchmark Date: 24 Jul 2020*"&amp;A828&amp;";*",SRGs!AA:AA,0),0)</f>
        <v>0</v>
      </c>
      <c r="U828" s="2">
        <f>IFERROR(MATCH("Layer 2 Switch Security Requirements Guide :: Version 2, Release: 1 Benchmark Date: 18 May 2021*"&amp;A828&amp;";*",SRGs!AA:AA,0),0)</f>
        <v>0</v>
      </c>
      <c r="V828" s="2">
        <f>IFERROR(MATCH("Mainframe Product Security Requirements Guide :: Version 2, Release: 1 Benchmark Date: 27 Oct 2022*"&amp;A828&amp;";*",SRGs!AA:AA,0),0)</f>
        <v>0</v>
      </c>
      <c r="W828" s="2">
        <f>IFERROR(MATCH("Network Device Management Security Requirements Guide :: Version 4, Release: 1 Benchmark Date: 23 Apr 2021*"&amp;A828&amp;";*",SRGs!AA:AA,0),0)</f>
        <v>0</v>
      </c>
      <c r="X828" s="2">
        <f>IFERROR(MATCH("Router Security Requirements Guide :: Version 4, Release: 2 Benchmark Date: 23 Apr 2021*"&amp;A828&amp;";*",SRGs!AA:AA,0),0)</f>
        <v>0</v>
      </c>
      <c r="Y828" s="2">
        <f>IFERROR(MATCH("SDN Controller Security Requirements Guide :: Version 1, Release: 2 Benchmark Date: 24 Apr 2020*"&amp;A828&amp;";*",SRGs!AA:AA,0),0)</f>
        <v>0</v>
      </c>
      <c r="Z828" s="2">
        <f>IFERROR(MATCH("Unified Endpoint Management Agent Security Requirements Guide :: Version 1, Release: 1 Benchmark Date: 20 Nov 2020*"&amp;A828&amp;";*",SRGs!AA:AA,0),0)</f>
        <v>0</v>
      </c>
      <c r="AA828" s="2">
        <f>IFERROR(MATCH("Unified Endpoint Management Server Security Requirements Guide :: Version 1, Release: 1 Benchmark Date: 20 Nov 2020*"&amp;A828&amp;";*",SRGs!AA:AA,0),0)</f>
        <v>0</v>
      </c>
      <c r="AB828" s="2">
        <f>IFERROR(MATCH("Virtual Private Network (VPN) Security Requirements Guide :: Version 2, Release: 4 Benchmark Date: 27 Oct 2021*"&amp;A828&amp;";*",SRGs!AA:AA,0),0)</f>
        <v>0</v>
      </c>
      <c r="AC828" s="2">
        <f>IFERROR(MATCH("Web Server Security Requirements Guide :: Version 3, Release: 1 Benchmark Date: 27 Oct 2022*"&amp;A828&amp;";*",SRGs!AA:AA,0),0)</f>
        <v>0</v>
      </c>
      <c r="AD828" s="22"/>
      <c r="AE828" s="3" t="str">
        <f t="shared" si="96"/>
        <v/>
      </c>
      <c r="AF828" s="2" t="str">
        <f t="shared" si="97"/>
        <v/>
      </c>
      <c r="AG828" s="2" t="str">
        <f t="shared" si="98"/>
        <v/>
      </c>
      <c r="AH828" s="2" t="str">
        <f t="shared" si="99"/>
        <v/>
      </c>
      <c r="AI828" s="2" t="str">
        <f t="shared" si="100"/>
        <v/>
      </c>
      <c r="AJ828" s="2" t="str">
        <f t="shared" si="101"/>
        <v/>
      </c>
      <c r="AK828" s="2" t="str">
        <f t="shared" si="102"/>
        <v/>
      </c>
      <c r="AM828" s="5" t="str">
        <f t="shared" si="103"/>
        <v/>
      </c>
    </row>
    <row r="829" spans="1:39" ht="105">
      <c r="A829" s="1" t="s">
        <v>22528</v>
      </c>
      <c r="B829" s="1" t="s">
        <v>4315</v>
      </c>
      <c r="C829" s="1" t="s">
        <v>1050</v>
      </c>
      <c r="D829" s="1" t="s">
        <v>2115</v>
      </c>
      <c r="E829" s="1" t="s">
        <v>3117</v>
      </c>
      <c r="F829" s="2" t="s">
        <v>3659</v>
      </c>
      <c r="G829" s="2"/>
      <c r="H829" s="2"/>
      <c r="I829" s="2"/>
      <c r="J829" s="15"/>
      <c r="K829" s="3">
        <f>IFERROR(MATCH("Application Layer Gateway (ALG) Security Requirements Guide (SRG) :: Version 1, Release: 2 Benchmark Date: 24 Jul 2015*"&amp;A829&amp;";*",SRGs!AA:AA,0),0)</f>
        <v>0</v>
      </c>
      <c r="L829" s="2">
        <f>IFERROR(MATCH("Application Server Security Requirements Guide :: Version 3, Release: 3 Benchmark Date: 27 Oct 2022*"&amp;A829&amp;";*",SRGs!AA:AA,0),0)</f>
        <v>0</v>
      </c>
      <c r="M829" s="2">
        <f>IFERROR(MATCH("Authentication, Authorization, and Accounting Services (AAA) Security Requirements Guide :: Version 1, Release: 2 Benchmark Date: 24 Jan 2020*"&amp;A829&amp;";*",SRGs!AA:AA,0),0)</f>
        <v>0</v>
      </c>
      <c r="N829" s="6">
        <f>IFERROR(MATCH("Central Log Server Security Requirements Guide :: Version 2, Release: 2 Benchmark Date: 27 Oct 2022*"&amp;A829&amp;";*",SRGs!AA:AA,0),0)</f>
        <v>0</v>
      </c>
      <c r="O829" s="6">
        <f>IFERROR(MATCH("Database Security Requirements Guide :: Version 3, Release: 3 Benchmark Date: 27 Jul 2022*"&amp;A829&amp;";*",SRGs!AA:AA,0),0)</f>
        <v>0</v>
      </c>
      <c r="P829" s="2">
        <f>IFERROR(MATCH("Container Platform Security Requirements Guide :: Version 1, Release: 3 Benchmark Date: 27 Jan 2022*"&amp;A829&amp;";*",SRGs!AA:AA,0),0)</f>
        <v>0</v>
      </c>
      <c r="Q829" s="2">
        <f>IFERROR(MATCH("Domain Name System (DNS) Security Requirements Guide :: Version 2, Release: 4 Benchmark Date: 23 Oct 2015*"&amp;A829&amp;";*",SRGs!AA:AA,0),0)</f>
        <v>0</v>
      </c>
      <c r="R829" s="2">
        <f>IFERROR(MATCH("Firewall Security Requirements Guide :: Version 2, Release: 3 Benchmark Date: 27 Oct 2022*"&amp;A829&amp;";*",SRGs!AA:AA,0),0)</f>
        <v>0</v>
      </c>
      <c r="S829" s="2">
        <f>IFERROR(MATCH("General Purpose Operating System Security Requirements Guide :: Version 2, Release: 4 Benchmark Date: 27 Jul 2022*"&amp;A829&amp;";*",SRGs!AA:AA,0),0)</f>
        <v>0</v>
      </c>
      <c r="T829" s="2">
        <f>IFERROR(MATCH("Intrusion Detection and Prevention Systems (IDPS) Security Requirements Guide :: Version 2, Release: 6 Benchmark Date: 24 Jul 2020*"&amp;A829&amp;";*",SRGs!AA:AA,0),0)</f>
        <v>0</v>
      </c>
      <c r="U829" s="2">
        <f>IFERROR(MATCH("Layer 2 Switch Security Requirements Guide :: Version 2, Release: 1 Benchmark Date: 18 May 2021*"&amp;A829&amp;";*",SRGs!AA:AA,0),0)</f>
        <v>0</v>
      </c>
      <c r="V829" s="2">
        <f>IFERROR(MATCH("Mainframe Product Security Requirements Guide :: Version 2, Release: 1 Benchmark Date: 27 Oct 2022*"&amp;A829&amp;";*",SRGs!AA:AA,0),0)</f>
        <v>0</v>
      </c>
      <c r="W829" s="2">
        <f>IFERROR(MATCH("Network Device Management Security Requirements Guide :: Version 4, Release: 1 Benchmark Date: 23 Apr 2021*"&amp;A829&amp;";*",SRGs!AA:AA,0),0)</f>
        <v>0</v>
      </c>
      <c r="X829" s="2">
        <f>IFERROR(MATCH("Router Security Requirements Guide :: Version 4, Release: 2 Benchmark Date: 23 Apr 2021*"&amp;A829&amp;";*",SRGs!AA:AA,0),0)</f>
        <v>0</v>
      </c>
      <c r="Y829" s="2">
        <f>IFERROR(MATCH("SDN Controller Security Requirements Guide :: Version 1, Release: 2 Benchmark Date: 24 Apr 2020*"&amp;A829&amp;";*",SRGs!AA:AA,0),0)</f>
        <v>0</v>
      </c>
      <c r="Z829" s="2">
        <f>IFERROR(MATCH("Unified Endpoint Management Agent Security Requirements Guide :: Version 1, Release: 1 Benchmark Date: 20 Nov 2020*"&amp;A829&amp;";*",SRGs!AA:AA,0),0)</f>
        <v>0</v>
      </c>
      <c r="AA829" s="2">
        <f>IFERROR(MATCH("Unified Endpoint Management Server Security Requirements Guide :: Version 1, Release: 1 Benchmark Date: 20 Nov 2020*"&amp;A829&amp;";*",SRGs!AA:AA,0),0)</f>
        <v>0</v>
      </c>
      <c r="AB829" s="2">
        <f>IFERROR(MATCH("Virtual Private Network (VPN) Security Requirements Guide :: Version 2, Release: 4 Benchmark Date: 27 Oct 2021*"&amp;A829&amp;";*",SRGs!AA:AA,0),0)</f>
        <v>0</v>
      </c>
      <c r="AC829" s="2">
        <f>IFERROR(MATCH("Web Server Security Requirements Guide :: Version 3, Release: 1 Benchmark Date: 27 Oct 2022*"&amp;A829&amp;";*",SRGs!AA:AA,0),0)</f>
        <v>0</v>
      </c>
      <c r="AD829" s="22"/>
      <c r="AE829" s="3" t="str">
        <f t="shared" si="96"/>
        <v/>
      </c>
      <c r="AF829" s="2" t="str">
        <f t="shared" si="97"/>
        <v/>
      </c>
      <c r="AG829" s="2" t="str">
        <f t="shared" si="98"/>
        <v/>
      </c>
      <c r="AH829" s="2" t="str">
        <f t="shared" si="99"/>
        <v/>
      </c>
      <c r="AI829" s="2" t="str">
        <f t="shared" si="100"/>
        <v/>
      </c>
      <c r="AJ829" s="2" t="str">
        <f t="shared" si="101"/>
        <v/>
      </c>
      <c r="AK829" s="2" t="str">
        <f t="shared" si="102"/>
        <v/>
      </c>
      <c r="AM829" s="5" t="str">
        <f t="shared" si="103"/>
        <v/>
      </c>
    </row>
    <row r="830" spans="1:39" ht="120">
      <c r="A830" s="1" t="s">
        <v>22529</v>
      </c>
      <c r="B830" s="1" t="s">
        <v>4315</v>
      </c>
      <c r="C830" s="1" t="s">
        <v>4156</v>
      </c>
      <c r="D830" s="1" t="s">
        <v>2116</v>
      </c>
      <c r="E830" s="1" t="s">
        <v>3118</v>
      </c>
      <c r="F830" s="2" t="s">
        <v>3972</v>
      </c>
      <c r="G830" s="2"/>
      <c r="H830" s="2"/>
      <c r="I830" s="2"/>
      <c r="J830" s="15"/>
      <c r="K830" s="3">
        <f>IFERROR(MATCH("Application Layer Gateway (ALG) Security Requirements Guide (SRG) :: Version 1, Release: 2 Benchmark Date: 24 Jul 2015*"&amp;A830&amp;";*",SRGs!AA:AA,0),0)</f>
        <v>0</v>
      </c>
      <c r="L830" s="2">
        <f>IFERROR(MATCH("Application Server Security Requirements Guide :: Version 3, Release: 3 Benchmark Date: 27 Oct 2022*"&amp;A830&amp;";*",SRGs!AA:AA,0),0)</f>
        <v>0</v>
      </c>
      <c r="M830" s="2">
        <f>IFERROR(MATCH("Authentication, Authorization, and Accounting Services (AAA) Security Requirements Guide :: Version 1, Release: 2 Benchmark Date: 24 Jan 2020*"&amp;A830&amp;";*",SRGs!AA:AA,0),0)</f>
        <v>0</v>
      </c>
      <c r="N830" s="6">
        <f>IFERROR(MATCH("Central Log Server Security Requirements Guide :: Version 2, Release: 2 Benchmark Date: 27 Oct 2022*"&amp;A830&amp;";*",SRGs!AA:AA,0),0)</f>
        <v>0</v>
      </c>
      <c r="O830" s="6">
        <f>IFERROR(MATCH("Database Security Requirements Guide :: Version 3, Release: 3 Benchmark Date: 27 Jul 2022*"&amp;A830&amp;";*",SRGs!AA:AA,0),0)</f>
        <v>0</v>
      </c>
      <c r="P830" s="2">
        <f>IFERROR(MATCH("Container Platform Security Requirements Guide :: Version 1, Release: 3 Benchmark Date: 27 Jan 2022*"&amp;A830&amp;";*",SRGs!AA:AA,0),0)</f>
        <v>0</v>
      </c>
      <c r="Q830" s="2">
        <f>IFERROR(MATCH("Domain Name System (DNS) Security Requirements Guide :: Version 2, Release: 4 Benchmark Date: 23 Oct 2015*"&amp;A830&amp;";*",SRGs!AA:AA,0),0)</f>
        <v>0</v>
      </c>
      <c r="R830" s="2">
        <f>IFERROR(MATCH("Firewall Security Requirements Guide :: Version 2, Release: 3 Benchmark Date: 27 Oct 2022*"&amp;A830&amp;";*",SRGs!AA:AA,0),0)</f>
        <v>0</v>
      </c>
      <c r="S830" s="2">
        <f>IFERROR(MATCH("General Purpose Operating System Security Requirements Guide :: Version 2, Release: 4 Benchmark Date: 27 Jul 2022*"&amp;A830&amp;";*",SRGs!AA:AA,0),0)</f>
        <v>0</v>
      </c>
      <c r="T830" s="2">
        <f>IFERROR(MATCH("Intrusion Detection and Prevention Systems (IDPS) Security Requirements Guide :: Version 2, Release: 6 Benchmark Date: 24 Jul 2020*"&amp;A830&amp;";*",SRGs!AA:AA,0),0)</f>
        <v>0</v>
      </c>
      <c r="U830" s="2">
        <f>IFERROR(MATCH("Layer 2 Switch Security Requirements Guide :: Version 2, Release: 1 Benchmark Date: 18 May 2021*"&amp;A830&amp;";*",SRGs!AA:AA,0),0)</f>
        <v>0</v>
      </c>
      <c r="V830" s="2">
        <f>IFERROR(MATCH("Mainframe Product Security Requirements Guide :: Version 2, Release: 1 Benchmark Date: 27 Oct 2022*"&amp;A830&amp;";*",SRGs!AA:AA,0),0)</f>
        <v>0</v>
      </c>
      <c r="W830" s="2">
        <f>IFERROR(MATCH("Network Device Management Security Requirements Guide :: Version 4, Release: 1 Benchmark Date: 23 Apr 2021*"&amp;A830&amp;";*",SRGs!AA:AA,0),0)</f>
        <v>0</v>
      </c>
      <c r="X830" s="2">
        <f>IFERROR(MATCH("Router Security Requirements Guide :: Version 4, Release: 2 Benchmark Date: 23 Apr 2021*"&amp;A830&amp;";*",SRGs!AA:AA,0),0)</f>
        <v>0</v>
      </c>
      <c r="Y830" s="2">
        <f>IFERROR(MATCH("SDN Controller Security Requirements Guide :: Version 1, Release: 2 Benchmark Date: 24 Apr 2020*"&amp;A830&amp;";*",SRGs!AA:AA,0),0)</f>
        <v>0</v>
      </c>
      <c r="Z830" s="2">
        <f>IFERROR(MATCH("Unified Endpoint Management Agent Security Requirements Guide :: Version 1, Release: 1 Benchmark Date: 20 Nov 2020*"&amp;A830&amp;";*",SRGs!AA:AA,0),0)</f>
        <v>0</v>
      </c>
      <c r="AA830" s="2">
        <f>IFERROR(MATCH("Unified Endpoint Management Server Security Requirements Guide :: Version 1, Release: 1 Benchmark Date: 20 Nov 2020*"&amp;A830&amp;";*",SRGs!AA:AA,0),0)</f>
        <v>0</v>
      </c>
      <c r="AB830" s="2">
        <f>IFERROR(MATCH("Virtual Private Network (VPN) Security Requirements Guide :: Version 2, Release: 4 Benchmark Date: 27 Oct 2021*"&amp;A830&amp;";*",SRGs!AA:AA,0),0)</f>
        <v>0</v>
      </c>
      <c r="AC830" s="2">
        <f>IFERROR(MATCH("Web Server Security Requirements Guide :: Version 3, Release: 1 Benchmark Date: 27 Oct 2022*"&amp;A830&amp;";*",SRGs!AA:AA,0),0)</f>
        <v>0</v>
      </c>
      <c r="AD830" s="22"/>
      <c r="AE830" s="3" t="str">
        <f t="shared" si="96"/>
        <v/>
      </c>
      <c r="AF830" s="2" t="str">
        <f t="shared" si="97"/>
        <v/>
      </c>
      <c r="AG830" s="2" t="str">
        <f t="shared" si="98"/>
        <v/>
      </c>
      <c r="AH830" s="2" t="str">
        <f t="shared" si="99"/>
        <v/>
      </c>
      <c r="AI830" s="2" t="str">
        <f t="shared" si="100"/>
        <v/>
      </c>
      <c r="AJ830" s="2" t="str">
        <f t="shared" si="101"/>
        <v/>
      </c>
      <c r="AK830" s="2" t="str">
        <f t="shared" si="102"/>
        <v/>
      </c>
      <c r="AM830" s="5" t="str">
        <f t="shared" si="103"/>
        <v/>
      </c>
    </row>
    <row r="831" spans="1:39" ht="120">
      <c r="A831" s="1" t="s">
        <v>22530</v>
      </c>
      <c r="B831" s="1" t="s">
        <v>4315</v>
      </c>
      <c r="C831" s="1" t="s">
        <v>1051</v>
      </c>
      <c r="D831" s="1" t="s">
        <v>2117</v>
      </c>
      <c r="E831" s="1" t="s">
        <v>3119</v>
      </c>
      <c r="F831" s="2" t="s">
        <v>3645</v>
      </c>
      <c r="G831" s="2"/>
      <c r="H831" s="2"/>
      <c r="I831" s="2"/>
      <c r="J831" s="15"/>
      <c r="K831" s="3">
        <f>IFERROR(MATCH("Application Layer Gateway (ALG) Security Requirements Guide (SRG) :: Version 1, Release: 2 Benchmark Date: 24 Jul 2015*"&amp;A831&amp;";*",SRGs!AA:AA,0),0)</f>
        <v>0</v>
      </c>
      <c r="L831" s="2">
        <f>IFERROR(MATCH("Application Server Security Requirements Guide :: Version 3, Release: 3 Benchmark Date: 27 Oct 2022*"&amp;A831&amp;";*",SRGs!AA:AA,0),0)</f>
        <v>0</v>
      </c>
      <c r="M831" s="2">
        <f>IFERROR(MATCH("Authentication, Authorization, and Accounting Services (AAA) Security Requirements Guide :: Version 1, Release: 2 Benchmark Date: 24 Jan 2020*"&amp;A831&amp;";*",SRGs!AA:AA,0),0)</f>
        <v>0</v>
      </c>
      <c r="N831" s="6">
        <f>IFERROR(MATCH("Central Log Server Security Requirements Guide :: Version 2, Release: 2 Benchmark Date: 27 Oct 2022*"&amp;A831&amp;";*",SRGs!AA:AA,0),0)</f>
        <v>0</v>
      </c>
      <c r="O831" s="6">
        <f>IFERROR(MATCH("Database Security Requirements Guide :: Version 3, Release: 3 Benchmark Date: 27 Jul 2022*"&amp;A831&amp;";*",SRGs!AA:AA,0),0)</f>
        <v>0</v>
      </c>
      <c r="P831" s="2">
        <f>IFERROR(MATCH("Container Platform Security Requirements Guide :: Version 1, Release: 3 Benchmark Date: 27 Jan 2022*"&amp;A831&amp;";*",SRGs!AA:AA,0),0)</f>
        <v>0</v>
      </c>
      <c r="Q831" s="2">
        <f>IFERROR(MATCH("Domain Name System (DNS) Security Requirements Guide :: Version 2, Release: 4 Benchmark Date: 23 Oct 2015*"&amp;A831&amp;";*",SRGs!AA:AA,0),0)</f>
        <v>0</v>
      </c>
      <c r="R831" s="2">
        <f>IFERROR(MATCH("Firewall Security Requirements Guide :: Version 2, Release: 3 Benchmark Date: 27 Oct 2022*"&amp;A831&amp;";*",SRGs!AA:AA,0),0)</f>
        <v>0</v>
      </c>
      <c r="S831" s="2">
        <f>IFERROR(MATCH("General Purpose Operating System Security Requirements Guide :: Version 2, Release: 4 Benchmark Date: 27 Jul 2022*"&amp;A831&amp;";*",SRGs!AA:AA,0),0)</f>
        <v>0</v>
      </c>
      <c r="T831" s="2">
        <f>IFERROR(MATCH("Intrusion Detection and Prevention Systems (IDPS) Security Requirements Guide :: Version 2, Release: 6 Benchmark Date: 24 Jul 2020*"&amp;A831&amp;";*",SRGs!AA:AA,0),0)</f>
        <v>0</v>
      </c>
      <c r="U831" s="2">
        <f>IFERROR(MATCH("Layer 2 Switch Security Requirements Guide :: Version 2, Release: 1 Benchmark Date: 18 May 2021*"&amp;A831&amp;";*",SRGs!AA:AA,0),0)</f>
        <v>0</v>
      </c>
      <c r="V831" s="2">
        <f>IFERROR(MATCH("Mainframe Product Security Requirements Guide :: Version 2, Release: 1 Benchmark Date: 27 Oct 2022*"&amp;A831&amp;";*",SRGs!AA:AA,0),0)</f>
        <v>0</v>
      </c>
      <c r="W831" s="2">
        <f>IFERROR(MATCH("Network Device Management Security Requirements Guide :: Version 4, Release: 1 Benchmark Date: 23 Apr 2021*"&amp;A831&amp;";*",SRGs!AA:AA,0),0)</f>
        <v>0</v>
      </c>
      <c r="X831" s="2">
        <f>IFERROR(MATCH("Router Security Requirements Guide :: Version 4, Release: 2 Benchmark Date: 23 Apr 2021*"&amp;A831&amp;";*",SRGs!AA:AA,0),0)</f>
        <v>0</v>
      </c>
      <c r="Y831" s="2">
        <f>IFERROR(MATCH("SDN Controller Security Requirements Guide :: Version 1, Release: 2 Benchmark Date: 24 Apr 2020*"&amp;A831&amp;";*",SRGs!AA:AA,0),0)</f>
        <v>0</v>
      </c>
      <c r="Z831" s="2">
        <f>IFERROR(MATCH("Unified Endpoint Management Agent Security Requirements Guide :: Version 1, Release: 1 Benchmark Date: 20 Nov 2020*"&amp;A831&amp;";*",SRGs!AA:AA,0),0)</f>
        <v>0</v>
      </c>
      <c r="AA831" s="2">
        <f>IFERROR(MATCH("Unified Endpoint Management Server Security Requirements Guide :: Version 1, Release: 1 Benchmark Date: 20 Nov 2020*"&amp;A831&amp;";*",SRGs!AA:AA,0),0)</f>
        <v>0</v>
      </c>
      <c r="AB831" s="2">
        <f>IFERROR(MATCH("Virtual Private Network (VPN) Security Requirements Guide :: Version 2, Release: 4 Benchmark Date: 27 Oct 2021*"&amp;A831&amp;";*",SRGs!AA:AA,0),0)</f>
        <v>0</v>
      </c>
      <c r="AC831" s="2">
        <f>IFERROR(MATCH("Web Server Security Requirements Guide :: Version 3, Release: 1 Benchmark Date: 27 Oct 2022*"&amp;A831&amp;";*",SRGs!AA:AA,0),0)</f>
        <v>0</v>
      </c>
      <c r="AD831" s="22"/>
      <c r="AE831" s="3" t="str">
        <f t="shared" si="96"/>
        <v/>
      </c>
      <c r="AF831" s="2" t="str">
        <f t="shared" si="97"/>
        <v/>
      </c>
      <c r="AG831" s="2" t="str">
        <f t="shared" si="98"/>
        <v/>
      </c>
      <c r="AH831" s="2" t="str">
        <f t="shared" si="99"/>
        <v/>
      </c>
      <c r="AI831" s="2" t="str">
        <f t="shared" si="100"/>
        <v/>
      </c>
      <c r="AJ831" s="2" t="str">
        <f t="shared" si="101"/>
        <v/>
      </c>
      <c r="AK831" s="2" t="str">
        <f t="shared" si="102"/>
        <v/>
      </c>
      <c r="AM831" s="5" t="str">
        <f t="shared" si="103"/>
        <v/>
      </c>
    </row>
    <row r="832" spans="1:39" ht="165">
      <c r="A832" s="1" t="s">
        <v>22531</v>
      </c>
      <c r="B832" s="1" t="s">
        <v>4315</v>
      </c>
      <c r="C832" s="1" t="s">
        <v>1052</v>
      </c>
      <c r="D832" s="1" t="s">
        <v>2118</v>
      </c>
      <c r="E832" s="1" t="s">
        <v>3120</v>
      </c>
      <c r="F832" s="2" t="s">
        <v>3973</v>
      </c>
      <c r="G832" s="2"/>
      <c r="H832" s="2"/>
      <c r="I832" s="2"/>
      <c r="J832" s="15"/>
      <c r="K832" s="3">
        <f>IFERROR(MATCH("Application Layer Gateway (ALG) Security Requirements Guide (SRG) :: Version 1, Release: 2 Benchmark Date: 24 Jul 2015*"&amp;A832&amp;";*",SRGs!AA:AA,0),0)</f>
        <v>0</v>
      </c>
      <c r="L832" s="2">
        <f>IFERROR(MATCH("Application Server Security Requirements Guide :: Version 3, Release: 3 Benchmark Date: 27 Oct 2022*"&amp;A832&amp;";*",SRGs!AA:AA,0),0)</f>
        <v>0</v>
      </c>
      <c r="M832" s="2">
        <f>IFERROR(MATCH("Authentication, Authorization, and Accounting Services (AAA) Security Requirements Guide :: Version 1, Release: 2 Benchmark Date: 24 Jan 2020*"&amp;A832&amp;";*",SRGs!AA:AA,0),0)</f>
        <v>0</v>
      </c>
      <c r="N832" s="6">
        <f>IFERROR(MATCH("Central Log Server Security Requirements Guide :: Version 2, Release: 2 Benchmark Date: 27 Oct 2022*"&amp;A832&amp;";*",SRGs!AA:AA,0),0)</f>
        <v>0</v>
      </c>
      <c r="O832" s="6">
        <f>IFERROR(MATCH("Database Security Requirements Guide :: Version 3, Release: 3 Benchmark Date: 27 Jul 2022*"&amp;A832&amp;";*",SRGs!AA:AA,0),0)</f>
        <v>0</v>
      </c>
      <c r="P832" s="2">
        <f>IFERROR(MATCH("Container Platform Security Requirements Guide :: Version 1, Release: 3 Benchmark Date: 27 Jan 2022*"&amp;A832&amp;";*",SRGs!AA:AA,0),0)</f>
        <v>0</v>
      </c>
      <c r="Q832" s="2">
        <f>IFERROR(MATCH("Domain Name System (DNS) Security Requirements Guide :: Version 2, Release: 4 Benchmark Date: 23 Oct 2015*"&amp;A832&amp;";*",SRGs!AA:AA,0),0)</f>
        <v>0</v>
      </c>
      <c r="R832" s="2">
        <f>IFERROR(MATCH("Firewall Security Requirements Guide :: Version 2, Release: 3 Benchmark Date: 27 Oct 2022*"&amp;A832&amp;";*",SRGs!AA:AA,0),0)</f>
        <v>0</v>
      </c>
      <c r="S832" s="2">
        <f>IFERROR(MATCH("General Purpose Operating System Security Requirements Guide :: Version 2, Release: 4 Benchmark Date: 27 Jul 2022*"&amp;A832&amp;";*",SRGs!AA:AA,0),0)</f>
        <v>0</v>
      </c>
      <c r="T832" s="2">
        <f>IFERROR(MATCH("Intrusion Detection and Prevention Systems (IDPS) Security Requirements Guide :: Version 2, Release: 6 Benchmark Date: 24 Jul 2020*"&amp;A832&amp;";*",SRGs!AA:AA,0),0)</f>
        <v>0</v>
      </c>
      <c r="U832" s="2">
        <f>IFERROR(MATCH("Layer 2 Switch Security Requirements Guide :: Version 2, Release: 1 Benchmark Date: 18 May 2021*"&amp;A832&amp;";*",SRGs!AA:AA,0),0)</f>
        <v>0</v>
      </c>
      <c r="V832" s="2">
        <f>IFERROR(MATCH("Mainframe Product Security Requirements Guide :: Version 2, Release: 1 Benchmark Date: 27 Oct 2022*"&amp;A832&amp;";*",SRGs!AA:AA,0),0)</f>
        <v>0</v>
      </c>
      <c r="W832" s="2">
        <f>IFERROR(MATCH("Network Device Management Security Requirements Guide :: Version 4, Release: 1 Benchmark Date: 23 Apr 2021*"&amp;A832&amp;";*",SRGs!AA:AA,0),0)</f>
        <v>0</v>
      </c>
      <c r="X832" s="2">
        <f>IFERROR(MATCH("Router Security Requirements Guide :: Version 4, Release: 2 Benchmark Date: 23 Apr 2021*"&amp;A832&amp;";*",SRGs!AA:AA,0),0)</f>
        <v>0</v>
      </c>
      <c r="Y832" s="2">
        <f>IFERROR(MATCH("SDN Controller Security Requirements Guide :: Version 1, Release: 2 Benchmark Date: 24 Apr 2020*"&amp;A832&amp;";*",SRGs!AA:AA,0),0)</f>
        <v>0</v>
      </c>
      <c r="Z832" s="2">
        <f>IFERROR(MATCH("Unified Endpoint Management Agent Security Requirements Guide :: Version 1, Release: 1 Benchmark Date: 20 Nov 2020*"&amp;A832&amp;";*",SRGs!AA:AA,0),0)</f>
        <v>0</v>
      </c>
      <c r="AA832" s="2">
        <f>IFERROR(MATCH("Unified Endpoint Management Server Security Requirements Guide :: Version 1, Release: 1 Benchmark Date: 20 Nov 2020*"&amp;A832&amp;";*",SRGs!AA:AA,0),0)</f>
        <v>0</v>
      </c>
      <c r="AB832" s="2">
        <f>IFERROR(MATCH("Virtual Private Network (VPN) Security Requirements Guide :: Version 2, Release: 4 Benchmark Date: 27 Oct 2021*"&amp;A832&amp;";*",SRGs!AA:AA,0),0)</f>
        <v>0</v>
      </c>
      <c r="AC832" s="2">
        <f>IFERROR(MATCH("Web Server Security Requirements Guide :: Version 3, Release: 1 Benchmark Date: 27 Oct 2022*"&amp;A832&amp;";*",SRGs!AA:AA,0),0)</f>
        <v>0</v>
      </c>
      <c r="AD832" s="22"/>
      <c r="AE832" s="3" t="str">
        <f t="shared" si="96"/>
        <v/>
      </c>
      <c r="AF832" s="2" t="str">
        <f t="shared" si="97"/>
        <v/>
      </c>
      <c r="AG832" s="2" t="str">
        <f t="shared" si="98"/>
        <v/>
      </c>
      <c r="AH832" s="2" t="str">
        <f t="shared" si="99"/>
        <v/>
      </c>
      <c r="AI832" s="2" t="str">
        <f t="shared" si="100"/>
        <v/>
      </c>
      <c r="AJ832" s="2" t="str">
        <f t="shared" si="101"/>
        <v/>
      </c>
      <c r="AK832" s="2" t="str">
        <f t="shared" si="102"/>
        <v/>
      </c>
      <c r="AM832" s="5" t="str">
        <f t="shared" si="103"/>
        <v/>
      </c>
    </row>
    <row r="833" spans="1:39" ht="285">
      <c r="A833" s="1" t="s">
        <v>217</v>
      </c>
      <c r="B833" s="1" t="s">
        <v>4315</v>
      </c>
      <c r="C833" s="1" t="s">
        <v>1055</v>
      </c>
      <c r="D833" s="1" t="s">
        <v>2122</v>
      </c>
      <c r="E833" s="1" t="s">
        <v>3124</v>
      </c>
      <c r="F833" s="2" t="s">
        <v>3975</v>
      </c>
      <c r="G833" s="2"/>
      <c r="H833" s="2"/>
      <c r="I833" s="2"/>
      <c r="J833" s="15"/>
      <c r="K833" s="3">
        <f>IFERROR(MATCH("Application Layer Gateway (ALG) Security Requirements Guide (SRG) :: Version 1, Release: 2 Benchmark Date: 24 Jul 2015*"&amp;A833&amp;";*",SRGs!AA:AA,0),0)</f>
        <v>0</v>
      </c>
      <c r="L833" s="2">
        <f>IFERROR(MATCH("Application Server Security Requirements Guide :: Version 3, Release: 3 Benchmark Date: 27 Oct 2022*"&amp;A833&amp;";*",SRGs!AA:AA,0),0)</f>
        <v>0</v>
      </c>
      <c r="M833" s="2">
        <f>IFERROR(MATCH("Authentication, Authorization, and Accounting Services (AAA) Security Requirements Guide :: Version 1, Release: 2 Benchmark Date: 24 Jan 2020*"&amp;A833&amp;";*",SRGs!AA:AA,0),0)</f>
        <v>0</v>
      </c>
      <c r="N833" s="6">
        <f>IFERROR(MATCH("Central Log Server Security Requirements Guide :: Version 2, Release: 2 Benchmark Date: 27 Oct 2022*"&amp;A833&amp;";*",SRGs!AA:AA,0),0)</f>
        <v>0</v>
      </c>
      <c r="O833" s="6">
        <f>IFERROR(MATCH("Database Security Requirements Guide :: Version 3, Release: 3 Benchmark Date: 27 Jul 2022*"&amp;A833&amp;";*",SRGs!AA:AA,0),0)</f>
        <v>0</v>
      </c>
      <c r="P833" s="2">
        <f>IFERROR(MATCH("Container Platform Security Requirements Guide :: Version 1, Release: 3 Benchmark Date: 27 Jan 2022*"&amp;A833&amp;";*",SRGs!AA:AA,0),0)</f>
        <v>0</v>
      </c>
      <c r="Q833" s="2">
        <f>IFERROR(MATCH("Domain Name System (DNS) Security Requirements Guide :: Version 2, Release: 4 Benchmark Date: 23 Oct 2015*"&amp;A833&amp;";*",SRGs!AA:AA,0),0)</f>
        <v>0</v>
      </c>
      <c r="R833" s="2">
        <f>IFERROR(MATCH("Firewall Security Requirements Guide :: Version 2, Release: 3 Benchmark Date: 27 Oct 2022*"&amp;A833&amp;";*",SRGs!AA:AA,0),0)</f>
        <v>0</v>
      </c>
      <c r="S833" s="2">
        <f>IFERROR(MATCH("General Purpose Operating System Security Requirements Guide :: Version 2, Release: 4 Benchmark Date: 27 Jul 2022*"&amp;A833&amp;";*",SRGs!AA:AA,0),0)</f>
        <v>0</v>
      </c>
      <c r="T833" s="2">
        <f>IFERROR(MATCH("Intrusion Detection and Prevention Systems (IDPS) Security Requirements Guide :: Version 2, Release: 6 Benchmark Date: 24 Jul 2020*"&amp;A833&amp;";*",SRGs!AA:AA,0),0)</f>
        <v>0</v>
      </c>
      <c r="U833" s="2">
        <f>IFERROR(MATCH("Layer 2 Switch Security Requirements Guide :: Version 2, Release: 1 Benchmark Date: 18 May 2021*"&amp;A833&amp;";*",SRGs!AA:AA,0),0)</f>
        <v>0</v>
      </c>
      <c r="V833" s="2">
        <f>IFERROR(MATCH("Mainframe Product Security Requirements Guide :: Version 2, Release: 1 Benchmark Date: 27 Oct 2022*"&amp;A833&amp;";*",SRGs!AA:AA,0),0)</f>
        <v>0</v>
      </c>
      <c r="W833" s="2">
        <f>IFERROR(MATCH("Network Device Management Security Requirements Guide :: Version 4, Release: 1 Benchmark Date: 23 Apr 2021*"&amp;A833&amp;";*",SRGs!AA:AA,0),0)</f>
        <v>0</v>
      </c>
      <c r="X833" s="2">
        <f>IFERROR(MATCH("Router Security Requirements Guide :: Version 4, Release: 2 Benchmark Date: 23 Apr 2021*"&amp;A833&amp;";*",SRGs!AA:AA,0),0)</f>
        <v>0</v>
      </c>
      <c r="Y833" s="2">
        <f>IFERROR(MATCH("SDN Controller Security Requirements Guide :: Version 1, Release: 2 Benchmark Date: 24 Apr 2020*"&amp;A833&amp;";*",SRGs!AA:AA,0),0)</f>
        <v>0</v>
      </c>
      <c r="Z833" s="2">
        <f>IFERROR(MATCH("Unified Endpoint Management Agent Security Requirements Guide :: Version 1, Release: 1 Benchmark Date: 20 Nov 2020*"&amp;A833&amp;";*",SRGs!AA:AA,0),0)</f>
        <v>0</v>
      </c>
      <c r="AA833" s="2">
        <f>IFERROR(MATCH("Unified Endpoint Management Server Security Requirements Guide :: Version 1, Release: 1 Benchmark Date: 20 Nov 2020*"&amp;A833&amp;";*",SRGs!AA:AA,0),0)</f>
        <v>0</v>
      </c>
      <c r="AB833" s="2">
        <f>IFERROR(MATCH("Virtual Private Network (VPN) Security Requirements Guide :: Version 2, Release: 4 Benchmark Date: 27 Oct 2021*"&amp;A833&amp;";*",SRGs!AA:AA,0),0)</f>
        <v>0</v>
      </c>
      <c r="AC833" s="2">
        <f>IFERROR(MATCH("Web Server Security Requirements Guide :: Version 3, Release: 1 Benchmark Date: 27 Oct 2022*"&amp;A833&amp;";*",SRGs!AA:AA,0),0)</f>
        <v>0</v>
      </c>
      <c r="AD833" s="22"/>
      <c r="AE833" s="3" t="str">
        <f t="shared" si="96"/>
        <v/>
      </c>
      <c r="AF833" s="2" t="str">
        <f t="shared" si="97"/>
        <v/>
      </c>
      <c r="AG833" s="2" t="str">
        <f t="shared" si="98"/>
        <v/>
      </c>
      <c r="AH833" s="2" t="str">
        <f t="shared" si="99"/>
        <v/>
      </c>
      <c r="AI833" s="2" t="str">
        <f t="shared" si="100"/>
        <v/>
      </c>
      <c r="AJ833" s="2" t="str">
        <f t="shared" si="101"/>
        <v/>
      </c>
      <c r="AK833" s="2" t="str">
        <f t="shared" si="102"/>
        <v/>
      </c>
      <c r="AM833" s="5" t="str">
        <f t="shared" si="103"/>
        <v/>
      </c>
    </row>
    <row r="834" spans="1:39" ht="30">
      <c r="A834" s="1" t="s">
        <v>22532</v>
      </c>
      <c r="B834" s="1" t="s">
        <v>4315</v>
      </c>
      <c r="C834" s="1" t="s">
        <v>1056</v>
      </c>
      <c r="D834" s="1" t="s">
        <v>3550</v>
      </c>
      <c r="E834" s="1"/>
      <c r="F834" s="2"/>
      <c r="G834" s="2"/>
      <c r="H834" s="2"/>
      <c r="I834" s="2"/>
      <c r="J834" s="15"/>
      <c r="K834" s="3">
        <f>IFERROR(MATCH("Application Layer Gateway (ALG) Security Requirements Guide (SRG) :: Version 1, Release: 2 Benchmark Date: 24 Jul 2015*"&amp;A834&amp;";*",SRGs!AA:AA,0),0)</f>
        <v>0</v>
      </c>
      <c r="L834" s="2">
        <f>IFERROR(MATCH("Application Server Security Requirements Guide :: Version 3, Release: 3 Benchmark Date: 27 Oct 2022*"&amp;A834&amp;";*",SRGs!AA:AA,0),0)</f>
        <v>0</v>
      </c>
      <c r="M834" s="2">
        <f>IFERROR(MATCH("Authentication, Authorization, and Accounting Services (AAA) Security Requirements Guide :: Version 1, Release: 2 Benchmark Date: 24 Jan 2020*"&amp;A834&amp;";*",SRGs!AA:AA,0),0)</f>
        <v>0</v>
      </c>
      <c r="N834" s="2">
        <f>IFERROR(MATCH("Central Log Server Security Requirements Guide :: Version 2, Release: 2 Benchmark Date: 27 Oct 2022*"&amp;A834&amp;";*",SRGs!AA:AA,0),0)</f>
        <v>0</v>
      </c>
      <c r="O834" s="2">
        <f>IFERROR(MATCH("Database Security Requirements Guide :: Version 3, Release: 3 Benchmark Date: 27 Jul 2022*"&amp;A834&amp;";*",SRGs!AA:AA,0),0)</f>
        <v>0</v>
      </c>
      <c r="P834" s="2">
        <f>IFERROR(MATCH("Container Platform Security Requirements Guide :: Version 1, Release: 3 Benchmark Date: 27 Jan 2022*"&amp;A834&amp;";*",SRGs!AA:AA,0),0)</f>
        <v>0</v>
      </c>
      <c r="Q834" s="2">
        <f>IFERROR(MATCH("Domain Name System (DNS) Security Requirements Guide :: Version 2, Release: 4 Benchmark Date: 23 Oct 2015*"&amp;A834&amp;";*",SRGs!AA:AA,0),0)</f>
        <v>0</v>
      </c>
      <c r="R834" s="2">
        <f>IFERROR(MATCH("Firewall Security Requirements Guide :: Version 2, Release: 3 Benchmark Date: 27 Oct 2022*"&amp;A834&amp;";*",SRGs!AA:AA,0),0)</f>
        <v>0</v>
      </c>
      <c r="S834" s="2">
        <f>IFERROR(MATCH("General Purpose Operating System Security Requirements Guide :: Version 2, Release: 4 Benchmark Date: 27 Jul 2022*"&amp;A834&amp;";*",SRGs!AA:AA,0),0)</f>
        <v>0</v>
      </c>
      <c r="T834" s="2">
        <f>IFERROR(MATCH("Intrusion Detection and Prevention Systems (IDPS) Security Requirements Guide :: Version 2, Release: 6 Benchmark Date: 24 Jul 2020*"&amp;A834&amp;";*",SRGs!AA:AA,0),0)</f>
        <v>0</v>
      </c>
      <c r="U834" s="2">
        <f>IFERROR(MATCH("Layer 2 Switch Security Requirements Guide :: Version 2, Release: 1 Benchmark Date: 18 May 2021*"&amp;A834&amp;";*",SRGs!AA:AA,0),0)</f>
        <v>0</v>
      </c>
      <c r="V834" s="2">
        <f>IFERROR(MATCH("Mainframe Product Security Requirements Guide :: Version 2, Release: 1 Benchmark Date: 27 Oct 2022*"&amp;A834&amp;";*",SRGs!AA:AA,0),0)</f>
        <v>0</v>
      </c>
      <c r="W834" s="2">
        <f>IFERROR(MATCH("Network Device Management Security Requirements Guide :: Version 4, Release: 1 Benchmark Date: 23 Apr 2021*"&amp;A834&amp;";*",SRGs!AA:AA,0),0)</f>
        <v>0</v>
      </c>
      <c r="X834" s="2">
        <f>IFERROR(MATCH("Router Security Requirements Guide :: Version 4, Release: 2 Benchmark Date: 23 Apr 2021*"&amp;A834&amp;";*",SRGs!AA:AA,0),0)</f>
        <v>0</v>
      </c>
      <c r="Y834" s="2">
        <f>IFERROR(MATCH("SDN Controller Security Requirements Guide :: Version 1, Release: 2 Benchmark Date: 24 Apr 2020*"&amp;A834&amp;";*",SRGs!AA:AA,0),0)</f>
        <v>0</v>
      </c>
      <c r="Z834" s="2">
        <f>IFERROR(MATCH("Unified Endpoint Management Agent Security Requirements Guide :: Version 1, Release: 1 Benchmark Date: 20 Nov 2020*"&amp;A834&amp;";*",SRGs!AA:AA,0),0)</f>
        <v>0</v>
      </c>
      <c r="AA834" s="2">
        <f>IFERROR(MATCH("Unified Endpoint Management Server Security Requirements Guide :: Version 1, Release: 1 Benchmark Date: 20 Nov 2020*"&amp;A834&amp;";*",SRGs!AA:AA,0),0)</f>
        <v>0</v>
      </c>
      <c r="AB834" s="2">
        <f>IFERROR(MATCH("Virtual Private Network (VPN) Security Requirements Guide :: Version 2, Release: 4 Benchmark Date: 27 Oct 2021*"&amp;A834&amp;";*",SRGs!AA:AA,0),0)</f>
        <v>0</v>
      </c>
      <c r="AC834" s="2">
        <f>IFERROR(MATCH("Web Server Security Requirements Guide :: Version 3, Release: 1 Benchmark Date: 27 Oct 2022*"&amp;A834&amp;";*",SRGs!AA:AA,0),0)</f>
        <v>0</v>
      </c>
      <c r="AD834" s="22"/>
      <c r="AE834" s="3" t="str">
        <f t="shared" ref="AE834:AE897" si="104">IF(OR(K834&gt;0,L834&gt;0,AC834&gt;0),"Application","")</f>
        <v/>
      </c>
      <c r="AF834" s="2" t="str">
        <f t="shared" ref="AF834:AF897" si="105">IF(OR(V834&gt;0,S834&gt;0,N834&gt;0),"Server","")</f>
        <v/>
      </c>
      <c r="AG834" s="2" t="str">
        <f t="shared" ref="AG834:AG897" si="106">IF(S834&gt;0,"Laptops/Desktops","")</f>
        <v/>
      </c>
      <c r="AH834" s="2" t="str">
        <f t="shared" ref="AH834:AH897" si="107">IF(OR(M834&gt;0,Q834&gt;0,R834&gt;0,T834&gt;0,U834&gt;0,W834&gt;0,X834&gt;0,Y834&gt;0,AB834&gt;0),"Network Device","")</f>
        <v/>
      </c>
      <c r="AI834" s="2" t="str">
        <f t="shared" ref="AI834:AI897" si="108">IF(O834&gt;0,"Database","")</f>
        <v/>
      </c>
      <c r="AJ834" s="2" t="str">
        <f t="shared" ref="AJ834:AJ897" si="109">IF(P834&gt;0,"Container","")</f>
        <v/>
      </c>
      <c r="AK834" s="2" t="str">
        <f t="shared" ref="AK834:AK897" si="110">IF(OR(Z834&gt;0,AA834&gt;0),"Unified Endpoint Mangement","")</f>
        <v/>
      </c>
      <c r="AM834" s="5" t="str">
        <f t="shared" si="103"/>
        <v/>
      </c>
    </row>
    <row r="835" spans="1:39" ht="30">
      <c r="A835" s="1" t="s">
        <v>22533</v>
      </c>
      <c r="B835" s="1" t="s">
        <v>4315</v>
      </c>
      <c r="C835" s="1" t="s">
        <v>1057</v>
      </c>
      <c r="D835" s="1" t="s">
        <v>3551</v>
      </c>
      <c r="E835" s="1"/>
      <c r="F835" s="2"/>
      <c r="G835" s="2"/>
      <c r="H835" s="2"/>
      <c r="I835" s="2"/>
      <c r="J835" s="15"/>
      <c r="K835" s="3">
        <f>IFERROR(MATCH("Application Layer Gateway (ALG) Security Requirements Guide (SRG) :: Version 1, Release: 2 Benchmark Date: 24 Jul 2015*"&amp;A835&amp;";*",SRGs!AA:AA,0),0)</f>
        <v>0</v>
      </c>
      <c r="L835" s="2">
        <f>IFERROR(MATCH("Application Server Security Requirements Guide :: Version 3, Release: 3 Benchmark Date: 27 Oct 2022*"&amp;A835&amp;";*",SRGs!AA:AA,0),0)</f>
        <v>0</v>
      </c>
      <c r="M835" s="2">
        <f>IFERROR(MATCH("Authentication, Authorization, and Accounting Services (AAA) Security Requirements Guide :: Version 1, Release: 2 Benchmark Date: 24 Jan 2020*"&amp;A835&amp;";*",SRGs!AA:AA,0),0)</f>
        <v>0</v>
      </c>
      <c r="N835" s="2">
        <f>IFERROR(MATCH("Central Log Server Security Requirements Guide :: Version 2, Release: 2 Benchmark Date: 27 Oct 2022*"&amp;A835&amp;";*",SRGs!AA:AA,0),0)</f>
        <v>0</v>
      </c>
      <c r="O835" s="2">
        <f>IFERROR(MATCH("Database Security Requirements Guide :: Version 3, Release: 3 Benchmark Date: 27 Jul 2022*"&amp;A835&amp;";*",SRGs!AA:AA,0),0)</f>
        <v>0</v>
      </c>
      <c r="P835" s="2">
        <f>IFERROR(MATCH("Container Platform Security Requirements Guide :: Version 1, Release: 3 Benchmark Date: 27 Jan 2022*"&amp;A835&amp;";*",SRGs!AA:AA,0),0)</f>
        <v>0</v>
      </c>
      <c r="Q835" s="2">
        <f>IFERROR(MATCH("Domain Name System (DNS) Security Requirements Guide :: Version 2, Release: 4 Benchmark Date: 23 Oct 2015*"&amp;A835&amp;";*",SRGs!AA:AA,0),0)</f>
        <v>0</v>
      </c>
      <c r="R835" s="2">
        <f>IFERROR(MATCH("Firewall Security Requirements Guide :: Version 2, Release: 3 Benchmark Date: 27 Oct 2022*"&amp;A835&amp;";*",SRGs!AA:AA,0),0)</f>
        <v>0</v>
      </c>
      <c r="S835" s="2">
        <f>IFERROR(MATCH("General Purpose Operating System Security Requirements Guide :: Version 2, Release: 4 Benchmark Date: 27 Jul 2022*"&amp;A835&amp;";*",SRGs!AA:AA,0),0)</f>
        <v>0</v>
      </c>
      <c r="T835" s="2">
        <f>IFERROR(MATCH("Intrusion Detection and Prevention Systems (IDPS) Security Requirements Guide :: Version 2, Release: 6 Benchmark Date: 24 Jul 2020*"&amp;A835&amp;";*",SRGs!AA:AA,0),0)</f>
        <v>0</v>
      </c>
      <c r="U835" s="2">
        <f>IFERROR(MATCH("Layer 2 Switch Security Requirements Guide :: Version 2, Release: 1 Benchmark Date: 18 May 2021*"&amp;A835&amp;";*",SRGs!AA:AA,0),0)</f>
        <v>0</v>
      </c>
      <c r="V835" s="2">
        <f>IFERROR(MATCH("Mainframe Product Security Requirements Guide :: Version 2, Release: 1 Benchmark Date: 27 Oct 2022*"&amp;A835&amp;";*",SRGs!AA:AA,0),0)</f>
        <v>0</v>
      </c>
      <c r="W835" s="2">
        <f>IFERROR(MATCH("Network Device Management Security Requirements Guide :: Version 4, Release: 1 Benchmark Date: 23 Apr 2021*"&amp;A835&amp;";*",SRGs!AA:AA,0),0)</f>
        <v>0</v>
      </c>
      <c r="X835" s="2">
        <f>IFERROR(MATCH("Router Security Requirements Guide :: Version 4, Release: 2 Benchmark Date: 23 Apr 2021*"&amp;A835&amp;";*",SRGs!AA:AA,0),0)</f>
        <v>0</v>
      </c>
      <c r="Y835" s="2">
        <f>IFERROR(MATCH("SDN Controller Security Requirements Guide :: Version 1, Release: 2 Benchmark Date: 24 Apr 2020*"&amp;A835&amp;";*",SRGs!AA:AA,0),0)</f>
        <v>0</v>
      </c>
      <c r="Z835" s="2">
        <f>IFERROR(MATCH("Unified Endpoint Management Agent Security Requirements Guide :: Version 1, Release: 1 Benchmark Date: 20 Nov 2020*"&amp;A835&amp;";*",SRGs!AA:AA,0),0)</f>
        <v>0</v>
      </c>
      <c r="AA835" s="2">
        <f>IFERROR(MATCH("Unified Endpoint Management Server Security Requirements Guide :: Version 1, Release: 1 Benchmark Date: 20 Nov 2020*"&amp;A835&amp;";*",SRGs!AA:AA,0),0)</f>
        <v>0</v>
      </c>
      <c r="AB835" s="2">
        <f>IFERROR(MATCH("Virtual Private Network (VPN) Security Requirements Guide :: Version 2, Release: 4 Benchmark Date: 27 Oct 2021*"&amp;A835&amp;";*",SRGs!AA:AA,0),0)</f>
        <v>0</v>
      </c>
      <c r="AC835" s="2">
        <f>IFERROR(MATCH("Web Server Security Requirements Guide :: Version 3, Release: 1 Benchmark Date: 27 Oct 2022*"&amp;A835&amp;";*",SRGs!AA:AA,0),0)</f>
        <v>0</v>
      </c>
      <c r="AD835" s="22"/>
      <c r="AE835" s="3" t="str">
        <f t="shared" si="104"/>
        <v/>
      </c>
      <c r="AF835" s="2" t="str">
        <f t="shared" si="105"/>
        <v/>
      </c>
      <c r="AG835" s="2" t="str">
        <f t="shared" si="106"/>
        <v/>
      </c>
      <c r="AH835" s="2" t="str">
        <f t="shared" si="107"/>
        <v/>
      </c>
      <c r="AI835" s="2" t="str">
        <f t="shared" si="108"/>
        <v/>
      </c>
      <c r="AJ835" s="2" t="str">
        <f t="shared" si="109"/>
        <v/>
      </c>
      <c r="AK835" s="2" t="str">
        <f t="shared" si="110"/>
        <v/>
      </c>
      <c r="AM835" s="5" t="str">
        <f t="shared" ref="AM835:AM898" si="111">_xlfn.TEXTJOIN("; ",TRUE,AE835:AK835)</f>
        <v/>
      </c>
    </row>
    <row r="836" spans="1:39" ht="30">
      <c r="A836" s="1" t="s">
        <v>22534</v>
      </c>
      <c r="B836" s="1" t="s">
        <v>4315</v>
      </c>
      <c r="C836" s="1" t="s">
        <v>1058</v>
      </c>
      <c r="D836" s="1" t="s">
        <v>3551</v>
      </c>
      <c r="E836" s="1"/>
      <c r="F836" s="2"/>
      <c r="G836" s="2"/>
      <c r="H836" s="2"/>
      <c r="I836" s="2"/>
      <c r="J836" s="15"/>
      <c r="K836" s="3">
        <f>IFERROR(MATCH("Application Layer Gateway (ALG) Security Requirements Guide (SRG) :: Version 1, Release: 2 Benchmark Date: 24 Jul 2015*"&amp;A836&amp;";*",SRGs!AA:AA,0),0)</f>
        <v>0</v>
      </c>
      <c r="L836" s="2">
        <f>IFERROR(MATCH("Application Server Security Requirements Guide :: Version 3, Release: 3 Benchmark Date: 27 Oct 2022*"&amp;A836&amp;";*",SRGs!AA:AA,0),0)</f>
        <v>0</v>
      </c>
      <c r="M836" s="2">
        <f>IFERROR(MATCH("Authentication, Authorization, and Accounting Services (AAA) Security Requirements Guide :: Version 1, Release: 2 Benchmark Date: 24 Jan 2020*"&amp;A836&amp;";*",SRGs!AA:AA,0),0)</f>
        <v>0</v>
      </c>
      <c r="N836" s="2">
        <f>IFERROR(MATCH("Central Log Server Security Requirements Guide :: Version 2, Release: 2 Benchmark Date: 27 Oct 2022*"&amp;A836&amp;";*",SRGs!AA:AA,0),0)</f>
        <v>0</v>
      </c>
      <c r="O836" s="2">
        <f>IFERROR(MATCH("Database Security Requirements Guide :: Version 3, Release: 3 Benchmark Date: 27 Jul 2022*"&amp;A836&amp;";*",SRGs!AA:AA,0),0)</f>
        <v>0</v>
      </c>
      <c r="P836" s="2">
        <f>IFERROR(MATCH("Container Platform Security Requirements Guide :: Version 1, Release: 3 Benchmark Date: 27 Jan 2022*"&amp;A836&amp;";*",SRGs!AA:AA,0),0)</f>
        <v>0</v>
      </c>
      <c r="Q836" s="2">
        <f>IFERROR(MATCH("Domain Name System (DNS) Security Requirements Guide :: Version 2, Release: 4 Benchmark Date: 23 Oct 2015*"&amp;A836&amp;";*",SRGs!AA:AA,0),0)</f>
        <v>0</v>
      </c>
      <c r="R836" s="2">
        <f>IFERROR(MATCH("Firewall Security Requirements Guide :: Version 2, Release: 3 Benchmark Date: 27 Oct 2022*"&amp;A836&amp;";*",SRGs!AA:AA,0),0)</f>
        <v>0</v>
      </c>
      <c r="S836" s="2">
        <f>IFERROR(MATCH("General Purpose Operating System Security Requirements Guide :: Version 2, Release: 4 Benchmark Date: 27 Jul 2022*"&amp;A836&amp;";*",SRGs!AA:AA,0),0)</f>
        <v>0</v>
      </c>
      <c r="T836" s="2">
        <f>IFERROR(MATCH("Intrusion Detection and Prevention Systems (IDPS) Security Requirements Guide :: Version 2, Release: 6 Benchmark Date: 24 Jul 2020*"&amp;A836&amp;";*",SRGs!AA:AA,0),0)</f>
        <v>0</v>
      </c>
      <c r="U836" s="2">
        <f>IFERROR(MATCH("Layer 2 Switch Security Requirements Guide :: Version 2, Release: 1 Benchmark Date: 18 May 2021*"&amp;A836&amp;";*",SRGs!AA:AA,0),0)</f>
        <v>0</v>
      </c>
      <c r="V836" s="2">
        <f>IFERROR(MATCH("Mainframe Product Security Requirements Guide :: Version 2, Release: 1 Benchmark Date: 27 Oct 2022*"&amp;A836&amp;";*",SRGs!AA:AA,0),0)</f>
        <v>0</v>
      </c>
      <c r="W836" s="2">
        <f>IFERROR(MATCH("Network Device Management Security Requirements Guide :: Version 4, Release: 1 Benchmark Date: 23 Apr 2021*"&amp;A836&amp;";*",SRGs!AA:AA,0),0)</f>
        <v>0</v>
      </c>
      <c r="X836" s="2">
        <f>IFERROR(MATCH("Router Security Requirements Guide :: Version 4, Release: 2 Benchmark Date: 23 Apr 2021*"&amp;A836&amp;";*",SRGs!AA:AA,0),0)</f>
        <v>0</v>
      </c>
      <c r="Y836" s="2">
        <f>IFERROR(MATCH("SDN Controller Security Requirements Guide :: Version 1, Release: 2 Benchmark Date: 24 Apr 2020*"&amp;A836&amp;";*",SRGs!AA:AA,0),0)</f>
        <v>0</v>
      </c>
      <c r="Z836" s="2">
        <f>IFERROR(MATCH("Unified Endpoint Management Agent Security Requirements Guide :: Version 1, Release: 1 Benchmark Date: 20 Nov 2020*"&amp;A836&amp;";*",SRGs!AA:AA,0),0)</f>
        <v>0</v>
      </c>
      <c r="AA836" s="2">
        <f>IFERROR(MATCH("Unified Endpoint Management Server Security Requirements Guide :: Version 1, Release: 1 Benchmark Date: 20 Nov 2020*"&amp;A836&amp;";*",SRGs!AA:AA,0),0)</f>
        <v>0</v>
      </c>
      <c r="AB836" s="2">
        <f>IFERROR(MATCH("Virtual Private Network (VPN) Security Requirements Guide :: Version 2, Release: 4 Benchmark Date: 27 Oct 2021*"&amp;A836&amp;";*",SRGs!AA:AA,0),0)</f>
        <v>0</v>
      </c>
      <c r="AC836" s="2">
        <f>IFERROR(MATCH("Web Server Security Requirements Guide :: Version 3, Release: 1 Benchmark Date: 27 Oct 2022*"&amp;A836&amp;";*",SRGs!AA:AA,0),0)</f>
        <v>0</v>
      </c>
      <c r="AD836" s="22"/>
      <c r="AE836" s="3" t="str">
        <f t="shared" si="104"/>
        <v/>
      </c>
      <c r="AF836" s="2" t="str">
        <f t="shared" si="105"/>
        <v/>
      </c>
      <c r="AG836" s="2" t="str">
        <f t="shared" si="106"/>
        <v/>
      </c>
      <c r="AH836" s="2" t="str">
        <f t="shared" si="107"/>
        <v/>
      </c>
      <c r="AI836" s="2" t="str">
        <f t="shared" si="108"/>
        <v/>
      </c>
      <c r="AJ836" s="2" t="str">
        <f t="shared" si="109"/>
        <v/>
      </c>
      <c r="AK836" s="2" t="str">
        <f t="shared" si="110"/>
        <v/>
      </c>
      <c r="AM836" s="5" t="str">
        <f t="shared" si="111"/>
        <v/>
      </c>
    </row>
    <row r="837" spans="1:39" ht="30">
      <c r="A837" s="1" t="s">
        <v>22535</v>
      </c>
      <c r="B837" s="1" t="s">
        <v>4315</v>
      </c>
      <c r="C837" s="1" t="s">
        <v>1059</v>
      </c>
      <c r="D837" s="1" t="s">
        <v>3551</v>
      </c>
      <c r="E837" s="1"/>
      <c r="F837" s="2"/>
      <c r="G837" s="2"/>
      <c r="H837" s="2"/>
      <c r="I837" s="2"/>
      <c r="J837" s="15"/>
      <c r="K837" s="3">
        <f>IFERROR(MATCH("Application Layer Gateway (ALG) Security Requirements Guide (SRG) :: Version 1, Release: 2 Benchmark Date: 24 Jul 2015*"&amp;A837&amp;";*",SRGs!AA:AA,0),0)</f>
        <v>0</v>
      </c>
      <c r="L837" s="2">
        <f>IFERROR(MATCH("Application Server Security Requirements Guide :: Version 3, Release: 3 Benchmark Date: 27 Oct 2022*"&amp;A837&amp;";*",SRGs!AA:AA,0),0)</f>
        <v>0</v>
      </c>
      <c r="M837" s="2">
        <f>IFERROR(MATCH("Authentication, Authorization, and Accounting Services (AAA) Security Requirements Guide :: Version 1, Release: 2 Benchmark Date: 24 Jan 2020*"&amp;A837&amp;";*",SRGs!AA:AA,0),0)</f>
        <v>0</v>
      </c>
      <c r="N837" s="2">
        <f>IFERROR(MATCH("Central Log Server Security Requirements Guide :: Version 2, Release: 2 Benchmark Date: 27 Oct 2022*"&amp;A837&amp;";*",SRGs!AA:AA,0),0)</f>
        <v>0</v>
      </c>
      <c r="O837" s="2">
        <f>IFERROR(MATCH("Database Security Requirements Guide :: Version 3, Release: 3 Benchmark Date: 27 Jul 2022*"&amp;A837&amp;";*",SRGs!AA:AA,0),0)</f>
        <v>0</v>
      </c>
      <c r="P837" s="2">
        <f>IFERROR(MATCH("Container Platform Security Requirements Guide :: Version 1, Release: 3 Benchmark Date: 27 Jan 2022*"&amp;A837&amp;";*",SRGs!AA:AA,0),0)</f>
        <v>0</v>
      </c>
      <c r="Q837" s="2">
        <f>IFERROR(MATCH("Domain Name System (DNS) Security Requirements Guide :: Version 2, Release: 4 Benchmark Date: 23 Oct 2015*"&amp;A837&amp;";*",SRGs!AA:AA,0),0)</f>
        <v>0</v>
      </c>
      <c r="R837" s="2">
        <f>IFERROR(MATCH("Firewall Security Requirements Guide :: Version 2, Release: 3 Benchmark Date: 27 Oct 2022*"&amp;A837&amp;";*",SRGs!AA:AA,0),0)</f>
        <v>0</v>
      </c>
      <c r="S837" s="2">
        <f>IFERROR(MATCH("General Purpose Operating System Security Requirements Guide :: Version 2, Release: 4 Benchmark Date: 27 Jul 2022*"&amp;A837&amp;";*",SRGs!AA:AA,0),0)</f>
        <v>0</v>
      </c>
      <c r="T837" s="2">
        <f>IFERROR(MATCH("Intrusion Detection and Prevention Systems (IDPS) Security Requirements Guide :: Version 2, Release: 6 Benchmark Date: 24 Jul 2020*"&amp;A837&amp;";*",SRGs!AA:AA,0),0)</f>
        <v>0</v>
      </c>
      <c r="U837" s="2">
        <f>IFERROR(MATCH("Layer 2 Switch Security Requirements Guide :: Version 2, Release: 1 Benchmark Date: 18 May 2021*"&amp;A837&amp;";*",SRGs!AA:AA,0),0)</f>
        <v>0</v>
      </c>
      <c r="V837" s="2">
        <f>IFERROR(MATCH("Mainframe Product Security Requirements Guide :: Version 2, Release: 1 Benchmark Date: 27 Oct 2022*"&amp;A837&amp;";*",SRGs!AA:AA,0),0)</f>
        <v>0</v>
      </c>
      <c r="W837" s="2">
        <f>IFERROR(MATCH("Network Device Management Security Requirements Guide :: Version 4, Release: 1 Benchmark Date: 23 Apr 2021*"&amp;A837&amp;";*",SRGs!AA:AA,0),0)</f>
        <v>0</v>
      </c>
      <c r="X837" s="2">
        <f>IFERROR(MATCH("Router Security Requirements Guide :: Version 4, Release: 2 Benchmark Date: 23 Apr 2021*"&amp;A837&amp;";*",SRGs!AA:AA,0),0)</f>
        <v>0</v>
      </c>
      <c r="Y837" s="2">
        <f>IFERROR(MATCH("SDN Controller Security Requirements Guide :: Version 1, Release: 2 Benchmark Date: 24 Apr 2020*"&amp;A837&amp;";*",SRGs!AA:AA,0),0)</f>
        <v>0</v>
      </c>
      <c r="Z837" s="2">
        <f>IFERROR(MATCH("Unified Endpoint Management Agent Security Requirements Guide :: Version 1, Release: 1 Benchmark Date: 20 Nov 2020*"&amp;A837&amp;";*",SRGs!AA:AA,0),0)</f>
        <v>0</v>
      </c>
      <c r="AA837" s="2">
        <f>IFERROR(MATCH("Unified Endpoint Management Server Security Requirements Guide :: Version 1, Release: 1 Benchmark Date: 20 Nov 2020*"&amp;A837&amp;";*",SRGs!AA:AA,0),0)</f>
        <v>0</v>
      </c>
      <c r="AB837" s="2">
        <f>IFERROR(MATCH("Virtual Private Network (VPN) Security Requirements Guide :: Version 2, Release: 4 Benchmark Date: 27 Oct 2021*"&amp;A837&amp;";*",SRGs!AA:AA,0),0)</f>
        <v>0</v>
      </c>
      <c r="AC837" s="2">
        <f>IFERROR(MATCH("Web Server Security Requirements Guide :: Version 3, Release: 1 Benchmark Date: 27 Oct 2022*"&amp;A837&amp;";*",SRGs!AA:AA,0),0)</f>
        <v>0</v>
      </c>
      <c r="AD837" s="22"/>
      <c r="AE837" s="3" t="str">
        <f t="shared" si="104"/>
        <v/>
      </c>
      <c r="AF837" s="2" t="str">
        <f t="shared" si="105"/>
        <v/>
      </c>
      <c r="AG837" s="2" t="str">
        <f t="shared" si="106"/>
        <v/>
      </c>
      <c r="AH837" s="2" t="str">
        <f t="shared" si="107"/>
        <v/>
      </c>
      <c r="AI837" s="2" t="str">
        <f t="shared" si="108"/>
        <v/>
      </c>
      <c r="AJ837" s="2" t="str">
        <f t="shared" si="109"/>
        <v/>
      </c>
      <c r="AK837" s="2" t="str">
        <f t="shared" si="110"/>
        <v/>
      </c>
      <c r="AM837" s="5" t="str">
        <f t="shared" si="111"/>
        <v/>
      </c>
    </row>
    <row r="838" spans="1:39">
      <c r="A838" s="1" t="s">
        <v>22536</v>
      </c>
      <c r="B838" s="1" t="s">
        <v>4315</v>
      </c>
      <c r="C838" s="1" t="s">
        <v>1060</v>
      </c>
      <c r="D838" s="1" t="s">
        <v>3551</v>
      </c>
      <c r="E838" s="1"/>
      <c r="F838" s="2"/>
      <c r="G838" s="2"/>
      <c r="H838" s="2"/>
      <c r="I838" s="2"/>
      <c r="J838" s="15"/>
      <c r="K838" s="3">
        <f>IFERROR(MATCH("Application Layer Gateway (ALG) Security Requirements Guide (SRG) :: Version 1, Release: 2 Benchmark Date: 24 Jul 2015*"&amp;A838&amp;";*",SRGs!AA:AA,0),0)</f>
        <v>0</v>
      </c>
      <c r="L838" s="2">
        <f>IFERROR(MATCH("Application Server Security Requirements Guide :: Version 3, Release: 3 Benchmark Date: 27 Oct 2022*"&amp;A838&amp;";*",SRGs!AA:AA,0),0)</f>
        <v>0</v>
      </c>
      <c r="M838" s="2">
        <f>IFERROR(MATCH("Authentication, Authorization, and Accounting Services (AAA) Security Requirements Guide :: Version 1, Release: 2 Benchmark Date: 24 Jan 2020*"&amp;A838&amp;";*",SRGs!AA:AA,0),0)</f>
        <v>0</v>
      </c>
      <c r="N838" s="2">
        <f>IFERROR(MATCH("Central Log Server Security Requirements Guide :: Version 2, Release: 2 Benchmark Date: 27 Oct 2022*"&amp;A838&amp;";*",SRGs!AA:AA,0),0)</f>
        <v>0</v>
      </c>
      <c r="O838" s="2">
        <f>IFERROR(MATCH("Database Security Requirements Guide :: Version 3, Release: 3 Benchmark Date: 27 Jul 2022*"&amp;A838&amp;";*",SRGs!AA:AA,0),0)</f>
        <v>0</v>
      </c>
      <c r="P838" s="2">
        <f>IFERROR(MATCH("Container Platform Security Requirements Guide :: Version 1, Release: 3 Benchmark Date: 27 Jan 2022*"&amp;A838&amp;";*",SRGs!AA:AA,0),0)</f>
        <v>0</v>
      </c>
      <c r="Q838" s="2">
        <f>IFERROR(MATCH("Domain Name System (DNS) Security Requirements Guide :: Version 2, Release: 4 Benchmark Date: 23 Oct 2015*"&amp;A838&amp;";*",SRGs!AA:AA,0),0)</f>
        <v>0</v>
      </c>
      <c r="R838" s="2">
        <f>IFERROR(MATCH("Firewall Security Requirements Guide :: Version 2, Release: 3 Benchmark Date: 27 Oct 2022*"&amp;A838&amp;";*",SRGs!AA:AA,0),0)</f>
        <v>0</v>
      </c>
      <c r="S838" s="2">
        <f>IFERROR(MATCH("General Purpose Operating System Security Requirements Guide :: Version 2, Release: 4 Benchmark Date: 27 Jul 2022*"&amp;A838&amp;";*",SRGs!AA:AA,0),0)</f>
        <v>0</v>
      </c>
      <c r="T838" s="2">
        <f>IFERROR(MATCH("Intrusion Detection and Prevention Systems (IDPS) Security Requirements Guide :: Version 2, Release: 6 Benchmark Date: 24 Jul 2020*"&amp;A838&amp;";*",SRGs!AA:AA,0),0)</f>
        <v>0</v>
      </c>
      <c r="U838" s="2">
        <f>IFERROR(MATCH("Layer 2 Switch Security Requirements Guide :: Version 2, Release: 1 Benchmark Date: 18 May 2021*"&amp;A838&amp;";*",SRGs!AA:AA,0),0)</f>
        <v>0</v>
      </c>
      <c r="V838" s="2">
        <f>IFERROR(MATCH("Mainframe Product Security Requirements Guide :: Version 2, Release: 1 Benchmark Date: 27 Oct 2022*"&amp;A838&amp;";*",SRGs!AA:AA,0),0)</f>
        <v>0</v>
      </c>
      <c r="W838" s="2">
        <f>IFERROR(MATCH("Network Device Management Security Requirements Guide :: Version 4, Release: 1 Benchmark Date: 23 Apr 2021*"&amp;A838&amp;";*",SRGs!AA:AA,0),0)</f>
        <v>0</v>
      </c>
      <c r="X838" s="2">
        <f>IFERROR(MATCH("Router Security Requirements Guide :: Version 4, Release: 2 Benchmark Date: 23 Apr 2021*"&amp;A838&amp;";*",SRGs!AA:AA,0),0)</f>
        <v>0</v>
      </c>
      <c r="Y838" s="2">
        <f>IFERROR(MATCH("SDN Controller Security Requirements Guide :: Version 1, Release: 2 Benchmark Date: 24 Apr 2020*"&amp;A838&amp;";*",SRGs!AA:AA,0),0)</f>
        <v>0</v>
      </c>
      <c r="Z838" s="2">
        <f>IFERROR(MATCH("Unified Endpoint Management Agent Security Requirements Guide :: Version 1, Release: 1 Benchmark Date: 20 Nov 2020*"&amp;A838&amp;";*",SRGs!AA:AA,0),0)</f>
        <v>0</v>
      </c>
      <c r="AA838" s="2">
        <f>IFERROR(MATCH("Unified Endpoint Management Server Security Requirements Guide :: Version 1, Release: 1 Benchmark Date: 20 Nov 2020*"&amp;A838&amp;";*",SRGs!AA:AA,0),0)</f>
        <v>0</v>
      </c>
      <c r="AB838" s="2">
        <f>IFERROR(MATCH("Virtual Private Network (VPN) Security Requirements Guide :: Version 2, Release: 4 Benchmark Date: 27 Oct 2021*"&amp;A838&amp;";*",SRGs!AA:AA,0),0)</f>
        <v>0</v>
      </c>
      <c r="AC838" s="2">
        <f>IFERROR(MATCH("Web Server Security Requirements Guide :: Version 3, Release: 1 Benchmark Date: 27 Oct 2022*"&amp;A838&amp;";*",SRGs!AA:AA,0),0)</f>
        <v>0</v>
      </c>
      <c r="AD838" s="22"/>
      <c r="AE838" s="3" t="str">
        <f t="shared" si="104"/>
        <v/>
      </c>
      <c r="AF838" s="2" t="str">
        <f t="shared" si="105"/>
        <v/>
      </c>
      <c r="AG838" s="2" t="str">
        <f t="shared" si="106"/>
        <v/>
      </c>
      <c r="AH838" s="2" t="str">
        <f t="shared" si="107"/>
        <v/>
      </c>
      <c r="AI838" s="2" t="str">
        <f t="shared" si="108"/>
        <v/>
      </c>
      <c r="AJ838" s="2" t="str">
        <f t="shared" si="109"/>
        <v/>
      </c>
      <c r="AK838" s="2" t="str">
        <f t="shared" si="110"/>
        <v/>
      </c>
      <c r="AM838" s="5" t="str">
        <f t="shared" si="111"/>
        <v/>
      </c>
    </row>
    <row r="839" spans="1:39">
      <c r="A839" s="1" t="s">
        <v>218</v>
      </c>
      <c r="B839" s="1" t="s">
        <v>4315</v>
      </c>
      <c r="C839" s="1" t="s">
        <v>639</v>
      </c>
      <c r="D839" s="1" t="s">
        <v>3552</v>
      </c>
      <c r="E839" s="1"/>
      <c r="F839" s="2"/>
      <c r="G839" s="2"/>
      <c r="H839" s="2"/>
      <c r="I839" s="2"/>
      <c r="J839" s="15"/>
      <c r="K839" s="3">
        <f>IFERROR(MATCH("Application Layer Gateway (ALG) Security Requirements Guide (SRG) :: Version 1, Release: 2 Benchmark Date: 24 Jul 2015*"&amp;A839&amp;";*",SRGs!AA:AA,0),0)</f>
        <v>0</v>
      </c>
      <c r="L839" s="2">
        <f>IFERROR(MATCH("Application Server Security Requirements Guide :: Version 3, Release: 3 Benchmark Date: 27 Oct 2022*"&amp;A839&amp;";*",SRGs!AA:AA,0),0)</f>
        <v>0</v>
      </c>
      <c r="M839" s="2">
        <f>IFERROR(MATCH("Authentication, Authorization, and Accounting Services (AAA) Security Requirements Guide :: Version 1, Release: 2 Benchmark Date: 24 Jan 2020*"&amp;A839&amp;";*",SRGs!AA:AA,0),0)</f>
        <v>0</v>
      </c>
      <c r="N839" s="2">
        <f>IFERROR(MATCH("Central Log Server Security Requirements Guide :: Version 2, Release: 2 Benchmark Date: 27 Oct 2022*"&amp;A839&amp;";*",SRGs!AA:AA,0),0)</f>
        <v>0</v>
      </c>
      <c r="O839" s="2">
        <f>IFERROR(MATCH("Database Security Requirements Guide :: Version 3, Release: 3 Benchmark Date: 27 Jul 2022*"&amp;A839&amp;";*",SRGs!AA:AA,0),0)</f>
        <v>0</v>
      </c>
      <c r="P839" s="2">
        <f>IFERROR(MATCH("Container Platform Security Requirements Guide :: Version 1, Release: 3 Benchmark Date: 27 Jan 2022*"&amp;A839&amp;";*",SRGs!AA:AA,0),0)</f>
        <v>0</v>
      </c>
      <c r="Q839" s="2">
        <f>IFERROR(MATCH("Domain Name System (DNS) Security Requirements Guide :: Version 2, Release: 4 Benchmark Date: 23 Oct 2015*"&amp;A839&amp;";*",SRGs!AA:AA,0),0)</f>
        <v>0</v>
      </c>
      <c r="R839" s="2">
        <f>IFERROR(MATCH("Firewall Security Requirements Guide :: Version 2, Release: 3 Benchmark Date: 27 Oct 2022*"&amp;A839&amp;";*",SRGs!AA:AA,0),0)</f>
        <v>0</v>
      </c>
      <c r="S839" s="2">
        <f>IFERROR(MATCH("General Purpose Operating System Security Requirements Guide :: Version 2, Release: 4 Benchmark Date: 27 Jul 2022*"&amp;A839&amp;";*",SRGs!AA:AA,0),0)</f>
        <v>0</v>
      </c>
      <c r="T839" s="2">
        <f>IFERROR(MATCH("Intrusion Detection and Prevention Systems (IDPS) Security Requirements Guide :: Version 2, Release: 6 Benchmark Date: 24 Jul 2020*"&amp;A839&amp;";*",SRGs!AA:AA,0),0)</f>
        <v>0</v>
      </c>
      <c r="U839" s="2">
        <f>IFERROR(MATCH("Layer 2 Switch Security Requirements Guide :: Version 2, Release: 1 Benchmark Date: 18 May 2021*"&amp;A839&amp;";*",SRGs!AA:AA,0),0)</f>
        <v>0</v>
      </c>
      <c r="V839" s="2">
        <f>IFERROR(MATCH("Mainframe Product Security Requirements Guide :: Version 2, Release: 1 Benchmark Date: 27 Oct 2022*"&amp;A839&amp;";*",SRGs!AA:AA,0),0)</f>
        <v>0</v>
      </c>
      <c r="W839" s="2">
        <f>IFERROR(MATCH("Network Device Management Security Requirements Guide :: Version 4, Release: 1 Benchmark Date: 23 Apr 2021*"&amp;A839&amp;";*",SRGs!AA:AA,0),0)</f>
        <v>0</v>
      </c>
      <c r="X839" s="2">
        <f>IFERROR(MATCH("Router Security Requirements Guide :: Version 4, Release: 2 Benchmark Date: 23 Apr 2021*"&amp;A839&amp;";*",SRGs!AA:AA,0),0)</f>
        <v>0</v>
      </c>
      <c r="Y839" s="2">
        <f>IFERROR(MATCH("SDN Controller Security Requirements Guide :: Version 1, Release: 2 Benchmark Date: 24 Apr 2020*"&amp;A839&amp;";*",SRGs!AA:AA,0),0)</f>
        <v>0</v>
      </c>
      <c r="Z839" s="2">
        <f>IFERROR(MATCH("Unified Endpoint Management Agent Security Requirements Guide :: Version 1, Release: 1 Benchmark Date: 20 Nov 2020*"&amp;A839&amp;";*",SRGs!AA:AA,0),0)</f>
        <v>0</v>
      </c>
      <c r="AA839" s="2">
        <f>IFERROR(MATCH("Unified Endpoint Management Server Security Requirements Guide :: Version 1, Release: 1 Benchmark Date: 20 Nov 2020*"&amp;A839&amp;";*",SRGs!AA:AA,0),0)</f>
        <v>0</v>
      </c>
      <c r="AB839" s="2">
        <f>IFERROR(MATCH("Virtual Private Network (VPN) Security Requirements Guide :: Version 2, Release: 4 Benchmark Date: 27 Oct 2021*"&amp;A839&amp;";*",SRGs!AA:AA,0),0)</f>
        <v>0</v>
      </c>
      <c r="AC839" s="2">
        <f>IFERROR(MATCH("Web Server Security Requirements Guide :: Version 3, Release: 1 Benchmark Date: 27 Oct 2022*"&amp;A839&amp;";*",SRGs!AA:AA,0),0)</f>
        <v>0</v>
      </c>
      <c r="AD839" s="22"/>
      <c r="AE839" s="3" t="str">
        <f t="shared" si="104"/>
        <v/>
      </c>
      <c r="AF839" s="2" t="str">
        <f t="shared" si="105"/>
        <v/>
      </c>
      <c r="AG839" s="2" t="str">
        <f t="shared" si="106"/>
        <v/>
      </c>
      <c r="AH839" s="2" t="str">
        <f t="shared" si="107"/>
        <v/>
      </c>
      <c r="AI839" s="2" t="str">
        <f t="shared" si="108"/>
        <v/>
      </c>
      <c r="AJ839" s="2" t="str">
        <f t="shared" si="109"/>
        <v/>
      </c>
      <c r="AK839" s="2" t="str">
        <f t="shared" si="110"/>
        <v/>
      </c>
      <c r="AM839" s="5" t="str">
        <f t="shared" si="111"/>
        <v/>
      </c>
    </row>
    <row r="840" spans="1:39">
      <c r="A840" s="1" t="s">
        <v>219</v>
      </c>
      <c r="B840" s="1" t="s">
        <v>4315</v>
      </c>
      <c r="C840" s="1" t="s">
        <v>641</v>
      </c>
      <c r="D840" s="1" t="s">
        <v>3553</v>
      </c>
      <c r="E840" s="1"/>
      <c r="F840" s="2"/>
      <c r="G840" s="2"/>
      <c r="H840" s="2"/>
      <c r="I840" s="2"/>
      <c r="J840" s="15"/>
      <c r="K840" s="3">
        <f>IFERROR(MATCH("Application Layer Gateway (ALG) Security Requirements Guide (SRG) :: Version 1, Release: 2 Benchmark Date: 24 Jul 2015*"&amp;A840&amp;";*",SRGs!AA:AA,0),0)</f>
        <v>0</v>
      </c>
      <c r="L840" s="2">
        <f>IFERROR(MATCH("Application Server Security Requirements Guide :: Version 3, Release: 3 Benchmark Date: 27 Oct 2022*"&amp;A840&amp;";*",SRGs!AA:AA,0),0)</f>
        <v>0</v>
      </c>
      <c r="M840" s="2">
        <f>IFERROR(MATCH("Authentication, Authorization, and Accounting Services (AAA) Security Requirements Guide :: Version 1, Release: 2 Benchmark Date: 24 Jan 2020*"&amp;A840&amp;";*",SRGs!AA:AA,0),0)</f>
        <v>0</v>
      </c>
      <c r="N840" s="2">
        <f>IFERROR(MATCH("Central Log Server Security Requirements Guide :: Version 2, Release: 2 Benchmark Date: 27 Oct 2022*"&amp;A840&amp;";*",SRGs!AA:AA,0),0)</f>
        <v>0</v>
      </c>
      <c r="O840" s="2">
        <f>IFERROR(MATCH("Database Security Requirements Guide :: Version 3, Release: 3 Benchmark Date: 27 Jul 2022*"&amp;A840&amp;";*",SRGs!AA:AA,0),0)</f>
        <v>0</v>
      </c>
      <c r="P840" s="2">
        <f>IFERROR(MATCH("Container Platform Security Requirements Guide :: Version 1, Release: 3 Benchmark Date: 27 Jan 2022*"&amp;A840&amp;";*",SRGs!AA:AA,0),0)</f>
        <v>0</v>
      </c>
      <c r="Q840" s="2">
        <f>IFERROR(MATCH("Domain Name System (DNS) Security Requirements Guide :: Version 2, Release: 4 Benchmark Date: 23 Oct 2015*"&amp;A840&amp;";*",SRGs!AA:AA,0),0)</f>
        <v>0</v>
      </c>
      <c r="R840" s="2">
        <f>IFERROR(MATCH("Firewall Security Requirements Guide :: Version 2, Release: 3 Benchmark Date: 27 Oct 2022*"&amp;A840&amp;";*",SRGs!AA:AA,0),0)</f>
        <v>0</v>
      </c>
      <c r="S840" s="2">
        <f>IFERROR(MATCH("General Purpose Operating System Security Requirements Guide :: Version 2, Release: 4 Benchmark Date: 27 Jul 2022*"&amp;A840&amp;";*",SRGs!AA:AA,0),0)</f>
        <v>0</v>
      </c>
      <c r="T840" s="2">
        <f>IFERROR(MATCH("Intrusion Detection and Prevention Systems (IDPS) Security Requirements Guide :: Version 2, Release: 6 Benchmark Date: 24 Jul 2020*"&amp;A840&amp;";*",SRGs!AA:AA,0),0)</f>
        <v>0</v>
      </c>
      <c r="U840" s="2">
        <f>IFERROR(MATCH("Layer 2 Switch Security Requirements Guide :: Version 2, Release: 1 Benchmark Date: 18 May 2021*"&amp;A840&amp;";*",SRGs!AA:AA,0),0)</f>
        <v>0</v>
      </c>
      <c r="V840" s="2">
        <f>IFERROR(MATCH("Mainframe Product Security Requirements Guide :: Version 2, Release: 1 Benchmark Date: 27 Oct 2022*"&amp;A840&amp;";*",SRGs!AA:AA,0),0)</f>
        <v>0</v>
      </c>
      <c r="W840" s="2">
        <f>IFERROR(MATCH("Network Device Management Security Requirements Guide :: Version 4, Release: 1 Benchmark Date: 23 Apr 2021*"&amp;A840&amp;";*",SRGs!AA:AA,0),0)</f>
        <v>0</v>
      </c>
      <c r="X840" s="2">
        <f>IFERROR(MATCH("Router Security Requirements Guide :: Version 4, Release: 2 Benchmark Date: 23 Apr 2021*"&amp;A840&amp;";*",SRGs!AA:AA,0),0)</f>
        <v>0</v>
      </c>
      <c r="Y840" s="2">
        <f>IFERROR(MATCH("SDN Controller Security Requirements Guide :: Version 1, Release: 2 Benchmark Date: 24 Apr 2020*"&amp;A840&amp;";*",SRGs!AA:AA,0),0)</f>
        <v>0</v>
      </c>
      <c r="Z840" s="2">
        <f>IFERROR(MATCH("Unified Endpoint Management Agent Security Requirements Guide :: Version 1, Release: 1 Benchmark Date: 20 Nov 2020*"&amp;A840&amp;";*",SRGs!AA:AA,0),0)</f>
        <v>0</v>
      </c>
      <c r="AA840" s="2">
        <f>IFERROR(MATCH("Unified Endpoint Management Server Security Requirements Guide :: Version 1, Release: 1 Benchmark Date: 20 Nov 2020*"&amp;A840&amp;";*",SRGs!AA:AA,0),0)</f>
        <v>0</v>
      </c>
      <c r="AB840" s="2">
        <f>IFERROR(MATCH("Virtual Private Network (VPN) Security Requirements Guide :: Version 2, Release: 4 Benchmark Date: 27 Oct 2021*"&amp;A840&amp;";*",SRGs!AA:AA,0),0)</f>
        <v>0</v>
      </c>
      <c r="AC840" s="2">
        <f>IFERROR(MATCH("Web Server Security Requirements Guide :: Version 3, Release: 1 Benchmark Date: 27 Oct 2022*"&amp;A840&amp;";*",SRGs!AA:AA,0),0)</f>
        <v>0</v>
      </c>
      <c r="AD840" s="22"/>
      <c r="AE840" s="3" t="str">
        <f t="shared" si="104"/>
        <v/>
      </c>
      <c r="AF840" s="2" t="str">
        <f t="shared" si="105"/>
        <v/>
      </c>
      <c r="AG840" s="2" t="str">
        <f t="shared" si="106"/>
        <v/>
      </c>
      <c r="AH840" s="2" t="str">
        <f t="shared" si="107"/>
        <v/>
      </c>
      <c r="AI840" s="2" t="str">
        <f t="shared" si="108"/>
        <v/>
      </c>
      <c r="AJ840" s="2" t="str">
        <f t="shared" si="109"/>
        <v/>
      </c>
      <c r="AK840" s="2" t="str">
        <f t="shared" si="110"/>
        <v/>
      </c>
      <c r="AM840" s="5" t="str">
        <f t="shared" si="111"/>
        <v/>
      </c>
    </row>
    <row r="841" spans="1:39" ht="360">
      <c r="A841" s="1" t="s">
        <v>220</v>
      </c>
      <c r="B841" s="1" t="s">
        <v>4315</v>
      </c>
      <c r="C841" s="1" t="s">
        <v>1061</v>
      </c>
      <c r="D841" s="1" t="s">
        <v>2123</v>
      </c>
      <c r="E841" s="1" t="s">
        <v>3125</v>
      </c>
      <c r="F841" s="2" t="s">
        <v>3976</v>
      </c>
      <c r="G841" s="2" t="s">
        <v>4233</v>
      </c>
      <c r="H841" s="2" t="s">
        <v>4288</v>
      </c>
      <c r="I841" s="10">
        <v>2</v>
      </c>
      <c r="J841" s="13"/>
      <c r="K841" s="3">
        <f>IFERROR(MATCH("Application Layer Gateway (ALG) Security Requirements Guide (SRG) :: Version 1, Release: 2 Benchmark Date: 24 Jul 2015*"&amp;A841&amp;";*",SRGs!AA:AA,0),0)</f>
        <v>0</v>
      </c>
      <c r="L841" s="2">
        <f>IFERROR(MATCH("Application Server Security Requirements Guide :: Version 3, Release: 3 Benchmark Date: 27 Oct 2022*"&amp;A841&amp;";*",SRGs!AA:AA,0),0)</f>
        <v>0</v>
      </c>
      <c r="M841" s="2">
        <f>IFERROR(MATCH("Authentication, Authorization, and Accounting Services (AAA) Security Requirements Guide :: Version 1, Release: 2 Benchmark Date: 24 Jan 2020*"&amp;A841&amp;";*",SRGs!AA:AA,0),0)</f>
        <v>0</v>
      </c>
      <c r="N841" s="6">
        <f>IFERROR(MATCH("Central Log Server Security Requirements Guide :: Version 2, Release: 2 Benchmark Date: 27 Oct 2022*"&amp;A841&amp;";*",SRGs!AA:AA,0),0)</f>
        <v>0</v>
      </c>
      <c r="O841" s="6">
        <f>IFERROR(MATCH("Database Security Requirements Guide :: Version 3, Release: 3 Benchmark Date: 27 Jul 2022*"&amp;A841&amp;";*",SRGs!AA:AA,0),0)</f>
        <v>0</v>
      </c>
      <c r="P841" s="2">
        <f>IFERROR(MATCH("Container Platform Security Requirements Guide :: Version 1, Release: 3 Benchmark Date: 27 Jan 2022*"&amp;A841&amp;";*",SRGs!AA:AA,0),0)</f>
        <v>0</v>
      </c>
      <c r="Q841" s="2">
        <f>IFERROR(MATCH("Domain Name System (DNS) Security Requirements Guide :: Version 2, Release: 4 Benchmark Date: 23 Oct 2015*"&amp;A841&amp;";*",SRGs!AA:AA,0),0)</f>
        <v>0</v>
      </c>
      <c r="R841" s="2">
        <f>IFERROR(MATCH("Firewall Security Requirements Guide :: Version 2, Release: 3 Benchmark Date: 27 Oct 2022*"&amp;A841&amp;";*",SRGs!AA:AA,0),0)</f>
        <v>0</v>
      </c>
      <c r="S841" s="2">
        <f>IFERROR(MATCH("General Purpose Operating System Security Requirements Guide :: Version 2, Release: 4 Benchmark Date: 27 Jul 2022*"&amp;A841&amp;";*",SRGs!AA:AA,0),0)</f>
        <v>0</v>
      </c>
      <c r="T841" s="2">
        <f>IFERROR(MATCH("Intrusion Detection and Prevention Systems (IDPS) Security Requirements Guide :: Version 2, Release: 6 Benchmark Date: 24 Jul 2020*"&amp;A841&amp;";*",SRGs!AA:AA,0),0)</f>
        <v>0</v>
      </c>
      <c r="U841" s="2">
        <f>IFERROR(MATCH("Layer 2 Switch Security Requirements Guide :: Version 2, Release: 1 Benchmark Date: 18 May 2021*"&amp;A841&amp;";*",SRGs!AA:AA,0),0)</f>
        <v>0</v>
      </c>
      <c r="V841" s="2">
        <f>IFERROR(MATCH("Mainframe Product Security Requirements Guide :: Version 2, Release: 1 Benchmark Date: 27 Oct 2022*"&amp;A841&amp;";*",SRGs!AA:AA,0),0)</f>
        <v>0</v>
      </c>
      <c r="W841" s="2">
        <f>IFERROR(MATCH("Network Device Management Security Requirements Guide :: Version 4, Release: 1 Benchmark Date: 23 Apr 2021*"&amp;A841&amp;";*",SRGs!AA:AA,0),0)</f>
        <v>0</v>
      </c>
      <c r="X841" s="2">
        <f>IFERROR(MATCH("Router Security Requirements Guide :: Version 4, Release: 2 Benchmark Date: 23 Apr 2021*"&amp;A841&amp;";*",SRGs!AA:AA,0),0)</f>
        <v>0</v>
      </c>
      <c r="Y841" s="2">
        <f>IFERROR(MATCH("SDN Controller Security Requirements Guide :: Version 1, Release: 2 Benchmark Date: 24 Apr 2020*"&amp;A841&amp;";*",SRGs!AA:AA,0),0)</f>
        <v>0</v>
      </c>
      <c r="Z841" s="2">
        <f>IFERROR(MATCH("Unified Endpoint Management Agent Security Requirements Guide :: Version 1, Release: 1 Benchmark Date: 20 Nov 2020*"&amp;A841&amp;";*",SRGs!AA:AA,0),0)</f>
        <v>0</v>
      </c>
      <c r="AA841" s="2">
        <f>IFERROR(MATCH("Unified Endpoint Management Server Security Requirements Guide :: Version 1, Release: 1 Benchmark Date: 20 Nov 2020*"&amp;A841&amp;";*",SRGs!AA:AA,0),0)</f>
        <v>0</v>
      </c>
      <c r="AB841" s="2">
        <f>IFERROR(MATCH("Virtual Private Network (VPN) Security Requirements Guide :: Version 2, Release: 4 Benchmark Date: 27 Oct 2021*"&amp;A841&amp;";*",SRGs!AA:AA,0),0)</f>
        <v>0</v>
      </c>
      <c r="AC841" s="2">
        <f>IFERROR(MATCH("Web Server Security Requirements Guide :: Version 3, Release: 1 Benchmark Date: 27 Oct 2022*"&amp;A841&amp;";*",SRGs!AA:AA,0),0)</f>
        <v>0</v>
      </c>
      <c r="AD841" s="22"/>
      <c r="AE841" s="3" t="str">
        <f t="shared" si="104"/>
        <v/>
      </c>
      <c r="AF841" s="2" t="str">
        <f t="shared" si="105"/>
        <v/>
      </c>
      <c r="AG841" s="2" t="str">
        <f t="shared" si="106"/>
        <v/>
      </c>
      <c r="AH841" s="2" t="str">
        <f t="shared" si="107"/>
        <v/>
      </c>
      <c r="AI841" s="2" t="str">
        <f t="shared" si="108"/>
        <v/>
      </c>
      <c r="AJ841" s="2" t="str">
        <f t="shared" si="109"/>
        <v/>
      </c>
      <c r="AK841" s="2" t="str">
        <f t="shared" si="110"/>
        <v/>
      </c>
      <c r="AM841" s="5" t="str">
        <f t="shared" si="111"/>
        <v/>
      </c>
    </row>
    <row r="842" spans="1:39" ht="180">
      <c r="A842" s="1" t="s">
        <v>22537</v>
      </c>
      <c r="B842" s="1" t="s">
        <v>4315</v>
      </c>
      <c r="C842" s="1" t="s">
        <v>1062</v>
      </c>
      <c r="D842" s="1" t="s">
        <v>2124</v>
      </c>
      <c r="E842" s="1" t="s">
        <v>3126</v>
      </c>
      <c r="F842" s="2" t="s">
        <v>2591</v>
      </c>
      <c r="G842" s="2"/>
      <c r="H842" s="2"/>
      <c r="I842" s="2"/>
      <c r="J842" s="15"/>
      <c r="K842" s="3">
        <f>IFERROR(MATCH("Application Layer Gateway (ALG) Security Requirements Guide (SRG) :: Version 1, Release: 2 Benchmark Date: 24 Jul 2015*"&amp;A842&amp;";*",SRGs!AA:AA,0),0)</f>
        <v>0</v>
      </c>
      <c r="L842" s="2">
        <f>IFERROR(MATCH("Application Server Security Requirements Guide :: Version 3, Release: 3 Benchmark Date: 27 Oct 2022*"&amp;A842&amp;";*",SRGs!AA:AA,0),0)</f>
        <v>0</v>
      </c>
      <c r="M842" s="2">
        <f>IFERROR(MATCH("Authentication, Authorization, and Accounting Services (AAA) Security Requirements Guide :: Version 1, Release: 2 Benchmark Date: 24 Jan 2020*"&amp;A842&amp;";*",SRGs!AA:AA,0),0)</f>
        <v>0</v>
      </c>
      <c r="N842" s="2">
        <f>IFERROR(MATCH("Central Log Server Security Requirements Guide :: Version 2, Release: 2 Benchmark Date: 27 Oct 2022*"&amp;A842&amp;";*",SRGs!AA:AA,0),0)</f>
        <v>0</v>
      </c>
      <c r="O842" s="2">
        <f>IFERROR(MATCH("Database Security Requirements Guide :: Version 3, Release: 3 Benchmark Date: 27 Jul 2022*"&amp;A842&amp;";*",SRGs!AA:AA,0),0)</f>
        <v>0</v>
      </c>
      <c r="P842" s="2">
        <f>IFERROR(MATCH("Container Platform Security Requirements Guide :: Version 1, Release: 3 Benchmark Date: 27 Jan 2022*"&amp;A842&amp;";*",SRGs!AA:AA,0),0)</f>
        <v>0</v>
      </c>
      <c r="Q842" s="2">
        <f>IFERROR(MATCH("Domain Name System (DNS) Security Requirements Guide :: Version 2, Release: 4 Benchmark Date: 23 Oct 2015*"&amp;A842&amp;";*",SRGs!AA:AA,0),0)</f>
        <v>0</v>
      </c>
      <c r="R842" s="2">
        <f>IFERROR(MATCH("Firewall Security Requirements Guide :: Version 2, Release: 3 Benchmark Date: 27 Oct 2022*"&amp;A842&amp;";*",SRGs!AA:AA,0),0)</f>
        <v>0</v>
      </c>
      <c r="S842" s="2">
        <f>IFERROR(MATCH("General Purpose Operating System Security Requirements Guide :: Version 2, Release: 4 Benchmark Date: 27 Jul 2022*"&amp;A842&amp;";*",SRGs!AA:AA,0),0)</f>
        <v>0</v>
      </c>
      <c r="T842" s="2">
        <f>IFERROR(MATCH("Intrusion Detection and Prevention Systems (IDPS) Security Requirements Guide :: Version 2, Release: 6 Benchmark Date: 24 Jul 2020*"&amp;A842&amp;";*",SRGs!AA:AA,0),0)</f>
        <v>0</v>
      </c>
      <c r="U842" s="2">
        <f>IFERROR(MATCH("Layer 2 Switch Security Requirements Guide :: Version 2, Release: 1 Benchmark Date: 18 May 2021*"&amp;A842&amp;";*",SRGs!AA:AA,0),0)</f>
        <v>0</v>
      </c>
      <c r="V842" s="2">
        <f>IFERROR(MATCH("Mainframe Product Security Requirements Guide :: Version 2, Release: 1 Benchmark Date: 27 Oct 2022*"&amp;A842&amp;";*",SRGs!AA:AA,0),0)</f>
        <v>0</v>
      </c>
      <c r="W842" s="2">
        <f>IFERROR(MATCH("Network Device Management Security Requirements Guide :: Version 4, Release: 1 Benchmark Date: 23 Apr 2021*"&amp;A842&amp;";*",SRGs!AA:AA,0),0)</f>
        <v>0</v>
      </c>
      <c r="X842" s="2">
        <f>IFERROR(MATCH("Router Security Requirements Guide :: Version 4, Release: 2 Benchmark Date: 23 Apr 2021*"&amp;A842&amp;";*",SRGs!AA:AA,0),0)</f>
        <v>0</v>
      </c>
      <c r="Y842" s="2">
        <f>IFERROR(MATCH("SDN Controller Security Requirements Guide :: Version 1, Release: 2 Benchmark Date: 24 Apr 2020*"&amp;A842&amp;";*",SRGs!AA:AA,0),0)</f>
        <v>0</v>
      </c>
      <c r="Z842" s="2">
        <f>IFERROR(MATCH("Unified Endpoint Management Agent Security Requirements Guide :: Version 1, Release: 1 Benchmark Date: 20 Nov 2020*"&amp;A842&amp;";*",SRGs!AA:AA,0),0)</f>
        <v>0</v>
      </c>
      <c r="AA842" s="2">
        <f>IFERROR(MATCH("Unified Endpoint Management Server Security Requirements Guide :: Version 1, Release: 1 Benchmark Date: 20 Nov 2020*"&amp;A842&amp;";*",SRGs!AA:AA,0),0)</f>
        <v>0</v>
      </c>
      <c r="AB842" s="2">
        <f>IFERROR(MATCH("Virtual Private Network (VPN) Security Requirements Guide :: Version 2, Release: 4 Benchmark Date: 27 Oct 2021*"&amp;A842&amp;";*",SRGs!AA:AA,0),0)</f>
        <v>0</v>
      </c>
      <c r="AC842" s="2">
        <f>IFERROR(MATCH("Web Server Security Requirements Guide :: Version 3, Release: 1 Benchmark Date: 27 Oct 2022*"&amp;A842&amp;";*",SRGs!AA:AA,0),0)</f>
        <v>0</v>
      </c>
      <c r="AD842" s="22"/>
      <c r="AE842" s="3" t="str">
        <f t="shared" si="104"/>
        <v/>
      </c>
      <c r="AF842" s="2" t="str">
        <f t="shared" si="105"/>
        <v/>
      </c>
      <c r="AG842" s="2" t="str">
        <f t="shared" si="106"/>
        <v/>
      </c>
      <c r="AH842" s="2" t="str">
        <f t="shared" si="107"/>
        <v/>
      </c>
      <c r="AI842" s="2" t="str">
        <f t="shared" si="108"/>
        <v/>
      </c>
      <c r="AJ842" s="2" t="str">
        <f t="shared" si="109"/>
        <v/>
      </c>
      <c r="AK842" s="2" t="str">
        <f t="shared" si="110"/>
        <v/>
      </c>
      <c r="AM842" s="5" t="str">
        <f t="shared" si="111"/>
        <v/>
      </c>
    </row>
    <row r="843" spans="1:39" ht="330">
      <c r="A843" s="1" t="s">
        <v>22538</v>
      </c>
      <c r="B843" s="1" t="s">
        <v>4315</v>
      </c>
      <c r="C843" s="1" t="s">
        <v>1071</v>
      </c>
      <c r="D843" s="1" t="s">
        <v>2133</v>
      </c>
      <c r="E843" s="1" t="s">
        <v>3135</v>
      </c>
      <c r="F843" s="2" t="s">
        <v>2591</v>
      </c>
      <c r="G843" s="2"/>
      <c r="H843" s="2"/>
      <c r="I843" s="2"/>
      <c r="J843" s="15"/>
      <c r="K843" s="3">
        <f>IFERROR(MATCH("Application Layer Gateway (ALG) Security Requirements Guide (SRG) :: Version 1, Release: 2 Benchmark Date: 24 Jul 2015*"&amp;A843&amp;";*",SRGs!AA:AA,0),0)</f>
        <v>0</v>
      </c>
      <c r="L843" s="2">
        <f>IFERROR(MATCH("Application Server Security Requirements Guide :: Version 3, Release: 3 Benchmark Date: 27 Oct 2022*"&amp;A843&amp;";*",SRGs!AA:AA,0),0)</f>
        <v>0</v>
      </c>
      <c r="M843" s="2">
        <f>IFERROR(MATCH("Authentication, Authorization, and Accounting Services (AAA) Security Requirements Guide :: Version 1, Release: 2 Benchmark Date: 24 Jan 2020*"&amp;A843&amp;";*",SRGs!AA:AA,0),0)</f>
        <v>0</v>
      </c>
      <c r="N843" s="2">
        <f>IFERROR(MATCH("Central Log Server Security Requirements Guide :: Version 2, Release: 2 Benchmark Date: 27 Oct 2022*"&amp;A843&amp;";*",SRGs!AA:AA,0),0)</f>
        <v>0</v>
      </c>
      <c r="O843" s="2">
        <f>IFERROR(MATCH("Database Security Requirements Guide :: Version 3, Release: 3 Benchmark Date: 27 Jul 2022*"&amp;A843&amp;";*",SRGs!AA:AA,0),0)</f>
        <v>0</v>
      </c>
      <c r="P843" s="2">
        <f>IFERROR(MATCH("Container Platform Security Requirements Guide :: Version 1, Release: 3 Benchmark Date: 27 Jan 2022*"&amp;A843&amp;";*",SRGs!AA:AA,0),0)</f>
        <v>0</v>
      </c>
      <c r="Q843" s="2">
        <f>IFERROR(MATCH("Domain Name System (DNS) Security Requirements Guide :: Version 2, Release: 4 Benchmark Date: 23 Oct 2015*"&amp;A843&amp;";*",SRGs!AA:AA,0),0)</f>
        <v>0</v>
      </c>
      <c r="R843" s="2">
        <f>IFERROR(MATCH("Firewall Security Requirements Guide :: Version 2, Release: 3 Benchmark Date: 27 Oct 2022*"&amp;A843&amp;";*",SRGs!AA:AA,0),0)</f>
        <v>0</v>
      </c>
      <c r="S843" s="2">
        <f>IFERROR(MATCH("General Purpose Operating System Security Requirements Guide :: Version 2, Release: 4 Benchmark Date: 27 Jul 2022*"&amp;A843&amp;";*",SRGs!AA:AA,0),0)</f>
        <v>0</v>
      </c>
      <c r="T843" s="2">
        <f>IFERROR(MATCH("Intrusion Detection and Prevention Systems (IDPS) Security Requirements Guide :: Version 2, Release: 6 Benchmark Date: 24 Jul 2020*"&amp;A843&amp;";*",SRGs!AA:AA,0),0)</f>
        <v>0</v>
      </c>
      <c r="U843" s="2">
        <f>IFERROR(MATCH("Layer 2 Switch Security Requirements Guide :: Version 2, Release: 1 Benchmark Date: 18 May 2021*"&amp;A843&amp;";*",SRGs!AA:AA,0),0)</f>
        <v>0</v>
      </c>
      <c r="V843" s="2">
        <f>IFERROR(MATCH("Mainframe Product Security Requirements Guide :: Version 2, Release: 1 Benchmark Date: 27 Oct 2022*"&amp;A843&amp;";*",SRGs!AA:AA,0),0)</f>
        <v>0</v>
      </c>
      <c r="W843" s="2">
        <f>IFERROR(MATCH("Network Device Management Security Requirements Guide :: Version 4, Release: 1 Benchmark Date: 23 Apr 2021*"&amp;A843&amp;";*",SRGs!AA:AA,0),0)</f>
        <v>0</v>
      </c>
      <c r="X843" s="2">
        <f>IFERROR(MATCH("Router Security Requirements Guide :: Version 4, Release: 2 Benchmark Date: 23 Apr 2021*"&amp;A843&amp;";*",SRGs!AA:AA,0),0)</f>
        <v>0</v>
      </c>
      <c r="Y843" s="2">
        <f>IFERROR(MATCH("SDN Controller Security Requirements Guide :: Version 1, Release: 2 Benchmark Date: 24 Apr 2020*"&amp;A843&amp;";*",SRGs!AA:AA,0),0)</f>
        <v>0</v>
      </c>
      <c r="Z843" s="2">
        <f>IFERROR(MATCH("Unified Endpoint Management Agent Security Requirements Guide :: Version 1, Release: 1 Benchmark Date: 20 Nov 2020*"&amp;A843&amp;";*",SRGs!AA:AA,0),0)</f>
        <v>0</v>
      </c>
      <c r="AA843" s="2">
        <f>IFERROR(MATCH("Unified Endpoint Management Server Security Requirements Guide :: Version 1, Release: 1 Benchmark Date: 20 Nov 2020*"&amp;A843&amp;";*",SRGs!AA:AA,0),0)</f>
        <v>0</v>
      </c>
      <c r="AB843" s="2">
        <f>IFERROR(MATCH("Virtual Private Network (VPN) Security Requirements Guide :: Version 2, Release: 4 Benchmark Date: 27 Oct 2021*"&amp;A843&amp;";*",SRGs!AA:AA,0),0)</f>
        <v>0</v>
      </c>
      <c r="AC843" s="2">
        <f>IFERROR(MATCH("Web Server Security Requirements Guide :: Version 3, Release: 1 Benchmark Date: 27 Oct 2022*"&amp;A843&amp;";*",SRGs!AA:AA,0),0)</f>
        <v>0</v>
      </c>
      <c r="AD843" s="22"/>
      <c r="AE843" s="3" t="str">
        <f t="shared" si="104"/>
        <v/>
      </c>
      <c r="AF843" s="2" t="str">
        <f t="shared" si="105"/>
        <v/>
      </c>
      <c r="AG843" s="2" t="str">
        <f t="shared" si="106"/>
        <v/>
      </c>
      <c r="AH843" s="2" t="str">
        <f t="shared" si="107"/>
        <v/>
      </c>
      <c r="AI843" s="2" t="str">
        <f t="shared" si="108"/>
        <v/>
      </c>
      <c r="AJ843" s="2" t="str">
        <f t="shared" si="109"/>
        <v/>
      </c>
      <c r="AK843" s="2" t="str">
        <f t="shared" si="110"/>
        <v/>
      </c>
      <c r="AM843" s="5" t="str">
        <f t="shared" si="111"/>
        <v/>
      </c>
    </row>
    <row r="844" spans="1:39" ht="135">
      <c r="A844" s="1" t="s">
        <v>22539</v>
      </c>
      <c r="B844" s="1" t="s">
        <v>4315</v>
      </c>
      <c r="C844" s="1" t="s">
        <v>1072</v>
      </c>
      <c r="D844" s="1" t="s">
        <v>2134</v>
      </c>
      <c r="E844" s="1" t="s">
        <v>3136</v>
      </c>
      <c r="F844" s="2" t="s">
        <v>2591</v>
      </c>
      <c r="G844" s="2"/>
      <c r="H844" s="2"/>
      <c r="I844" s="2"/>
      <c r="J844" s="15"/>
      <c r="K844" s="3">
        <f>IFERROR(MATCH("Application Layer Gateway (ALG) Security Requirements Guide (SRG) :: Version 1, Release: 2 Benchmark Date: 24 Jul 2015*"&amp;A844&amp;";*",SRGs!AA:AA,0),0)</f>
        <v>0</v>
      </c>
      <c r="L844" s="2">
        <f>IFERROR(MATCH("Application Server Security Requirements Guide :: Version 3, Release: 3 Benchmark Date: 27 Oct 2022*"&amp;A844&amp;";*",SRGs!AA:AA,0),0)</f>
        <v>0</v>
      </c>
      <c r="M844" s="2">
        <f>IFERROR(MATCH("Authentication, Authorization, and Accounting Services (AAA) Security Requirements Guide :: Version 1, Release: 2 Benchmark Date: 24 Jan 2020*"&amp;A844&amp;";*",SRGs!AA:AA,0),0)</f>
        <v>0</v>
      </c>
      <c r="N844" s="2">
        <f>IFERROR(MATCH("Central Log Server Security Requirements Guide :: Version 2, Release: 2 Benchmark Date: 27 Oct 2022*"&amp;A844&amp;";*",SRGs!AA:AA,0),0)</f>
        <v>0</v>
      </c>
      <c r="O844" s="2">
        <f>IFERROR(MATCH("Database Security Requirements Guide :: Version 3, Release: 3 Benchmark Date: 27 Jul 2022*"&amp;A844&amp;";*",SRGs!AA:AA,0),0)</f>
        <v>0</v>
      </c>
      <c r="P844" s="2">
        <f>IFERROR(MATCH("Container Platform Security Requirements Guide :: Version 1, Release: 3 Benchmark Date: 27 Jan 2022*"&amp;A844&amp;";*",SRGs!AA:AA,0),0)</f>
        <v>0</v>
      </c>
      <c r="Q844" s="2">
        <f>IFERROR(MATCH("Domain Name System (DNS) Security Requirements Guide :: Version 2, Release: 4 Benchmark Date: 23 Oct 2015*"&amp;A844&amp;";*",SRGs!AA:AA,0),0)</f>
        <v>0</v>
      </c>
      <c r="R844" s="2">
        <f>IFERROR(MATCH("Firewall Security Requirements Guide :: Version 2, Release: 3 Benchmark Date: 27 Oct 2022*"&amp;A844&amp;";*",SRGs!AA:AA,0),0)</f>
        <v>0</v>
      </c>
      <c r="S844" s="2">
        <f>IFERROR(MATCH("General Purpose Operating System Security Requirements Guide :: Version 2, Release: 4 Benchmark Date: 27 Jul 2022*"&amp;A844&amp;";*",SRGs!AA:AA,0),0)</f>
        <v>0</v>
      </c>
      <c r="T844" s="2">
        <f>IFERROR(MATCH("Intrusion Detection and Prevention Systems (IDPS) Security Requirements Guide :: Version 2, Release: 6 Benchmark Date: 24 Jul 2020*"&amp;A844&amp;";*",SRGs!AA:AA,0),0)</f>
        <v>0</v>
      </c>
      <c r="U844" s="2">
        <f>IFERROR(MATCH("Layer 2 Switch Security Requirements Guide :: Version 2, Release: 1 Benchmark Date: 18 May 2021*"&amp;A844&amp;";*",SRGs!AA:AA,0),0)</f>
        <v>0</v>
      </c>
      <c r="V844" s="2">
        <f>IFERROR(MATCH("Mainframe Product Security Requirements Guide :: Version 2, Release: 1 Benchmark Date: 27 Oct 2022*"&amp;A844&amp;";*",SRGs!AA:AA,0),0)</f>
        <v>0</v>
      </c>
      <c r="W844" s="2">
        <f>IFERROR(MATCH("Network Device Management Security Requirements Guide :: Version 4, Release: 1 Benchmark Date: 23 Apr 2021*"&amp;A844&amp;";*",SRGs!AA:AA,0),0)</f>
        <v>0</v>
      </c>
      <c r="X844" s="2">
        <f>IFERROR(MATCH("Router Security Requirements Guide :: Version 4, Release: 2 Benchmark Date: 23 Apr 2021*"&amp;A844&amp;";*",SRGs!AA:AA,0),0)</f>
        <v>0</v>
      </c>
      <c r="Y844" s="2">
        <f>IFERROR(MATCH("SDN Controller Security Requirements Guide :: Version 1, Release: 2 Benchmark Date: 24 Apr 2020*"&amp;A844&amp;";*",SRGs!AA:AA,0),0)</f>
        <v>0</v>
      </c>
      <c r="Z844" s="2">
        <f>IFERROR(MATCH("Unified Endpoint Management Agent Security Requirements Guide :: Version 1, Release: 1 Benchmark Date: 20 Nov 2020*"&amp;A844&amp;";*",SRGs!AA:AA,0),0)</f>
        <v>0</v>
      </c>
      <c r="AA844" s="2">
        <f>IFERROR(MATCH("Unified Endpoint Management Server Security Requirements Guide :: Version 1, Release: 1 Benchmark Date: 20 Nov 2020*"&amp;A844&amp;";*",SRGs!AA:AA,0),0)</f>
        <v>0</v>
      </c>
      <c r="AB844" s="2">
        <f>IFERROR(MATCH("Virtual Private Network (VPN) Security Requirements Guide :: Version 2, Release: 4 Benchmark Date: 27 Oct 2021*"&amp;A844&amp;";*",SRGs!AA:AA,0),0)</f>
        <v>0</v>
      </c>
      <c r="AC844" s="2">
        <f>IFERROR(MATCH("Web Server Security Requirements Guide :: Version 3, Release: 1 Benchmark Date: 27 Oct 2022*"&amp;A844&amp;";*",SRGs!AA:AA,0),0)</f>
        <v>0</v>
      </c>
      <c r="AD844" s="22"/>
      <c r="AE844" s="3" t="str">
        <f t="shared" si="104"/>
        <v/>
      </c>
      <c r="AF844" s="2" t="str">
        <f t="shared" si="105"/>
        <v/>
      </c>
      <c r="AG844" s="2" t="str">
        <f t="shared" si="106"/>
        <v/>
      </c>
      <c r="AH844" s="2" t="str">
        <f t="shared" si="107"/>
        <v/>
      </c>
      <c r="AI844" s="2" t="str">
        <f t="shared" si="108"/>
        <v/>
      </c>
      <c r="AJ844" s="2" t="str">
        <f t="shared" si="109"/>
        <v/>
      </c>
      <c r="AK844" s="2" t="str">
        <f t="shared" si="110"/>
        <v/>
      </c>
      <c r="AM844" s="5" t="str">
        <f t="shared" si="111"/>
        <v/>
      </c>
    </row>
    <row r="845" spans="1:39" ht="165">
      <c r="A845" s="1" t="s">
        <v>22540</v>
      </c>
      <c r="B845" s="1" t="s">
        <v>4315</v>
      </c>
      <c r="C845" s="1" t="s">
        <v>1073</v>
      </c>
      <c r="D845" s="1" t="s">
        <v>2135</v>
      </c>
      <c r="E845" s="1" t="s">
        <v>3137</v>
      </c>
      <c r="F845" s="2" t="s">
        <v>2591</v>
      </c>
      <c r="G845" s="2"/>
      <c r="H845" s="2"/>
      <c r="I845" s="2"/>
      <c r="J845" s="15"/>
      <c r="K845" s="3">
        <f>IFERROR(MATCH("Application Layer Gateway (ALG) Security Requirements Guide (SRG) :: Version 1, Release: 2 Benchmark Date: 24 Jul 2015*"&amp;A845&amp;";*",SRGs!AA:AA,0),0)</f>
        <v>0</v>
      </c>
      <c r="L845" s="2">
        <f>IFERROR(MATCH("Application Server Security Requirements Guide :: Version 3, Release: 3 Benchmark Date: 27 Oct 2022*"&amp;A845&amp;";*",SRGs!AA:AA,0),0)</f>
        <v>0</v>
      </c>
      <c r="M845" s="2">
        <f>IFERROR(MATCH("Authentication, Authorization, and Accounting Services (AAA) Security Requirements Guide :: Version 1, Release: 2 Benchmark Date: 24 Jan 2020*"&amp;A845&amp;";*",SRGs!AA:AA,0),0)</f>
        <v>0</v>
      </c>
      <c r="N845" s="2">
        <f>IFERROR(MATCH("Central Log Server Security Requirements Guide :: Version 2, Release: 2 Benchmark Date: 27 Oct 2022*"&amp;A845&amp;";*",SRGs!AA:AA,0),0)</f>
        <v>0</v>
      </c>
      <c r="O845" s="2">
        <f>IFERROR(MATCH("Database Security Requirements Guide :: Version 3, Release: 3 Benchmark Date: 27 Jul 2022*"&amp;A845&amp;";*",SRGs!AA:AA,0),0)</f>
        <v>0</v>
      </c>
      <c r="P845" s="2">
        <f>IFERROR(MATCH("Container Platform Security Requirements Guide :: Version 1, Release: 3 Benchmark Date: 27 Jan 2022*"&amp;A845&amp;";*",SRGs!AA:AA,0),0)</f>
        <v>0</v>
      </c>
      <c r="Q845" s="2">
        <f>IFERROR(MATCH("Domain Name System (DNS) Security Requirements Guide :: Version 2, Release: 4 Benchmark Date: 23 Oct 2015*"&amp;A845&amp;";*",SRGs!AA:AA,0),0)</f>
        <v>0</v>
      </c>
      <c r="R845" s="2">
        <f>IFERROR(MATCH("Firewall Security Requirements Guide :: Version 2, Release: 3 Benchmark Date: 27 Oct 2022*"&amp;A845&amp;";*",SRGs!AA:AA,0),0)</f>
        <v>0</v>
      </c>
      <c r="S845" s="2">
        <f>IFERROR(MATCH("General Purpose Operating System Security Requirements Guide :: Version 2, Release: 4 Benchmark Date: 27 Jul 2022*"&amp;A845&amp;";*",SRGs!AA:AA,0),0)</f>
        <v>0</v>
      </c>
      <c r="T845" s="2">
        <f>IFERROR(MATCH("Intrusion Detection and Prevention Systems (IDPS) Security Requirements Guide :: Version 2, Release: 6 Benchmark Date: 24 Jul 2020*"&amp;A845&amp;";*",SRGs!AA:AA,0),0)</f>
        <v>0</v>
      </c>
      <c r="U845" s="2">
        <f>IFERROR(MATCH("Layer 2 Switch Security Requirements Guide :: Version 2, Release: 1 Benchmark Date: 18 May 2021*"&amp;A845&amp;";*",SRGs!AA:AA,0),0)</f>
        <v>0</v>
      </c>
      <c r="V845" s="2">
        <f>IFERROR(MATCH("Mainframe Product Security Requirements Guide :: Version 2, Release: 1 Benchmark Date: 27 Oct 2022*"&amp;A845&amp;";*",SRGs!AA:AA,0),0)</f>
        <v>0</v>
      </c>
      <c r="W845" s="2">
        <f>IFERROR(MATCH("Network Device Management Security Requirements Guide :: Version 4, Release: 1 Benchmark Date: 23 Apr 2021*"&amp;A845&amp;";*",SRGs!AA:AA,0),0)</f>
        <v>0</v>
      </c>
      <c r="X845" s="2">
        <f>IFERROR(MATCH("Router Security Requirements Guide :: Version 4, Release: 2 Benchmark Date: 23 Apr 2021*"&amp;A845&amp;";*",SRGs!AA:AA,0),0)</f>
        <v>0</v>
      </c>
      <c r="Y845" s="2">
        <f>IFERROR(MATCH("SDN Controller Security Requirements Guide :: Version 1, Release: 2 Benchmark Date: 24 Apr 2020*"&amp;A845&amp;";*",SRGs!AA:AA,0),0)</f>
        <v>0</v>
      </c>
      <c r="Z845" s="2">
        <f>IFERROR(MATCH("Unified Endpoint Management Agent Security Requirements Guide :: Version 1, Release: 1 Benchmark Date: 20 Nov 2020*"&amp;A845&amp;";*",SRGs!AA:AA,0),0)</f>
        <v>0</v>
      </c>
      <c r="AA845" s="2">
        <f>IFERROR(MATCH("Unified Endpoint Management Server Security Requirements Guide :: Version 1, Release: 1 Benchmark Date: 20 Nov 2020*"&amp;A845&amp;";*",SRGs!AA:AA,0),0)</f>
        <v>0</v>
      </c>
      <c r="AB845" s="2">
        <f>IFERROR(MATCH("Virtual Private Network (VPN) Security Requirements Guide :: Version 2, Release: 4 Benchmark Date: 27 Oct 2021*"&amp;A845&amp;";*",SRGs!AA:AA,0),0)</f>
        <v>0</v>
      </c>
      <c r="AC845" s="2">
        <f>IFERROR(MATCH("Web Server Security Requirements Guide :: Version 3, Release: 1 Benchmark Date: 27 Oct 2022*"&amp;A845&amp;";*",SRGs!AA:AA,0),0)</f>
        <v>0</v>
      </c>
      <c r="AD845" s="22"/>
      <c r="AE845" s="3" t="str">
        <f t="shared" si="104"/>
        <v/>
      </c>
      <c r="AF845" s="2" t="str">
        <f t="shared" si="105"/>
        <v/>
      </c>
      <c r="AG845" s="2" t="str">
        <f t="shared" si="106"/>
        <v/>
      </c>
      <c r="AH845" s="2" t="str">
        <f t="shared" si="107"/>
        <v/>
      </c>
      <c r="AI845" s="2" t="str">
        <f t="shared" si="108"/>
        <v/>
      </c>
      <c r="AJ845" s="2" t="str">
        <f t="shared" si="109"/>
        <v/>
      </c>
      <c r="AK845" s="2" t="str">
        <f t="shared" si="110"/>
        <v/>
      </c>
      <c r="AM845" s="5" t="str">
        <f t="shared" si="111"/>
        <v/>
      </c>
    </row>
    <row r="846" spans="1:39" s="5" customFormat="1" ht="195">
      <c r="A846" s="1" t="s">
        <v>22541</v>
      </c>
      <c r="B846" s="1" t="s">
        <v>4315</v>
      </c>
      <c r="C846" s="1" t="s">
        <v>1074</v>
      </c>
      <c r="D846" s="1" t="s">
        <v>2136</v>
      </c>
      <c r="E846" s="1" t="s">
        <v>3138</v>
      </c>
      <c r="F846" s="2" t="s">
        <v>2591</v>
      </c>
      <c r="G846" s="2"/>
      <c r="H846" s="2"/>
      <c r="I846" s="2"/>
      <c r="J846" s="15"/>
      <c r="K846" s="3">
        <f>IFERROR(MATCH("Application Layer Gateway (ALG) Security Requirements Guide (SRG) :: Version 1, Release: 2 Benchmark Date: 24 Jul 2015*"&amp;A846&amp;";*",SRGs!AA:AA,0),0)</f>
        <v>0</v>
      </c>
      <c r="L846" s="2">
        <f>IFERROR(MATCH("Application Server Security Requirements Guide :: Version 3, Release: 3 Benchmark Date: 27 Oct 2022*"&amp;A846&amp;";*",SRGs!AA:AA,0),0)</f>
        <v>0</v>
      </c>
      <c r="M846" s="2">
        <f>IFERROR(MATCH("Authentication, Authorization, and Accounting Services (AAA) Security Requirements Guide :: Version 1, Release: 2 Benchmark Date: 24 Jan 2020*"&amp;A846&amp;";*",SRGs!AA:AA,0),0)</f>
        <v>0</v>
      </c>
      <c r="N846" s="2">
        <f>IFERROR(MATCH("Central Log Server Security Requirements Guide :: Version 2, Release: 2 Benchmark Date: 27 Oct 2022*"&amp;A846&amp;";*",SRGs!AA:AA,0),0)</f>
        <v>0</v>
      </c>
      <c r="O846" s="2">
        <f>IFERROR(MATCH("Database Security Requirements Guide :: Version 3, Release: 3 Benchmark Date: 27 Jul 2022*"&amp;A846&amp;";*",SRGs!AA:AA,0),0)</f>
        <v>0</v>
      </c>
      <c r="P846" s="6">
        <f>IFERROR(MATCH("Container Platform Security Requirements Guide :: Version 1, Release: 3 Benchmark Date: 27 Jan 2022*"&amp;A846&amp;";*",SRGs!AA:AA,0),0)</f>
        <v>0</v>
      </c>
      <c r="Q846" s="6">
        <f>IFERROR(MATCH("Domain Name System (DNS) Security Requirements Guide :: Version 2, Release: 4 Benchmark Date: 23 Oct 2015*"&amp;A846&amp;";*",SRGs!AA:AA,0),0)</f>
        <v>0</v>
      </c>
      <c r="R846" s="6">
        <f>IFERROR(MATCH("Firewall Security Requirements Guide :: Version 2, Release: 3 Benchmark Date: 27 Oct 2022*"&amp;A846&amp;";*",SRGs!AA:AA,0),0)</f>
        <v>0</v>
      </c>
      <c r="S846" s="6">
        <f>IFERROR(MATCH("General Purpose Operating System Security Requirements Guide :: Version 2, Release: 4 Benchmark Date: 27 Jul 2022*"&amp;A846&amp;";*",SRGs!AA:AA,0),0)</f>
        <v>0</v>
      </c>
      <c r="T846" s="6">
        <f>IFERROR(MATCH("Intrusion Detection and Prevention Systems (IDPS) Security Requirements Guide :: Version 2, Release: 6 Benchmark Date: 24 Jul 2020*"&amp;A846&amp;";*",SRGs!AA:AA,0),0)</f>
        <v>0</v>
      </c>
      <c r="U846" s="6">
        <f>IFERROR(MATCH("Layer 2 Switch Security Requirements Guide :: Version 2, Release: 1 Benchmark Date: 18 May 2021*"&amp;A846&amp;";*",SRGs!AA:AA,0),0)</f>
        <v>0</v>
      </c>
      <c r="V846" s="6">
        <f>IFERROR(MATCH("Mainframe Product Security Requirements Guide :: Version 2, Release: 1 Benchmark Date: 27 Oct 2022*"&amp;A846&amp;";*",SRGs!AA:AA,0),0)</f>
        <v>0</v>
      </c>
      <c r="W846" s="6">
        <f>IFERROR(MATCH("Network Device Management Security Requirements Guide :: Version 4, Release: 1 Benchmark Date: 23 Apr 2021*"&amp;A846&amp;";*",SRGs!AA:AA,0),0)</f>
        <v>0</v>
      </c>
      <c r="X846" s="6">
        <f>IFERROR(MATCH("Router Security Requirements Guide :: Version 4, Release: 2 Benchmark Date: 23 Apr 2021*"&amp;A846&amp;";*",SRGs!AA:AA,0),0)</f>
        <v>0</v>
      </c>
      <c r="Y846" s="6">
        <f>IFERROR(MATCH("SDN Controller Security Requirements Guide :: Version 1, Release: 2 Benchmark Date: 24 Apr 2020*"&amp;A846&amp;";*",SRGs!AA:AA,0),0)</f>
        <v>0</v>
      </c>
      <c r="Z846" s="6">
        <f>IFERROR(MATCH("Unified Endpoint Management Agent Security Requirements Guide :: Version 1, Release: 1 Benchmark Date: 20 Nov 2020*"&amp;A846&amp;";*",SRGs!AA:AA,0),0)</f>
        <v>0</v>
      </c>
      <c r="AA846" s="6">
        <f>IFERROR(MATCH("Unified Endpoint Management Server Security Requirements Guide :: Version 1, Release: 1 Benchmark Date: 20 Nov 2020*"&amp;A846&amp;";*",SRGs!AA:AA,0),0)</f>
        <v>0</v>
      </c>
      <c r="AB846" s="6">
        <f>IFERROR(MATCH("Virtual Private Network (VPN) Security Requirements Guide :: Version 2, Release: 4 Benchmark Date: 27 Oct 2021*"&amp;A846&amp;";*",SRGs!AA:AA,0),0)</f>
        <v>0</v>
      </c>
      <c r="AC846" s="6">
        <f>IFERROR(MATCH("Web Server Security Requirements Guide :: Version 3, Release: 1 Benchmark Date: 27 Oct 2022*"&amp;A846&amp;";*",SRGs!AA:AA,0),0)</f>
        <v>0</v>
      </c>
      <c r="AD846" s="21"/>
      <c r="AE846" s="3" t="str">
        <f t="shared" si="104"/>
        <v/>
      </c>
      <c r="AF846" s="2" t="str">
        <f t="shared" si="105"/>
        <v/>
      </c>
      <c r="AG846" s="2" t="str">
        <f t="shared" si="106"/>
        <v/>
      </c>
      <c r="AH846" s="2" t="str">
        <f t="shared" si="107"/>
        <v/>
      </c>
      <c r="AI846" s="2" t="str">
        <f t="shared" si="108"/>
        <v/>
      </c>
      <c r="AJ846" s="2" t="str">
        <f t="shared" si="109"/>
        <v/>
      </c>
      <c r="AK846" s="2" t="str">
        <f t="shared" si="110"/>
        <v/>
      </c>
      <c r="AL846" s="27"/>
      <c r="AM846" s="5" t="str">
        <f t="shared" si="111"/>
        <v/>
      </c>
    </row>
    <row r="847" spans="1:39" ht="345">
      <c r="A847" s="1" t="s">
        <v>22542</v>
      </c>
      <c r="B847" s="1" t="s">
        <v>4315</v>
      </c>
      <c r="C847" s="1" t="s">
        <v>1075</v>
      </c>
      <c r="D847" s="1" t="s">
        <v>2137</v>
      </c>
      <c r="E847" s="1" t="s">
        <v>3139</v>
      </c>
      <c r="F847" s="2" t="s">
        <v>3981</v>
      </c>
      <c r="G847" s="2"/>
      <c r="H847" s="2"/>
      <c r="I847" s="2"/>
      <c r="J847" s="15"/>
      <c r="K847" s="3">
        <f>IFERROR(MATCH("Application Layer Gateway (ALG) Security Requirements Guide (SRG) :: Version 1, Release: 2 Benchmark Date: 24 Jul 2015*"&amp;A847&amp;";*",SRGs!AA:AA,0),0)</f>
        <v>0</v>
      </c>
      <c r="L847" s="2">
        <f>IFERROR(MATCH("Application Server Security Requirements Guide :: Version 3, Release: 3 Benchmark Date: 27 Oct 2022*"&amp;A847&amp;";*",SRGs!AA:AA,0),0)</f>
        <v>0</v>
      </c>
      <c r="M847" s="2">
        <f>IFERROR(MATCH("Authentication, Authorization, and Accounting Services (AAA) Security Requirements Guide :: Version 1, Release: 2 Benchmark Date: 24 Jan 2020*"&amp;A847&amp;";*",SRGs!AA:AA,0),0)</f>
        <v>0</v>
      </c>
      <c r="N847" s="6">
        <f>IFERROR(MATCH("Central Log Server Security Requirements Guide :: Version 2, Release: 2 Benchmark Date: 27 Oct 2022*"&amp;A847&amp;";*",SRGs!AA:AA,0),0)</f>
        <v>0</v>
      </c>
      <c r="O847" s="6">
        <f>IFERROR(MATCH("Database Security Requirements Guide :: Version 3, Release: 3 Benchmark Date: 27 Jul 2022*"&amp;A847&amp;";*",SRGs!AA:AA,0),0)</f>
        <v>0</v>
      </c>
      <c r="P847" s="2">
        <f>IFERROR(MATCH("Container Platform Security Requirements Guide :: Version 1, Release: 3 Benchmark Date: 27 Jan 2022*"&amp;A847&amp;";*",SRGs!AA:AA,0),0)</f>
        <v>0</v>
      </c>
      <c r="Q847" s="2">
        <f>IFERROR(MATCH("Domain Name System (DNS) Security Requirements Guide :: Version 2, Release: 4 Benchmark Date: 23 Oct 2015*"&amp;A847&amp;";*",SRGs!AA:AA,0),0)</f>
        <v>0</v>
      </c>
      <c r="R847" s="2">
        <f>IFERROR(MATCH("Firewall Security Requirements Guide :: Version 2, Release: 3 Benchmark Date: 27 Oct 2022*"&amp;A847&amp;";*",SRGs!AA:AA,0),0)</f>
        <v>0</v>
      </c>
      <c r="S847" s="2">
        <f>IFERROR(MATCH("General Purpose Operating System Security Requirements Guide :: Version 2, Release: 4 Benchmark Date: 27 Jul 2022*"&amp;A847&amp;";*",SRGs!AA:AA,0),0)</f>
        <v>0</v>
      </c>
      <c r="T847" s="2">
        <f>IFERROR(MATCH("Intrusion Detection and Prevention Systems (IDPS) Security Requirements Guide :: Version 2, Release: 6 Benchmark Date: 24 Jul 2020*"&amp;A847&amp;";*",SRGs!AA:AA,0),0)</f>
        <v>0</v>
      </c>
      <c r="U847" s="2">
        <f>IFERROR(MATCH("Layer 2 Switch Security Requirements Guide :: Version 2, Release: 1 Benchmark Date: 18 May 2021*"&amp;A847&amp;";*",SRGs!AA:AA,0),0)</f>
        <v>0</v>
      </c>
      <c r="V847" s="2">
        <f>IFERROR(MATCH("Mainframe Product Security Requirements Guide :: Version 2, Release: 1 Benchmark Date: 27 Oct 2022*"&amp;A847&amp;";*",SRGs!AA:AA,0),0)</f>
        <v>0</v>
      </c>
      <c r="W847" s="2">
        <f>IFERROR(MATCH("Network Device Management Security Requirements Guide :: Version 4, Release: 1 Benchmark Date: 23 Apr 2021*"&amp;A847&amp;";*",SRGs!AA:AA,0),0)</f>
        <v>0</v>
      </c>
      <c r="X847" s="2">
        <f>IFERROR(MATCH("Router Security Requirements Guide :: Version 4, Release: 2 Benchmark Date: 23 Apr 2021*"&amp;A847&amp;";*",SRGs!AA:AA,0),0)</f>
        <v>0</v>
      </c>
      <c r="Y847" s="2">
        <f>IFERROR(MATCH("SDN Controller Security Requirements Guide :: Version 1, Release: 2 Benchmark Date: 24 Apr 2020*"&amp;A847&amp;";*",SRGs!AA:AA,0),0)</f>
        <v>0</v>
      </c>
      <c r="Z847" s="2">
        <f>IFERROR(MATCH("Unified Endpoint Management Agent Security Requirements Guide :: Version 1, Release: 1 Benchmark Date: 20 Nov 2020*"&amp;A847&amp;";*",SRGs!AA:AA,0),0)</f>
        <v>0</v>
      </c>
      <c r="AA847" s="2">
        <f>IFERROR(MATCH("Unified Endpoint Management Server Security Requirements Guide :: Version 1, Release: 1 Benchmark Date: 20 Nov 2020*"&amp;A847&amp;";*",SRGs!AA:AA,0),0)</f>
        <v>0</v>
      </c>
      <c r="AB847" s="2">
        <f>IFERROR(MATCH("Virtual Private Network (VPN) Security Requirements Guide :: Version 2, Release: 4 Benchmark Date: 27 Oct 2021*"&amp;A847&amp;";*",SRGs!AA:AA,0),0)</f>
        <v>0</v>
      </c>
      <c r="AC847" s="2">
        <f>IFERROR(MATCH("Web Server Security Requirements Guide :: Version 3, Release: 1 Benchmark Date: 27 Oct 2022*"&amp;A847&amp;";*",SRGs!AA:AA,0),0)</f>
        <v>0</v>
      </c>
      <c r="AD847" s="22"/>
      <c r="AE847" s="3" t="str">
        <f t="shared" si="104"/>
        <v/>
      </c>
      <c r="AF847" s="2" t="str">
        <f t="shared" si="105"/>
        <v/>
      </c>
      <c r="AG847" s="2" t="str">
        <f t="shared" si="106"/>
        <v/>
      </c>
      <c r="AH847" s="2" t="str">
        <f t="shared" si="107"/>
        <v/>
      </c>
      <c r="AI847" s="2" t="str">
        <f t="shared" si="108"/>
        <v/>
      </c>
      <c r="AJ847" s="2" t="str">
        <f t="shared" si="109"/>
        <v/>
      </c>
      <c r="AK847" s="2" t="str">
        <f t="shared" si="110"/>
        <v/>
      </c>
      <c r="AM847" s="5" t="str">
        <f t="shared" si="111"/>
        <v/>
      </c>
    </row>
    <row r="848" spans="1:39" s="5" customFormat="1" ht="180">
      <c r="A848" s="1" t="s">
        <v>22543</v>
      </c>
      <c r="B848" s="1" t="s">
        <v>4315</v>
      </c>
      <c r="C848" s="1" t="s">
        <v>1076</v>
      </c>
      <c r="D848" s="1" t="s">
        <v>2138</v>
      </c>
      <c r="E848" s="1" t="s">
        <v>3140</v>
      </c>
      <c r="F848" s="2" t="s">
        <v>3705</v>
      </c>
      <c r="G848" s="2"/>
      <c r="H848" s="2"/>
      <c r="I848" s="2"/>
      <c r="J848" s="15"/>
      <c r="K848" s="3">
        <f>IFERROR(MATCH("Application Layer Gateway (ALG) Security Requirements Guide (SRG) :: Version 1, Release: 2 Benchmark Date: 24 Jul 2015*"&amp;A848&amp;";*",SRGs!AA:AA,0),0)</f>
        <v>0</v>
      </c>
      <c r="L848" s="2">
        <f>IFERROR(MATCH("Application Server Security Requirements Guide :: Version 3, Release: 3 Benchmark Date: 27 Oct 2022*"&amp;A848&amp;";*",SRGs!AA:AA,0),0)</f>
        <v>0</v>
      </c>
      <c r="M848" s="2">
        <f>IFERROR(MATCH("Authentication, Authorization, and Accounting Services (AAA) Security Requirements Guide :: Version 1, Release: 2 Benchmark Date: 24 Jan 2020*"&amp;A848&amp;";*",SRGs!AA:AA,0),0)</f>
        <v>0</v>
      </c>
      <c r="N848" s="6">
        <f>IFERROR(MATCH("Central Log Server Security Requirements Guide :: Version 2, Release: 2 Benchmark Date: 27 Oct 2022*"&amp;A848&amp;";*",SRGs!AA:AA,0),0)</f>
        <v>0</v>
      </c>
      <c r="O848" s="6">
        <f>IFERROR(MATCH("Database Security Requirements Guide :: Version 3, Release: 3 Benchmark Date: 27 Jul 2022*"&amp;A848&amp;";*",SRGs!AA:AA,0),0)</f>
        <v>0</v>
      </c>
      <c r="P848" s="6">
        <f>IFERROR(MATCH("Container Platform Security Requirements Guide :: Version 1, Release: 3 Benchmark Date: 27 Jan 2022*"&amp;A848&amp;";*",SRGs!AA:AA,0),0)</f>
        <v>0</v>
      </c>
      <c r="Q848" s="6">
        <f>IFERROR(MATCH("Domain Name System (DNS) Security Requirements Guide :: Version 2, Release: 4 Benchmark Date: 23 Oct 2015*"&amp;A848&amp;";*",SRGs!AA:AA,0),0)</f>
        <v>0</v>
      </c>
      <c r="R848" s="6">
        <f>IFERROR(MATCH("Firewall Security Requirements Guide :: Version 2, Release: 3 Benchmark Date: 27 Oct 2022*"&amp;A848&amp;";*",SRGs!AA:AA,0),0)</f>
        <v>0</v>
      </c>
      <c r="S848" s="6">
        <f>IFERROR(MATCH("General Purpose Operating System Security Requirements Guide :: Version 2, Release: 4 Benchmark Date: 27 Jul 2022*"&amp;A848&amp;";*",SRGs!AA:AA,0),0)</f>
        <v>0</v>
      </c>
      <c r="T848" s="6">
        <f>IFERROR(MATCH("Intrusion Detection and Prevention Systems (IDPS) Security Requirements Guide :: Version 2, Release: 6 Benchmark Date: 24 Jul 2020*"&amp;A848&amp;";*",SRGs!AA:AA,0),0)</f>
        <v>0</v>
      </c>
      <c r="U848" s="6">
        <f>IFERROR(MATCH("Layer 2 Switch Security Requirements Guide :: Version 2, Release: 1 Benchmark Date: 18 May 2021*"&amp;A848&amp;";*",SRGs!AA:AA,0),0)</f>
        <v>0</v>
      </c>
      <c r="V848" s="6">
        <f>IFERROR(MATCH("Mainframe Product Security Requirements Guide :: Version 2, Release: 1 Benchmark Date: 27 Oct 2022*"&amp;A848&amp;";*",SRGs!AA:AA,0),0)</f>
        <v>0</v>
      </c>
      <c r="W848" s="6">
        <f>IFERROR(MATCH("Network Device Management Security Requirements Guide :: Version 4, Release: 1 Benchmark Date: 23 Apr 2021*"&amp;A848&amp;";*",SRGs!AA:AA,0),0)</f>
        <v>0</v>
      </c>
      <c r="X848" s="6">
        <f>IFERROR(MATCH("Router Security Requirements Guide :: Version 4, Release: 2 Benchmark Date: 23 Apr 2021*"&amp;A848&amp;";*",SRGs!AA:AA,0),0)</f>
        <v>0</v>
      </c>
      <c r="Y848" s="6">
        <f>IFERROR(MATCH("SDN Controller Security Requirements Guide :: Version 1, Release: 2 Benchmark Date: 24 Apr 2020*"&amp;A848&amp;";*",SRGs!AA:AA,0),0)</f>
        <v>0</v>
      </c>
      <c r="Z848" s="6">
        <f>IFERROR(MATCH("Unified Endpoint Management Agent Security Requirements Guide :: Version 1, Release: 1 Benchmark Date: 20 Nov 2020*"&amp;A848&amp;";*",SRGs!AA:AA,0),0)</f>
        <v>0</v>
      </c>
      <c r="AA848" s="6">
        <f>IFERROR(MATCH("Unified Endpoint Management Server Security Requirements Guide :: Version 1, Release: 1 Benchmark Date: 20 Nov 2020*"&amp;A848&amp;";*",SRGs!AA:AA,0),0)</f>
        <v>0</v>
      </c>
      <c r="AB848" s="6">
        <f>IFERROR(MATCH("Virtual Private Network (VPN) Security Requirements Guide :: Version 2, Release: 4 Benchmark Date: 27 Oct 2021*"&amp;A848&amp;";*",SRGs!AA:AA,0),0)</f>
        <v>0</v>
      </c>
      <c r="AC848" s="6">
        <f>IFERROR(MATCH("Web Server Security Requirements Guide :: Version 3, Release: 1 Benchmark Date: 27 Oct 2022*"&amp;A848&amp;";*",SRGs!AA:AA,0),0)</f>
        <v>0</v>
      </c>
      <c r="AD848" s="21"/>
      <c r="AE848" s="3" t="str">
        <f t="shared" si="104"/>
        <v/>
      </c>
      <c r="AF848" s="2" t="str">
        <f t="shared" si="105"/>
        <v/>
      </c>
      <c r="AG848" s="2" t="str">
        <f t="shared" si="106"/>
        <v/>
      </c>
      <c r="AH848" s="2" t="str">
        <f t="shared" si="107"/>
        <v/>
      </c>
      <c r="AI848" s="2" t="str">
        <f t="shared" si="108"/>
        <v/>
      </c>
      <c r="AJ848" s="2" t="str">
        <f t="shared" si="109"/>
        <v/>
      </c>
      <c r="AK848" s="2" t="str">
        <f t="shared" si="110"/>
        <v/>
      </c>
      <c r="AL848" s="27"/>
      <c r="AM848" s="5" t="str">
        <f t="shared" si="111"/>
        <v/>
      </c>
    </row>
    <row r="849" spans="1:39" s="5" customFormat="1" ht="150">
      <c r="A849" s="1" t="s">
        <v>22544</v>
      </c>
      <c r="B849" s="1" t="s">
        <v>4315</v>
      </c>
      <c r="C849" s="1" t="s">
        <v>1077</v>
      </c>
      <c r="D849" s="1" t="s">
        <v>2139</v>
      </c>
      <c r="E849" s="1" t="s">
        <v>3141</v>
      </c>
      <c r="F849" s="2" t="s">
        <v>2591</v>
      </c>
      <c r="G849" s="2"/>
      <c r="H849" s="2"/>
      <c r="I849" s="2"/>
      <c r="J849" s="15"/>
      <c r="K849" s="3">
        <f>IFERROR(MATCH("Application Layer Gateway (ALG) Security Requirements Guide (SRG) :: Version 1, Release: 2 Benchmark Date: 24 Jul 2015*"&amp;A849&amp;";*",SRGs!AA:AA,0),0)</f>
        <v>0</v>
      </c>
      <c r="L849" s="2">
        <f>IFERROR(MATCH("Application Server Security Requirements Guide :: Version 3, Release: 3 Benchmark Date: 27 Oct 2022*"&amp;A849&amp;";*",SRGs!AA:AA,0),0)</f>
        <v>0</v>
      </c>
      <c r="M849" s="2">
        <f>IFERROR(MATCH("Authentication, Authorization, and Accounting Services (AAA) Security Requirements Guide :: Version 1, Release: 2 Benchmark Date: 24 Jan 2020*"&amp;A849&amp;";*",SRGs!AA:AA,0),0)</f>
        <v>0</v>
      </c>
      <c r="N849" s="2">
        <f>IFERROR(MATCH("Central Log Server Security Requirements Guide :: Version 2, Release: 2 Benchmark Date: 27 Oct 2022*"&amp;A849&amp;";*",SRGs!AA:AA,0),0)</f>
        <v>0</v>
      </c>
      <c r="O849" s="2">
        <f>IFERROR(MATCH("Database Security Requirements Guide :: Version 3, Release: 3 Benchmark Date: 27 Jul 2022*"&amp;A849&amp;";*",SRGs!AA:AA,0),0)</f>
        <v>0</v>
      </c>
      <c r="P849" s="6">
        <f>IFERROR(MATCH("Container Platform Security Requirements Guide :: Version 1, Release: 3 Benchmark Date: 27 Jan 2022*"&amp;A849&amp;";*",SRGs!AA:AA,0),0)</f>
        <v>0</v>
      </c>
      <c r="Q849" s="6">
        <f>IFERROR(MATCH("Domain Name System (DNS) Security Requirements Guide :: Version 2, Release: 4 Benchmark Date: 23 Oct 2015*"&amp;A849&amp;";*",SRGs!AA:AA,0),0)</f>
        <v>0</v>
      </c>
      <c r="R849" s="6">
        <f>IFERROR(MATCH("Firewall Security Requirements Guide :: Version 2, Release: 3 Benchmark Date: 27 Oct 2022*"&amp;A849&amp;";*",SRGs!AA:AA,0),0)</f>
        <v>0</v>
      </c>
      <c r="S849" s="6">
        <f>IFERROR(MATCH("General Purpose Operating System Security Requirements Guide :: Version 2, Release: 4 Benchmark Date: 27 Jul 2022*"&amp;A849&amp;";*",SRGs!AA:AA,0),0)</f>
        <v>0</v>
      </c>
      <c r="T849" s="6">
        <f>IFERROR(MATCH("Intrusion Detection and Prevention Systems (IDPS) Security Requirements Guide :: Version 2, Release: 6 Benchmark Date: 24 Jul 2020*"&amp;A849&amp;";*",SRGs!AA:AA,0),0)</f>
        <v>0</v>
      </c>
      <c r="U849" s="6">
        <f>IFERROR(MATCH("Layer 2 Switch Security Requirements Guide :: Version 2, Release: 1 Benchmark Date: 18 May 2021*"&amp;A849&amp;";*",SRGs!AA:AA,0),0)</f>
        <v>0</v>
      </c>
      <c r="V849" s="6">
        <f>IFERROR(MATCH("Mainframe Product Security Requirements Guide :: Version 2, Release: 1 Benchmark Date: 27 Oct 2022*"&amp;A849&amp;";*",SRGs!AA:AA,0),0)</f>
        <v>0</v>
      </c>
      <c r="W849" s="6">
        <f>IFERROR(MATCH("Network Device Management Security Requirements Guide :: Version 4, Release: 1 Benchmark Date: 23 Apr 2021*"&amp;A849&amp;";*",SRGs!AA:AA,0),0)</f>
        <v>0</v>
      </c>
      <c r="X849" s="6">
        <f>IFERROR(MATCH("Router Security Requirements Guide :: Version 4, Release: 2 Benchmark Date: 23 Apr 2021*"&amp;A849&amp;";*",SRGs!AA:AA,0),0)</f>
        <v>0</v>
      </c>
      <c r="Y849" s="6">
        <f>IFERROR(MATCH("SDN Controller Security Requirements Guide :: Version 1, Release: 2 Benchmark Date: 24 Apr 2020*"&amp;A849&amp;";*",SRGs!AA:AA,0),0)</f>
        <v>0</v>
      </c>
      <c r="Z849" s="6">
        <f>IFERROR(MATCH("Unified Endpoint Management Agent Security Requirements Guide :: Version 1, Release: 1 Benchmark Date: 20 Nov 2020*"&amp;A849&amp;";*",SRGs!AA:AA,0),0)</f>
        <v>0</v>
      </c>
      <c r="AA849" s="6">
        <f>IFERROR(MATCH("Unified Endpoint Management Server Security Requirements Guide :: Version 1, Release: 1 Benchmark Date: 20 Nov 2020*"&amp;A849&amp;";*",SRGs!AA:AA,0),0)</f>
        <v>0</v>
      </c>
      <c r="AB849" s="6">
        <f>IFERROR(MATCH("Virtual Private Network (VPN) Security Requirements Guide :: Version 2, Release: 4 Benchmark Date: 27 Oct 2021*"&amp;A849&amp;";*",SRGs!AA:AA,0),0)</f>
        <v>0</v>
      </c>
      <c r="AC849" s="6">
        <f>IFERROR(MATCH("Web Server Security Requirements Guide :: Version 3, Release: 1 Benchmark Date: 27 Oct 2022*"&amp;A849&amp;";*",SRGs!AA:AA,0),0)</f>
        <v>0</v>
      </c>
      <c r="AD849" s="21"/>
      <c r="AE849" s="3" t="str">
        <f t="shared" si="104"/>
        <v/>
      </c>
      <c r="AF849" s="2" t="str">
        <f t="shared" si="105"/>
        <v/>
      </c>
      <c r="AG849" s="2" t="str">
        <f t="shared" si="106"/>
        <v/>
      </c>
      <c r="AH849" s="2" t="str">
        <f t="shared" si="107"/>
        <v/>
      </c>
      <c r="AI849" s="2" t="str">
        <f t="shared" si="108"/>
        <v/>
      </c>
      <c r="AJ849" s="2" t="str">
        <f t="shared" si="109"/>
        <v/>
      </c>
      <c r="AK849" s="2" t="str">
        <f t="shared" si="110"/>
        <v/>
      </c>
      <c r="AL849" s="27"/>
      <c r="AM849" s="5" t="str">
        <f t="shared" si="111"/>
        <v/>
      </c>
    </row>
    <row r="850" spans="1:39" ht="180">
      <c r="A850" s="1" t="s">
        <v>22545</v>
      </c>
      <c r="B850" s="1" t="s">
        <v>4315</v>
      </c>
      <c r="C850" s="1" t="s">
        <v>1078</v>
      </c>
      <c r="D850" s="1" t="s">
        <v>2140</v>
      </c>
      <c r="E850" s="1" t="s">
        <v>3142</v>
      </c>
      <c r="F850" s="2" t="s">
        <v>2591</v>
      </c>
      <c r="G850" s="2"/>
      <c r="H850" s="2"/>
      <c r="I850" s="2"/>
      <c r="J850" s="15"/>
      <c r="K850" s="3">
        <f>IFERROR(MATCH("Application Layer Gateway (ALG) Security Requirements Guide (SRG) :: Version 1, Release: 2 Benchmark Date: 24 Jul 2015*"&amp;A850&amp;";*",SRGs!AA:AA,0),0)</f>
        <v>0</v>
      </c>
      <c r="L850" s="2">
        <f>IFERROR(MATCH("Application Server Security Requirements Guide :: Version 3, Release: 3 Benchmark Date: 27 Oct 2022*"&amp;A850&amp;";*",SRGs!AA:AA,0),0)</f>
        <v>0</v>
      </c>
      <c r="M850" s="2">
        <f>IFERROR(MATCH("Authentication, Authorization, and Accounting Services (AAA) Security Requirements Guide :: Version 1, Release: 2 Benchmark Date: 24 Jan 2020*"&amp;A850&amp;";*",SRGs!AA:AA,0),0)</f>
        <v>0</v>
      </c>
      <c r="N850" s="2">
        <f>IFERROR(MATCH("Central Log Server Security Requirements Guide :: Version 2, Release: 2 Benchmark Date: 27 Oct 2022*"&amp;A850&amp;";*",SRGs!AA:AA,0),0)</f>
        <v>0</v>
      </c>
      <c r="O850" s="2">
        <f>IFERROR(MATCH("Database Security Requirements Guide :: Version 3, Release: 3 Benchmark Date: 27 Jul 2022*"&amp;A850&amp;";*",SRGs!AA:AA,0),0)</f>
        <v>0</v>
      </c>
      <c r="P850" s="2">
        <f>IFERROR(MATCH("Container Platform Security Requirements Guide :: Version 1, Release: 3 Benchmark Date: 27 Jan 2022*"&amp;A850&amp;";*",SRGs!AA:AA,0),0)</f>
        <v>0</v>
      </c>
      <c r="Q850" s="2">
        <f>IFERROR(MATCH("Domain Name System (DNS) Security Requirements Guide :: Version 2, Release: 4 Benchmark Date: 23 Oct 2015*"&amp;A850&amp;";*",SRGs!AA:AA,0),0)</f>
        <v>0</v>
      </c>
      <c r="R850" s="2">
        <f>IFERROR(MATCH("Firewall Security Requirements Guide :: Version 2, Release: 3 Benchmark Date: 27 Oct 2022*"&amp;A850&amp;";*",SRGs!AA:AA,0),0)</f>
        <v>0</v>
      </c>
      <c r="S850" s="2">
        <f>IFERROR(MATCH("General Purpose Operating System Security Requirements Guide :: Version 2, Release: 4 Benchmark Date: 27 Jul 2022*"&amp;A850&amp;";*",SRGs!AA:AA,0),0)</f>
        <v>0</v>
      </c>
      <c r="T850" s="2">
        <f>IFERROR(MATCH("Intrusion Detection and Prevention Systems (IDPS) Security Requirements Guide :: Version 2, Release: 6 Benchmark Date: 24 Jul 2020*"&amp;A850&amp;";*",SRGs!AA:AA,0),0)</f>
        <v>0</v>
      </c>
      <c r="U850" s="2">
        <f>IFERROR(MATCH("Layer 2 Switch Security Requirements Guide :: Version 2, Release: 1 Benchmark Date: 18 May 2021*"&amp;A850&amp;";*",SRGs!AA:AA,0),0)</f>
        <v>0</v>
      </c>
      <c r="V850" s="2">
        <f>IFERROR(MATCH("Mainframe Product Security Requirements Guide :: Version 2, Release: 1 Benchmark Date: 27 Oct 2022*"&amp;A850&amp;";*",SRGs!AA:AA,0),0)</f>
        <v>0</v>
      </c>
      <c r="W850" s="2">
        <f>IFERROR(MATCH("Network Device Management Security Requirements Guide :: Version 4, Release: 1 Benchmark Date: 23 Apr 2021*"&amp;A850&amp;";*",SRGs!AA:AA,0),0)</f>
        <v>0</v>
      </c>
      <c r="X850" s="2">
        <f>IFERROR(MATCH("Router Security Requirements Guide :: Version 4, Release: 2 Benchmark Date: 23 Apr 2021*"&amp;A850&amp;";*",SRGs!AA:AA,0),0)</f>
        <v>0</v>
      </c>
      <c r="Y850" s="2">
        <f>IFERROR(MATCH("SDN Controller Security Requirements Guide :: Version 1, Release: 2 Benchmark Date: 24 Apr 2020*"&amp;A850&amp;";*",SRGs!AA:AA,0),0)</f>
        <v>0</v>
      </c>
      <c r="Z850" s="2">
        <f>IFERROR(MATCH("Unified Endpoint Management Agent Security Requirements Guide :: Version 1, Release: 1 Benchmark Date: 20 Nov 2020*"&amp;A850&amp;";*",SRGs!AA:AA,0),0)</f>
        <v>0</v>
      </c>
      <c r="AA850" s="2">
        <f>IFERROR(MATCH("Unified Endpoint Management Server Security Requirements Guide :: Version 1, Release: 1 Benchmark Date: 20 Nov 2020*"&amp;A850&amp;";*",SRGs!AA:AA,0),0)</f>
        <v>0</v>
      </c>
      <c r="AB850" s="2">
        <f>IFERROR(MATCH("Virtual Private Network (VPN) Security Requirements Guide :: Version 2, Release: 4 Benchmark Date: 27 Oct 2021*"&amp;A850&amp;";*",SRGs!AA:AA,0),0)</f>
        <v>0</v>
      </c>
      <c r="AC850" s="2">
        <f>IFERROR(MATCH("Web Server Security Requirements Guide :: Version 3, Release: 1 Benchmark Date: 27 Oct 2022*"&amp;A850&amp;";*",SRGs!AA:AA,0),0)</f>
        <v>0</v>
      </c>
      <c r="AD850" s="22"/>
      <c r="AE850" s="3" t="str">
        <f t="shared" si="104"/>
        <v/>
      </c>
      <c r="AF850" s="2" t="str">
        <f t="shared" si="105"/>
        <v/>
      </c>
      <c r="AG850" s="2" t="str">
        <f t="shared" si="106"/>
        <v/>
      </c>
      <c r="AH850" s="2" t="str">
        <f t="shared" si="107"/>
        <v/>
      </c>
      <c r="AI850" s="2" t="str">
        <f t="shared" si="108"/>
        <v/>
      </c>
      <c r="AJ850" s="2" t="str">
        <f t="shared" si="109"/>
        <v/>
      </c>
      <c r="AK850" s="2" t="str">
        <f t="shared" si="110"/>
        <v/>
      </c>
      <c r="AM850" s="5" t="str">
        <f t="shared" si="111"/>
        <v/>
      </c>
    </row>
    <row r="851" spans="1:39" s="5" customFormat="1" ht="165">
      <c r="A851" s="1" t="s">
        <v>22546</v>
      </c>
      <c r="B851" s="1" t="s">
        <v>4315</v>
      </c>
      <c r="C851" s="1" t="s">
        <v>1079</v>
      </c>
      <c r="D851" s="1" t="s">
        <v>2141</v>
      </c>
      <c r="E851" s="1" t="s">
        <v>3143</v>
      </c>
      <c r="F851" s="2" t="s">
        <v>3659</v>
      </c>
      <c r="G851" s="2"/>
      <c r="H851" s="2"/>
      <c r="I851" s="2"/>
      <c r="J851" s="15"/>
      <c r="K851" s="3">
        <f>IFERROR(MATCH("Application Layer Gateway (ALG) Security Requirements Guide (SRG) :: Version 1, Release: 2 Benchmark Date: 24 Jul 2015*"&amp;A851&amp;";*",SRGs!AA:AA,0),0)</f>
        <v>0</v>
      </c>
      <c r="L851" s="2">
        <f>IFERROR(MATCH("Application Server Security Requirements Guide :: Version 3, Release: 3 Benchmark Date: 27 Oct 2022*"&amp;A851&amp;";*",SRGs!AA:AA,0),0)</f>
        <v>0</v>
      </c>
      <c r="M851" s="2">
        <f>IFERROR(MATCH("Authentication, Authorization, and Accounting Services (AAA) Security Requirements Guide :: Version 1, Release: 2 Benchmark Date: 24 Jan 2020*"&amp;A851&amp;";*",SRGs!AA:AA,0),0)</f>
        <v>0</v>
      </c>
      <c r="N851" s="6">
        <f>IFERROR(MATCH("Central Log Server Security Requirements Guide :: Version 2, Release: 2 Benchmark Date: 27 Oct 2022*"&amp;A851&amp;";*",SRGs!AA:AA,0),0)</f>
        <v>0</v>
      </c>
      <c r="O851" s="6">
        <f>IFERROR(MATCH("Database Security Requirements Guide :: Version 3, Release: 3 Benchmark Date: 27 Jul 2022*"&amp;A851&amp;";*",SRGs!AA:AA,0),0)</f>
        <v>0</v>
      </c>
      <c r="P851" s="6">
        <f>IFERROR(MATCH("Container Platform Security Requirements Guide :: Version 1, Release: 3 Benchmark Date: 27 Jan 2022*"&amp;A851&amp;";*",SRGs!AA:AA,0),0)</f>
        <v>0</v>
      </c>
      <c r="Q851" s="6">
        <f>IFERROR(MATCH("Domain Name System (DNS) Security Requirements Guide :: Version 2, Release: 4 Benchmark Date: 23 Oct 2015*"&amp;A851&amp;";*",SRGs!AA:AA,0),0)</f>
        <v>0</v>
      </c>
      <c r="R851" s="6">
        <f>IFERROR(MATCH("Firewall Security Requirements Guide :: Version 2, Release: 3 Benchmark Date: 27 Oct 2022*"&amp;A851&amp;";*",SRGs!AA:AA,0),0)</f>
        <v>0</v>
      </c>
      <c r="S851" s="6">
        <f>IFERROR(MATCH("General Purpose Operating System Security Requirements Guide :: Version 2, Release: 4 Benchmark Date: 27 Jul 2022*"&amp;A851&amp;";*",SRGs!AA:AA,0),0)</f>
        <v>0</v>
      </c>
      <c r="T851" s="6">
        <f>IFERROR(MATCH("Intrusion Detection and Prevention Systems (IDPS) Security Requirements Guide :: Version 2, Release: 6 Benchmark Date: 24 Jul 2020*"&amp;A851&amp;";*",SRGs!AA:AA,0),0)</f>
        <v>0</v>
      </c>
      <c r="U851" s="6">
        <f>IFERROR(MATCH("Layer 2 Switch Security Requirements Guide :: Version 2, Release: 1 Benchmark Date: 18 May 2021*"&amp;A851&amp;";*",SRGs!AA:AA,0),0)</f>
        <v>0</v>
      </c>
      <c r="V851" s="6">
        <f>IFERROR(MATCH("Mainframe Product Security Requirements Guide :: Version 2, Release: 1 Benchmark Date: 27 Oct 2022*"&amp;A851&amp;";*",SRGs!AA:AA,0),0)</f>
        <v>0</v>
      </c>
      <c r="W851" s="6">
        <f>IFERROR(MATCH("Network Device Management Security Requirements Guide :: Version 4, Release: 1 Benchmark Date: 23 Apr 2021*"&amp;A851&amp;";*",SRGs!AA:AA,0),0)</f>
        <v>0</v>
      </c>
      <c r="X851" s="6">
        <f>IFERROR(MATCH("Router Security Requirements Guide :: Version 4, Release: 2 Benchmark Date: 23 Apr 2021*"&amp;A851&amp;";*",SRGs!AA:AA,0),0)</f>
        <v>0</v>
      </c>
      <c r="Y851" s="6">
        <f>IFERROR(MATCH("SDN Controller Security Requirements Guide :: Version 1, Release: 2 Benchmark Date: 24 Apr 2020*"&amp;A851&amp;";*",SRGs!AA:AA,0),0)</f>
        <v>0</v>
      </c>
      <c r="Z851" s="6">
        <f>IFERROR(MATCH("Unified Endpoint Management Agent Security Requirements Guide :: Version 1, Release: 1 Benchmark Date: 20 Nov 2020*"&amp;A851&amp;";*",SRGs!AA:AA,0),0)</f>
        <v>0</v>
      </c>
      <c r="AA851" s="6">
        <f>IFERROR(MATCH("Unified Endpoint Management Server Security Requirements Guide :: Version 1, Release: 1 Benchmark Date: 20 Nov 2020*"&amp;A851&amp;";*",SRGs!AA:AA,0),0)</f>
        <v>0</v>
      </c>
      <c r="AB851" s="6">
        <f>IFERROR(MATCH("Virtual Private Network (VPN) Security Requirements Guide :: Version 2, Release: 4 Benchmark Date: 27 Oct 2021*"&amp;A851&amp;";*",SRGs!AA:AA,0),0)</f>
        <v>0</v>
      </c>
      <c r="AC851" s="6">
        <f>IFERROR(MATCH("Web Server Security Requirements Guide :: Version 3, Release: 1 Benchmark Date: 27 Oct 2022*"&amp;A851&amp;";*",SRGs!AA:AA,0),0)</f>
        <v>0</v>
      </c>
      <c r="AD851" s="21"/>
      <c r="AE851" s="3" t="str">
        <f t="shared" si="104"/>
        <v/>
      </c>
      <c r="AF851" s="2" t="str">
        <f t="shared" si="105"/>
        <v/>
      </c>
      <c r="AG851" s="2" t="str">
        <f t="shared" si="106"/>
        <v/>
      </c>
      <c r="AH851" s="2" t="str">
        <f t="shared" si="107"/>
        <v/>
      </c>
      <c r="AI851" s="2" t="str">
        <f t="shared" si="108"/>
        <v/>
      </c>
      <c r="AJ851" s="2" t="str">
        <f t="shared" si="109"/>
        <v/>
      </c>
      <c r="AK851" s="2" t="str">
        <f t="shared" si="110"/>
        <v/>
      </c>
      <c r="AL851" s="27"/>
      <c r="AM851" s="5" t="str">
        <f t="shared" si="111"/>
        <v/>
      </c>
    </row>
    <row r="852" spans="1:39" ht="409.5">
      <c r="A852" s="1" t="s">
        <v>22547</v>
      </c>
      <c r="B852" s="1" t="s">
        <v>4315</v>
      </c>
      <c r="C852" s="1" t="s">
        <v>1080</v>
      </c>
      <c r="D852" s="1" t="s">
        <v>2142</v>
      </c>
      <c r="E852" s="1" t="s">
        <v>3144</v>
      </c>
      <c r="F852" s="2" t="s">
        <v>3978</v>
      </c>
      <c r="G852" s="2"/>
      <c r="H852" s="2"/>
      <c r="I852" s="2"/>
      <c r="J852" s="15"/>
      <c r="K852" s="3">
        <f>IFERROR(MATCH("Application Layer Gateway (ALG) Security Requirements Guide (SRG) :: Version 1, Release: 2 Benchmark Date: 24 Jul 2015*"&amp;A852&amp;";*",SRGs!AA:AA,0),0)</f>
        <v>0</v>
      </c>
      <c r="L852" s="2">
        <f>IFERROR(MATCH("Application Server Security Requirements Guide :: Version 3, Release: 3 Benchmark Date: 27 Oct 2022*"&amp;A852&amp;";*",SRGs!AA:AA,0),0)</f>
        <v>0</v>
      </c>
      <c r="M852" s="2">
        <f>IFERROR(MATCH("Authentication, Authorization, and Accounting Services (AAA) Security Requirements Guide :: Version 1, Release: 2 Benchmark Date: 24 Jan 2020*"&amp;A852&amp;";*",SRGs!AA:AA,0),0)</f>
        <v>0</v>
      </c>
      <c r="N852" s="6">
        <f>IFERROR(MATCH("Central Log Server Security Requirements Guide :: Version 2, Release: 2 Benchmark Date: 27 Oct 2022*"&amp;A852&amp;";*",SRGs!AA:AA,0),0)</f>
        <v>0</v>
      </c>
      <c r="O852" s="6">
        <f>IFERROR(MATCH("Database Security Requirements Guide :: Version 3, Release: 3 Benchmark Date: 27 Jul 2022*"&amp;A852&amp;";*",SRGs!AA:AA,0),0)</f>
        <v>0</v>
      </c>
      <c r="P852" s="2">
        <f>IFERROR(MATCH("Container Platform Security Requirements Guide :: Version 1, Release: 3 Benchmark Date: 27 Jan 2022*"&amp;A852&amp;";*",SRGs!AA:AA,0),0)</f>
        <v>0</v>
      </c>
      <c r="Q852" s="2">
        <f>IFERROR(MATCH("Domain Name System (DNS) Security Requirements Guide :: Version 2, Release: 4 Benchmark Date: 23 Oct 2015*"&amp;A852&amp;";*",SRGs!AA:AA,0),0)</f>
        <v>0</v>
      </c>
      <c r="R852" s="2">
        <f>IFERROR(MATCH("Firewall Security Requirements Guide :: Version 2, Release: 3 Benchmark Date: 27 Oct 2022*"&amp;A852&amp;";*",SRGs!AA:AA,0),0)</f>
        <v>0</v>
      </c>
      <c r="S852" s="2">
        <f>IFERROR(MATCH("General Purpose Operating System Security Requirements Guide :: Version 2, Release: 4 Benchmark Date: 27 Jul 2022*"&amp;A852&amp;";*",SRGs!AA:AA,0),0)</f>
        <v>0</v>
      </c>
      <c r="T852" s="2">
        <f>IFERROR(MATCH("Intrusion Detection and Prevention Systems (IDPS) Security Requirements Guide :: Version 2, Release: 6 Benchmark Date: 24 Jul 2020*"&amp;A852&amp;";*",SRGs!AA:AA,0),0)</f>
        <v>0</v>
      </c>
      <c r="U852" s="2">
        <f>IFERROR(MATCH("Layer 2 Switch Security Requirements Guide :: Version 2, Release: 1 Benchmark Date: 18 May 2021*"&amp;A852&amp;";*",SRGs!AA:AA,0),0)</f>
        <v>0</v>
      </c>
      <c r="V852" s="2">
        <f>IFERROR(MATCH("Mainframe Product Security Requirements Guide :: Version 2, Release: 1 Benchmark Date: 27 Oct 2022*"&amp;A852&amp;";*",SRGs!AA:AA,0),0)</f>
        <v>0</v>
      </c>
      <c r="W852" s="2">
        <f>IFERROR(MATCH("Network Device Management Security Requirements Guide :: Version 4, Release: 1 Benchmark Date: 23 Apr 2021*"&amp;A852&amp;";*",SRGs!AA:AA,0),0)</f>
        <v>0</v>
      </c>
      <c r="X852" s="2">
        <f>IFERROR(MATCH("Router Security Requirements Guide :: Version 4, Release: 2 Benchmark Date: 23 Apr 2021*"&amp;A852&amp;";*",SRGs!AA:AA,0),0)</f>
        <v>0</v>
      </c>
      <c r="Y852" s="2">
        <f>IFERROR(MATCH("SDN Controller Security Requirements Guide :: Version 1, Release: 2 Benchmark Date: 24 Apr 2020*"&amp;A852&amp;";*",SRGs!AA:AA,0),0)</f>
        <v>0</v>
      </c>
      <c r="Z852" s="2">
        <f>IFERROR(MATCH("Unified Endpoint Management Agent Security Requirements Guide :: Version 1, Release: 1 Benchmark Date: 20 Nov 2020*"&amp;A852&amp;";*",SRGs!AA:AA,0),0)</f>
        <v>0</v>
      </c>
      <c r="AA852" s="2">
        <f>IFERROR(MATCH("Unified Endpoint Management Server Security Requirements Guide :: Version 1, Release: 1 Benchmark Date: 20 Nov 2020*"&amp;A852&amp;";*",SRGs!AA:AA,0),0)</f>
        <v>0</v>
      </c>
      <c r="AB852" s="2">
        <f>IFERROR(MATCH("Virtual Private Network (VPN) Security Requirements Guide :: Version 2, Release: 4 Benchmark Date: 27 Oct 2021*"&amp;A852&amp;";*",SRGs!AA:AA,0),0)</f>
        <v>0</v>
      </c>
      <c r="AC852" s="2">
        <f>IFERROR(MATCH("Web Server Security Requirements Guide :: Version 3, Release: 1 Benchmark Date: 27 Oct 2022*"&amp;A852&amp;";*",SRGs!AA:AA,0),0)</f>
        <v>0</v>
      </c>
      <c r="AD852" s="22"/>
      <c r="AE852" s="3" t="str">
        <f t="shared" si="104"/>
        <v/>
      </c>
      <c r="AF852" s="2" t="str">
        <f t="shared" si="105"/>
        <v/>
      </c>
      <c r="AG852" s="2" t="str">
        <f t="shared" si="106"/>
        <v/>
      </c>
      <c r="AH852" s="2" t="str">
        <f t="shared" si="107"/>
        <v/>
      </c>
      <c r="AI852" s="2" t="str">
        <f t="shared" si="108"/>
        <v/>
      </c>
      <c r="AJ852" s="2" t="str">
        <f t="shared" si="109"/>
        <v/>
      </c>
      <c r="AK852" s="2" t="str">
        <f t="shared" si="110"/>
        <v/>
      </c>
      <c r="AM852" s="5" t="str">
        <f t="shared" si="111"/>
        <v/>
      </c>
    </row>
    <row r="853" spans="1:39" s="5" customFormat="1" ht="180">
      <c r="A853" s="1" t="s">
        <v>22548</v>
      </c>
      <c r="B853" s="1" t="s">
        <v>4315</v>
      </c>
      <c r="C853" s="1" t="s">
        <v>1063</v>
      </c>
      <c r="D853" s="1" t="s">
        <v>2125</v>
      </c>
      <c r="E853" s="1" t="s">
        <v>3127</v>
      </c>
      <c r="F853" s="2" t="s">
        <v>2591</v>
      </c>
      <c r="G853" s="2"/>
      <c r="H853" s="2"/>
      <c r="I853" s="2"/>
      <c r="J853" s="15"/>
      <c r="K853" s="3">
        <f>IFERROR(MATCH("Application Layer Gateway (ALG) Security Requirements Guide (SRG) :: Version 1, Release: 2 Benchmark Date: 24 Jul 2015*"&amp;A853&amp;";*",SRGs!AA:AA,0),0)</f>
        <v>0</v>
      </c>
      <c r="L853" s="2">
        <f>IFERROR(MATCH("Application Server Security Requirements Guide :: Version 3, Release: 3 Benchmark Date: 27 Oct 2022*"&amp;A853&amp;";*",SRGs!AA:AA,0),0)</f>
        <v>0</v>
      </c>
      <c r="M853" s="2">
        <f>IFERROR(MATCH("Authentication, Authorization, and Accounting Services (AAA) Security Requirements Guide :: Version 1, Release: 2 Benchmark Date: 24 Jan 2020*"&amp;A853&amp;";*",SRGs!AA:AA,0),0)</f>
        <v>0</v>
      </c>
      <c r="N853" s="2">
        <f>IFERROR(MATCH("Central Log Server Security Requirements Guide :: Version 2, Release: 2 Benchmark Date: 27 Oct 2022*"&amp;A853&amp;";*",SRGs!AA:AA,0),0)</f>
        <v>0</v>
      </c>
      <c r="O853" s="2">
        <f>IFERROR(MATCH("Database Security Requirements Guide :: Version 3, Release: 3 Benchmark Date: 27 Jul 2022*"&amp;A853&amp;";*",SRGs!AA:AA,0),0)</f>
        <v>0</v>
      </c>
      <c r="P853" s="6">
        <f>IFERROR(MATCH("Container Platform Security Requirements Guide :: Version 1, Release: 3 Benchmark Date: 27 Jan 2022*"&amp;A853&amp;";*",SRGs!AA:AA,0),0)</f>
        <v>0</v>
      </c>
      <c r="Q853" s="6">
        <f>IFERROR(MATCH("Domain Name System (DNS) Security Requirements Guide :: Version 2, Release: 4 Benchmark Date: 23 Oct 2015*"&amp;A853&amp;";*",SRGs!AA:AA,0),0)</f>
        <v>0</v>
      </c>
      <c r="R853" s="6">
        <f>IFERROR(MATCH("Firewall Security Requirements Guide :: Version 2, Release: 3 Benchmark Date: 27 Oct 2022*"&amp;A853&amp;";*",SRGs!AA:AA,0),0)</f>
        <v>0</v>
      </c>
      <c r="S853" s="6">
        <f>IFERROR(MATCH("General Purpose Operating System Security Requirements Guide :: Version 2, Release: 4 Benchmark Date: 27 Jul 2022*"&amp;A853&amp;";*",SRGs!AA:AA,0),0)</f>
        <v>0</v>
      </c>
      <c r="T853" s="6">
        <f>IFERROR(MATCH("Intrusion Detection and Prevention Systems (IDPS) Security Requirements Guide :: Version 2, Release: 6 Benchmark Date: 24 Jul 2020*"&amp;A853&amp;";*",SRGs!AA:AA,0),0)</f>
        <v>0</v>
      </c>
      <c r="U853" s="6">
        <f>IFERROR(MATCH("Layer 2 Switch Security Requirements Guide :: Version 2, Release: 1 Benchmark Date: 18 May 2021*"&amp;A853&amp;";*",SRGs!AA:AA,0),0)</f>
        <v>0</v>
      </c>
      <c r="V853" s="6">
        <f>IFERROR(MATCH("Mainframe Product Security Requirements Guide :: Version 2, Release: 1 Benchmark Date: 27 Oct 2022*"&amp;A853&amp;";*",SRGs!AA:AA,0),0)</f>
        <v>0</v>
      </c>
      <c r="W853" s="6">
        <f>IFERROR(MATCH("Network Device Management Security Requirements Guide :: Version 4, Release: 1 Benchmark Date: 23 Apr 2021*"&amp;A853&amp;";*",SRGs!AA:AA,0),0)</f>
        <v>0</v>
      </c>
      <c r="X853" s="6">
        <f>IFERROR(MATCH("Router Security Requirements Guide :: Version 4, Release: 2 Benchmark Date: 23 Apr 2021*"&amp;A853&amp;";*",SRGs!AA:AA,0),0)</f>
        <v>0</v>
      </c>
      <c r="Y853" s="6">
        <f>IFERROR(MATCH("SDN Controller Security Requirements Guide :: Version 1, Release: 2 Benchmark Date: 24 Apr 2020*"&amp;A853&amp;";*",SRGs!AA:AA,0),0)</f>
        <v>0</v>
      </c>
      <c r="Z853" s="6">
        <f>IFERROR(MATCH("Unified Endpoint Management Agent Security Requirements Guide :: Version 1, Release: 1 Benchmark Date: 20 Nov 2020*"&amp;A853&amp;";*",SRGs!AA:AA,0),0)</f>
        <v>0</v>
      </c>
      <c r="AA853" s="6">
        <f>IFERROR(MATCH("Unified Endpoint Management Server Security Requirements Guide :: Version 1, Release: 1 Benchmark Date: 20 Nov 2020*"&amp;A853&amp;";*",SRGs!AA:AA,0),0)</f>
        <v>0</v>
      </c>
      <c r="AB853" s="6">
        <f>IFERROR(MATCH("Virtual Private Network (VPN) Security Requirements Guide :: Version 2, Release: 4 Benchmark Date: 27 Oct 2021*"&amp;A853&amp;";*",SRGs!AA:AA,0),0)</f>
        <v>0</v>
      </c>
      <c r="AC853" s="6">
        <f>IFERROR(MATCH("Web Server Security Requirements Guide :: Version 3, Release: 1 Benchmark Date: 27 Oct 2022*"&amp;A853&amp;";*",SRGs!AA:AA,0),0)</f>
        <v>0</v>
      </c>
      <c r="AD853" s="21"/>
      <c r="AE853" s="3" t="str">
        <f t="shared" si="104"/>
        <v/>
      </c>
      <c r="AF853" s="2" t="str">
        <f t="shared" si="105"/>
        <v/>
      </c>
      <c r="AG853" s="2" t="str">
        <f t="shared" si="106"/>
        <v/>
      </c>
      <c r="AH853" s="2" t="str">
        <f t="shared" si="107"/>
        <v/>
      </c>
      <c r="AI853" s="2" t="str">
        <f t="shared" si="108"/>
        <v/>
      </c>
      <c r="AJ853" s="2" t="str">
        <f t="shared" si="109"/>
        <v/>
      </c>
      <c r="AK853" s="2" t="str">
        <f t="shared" si="110"/>
        <v/>
      </c>
      <c r="AL853" s="27"/>
      <c r="AM853" s="5" t="str">
        <f t="shared" si="111"/>
        <v/>
      </c>
    </row>
    <row r="854" spans="1:39" ht="360">
      <c r="A854" s="1" t="s">
        <v>22549</v>
      </c>
      <c r="B854" s="1" t="s">
        <v>4315</v>
      </c>
      <c r="C854" s="1" t="s">
        <v>1081</v>
      </c>
      <c r="D854" s="1" t="s">
        <v>2143</v>
      </c>
      <c r="E854" s="1" t="s">
        <v>3145</v>
      </c>
      <c r="F854" s="2" t="s">
        <v>2591</v>
      </c>
      <c r="G854" s="2"/>
      <c r="H854" s="2"/>
      <c r="I854" s="2"/>
      <c r="J854" s="15"/>
      <c r="K854" s="3">
        <f>IFERROR(MATCH("Application Layer Gateway (ALG) Security Requirements Guide (SRG) :: Version 1, Release: 2 Benchmark Date: 24 Jul 2015*"&amp;A854&amp;";*",SRGs!AA:AA,0),0)</f>
        <v>0</v>
      </c>
      <c r="L854" s="2">
        <f>IFERROR(MATCH("Application Server Security Requirements Guide :: Version 3, Release: 3 Benchmark Date: 27 Oct 2022*"&amp;A854&amp;";*",SRGs!AA:AA,0),0)</f>
        <v>0</v>
      </c>
      <c r="M854" s="2">
        <f>IFERROR(MATCH("Authentication, Authorization, and Accounting Services (AAA) Security Requirements Guide :: Version 1, Release: 2 Benchmark Date: 24 Jan 2020*"&amp;A854&amp;";*",SRGs!AA:AA,0),0)</f>
        <v>0</v>
      </c>
      <c r="N854" s="2">
        <f>IFERROR(MATCH("Central Log Server Security Requirements Guide :: Version 2, Release: 2 Benchmark Date: 27 Oct 2022*"&amp;A854&amp;";*",SRGs!AA:AA,0),0)</f>
        <v>0</v>
      </c>
      <c r="O854" s="2">
        <f>IFERROR(MATCH("Database Security Requirements Guide :: Version 3, Release: 3 Benchmark Date: 27 Jul 2022*"&amp;A854&amp;";*",SRGs!AA:AA,0),0)</f>
        <v>0</v>
      </c>
      <c r="P854" s="2">
        <f>IFERROR(MATCH("Container Platform Security Requirements Guide :: Version 1, Release: 3 Benchmark Date: 27 Jan 2022*"&amp;A854&amp;";*",SRGs!AA:AA,0),0)</f>
        <v>0</v>
      </c>
      <c r="Q854" s="2">
        <f>IFERROR(MATCH("Domain Name System (DNS) Security Requirements Guide :: Version 2, Release: 4 Benchmark Date: 23 Oct 2015*"&amp;A854&amp;";*",SRGs!AA:AA,0),0)</f>
        <v>0</v>
      </c>
      <c r="R854" s="2">
        <f>IFERROR(MATCH("Firewall Security Requirements Guide :: Version 2, Release: 3 Benchmark Date: 27 Oct 2022*"&amp;A854&amp;";*",SRGs!AA:AA,0),0)</f>
        <v>0</v>
      </c>
      <c r="S854" s="2">
        <f>IFERROR(MATCH("General Purpose Operating System Security Requirements Guide :: Version 2, Release: 4 Benchmark Date: 27 Jul 2022*"&amp;A854&amp;";*",SRGs!AA:AA,0),0)</f>
        <v>0</v>
      </c>
      <c r="T854" s="2">
        <f>IFERROR(MATCH("Intrusion Detection and Prevention Systems (IDPS) Security Requirements Guide :: Version 2, Release: 6 Benchmark Date: 24 Jul 2020*"&amp;A854&amp;";*",SRGs!AA:AA,0),0)</f>
        <v>0</v>
      </c>
      <c r="U854" s="2">
        <f>IFERROR(MATCH("Layer 2 Switch Security Requirements Guide :: Version 2, Release: 1 Benchmark Date: 18 May 2021*"&amp;A854&amp;";*",SRGs!AA:AA,0),0)</f>
        <v>0</v>
      </c>
      <c r="V854" s="2">
        <f>IFERROR(MATCH("Mainframe Product Security Requirements Guide :: Version 2, Release: 1 Benchmark Date: 27 Oct 2022*"&amp;A854&amp;";*",SRGs!AA:AA,0),0)</f>
        <v>0</v>
      </c>
      <c r="W854" s="2">
        <f>IFERROR(MATCH("Network Device Management Security Requirements Guide :: Version 4, Release: 1 Benchmark Date: 23 Apr 2021*"&amp;A854&amp;";*",SRGs!AA:AA,0),0)</f>
        <v>0</v>
      </c>
      <c r="X854" s="2">
        <f>IFERROR(MATCH("Router Security Requirements Guide :: Version 4, Release: 2 Benchmark Date: 23 Apr 2021*"&amp;A854&amp;";*",SRGs!AA:AA,0),0)</f>
        <v>0</v>
      </c>
      <c r="Y854" s="2">
        <f>IFERROR(MATCH("SDN Controller Security Requirements Guide :: Version 1, Release: 2 Benchmark Date: 24 Apr 2020*"&amp;A854&amp;";*",SRGs!AA:AA,0),0)</f>
        <v>0</v>
      </c>
      <c r="Z854" s="2">
        <f>IFERROR(MATCH("Unified Endpoint Management Agent Security Requirements Guide :: Version 1, Release: 1 Benchmark Date: 20 Nov 2020*"&amp;A854&amp;";*",SRGs!AA:AA,0),0)</f>
        <v>0</v>
      </c>
      <c r="AA854" s="2">
        <f>IFERROR(MATCH("Unified Endpoint Management Server Security Requirements Guide :: Version 1, Release: 1 Benchmark Date: 20 Nov 2020*"&amp;A854&amp;";*",SRGs!AA:AA,0),0)</f>
        <v>0</v>
      </c>
      <c r="AB854" s="2">
        <f>IFERROR(MATCH("Virtual Private Network (VPN) Security Requirements Guide :: Version 2, Release: 4 Benchmark Date: 27 Oct 2021*"&amp;A854&amp;";*",SRGs!AA:AA,0),0)</f>
        <v>0</v>
      </c>
      <c r="AC854" s="2">
        <f>IFERROR(MATCH("Web Server Security Requirements Guide :: Version 3, Release: 1 Benchmark Date: 27 Oct 2022*"&amp;A854&amp;";*",SRGs!AA:AA,0),0)</f>
        <v>0</v>
      </c>
      <c r="AD854" s="22"/>
      <c r="AE854" s="3" t="str">
        <f t="shared" si="104"/>
        <v/>
      </c>
      <c r="AF854" s="2" t="str">
        <f t="shared" si="105"/>
        <v/>
      </c>
      <c r="AG854" s="2" t="str">
        <f t="shared" si="106"/>
        <v/>
      </c>
      <c r="AH854" s="2" t="str">
        <f t="shared" si="107"/>
        <v/>
      </c>
      <c r="AI854" s="2" t="str">
        <f t="shared" si="108"/>
        <v/>
      </c>
      <c r="AJ854" s="2" t="str">
        <f t="shared" si="109"/>
        <v/>
      </c>
      <c r="AK854" s="2" t="str">
        <f t="shared" si="110"/>
        <v/>
      </c>
      <c r="AM854" s="5" t="str">
        <f t="shared" si="111"/>
        <v/>
      </c>
    </row>
    <row r="855" spans="1:39" ht="255">
      <c r="A855" s="1" t="s">
        <v>22550</v>
      </c>
      <c r="B855" s="1" t="s">
        <v>4315</v>
      </c>
      <c r="C855" s="1" t="s">
        <v>1082</v>
      </c>
      <c r="D855" s="1" t="s">
        <v>2144</v>
      </c>
      <c r="E855" s="1" t="s">
        <v>3146</v>
      </c>
      <c r="F855" s="2" t="s">
        <v>3645</v>
      </c>
      <c r="G855" s="2"/>
      <c r="H855" s="2"/>
      <c r="I855" s="2"/>
      <c r="J855" s="15"/>
      <c r="K855" s="3">
        <f>IFERROR(MATCH("Application Layer Gateway (ALG) Security Requirements Guide (SRG) :: Version 1, Release: 2 Benchmark Date: 24 Jul 2015*"&amp;A855&amp;";*",SRGs!AA:AA,0),0)</f>
        <v>0</v>
      </c>
      <c r="L855" s="2">
        <f>IFERROR(MATCH("Application Server Security Requirements Guide :: Version 3, Release: 3 Benchmark Date: 27 Oct 2022*"&amp;A855&amp;";*",SRGs!AA:AA,0),0)</f>
        <v>0</v>
      </c>
      <c r="M855" s="2">
        <f>IFERROR(MATCH("Authentication, Authorization, and Accounting Services (AAA) Security Requirements Guide :: Version 1, Release: 2 Benchmark Date: 24 Jan 2020*"&amp;A855&amp;";*",SRGs!AA:AA,0),0)</f>
        <v>0</v>
      </c>
      <c r="N855" s="6">
        <f>IFERROR(MATCH("Central Log Server Security Requirements Guide :: Version 2, Release: 2 Benchmark Date: 27 Oct 2022*"&amp;A855&amp;";*",SRGs!AA:AA,0),0)</f>
        <v>0</v>
      </c>
      <c r="O855" s="6">
        <f>IFERROR(MATCH("Database Security Requirements Guide :: Version 3, Release: 3 Benchmark Date: 27 Jul 2022*"&amp;A855&amp;";*",SRGs!AA:AA,0),0)</f>
        <v>0</v>
      </c>
      <c r="P855" s="2">
        <f>IFERROR(MATCH("Container Platform Security Requirements Guide :: Version 1, Release: 3 Benchmark Date: 27 Jan 2022*"&amp;A855&amp;";*",SRGs!AA:AA,0),0)</f>
        <v>0</v>
      </c>
      <c r="Q855" s="2">
        <f>IFERROR(MATCH("Domain Name System (DNS) Security Requirements Guide :: Version 2, Release: 4 Benchmark Date: 23 Oct 2015*"&amp;A855&amp;";*",SRGs!AA:AA,0),0)</f>
        <v>0</v>
      </c>
      <c r="R855" s="2">
        <f>IFERROR(MATCH("Firewall Security Requirements Guide :: Version 2, Release: 3 Benchmark Date: 27 Oct 2022*"&amp;A855&amp;";*",SRGs!AA:AA,0),0)</f>
        <v>0</v>
      </c>
      <c r="S855" s="2">
        <f>IFERROR(MATCH("General Purpose Operating System Security Requirements Guide :: Version 2, Release: 4 Benchmark Date: 27 Jul 2022*"&amp;A855&amp;";*",SRGs!AA:AA,0),0)</f>
        <v>0</v>
      </c>
      <c r="T855" s="2">
        <f>IFERROR(MATCH("Intrusion Detection and Prevention Systems (IDPS) Security Requirements Guide :: Version 2, Release: 6 Benchmark Date: 24 Jul 2020*"&amp;A855&amp;";*",SRGs!AA:AA,0),0)</f>
        <v>0</v>
      </c>
      <c r="U855" s="2">
        <f>IFERROR(MATCH("Layer 2 Switch Security Requirements Guide :: Version 2, Release: 1 Benchmark Date: 18 May 2021*"&amp;A855&amp;";*",SRGs!AA:AA,0),0)</f>
        <v>0</v>
      </c>
      <c r="V855" s="2">
        <f>IFERROR(MATCH("Mainframe Product Security Requirements Guide :: Version 2, Release: 1 Benchmark Date: 27 Oct 2022*"&amp;A855&amp;";*",SRGs!AA:AA,0),0)</f>
        <v>0</v>
      </c>
      <c r="W855" s="2">
        <f>IFERROR(MATCH("Network Device Management Security Requirements Guide :: Version 4, Release: 1 Benchmark Date: 23 Apr 2021*"&amp;A855&amp;";*",SRGs!AA:AA,0),0)</f>
        <v>0</v>
      </c>
      <c r="X855" s="2">
        <f>IFERROR(MATCH("Router Security Requirements Guide :: Version 4, Release: 2 Benchmark Date: 23 Apr 2021*"&amp;A855&amp;";*",SRGs!AA:AA,0),0)</f>
        <v>0</v>
      </c>
      <c r="Y855" s="2">
        <f>IFERROR(MATCH("SDN Controller Security Requirements Guide :: Version 1, Release: 2 Benchmark Date: 24 Apr 2020*"&amp;A855&amp;";*",SRGs!AA:AA,0),0)</f>
        <v>0</v>
      </c>
      <c r="Z855" s="2">
        <f>IFERROR(MATCH("Unified Endpoint Management Agent Security Requirements Guide :: Version 1, Release: 1 Benchmark Date: 20 Nov 2020*"&amp;A855&amp;";*",SRGs!AA:AA,0),0)</f>
        <v>0</v>
      </c>
      <c r="AA855" s="2">
        <f>IFERROR(MATCH("Unified Endpoint Management Server Security Requirements Guide :: Version 1, Release: 1 Benchmark Date: 20 Nov 2020*"&amp;A855&amp;";*",SRGs!AA:AA,0),0)</f>
        <v>0</v>
      </c>
      <c r="AB855" s="2">
        <f>IFERROR(MATCH("Virtual Private Network (VPN) Security Requirements Guide :: Version 2, Release: 4 Benchmark Date: 27 Oct 2021*"&amp;A855&amp;";*",SRGs!AA:AA,0),0)</f>
        <v>0</v>
      </c>
      <c r="AC855" s="2">
        <f>IFERROR(MATCH("Web Server Security Requirements Guide :: Version 3, Release: 1 Benchmark Date: 27 Oct 2022*"&amp;A855&amp;";*",SRGs!AA:AA,0),0)</f>
        <v>0</v>
      </c>
      <c r="AD855" s="22"/>
      <c r="AE855" s="3" t="str">
        <f t="shared" si="104"/>
        <v/>
      </c>
      <c r="AF855" s="2" t="str">
        <f t="shared" si="105"/>
        <v/>
      </c>
      <c r="AG855" s="2" t="str">
        <f t="shared" si="106"/>
        <v/>
      </c>
      <c r="AH855" s="2" t="str">
        <f t="shared" si="107"/>
        <v/>
      </c>
      <c r="AI855" s="2" t="str">
        <f t="shared" si="108"/>
        <v/>
      </c>
      <c r="AJ855" s="2" t="str">
        <f t="shared" si="109"/>
        <v/>
      </c>
      <c r="AK855" s="2" t="str">
        <f t="shared" si="110"/>
        <v/>
      </c>
      <c r="AM855" s="5" t="str">
        <f t="shared" si="111"/>
        <v/>
      </c>
    </row>
    <row r="856" spans="1:39" s="5" customFormat="1" ht="270">
      <c r="A856" s="1" t="s">
        <v>22551</v>
      </c>
      <c r="B856" s="1" t="s">
        <v>4315</v>
      </c>
      <c r="C856" s="1" t="s">
        <v>1083</v>
      </c>
      <c r="D856" s="1" t="s">
        <v>2145</v>
      </c>
      <c r="E856" s="1" t="s">
        <v>3147</v>
      </c>
      <c r="F856" s="2" t="s">
        <v>3982</v>
      </c>
      <c r="G856" s="2"/>
      <c r="H856" s="2"/>
      <c r="I856" s="2"/>
      <c r="J856" s="15"/>
      <c r="K856" s="3">
        <f>IFERROR(MATCH("Application Layer Gateway (ALG) Security Requirements Guide (SRG) :: Version 1, Release: 2 Benchmark Date: 24 Jul 2015*"&amp;A856&amp;";*",SRGs!AA:AA,0),0)</f>
        <v>0</v>
      </c>
      <c r="L856" s="2">
        <f>IFERROR(MATCH("Application Server Security Requirements Guide :: Version 3, Release: 3 Benchmark Date: 27 Oct 2022*"&amp;A856&amp;";*",SRGs!AA:AA,0),0)</f>
        <v>0</v>
      </c>
      <c r="M856" s="2">
        <f>IFERROR(MATCH("Authentication, Authorization, and Accounting Services (AAA) Security Requirements Guide :: Version 1, Release: 2 Benchmark Date: 24 Jan 2020*"&amp;A856&amp;";*",SRGs!AA:AA,0),0)</f>
        <v>0</v>
      </c>
      <c r="N856" s="6">
        <f>IFERROR(MATCH("Central Log Server Security Requirements Guide :: Version 2, Release: 2 Benchmark Date: 27 Oct 2022*"&amp;A856&amp;";*",SRGs!AA:AA,0),0)</f>
        <v>0</v>
      </c>
      <c r="O856" s="6">
        <f>IFERROR(MATCH("Database Security Requirements Guide :: Version 3, Release: 3 Benchmark Date: 27 Jul 2022*"&amp;A856&amp;";*",SRGs!AA:AA,0),0)</f>
        <v>0</v>
      </c>
      <c r="P856" s="6">
        <f>IFERROR(MATCH("Container Platform Security Requirements Guide :: Version 1, Release: 3 Benchmark Date: 27 Jan 2022*"&amp;A856&amp;";*",SRGs!AA:AA,0),0)</f>
        <v>0</v>
      </c>
      <c r="Q856" s="6">
        <f>IFERROR(MATCH("Domain Name System (DNS) Security Requirements Guide :: Version 2, Release: 4 Benchmark Date: 23 Oct 2015*"&amp;A856&amp;";*",SRGs!AA:AA,0),0)</f>
        <v>0</v>
      </c>
      <c r="R856" s="6">
        <f>IFERROR(MATCH("Firewall Security Requirements Guide :: Version 2, Release: 3 Benchmark Date: 27 Oct 2022*"&amp;A856&amp;";*",SRGs!AA:AA,0),0)</f>
        <v>0</v>
      </c>
      <c r="S856" s="6">
        <f>IFERROR(MATCH("General Purpose Operating System Security Requirements Guide :: Version 2, Release: 4 Benchmark Date: 27 Jul 2022*"&amp;A856&amp;";*",SRGs!AA:AA,0),0)</f>
        <v>0</v>
      </c>
      <c r="T856" s="6">
        <f>IFERROR(MATCH("Intrusion Detection and Prevention Systems (IDPS) Security Requirements Guide :: Version 2, Release: 6 Benchmark Date: 24 Jul 2020*"&amp;A856&amp;";*",SRGs!AA:AA,0),0)</f>
        <v>0</v>
      </c>
      <c r="U856" s="6">
        <f>IFERROR(MATCH("Layer 2 Switch Security Requirements Guide :: Version 2, Release: 1 Benchmark Date: 18 May 2021*"&amp;A856&amp;";*",SRGs!AA:AA,0),0)</f>
        <v>0</v>
      </c>
      <c r="V856" s="6">
        <f>IFERROR(MATCH("Mainframe Product Security Requirements Guide :: Version 2, Release: 1 Benchmark Date: 27 Oct 2022*"&amp;A856&amp;";*",SRGs!AA:AA,0),0)</f>
        <v>0</v>
      </c>
      <c r="W856" s="6">
        <f>IFERROR(MATCH("Network Device Management Security Requirements Guide :: Version 4, Release: 1 Benchmark Date: 23 Apr 2021*"&amp;A856&amp;";*",SRGs!AA:AA,0),0)</f>
        <v>0</v>
      </c>
      <c r="X856" s="6">
        <f>IFERROR(MATCH("Router Security Requirements Guide :: Version 4, Release: 2 Benchmark Date: 23 Apr 2021*"&amp;A856&amp;";*",SRGs!AA:AA,0),0)</f>
        <v>0</v>
      </c>
      <c r="Y856" s="6">
        <f>IFERROR(MATCH("SDN Controller Security Requirements Guide :: Version 1, Release: 2 Benchmark Date: 24 Apr 2020*"&amp;A856&amp;";*",SRGs!AA:AA,0),0)</f>
        <v>0</v>
      </c>
      <c r="Z856" s="6">
        <f>IFERROR(MATCH("Unified Endpoint Management Agent Security Requirements Guide :: Version 1, Release: 1 Benchmark Date: 20 Nov 2020*"&amp;A856&amp;";*",SRGs!AA:AA,0),0)</f>
        <v>0</v>
      </c>
      <c r="AA856" s="6">
        <f>IFERROR(MATCH("Unified Endpoint Management Server Security Requirements Guide :: Version 1, Release: 1 Benchmark Date: 20 Nov 2020*"&amp;A856&amp;";*",SRGs!AA:AA,0),0)</f>
        <v>0</v>
      </c>
      <c r="AB856" s="6">
        <f>IFERROR(MATCH("Virtual Private Network (VPN) Security Requirements Guide :: Version 2, Release: 4 Benchmark Date: 27 Oct 2021*"&amp;A856&amp;";*",SRGs!AA:AA,0),0)</f>
        <v>0</v>
      </c>
      <c r="AC856" s="6">
        <f>IFERROR(MATCH("Web Server Security Requirements Guide :: Version 3, Release: 1 Benchmark Date: 27 Oct 2022*"&amp;A856&amp;";*",SRGs!AA:AA,0),0)</f>
        <v>0</v>
      </c>
      <c r="AD856" s="21"/>
      <c r="AE856" s="3" t="str">
        <f t="shared" si="104"/>
        <v/>
      </c>
      <c r="AF856" s="2" t="str">
        <f t="shared" si="105"/>
        <v/>
      </c>
      <c r="AG856" s="2" t="str">
        <f t="shared" si="106"/>
        <v/>
      </c>
      <c r="AH856" s="2" t="str">
        <f t="shared" si="107"/>
        <v/>
      </c>
      <c r="AI856" s="2" t="str">
        <f t="shared" si="108"/>
        <v/>
      </c>
      <c r="AJ856" s="2" t="str">
        <f t="shared" si="109"/>
        <v/>
      </c>
      <c r="AK856" s="2" t="str">
        <f t="shared" si="110"/>
        <v/>
      </c>
      <c r="AL856" s="27"/>
      <c r="AM856" s="5" t="str">
        <f t="shared" si="111"/>
        <v/>
      </c>
    </row>
    <row r="857" spans="1:39" s="5" customFormat="1" ht="405">
      <c r="A857" s="1" t="s">
        <v>22552</v>
      </c>
      <c r="B857" s="1" t="s">
        <v>4315</v>
      </c>
      <c r="C857" s="1" t="s">
        <v>1084</v>
      </c>
      <c r="D857" s="1" t="s">
        <v>2146</v>
      </c>
      <c r="E857" s="1" t="s">
        <v>3148</v>
      </c>
      <c r="F857" s="2" t="s">
        <v>3983</v>
      </c>
      <c r="G857" s="2"/>
      <c r="H857" s="2"/>
      <c r="I857" s="2"/>
      <c r="J857" s="15"/>
      <c r="K857" s="3">
        <f>IFERROR(MATCH("Application Layer Gateway (ALG) Security Requirements Guide (SRG) :: Version 1, Release: 2 Benchmark Date: 24 Jul 2015*"&amp;A857&amp;";*",SRGs!AA:AA,0),0)</f>
        <v>0</v>
      </c>
      <c r="L857" s="2">
        <f>IFERROR(MATCH("Application Server Security Requirements Guide :: Version 3, Release: 3 Benchmark Date: 27 Oct 2022*"&amp;A857&amp;";*",SRGs!AA:AA,0),0)</f>
        <v>0</v>
      </c>
      <c r="M857" s="2">
        <f>IFERROR(MATCH("Authentication, Authorization, and Accounting Services (AAA) Security Requirements Guide :: Version 1, Release: 2 Benchmark Date: 24 Jan 2020*"&amp;A857&amp;";*",SRGs!AA:AA,0),0)</f>
        <v>0</v>
      </c>
      <c r="N857" s="6">
        <f>IFERROR(MATCH("Central Log Server Security Requirements Guide :: Version 2, Release: 2 Benchmark Date: 27 Oct 2022*"&amp;A857&amp;";*",SRGs!AA:AA,0),0)</f>
        <v>0</v>
      </c>
      <c r="O857" s="6">
        <f>IFERROR(MATCH("Database Security Requirements Guide :: Version 3, Release: 3 Benchmark Date: 27 Jul 2022*"&amp;A857&amp;";*",SRGs!AA:AA,0),0)</f>
        <v>0</v>
      </c>
      <c r="P857" s="6">
        <f>IFERROR(MATCH("Container Platform Security Requirements Guide :: Version 1, Release: 3 Benchmark Date: 27 Jan 2022*"&amp;A857&amp;";*",SRGs!AA:AA,0),0)</f>
        <v>0</v>
      </c>
      <c r="Q857" s="6">
        <f>IFERROR(MATCH("Domain Name System (DNS) Security Requirements Guide :: Version 2, Release: 4 Benchmark Date: 23 Oct 2015*"&amp;A857&amp;";*",SRGs!AA:AA,0),0)</f>
        <v>0</v>
      </c>
      <c r="R857" s="6">
        <f>IFERROR(MATCH("Firewall Security Requirements Guide :: Version 2, Release: 3 Benchmark Date: 27 Oct 2022*"&amp;A857&amp;";*",SRGs!AA:AA,0),0)</f>
        <v>0</v>
      </c>
      <c r="S857" s="6">
        <f>IFERROR(MATCH("General Purpose Operating System Security Requirements Guide :: Version 2, Release: 4 Benchmark Date: 27 Jul 2022*"&amp;A857&amp;";*",SRGs!AA:AA,0),0)</f>
        <v>0</v>
      </c>
      <c r="T857" s="6">
        <f>IFERROR(MATCH("Intrusion Detection and Prevention Systems (IDPS) Security Requirements Guide :: Version 2, Release: 6 Benchmark Date: 24 Jul 2020*"&amp;A857&amp;";*",SRGs!AA:AA,0),0)</f>
        <v>0</v>
      </c>
      <c r="U857" s="6">
        <f>IFERROR(MATCH("Layer 2 Switch Security Requirements Guide :: Version 2, Release: 1 Benchmark Date: 18 May 2021*"&amp;A857&amp;";*",SRGs!AA:AA,0),0)</f>
        <v>0</v>
      </c>
      <c r="V857" s="6">
        <f>IFERROR(MATCH("Mainframe Product Security Requirements Guide :: Version 2, Release: 1 Benchmark Date: 27 Oct 2022*"&amp;A857&amp;";*",SRGs!AA:AA,0),0)</f>
        <v>0</v>
      </c>
      <c r="W857" s="6">
        <f>IFERROR(MATCH("Network Device Management Security Requirements Guide :: Version 4, Release: 1 Benchmark Date: 23 Apr 2021*"&amp;A857&amp;";*",SRGs!AA:AA,0),0)</f>
        <v>0</v>
      </c>
      <c r="X857" s="6">
        <f>IFERROR(MATCH("Router Security Requirements Guide :: Version 4, Release: 2 Benchmark Date: 23 Apr 2021*"&amp;A857&amp;";*",SRGs!AA:AA,0),0)</f>
        <v>0</v>
      </c>
      <c r="Y857" s="6">
        <f>IFERROR(MATCH("SDN Controller Security Requirements Guide :: Version 1, Release: 2 Benchmark Date: 24 Apr 2020*"&amp;A857&amp;";*",SRGs!AA:AA,0),0)</f>
        <v>0</v>
      </c>
      <c r="Z857" s="6">
        <f>IFERROR(MATCH("Unified Endpoint Management Agent Security Requirements Guide :: Version 1, Release: 1 Benchmark Date: 20 Nov 2020*"&amp;A857&amp;";*",SRGs!AA:AA,0),0)</f>
        <v>0</v>
      </c>
      <c r="AA857" s="6">
        <f>IFERROR(MATCH("Unified Endpoint Management Server Security Requirements Guide :: Version 1, Release: 1 Benchmark Date: 20 Nov 2020*"&amp;A857&amp;";*",SRGs!AA:AA,0),0)</f>
        <v>0</v>
      </c>
      <c r="AB857" s="6">
        <f>IFERROR(MATCH("Virtual Private Network (VPN) Security Requirements Guide :: Version 2, Release: 4 Benchmark Date: 27 Oct 2021*"&amp;A857&amp;";*",SRGs!AA:AA,0),0)</f>
        <v>0</v>
      </c>
      <c r="AC857" s="6">
        <f>IFERROR(MATCH("Web Server Security Requirements Guide :: Version 3, Release: 1 Benchmark Date: 27 Oct 2022*"&amp;A857&amp;";*",SRGs!AA:AA,0),0)</f>
        <v>0</v>
      </c>
      <c r="AD857" s="21"/>
      <c r="AE857" s="3" t="str">
        <f t="shared" si="104"/>
        <v/>
      </c>
      <c r="AF857" s="2" t="str">
        <f t="shared" si="105"/>
        <v/>
      </c>
      <c r="AG857" s="2" t="str">
        <f t="shared" si="106"/>
        <v/>
      </c>
      <c r="AH857" s="2" t="str">
        <f t="shared" si="107"/>
        <v/>
      </c>
      <c r="AI857" s="2" t="str">
        <f t="shared" si="108"/>
        <v/>
      </c>
      <c r="AJ857" s="2" t="str">
        <f t="shared" si="109"/>
        <v/>
      </c>
      <c r="AK857" s="2" t="str">
        <f t="shared" si="110"/>
        <v/>
      </c>
      <c r="AL857" s="27"/>
      <c r="AM857" s="5" t="str">
        <f t="shared" si="111"/>
        <v/>
      </c>
    </row>
    <row r="858" spans="1:39" s="5" customFormat="1" ht="409.5">
      <c r="A858" s="1" t="s">
        <v>22553</v>
      </c>
      <c r="B858" s="1" t="s">
        <v>4315</v>
      </c>
      <c r="C858" s="1" t="s">
        <v>1085</v>
      </c>
      <c r="D858" s="1" t="s">
        <v>2147</v>
      </c>
      <c r="E858" s="1" t="s">
        <v>3149</v>
      </c>
      <c r="F858" s="2" t="s">
        <v>3984</v>
      </c>
      <c r="G858" s="2"/>
      <c r="H858" s="2"/>
      <c r="I858" s="2"/>
      <c r="J858" s="15"/>
      <c r="K858" s="3">
        <f>IFERROR(MATCH("Application Layer Gateway (ALG) Security Requirements Guide (SRG) :: Version 1, Release: 2 Benchmark Date: 24 Jul 2015*"&amp;A858&amp;";*",SRGs!AA:AA,0),0)</f>
        <v>0</v>
      </c>
      <c r="L858" s="2">
        <f>IFERROR(MATCH("Application Server Security Requirements Guide :: Version 3, Release: 3 Benchmark Date: 27 Oct 2022*"&amp;A858&amp;";*",SRGs!AA:AA,0),0)</f>
        <v>0</v>
      </c>
      <c r="M858" s="2">
        <f>IFERROR(MATCH("Authentication, Authorization, and Accounting Services (AAA) Security Requirements Guide :: Version 1, Release: 2 Benchmark Date: 24 Jan 2020*"&amp;A858&amp;";*",SRGs!AA:AA,0),0)</f>
        <v>0</v>
      </c>
      <c r="N858" s="6">
        <f>IFERROR(MATCH("Central Log Server Security Requirements Guide :: Version 2, Release: 2 Benchmark Date: 27 Oct 2022*"&amp;A858&amp;";*",SRGs!AA:AA,0),0)</f>
        <v>0</v>
      </c>
      <c r="O858" s="6">
        <f>IFERROR(MATCH("Database Security Requirements Guide :: Version 3, Release: 3 Benchmark Date: 27 Jul 2022*"&amp;A858&amp;";*",SRGs!AA:AA,0),0)</f>
        <v>0</v>
      </c>
      <c r="P858" s="6">
        <f>IFERROR(MATCH("Container Platform Security Requirements Guide :: Version 1, Release: 3 Benchmark Date: 27 Jan 2022*"&amp;A858&amp;";*",SRGs!AA:AA,0),0)</f>
        <v>0</v>
      </c>
      <c r="Q858" s="6">
        <f>IFERROR(MATCH("Domain Name System (DNS) Security Requirements Guide :: Version 2, Release: 4 Benchmark Date: 23 Oct 2015*"&amp;A858&amp;";*",SRGs!AA:AA,0),0)</f>
        <v>0</v>
      </c>
      <c r="R858" s="6">
        <f>IFERROR(MATCH("Firewall Security Requirements Guide :: Version 2, Release: 3 Benchmark Date: 27 Oct 2022*"&amp;A858&amp;";*",SRGs!AA:AA,0),0)</f>
        <v>0</v>
      </c>
      <c r="S858" s="6">
        <f>IFERROR(MATCH("General Purpose Operating System Security Requirements Guide :: Version 2, Release: 4 Benchmark Date: 27 Jul 2022*"&amp;A858&amp;";*",SRGs!AA:AA,0),0)</f>
        <v>0</v>
      </c>
      <c r="T858" s="6">
        <f>IFERROR(MATCH("Intrusion Detection and Prevention Systems (IDPS) Security Requirements Guide :: Version 2, Release: 6 Benchmark Date: 24 Jul 2020*"&amp;A858&amp;";*",SRGs!AA:AA,0),0)</f>
        <v>0</v>
      </c>
      <c r="U858" s="6">
        <f>IFERROR(MATCH("Layer 2 Switch Security Requirements Guide :: Version 2, Release: 1 Benchmark Date: 18 May 2021*"&amp;A858&amp;";*",SRGs!AA:AA,0),0)</f>
        <v>0</v>
      </c>
      <c r="V858" s="6">
        <f>IFERROR(MATCH("Mainframe Product Security Requirements Guide :: Version 2, Release: 1 Benchmark Date: 27 Oct 2022*"&amp;A858&amp;";*",SRGs!AA:AA,0),0)</f>
        <v>0</v>
      </c>
      <c r="W858" s="6">
        <f>IFERROR(MATCH("Network Device Management Security Requirements Guide :: Version 4, Release: 1 Benchmark Date: 23 Apr 2021*"&amp;A858&amp;";*",SRGs!AA:AA,0),0)</f>
        <v>0</v>
      </c>
      <c r="X858" s="6">
        <f>IFERROR(MATCH("Router Security Requirements Guide :: Version 4, Release: 2 Benchmark Date: 23 Apr 2021*"&amp;A858&amp;";*",SRGs!AA:AA,0),0)</f>
        <v>0</v>
      </c>
      <c r="Y858" s="6">
        <f>IFERROR(MATCH("SDN Controller Security Requirements Guide :: Version 1, Release: 2 Benchmark Date: 24 Apr 2020*"&amp;A858&amp;";*",SRGs!AA:AA,0),0)</f>
        <v>0</v>
      </c>
      <c r="Z858" s="6">
        <f>IFERROR(MATCH("Unified Endpoint Management Agent Security Requirements Guide :: Version 1, Release: 1 Benchmark Date: 20 Nov 2020*"&amp;A858&amp;";*",SRGs!AA:AA,0),0)</f>
        <v>0</v>
      </c>
      <c r="AA858" s="6">
        <f>IFERROR(MATCH("Unified Endpoint Management Server Security Requirements Guide :: Version 1, Release: 1 Benchmark Date: 20 Nov 2020*"&amp;A858&amp;";*",SRGs!AA:AA,0),0)</f>
        <v>0</v>
      </c>
      <c r="AB858" s="6">
        <f>IFERROR(MATCH("Virtual Private Network (VPN) Security Requirements Guide :: Version 2, Release: 4 Benchmark Date: 27 Oct 2021*"&amp;A858&amp;";*",SRGs!AA:AA,0),0)</f>
        <v>0</v>
      </c>
      <c r="AC858" s="6">
        <f>IFERROR(MATCH("Web Server Security Requirements Guide :: Version 3, Release: 1 Benchmark Date: 27 Oct 2022*"&amp;A858&amp;";*",SRGs!AA:AA,0),0)</f>
        <v>0</v>
      </c>
      <c r="AD858" s="21"/>
      <c r="AE858" s="3" t="str">
        <f t="shared" si="104"/>
        <v/>
      </c>
      <c r="AF858" s="2" t="str">
        <f t="shared" si="105"/>
        <v/>
      </c>
      <c r="AG858" s="2" t="str">
        <f t="shared" si="106"/>
        <v/>
      </c>
      <c r="AH858" s="2" t="str">
        <f t="shared" si="107"/>
        <v/>
      </c>
      <c r="AI858" s="2" t="str">
        <f t="shared" si="108"/>
        <v/>
      </c>
      <c r="AJ858" s="2" t="str">
        <f t="shared" si="109"/>
        <v/>
      </c>
      <c r="AK858" s="2" t="str">
        <f t="shared" si="110"/>
        <v/>
      </c>
      <c r="AL858" s="27"/>
      <c r="AM858" s="5" t="str">
        <f t="shared" si="111"/>
        <v/>
      </c>
    </row>
    <row r="859" spans="1:39" s="5" customFormat="1" ht="135">
      <c r="A859" s="1" t="s">
        <v>22554</v>
      </c>
      <c r="B859" s="1" t="s">
        <v>4315</v>
      </c>
      <c r="C859" s="1" t="s">
        <v>1086</v>
      </c>
      <c r="D859" s="1" t="s">
        <v>2148</v>
      </c>
      <c r="E859" s="1" t="s">
        <v>3150</v>
      </c>
      <c r="F859" s="2" t="s">
        <v>3683</v>
      </c>
      <c r="G859" s="2"/>
      <c r="H859" s="2"/>
      <c r="I859" s="2"/>
      <c r="J859" s="15"/>
      <c r="K859" s="3">
        <f>IFERROR(MATCH("Application Layer Gateway (ALG) Security Requirements Guide (SRG) :: Version 1, Release: 2 Benchmark Date: 24 Jul 2015*"&amp;A859&amp;";*",SRGs!AA:AA,0),0)</f>
        <v>0</v>
      </c>
      <c r="L859" s="2">
        <f>IFERROR(MATCH("Application Server Security Requirements Guide :: Version 3, Release: 3 Benchmark Date: 27 Oct 2022*"&amp;A859&amp;";*",SRGs!AA:AA,0),0)</f>
        <v>0</v>
      </c>
      <c r="M859" s="2">
        <f>IFERROR(MATCH("Authentication, Authorization, and Accounting Services (AAA) Security Requirements Guide :: Version 1, Release: 2 Benchmark Date: 24 Jan 2020*"&amp;A859&amp;";*",SRGs!AA:AA,0),0)</f>
        <v>0</v>
      </c>
      <c r="N859" s="6">
        <f>IFERROR(MATCH("Central Log Server Security Requirements Guide :: Version 2, Release: 2 Benchmark Date: 27 Oct 2022*"&amp;A859&amp;";*",SRGs!AA:AA,0),0)</f>
        <v>0</v>
      </c>
      <c r="O859" s="6">
        <f>IFERROR(MATCH("Database Security Requirements Guide :: Version 3, Release: 3 Benchmark Date: 27 Jul 2022*"&amp;A859&amp;";*",SRGs!AA:AA,0),0)</f>
        <v>0</v>
      </c>
      <c r="P859" s="6">
        <f>IFERROR(MATCH("Container Platform Security Requirements Guide :: Version 1, Release: 3 Benchmark Date: 27 Jan 2022*"&amp;A859&amp;";*",SRGs!AA:AA,0),0)</f>
        <v>0</v>
      </c>
      <c r="Q859" s="6">
        <f>IFERROR(MATCH("Domain Name System (DNS) Security Requirements Guide :: Version 2, Release: 4 Benchmark Date: 23 Oct 2015*"&amp;A859&amp;";*",SRGs!AA:AA,0),0)</f>
        <v>0</v>
      </c>
      <c r="R859" s="6">
        <f>IFERROR(MATCH("Firewall Security Requirements Guide :: Version 2, Release: 3 Benchmark Date: 27 Oct 2022*"&amp;A859&amp;";*",SRGs!AA:AA,0),0)</f>
        <v>0</v>
      </c>
      <c r="S859" s="6">
        <f>IFERROR(MATCH("General Purpose Operating System Security Requirements Guide :: Version 2, Release: 4 Benchmark Date: 27 Jul 2022*"&amp;A859&amp;";*",SRGs!AA:AA,0),0)</f>
        <v>0</v>
      </c>
      <c r="T859" s="6">
        <f>IFERROR(MATCH("Intrusion Detection and Prevention Systems (IDPS) Security Requirements Guide :: Version 2, Release: 6 Benchmark Date: 24 Jul 2020*"&amp;A859&amp;";*",SRGs!AA:AA,0),0)</f>
        <v>0</v>
      </c>
      <c r="U859" s="6">
        <f>IFERROR(MATCH("Layer 2 Switch Security Requirements Guide :: Version 2, Release: 1 Benchmark Date: 18 May 2021*"&amp;A859&amp;";*",SRGs!AA:AA,0),0)</f>
        <v>0</v>
      </c>
      <c r="V859" s="6">
        <f>IFERROR(MATCH("Mainframe Product Security Requirements Guide :: Version 2, Release: 1 Benchmark Date: 27 Oct 2022*"&amp;A859&amp;";*",SRGs!AA:AA,0),0)</f>
        <v>0</v>
      </c>
      <c r="W859" s="6">
        <f>IFERROR(MATCH("Network Device Management Security Requirements Guide :: Version 4, Release: 1 Benchmark Date: 23 Apr 2021*"&amp;A859&amp;";*",SRGs!AA:AA,0),0)</f>
        <v>0</v>
      </c>
      <c r="X859" s="6">
        <f>IFERROR(MATCH("Router Security Requirements Guide :: Version 4, Release: 2 Benchmark Date: 23 Apr 2021*"&amp;A859&amp;";*",SRGs!AA:AA,0),0)</f>
        <v>0</v>
      </c>
      <c r="Y859" s="6">
        <f>IFERROR(MATCH("SDN Controller Security Requirements Guide :: Version 1, Release: 2 Benchmark Date: 24 Apr 2020*"&amp;A859&amp;";*",SRGs!AA:AA,0),0)</f>
        <v>0</v>
      </c>
      <c r="Z859" s="6">
        <f>IFERROR(MATCH("Unified Endpoint Management Agent Security Requirements Guide :: Version 1, Release: 1 Benchmark Date: 20 Nov 2020*"&amp;A859&amp;";*",SRGs!AA:AA,0),0)</f>
        <v>0</v>
      </c>
      <c r="AA859" s="6">
        <f>IFERROR(MATCH("Unified Endpoint Management Server Security Requirements Guide :: Version 1, Release: 1 Benchmark Date: 20 Nov 2020*"&amp;A859&amp;";*",SRGs!AA:AA,0),0)</f>
        <v>0</v>
      </c>
      <c r="AB859" s="6">
        <f>IFERROR(MATCH("Virtual Private Network (VPN) Security Requirements Guide :: Version 2, Release: 4 Benchmark Date: 27 Oct 2021*"&amp;A859&amp;";*",SRGs!AA:AA,0),0)</f>
        <v>0</v>
      </c>
      <c r="AC859" s="6">
        <f>IFERROR(MATCH("Web Server Security Requirements Guide :: Version 3, Release: 1 Benchmark Date: 27 Oct 2022*"&amp;A859&amp;";*",SRGs!AA:AA,0),0)</f>
        <v>0</v>
      </c>
      <c r="AD859" s="21"/>
      <c r="AE859" s="3" t="str">
        <f t="shared" si="104"/>
        <v/>
      </c>
      <c r="AF859" s="2" t="str">
        <f t="shared" si="105"/>
        <v/>
      </c>
      <c r="AG859" s="2" t="str">
        <f t="shared" si="106"/>
        <v/>
      </c>
      <c r="AH859" s="2" t="str">
        <f t="shared" si="107"/>
        <v/>
      </c>
      <c r="AI859" s="2" t="str">
        <f t="shared" si="108"/>
        <v/>
      </c>
      <c r="AJ859" s="2" t="str">
        <f t="shared" si="109"/>
        <v/>
      </c>
      <c r="AK859" s="2" t="str">
        <f t="shared" si="110"/>
        <v/>
      </c>
      <c r="AL859" s="27"/>
      <c r="AM859" s="5" t="str">
        <f t="shared" si="111"/>
        <v/>
      </c>
    </row>
    <row r="860" spans="1:39" s="5" customFormat="1" ht="375">
      <c r="A860" s="1" t="s">
        <v>22555</v>
      </c>
      <c r="B860" s="1" t="s">
        <v>4315</v>
      </c>
      <c r="C860" s="1" t="s">
        <v>1087</v>
      </c>
      <c r="D860" s="1" t="s">
        <v>2149</v>
      </c>
      <c r="E860" s="1" t="s">
        <v>3151</v>
      </c>
      <c r="F860" s="2" t="s">
        <v>3985</v>
      </c>
      <c r="G860" s="2"/>
      <c r="H860" s="2"/>
      <c r="I860" s="2"/>
      <c r="J860" s="15"/>
      <c r="K860" s="3">
        <f>IFERROR(MATCH("Application Layer Gateway (ALG) Security Requirements Guide (SRG) :: Version 1, Release: 2 Benchmark Date: 24 Jul 2015*"&amp;A860&amp;";*",SRGs!AA:AA,0),0)</f>
        <v>0</v>
      </c>
      <c r="L860" s="2">
        <f>IFERROR(MATCH("Application Server Security Requirements Guide :: Version 3, Release: 3 Benchmark Date: 27 Oct 2022*"&amp;A860&amp;";*",SRGs!AA:AA,0),0)</f>
        <v>0</v>
      </c>
      <c r="M860" s="2">
        <f>IFERROR(MATCH("Authentication, Authorization, and Accounting Services (AAA) Security Requirements Guide :: Version 1, Release: 2 Benchmark Date: 24 Jan 2020*"&amp;A860&amp;";*",SRGs!AA:AA,0),0)</f>
        <v>0</v>
      </c>
      <c r="N860" s="6">
        <f>IFERROR(MATCH("Central Log Server Security Requirements Guide :: Version 2, Release: 2 Benchmark Date: 27 Oct 2022*"&amp;A860&amp;";*",SRGs!AA:AA,0),0)</f>
        <v>0</v>
      </c>
      <c r="O860" s="6">
        <f>IFERROR(MATCH("Database Security Requirements Guide :: Version 3, Release: 3 Benchmark Date: 27 Jul 2022*"&amp;A860&amp;";*",SRGs!AA:AA,0),0)</f>
        <v>0</v>
      </c>
      <c r="P860" s="6">
        <f>IFERROR(MATCH("Container Platform Security Requirements Guide :: Version 1, Release: 3 Benchmark Date: 27 Jan 2022*"&amp;A860&amp;";*",SRGs!AA:AA,0),0)</f>
        <v>0</v>
      </c>
      <c r="Q860" s="6">
        <f>IFERROR(MATCH("Domain Name System (DNS) Security Requirements Guide :: Version 2, Release: 4 Benchmark Date: 23 Oct 2015*"&amp;A860&amp;";*",SRGs!AA:AA,0),0)</f>
        <v>0</v>
      </c>
      <c r="R860" s="6">
        <f>IFERROR(MATCH("Firewall Security Requirements Guide :: Version 2, Release: 3 Benchmark Date: 27 Oct 2022*"&amp;A860&amp;";*",SRGs!AA:AA,0),0)</f>
        <v>0</v>
      </c>
      <c r="S860" s="6">
        <f>IFERROR(MATCH("General Purpose Operating System Security Requirements Guide :: Version 2, Release: 4 Benchmark Date: 27 Jul 2022*"&amp;A860&amp;";*",SRGs!AA:AA,0),0)</f>
        <v>0</v>
      </c>
      <c r="T860" s="6">
        <f>IFERROR(MATCH("Intrusion Detection and Prevention Systems (IDPS) Security Requirements Guide :: Version 2, Release: 6 Benchmark Date: 24 Jul 2020*"&amp;A860&amp;";*",SRGs!AA:AA,0),0)</f>
        <v>0</v>
      </c>
      <c r="U860" s="6">
        <f>IFERROR(MATCH("Layer 2 Switch Security Requirements Guide :: Version 2, Release: 1 Benchmark Date: 18 May 2021*"&amp;A860&amp;";*",SRGs!AA:AA,0),0)</f>
        <v>0</v>
      </c>
      <c r="V860" s="6">
        <f>IFERROR(MATCH("Mainframe Product Security Requirements Guide :: Version 2, Release: 1 Benchmark Date: 27 Oct 2022*"&amp;A860&amp;";*",SRGs!AA:AA,0),0)</f>
        <v>0</v>
      </c>
      <c r="W860" s="6">
        <f>IFERROR(MATCH("Network Device Management Security Requirements Guide :: Version 4, Release: 1 Benchmark Date: 23 Apr 2021*"&amp;A860&amp;";*",SRGs!AA:AA,0),0)</f>
        <v>0</v>
      </c>
      <c r="X860" s="6">
        <f>IFERROR(MATCH("Router Security Requirements Guide :: Version 4, Release: 2 Benchmark Date: 23 Apr 2021*"&amp;A860&amp;";*",SRGs!AA:AA,0),0)</f>
        <v>0</v>
      </c>
      <c r="Y860" s="6">
        <f>IFERROR(MATCH("SDN Controller Security Requirements Guide :: Version 1, Release: 2 Benchmark Date: 24 Apr 2020*"&amp;A860&amp;";*",SRGs!AA:AA,0),0)</f>
        <v>0</v>
      </c>
      <c r="Z860" s="6">
        <f>IFERROR(MATCH("Unified Endpoint Management Agent Security Requirements Guide :: Version 1, Release: 1 Benchmark Date: 20 Nov 2020*"&amp;A860&amp;";*",SRGs!AA:AA,0),0)</f>
        <v>0</v>
      </c>
      <c r="AA860" s="6">
        <f>IFERROR(MATCH("Unified Endpoint Management Server Security Requirements Guide :: Version 1, Release: 1 Benchmark Date: 20 Nov 2020*"&amp;A860&amp;";*",SRGs!AA:AA,0),0)</f>
        <v>0</v>
      </c>
      <c r="AB860" s="6">
        <f>IFERROR(MATCH("Virtual Private Network (VPN) Security Requirements Guide :: Version 2, Release: 4 Benchmark Date: 27 Oct 2021*"&amp;A860&amp;";*",SRGs!AA:AA,0),0)</f>
        <v>0</v>
      </c>
      <c r="AC860" s="6">
        <f>IFERROR(MATCH("Web Server Security Requirements Guide :: Version 3, Release: 1 Benchmark Date: 27 Oct 2022*"&amp;A860&amp;";*",SRGs!AA:AA,0),0)</f>
        <v>0</v>
      </c>
      <c r="AD860" s="21"/>
      <c r="AE860" s="3" t="str">
        <f t="shared" si="104"/>
        <v/>
      </c>
      <c r="AF860" s="2" t="str">
        <f t="shared" si="105"/>
        <v/>
      </c>
      <c r="AG860" s="2" t="str">
        <f t="shared" si="106"/>
        <v/>
      </c>
      <c r="AH860" s="2" t="str">
        <f t="shared" si="107"/>
        <v/>
      </c>
      <c r="AI860" s="2" t="str">
        <f t="shared" si="108"/>
        <v/>
      </c>
      <c r="AJ860" s="2" t="str">
        <f t="shared" si="109"/>
        <v/>
      </c>
      <c r="AK860" s="2" t="str">
        <f t="shared" si="110"/>
        <v/>
      </c>
      <c r="AL860" s="27"/>
      <c r="AM860" s="5" t="str">
        <f t="shared" si="111"/>
        <v/>
      </c>
    </row>
    <row r="861" spans="1:39" s="5" customFormat="1" ht="270">
      <c r="A861" s="1" t="s">
        <v>22556</v>
      </c>
      <c r="B861" s="1" t="s">
        <v>4315</v>
      </c>
      <c r="C861" s="1" t="s">
        <v>1088</v>
      </c>
      <c r="D861" s="1" t="s">
        <v>2150</v>
      </c>
      <c r="E861" s="1" t="s">
        <v>3152</v>
      </c>
      <c r="F861" s="2" t="s">
        <v>2591</v>
      </c>
      <c r="G861" s="2"/>
      <c r="H861" s="2"/>
      <c r="I861" s="2"/>
      <c r="J861" s="15"/>
      <c r="K861" s="3">
        <f>IFERROR(MATCH("Application Layer Gateway (ALG) Security Requirements Guide (SRG) :: Version 1, Release: 2 Benchmark Date: 24 Jul 2015*"&amp;A861&amp;";*",SRGs!AA:AA,0),0)</f>
        <v>0</v>
      </c>
      <c r="L861" s="2">
        <f>IFERROR(MATCH("Application Server Security Requirements Guide :: Version 3, Release: 3 Benchmark Date: 27 Oct 2022*"&amp;A861&amp;";*",SRGs!AA:AA,0),0)</f>
        <v>0</v>
      </c>
      <c r="M861" s="2">
        <f>IFERROR(MATCH("Authentication, Authorization, and Accounting Services (AAA) Security Requirements Guide :: Version 1, Release: 2 Benchmark Date: 24 Jan 2020*"&amp;A861&amp;";*",SRGs!AA:AA,0),0)</f>
        <v>0</v>
      </c>
      <c r="N861" s="2">
        <f>IFERROR(MATCH("Central Log Server Security Requirements Guide :: Version 2, Release: 2 Benchmark Date: 27 Oct 2022*"&amp;A861&amp;";*",SRGs!AA:AA,0),0)</f>
        <v>0</v>
      </c>
      <c r="O861" s="2">
        <f>IFERROR(MATCH("Database Security Requirements Guide :: Version 3, Release: 3 Benchmark Date: 27 Jul 2022*"&amp;A861&amp;";*",SRGs!AA:AA,0),0)</f>
        <v>0</v>
      </c>
      <c r="P861" s="6">
        <f>IFERROR(MATCH("Container Platform Security Requirements Guide :: Version 1, Release: 3 Benchmark Date: 27 Jan 2022*"&amp;A861&amp;";*",SRGs!AA:AA,0),0)</f>
        <v>0</v>
      </c>
      <c r="Q861" s="6">
        <f>IFERROR(MATCH("Domain Name System (DNS) Security Requirements Guide :: Version 2, Release: 4 Benchmark Date: 23 Oct 2015*"&amp;A861&amp;";*",SRGs!AA:AA,0),0)</f>
        <v>0</v>
      </c>
      <c r="R861" s="6">
        <f>IFERROR(MATCH("Firewall Security Requirements Guide :: Version 2, Release: 3 Benchmark Date: 27 Oct 2022*"&amp;A861&amp;";*",SRGs!AA:AA,0),0)</f>
        <v>0</v>
      </c>
      <c r="S861" s="6">
        <f>IFERROR(MATCH("General Purpose Operating System Security Requirements Guide :: Version 2, Release: 4 Benchmark Date: 27 Jul 2022*"&amp;A861&amp;";*",SRGs!AA:AA,0),0)</f>
        <v>0</v>
      </c>
      <c r="T861" s="6">
        <f>IFERROR(MATCH("Intrusion Detection and Prevention Systems (IDPS) Security Requirements Guide :: Version 2, Release: 6 Benchmark Date: 24 Jul 2020*"&amp;A861&amp;";*",SRGs!AA:AA,0),0)</f>
        <v>0</v>
      </c>
      <c r="U861" s="6">
        <f>IFERROR(MATCH("Layer 2 Switch Security Requirements Guide :: Version 2, Release: 1 Benchmark Date: 18 May 2021*"&amp;A861&amp;";*",SRGs!AA:AA,0),0)</f>
        <v>0</v>
      </c>
      <c r="V861" s="6">
        <f>IFERROR(MATCH("Mainframe Product Security Requirements Guide :: Version 2, Release: 1 Benchmark Date: 27 Oct 2022*"&amp;A861&amp;";*",SRGs!AA:AA,0),0)</f>
        <v>0</v>
      </c>
      <c r="W861" s="6">
        <f>IFERROR(MATCH("Network Device Management Security Requirements Guide :: Version 4, Release: 1 Benchmark Date: 23 Apr 2021*"&amp;A861&amp;";*",SRGs!AA:AA,0),0)</f>
        <v>0</v>
      </c>
      <c r="X861" s="6">
        <f>IFERROR(MATCH("Router Security Requirements Guide :: Version 4, Release: 2 Benchmark Date: 23 Apr 2021*"&amp;A861&amp;";*",SRGs!AA:AA,0),0)</f>
        <v>0</v>
      </c>
      <c r="Y861" s="6">
        <f>IFERROR(MATCH("SDN Controller Security Requirements Guide :: Version 1, Release: 2 Benchmark Date: 24 Apr 2020*"&amp;A861&amp;";*",SRGs!AA:AA,0),0)</f>
        <v>0</v>
      </c>
      <c r="Z861" s="6">
        <f>IFERROR(MATCH("Unified Endpoint Management Agent Security Requirements Guide :: Version 1, Release: 1 Benchmark Date: 20 Nov 2020*"&amp;A861&amp;";*",SRGs!AA:AA,0),0)</f>
        <v>0</v>
      </c>
      <c r="AA861" s="6">
        <f>IFERROR(MATCH("Unified Endpoint Management Server Security Requirements Guide :: Version 1, Release: 1 Benchmark Date: 20 Nov 2020*"&amp;A861&amp;";*",SRGs!AA:AA,0),0)</f>
        <v>0</v>
      </c>
      <c r="AB861" s="6">
        <f>IFERROR(MATCH("Virtual Private Network (VPN) Security Requirements Guide :: Version 2, Release: 4 Benchmark Date: 27 Oct 2021*"&amp;A861&amp;";*",SRGs!AA:AA,0),0)</f>
        <v>0</v>
      </c>
      <c r="AC861" s="6">
        <f>IFERROR(MATCH("Web Server Security Requirements Guide :: Version 3, Release: 1 Benchmark Date: 27 Oct 2022*"&amp;A861&amp;";*",SRGs!AA:AA,0),0)</f>
        <v>0</v>
      </c>
      <c r="AD861" s="21"/>
      <c r="AE861" s="3" t="str">
        <f t="shared" si="104"/>
        <v/>
      </c>
      <c r="AF861" s="2" t="str">
        <f t="shared" si="105"/>
        <v/>
      </c>
      <c r="AG861" s="2" t="str">
        <f t="shared" si="106"/>
        <v/>
      </c>
      <c r="AH861" s="2" t="str">
        <f t="shared" si="107"/>
        <v/>
      </c>
      <c r="AI861" s="2" t="str">
        <f t="shared" si="108"/>
        <v/>
      </c>
      <c r="AJ861" s="2" t="str">
        <f t="shared" si="109"/>
        <v/>
      </c>
      <c r="AK861" s="2" t="str">
        <f t="shared" si="110"/>
        <v/>
      </c>
      <c r="AL861" s="27"/>
      <c r="AM861" s="5" t="str">
        <f t="shared" si="111"/>
        <v/>
      </c>
    </row>
    <row r="862" spans="1:39" s="5" customFormat="1" ht="105">
      <c r="A862" s="1" t="s">
        <v>22557</v>
      </c>
      <c r="B862" s="1" t="s">
        <v>4315</v>
      </c>
      <c r="C862" s="1" t="s">
        <v>1089</v>
      </c>
      <c r="D862" s="1" t="s">
        <v>2151</v>
      </c>
      <c r="E862" s="1" t="s">
        <v>3153</v>
      </c>
      <c r="F862" s="2" t="s">
        <v>2591</v>
      </c>
      <c r="G862" s="2"/>
      <c r="H862" s="2"/>
      <c r="I862" s="2"/>
      <c r="J862" s="15"/>
      <c r="K862" s="3">
        <f>IFERROR(MATCH("Application Layer Gateway (ALG) Security Requirements Guide (SRG) :: Version 1, Release: 2 Benchmark Date: 24 Jul 2015*"&amp;A862&amp;";*",SRGs!AA:AA,0),0)</f>
        <v>0</v>
      </c>
      <c r="L862" s="2">
        <f>IFERROR(MATCH("Application Server Security Requirements Guide :: Version 3, Release: 3 Benchmark Date: 27 Oct 2022*"&amp;A862&amp;";*",SRGs!AA:AA,0),0)</f>
        <v>0</v>
      </c>
      <c r="M862" s="2">
        <f>IFERROR(MATCH("Authentication, Authorization, and Accounting Services (AAA) Security Requirements Guide :: Version 1, Release: 2 Benchmark Date: 24 Jan 2020*"&amp;A862&amp;";*",SRGs!AA:AA,0),0)</f>
        <v>0</v>
      </c>
      <c r="N862" s="2">
        <f>IFERROR(MATCH("Central Log Server Security Requirements Guide :: Version 2, Release: 2 Benchmark Date: 27 Oct 2022*"&amp;A862&amp;";*",SRGs!AA:AA,0),0)</f>
        <v>0</v>
      </c>
      <c r="O862" s="2">
        <f>IFERROR(MATCH("Database Security Requirements Guide :: Version 3, Release: 3 Benchmark Date: 27 Jul 2022*"&amp;A862&amp;";*",SRGs!AA:AA,0),0)</f>
        <v>0</v>
      </c>
      <c r="P862" s="6">
        <f>IFERROR(MATCH("Container Platform Security Requirements Guide :: Version 1, Release: 3 Benchmark Date: 27 Jan 2022*"&amp;A862&amp;";*",SRGs!AA:AA,0),0)</f>
        <v>0</v>
      </c>
      <c r="Q862" s="6">
        <f>IFERROR(MATCH("Domain Name System (DNS) Security Requirements Guide :: Version 2, Release: 4 Benchmark Date: 23 Oct 2015*"&amp;A862&amp;";*",SRGs!AA:AA,0),0)</f>
        <v>0</v>
      </c>
      <c r="R862" s="6">
        <f>IFERROR(MATCH("Firewall Security Requirements Guide :: Version 2, Release: 3 Benchmark Date: 27 Oct 2022*"&amp;A862&amp;";*",SRGs!AA:AA,0),0)</f>
        <v>0</v>
      </c>
      <c r="S862" s="6">
        <f>IFERROR(MATCH("General Purpose Operating System Security Requirements Guide :: Version 2, Release: 4 Benchmark Date: 27 Jul 2022*"&amp;A862&amp;";*",SRGs!AA:AA,0),0)</f>
        <v>0</v>
      </c>
      <c r="T862" s="6">
        <f>IFERROR(MATCH("Intrusion Detection and Prevention Systems (IDPS) Security Requirements Guide :: Version 2, Release: 6 Benchmark Date: 24 Jul 2020*"&amp;A862&amp;";*",SRGs!AA:AA,0),0)</f>
        <v>0</v>
      </c>
      <c r="U862" s="6">
        <f>IFERROR(MATCH("Layer 2 Switch Security Requirements Guide :: Version 2, Release: 1 Benchmark Date: 18 May 2021*"&amp;A862&amp;";*",SRGs!AA:AA,0),0)</f>
        <v>0</v>
      </c>
      <c r="V862" s="6">
        <f>IFERROR(MATCH("Mainframe Product Security Requirements Guide :: Version 2, Release: 1 Benchmark Date: 27 Oct 2022*"&amp;A862&amp;";*",SRGs!AA:AA,0),0)</f>
        <v>0</v>
      </c>
      <c r="W862" s="6">
        <f>IFERROR(MATCH("Network Device Management Security Requirements Guide :: Version 4, Release: 1 Benchmark Date: 23 Apr 2021*"&amp;A862&amp;";*",SRGs!AA:AA,0),0)</f>
        <v>0</v>
      </c>
      <c r="X862" s="6">
        <f>IFERROR(MATCH("Router Security Requirements Guide :: Version 4, Release: 2 Benchmark Date: 23 Apr 2021*"&amp;A862&amp;";*",SRGs!AA:AA,0),0)</f>
        <v>0</v>
      </c>
      <c r="Y862" s="6">
        <f>IFERROR(MATCH("SDN Controller Security Requirements Guide :: Version 1, Release: 2 Benchmark Date: 24 Apr 2020*"&amp;A862&amp;";*",SRGs!AA:AA,0),0)</f>
        <v>0</v>
      </c>
      <c r="Z862" s="6">
        <f>IFERROR(MATCH("Unified Endpoint Management Agent Security Requirements Guide :: Version 1, Release: 1 Benchmark Date: 20 Nov 2020*"&amp;A862&amp;";*",SRGs!AA:AA,0),0)</f>
        <v>0</v>
      </c>
      <c r="AA862" s="6">
        <f>IFERROR(MATCH("Unified Endpoint Management Server Security Requirements Guide :: Version 1, Release: 1 Benchmark Date: 20 Nov 2020*"&amp;A862&amp;";*",SRGs!AA:AA,0),0)</f>
        <v>0</v>
      </c>
      <c r="AB862" s="6">
        <f>IFERROR(MATCH("Virtual Private Network (VPN) Security Requirements Guide :: Version 2, Release: 4 Benchmark Date: 27 Oct 2021*"&amp;A862&amp;";*",SRGs!AA:AA,0),0)</f>
        <v>0</v>
      </c>
      <c r="AC862" s="6">
        <f>IFERROR(MATCH("Web Server Security Requirements Guide :: Version 3, Release: 1 Benchmark Date: 27 Oct 2022*"&amp;A862&amp;";*",SRGs!AA:AA,0),0)</f>
        <v>0</v>
      </c>
      <c r="AD862" s="21"/>
      <c r="AE862" s="3" t="str">
        <f t="shared" si="104"/>
        <v/>
      </c>
      <c r="AF862" s="2" t="str">
        <f t="shared" si="105"/>
        <v/>
      </c>
      <c r="AG862" s="2" t="str">
        <f t="shared" si="106"/>
        <v/>
      </c>
      <c r="AH862" s="2" t="str">
        <f t="shared" si="107"/>
        <v/>
      </c>
      <c r="AI862" s="2" t="str">
        <f t="shared" si="108"/>
        <v/>
      </c>
      <c r="AJ862" s="2" t="str">
        <f t="shared" si="109"/>
        <v/>
      </c>
      <c r="AK862" s="2" t="str">
        <f t="shared" si="110"/>
        <v/>
      </c>
      <c r="AL862" s="27"/>
      <c r="AM862" s="5" t="str">
        <f t="shared" si="111"/>
        <v/>
      </c>
    </row>
    <row r="863" spans="1:39" s="5" customFormat="1" ht="180">
      <c r="A863" s="1" t="s">
        <v>22558</v>
      </c>
      <c r="B863" s="1" t="s">
        <v>4315</v>
      </c>
      <c r="C863" s="1" t="s">
        <v>1090</v>
      </c>
      <c r="D863" s="1" t="s">
        <v>2152</v>
      </c>
      <c r="E863" s="1" t="s">
        <v>3154</v>
      </c>
      <c r="F863" s="2" t="s">
        <v>3986</v>
      </c>
      <c r="G863" s="2"/>
      <c r="H863" s="2"/>
      <c r="I863" s="2"/>
      <c r="J863" s="15"/>
      <c r="K863" s="3">
        <f>IFERROR(MATCH("Application Layer Gateway (ALG) Security Requirements Guide (SRG) :: Version 1, Release: 2 Benchmark Date: 24 Jul 2015*"&amp;A863&amp;";*",SRGs!AA:AA,0),0)</f>
        <v>0</v>
      </c>
      <c r="L863" s="2">
        <f>IFERROR(MATCH("Application Server Security Requirements Guide :: Version 3, Release: 3 Benchmark Date: 27 Oct 2022*"&amp;A863&amp;";*",SRGs!AA:AA,0),0)</f>
        <v>0</v>
      </c>
      <c r="M863" s="2">
        <f>IFERROR(MATCH("Authentication, Authorization, and Accounting Services (AAA) Security Requirements Guide :: Version 1, Release: 2 Benchmark Date: 24 Jan 2020*"&amp;A863&amp;";*",SRGs!AA:AA,0),0)</f>
        <v>0</v>
      </c>
      <c r="N863" s="6">
        <f>IFERROR(MATCH("Central Log Server Security Requirements Guide :: Version 2, Release: 2 Benchmark Date: 27 Oct 2022*"&amp;A863&amp;";*",SRGs!AA:AA,0),0)</f>
        <v>0</v>
      </c>
      <c r="O863" s="6">
        <f>IFERROR(MATCH("Database Security Requirements Guide :: Version 3, Release: 3 Benchmark Date: 27 Jul 2022*"&amp;A863&amp;";*",SRGs!AA:AA,0),0)</f>
        <v>0</v>
      </c>
      <c r="P863" s="6">
        <f>IFERROR(MATCH("Container Platform Security Requirements Guide :: Version 1, Release: 3 Benchmark Date: 27 Jan 2022*"&amp;A863&amp;";*",SRGs!AA:AA,0),0)</f>
        <v>0</v>
      </c>
      <c r="Q863" s="6">
        <f>IFERROR(MATCH("Domain Name System (DNS) Security Requirements Guide :: Version 2, Release: 4 Benchmark Date: 23 Oct 2015*"&amp;A863&amp;";*",SRGs!AA:AA,0),0)</f>
        <v>0</v>
      </c>
      <c r="R863" s="6">
        <f>IFERROR(MATCH("Firewall Security Requirements Guide :: Version 2, Release: 3 Benchmark Date: 27 Oct 2022*"&amp;A863&amp;";*",SRGs!AA:AA,0),0)</f>
        <v>0</v>
      </c>
      <c r="S863" s="6">
        <f>IFERROR(MATCH("General Purpose Operating System Security Requirements Guide :: Version 2, Release: 4 Benchmark Date: 27 Jul 2022*"&amp;A863&amp;";*",SRGs!AA:AA,0),0)</f>
        <v>0</v>
      </c>
      <c r="T863" s="6">
        <f>IFERROR(MATCH("Intrusion Detection and Prevention Systems (IDPS) Security Requirements Guide :: Version 2, Release: 6 Benchmark Date: 24 Jul 2020*"&amp;A863&amp;";*",SRGs!AA:AA,0),0)</f>
        <v>0</v>
      </c>
      <c r="U863" s="6">
        <f>IFERROR(MATCH("Layer 2 Switch Security Requirements Guide :: Version 2, Release: 1 Benchmark Date: 18 May 2021*"&amp;A863&amp;";*",SRGs!AA:AA,0),0)</f>
        <v>0</v>
      </c>
      <c r="V863" s="6">
        <f>IFERROR(MATCH("Mainframe Product Security Requirements Guide :: Version 2, Release: 1 Benchmark Date: 27 Oct 2022*"&amp;A863&amp;";*",SRGs!AA:AA,0),0)</f>
        <v>0</v>
      </c>
      <c r="W863" s="6">
        <f>IFERROR(MATCH("Network Device Management Security Requirements Guide :: Version 4, Release: 1 Benchmark Date: 23 Apr 2021*"&amp;A863&amp;";*",SRGs!AA:AA,0),0)</f>
        <v>0</v>
      </c>
      <c r="X863" s="6">
        <f>IFERROR(MATCH("Router Security Requirements Guide :: Version 4, Release: 2 Benchmark Date: 23 Apr 2021*"&amp;A863&amp;";*",SRGs!AA:AA,0),0)</f>
        <v>0</v>
      </c>
      <c r="Y863" s="6">
        <f>IFERROR(MATCH("SDN Controller Security Requirements Guide :: Version 1, Release: 2 Benchmark Date: 24 Apr 2020*"&amp;A863&amp;";*",SRGs!AA:AA,0),0)</f>
        <v>0</v>
      </c>
      <c r="Z863" s="6">
        <f>IFERROR(MATCH("Unified Endpoint Management Agent Security Requirements Guide :: Version 1, Release: 1 Benchmark Date: 20 Nov 2020*"&amp;A863&amp;";*",SRGs!AA:AA,0),0)</f>
        <v>0</v>
      </c>
      <c r="AA863" s="6">
        <f>IFERROR(MATCH("Unified Endpoint Management Server Security Requirements Guide :: Version 1, Release: 1 Benchmark Date: 20 Nov 2020*"&amp;A863&amp;";*",SRGs!AA:AA,0),0)</f>
        <v>0</v>
      </c>
      <c r="AB863" s="6">
        <f>IFERROR(MATCH("Virtual Private Network (VPN) Security Requirements Guide :: Version 2, Release: 4 Benchmark Date: 27 Oct 2021*"&amp;A863&amp;";*",SRGs!AA:AA,0),0)</f>
        <v>0</v>
      </c>
      <c r="AC863" s="6">
        <f>IFERROR(MATCH("Web Server Security Requirements Guide :: Version 3, Release: 1 Benchmark Date: 27 Oct 2022*"&amp;A863&amp;";*",SRGs!AA:AA,0),0)</f>
        <v>0</v>
      </c>
      <c r="AD863" s="21"/>
      <c r="AE863" s="3" t="str">
        <f t="shared" si="104"/>
        <v/>
      </c>
      <c r="AF863" s="2" t="str">
        <f t="shared" si="105"/>
        <v/>
      </c>
      <c r="AG863" s="2" t="str">
        <f t="shared" si="106"/>
        <v/>
      </c>
      <c r="AH863" s="2" t="str">
        <f t="shared" si="107"/>
        <v/>
      </c>
      <c r="AI863" s="2" t="str">
        <f t="shared" si="108"/>
        <v/>
      </c>
      <c r="AJ863" s="2" t="str">
        <f t="shared" si="109"/>
        <v/>
      </c>
      <c r="AK863" s="2" t="str">
        <f t="shared" si="110"/>
        <v/>
      </c>
      <c r="AL863" s="27"/>
      <c r="AM863" s="5" t="str">
        <f t="shared" si="111"/>
        <v/>
      </c>
    </row>
    <row r="864" spans="1:39" s="5" customFormat="1" ht="210">
      <c r="A864" s="1" t="s">
        <v>22559</v>
      </c>
      <c r="B864" s="1" t="s">
        <v>4315</v>
      </c>
      <c r="C864" s="1" t="s">
        <v>1064</v>
      </c>
      <c r="D864" s="1" t="s">
        <v>2126</v>
      </c>
      <c r="E864" s="1" t="s">
        <v>3128</v>
      </c>
      <c r="F864" s="2" t="s">
        <v>3977</v>
      </c>
      <c r="G864" s="2"/>
      <c r="H864" s="2"/>
      <c r="I864" s="2"/>
      <c r="J864" s="15"/>
      <c r="K864" s="3">
        <f>IFERROR(MATCH("Application Layer Gateway (ALG) Security Requirements Guide (SRG) :: Version 1, Release: 2 Benchmark Date: 24 Jul 2015*"&amp;A864&amp;";*",SRGs!AA:AA,0),0)</f>
        <v>0</v>
      </c>
      <c r="L864" s="2">
        <f>IFERROR(MATCH("Application Server Security Requirements Guide :: Version 3, Release: 3 Benchmark Date: 27 Oct 2022*"&amp;A864&amp;";*",SRGs!AA:AA,0),0)</f>
        <v>0</v>
      </c>
      <c r="M864" s="2">
        <f>IFERROR(MATCH("Authentication, Authorization, and Accounting Services (AAA) Security Requirements Guide :: Version 1, Release: 2 Benchmark Date: 24 Jan 2020*"&amp;A864&amp;";*",SRGs!AA:AA,0),0)</f>
        <v>0</v>
      </c>
      <c r="N864" s="6">
        <f>IFERROR(MATCH("Central Log Server Security Requirements Guide :: Version 2, Release: 2 Benchmark Date: 27 Oct 2022*"&amp;A864&amp;";*",SRGs!AA:AA,0),0)</f>
        <v>0</v>
      </c>
      <c r="O864" s="6">
        <f>IFERROR(MATCH("Database Security Requirements Guide :: Version 3, Release: 3 Benchmark Date: 27 Jul 2022*"&amp;A864&amp;";*",SRGs!AA:AA,0),0)</f>
        <v>0</v>
      </c>
      <c r="P864" s="6">
        <f>IFERROR(MATCH("Container Platform Security Requirements Guide :: Version 1, Release: 3 Benchmark Date: 27 Jan 2022*"&amp;A864&amp;";*",SRGs!AA:AA,0),0)</f>
        <v>0</v>
      </c>
      <c r="Q864" s="6">
        <f>IFERROR(MATCH("Domain Name System (DNS) Security Requirements Guide :: Version 2, Release: 4 Benchmark Date: 23 Oct 2015*"&amp;A864&amp;";*",SRGs!AA:AA,0),0)</f>
        <v>0</v>
      </c>
      <c r="R864" s="6">
        <f>IFERROR(MATCH("Firewall Security Requirements Guide :: Version 2, Release: 3 Benchmark Date: 27 Oct 2022*"&amp;A864&amp;";*",SRGs!AA:AA,0),0)</f>
        <v>0</v>
      </c>
      <c r="S864" s="6">
        <f>IFERROR(MATCH("General Purpose Operating System Security Requirements Guide :: Version 2, Release: 4 Benchmark Date: 27 Jul 2022*"&amp;A864&amp;";*",SRGs!AA:AA,0),0)</f>
        <v>0</v>
      </c>
      <c r="T864" s="6">
        <f>IFERROR(MATCH("Intrusion Detection and Prevention Systems (IDPS) Security Requirements Guide :: Version 2, Release: 6 Benchmark Date: 24 Jul 2020*"&amp;A864&amp;";*",SRGs!AA:AA,0),0)</f>
        <v>0</v>
      </c>
      <c r="U864" s="6">
        <f>IFERROR(MATCH("Layer 2 Switch Security Requirements Guide :: Version 2, Release: 1 Benchmark Date: 18 May 2021*"&amp;A864&amp;";*",SRGs!AA:AA,0),0)</f>
        <v>0</v>
      </c>
      <c r="V864" s="6">
        <f>IFERROR(MATCH("Mainframe Product Security Requirements Guide :: Version 2, Release: 1 Benchmark Date: 27 Oct 2022*"&amp;A864&amp;";*",SRGs!AA:AA,0),0)</f>
        <v>0</v>
      </c>
      <c r="W864" s="6">
        <f>IFERROR(MATCH("Network Device Management Security Requirements Guide :: Version 4, Release: 1 Benchmark Date: 23 Apr 2021*"&amp;A864&amp;";*",SRGs!AA:AA,0),0)</f>
        <v>0</v>
      </c>
      <c r="X864" s="6">
        <f>IFERROR(MATCH("Router Security Requirements Guide :: Version 4, Release: 2 Benchmark Date: 23 Apr 2021*"&amp;A864&amp;";*",SRGs!AA:AA,0),0)</f>
        <v>0</v>
      </c>
      <c r="Y864" s="6">
        <f>IFERROR(MATCH("SDN Controller Security Requirements Guide :: Version 1, Release: 2 Benchmark Date: 24 Apr 2020*"&amp;A864&amp;";*",SRGs!AA:AA,0),0)</f>
        <v>0</v>
      </c>
      <c r="Z864" s="6">
        <f>IFERROR(MATCH("Unified Endpoint Management Agent Security Requirements Guide :: Version 1, Release: 1 Benchmark Date: 20 Nov 2020*"&amp;A864&amp;";*",SRGs!AA:AA,0),0)</f>
        <v>0</v>
      </c>
      <c r="AA864" s="6">
        <f>IFERROR(MATCH("Unified Endpoint Management Server Security Requirements Guide :: Version 1, Release: 1 Benchmark Date: 20 Nov 2020*"&amp;A864&amp;";*",SRGs!AA:AA,0),0)</f>
        <v>0</v>
      </c>
      <c r="AB864" s="6">
        <f>IFERROR(MATCH("Virtual Private Network (VPN) Security Requirements Guide :: Version 2, Release: 4 Benchmark Date: 27 Oct 2021*"&amp;A864&amp;";*",SRGs!AA:AA,0),0)</f>
        <v>0</v>
      </c>
      <c r="AC864" s="6">
        <f>IFERROR(MATCH("Web Server Security Requirements Guide :: Version 3, Release: 1 Benchmark Date: 27 Oct 2022*"&amp;A864&amp;";*",SRGs!AA:AA,0),0)</f>
        <v>0</v>
      </c>
      <c r="AD864" s="21"/>
      <c r="AE864" s="3" t="str">
        <f t="shared" si="104"/>
        <v/>
      </c>
      <c r="AF864" s="2" t="str">
        <f t="shared" si="105"/>
        <v/>
      </c>
      <c r="AG864" s="2" t="str">
        <f t="shared" si="106"/>
        <v/>
      </c>
      <c r="AH864" s="2" t="str">
        <f t="shared" si="107"/>
        <v/>
      </c>
      <c r="AI864" s="2" t="str">
        <f t="shared" si="108"/>
        <v/>
      </c>
      <c r="AJ864" s="2" t="str">
        <f t="shared" si="109"/>
        <v/>
      </c>
      <c r="AK864" s="2" t="str">
        <f t="shared" si="110"/>
        <v/>
      </c>
      <c r="AL864" s="27"/>
      <c r="AM864" s="5" t="str">
        <f t="shared" si="111"/>
        <v/>
      </c>
    </row>
    <row r="865" spans="1:39" s="5" customFormat="1" ht="300">
      <c r="A865" s="1" t="s">
        <v>22560</v>
      </c>
      <c r="B865" s="1" t="s">
        <v>4315</v>
      </c>
      <c r="C865" s="1" t="s">
        <v>1091</v>
      </c>
      <c r="D865" s="1" t="s">
        <v>2153</v>
      </c>
      <c r="E865" s="1" t="s">
        <v>3155</v>
      </c>
      <c r="F865" s="2" t="s">
        <v>2591</v>
      </c>
      <c r="G865" s="2"/>
      <c r="H865" s="2"/>
      <c r="I865" s="2"/>
      <c r="J865" s="15"/>
      <c r="K865" s="3">
        <f>IFERROR(MATCH("Application Layer Gateway (ALG) Security Requirements Guide (SRG) :: Version 1, Release: 2 Benchmark Date: 24 Jul 2015*"&amp;A865&amp;";*",SRGs!AA:AA,0),0)</f>
        <v>0</v>
      </c>
      <c r="L865" s="2">
        <f>IFERROR(MATCH("Application Server Security Requirements Guide :: Version 3, Release: 3 Benchmark Date: 27 Oct 2022*"&amp;A865&amp;";*",SRGs!AA:AA,0),0)</f>
        <v>0</v>
      </c>
      <c r="M865" s="2">
        <f>IFERROR(MATCH("Authentication, Authorization, and Accounting Services (AAA) Security Requirements Guide :: Version 1, Release: 2 Benchmark Date: 24 Jan 2020*"&amp;A865&amp;";*",SRGs!AA:AA,0),0)</f>
        <v>0</v>
      </c>
      <c r="N865" s="2">
        <f>IFERROR(MATCH("Central Log Server Security Requirements Guide :: Version 2, Release: 2 Benchmark Date: 27 Oct 2022*"&amp;A865&amp;";*",SRGs!AA:AA,0),0)</f>
        <v>0</v>
      </c>
      <c r="O865" s="2">
        <f>IFERROR(MATCH("Database Security Requirements Guide :: Version 3, Release: 3 Benchmark Date: 27 Jul 2022*"&amp;A865&amp;";*",SRGs!AA:AA,0),0)</f>
        <v>0</v>
      </c>
      <c r="P865" s="6">
        <f>IFERROR(MATCH("Container Platform Security Requirements Guide :: Version 1, Release: 3 Benchmark Date: 27 Jan 2022*"&amp;A865&amp;";*",SRGs!AA:AA,0),0)</f>
        <v>0</v>
      </c>
      <c r="Q865" s="6">
        <f>IFERROR(MATCH("Domain Name System (DNS) Security Requirements Guide :: Version 2, Release: 4 Benchmark Date: 23 Oct 2015*"&amp;A865&amp;";*",SRGs!AA:AA,0),0)</f>
        <v>0</v>
      </c>
      <c r="R865" s="6">
        <f>IFERROR(MATCH("Firewall Security Requirements Guide :: Version 2, Release: 3 Benchmark Date: 27 Oct 2022*"&amp;A865&amp;";*",SRGs!AA:AA,0),0)</f>
        <v>0</v>
      </c>
      <c r="S865" s="6">
        <f>IFERROR(MATCH("General Purpose Operating System Security Requirements Guide :: Version 2, Release: 4 Benchmark Date: 27 Jul 2022*"&amp;A865&amp;";*",SRGs!AA:AA,0),0)</f>
        <v>0</v>
      </c>
      <c r="T865" s="6">
        <f>IFERROR(MATCH("Intrusion Detection and Prevention Systems (IDPS) Security Requirements Guide :: Version 2, Release: 6 Benchmark Date: 24 Jul 2020*"&amp;A865&amp;";*",SRGs!AA:AA,0),0)</f>
        <v>0</v>
      </c>
      <c r="U865" s="6">
        <f>IFERROR(MATCH("Layer 2 Switch Security Requirements Guide :: Version 2, Release: 1 Benchmark Date: 18 May 2021*"&amp;A865&amp;";*",SRGs!AA:AA,0),0)</f>
        <v>0</v>
      </c>
      <c r="V865" s="6">
        <f>IFERROR(MATCH("Mainframe Product Security Requirements Guide :: Version 2, Release: 1 Benchmark Date: 27 Oct 2022*"&amp;A865&amp;";*",SRGs!AA:AA,0),0)</f>
        <v>0</v>
      </c>
      <c r="W865" s="6">
        <f>IFERROR(MATCH("Network Device Management Security Requirements Guide :: Version 4, Release: 1 Benchmark Date: 23 Apr 2021*"&amp;A865&amp;";*",SRGs!AA:AA,0),0)</f>
        <v>0</v>
      </c>
      <c r="X865" s="6">
        <f>IFERROR(MATCH("Router Security Requirements Guide :: Version 4, Release: 2 Benchmark Date: 23 Apr 2021*"&amp;A865&amp;";*",SRGs!AA:AA,0),0)</f>
        <v>0</v>
      </c>
      <c r="Y865" s="6">
        <f>IFERROR(MATCH("SDN Controller Security Requirements Guide :: Version 1, Release: 2 Benchmark Date: 24 Apr 2020*"&amp;A865&amp;";*",SRGs!AA:AA,0),0)</f>
        <v>0</v>
      </c>
      <c r="Z865" s="6">
        <f>IFERROR(MATCH("Unified Endpoint Management Agent Security Requirements Guide :: Version 1, Release: 1 Benchmark Date: 20 Nov 2020*"&amp;A865&amp;";*",SRGs!AA:AA,0),0)</f>
        <v>0</v>
      </c>
      <c r="AA865" s="6">
        <f>IFERROR(MATCH("Unified Endpoint Management Server Security Requirements Guide :: Version 1, Release: 1 Benchmark Date: 20 Nov 2020*"&amp;A865&amp;";*",SRGs!AA:AA,0),0)</f>
        <v>0</v>
      </c>
      <c r="AB865" s="6">
        <f>IFERROR(MATCH("Virtual Private Network (VPN) Security Requirements Guide :: Version 2, Release: 4 Benchmark Date: 27 Oct 2021*"&amp;A865&amp;";*",SRGs!AA:AA,0),0)</f>
        <v>0</v>
      </c>
      <c r="AC865" s="6">
        <f>IFERROR(MATCH("Web Server Security Requirements Guide :: Version 3, Release: 1 Benchmark Date: 27 Oct 2022*"&amp;A865&amp;";*",SRGs!AA:AA,0),0)</f>
        <v>0</v>
      </c>
      <c r="AD865" s="21"/>
      <c r="AE865" s="3" t="str">
        <f t="shared" si="104"/>
        <v/>
      </c>
      <c r="AF865" s="2" t="str">
        <f t="shared" si="105"/>
        <v/>
      </c>
      <c r="AG865" s="2" t="str">
        <f t="shared" si="106"/>
        <v/>
      </c>
      <c r="AH865" s="2" t="str">
        <f t="shared" si="107"/>
        <v/>
      </c>
      <c r="AI865" s="2" t="str">
        <f t="shared" si="108"/>
        <v/>
      </c>
      <c r="AJ865" s="2" t="str">
        <f t="shared" si="109"/>
        <v/>
      </c>
      <c r="AK865" s="2" t="str">
        <f t="shared" si="110"/>
        <v/>
      </c>
      <c r="AL865" s="27"/>
      <c r="AM865" s="5" t="str">
        <f t="shared" si="111"/>
        <v/>
      </c>
    </row>
    <row r="866" spans="1:39" s="5" customFormat="1" ht="135">
      <c r="A866" s="1" t="s">
        <v>22561</v>
      </c>
      <c r="B866" s="1" t="s">
        <v>4315</v>
      </c>
      <c r="C866" s="1" t="s">
        <v>1092</v>
      </c>
      <c r="D866" s="1" t="s">
        <v>2154</v>
      </c>
      <c r="E866" s="1" t="s">
        <v>3156</v>
      </c>
      <c r="F866" s="2" t="s">
        <v>3987</v>
      </c>
      <c r="G866" s="2"/>
      <c r="H866" s="2"/>
      <c r="I866" s="2"/>
      <c r="J866" s="15"/>
      <c r="K866" s="3">
        <f>IFERROR(MATCH("Application Layer Gateway (ALG) Security Requirements Guide (SRG) :: Version 1, Release: 2 Benchmark Date: 24 Jul 2015*"&amp;A866&amp;";*",SRGs!AA:AA,0),0)</f>
        <v>0</v>
      </c>
      <c r="L866" s="2">
        <f>IFERROR(MATCH("Application Server Security Requirements Guide :: Version 3, Release: 3 Benchmark Date: 27 Oct 2022*"&amp;A866&amp;";*",SRGs!AA:AA,0),0)</f>
        <v>0</v>
      </c>
      <c r="M866" s="2">
        <f>IFERROR(MATCH("Authentication, Authorization, and Accounting Services (AAA) Security Requirements Guide :: Version 1, Release: 2 Benchmark Date: 24 Jan 2020*"&amp;A866&amp;";*",SRGs!AA:AA,0),0)</f>
        <v>0</v>
      </c>
      <c r="N866" s="6">
        <f>IFERROR(MATCH("Central Log Server Security Requirements Guide :: Version 2, Release: 2 Benchmark Date: 27 Oct 2022*"&amp;A866&amp;";*",SRGs!AA:AA,0),0)</f>
        <v>0</v>
      </c>
      <c r="O866" s="6">
        <f>IFERROR(MATCH("Database Security Requirements Guide :: Version 3, Release: 3 Benchmark Date: 27 Jul 2022*"&amp;A866&amp;";*",SRGs!AA:AA,0),0)</f>
        <v>0</v>
      </c>
      <c r="P866" s="6">
        <f>IFERROR(MATCH("Container Platform Security Requirements Guide :: Version 1, Release: 3 Benchmark Date: 27 Jan 2022*"&amp;A866&amp;";*",SRGs!AA:AA,0),0)</f>
        <v>0</v>
      </c>
      <c r="Q866" s="6">
        <f>IFERROR(MATCH("Domain Name System (DNS) Security Requirements Guide :: Version 2, Release: 4 Benchmark Date: 23 Oct 2015*"&amp;A866&amp;";*",SRGs!AA:AA,0),0)</f>
        <v>0</v>
      </c>
      <c r="R866" s="6">
        <f>IFERROR(MATCH("Firewall Security Requirements Guide :: Version 2, Release: 3 Benchmark Date: 27 Oct 2022*"&amp;A866&amp;";*",SRGs!AA:AA,0),0)</f>
        <v>0</v>
      </c>
      <c r="S866" s="6">
        <f>IFERROR(MATCH("General Purpose Operating System Security Requirements Guide :: Version 2, Release: 4 Benchmark Date: 27 Jul 2022*"&amp;A866&amp;";*",SRGs!AA:AA,0),0)</f>
        <v>0</v>
      </c>
      <c r="T866" s="6">
        <f>IFERROR(MATCH("Intrusion Detection and Prevention Systems (IDPS) Security Requirements Guide :: Version 2, Release: 6 Benchmark Date: 24 Jul 2020*"&amp;A866&amp;";*",SRGs!AA:AA,0),0)</f>
        <v>0</v>
      </c>
      <c r="U866" s="6">
        <f>IFERROR(MATCH("Layer 2 Switch Security Requirements Guide :: Version 2, Release: 1 Benchmark Date: 18 May 2021*"&amp;A866&amp;";*",SRGs!AA:AA,0),0)</f>
        <v>0</v>
      </c>
      <c r="V866" s="6">
        <f>IFERROR(MATCH("Mainframe Product Security Requirements Guide :: Version 2, Release: 1 Benchmark Date: 27 Oct 2022*"&amp;A866&amp;";*",SRGs!AA:AA,0),0)</f>
        <v>0</v>
      </c>
      <c r="W866" s="6">
        <f>IFERROR(MATCH("Network Device Management Security Requirements Guide :: Version 4, Release: 1 Benchmark Date: 23 Apr 2021*"&amp;A866&amp;";*",SRGs!AA:AA,0),0)</f>
        <v>0</v>
      </c>
      <c r="X866" s="6">
        <f>IFERROR(MATCH("Router Security Requirements Guide :: Version 4, Release: 2 Benchmark Date: 23 Apr 2021*"&amp;A866&amp;";*",SRGs!AA:AA,0),0)</f>
        <v>0</v>
      </c>
      <c r="Y866" s="6">
        <f>IFERROR(MATCH("SDN Controller Security Requirements Guide :: Version 1, Release: 2 Benchmark Date: 24 Apr 2020*"&amp;A866&amp;";*",SRGs!AA:AA,0),0)</f>
        <v>0</v>
      </c>
      <c r="Z866" s="6">
        <f>IFERROR(MATCH("Unified Endpoint Management Agent Security Requirements Guide :: Version 1, Release: 1 Benchmark Date: 20 Nov 2020*"&amp;A866&amp;";*",SRGs!AA:AA,0),0)</f>
        <v>0</v>
      </c>
      <c r="AA866" s="6">
        <f>IFERROR(MATCH("Unified Endpoint Management Server Security Requirements Guide :: Version 1, Release: 1 Benchmark Date: 20 Nov 2020*"&amp;A866&amp;";*",SRGs!AA:AA,0),0)</f>
        <v>0</v>
      </c>
      <c r="AB866" s="6">
        <f>IFERROR(MATCH("Virtual Private Network (VPN) Security Requirements Guide :: Version 2, Release: 4 Benchmark Date: 27 Oct 2021*"&amp;A866&amp;";*",SRGs!AA:AA,0),0)</f>
        <v>0</v>
      </c>
      <c r="AC866" s="6">
        <f>IFERROR(MATCH("Web Server Security Requirements Guide :: Version 3, Release: 1 Benchmark Date: 27 Oct 2022*"&amp;A866&amp;";*",SRGs!AA:AA,0),0)</f>
        <v>0</v>
      </c>
      <c r="AD866" s="21"/>
      <c r="AE866" s="3" t="str">
        <f t="shared" si="104"/>
        <v/>
      </c>
      <c r="AF866" s="2" t="str">
        <f t="shared" si="105"/>
        <v/>
      </c>
      <c r="AG866" s="2" t="str">
        <f t="shared" si="106"/>
        <v/>
      </c>
      <c r="AH866" s="2" t="str">
        <f t="shared" si="107"/>
        <v/>
      </c>
      <c r="AI866" s="2" t="str">
        <f t="shared" si="108"/>
        <v/>
      </c>
      <c r="AJ866" s="2" t="str">
        <f t="shared" si="109"/>
        <v/>
      </c>
      <c r="AK866" s="2" t="str">
        <f t="shared" si="110"/>
        <v/>
      </c>
      <c r="AL866" s="27"/>
      <c r="AM866" s="5" t="str">
        <f t="shared" si="111"/>
        <v/>
      </c>
    </row>
    <row r="867" spans="1:39" s="5" customFormat="1" ht="195">
      <c r="A867" s="1" t="s">
        <v>22562</v>
      </c>
      <c r="B867" s="1" t="s">
        <v>4315</v>
      </c>
      <c r="C867" s="1" t="s">
        <v>1093</v>
      </c>
      <c r="D867" s="1" t="s">
        <v>2155</v>
      </c>
      <c r="E867" s="1" t="s">
        <v>3157</v>
      </c>
      <c r="F867" s="2" t="s">
        <v>3988</v>
      </c>
      <c r="G867" s="2"/>
      <c r="H867" s="2"/>
      <c r="I867" s="2"/>
      <c r="J867" s="15"/>
      <c r="K867" s="3">
        <f>IFERROR(MATCH("Application Layer Gateway (ALG) Security Requirements Guide (SRG) :: Version 1, Release: 2 Benchmark Date: 24 Jul 2015*"&amp;A867&amp;";*",SRGs!AA:AA,0),0)</f>
        <v>0</v>
      </c>
      <c r="L867" s="2">
        <f>IFERROR(MATCH("Application Server Security Requirements Guide :: Version 3, Release: 3 Benchmark Date: 27 Oct 2022*"&amp;A867&amp;";*",SRGs!AA:AA,0),0)</f>
        <v>0</v>
      </c>
      <c r="M867" s="2">
        <f>IFERROR(MATCH("Authentication, Authorization, and Accounting Services (AAA) Security Requirements Guide :: Version 1, Release: 2 Benchmark Date: 24 Jan 2020*"&amp;A867&amp;";*",SRGs!AA:AA,0),0)</f>
        <v>0</v>
      </c>
      <c r="N867" s="6">
        <f>IFERROR(MATCH("Central Log Server Security Requirements Guide :: Version 2, Release: 2 Benchmark Date: 27 Oct 2022*"&amp;A867&amp;";*",SRGs!AA:AA,0),0)</f>
        <v>0</v>
      </c>
      <c r="O867" s="6">
        <f>IFERROR(MATCH("Database Security Requirements Guide :: Version 3, Release: 3 Benchmark Date: 27 Jul 2022*"&amp;A867&amp;";*",SRGs!AA:AA,0),0)</f>
        <v>0</v>
      </c>
      <c r="P867" s="6">
        <f>IFERROR(MATCH("Container Platform Security Requirements Guide :: Version 1, Release: 3 Benchmark Date: 27 Jan 2022*"&amp;A867&amp;";*",SRGs!AA:AA,0),0)</f>
        <v>0</v>
      </c>
      <c r="Q867" s="6">
        <f>IFERROR(MATCH("Domain Name System (DNS) Security Requirements Guide :: Version 2, Release: 4 Benchmark Date: 23 Oct 2015*"&amp;A867&amp;";*",SRGs!AA:AA,0),0)</f>
        <v>0</v>
      </c>
      <c r="R867" s="6">
        <f>IFERROR(MATCH("Firewall Security Requirements Guide :: Version 2, Release: 3 Benchmark Date: 27 Oct 2022*"&amp;A867&amp;";*",SRGs!AA:AA,0),0)</f>
        <v>0</v>
      </c>
      <c r="S867" s="6">
        <f>IFERROR(MATCH("General Purpose Operating System Security Requirements Guide :: Version 2, Release: 4 Benchmark Date: 27 Jul 2022*"&amp;A867&amp;";*",SRGs!AA:AA,0),0)</f>
        <v>0</v>
      </c>
      <c r="T867" s="6">
        <f>IFERROR(MATCH("Intrusion Detection and Prevention Systems (IDPS) Security Requirements Guide :: Version 2, Release: 6 Benchmark Date: 24 Jul 2020*"&amp;A867&amp;";*",SRGs!AA:AA,0),0)</f>
        <v>0</v>
      </c>
      <c r="U867" s="6">
        <f>IFERROR(MATCH("Layer 2 Switch Security Requirements Guide :: Version 2, Release: 1 Benchmark Date: 18 May 2021*"&amp;A867&amp;";*",SRGs!AA:AA,0),0)</f>
        <v>0</v>
      </c>
      <c r="V867" s="6">
        <f>IFERROR(MATCH("Mainframe Product Security Requirements Guide :: Version 2, Release: 1 Benchmark Date: 27 Oct 2022*"&amp;A867&amp;";*",SRGs!AA:AA,0),0)</f>
        <v>0</v>
      </c>
      <c r="W867" s="6">
        <f>IFERROR(MATCH("Network Device Management Security Requirements Guide :: Version 4, Release: 1 Benchmark Date: 23 Apr 2021*"&amp;A867&amp;";*",SRGs!AA:AA,0),0)</f>
        <v>0</v>
      </c>
      <c r="X867" s="6">
        <f>IFERROR(MATCH("Router Security Requirements Guide :: Version 4, Release: 2 Benchmark Date: 23 Apr 2021*"&amp;A867&amp;";*",SRGs!AA:AA,0),0)</f>
        <v>0</v>
      </c>
      <c r="Y867" s="6">
        <f>IFERROR(MATCH("SDN Controller Security Requirements Guide :: Version 1, Release: 2 Benchmark Date: 24 Apr 2020*"&amp;A867&amp;";*",SRGs!AA:AA,0),0)</f>
        <v>0</v>
      </c>
      <c r="Z867" s="6">
        <f>IFERROR(MATCH("Unified Endpoint Management Agent Security Requirements Guide :: Version 1, Release: 1 Benchmark Date: 20 Nov 2020*"&amp;A867&amp;";*",SRGs!AA:AA,0),0)</f>
        <v>0</v>
      </c>
      <c r="AA867" s="6">
        <f>IFERROR(MATCH("Unified Endpoint Management Server Security Requirements Guide :: Version 1, Release: 1 Benchmark Date: 20 Nov 2020*"&amp;A867&amp;";*",SRGs!AA:AA,0),0)</f>
        <v>0</v>
      </c>
      <c r="AB867" s="6">
        <f>IFERROR(MATCH("Virtual Private Network (VPN) Security Requirements Guide :: Version 2, Release: 4 Benchmark Date: 27 Oct 2021*"&amp;A867&amp;";*",SRGs!AA:AA,0),0)</f>
        <v>0</v>
      </c>
      <c r="AC867" s="6">
        <f>IFERROR(MATCH("Web Server Security Requirements Guide :: Version 3, Release: 1 Benchmark Date: 27 Oct 2022*"&amp;A867&amp;";*",SRGs!AA:AA,0),0)</f>
        <v>0</v>
      </c>
      <c r="AD867" s="21"/>
      <c r="AE867" s="3" t="str">
        <f t="shared" si="104"/>
        <v/>
      </c>
      <c r="AF867" s="2" t="str">
        <f t="shared" si="105"/>
        <v/>
      </c>
      <c r="AG867" s="2" t="str">
        <f t="shared" si="106"/>
        <v/>
      </c>
      <c r="AH867" s="2" t="str">
        <f t="shared" si="107"/>
        <v/>
      </c>
      <c r="AI867" s="2" t="str">
        <f t="shared" si="108"/>
        <v/>
      </c>
      <c r="AJ867" s="2" t="str">
        <f t="shared" si="109"/>
        <v/>
      </c>
      <c r="AK867" s="2" t="str">
        <f t="shared" si="110"/>
        <v/>
      </c>
      <c r="AL867" s="27"/>
      <c r="AM867" s="5" t="str">
        <f t="shared" si="111"/>
        <v/>
      </c>
    </row>
    <row r="868" spans="1:39" ht="90">
      <c r="A868" s="1" t="s">
        <v>22563</v>
      </c>
      <c r="B868" s="1" t="s">
        <v>4315</v>
      </c>
      <c r="C868" s="1" t="s">
        <v>1094</v>
      </c>
      <c r="D868" s="1" t="s">
        <v>2156</v>
      </c>
      <c r="E868" s="1" t="s">
        <v>3158</v>
      </c>
      <c r="F868" s="2" t="s">
        <v>3989</v>
      </c>
      <c r="G868" s="2"/>
      <c r="H868" s="2"/>
      <c r="I868" s="2"/>
      <c r="J868" s="15"/>
      <c r="K868" s="3">
        <f>IFERROR(MATCH("Application Layer Gateway (ALG) Security Requirements Guide (SRG) :: Version 1, Release: 2 Benchmark Date: 24 Jul 2015*"&amp;A868&amp;";*",SRGs!AA:AA,0),0)</f>
        <v>0</v>
      </c>
      <c r="L868" s="2">
        <f>IFERROR(MATCH("Application Server Security Requirements Guide :: Version 3, Release: 3 Benchmark Date: 27 Oct 2022*"&amp;A868&amp;";*",SRGs!AA:AA,0),0)</f>
        <v>0</v>
      </c>
      <c r="M868" s="2">
        <f>IFERROR(MATCH("Authentication, Authorization, and Accounting Services (AAA) Security Requirements Guide :: Version 1, Release: 2 Benchmark Date: 24 Jan 2020*"&amp;A868&amp;";*",SRGs!AA:AA,0),0)</f>
        <v>0</v>
      </c>
      <c r="N868" s="6">
        <f>IFERROR(MATCH("Central Log Server Security Requirements Guide :: Version 2, Release: 2 Benchmark Date: 27 Oct 2022*"&amp;A868&amp;";*",SRGs!AA:AA,0),0)</f>
        <v>0</v>
      </c>
      <c r="O868" s="6">
        <f>IFERROR(MATCH("Database Security Requirements Guide :: Version 3, Release: 3 Benchmark Date: 27 Jul 2022*"&amp;A868&amp;";*",SRGs!AA:AA,0),0)</f>
        <v>0</v>
      </c>
      <c r="P868" s="2">
        <f>IFERROR(MATCH("Container Platform Security Requirements Guide :: Version 1, Release: 3 Benchmark Date: 27 Jan 2022*"&amp;A868&amp;";*",SRGs!AA:AA,0),0)</f>
        <v>0</v>
      </c>
      <c r="Q868" s="2">
        <f>IFERROR(MATCH("Domain Name System (DNS) Security Requirements Guide :: Version 2, Release: 4 Benchmark Date: 23 Oct 2015*"&amp;A868&amp;";*",SRGs!AA:AA,0),0)</f>
        <v>0</v>
      </c>
      <c r="R868" s="2">
        <f>IFERROR(MATCH("Firewall Security Requirements Guide :: Version 2, Release: 3 Benchmark Date: 27 Oct 2022*"&amp;A868&amp;";*",SRGs!AA:AA,0),0)</f>
        <v>0</v>
      </c>
      <c r="S868" s="2">
        <f>IFERROR(MATCH("General Purpose Operating System Security Requirements Guide :: Version 2, Release: 4 Benchmark Date: 27 Jul 2022*"&amp;A868&amp;";*",SRGs!AA:AA,0),0)</f>
        <v>0</v>
      </c>
      <c r="T868" s="2">
        <f>IFERROR(MATCH("Intrusion Detection and Prevention Systems (IDPS) Security Requirements Guide :: Version 2, Release: 6 Benchmark Date: 24 Jul 2020*"&amp;A868&amp;";*",SRGs!AA:AA,0),0)</f>
        <v>0</v>
      </c>
      <c r="U868" s="2">
        <f>IFERROR(MATCH("Layer 2 Switch Security Requirements Guide :: Version 2, Release: 1 Benchmark Date: 18 May 2021*"&amp;A868&amp;";*",SRGs!AA:AA,0),0)</f>
        <v>0</v>
      </c>
      <c r="V868" s="2">
        <f>IFERROR(MATCH("Mainframe Product Security Requirements Guide :: Version 2, Release: 1 Benchmark Date: 27 Oct 2022*"&amp;A868&amp;";*",SRGs!AA:AA,0),0)</f>
        <v>0</v>
      </c>
      <c r="W868" s="2">
        <f>IFERROR(MATCH("Network Device Management Security Requirements Guide :: Version 4, Release: 1 Benchmark Date: 23 Apr 2021*"&amp;A868&amp;";*",SRGs!AA:AA,0),0)</f>
        <v>0</v>
      </c>
      <c r="X868" s="2">
        <f>IFERROR(MATCH("Router Security Requirements Guide :: Version 4, Release: 2 Benchmark Date: 23 Apr 2021*"&amp;A868&amp;";*",SRGs!AA:AA,0),0)</f>
        <v>0</v>
      </c>
      <c r="Y868" s="2">
        <f>IFERROR(MATCH("SDN Controller Security Requirements Guide :: Version 1, Release: 2 Benchmark Date: 24 Apr 2020*"&amp;A868&amp;";*",SRGs!AA:AA,0),0)</f>
        <v>0</v>
      </c>
      <c r="Z868" s="2">
        <f>IFERROR(MATCH("Unified Endpoint Management Agent Security Requirements Guide :: Version 1, Release: 1 Benchmark Date: 20 Nov 2020*"&amp;A868&amp;";*",SRGs!AA:AA,0),0)</f>
        <v>0</v>
      </c>
      <c r="AA868" s="2">
        <f>IFERROR(MATCH("Unified Endpoint Management Server Security Requirements Guide :: Version 1, Release: 1 Benchmark Date: 20 Nov 2020*"&amp;A868&amp;";*",SRGs!AA:AA,0),0)</f>
        <v>0</v>
      </c>
      <c r="AB868" s="2">
        <f>IFERROR(MATCH("Virtual Private Network (VPN) Security Requirements Guide :: Version 2, Release: 4 Benchmark Date: 27 Oct 2021*"&amp;A868&amp;";*",SRGs!AA:AA,0),0)</f>
        <v>0</v>
      </c>
      <c r="AC868" s="2">
        <f>IFERROR(MATCH("Web Server Security Requirements Guide :: Version 3, Release: 1 Benchmark Date: 27 Oct 2022*"&amp;A868&amp;";*",SRGs!AA:AA,0),0)</f>
        <v>0</v>
      </c>
      <c r="AD868" s="22"/>
      <c r="AE868" s="3" t="str">
        <f t="shared" si="104"/>
        <v/>
      </c>
      <c r="AF868" s="2" t="str">
        <f t="shared" si="105"/>
        <v/>
      </c>
      <c r="AG868" s="2" t="str">
        <f t="shared" si="106"/>
        <v/>
      </c>
      <c r="AH868" s="2" t="str">
        <f t="shared" si="107"/>
        <v/>
      </c>
      <c r="AI868" s="2" t="str">
        <f t="shared" si="108"/>
        <v/>
      </c>
      <c r="AJ868" s="2" t="str">
        <f t="shared" si="109"/>
        <v/>
      </c>
      <c r="AK868" s="2" t="str">
        <f t="shared" si="110"/>
        <v/>
      </c>
      <c r="AM868" s="5" t="str">
        <f t="shared" si="111"/>
        <v/>
      </c>
    </row>
    <row r="869" spans="1:39" ht="180">
      <c r="A869" s="1" t="s">
        <v>22564</v>
      </c>
      <c r="B869" s="1" t="s">
        <v>4315</v>
      </c>
      <c r="C869" s="1" t="s">
        <v>1065</v>
      </c>
      <c r="D869" s="1" t="s">
        <v>2127</v>
      </c>
      <c r="E869" s="1" t="s">
        <v>3129</v>
      </c>
      <c r="F869" s="2" t="s">
        <v>2591</v>
      </c>
      <c r="G869" s="2"/>
      <c r="H869" s="2"/>
      <c r="I869" s="2"/>
      <c r="J869" s="15"/>
      <c r="K869" s="3">
        <f>IFERROR(MATCH("Application Layer Gateway (ALG) Security Requirements Guide (SRG) :: Version 1, Release: 2 Benchmark Date: 24 Jul 2015*"&amp;A869&amp;";*",SRGs!AA:AA,0),0)</f>
        <v>0</v>
      </c>
      <c r="L869" s="2">
        <f>IFERROR(MATCH("Application Server Security Requirements Guide :: Version 3, Release: 3 Benchmark Date: 27 Oct 2022*"&amp;A869&amp;";*",SRGs!AA:AA,0),0)</f>
        <v>0</v>
      </c>
      <c r="M869" s="2">
        <f>IFERROR(MATCH("Authentication, Authorization, and Accounting Services (AAA) Security Requirements Guide :: Version 1, Release: 2 Benchmark Date: 24 Jan 2020*"&amp;A869&amp;";*",SRGs!AA:AA,0),0)</f>
        <v>0</v>
      </c>
      <c r="N869" s="2">
        <f>IFERROR(MATCH("Central Log Server Security Requirements Guide :: Version 2, Release: 2 Benchmark Date: 27 Oct 2022*"&amp;A869&amp;";*",SRGs!AA:AA,0),0)</f>
        <v>0</v>
      </c>
      <c r="O869" s="2">
        <f>IFERROR(MATCH("Database Security Requirements Guide :: Version 3, Release: 3 Benchmark Date: 27 Jul 2022*"&amp;A869&amp;";*",SRGs!AA:AA,0),0)</f>
        <v>0</v>
      </c>
      <c r="P869" s="2">
        <f>IFERROR(MATCH("Container Platform Security Requirements Guide :: Version 1, Release: 3 Benchmark Date: 27 Jan 2022*"&amp;A869&amp;";*",SRGs!AA:AA,0),0)</f>
        <v>0</v>
      </c>
      <c r="Q869" s="2">
        <f>IFERROR(MATCH("Domain Name System (DNS) Security Requirements Guide :: Version 2, Release: 4 Benchmark Date: 23 Oct 2015*"&amp;A869&amp;";*",SRGs!AA:AA,0),0)</f>
        <v>0</v>
      </c>
      <c r="R869" s="2">
        <f>IFERROR(MATCH("Firewall Security Requirements Guide :: Version 2, Release: 3 Benchmark Date: 27 Oct 2022*"&amp;A869&amp;";*",SRGs!AA:AA,0),0)</f>
        <v>0</v>
      </c>
      <c r="S869" s="2">
        <f>IFERROR(MATCH("General Purpose Operating System Security Requirements Guide :: Version 2, Release: 4 Benchmark Date: 27 Jul 2022*"&amp;A869&amp;";*",SRGs!AA:AA,0),0)</f>
        <v>0</v>
      </c>
      <c r="T869" s="2">
        <f>IFERROR(MATCH("Intrusion Detection and Prevention Systems (IDPS) Security Requirements Guide :: Version 2, Release: 6 Benchmark Date: 24 Jul 2020*"&amp;A869&amp;";*",SRGs!AA:AA,0),0)</f>
        <v>0</v>
      </c>
      <c r="U869" s="2">
        <f>IFERROR(MATCH("Layer 2 Switch Security Requirements Guide :: Version 2, Release: 1 Benchmark Date: 18 May 2021*"&amp;A869&amp;";*",SRGs!AA:AA,0),0)</f>
        <v>0</v>
      </c>
      <c r="V869" s="2">
        <f>IFERROR(MATCH("Mainframe Product Security Requirements Guide :: Version 2, Release: 1 Benchmark Date: 27 Oct 2022*"&amp;A869&amp;";*",SRGs!AA:AA,0),0)</f>
        <v>0</v>
      </c>
      <c r="W869" s="2">
        <f>IFERROR(MATCH("Network Device Management Security Requirements Guide :: Version 4, Release: 1 Benchmark Date: 23 Apr 2021*"&amp;A869&amp;";*",SRGs!AA:AA,0),0)</f>
        <v>0</v>
      </c>
      <c r="X869" s="2">
        <f>IFERROR(MATCH("Router Security Requirements Guide :: Version 4, Release: 2 Benchmark Date: 23 Apr 2021*"&amp;A869&amp;";*",SRGs!AA:AA,0),0)</f>
        <v>0</v>
      </c>
      <c r="Y869" s="2">
        <f>IFERROR(MATCH("SDN Controller Security Requirements Guide :: Version 1, Release: 2 Benchmark Date: 24 Apr 2020*"&amp;A869&amp;";*",SRGs!AA:AA,0),0)</f>
        <v>0</v>
      </c>
      <c r="Z869" s="2">
        <f>IFERROR(MATCH("Unified Endpoint Management Agent Security Requirements Guide :: Version 1, Release: 1 Benchmark Date: 20 Nov 2020*"&amp;A869&amp;";*",SRGs!AA:AA,0),0)</f>
        <v>0</v>
      </c>
      <c r="AA869" s="2">
        <f>IFERROR(MATCH("Unified Endpoint Management Server Security Requirements Guide :: Version 1, Release: 1 Benchmark Date: 20 Nov 2020*"&amp;A869&amp;";*",SRGs!AA:AA,0),0)</f>
        <v>0</v>
      </c>
      <c r="AB869" s="2">
        <f>IFERROR(MATCH("Virtual Private Network (VPN) Security Requirements Guide :: Version 2, Release: 4 Benchmark Date: 27 Oct 2021*"&amp;A869&amp;";*",SRGs!AA:AA,0),0)</f>
        <v>0</v>
      </c>
      <c r="AC869" s="2">
        <f>IFERROR(MATCH("Web Server Security Requirements Guide :: Version 3, Release: 1 Benchmark Date: 27 Oct 2022*"&amp;A869&amp;";*",SRGs!AA:AA,0),0)</f>
        <v>0</v>
      </c>
      <c r="AD869" s="22"/>
      <c r="AE869" s="3" t="str">
        <f t="shared" si="104"/>
        <v/>
      </c>
      <c r="AF869" s="2" t="str">
        <f t="shared" si="105"/>
        <v/>
      </c>
      <c r="AG869" s="2" t="str">
        <f t="shared" si="106"/>
        <v/>
      </c>
      <c r="AH869" s="2" t="str">
        <f t="shared" si="107"/>
        <v/>
      </c>
      <c r="AI869" s="2" t="str">
        <f t="shared" si="108"/>
        <v/>
      </c>
      <c r="AJ869" s="2" t="str">
        <f t="shared" si="109"/>
        <v/>
      </c>
      <c r="AK869" s="2" t="str">
        <f t="shared" si="110"/>
        <v/>
      </c>
      <c r="AM869" s="5" t="str">
        <f t="shared" si="111"/>
        <v/>
      </c>
    </row>
    <row r="870" spans="1:39" ht="165">
      <c r="A870" s="1" t="s">
        <v>22565</v>
      </c>
      <c r="B870" s="1" t="s">
        <v>4315</v>
      </c>
      <c r="C870" s="1" t="s">
        <v>1066</v>
      </c>
      <c r="D870" s="1" t="s">
        <v>2128</v>
      </c>
      <c r="E870" s="1" t="s">
        <v>3130</v>
      </c>
      <c r="F870" s="2" t="s">
        <v>3978</v>
      </c>
      <c r="G870" s="2"/>
      <c r="H870" s="2"/>
      <c r="I870" s="2"/>
      <c r="J870" s="15"/>
      <c r="K870" s="3">
        <f>IFERROR(MATCH("Application Layer Gateway (ALG) Security Requirements Guide (SRG) :: Version 1, Release: 2 Benchmark Date: 24 Jul 2015*"&amp;A870&amp;";*",SRGs!AA:AA,0),0)</f>
        <v>0</v>
      </c>
      <c r="L870" s="2">
        <f>IFERROR(MATCH("Application Server Security Requirements Guide :: Version 3, Release: 3 Benchmark Date: 27 Oct 2022*"&amp;A870&amp;";*",SRGs!AA:AA,0),0)</f>
        <v>0</v>
      </c>
      <c r="M870" s="2">
        <f>IFERROR(MATCH("Authentication, Authorization, and Accounting Services (AAA) Security Requirements Guide :: Version 1, Release: 2 Benchmark Date: 24 Jan 2020*"&amp;A870&amp;";*",SRGs!AA:AA,0),0)</f>
        <v>0</v>
      </c>
      <c r="N870" s="6">
        <f>IFERROR(MATCH("Central Log Server Security Requirements Guide :: Version 2, Release: 2 Benchmark Date: 27 Oct 2022*"&amp;A870&amp;";*",SRGs!AA:AA,0),0)</f>
        <v>0</v>
      </c>
      <c r="O870" s="6">
        <f>IFERROR(MATCH("Database Security Requirements Guide :: Version 3, Release: 3 Benchmark Date: 27 Jul 2022*"&amp;A870&amp;";*",SRGs!AA:AA,0),0)</f>
        <v>0</v>
      </c>
      <c r="P870" s="2">
        <f>IFERROR(MATCH("Container Platform Security Requirements Guide :: Version 1, Release: 3 Benchmark Date: 27 Jan 2022*"&amp;A870&amp;";*",SRGs!AA:AA,0),0)</f>
        <v>0</v>
      </c>
      <c r="Q870" s="2">
        <f>IFERROR(MATCH("Domain Name System (DNS) Security Requirements Guide :: Version 2, Release: 4 Benchmark Date: 23 Oct 2015*"&amp;A870&amp;";*",SRGs!AA:AA,0),0)</f>
        <v>0</v>
      </c>
      <c r="R870" s="2">
        <f>IFERROR(MATCH("Firewall Security Requirements Guide :: Version 2, Release: 3 Benchmark Date: 27 Oct 2022*"&amp;A870&amp;";*",SRGs!AA:AA,0),0)</f>
        <v>0</v>
      </c>
      <c r="S870" s="2">
        <f>IFERROR(MATCH("General Purpose Operating System Security Requirements Guide :: Version 2, Release: 4 Benchmark Date: 27 Jul 2022*"&amp;A870&amp;";*",SRGs!AA:AA,0),0)</f>
        <v>0</v>
      </c>
      <c r="T870" s="2">
        <f>IFERROR(MATCH("Intrusion Detection and Prevention Systems (IDPS) Security Requirements Guide :: Version 2, Release: 6 Benchmark Date: 24 Jul 2020*"&amp;A870&amp;";*",SRGs!AA:AA,0),0)</f>
        <v>0</v>
      </c>
      <c r="U870" s="2">
        <f>IFERROR(MATCH("Layer 2 Switch Security Requirements Guide :: Version 2, Release: 1 Benchmark Date: 18 May 2021*"&amp;A870&amp;";*",SRGs!AA:AA,0),0)</f>
        <v>0</v>
      </c>
      <c r="V870" s="2">
        <f>IFERROR(MATCH("Mainframe Product Security Requirements Guide :: Version 2, Release: 1 Benchmark Date: 27 Oct 2022*"&amp;A870&amp;";*",SRGs!AA:AA,0),0)</f>
        <v>0</v>
      </c>
      <c r="W870" s="2">
        <f>IFERROR(MATCH("Network Device Management Security Requirements Guide :: Version 4, Release: 1 Benchmark Date: 23 Apr 2021*"&amp;A870&amp;";*",SRGs!AA:AA,0),0)</f>
        <v>0</v>
      </c>
      <c r="X870" s="2">
        <f>IFERROR(MATCH("Router Security Requirements Guide :: Version 4, Release: 2 Benchmark Date: 23 Apr 2021*"&amp;A870&amp;";*",SRGs!AA:AA,0),0)</f>
        <v>0</v>
      </c>
      <c r="Y870" s="2">
        <f>IFERROR(MATCH("SDN Controller Security Requirements Guide :: Version 1, Release: 2 Benchmark Date: 24 Apr 2020*"&amp;A870&amp;";*",SRGs!AA:AA,0),0)</f>
        <v>0</v>
      </c>
      <c r="Z870" s="2">
        <f>IFERROR(MATCH("Unified Endpoint Management Agent Security Requirements Guide :: Version 1, Release: 1 Benchmark Date: 20 Nov 2020*"&amp;A870&amp;";*",SRGs!AA:AA,0),0)</f>
        <v>0</v>
      </c>
      <c r="AA870" s="2">
        <f>IFERROR(MATCH("Unified Endpoint Management Server Security Requirements Guide :: Version 1, Release: 1 Benchmark Date: 20 Nov 2020*"&amp;A870&amp;";*",SRGs!AA:AA,0),0)</f>
        <v>0</v>
      </c>
      <c r="AB870" s="2">
        <f>IFERROR(MATCH("Virtual Private Network (VPN) Security Requirements Guide :: Version 2, Release: 4 Benchmark Date: 27 Oct 2021*"&amp;A870&amp;";*",SRGs!AA:AA,0),0)</f>
        <v>0</v>
      </c>
      <c r="AC870" s="2">
        <f>IFERROR(MATCH("Web Server Security Requirements Guide :: Version 3, Release: 1 Benchmark Date: 27 Oct 2022*"&amp;A870&amp;";*",SRGs!AA:AA,0),0)</f>
        <v>0</v>
      </c>
      <c r="AD870" s="22"/>
      <c r="AE870" s="3" t="str">
        <f t="shared" si="104"/>
        <v/>
      </c>
      <c r="AF870" s="2" t="str">
        <f t="shared" si="105"/>
        <v/>
      </c>
      <c r="AG870" s="2" t="str">
        <f t="shared" si="106"/>
        <v/>
      </c>
      <c r="AH870" s="2" t="str">
        <f t="shared" si="107"/>
        <v/>
      </c>
      <c r="AI870" s="2" t="str">
        <f t="shared" si="108"/>
        <v/>
      </c>
      <c r="AJ870" s="2" t="str">
        <f t="shared" si="109"/>
        <v/>
      </c>
      <c r="AK870" s="2" t="str">
        <f t="shared" si="110"/>
        <v/>
      </c>
      <c r="AM870" s="5" t="str">
        <f t="shared" si="111"/>
        <v/>
      </c>
    </row>
    <row r="871" spans="1:39" ht="225">
      <c r="A871" s="1" t="s">
        <v>22566</v>
      </c>
      <c r="B871" s="1" t="s">
        <v>4315</v>
      </c>
      <c r="C871" s="1" t="s">
        <v>1067</v>
      </c>
      <c r="D871" s="1" t="s">
        <v>2129</v>
      </c>
      <c r="E871" s="1" t="s">
        <v>3131</v>
      </c>
      <c r="F871" s="2" t="s">
        <v>3979</v>
      </c>
      <c r="G871" s="2"/>
      <c r="H871" s="2"/>
      <c r="I871" s="2"/>
      <c r="J871" s="15"/>
      <c r="K871" s="3">
        <f>IFERROR(MATCH("Application Layer Gateway (ALG) Security Requirements Guide (SRG) :: Version 1, Release: 2 Benchmark Date: 24 Jul 2015*"&amp;A871&amp;";*",SRGs!AA:AA,0),0)</f>
        <v>0</v>
      </c>
      <c r="L871" s="2">
        <f>IFERROR(MATCH("Application Server Security Requirements Guide :: Version 3, Release: 3 Benchmark Date: 27 Oct 2022*"&amp;A871&amp;";*",SRGs!AA:AA,0),0)</f>
        <v>0</v>
      </c>
      <c r="M871" s="2">
        <f>IFERROR(MATCH("Authentication, Authorization, and Accounting Services (AAA) Security Requirements Guide :: Version 1, Release: 2 Benchmark Date: 24 Jan 2020*"&amp;A871&amp;";*",SRGs!AA:AA,0),0)</f>
        <v>0</v>
      </c>
      <c r="N871" s="6">
        <f>IFERROR(MATCH("Central Log Server Security Requirements Guide :: Version 2, Release: 2 Benchmark Date: 27 Oct 2022*"&amp;A871&amp;";*",SRGs!AA:AA,0),0)</f>
        <v>0</v>
      </c>
      <c r="O871" s="6">
        <f>IFERROR(MATCH("Database Security Requirements Guide :: Version 3, Release: 3 Benchmark Date: 27 Jul 2022*"&amp;A871&amp;";*",SRGs!AA:AA,0),0)</f>
        <v>0</v>
      </c>
      <c r="P871" s="2">
        <f>IFERROR(MATCH("Container Platform Security Requirements Guide :: Version 1, Release: 3 Benchmark Date: 27 Jan 2022*"&amp;A871&amp;";*",SRGs!AA:AA,0),0)</f>
        <v>0</v>
      </c>
      <c r="Q871" s="2">
        <f>IFERROR(MATCH("Domain Name System (DNS) Security Requirements Guide :: Version 2, Release: 4 Benchmark Date: 23 Oct 2015*"&amp;A871&amp;";*",SRGs!AA:AA,0),0)</f>
        <v>0</v>
      </c>
      <c r="R871" s="2">
        <f>IFERROR(MATCH("Firewall Security Requirements Guide :: Version 2, Release: 3 Benchmark Date: 27 Oct 2022*"&amp;A871&amp;";*",SRGs!AA:AA,0),0)</f>
        <v>0</v>
      </c>
      <c r="S871" s="2">
        <f>IFERROR(MATCH("General Purpose Operating System Security Requirements Guide :: Version 2, Release: 4 Benchmark Date: 27 Jul 2022*"&amp;A871&amp;";*",SRGs!AA:AA,0),0)</f>
        <v>0</v>
      </c>
      <c r="T871" s="2">
        <f>IFERROR(MATCH("Intrusion Detection and Prevention Systems (IDPS) Security Requirements Guide :: Version 2, Release: 6 Benchmark Date: 24 Jul 2020*"&amp;A871&amp;";*",SRGs!AA:AA,0),0)</f>
        <v>0</v>
      </c>
      <c r="U871" s="2">
        <f>IFERROR(MATCH("Layer 2 Switch Security Requirements Guide :: Version 2, Release: 1 Benchmark Date: 18 May 2021*"&amp;A871&amp;";*",SRGs!AA:AA,0),0)</f>
        <v>0</v>
      </c>
      <c r="V871" s="2">
        <f>IFERROR(MATCH("Mainframe Product Security Requirements Guide :: Version 2, Release: 1 Benchmark Date: 27 Oct 2022*"&amp;A871&amp;";*",SRGs!AA:AA,0),0)</f>
        <v>0</v>
      </c>
      <c r="W871" s="2">
        <f>IFERROR(MATCH("Network Device Management Security Requirements Guide :: Version 4, Release: 1 Benchmark Date: 23 Apr 2021*"&amp;A871&amp;";*",SRGs!AA:AA,0),0)</f>
        <v>0</v>
      </c>
      <c r="X871" s="2">
        <f>IFERROR(MATCH("Router Security Requirements Guide :: Version 4, Release: 2 Benchmark Date: 23 Apr 2021*"&amp;A871&amp;";*",SRGs!AA:AA,0),0)</f>
        <v>0</v>
      </c>
      <c r="Y871" s="2">
        <f>IFERROR(MATCH("SDN Controller Security Requirements Guide :: Version 1, Release: 2 Benchmark Date: 24 Apr 2020*"&amp;A871&amp;";*",SRGs!AA:AA,0),0)</f>
        <v>0</v>
      </c>
      <c r="Z871" s="2">
        <f>IFERROR(MATCH("Unified Endpoint Management Agent Security Requirements Guide :: Version 1, Release: 1 Benchmark Date: 20 Nov 2020*"&amp;A871&amp;";*",SRGs!AA:AA,0),0)</f>
        <v>0</v>
      </c>
      <c r="AA871" s="2">
        <f>IFERROR(MATCH("Unified Endpoint Management Server Security Requirements Guide :: Version 1, Release: 1 Benchmark Date: 20 Nov 2020*"&amp;A871&amp;";*",SRGs!AA:AA,0),0)</f>
        <v>0</v>
      </c>
      <c r="AB871" s="2">
        <f>IFERROR(MATCH("Virtual Private Network (VPN) Security Requirements Guide :: Version 2, Release: 4 Benchmark Date: 27 Oct 2021*"&amp;A871&amp;";*",SRGs!AA:AA,0),0)</f>
        <v>0</v>
      </c>
      <c r="AC871" s="2">
        <f>IFERROR(MATCH("Web Server Security Requirements Guide :: Version 3, Release: 1 Benchmark Date: 27 Oct 2022*"&amp;A871&amp;";*",SRGs!AA:AA,0),0)</f>
        <v>0</v>
      </c>
      <c r="AD871" s="22"/>
      <c r="AE871" s="3" t="str">
        <f t="shared" si="104"/>
        <v/>
      </c>
      <c r="AF871" s="2" t="str">
        <f t="shared" si="105"/>
        <v/>
      </c>
      <c r="AG871" s="2" t="str">
        <f t="shared" si="106"/>
        <v/>
      </c>
      <c r="AH871" s="2" t="str">
        <f t="shared" si="107"/>
        <v/>
      </c>
      <c r="AI871" s="2" t="str">
        <f t="shared" si="108"/>
        <v/>
      </c>
      <c r="AJ871" s="2" t="str">
        <f t="shared" si="109"/>
        <v/>
      </c>
      <c r="AK871" s="2" t="str">
        <f t="shared" si="110"/>
        <v/>
      </c>
      <c r="AM871" s="5" t="str">
        <f t="shared" si="111"/>
        <v/>
      </c>
    </row>
    <row r="872" spans="1:39" ht="315">
      <c r="A872" s="1" t="s">
        <v>22567</v>
      </c>
      <c r="B872" s="1" t="s">
        <v>4315</v>
      </c>
      <c r="C872" s="1" t="s">
        <v>1068</v>
      </c>
      <c r="D872" s="1" t="s">
        <v>2130</v>
      </c>
      <c r="E872" s="1" t="s">
        <v>3132</v>
      </c>
      <c r="F872" s="2" t="s">
        <v>2591</v>
      </c>
      <c r="G872" s="2"/>
      <c r="H872" s="2"/>
      <c r="I872" s="2"/>
      <c r="J872" s="15"/>
      <c r="K872" s="3">
        <f>IFERROR(MATCH("Application Layer Gateway (ALG) Security Requirements Guide (SRG) :: Version 1, Release: 2 Benchmark Date: 24 Jul 2015*"&amp;A872&amp;";*",SRGs!AA:AA,0),0)</f>
        <v>0</v>
      </c>
      <c r="L872" s="2">
        <f>IFERROR(MATCH("Application Server Security Requirements Guide :: Version 3, Release: 3 Benchmark Date: 27 Oct 2022*"&amp;A872&amp;";*",SRGs!AA:AA,0),0)</f>
        <v>0</v>
      </c>
      <c r="M872" s="2">
        <f>IFERROR(MATCH("Authentication, Authorization, and Accounting Services (AAA) Security Requirements Guide :: Version 1, Release: 2 Benchmark Date: 24 Jan 2020*"&amp;A872&amp;";*",SRGs!AA:AA,0),0)</f>
        <v>0</v>
      </c>
      <c r="N872" s="2">
        <f>IFERROR(MATCH("Central Log Server Security Requirements Guide :: Version 2, Release: 2 Benchmark Date: 27 Oct 2022*"&amp;A872&amp;";*",SRGs!AA:AA,0),0)</f>
        <v>0</v>
      </c>
      <c r="O872" s="2">
        <f>IFERROR(MATCH("Database Security Requirements Guide :: Version 3, Release: 3 Benchmark Date: 27 Jul 2022*"&amp;A872&amp;";*",SRGs!AA:AA,0),0)</f>
        <v>0</v>
      </c>
      <c r="P872" s="2">
        <f>IFERROR(MATCH("Container Platform Security Requirements Guide :: Version 1, Release: 3 Benchmark Date: 27 Jan 2022*"&amp;A872&amp;";*",SRGs!AA:AA,0),0)</f>
        <v>0</v>
      </c>
      <c r="Q872" s="2">
        <f>IFERROR(MATCH("Domain Name System (DNS) Security Requirements Guide :: Version 2, Release: 4 Benchmark Date: 23 Oct 2015*"&amp;A872&amp;";*",SRGs!AA:AA,0),0)</f>
        <v>0</v>
      </c>
      <c r="R872" s="2">
        <f>IFERROR(MATCH("Firewall Security Requirements Guide :: Version 2, Release: 3 Benchmark Date: 27 Oct 2022*"&amp;A872&amp;";*",SRGs!AA:AA,0),0)</f>
        <v>0</v>
      </c>
      <c r="S872" s="2">
        <f>IFERROR(MATCH("General Purpose Operating System Security Requirements Guide :: Version 2, Release: 4 Benchmark Date: 27 Jul 2022*"&amp;A872&amp;";*",SRGs!AA:AA,0),0)</f>
        <v>0</v>
      </c>
      <c r="T872" s="2">
        <f>IFERROR(MATCH("Intrusion Detection and Prevention Systems (IDPS) Security Requirements Guide :: Version 2, Release: 6 Benchmark Date: 24 Jul 2020*"&amp;A872&amp;";*",SRGs!AA:AA,0),0)</f>
        <v>0</v>
      </c>
      <c r="U872" s="2">
        <f>IFERROR(MATCH("Layer 2 Switch Security Requirements Guide :: Version 2, Release: 1 Benchmark Date: 18 May 2021*"&amp;A872&amp;";*",SRGs!AA:AA,0),0)</f>
        <v>0</v>
      </c>
      <c r="V872" s="2">
        <f>IFERROR(MATCH("Mainframe Product Security Requirements Guide :: Version 2, Release: 1 Benchmark Date: 27 Oct 2022*"&amp;A872&amp;";*",SRGs!AA:AA,0),0)</f>
        <v>0</v>
      </c>
      <c r="W872" s="2">
        <f>IFERROR(MATCH("Network Device Management Security Requirements Guide :: Version 4, Release: 1 Benchmark Date: 23 Apr 2021*"&amp;A872&amp;";*",SRGs!AA:AA,0),0)</f>
        <v>0</v>
      </c>
      <c r="X872" s="2">
        <f>IFERROR(MATCH("Router Security Requirements Guide :: Version 4, Release: 2 Benchmark Date: 23 Apr 2021*"&amp;A872&amp;";*",SRGs!AA:AA,0),0)</f>
        <v>0</v>
      </c>
      <c r="Y872" s="2">
        <f>IFERROR(MATCH("SDN Controller Security Requirements Guide :: Version 1, Release: 2 Benchmark Date: 24 Apr 2020*"&amp;A872&amp;";*",SRGs!AA:AA,0),0)</f>
        <v>0</v>
      </c>
      <c r="Z872" s="2">
        <f>IFERROR(MATCH("Unified Endpoint Management Agent Security Requirements Guide :: Version 1, Release: 1 Benchmark Date: 20 Nov 2020*"&amp;A872&amp;";*",SRGs!AA:AA,0),0)</f>
        <v>0</v>
      </c>
      <c r="AA872" s="2">
        <f>IFERROR(MATCH("Unified Endpoint Management Server Security Requirements Guide :: Version 1, Release: 1 Benchmark Date: 20 Nov 2020*"&amp;A872&amp;";*",SRGs!AA:AA,0),0)</f>
        <v>0</v>
      </c>
      <c r="AB872" s="2">
        <f>IFERROR(MATCH("Virtual Private Network (VPN) Security Requirements Guide :: Version 2, Release: 4 Benchmark Date: 27 Oct 2021*"&amp;A872&amp;";*",SRGs!AA:AA,0),0)</f>
        <v>0</v>
      </c>
      <c r="AC872" s="2">
        <f>IFERROR(MATCH("Web Server Security Requirements Guide :: Version 3, Release: 1 Benchmark Date: 27 Oct 2022*"&amp;A872&amp;";*",SRGs!AA:AA,0),0)</f>
        <v>0</v>
      </c>
      <c r="AD872" s="22"/>
      <c r="AE872" s="3" t="str">
        <f t="shared" si="104"/>
        <v/>
      </c>
      <c r="AF872" s="2" t="str">
        <f t="shared" si="105"/>
        <v/>
      </c>
      <c r="AG872" s="2" t="str">
        <f t="shared" si="106"/>
        <v/>
      </c>
      <c r="AH872" s="2" t="str">
        <f t="shared" si="107"/>
        <v/>
      </c>
      <c r="AI872" s="2" t="str">
        <f t="shared" si="108"/>
        <v/>
      </c>
      <c r="AJ872" s="2" t="str">
        <f t="shared" si="109"/>
        <v/>
      </c>
      <c r="AK872" s="2" t="str">
        <f t="shared" si="110"/>
        <v/>
      </c>
      <c r="AM872" s="5" t="str">
        <f t="shared" si="111"/>
        <v/>
      </c>
    </row>
    <row r="873" spans="1:39" ht="255">
      <c r="A873" s="1" t="s">
        <v>22568</v>
      </c>
      <c r="B873" s="1" t="s">
        <v>4315</v>
      </c>
      <c r="C873" s="1" t="s">
        <v>1069</v>
      </c>
      <c r="D873" s="1" t="s">
        <v>2131</v>
      </c>
      <c r="E873" s="1" t="s">
        <v>3133</v>
      </c>
      <c r="F873" s="2" t="s">
        <v>3980</v>
      </c>
      <c r="G873" s="2"/>
      <c r="H873" s="2"/>
      <c r="I873" s="2"/>
      <c r="J873" s="15"/>
      <c r="K873" s="3">
        <f>IFERROR(MATCH("Application Layer Gateway (ALG) Security Requirements Guide (SRG) :: Version 1, Release: 2 Benchmark Date: 24 Jul 2015*"&amp;A873&amp;";*",SRGs!AA:AA,0),0)</f>
        <v>0</v>
      </c>
      <c r="L873" s="2">
        <f>IFERROR(MATCH("Application Server Security Requirements Guide :: Version 3, Release: 3 Benchmark Date: 27 Oct 2022*"&amp;A873&amp;";*",SRGs!AA:AA,0),0)</f>
        <v>0</v>
      </c>
      <c r="M873" s="2">
        <f>IFERROR(MATCH("Authentication, Authorization, and Accounting Services (AAA) Security Requirements Guide :: Version 1, Release: 2 Benchmark Date: 24 Jan 2020*"&amp;A873&amp;";*",SRGs!AA:AA,0),0)</f>
        <v>0</v>
      </c>
      <c r="N873" s="6">
        <f>IFERROR(MATCH("Central Log Server Security Requirements Guide :: Version 2, Release: 2 Benchmark Date: 27 Oct 2022*"&amp;A873&amp;";*",SRGs!AA:AA,0),0)</f>
        <v>0</v>
      </c>
      <c r="O873" s="6">
        <f>IFERROR(MATCH("Database Security Requirements Guide :: Version 3, Release: 3 Benchmark Date: 27 Jul 2022*"&amp;A873&amp;";*",SRGs!AA:AA,0),0)</f>
        <v>0</v>
      </c>
      <c r="P873" s="2">
        <f>IFERROR(MATCH("Container Platform Security Requirements Guide :: Version 1, Release: 3 Benchmark Date: 27 Jan 2022*"&amp;A873&amp;";*",SRGs!AA:AA,0),0)</f>
        <v>0</v>
      </c>
      <c r="Q873" s="2">
        <f>IFERROR(MATCH("Domain Name System (DNS) Security Requirements Guide :: Version 2, Release: 4 Benchmark Date: 23 Oct 2015*"&amp;A873&amp;";*",SRGs!AA:AA,0),0)</f>
        <v>0</v>
      </c>
      <c r="R873" s="2">
        <f>IFERROR(MATCH("Firewall Security Requirements Guide :: Version 2, Release: 3 Benchmark Date: 27 Oct 2022*"&amp;A873&amp;";*",SRGs!AA:AA,0),0)</f>
        <v>0</v>
      </c>
      <c r="S873" s="2">
        <f>IFERROR(MATCH("General Purpose Operating System Security Requirements Guide :: Version 2, Release: 4 Benchmark Date: 27 Jul 2022*"&amp;A873&amp;";*",SRGs!AA:AA,0),0)</f>
        <v>0</v>
      </c>
      <c r="T873" s="2">
        <f>IFERROR(MATCH("Intrusion Detection and Prevention Systems (IDPS) Security Requirements Guide :: Version 2, Release: 6 Benchmark Date: 24 Jul 2020*"&amp;A873&amp;";*",SRGs!AA:AA,0),0)</f>
        <v>0</v>
      </c>
      <c r="U873" s="2">
        <f>IFERROR(MATCH("Layer 2 Switch Security Requirements Guide :: Version 2, Release: 1 Benchmark Date: 18 May 2021*"&amp;A873&amp;";*",SRGs!AA:AA,0),0)</f>
        <v>0</v>
      </c>
      <c r="V873" s="2">
        <f>IFERROR(MATCH("Mainframe Product Security Requirements Guide :: Version 2, Release: 1 Benchmark Date: 27 Oct 2022*"&amp;A873&amp;";*",SRGs!AA:AA,0),0)</f>
        <v>0</v>
      </c>
      <c r="W873" s="2">
        <f>IFERROR(MATCH("Network Device Management Security Requirements Guide :: Version 4, Release: 1 Benchmark Date: 23 Apr 2021*"&amp;A873&amp;";*",SRGs!AA:AA,0),0)</f>
        <v>0</v>
      </c>
      <c r="X873" s="2">
        <f>IFERROR(MATCH("Router Security Requirements Guide :: Version 4, Release: 2 Benchmark Date: 23 Apr 2021*"&amp;A873&amp;";*",SRGs!AA:AA,0),0)</f>
        <v>0</v>
      </c>
      <c r="Y873" s="2">
        <f>IFERROR(MATCH("SDN Controller Security Requirements Guide :: Version 1, Release: 2 Benchmark Date: 24 Apr 2020*"&amp;A873&amp;";*",SRGs!AA:AA,0),0)</f>
        <v>0</v>
      </c>
      <c r="Z873" s="2">
        <f>IFERROR(MATCH("Unified Endpoint Management Agent Security Requirements Guide :: Version 1, Release: 1 Benchmark Date: 20 Nov 2020*"&amp;A873&amp;";*",SRGs!AA:AA,0),0)</f>
        <v>0</v>
      </c>
      <c r="AA873" s="2">
        <f>IFERROR(MATCH("Unified Endpoint Management Server Security Requirements Guide :: Version 1, Release: 1 Benchmark Date: 20 Nov 2020*"&amp;A873&amp;";*",SRGs!AA:AA,0),0)</f>
        <v>0</v>
      </c>
      <c r="AB873" s="2">
        <f>IFERROR(MATCH("Virtual Private Network (VPN) Security Requirements Guide :: Version 2, Release: 4 Benchmark Date: 27 Oct 2021*"&amp;A873&amp;";*",SRGs!AA:AA,0),0)</f>
        <v>0</v>
      </c>
      <c r="AC873" s="2">
        <f>IFERROR(MATCH("Web Server Security Requirements Guide :: Version 3, Release: 1 Benchmark Date: 27 Oct 2022*"&amp;A873&amp;";*",SRGs!AA:AA,0),0)</f>
        <v>0</v>
      </c>
      <c r="AD873" s="22"/>
      <c r="AE873" s="3" t="str">
        <f t="shared" si="104"/>
        <v/>
      </c>
      <c r="AF873" s="2" t="str">
        <f t="shared" si="105"/>
        <v/>
      </c>
      <c r="AG873" s="2" t="str">
        <f t="shared" si="106"/>
        <v/>
      </c>
      <c r="AH873" s="2" t="str">
        <f t="shared" si="107"/>
        <v/>
      </c>
      <c r="AI873" s="2" t="str">
        <f t="shared" si="108"/>
        <v/>
      </c>
      <c r="AJ873" s="2" t="str">
        <f t="shared" si="109"/>
        <v/>
      </c>
      <c r="AK873" s="2" t="str">
        <f t="shared" si="110"/>
        <v/>
      </c>
      <c r="AM873" s="5" t="str">
        <f t="shared" si="111"/>
        <v/>
      </c>
    </row>
    <row r="874" spans="1:39" ht="330">
      <c r="A874" s="1" t="s">
        <v>22569</v>
      </c>
      <c r="B874" s="1" t="s">
        <v>4315</v>
      </c>
      <c r="C874" s="1" t="s">
        <v>1070</v>
      </c>
      <c r="D874" s="1" t="s">
        <v>2132</v>
      </c>
      <c r="E874" s="1" t="s">
        <v>3134</v>
      </c>
      <c r="F874" s="2" t="s">
        <v>2591</v>
      </c>
      <c r="G874" s="2"/>
      <c r="H874" s="2"/>
      <c r="I874" s="2"/>
      <c r="J874" s="15"/>
      <c r="K874" s="3">
        <f>IFERROR(MATCH("Application Layer Gateway (ALG) Security Requirements Guide (SRG) :: Version 1, Release: 2 Benchmark Date: 24 Jul 2015*"&amp;A874&amp;";*",SRGs!AA:AA,0),0)</f>
        <v>0</v>
      </c>
      <c r="L874" s="2">
        <f>IFERROR(MATCH("Application Server Security Requirements Guide :: Version 3, Release: 3 Benchmark Date: 27 Oct 2022*"&amp;A874&amp;";*",SRGs!AA:AA,0),0)</f>
        <v>0</v>
      </c>
      <c r="M874" s="2">
        <f>IFERROR(MATCH("Authentication, Authorization, and Accounting Services (AAA) Security Requirements Guide :: Version 1, Release: 2 Benchmark Date: 24 Jan 2020*"&amp;A874&amp;";*",SRGs!AA:AA,0),0)</f>
        <v>0</v>
      </c>
      <c r="N874" s="2">
        <f>IFERROR(MATCH("Central Log Server Security Requirements Guide :: Version 2, Release: 2 Benchmark Date: 27 Oct 2022*"&amp;A874&amp;";*",SRGs!AA:AA,0),0)</f>
        <v>0</v>
      </c>
      <c r="O874" s="2">
        <f>IFERROR(MATCH("Database Security Requirements Guide :: Version 3, Release: 3 Benchmark Date: 27 Jul 2022*"&amp;A874&amp;";*",SRGs!AA:AA,0),0)</f>
        <v>0</v>
      </c>
      <c r="P874" s="2">
        <f>IFERROR(MATCH("Container Platform Security Requirements Guide :: Version 1, Release: 3 Benchmark Date: 27 Jan 2022*"&amp;A874&amp;";*",SRGs!AA:AA,0),0)</f>
        <v>0</v>
      </c>
      <c r="Q874" s="2">
        <f>IFERROR(MATCH("Domain Name System (DNS) Security Requirements Guide :: Version 2, Release: 4 Benchmark Date: 23 Oct 2015*"&amp;A874&amp;";*",SRGs!AA:AA,0),0)</f>
        <v>0</v>
      </c>
      <c r="R874" s="2">
        <f>IFERROR(MATCH("Firewall Security Requirements Guide :: Version 2, Release: 3 Benchmark Date: 27 Oct 2022*"&amp;A874&amp;";*",SRGs!AA:AA,0),0)</f>
        <v>0</v>
      </c>
      <c r="S874" s="2">
        <f>IFERROR(MATCH("General Purpose Operating System Security Requirements Guide :: Version 2, Release: 4 Benchmark Date: 27 Jul 2022*"&amp;A874&amp;";*",SRGs!AA:AA,0),0)</f>
        <v>0</v>
      </c>
      <c r="T874" s="2">
        <f>IFERROR(MATCH("Intrusion Detection and Prevention Systems (IDPS) Security Requirements Guide :: Version 2, Release: 6 Benchmark Date: 24 Jul 2020*"&amp;A874&amp;";*",SRGs!AA:AA,0),0)</f>
        <v>0</v>
      </c>
      <c r="U874" s="2">
        <f>IFERROR(MATCH("Layer 2 Switch Security Requirements Guide :: Version 2, Release: 1 Benchmark Date: 18 May 2021*"&amp;A874&amp;";*",SRGs!AA:AA,0),0)</f>
        <v>0</v>
      </c>
      <c r="V874" s="2">
        <f>IFERROR(MATCH("Mainframe Product Security Requirements Guide :: Version 2, Release: 1 Benchmark Date: 27 Oct 2022*"&amp;A874&amp;";*",SRGs!AA:AA,0),0)</f>
        <v>0</v>
      </c>
      <c r="W874" s="2">
        <f>IFERROR(MATCH("Network Device Management Security Requirements Guide :: Version 4, Release: 1 Benchmark Date: 23 Apr 2021*"&amp;A874&amp;";*",SRGs!AA:AA,0),0)</f>
        <v>0</v>
      </c>
      <c r="X874" s="2">
        <f>IFERROR(MATCH("Router Security Requirements Guide :: Version 4, Release: 2 Benchmark Date: 23 Apr 2021*"&amp;A874&amp;";*",SRGs!AA:AA,0),0)</f>
        <v>0</v>
      </c>
      <c r="Y874" s="2">
        <f>IFERROR(MATCH("SDN Controller Security Requirements Guide :: Version 1, Release: 2 Benchmark Date: 24 Apr 2020*"&amp;A874&amp;";*",SRGs!AA:AA,0),0)</f>
        <v>0</v>
      </c>
      <c r="Z874" s="2">
        <f>IFERROR(MATCH("Unified Endpoint Management Agent Security Requirements Guide :: Version 1, Release: 1 Benchmark Date: 20 Nov 2020*"&amp;A874&amp;";*",SRGs!AA:AA,0),0)</f>
        <v>0</v>
      </c>
      <c r="AA874" s="2">
        <f>IFERROR(MATCH("Unified Endpoint Management Server Security Requirements Guide :: Version 1, Release: 1 Benchmark Date: 20 Nov 2020*"&amp;A874&amp;";*",SRGs!AA:AA,0),0)</f>
        <v>0</v>
      </c>
      <c r="AB874" s="2">
        <f>IFERROR(MATCH("Virtual Private Network (VPN) Security Requirements Guide :: Version 2, Release: 4 Benchmark Date: 27 Oct 2021*"&amp;A874&amp;";*",SRGs!AA:AA,0),0)</f>
        <v>0</v>
      </c>
      <c r="AC874" s="2">
        <f>IFERROR(MATCH("Web Server Security Requirements Guide :: Version 3, Release: 1 Benchmark Date: 27 Oct 2022*"&amp;A874&amp;";*",SRGs!AA:AA,0),0)</f>
        <v>0</v>
      </c>
      <c r="AD874" s="22"/>
      <c r="AE874" s="3" t="str">
        <f t="shared" si="104"/>
        <v/>
      </c>
      <c r="AF874" s="2" t="str">
        <f t="shared" si="105"/>
        <v/>
      </c>
      <c r="AG874" s="2" t="str">
        <f t="shared" si="106"/>
        <v/>
      </c>
      <c r="AH874" s="2" t="str">
        <f t="shared" si="107"/>
        <v/>
      </c>
      <c r="AI874" s="2" t="str">
        <f t="shared" si="108"/>
        <v/>
      </c>
      <c r="AJ874" s="2" t="str">
        <f t="shared" si="109"/>
        <v/>
      </c>
      <c r="AK874" s="2" t="str">
        <f t="shared" si="110"/>
        <v/>
      </c>
      <c r="AM874" s="5" t="str">
        <f t="shared" si="111"/>
        <v/>
      </c>
    </row>
    <row r="875" spans="1:39" ht="255">
      <c r="A875" s="1" t="s">
        <v>221</v>
      </c>
      <c r="B875" s="1" t="s">
        <v>4315</v>
      </c>
      <c r="C875" s="1" t="s">
        <v>1095</v>
      </c>
      <c r="D875" s="1" t="s">
        <v>2157</v>
      </c>
      <c r="E875" s="1" t="s">
        <v>3159</v>
      </c>
      <c r="F875" s="2" t="s">
        <v>3990</v>
      </c>
      <c r="G875" s="2"/>
      <c r="H875" s="2"/>
      <c r="I875" s="2"/>
      <c r="J875" s="15"/>
      <c r="K875" s="3">
        <f>IFERROR(MATCH("Application Layer Gateway (ALG) Security Requirements Guide (SRG) :: Version 1, Release: 2 Benchmark Date: 24 Jul 2015*"&amp;A875&amp;";*",SRGs!AA:AA,0),0)</f>
        <v>0</v>
      </c>
      <c r="L875" s="2">
        <f>IFERROR(MATCH("Application Server Security Requirements Guide :: Version 3, Release: 3 Benchmark Date: 27 Oct 2022*"&amp;A875&amp;";*",SRGs!AA:AA,0),0)</f>
        <v>0</v>
      </c>
      <c r="M875" s="2">
        <f>IFERROR(MATCH("Authentication, Authorization, and Accounting Services (AAA) Security Requirements Guide :: Version 1, Release: 2 Benchmark Date: 24 Jan 2020*"&amp;A875&amp;";*",SRGs!AA:AA,0),0)</f>
        <v>0</v>
      </c>
      <c r="N875" s="6">
        <f>IFERROR(MATCH("Central Log Server Security Requirements Guide :: Version 2, Release: 2 Benchmark Date: 27 Oct 2022*"&amp;A875&amp;";*",SRGs!AA:AA,0),0)</f>
        <v>0</v>
      </c>
      <c r="O875" s="6">
        <f>IFERROR(MATCH("Database Security Requirements Guide :: Version 3, Release: 3 Benchmark Date: 27 Jul 2022*"&amp;A875&amp;";*",SRGs!AA:AA,0),0)</f>
        <v>0</v>
      </c>
      <c r="P875" s="2">
        <f>IFERROR(MATCH("Container Platform Security Requirements Guide :: Version 1, Release: 3 Benchmark Date: 27 Jan 2022*"&amp;A875&amp;";*",SRGs!AA:AA,0),0)</f>
        <v>0</v>
      </c>
      <c r="Q875" s="2">
        <f>IFERROR(MATCH("Domain Name System (DNS) Security Requirements Guide :: Version 2, Release: 4 Benchmark Date: 23 Oct 2015*"&amp;A875&amp;";*",SRGs!AA:AA,0),0)</f>
        <v>0</v>
      </c>
      <c r="R875" s="2">
        <f>IFERROR(MATCH("Firewall Security Requirements Guide :: Version 2, Release: 3 Benchmark Date: 27 Oct 2022*"&amp;A875&amp;";*",SRGs!AA:AA,0),0)</f>
        <v>0</v>
      </c>
      <c r="S875" s="2">
        <f>IFERROR(MATCH("General Purpose Operating System Security Requirements Guide :: Version 2, Release: 4 Benchmark Date: 27 Jul 2022*"&amp;A875&amp;";*",SRGs!AA:AA,0),0)</f>
        <v>0</v>
      </c>
      <c r="T875" s="2">
        <f>IFERROR(MATCH("Intrusion Detection and Prevention Systems (IDPS) Security Requirements Guide :: Version 2, Release: 6 Benchmark Date: 24 Jul 2020*"&amp;A875&amp;";*",SRGs!AA:AA,0),0)</f>
        <v>0</v>
      </c>
      <c r="U875" s="2">
        <f>IFERROR(MATCH("Layer 2 Switch Security Requirements Guide :: Version 2, Release: 1 Benchmark Date: 18 May 2021*"&amp;A875&amp;";*",SRGs!AA:AA,0),0)</f>
        <v>0</v>
      </c>
      <c r="V875" s="2">
        <f>IFERROR(MATCH("Mainframe Product Security Requirements Guide :: Version 2, Release: 1 Benchmark Date: 27 Oct 2022*"&amp;A875&amp;";*",SRGs!AA:AA,0),0)</f>
        <v>0</v>
      </c>
      <c r="W875" s="2">
        <f>IFERROR(MATCH("Network Device Management Security Requirements Guide :: Version 4, Release: 1 Benchmark Date: 23 Apr 2021*"&amp;A875&amp;";*",SRGs!AA:AA,0),0)</f>
        <v>0</v>
      </c>
      <c r="X875" s="2">
        <f>IFERROR(MATCH("Router Security Requirements Guide :: Version 4, Release: 2 Benchmark Date: 23 Apr 2021*"&amp;A875&amp;";*",SRGs!AA:AA,0),0)</f>
        <v>0</v>
      </c>
      <c r="Y875" s="2">
        <f>IFERROR(MATCH("SDN Controller Security Requirements Guide :: Version 1, Release: 2 Benchmark Date: 24 Apr 2020*"&amp;A875&amp;";*",SRGs!AA:AA,0),0)</f>
        <v>0</v>
      </c>
      <c r="Z875" s="2">
        <f>IFERROR(MATCH("Unified Endpoint Management Agent Security Requirements Guide :: Version 1, Release: 1 Benchmark Date: 20 Nov 2020*"&amp;A875&amp;";*",SRGs!AA:AA,0),0)</f>
        <v>0</v>
      </c>
      <c r="AA875" s="2">
        <f>IFERROR(MATCH("Unified Endpoint Management Server Security Requirements Guide :: Version 1, Release: 1 Benchmark Date: 20 Nov 2020*"&amp;A875&amp;";*",SRGs!AA:AA,0),0)</f>
        <v>0</v>
      </c>
      <c r="AB875" s="2">
        <f>IFERROR(MATCH("Virtual Private Network (VPN) Security Requirements Guide :: Version 2, Release: 4 Benchmark Date: 27 Oct 2021*"&amp;A875&amp;";*",SRGs!AA:AA,0),0)</f>
        <v>0</v>
      </c>
      <c r="AC875" s="2">
        <f>IFERROR(MATCH("Web Server Security Requirements Guide :: Version 3, Release: 1 Benchmark Date: 27 Oct 2022*"&amp;A875&amp;";*",SRGs!AA:AA,0),0)</f>
        <v>0</v>
      </c>
      <c r="AD875" s="22"/>
      <c r="AE875" s="3" t="str">
        <f t="shared" si="104"/>
        <v/>
      </c>
      <c r="AF875" s="2" t="str">
        <f t="shared" si="105"/>
        <v/>
      </c>
      <c r="AG875" s="2" t="str">
        <f t="shared" si="106"/>
        <v/>
      </c>
      <c r="AH875" s="2" t="str">
        <f t="shared" si="107"/>
        <v/>
      </c>
      <c r="AI875" s="2" t="str">
        <f t="shared" si="108"/>
        <v/>
      </c>
      <c r="AJ875" s="2" t="str">
        <f t="shared" si="109"/>
        <v/>
      </c>
      <c r="AK875" s="2" t="str">
        <f t="shared" si="110"/>
        <v/>
      </c>
      <c r="AM875" s="5" t="str">
        <f t="shared" si="111"/>
        <v/>
      </c>
    </row>
    <row r="876" spans="1:39" ht="60">
      <c r="A876" s="1" t="s">
        <v>22570</v>
      </c>
      <c r="B876" s="1" t="s">
        <v>4315</v>
      </c>
      <c r="C876" s="1" t="s">
        <v>1096</v>
      </c>
      <c r="D876" s="1" t="s">
        <v>2158</v>
      </c>
      <c r="E876" s="1" t="s">
        <v>3160</v>
      </c>
      <c r="F876" s="2" t="s">
        <v>3991</v>
      </c>
      <c r="G876" s="2"/>
      <c r="H876" s="2"/>
      <c r="I876" s="2"/>
      <c r="J876" s="15"/>
      <c r="K876" s="3">
        <f>IFERROR(MATCH("Application Layer Gateway (ALG) Security Requirements Guide (SRG) :: Version 1, Release: 2 Benchmark Date: 24 Jul 2015*"&amp;A876&amp;";*",SRGs!AA:AA,0),0)</f>
        <v>0</v>
      </c>
      <c r="L876" s="2">
        <f>IFERROR(MATCH("Application Server Security Requirements Guide :: Version 3, Release: 3 Benchmark Date: 27 Oct 2022*"&amp;A876&amp;";*",SRGs!AA:AA,0),0)</f>
        <v>0</v>
      </c>
      <c r="M876" s="2">
        <f>IFERROR(MATCH("Authentication, Authorization, and Accounting Services (AAA) Security Requirements Guide :: Version 1, Release: 2 Benchmark Date: 24 Jan 2020*"&amp;A876&amp;";*",SRGs!AA:AA,0),0)</f>
        <v>0</v>
      </c>
      <c r="N876" s="6">
        <f>IFERROR(MATCH("Central Log Server Security Requirements Guide :: Version 2, Release: 2 Benchmark Date: 27 Oct 2022*"&amp;A876&amp;";*",SRGs!AA:AA,0),0)</f>
        <v>0</v>
      </c>
      <c r="O876" s="6">
        <f>IFERROR(MATCH("Database Security Requirements Guide :: Version 3, Release: 3 Benchmark Date: 27 Jul 2022*"&amp;A876&amp;";*",SRGs!AA:AA,0),0)</f>
        <v>0</v>
      </c>
      <c r="P876" s="2">
        <f>IFERROR(MATCH("Container Platform Security Requirements Guide :: Version 1, Release: 3 Benchmark Date: 27 Jan 2022*"&amp;A876&amp;";*",SRGs!AA:AA,0),0)</f>
        <v>0</v>
      </c>
      <c r="Q876" s="2">
        <f>IFERROR(MATCH("Domain Name System (DNS) Security Requirements Guide :: Version 2, Release: 4 Benchmark Date: 23 Oct 2015*"&amp;A876&amp;";*",SRGs!AA:AA,0),0)</f>
        <v>0</v>
      </c>
      <c r="R876" s="2">
        <f>IFERROR(MATCH("Firewall Security Requirements Guide :: Version 2, Release: 3 Benchmark Date: 27 Oct 2022*"&amp;A876&amp;";*",SRGs!AA:AA,0),0)</f>
        <v>0</v>
      </c>
      <c r="S876" s="2">
        <f>IFERROR(MATCH("General Purpose Operating System Security Requirements Guide :: Version 2, Release: 4 Benchmark Date: 27 Jul 2022*"&amp;A876&amp;";*",SRGs!AA:AA,0),0)</f>
        <v>0</v>
      </c>
      <c r="T876" s="2">
        <f>IFERROR(MATCH("Intrusion Detection and Prevention Systems (IDPS) Security Requirements Guide :: Version 2, Release: 6 Benchmark Date: 24 Jul 2020*"&amp;A876&amp;";*",SRGs!AA:AA,0),0)</f>
        <v>0</v>
      </c>
      <c r="U876" s="2">
        <f>IFERROR(MATCH("Layer 2 Switch Security Requirements Guide :: Version 2, Release: 1 Benchmark Date: 18 May 2021*"&amp;A876&amp;";*",SRGs!AA:AA,0),0)</f>
        <v>0</v>
      </c>
      <c r="V876" s="2">
        <f>IFERROR(MATCH("Mainframe Product Security Requirements Guide :: Version 2, Release: 1 Benchmark Date: 27 Oct 2022*"&amp;A876&amp;";*",SRGs!AA:AA,0),0)</f>
        <v>0</v>
      </c>
      <c r="W876" s="2">
        <f>IFERROR(MATCH("Network Device Management Security Requirements Guide :: Version 4, Release: 1 Benchmark Date: 23 Apr 2021*"&amp;A876&amp;";*",SRGs!AA:AA,0),0)</f>
        <v>0</v>
      </c>
      <c r="X876" s="2">
        <f>IFERROR(MATCH("Router Security Requirements Guide :: Version 4, Release: 2 Benchmark Date: 23 Apr 2021*"&amp;A876&amp;";*",SRGs!AA:AA,0),0)</f>
        <v>0</v>
      </c>
      <c r="Y876" s="2">
        <f>IFERROR(MATCH("SDN Controller Security Requirements Guide :: Version 1, Release: 2 Benchmark Date: 24 Apr 2020*"&amp;A876&amp;";*",SRGs!AA:AA,0),0)</f>
        <v>0</v>
      </c>
      <c r="Z876" s="2">
        <f>IFERROR(MATCH("Unified Endpoint Management Agent Security Requirements Guide :: Version 1, Release: 1 Benchmark Date: 20 Nov 2020*"&amp;A876&amp;";*",SRGs!AA:AA,0),0)</f>
        <v>0</v>
      </c>
      <c r="AA876" s="2">
        <f>IFERROR(MATCH("Unified Endpoint Management Server Security Requirements Guide :: Version 1, Release: 1 Benchmark Date: 20 Nov 2020*"&amp;A876&amp;";*",SRGs!AA:AA,0),0)</f>
        <v>0</v>
      </c>
      <c r="AB876" s="2">
        <f>IFERROR(MATCH("Virtual Private Network (VPN) Security Requirements Guide :: Version 2, Release: 4 Benchmark Date: 27 Oct 2021*"&amp;A876&amp;";*",SRGs!AA:AA,0),0)</f>
        <v>0</v>
      </c>
      <c r="AC876" s="2">
        <f>IFERROR(MATCH("Web Server Security Requirements Guide :: Version 3, Release: 1 Benchmark Date: 27 Oct 2022*"&amp;A876&amp;";*",SRGs!AA:AA,0),0)</f>
        <v>0</v>
      </c>
      <c r="AD876" s="22"/>
      <c r="AE876" s="3" t="str">
        <f t="shared" si="104"/>
        <v/>
      </c>
      <c r="AF876" s="2" t="str">
        <f t="shared" si="105"/>
        <v/>
      </c>
      <c r="AG876" s="2" t="str">
        <f t="shared" si="106"/>
        <v/>
      </c>
      <c r="AH876" s="2" t="str">
        <f t="shared" si="107"/>
        <v/>
      </c>
      <c r="AI876" s="2" t="str">
        <f t="shared" si="108"/>
        <v/>
      </c>
      <c r="AJ876" s="2" t="str">
        <f t="shared" si="109"/>
        <v/>
      </c>
      <c r="AK876" s="2" t="str">
        <f t="shared" si="110"/>
        <v/>
      </c>
      <c r="AM876" s="5" t="str">
        <f t="shared" si="111"/>
        <v/>
      </c>
    </row>
    <row r="877" spans="1:39" ht="60">
      <c r="A877" s="1" t="s">
        <v>22571</v>
      </c>
      <c r="B877" s="1" t="s">
        <v>4315</v>
      </c>
      <c r="C877" s="1" t="s">
        <v>1097</v>
      </c>
      <c r="D877" s="1" t="s">
        <v>2159</v>
      </c>
      <c r="E877" s="1" t="s">
        <v>3161</v>
      </c>
      <c r="F877" s="2" t="s">
        <v>3992</v>
      </c>
      <c r="G877" s="2"/>
      <c r="H877" s="2"/>
      <c r="I877" s="2"/>
      <c r="J877" s="15"/>
      <c r="K877" s="3">
        <f>IFERROR(MATCH("Application Layer Gateway (ALG) Security Requirements Guide (SRG) :: Version 1, Release: 2 Benchmark Date: 24 Jul 2015*"&amp;A877&amp;";*",SRGs!AA:AA,0),0)</f>
        <v>0</v>
      </c>
      <c r="L877" s="2">
        <f>IFERROR(MATCH("Application Server Security Requirements Guide :: Version 3, Release: 3 Benchmark Date: 27 Oct 2022*"&amp;A877&amp;";*",SRGs!AA:AA,0),0)</f>
        <v>0</v>
      </c>
      <c r="M877" s="2">
        <f>IFERROR(MATCH("Authentication, Authorization, and Accounting Services (AAA) Security Requirements Guide :: Version 1, Release: 2 Benchmark Date: 24 Jan 2020*"&amp;A877&amp;";*",SRGs!AA:AA,0),0)</f>
        <v>0</v>
      </c>
      <c r="N877" s="6">
        <f>IFERROR(MATCH("Central Log Server Security Requirements Guide :: Version 2, Release: 2 Benchmark Date: 27 Oct 2022*"&amp;A877&amp;";*",SRGs!AA:AA,0),0)</f>
        <v>0</v>
      </c>
      <c r="O877" s="6">
        <f>IFERROR(MATCH("Database Security Requirements Guide :: Version 3, Release: 3 Benchmark Date: 27 Jul 2022*"&amp;A877&amp;";*",SRGs!AA:AA,0),0)</f>
        <v>0</v>
      </c>
      <c r="P877" s="2">
        <f>IFERROR(MATCH("Container Platform Security Requirements Guide :: Version 1, Release: 3 Benchmark Date: 27 Jan 2022*"&amp;A877&amp;";*",SRGs!AA:AA,0),0)</f>
        <v>0</v>
      </c>
      <c r="Q877" s="2">
        <f>IFERROR(MATCH("Domain Name System (DNS) Security Requirements Guide :: Version 2, Release: 4 Benchmark Date: 23 Oct 2015*"&amp;A877&amp;";*",SRGs!AA:AA,0),0)</f>
        <v>0</v>
      </c>
      <c r="R877" s="2">
        <f>IFERROR(MATCH("Firewall Security Requirements Guide :: Version 2, Release: 3 Benchmark Date: 27 Oct 2022*"&amp;A877&amp;";*",SRGs!AA:AA,0),0)</f>
        <v>0</v>
      </c>
      <c r="S877" s="2">
        <f>IFERROR(MATCH("General Purpose Operating System Security Requirements Guide :: Version 2, Release: 4 Benchmark Date: 27 Jul 2022*"&amp;A877&amp;";*",SRGs!AA:AA,0),0)</f>
        <v>0</v>
      </c>
      <c r="T877" s="2">
        <f>IFERROR(MATCH("Intrusion Detection and Prevention Systems (IDPS) Security Requirements Guide :: Version 2, Release: 6 Benchmark Date: 24 Jul 2020*"&amp;A877&amp;";*",SRGs!AA:AA,0),0)</f>
        <v>0</v>
      </c>
      <c r="U877" s="2">
        <f>IFERROR(MATCH("Layer 2 Switch Security Requirements Guide :: Version 2, Release: 1 Benchmark Date: 18 May 2021*"&amp;A877&amp;";*",SRGs!AA:AA,0),0)</f>
        <v>0</v>
      </c>
      <c r="V877" s="2">
        <f>IFERROR(MATCH("Mainframe Product Security Requirements Guide :: Version 2, Release: 1 Benchmark Date: 27 Oct 2022*"&amp;A877&amp;";*",SRGs!AA:AA,0),0)</f>
        <v>0</v>
      </c>
      <c r="W877" s="2">
        <f>IFERROR(MATCH("Network Device Management Security Requirements Guide :: Version 4, Release: 1 Benchmark Date: 23 Apr 2021*"&amp;A877&amp;";*",SRGs!AA:AA,0),0)</f>
        <v>0</v>
      </c>
      <c r="X877" s="2">
        <f>IFERROR(MATCH("Router Security Requirements Guide :: Version 4, Release: 2 Benchmark Date: 23 Apr 2021*"&amp;A877&amp;";*",SRGs!AA:AA,0),0)</f>
        <v>0</v>
      </c>
      <c r="Y877" s="2">
        <f>IFERROR(MATCH("SDN Controller Security Requirements Guide :: Version 1, Release: 2 Benchmark Date: 24 Apr 2020*"&amp;A877&amp;";*",SRGs!AA:AA,0),0)</f>
        <v>0</v>
      </c>
      <c r="Z877" s="2">
        <f>IFERROR(MATCH("Unified Endpoint Management Agent Security Requirements Guide :: Version 1, Release: 1 Benchmark Date: 20 Nov 2020*"&amp;A877&amp;";*",SRGs!AA:AA,0),0)</f>
        <v>0</v>
      </c>
      <c r="AA877" s="2">
        <f>IFERROR(MATCH("Unified Endpoint Management Server Security Requirements Guide :: Version 1, Release: 1 Benchmark Date: 20 Nov 2020*"&amp;A877&amp;";*",SRGs!AA:AA,0),0)</f>
        <v>0</v>
      </c>
      <c r="AB877" s="2">
        <f>IFERROR(MATCH("Virtual Private Network (VPN) Security Requirements Guide :: Version 2, Release: 4 Benchmark Date: 27 Oct 2021*"&amp;A877&amp;";*",SRGs!AA:AA,0),0)</f>
        <v>0</v>
      </c>
      <c r="AC877" s="2">
        <f>IFERROR(MATCH("Web Server Security Requirements Guide :: Version 3, Release: 1 Benchmark Date: 27 Oct 2022*"&amp;A877&amp;";*",SRGs!AA:AA,0),0)</f>
        <v>0</v>
      </c>
      <c r="AD877" s="22"/>
      <c r="AE877" s="3" t="str">
        <f t="shared" si="104"/>
        <v/>
      </c>
      <c r="AF877" s="2" t="str">
        <f t="shared" si="105"/>
        <v/>
      </c>
      <c r="AG877" s="2" t="str">
        <f t="shared" si="106"/>
        <v/>
      </c>
      <c r="AH877" s="2" t="str">
        <f t="shared" si="107"/>
        <v/>
      </c>
      <c r="AI877" s="2" t="str">
        <f t="shared" si="108"/>
        <v/>
      </c>
      <c r="AJ877" s="2" t="str">
        <f t="shared" si="109"/>
        <v/>
      </c>
      <c r="AK877" s="2" t="str">
        <f t="shared" si="110"/>
        <v/>
      </c>
      <c r="AM877" s="5" t="str">
        <f t="shared" si="111"/>
        <v/>
      </c>
    </row>
    <row r="878" spans="1:39" s="5" customFormat="1" ht="195">
      <c r="A878" s="1" t="s">
        <v>22572</v>
      </c>
      <c r="B878" s="1" t="s">
        <v>4315</v>
      </c>
      <c r="C878" s="1" t="s">
        <v>1098</v>
      </c>
      <c r="D878" s="1" t="s">
        <v>2160</v>
      </c>
      <c r="E878" s="1" t="s">
        <v>3162</v>
      </c>
      <c r="F878" s="2" t="s">
        <v>3993</v>
      </c>
      <c r="G878" s="2"/>
      <c r="H878" s="2"/>
      <c r="I878" s="2"/>
      <c r="J878" s="15"/>
      <c r="K878" s="3">
        <f>IFERROR(MATCH("Application Layer Gateway (ALG) Security Requirements Guide (SRG) :: Version 1, Release: 2 Benchmark Date: 24 Jul 2015*"&amp;A878&amp;";*",SRGs!AA:AA,0),0)</f>
        <v>0</v>
      </c>
      <c r="L878" s="2">
        <f>IFERROR(MATCH("Application Server Security Requirements Guide :: Version 3, Release: 3 Benchmark Date: 27 Oct 2022*"&amp;A878&amp;";*",SRGs!AA:AA,0),0)</f>
        <v>0</v>
      </c>
      <c r="M878" s="2">
        <f>IFERROR(MATCH("Authentication, Authorization, and Accounting Services (AAA) Security Requirements Guide :: Version 1, Release: 2 Benchmark Date: 24 Jan 2020*"&amp;A878&amp;";*",SRGs!AA:AA,0),0)</f>
        <v>0</v>
      </c>
      <c r="N878" s="6">
        <f>IFERROR(MATCH("Central Log Server Security Requirements Guide :: Version 2, Release: 2 Benchmark Date: 27 Oct 2022*"&amp;A878&amp;";*",SRGs!AA:AA,0),0)</f>
        <v>0</v>
      </c>
      <c r="O878" s="6">
        <f>IFERROR(MATCH("Database Security Requirements Guide :: Version 3, Release: 3 Benchmark Date: 27 Jul 2022*"&amp;A878&amp;";*",SRGs!AA:AA,0),0)</f>
        <v>0</v>
      </c>
      <c r="P878" s="6">
        <f>IFERROR(MATCH("Container Platform Security Requirements Guide :: Version 1, Release: 3 Benchmark Date: 27 Jan 2022*"&amp;A878&amp;";*",SRGs!AA:AA,0),0)</f>
        <v>0</v>
      </c>
      <c r="Q878" s="6">
        <f>IFERROR(MATCH("Domain Name System (DNS) Security Requirements Guide :: Version 2, Release: 4 Benchmark Date: 23 Oct 2015*"&amp;A878&amp;";*",SRGs!AA:AA,0),0)</f>
        <v>0</v>
      </c>
      <c r="R878" s="6">
        <f>IFERROR(MATCH("Firewall Security Requirements Guide :: Version 2, Release: 3 Benchmark Date: 27 Oct 2022*"&amp;A878&amp;";*",SRGs!AA:AA,0),0)</f>
        <v>0</v>
      </c>
      <c r="S878" s="6">
        <f>IFERROR(MATCH("General Purpose Operating System Security Requirements Guide :: Version 2, Release: 4 Benchmark Date: 27 Jul 2022*"&amp;A878&amp;";*",SRGs!AA:AA,0),0)</f>
        <v>0</v>
      </c>
      <c r="T878" s="6">
        <f>IFERROR(MATCH("Intrusion Detection and Prevention Systems (IDPS) Security Requirements Guide :: Version 2, Release: 6 Benchmark Date: 24 Jul 2020*"&amp;A878&amp;";*",SRGs!AA:AA,0),0)</f>
        <v>0</v>
      </c>
      <c r="U878" s="6">
        <f>IFERROR(MATCH("Layer 2 Switch Security Requirements Guide :: Version 2, Release: 1 Benchmark Date: 18 May 2021*"&amp;A878&amp;";*",SRGs!AA:AA,0),0)</f>
        <v>0</v>
      </c>
      <c r="V878" s="6">
        <f>IFERROR(MATCH("Mainframe Product Security Requirements Guide :: Version 2, Release: 1 Benchmark Date: 27 Oct 2022*"&amp;A878&amp;";*",SRGs!AA:AA,0),0)</f>
        <v>0</v>
      </c>
      <c r="W878" s="6">
        <f>IFERROR(MATCH("Network Device Management Security Requirements Guide :: Version 4, Release: 1 Benchmark Date: 23 Apr 2021*"&amp;A878&amp;";*",SRGs!AA:AA,0),0)</f>
        <v>0</v>
      </c>
      <c r="X878" s="6">
        <f>IFERROR(MATCH("Router Security Requirements Guide :: Version 4, Release: 2 Benchmark Date: 23 Apr 2021*"&amp;A878&amp;";*",SRGs!AA:AA,0),0)</f>
        <v>0</v>
      </c>
      <c r="Y878" s="6">
        <f>IFERROR(MATCH("SDN Controller Security Requirements Guide :: Version 1, Release: 2 Benchmark Date: 24 Apr 2020*"&amp;A878&amp;";*",SRGs!AA:AA,0),0)</f>
        <v>0</v>
      </c>
      <c r="Z878" s="6">
        <f>IFERROR(MATCH("Unified Endpoint Management Agent Security Requirements Guide :: Version 1, Release: 1 Benchmark Date: 20 Nov 2020*"&amp;A878&amp;";*",SRGs!AA:AA,0),0)</f>
        <v>0</v>
      </c>
      <c r="AA878" s="6">
        <f>IFERROR(MATCH("Unified Endpoint Management Server Security Requirements Guide :: Version 1, Release: 1 Benchmark Date: 20 Nov 2020*"&amp;A878&amp;";*",SRGs!AA:AA,0),0)</f>
        <v>0</v>
      </c>
      <c r="AB878" s="6">
        <f>IFERROR(MATCH("Virtual Private Network (VPN) Security Requirements Guide :: Version 2, Release: 4 Benchmark Date: 27 Oct 2021*"&amp;A878&amp;";*",SRGs!AA:AA,0),0)</f>
        <v>0</v>
      </c>
      <c r="AC878" s="6">
        <f>IFERROR(MATCH("Web Server Security Requirements Guide :: Version 3, Release: 1 Benchmark Date: 27 Oct 2022*"&amp;A878&amp;";*",SRGs!AA:AA,0),0)</f>
        <v>0</v>
      </c>
      <c r="AD878" s="21"/>
      <c r="AE878" s="3" t="str">
        <f t="shared" si="104"/>
        <v/>
      </c>
      <c r="AF878" s="2" t="str">
        <f t="shared" si="105"/>
        <v/>
      </c>
      <c r="AG878" s="2" t="str">
        <f t="shared" si="106"/>
        <v/>
      </c>
      <c r="AH878" s="2" t="str">
        <f t="shared" si="107"/>
        <v/>
      </c>
      <c r="AI878" s="2" t="str">
        <f t="shared" si="108"/>
        <v/>
      </c>
      <c r="AJ878" s="2" t="str">
        <f t="shared" si="109"/>
        <v/>
      </c>
      <c r="AK878" s="2" t="str">
        <f t="shared" si="110"/>
        <v/>
      </c>
      <c r="AL878" s="27"/>
      <c r="AM878" s="5" t="str">
        <f t="shared" si="111"/>
        <v/>
      </c>
    </row>
    <row r="879" spans="1:39" s="5" customFormat="1" ht="150">
      <c r="A879" s="1" t="s">
        <v>22573</v>
      </c>
      <c r="B879" s="1" t="s">
        <v>4315</v>
      </c>
      <c r="C879" s="1" t="s">
        <v>1099</v>
      </c>
      <c r="D879" s="1" t="s">
        <v>2161</v>
      </c>
      <c r="E879" s="1" t="s">
        <v>3163</v>
      </c>
      <c r="F879" s="2" t="s">
        <v>2591</v>
      </c>
      <c r="G879" s="2"/>
      <c r="H879" s="2"/>
      <c r="I879" s="2"/>
      <c r="J879" s="15"/>
      <c r="K879" s="3">
        <f>IFERROR(MATCH("Application Layer Gateway (ALG) Security Requirements Guide (SRG) :: Version 1, Release: 2 Benchmark Date: 24 Jul 2015*"&amp;A879&amp;";*",SRGs!AA:AA,0),0)</f>
        <v>0</v>
      </c>
      <c r="L879" s="2">
        <f>IFERROR(MATCH("Application Server Security Requirements Guide :: Version 3, Release: 3 Benchmark Date: 27 Oct 2022*"&amp;A879&amp;";*",SRGs!AA:AA,0),0)</f>
        <v>0</v>
      </c>
      <c r="M879" s="2">
        <f>IFERROR(MATCH("Authentication, Authorization, and Accounting Services (AAA) Security Requirements Guide :: Version 1, Release: 2 Benchmark Date: 24 Jan 2020*"&amp;A879&amp;";*",SRGs!AA:AA,0),0)</f>
        <v>0</v>
      </c>
      <c r="N879" s="2">
        <f>IFERROR(MATCH("Central Log Server Security Requirements Guide :: Version 2, Release: 2 Benchmark Date: 27 Oct 2022*"&amp;A879&amp;";*",SRGs!AA:AA,0),0)</f>
        <v>0</v>
      </c>
      <c r="O879" s="2">
        <f>IFERROR(MATCH("Database Security Requirements Guide :: Version 3, Release: 3 Benchmark Date: 27 Jul 2022*"&amp;A879&amp;";*",SRGs!AA:AA,0),0)</f>
        <v>0</v>
      </c>
      <c r="P879" s="6">
        <f>IFERROR(MATCH("Container Platform Security Requirements Guide :: Version 1, Release: 3 Benchmark Date: 27 Jan 2022*"&amp;A879&amp;";*",SRGs!AA:AA,0),0)</f>
        <v>0</v>
      </c>
      <c r="Q879" s="6">
        <f>IFERROR(MATCH("Domain Name System (DNS) Security Requirements Guide :: Version 2, Release: 4 Benchmark Date: 23 Oct 2015*"&amp;A879&amp;";*",SRGs!AA:AA,0),0)</f>
        <v>0</v>
      </c>
      <c r="R879" s="6">
        <f>IFERROR(MATCH("Firewall Security Requirements Guide :: Version 2, Release: 3 Benchmark Date: 27 Oct 2022*"&amp;A879&amp;";*",SRGs!AA:AA,0),0)</f>
        <v>0</v>
      </c>
      <c r="S879" s="6">
        <f>IFERROR(MATCH("General Purpose Operating System Security Requirements Guide :: Version 2, Release: 4 Benchmark Date: 27 Jul 2022*"&amp;A879&amp;";*",SRGs!AA:AA,0),0)</f>
        <v>0</v>
      </c>
      <c r="T879" s="6">
        <f>IFERROR(MATCH("Intrusion Detection and Prevention Systems (IDPS) Security Requirements Guide :: Version 2, Release: 6 Benchmark Date: 24 Jul 2020*"&amp;A879&amp;";*",SRGs!AA:AA,0),0)</f>
        <v>0</v>
      </c>
      <c r="U879" s="6">
        <f>IFERROR(MATCH("Layer 2 Switch Security Requirements Guide :: Version 2, Release: 1 Benchmark Date: 18 May 2021*"&amp;A879&amp;";*",SRGs!AA:AA,0),0)</f>
        <v>0</v>
      </c>
      <c r="V879" s="6">
        <f>IFERROR(MATCH("Mainframe Product Security Requirements Guide :: Version 2, Release: 1 Benchmark Date: 27 Oct 2022*"&amp;A879&amp;";*",SRGs!AA:AA,0),0)</f>
        <v>0</v>
      </c>
      <c r="W879" s="6">
        <f>IFERROR(MATCH("Network Device Management Security Requirements Guide :: Version 4, Release: 1 Benchmark Date: 23 Apr 2021*"&amp;A879&amp;";*",SRGs!AA:AA,0),0)</f>
        <v>0</v>
      </c>
      <c r="X879" s="6">
        <f>IFERROR(MATCH("Router Security Requirements Guide :: Version 4, Release: 2 Benchmark Date: 23 Apr 2021*"&amp;A879&amp;";*",SRGs!AA:AA,0),0)</f>
        <v>0</v>
      </c>
      <c r="Y879" s="6">
        <f>IFERROR(MATCH("SDN Controller Security Requirements Guide :: Version 1, Release: 2 Benchmark Date: 24 Apr 2020*"&amp;A879&amp;";*",SRGs!AA:AA,0),0)</f>
        <v>0</v>
      </c>
      <c r="Z879" s="6">
        <f>IFERROR(MATCH("Unified Endpoint Management Agent Security Requirements Guide :: Version 1, Release: 1 Benchmark Date: 20 Nov 2020*"&amp;A879&amp;";*",SRGs!AA:AA,0),0)</f>
        <v>0</v>
      </c>
      <c r="AA879" s="6">
        <f>IFERROR(MATCH("Unified Endpoint Management Server Security Requirements Guide :: Version 1, Release: 1 Benchmark Date: 20 Nov 2020*"&amp;A879&amp;";*",SRGs!AA:AA,0),0)</f>
        <v>0</v>
      </c>
      <c r="AB879" s="6">
        <f>IFERROR(MATCH("Virtual Private Network (VPN) Security Requirements Guide :: Version 2, Release: 4 Benchmark Date: 27 Oct 2021*"&amp;A879&amp;";*",SRGs!AA:AA,0),0)</f>
        <v>0</v>
      </c>
      <c r="AC879" s="6">
        <f>IFERROR(MATCH("Web Server Security Requirements Guide :: Version 3, Release: 1 Benchmark Date: 27 Oct 2022*"&amp;A879&amp;";*",SRGs!AA:AA,0),0)</f>
        <v>0</v>
      </c>
      <c r="AD879" s="21"/>
      <c r="AE879" s="3" t="str">
        <f t="shared" si="104"/>
        <v/>
      </c>
      <c r="AF879" s="2" t="str">
        <f t="shared" si="105"/>
        <v/>
      </c>
      <c r="AG879" s="2" t="str">
        <f t="shared" si="106"/>
        <v/>
      </c>
      <c r="AH879" s="2" t="str">
        <f t="shared" si="107"/>
        <v/>
      </c>
      <c r="AI879" s="2" t="str">
        <f t="shared" si="108"/>
        <v/>
      </c>
      <c r="AJ879" s="2" t="str">
        <f t="shared" si="109"/>
        <v/>
      </c>
      <c r="AK879" s="2" t="str">
        <f t="shared" si="110"/>
        <v/>
      </c>
      <c r="AL879" s="27"/>
      <c r="AM879" s="5" t="str">
        <f t="shared" si="111"/>
        <v/>
      </c>
    </row>
    <row r="880" spans="1:39" ht="165">
      <c r="A880" s="1" t="s">
        <v>22574</v>
      </c>
      <c r="B880" s="1" t="s">
        <v>4315</v>
      </c>
      <c r="C880" s="1" t="s">
        <v>1100</v>
      </c>
      <c r="D880" s="1" t="s">
        <v>2162</v>
      </c>
      <c r="E880" s="1" t="s">
        <v>3164</v>
      </c>
      <c r="F880" s="2" t="s">
        <v>3994</v>
      </c>
      <c r="G880" s="2"/>
      <c r="H880" s="2"/>
      <c r="I880" s="2"/>
      <c r="J880" s="15"/>
      <c r="K880" s="3">
        <f>IFERROR(MATCH("Application Layer Gateway (ALG) Security Requirements Guide (SRG) :: Version 1, Release: 2 Benchmark Date: 24 Jul 2015*"&amp;A880&amp;";*",SRGs!AA:AA,0),0)</f>
        <v>0</v>
      </c>
      <c r="L880" s="2">
        <f>IFERROR(MATCH("Application Server Security Requirements Guide :: Version 3, Release: 3 Benchmark Date: 27 Oct 2022*"&amp;A880&amp;";*",SRGs!AA:AA,0),0)</f>
        <v>0</v>
      </c>
      <c r="M880" s="2">
        <f>IFERROR(MATCH("Authentication, Authorization, and Accounting Services (AAA) Security Requirements Guide :: Version 1, Release: 2 Benchmark Date: 24 Jan 2020*"&amp;A880&amp;";*",SRGs!AA:AA,0),0)</f>
        <v>0</v>
      </c>
      <c r="N880" s="6">
        <f>IFERROR(MATCH("Central Log Server Security Requirements Guide :: Version 2, Release: 2 Benchmark Date: 27 Oct 2022*"&amp;A880&amp;";*",SRGs!AA:AA,0),0)</f>
        <v>0</v>
      </c>
      <c r="O880" s="6">
        <f>IFERROR(MATCH("Database Security Requirements Guide :: Version 3, Release: 3 Benchmark Date: 27 Jul 2022*"&amp;A880&amp;";*",SRGs!AA:AA,0),0)</f>
        <v>0</v>
      </c>
      <c r="P880" s="2">
        <f>IFERROR(MATCH("Container Platform Security Requirements Guide :: Version 1, Release: 3 Benchmark Date: 27 Jan 2022*"&amp;A880&amp;";*",SRGs!AA:AA,0),0)</f>
        <v>0</v>
      </c>
      <c r="Q880" s="2">
        <f>IFERROR(MATCH("Domain Name System (DNS) Security Requirements Guide :: Version 2, Release: 4 Benchmark Date: 23 Oct 2015*"&amp;A880&amp;";*",SRGs!AA:AA,0),0)</f>
        <v>0</v>
      </c>
      <c r="R880" s="2">
        <f>IFERROR(MATCH("Firewall Security Requirements Guide :: Version 2, Release: 3 Benchmark Date: 27 Oct 2022*"&amp;A880&amp;";*",SRGs!AA:AA,0),0)</f>
        <v>0</v>
      </c>
      <c r="S880" s="2">
        <f>IFERROR(MATCH("General Purpose Operating System Security Requirements Guide :: Version 2, Release: 4 Benchmark Date: 27 Jul 2022*"&amp;A880&amp;";*",SRGs!AA:AA,0),0)</f>
        <v>0</v>
      </c>
      <c r="T880" s="2">
        <f>IFERROR(MATCH("Intrusion Detection and Prevention Systems (IDPS) Security Requirements Guide :: Version 2, Release: 6 Benchmark Date: 24 Jul 2020*"&amp;A880&amp;";*",SRGs!AA:AA,0),0)</f>
        <v>0</v>
      </c>
      <c r="U880" s="2">
        <f>IFERROR(MATCH("Layer 2 Switch Security Requirements Guide :: Version 2, Release: 1 Benchmark Date: 18 May 2021*"&amp;A880&amp;";*",SRGs!AA:AA,0),0)</f>
        <v>0</v>
      </c>
      <c r="V880" s="2">
        <f>IFERROR(MATCH("Mainframe Product Security Requirements Guide :: Version 2, Release: 1 Benchmark Date: 27 Oct 2022*"&amp;A880&amp;";*",SRGs!AA:AA,0),0)</f>
        <v>0</v>
      </c>
      <c r="W880" s="2">
        <f>IFERROR(MATCH("Network Device Management Security Requirements Guide :: Version 4, Release: 1 Benchmark Date: 23 Apr 2021*"&amp;A880&amp;";*",SRGs!AA:AA,0),0)</f>
        <v>0</v>
      </c>
      <c r="X880" s="2">
        <f>IFERROR(MATCH("Router Security Requirements Guide :: Version 4, Release: 2 Benchmark Date: 23 Apr 2021*"&amp;A880&amp;";*",SRGs!AA:AA,0),0)</f>
        <v>0</v>
      </c>
      <c r="Y880" s="2">
        <f>IFERROR(MATCH("SDN Controller Security Requirements Guide :: Version 1, Release: 2 Benchmark Date: 24 Apr 2020*"&amp;A880&amp;";*",SRGs!AA:AA,0),0)</f>
        <v>0</v>
      </c>
      <c r="Z880" s="2">
        <f>IFERROR(MATCH("Unified Endpoint Management Agent Security Requirements Guide :: Version 1, Release: 1 Benchmark Date: 20 Nov 2020*"&amp;A880&amp;";*",SRGs!AA:AA,0),0)</f>
        <v>0</v>
      </c>
      <c r="AA880" s="2">
        <f>IFERROR(MATCH("Unified Endpoint Management Server Security Requirements Guide :: Version 1, Release: 1 Benchmark Date: 20 Nov 2020*"&amp;A880&amp;";*",SRGs!AA:AA,0),0)</f>
        <v>0</v>
      </c>
      <c r="AB880" s="2">
        <f>IFERROR(MATCH("Virtual Private Network (VPN) Security Requirements Guide :: Version 2, Release: 4 Benchmark Date: 27 Oct 2021*"&amp;A880&amp;";*",SRGs!AA:AA,0),0)</f>
        <v>0</v>
      </c>
      <c r="AC880" s="2">
        <f>IFERROR(MATCH("Web Server Security Requirements Guide :: Version 3, Release: 1 Benchmark Date: 27 Oct 2022*"&amp;A880&amp;";*",SRGs!AA:AA,0),0)</f>
        <v>0</v>
      </c>
      <c r="AD880" s="22"/>
      <c r="AE880" s="3" t="str">
        <f t="shared" si="104"/>
        <v/>
      </c>
      <c r="AF880" s="2" t="str">
        <f t="shared" si="105"/>
        <v/>
      </c>
      <c r="AG880" s="2" t="str">
        <f t="shared" si="106"/>
        <v/>
      </c>
      <c r="AH880" s="2" t="str">
        <f t="shared" si="107"/>
        <v/>
      </c>
      <c r="AI880" s="2" t="str">
        <f t="shared" si="108"/>
        <v/>
      </c>
      <c r="AJ880" s="2" t="str">
        <f t="shared" si="109"/>
        <v/>
      </c>
      <c r="AK880" s="2" t="str">
        <f t="shared" si="110"/>
        <v/>
      </c>
      <c r="AM880" s="5" t="str">
        <f t="shared" si="111"/>
        <v/>
      </c>
    </row>
    <row r="881" spans="1:39" s="5" customFormat="1" ht="90">
      <c r="A881" s="1" t="s">
        <v>22575</v>
      </c>
      <c r="B881" s="1" t="s">
        <v>4315</v>
      </c>
      <c r="C881" s="1" t="s">
        <v>1101</v>
      </c>
      <c r="D881" s="1" t="s">
        <v>2163</v>
      </c>
      <c r="E881" s="1" t="s">
        <v>3165</v>
      </c>
      <c r="F881" s="2" t="s">
        <v>3995</v>
      </c>
      <c r="G881" s="2"/>
      <c r="H881" s="2"/>
      <c r="I881" s="2"/>
      <c r="J881" s="15"/>
      <c r="K881" s="3">
        <f>IFERROR(MATCH("Application Layer Gateway (ALG) Security Requirements Guide (SRG) :: Version 1, Release: 2 Benchmark Date: 24 Jul 2015*"&amp;A881&amp;";*",SRGs!AA:AA,0),0)</f>
        <v>0</v>
      </c>
      <c r="L881" s="2">
        <f>IFERROR(MATCH("Application Server Security Requirements Guide :: Version 3, Release: 3 Benchmark Date: 27 Oct 2022*"&amp;A881&amp;";*",SRGs!AA:AA,0),0)</f>
        <v>0</v>
      </c>
      <c r="M881" s="2">
        <f>IFERROR(MATCH("Authentication, Authorization, and Accounting Services (AAA) Security Requirements Guide :: Version 1, Release: 2 Benchmark Date: 24 Jan 2020*"&amp;A881&amp;";*",SRGs!AA:AA,0),0)</f>
        <v>0</v>
      </c>
      <c r="N881" s="6">
        <f>IFERROR(MATCH("Central Log Server Security Requirements Guide :: Version 2, Release: 2 Benchmark Date: 27 Oct 2022*"&amp;A881&amp;";*",SRGs!AA:AA,0),0)</f>
        <v>0</v>
      </c>
      <c r="O881" s="6">
        <f>IFERROR(MATCH("Database Security Requirements Guide :: Version 3, Release: 3 Benchmark Date: 27 Jul 2022*"&amp;A881&amp;";*",SRGs!AA:AA,0),0)</f>
        <v>0</v>
      </c>
      <c r="P881" s="6">
        <f>IFERROR(MATCH("Container Platform Security Requirements Guide :: Version 1, Release: 3 Benchmark Date: 27 Jan 2022*"&amp;A881&amp;";*",SRGs!AA:AA,0),0)</f>
        <v>0</v>
      </c>
      <c r="Q881" s="6">
        <f>IFERROR(MATCH("Domain Name System (DNS) Security Requirements Guide :: Version 2, Release: 4 Benchmark Date: 23 Oct 2015*"&amp;A881&amp;";*",SRGs!AA:AA,0),0)</f>
        <v>0</v>
      </c>
      <c r="R881" s="6">
        <f>IFERROR(MATCH("Firewall Security Requirements Guide :: Version 2, Release: 3 Benchmark Date: 27 Oct 2022*"&amp;A881&amp;";*",SRGs!AA:AA,0),0)</f>
        <v>0</v>
      </c>
      <c r="S881" s="6">
        <f>IFERROR(MATCH("General Purpose Operating System Security Requirements Guide :: Version 2, Release: 4 Benchmark Date: 27 Jul 2022*"&amp;A881&amp;";*",SRGs!AA:AA,0),0)</f>
        <v>0</v>
      </c>
      <c r="T881" s="6">
        <f>IFERROR(MATCH("Intrusion Detection and Prevention Systems (IDPS) Security Requirements Guide :: Version 2, Release: 6 Benchmark Date: 24 Jul 2020*"&amp;A881&amp;";*",SRGs!AA:AA,0),0)</f>
        <v>0</v>
      </c>
      <c r="U881" s="6">
        <f>IFERROR(MATCH("Layer 2 Switch Security Requirements Guide :: Version 2, Release: 1 Benchmark Date: 18 May 2021*"&amp;A881&amp;";*",SRGs!AA:AA,0),0)</f>
        <v>0</v>
      </c>
      <c r="V881" s="6">
        <f>IFERROR(MATCH("Mainframe Product Security Requirements Guide :: Version 2, Release: 1 Benchmark Date: 27 Oct 2022*"&amp;A881&amp;";*",SRGs!AA:AA,0),0)</f>
        <v>0</v>
      </c>
      <c r="W881" s="6">
        <f>IFERROR(MATCH("Network Device Management Security Requirements Guide :: Version 4, Release: 1 Benchmark Date: 23 Apr 2021*"&amp;A881&amp;";*",SRGs!AA:AA,0),0)</f>
        <v>0</v>
      </c>
      <c r="X881" s="6">
        <f>IFERROR(MATCH("Router Security Requirements Guide :: Version 4, Release: 2 Benchmark Date: 23 Apr 2021*"&amp;A881&amp;";*",SRGs!AA:AA,0),0)</f>
        <v>0</v>
      </c>
      <c r="Y881" s="6">
        <f>IFERROR(MATCH("SDN Controller Security Requirements Guide :: Version 1, Release: 2 Benchmark Date: 24 Apr 2020*"&amp;A881&amp;";*",SRGs!AA:AA,0),0)</f>
        <v>0</v>
      </c>
      <c r="Z881" s="6">
        <f>IFERROR(MATCH("Unified Endpoint Management Agent Security Requirements Guide :: Version 1, Release: 1 Benchmark Date: 20 Nov 2020*"&amp;A881&amp;";*",SRGs!AA:AA,0),0)</f>
        <v>0</v>
      </c>
      <c r="AA881" s="6">
        <f>IFERROR(MATCH("Unified Endpoint Management Server Security Requirements Guide :: Version 1, Release: 1 Benchmark Date: 20 Nov 2020*"&amp;A881&amp;";*",SRGs!AA:AA,0),0)</f>
        <v>0</v>
      </c>
      <c r="AB881" s="6">
        <f>IFERROR(MATCH("Virtual Private Network (VPN) Security Requirements Guide :: Version 2, Release: 4 Benchmark Date: 27 Oct 2021*"&amp;A881&amp;";*",SRGs!AA:AA,0),0)</f>
        <v>0</v>
      </c>
      <c r="AC881" s="6">
        <f>IFERROR(MATCH("Web Server Security Requirements Guide :: Version 3, Release: 1 Benchmark Date: 27 Oct 2022*"&amp;A881&amp;";*",SRGs!AA:AA,0),0)</f>
        <v>0</v>
      </c>
      <c r="AD881" s="21"/>
      <c r="AE881" s="3" t="str">
        <f t="shared" si="104"/>
        <v/>
      </c>
      <c r="AF881" s="2" t="str">
        <f t="shared" si="105"/>
        <v/>
      </c>
      <c r="AG881" s="2" t="str">
        <f t="shared" si="106"/>
        <v/>
      </c>
      <c r="AH881" s="2" t="str">
        <f t="shared" si="107"/>
        <v/>
      </c>
      <c r="AI881" s="2" t="str">
        <f t="shared" si="108"/>
        <v/>
      </c>
      <c r="AJ881" s="2" t="str">
        <f t="shared" si="109"/>
        <v/>
      </c>
      <c r="AK881" s="2" t="str">
        <f t="shared" si="110"/>
        <v/>
      </c>
      <c r="AL881" s="27"/>
      <c r="AM881" s="5" t="str">
        <f t="shared" si="111"/>
        <v/>
      </c>
    </row>
    <row r="882" spans="1:39" ht="60">
      <c r="A882" s="1" t="s">
        <v>22576</v>
      </c>
      <c r="B882" s="1" t="s">
        <v>4315</v>
      </c>
      <c r="C882" s="1" t="s">
        <v>1102</v>
      </c>
      <c r="D882" s="1" t="s">
        <v>2164</v>
      </c>
      <c r="E882" s="1" t="s">
        <v>3166</v>
      </c>
      <c r="F882" s="2" t="s">
        <v>3763</v>
      </c>
      <c r="G882" s="2"/>
      <c r="H882" s="2"/>
      <c r="I882" s="2"/>
      <c r="J882" s="15"/>
      <c r="K882" s="3">
        <f>IFERROR(MATCH("Application Layer Gateway (ALG) Security Requirements Guide (SRG) :: Version 1, Release: 2 Benchmark Date: 24 Jul 2015*"&amp;A882&amp;";*",SRGs!AA:AA,0),0)</f>
        <v>0</v>
      </c>
      <c r="L882" s="2">
        <f>IFERROR(MATCH("Application Server Security Requirements Guide :: Version 3, Release: 3 Benchmark Date: 27 Oct 2022*"&amp;A882&amp;";*",SRGs!AA:AA,0),0)</f>
        <v>0</v>
      </c>
      <c r="M882" s="2">
        <f>IFERROR(MATCH("Authentication, Authorization, and Accounting Services (AAA) Security Requirements Guide :: Version 1, Release: 2 Benchmark Date: 24 Jan 2020*"&amp;A882&amp;";*",SRGs!AA:AA,0),0)</f>
        <v>0</v>
      </c>
      <c r="N882" s="6">
        <f>IFERROR(MATCH("Central Log Server Security Requirements Guide :: Version 2, Release: 2 Benchmark Date: 27 Oct 2022*"&amp;A882&amp;";*",SRGs!AA:AA,0),0)</f>
        <v>0</v>
      </c>
      <c r="O882" s="6">
        <f>IFERROR(MATCH("Database Security Requirements Guide :: Version 3, Release: 3 Benchmark Date: 27 Jul 2022*"&amp;A882&amp;";*",SRGs!AA:AA,0),0)</f>
        <v>0</v>
      </c>
      <c r="P882" s="2">
        <f>IFERROR(MATCH("Container Platform Security Requirements Guide :: Version 1, Release: 3 Benchmark Date: 27 Jan 2022*"&amp;A882&amp;";*",SRGs!AA:AA,0),0)</f>
        <v>0</v>
      </c>
      <c r="Q882" s="2">
        <f>IFERROR(MATCH("Domain Name System (DNS) Security Requirements Guide :: Version 2, Release: 4 Benchmark Date: 23 Oct 2015*"&amp;A882&amp;";*",SRGs!AA:AA,0),0)</f>
        <v>0</v>
      </c>
      <c r="R882" s="2">
        <f>IFERROR(MATCH("Firewall Security Requirements Guide :: Version 2, Release: 3 Benchmark Date: 27 Oct 2022*"&amp;A882&amp;";*",SRGs!AA:AA,0),0)</f>
        <v>0</v>
      </c>
      <c r="S882" s="2">
        <f>IFERROR(MATCH("General Purpose Operating System Security Requirements Guide :: Version 2, Release: 4 Benchmark Date: 27 Jul 2022*"&amp;A882&amp;";*",SRGs!AA:AA,0),0)</f>
        <v>0</v>
      </c>
      <c r="T882" s="2">
        <f>IFERROR(MATCH("Intrusion Detection and Prevention Systems (IDPS) Security Requirements Guide :: Version 2, Release: 6 Benchmark Date: 24 Jul 2020*"&amp;A882&amp;";*",SRGs!AA:AA,0),0)</f>
        <v>0</v>
      </c>
      <c r="U882" s="2">
        <f>IFERROR(MATCH("Layer 2 Switch Security Requirements Guide :: Version 2, Release: 1 Benchmark Date: 18 May 2021*"&amp;A882&amp;";*",SRGs!AA:AA,0),0)</f>
        <v>0</v>
      </c>
      <c r="V882" s="2">
        <f>IFERROR(MATCH("Mainframe Product Security Requirements Guide :: Version 2, Release: 1 Benchmark Date: 27 Oct 2022*"&amp;A882&amp;";*",SRGs!AA:AA,0),0)</f>
        <v>0</v>
      </c>
      <c r="W882" s="2">
        <f>IFERROR(MATCH("Network Device Management Security Requirements Guide :: Version 4, Release: 1 Benchmark Date: 23 Apr 2021*"&amp;A882&amp;";*",SRGs!AA:AA,0),0)</f>
        <v>0</v>
      </c>
      <c r="X882" s="2">
        <f>IFERROR(MATCH("Router Security Requirements Guide :: Version 4, Release: 2 Benchmark Date: 23 Apr 2021*"&amp;A882&amp;";*",SRGs!AA:AA,0),0)</f>
        <v>0</v>
      </c>
      <c r="Y882" s="2">
        <f>IFERROR(MATCH("SDN Controller Security Requirements Guide :: Version 1, Release: 2 Benchmark Date: 24 Apr 2020*"&amp;A882&amp;";*",SRGs!AA:AA,0),0)</f>
        <v>0</v>
      </c>
      <c r="Z882" s="2">
        <f>IFERROR(MATCH("Unified Endpoint Management Agent Security Requirements Guide :: Version 1, Release: 1 Benchmark Date: 20 Nov 2020*"&amp;A882&amp;";*",SRGs!AA:AA,0),0)</f>
        <v>0</v>
      </c>
      <c r="AA882" s="2">
        <f>IFERROR(MATCH("Unified Endpoint Management Server Security Requirements Guide :: Version 1, Release: 1 Benchmark Date: 20 Nov 2020*"&amp;A882&amp;";*",SRGs!AA:AA,0),0)</f>
        <v>0</v>
      </c>
      <c r="AB882" s="2">
        <f>IFERROR(MATCH("Virtual Private Network (VPN) Security Requirements Guide :: Version 2, Release: 4 Benchmark Date: 27 Oct 2021*"&amp;A882&amp;";*",SRGs!AA:AA,0),0)</f>
        <v>0</v>
      </c>
      <c r="AC882" s="2">
        <f>IFERROR(MATCH("Web Server Security Requirements Guide :: Version 3, Release: 1 Benchmark Date: 27 Oct 2022*"&amp;A882&amp;";*",SRGs!AA:AA,0),0)</f>
        <v>0</v>
      </c>
      <c r="AD882" s="22"/>
      <c r="AE882" s="3" t="str">
        <f t="shared" si="104"/>
        <v/>
      </c>
      <c r="AF882" s="2" t="str">
        <f t="shared" si="105"/>
        <v/>
      </c>
      <c r="AG882" s="2" t="str">
        <f t="shared" si="106"/>
        <v/>
      </c>
      <c r="AH882" s="2" t="str">
        <f t="shared" si="107"/>
        <v/>
      </c>
      <c r="AI882" s="2" t="str">
        <f t="shared" si="108"/>
        <v/>
      </c>
      <c r="AJ882" s="2" t="str">
        <f t="shared" si="109"/>
        <v/>
      </c>
      <c r="AK882" s="2" t="str">
        <f t="shared" si="110"/>
        <v/>
      </c>
      <c r="AM882" s="5" t="str">
        <f t="shared" si="111"/>
        <v/>
      </c>
    </row>
    <row r="883" spans="1:39" s="5" customFormat="1" ht="105">
      <c r="A883" s="1" t="s">
        <v>22577</v>
      </c>
      <c r="B883" s="1" t="s">
        <v>4315</v>
      </c>
      <c r="C883" s="1" t="s">
        <v>4158</v>
      </c>
      <c r="D883" s="1" t="s">
        <v>2165</v>
      </c>
      <c r="E883" s="1" t="s">
        <v>3167</v>
      </c>
      <c r="F883" s="2" t="s">
        <v>3994</v>
      </c>
      <c r="G883" s="2"/>
      <c r="H883" s="2"/>
      <c r="I883" s="2"/>
      <c r="J883" s="15"/>
      <c r="K883" s="3">
        <f>IFERROR(MATCH("Application Layer Gateway (ALG) Security Requirements Guide (SRG) :: Version 1, Release: 2 Benchmark Date: 24 Jul 2015*"&amp;A883&amp;";*",SRGs!AA:AA,0),0)</f>
        <v>0</v>
      </c>
      <c r="L883" s="2">
        <f>IFERROR(MATCH("Application Server Security Requirements Guide :: Version 3, Release: 3 Benchmark Date: 27 Oct 2022*"&amp;A883&amp;";*",SRGs!AA:AA,0),0)</f>
        <v>0</v>
      </c>
      <c r="M883" s="2">
        <f>IFERROR(MATCH("Authentication, Authorization, and Accounting Services (AAA) Security Requirements Guide :: Version 1, Release: 2 Benchmark Date: 24 Jan 2020*"&amp;A883&amp;";*",SRGs!AA:AA,0),0)</f>
        <v>0</v>
      </c>
      <c r="N883" s="6">
        <f>IFERROR(MATCH("Central Log Server Security Requirements Guide :: Version 2, Release: 2 Benchmark Date: 27 Oct 2022*"&amp;A883&amp;";*",SRGs!AA:AA,0),0)</f>
        <v>0</v>
      </c>
      <c r="O883" s="6">
        <f>IFERROR(MATCH("Database Security Requirements Guide :: Version 3, Release: 3 Benchmark Date: 27 Jul 2022*"&amp;A883&amp;";*",SRGs!AA:AA,0),0)</f>
        <v>0</v>
      </c>
      <c r="P883" s="6">
        <f>IFERROR(MATCH("Container Platform Security Requirements Guide :: Version 1, Release: 3 Benchmark Date: 27 Jan 2022*"&amp;A883&amp;";*",SRGs!AA:AA,0),0)</f>
        <v>0</v>
      </c>
      <c r="Q883" s="6">
        <f>IFERROR(MATCH("Domain Name System (DNS) Security Requirements Guide :: Version 2, Release: 4 Benchmark Date: 23 Oct 2015*"&amp;A883&amp;";*",SRGs!AA:AA,0),0)</f>
        <v>0</v>
      </c>
      <c r="R883" s="6">
        <f>IFERROR(MATCH("Firewall Security Requirements Guide :: Version 2, Release: 3 Benchmark Date: 27 Oct 2022*"&amp;A883&amp;";*",SRGs!AA:AA,0),0)</f>
        <v>0</v>
      </c>
      <c r="S883" s="6">
        <f>IFERROR(MATCH("General Purpose Operating System Security Requirements Guide :: Version 2, Release: 4 Benchmark Date: 27 Jul 2022*"&amp;A883&amp;";*",SRGs!AA:AA,0),0)</f>
        <v>0</v>
      </c>
      <c r="T883" s="6">
        <f>IFERROR(MATCH("Intrusion Detection and Prevention Systems (IDPS) Security Requirements Guide :: Version 2, Release: 6 Benchmark Date: 24 Jul 2020*"&amp;A883&amp;";*",SRGs!AA:AA,0),0)</f>
        <v>0</v>
      </c>
      <c r="U883" s="6">
        <f>IFERROR(MATCH("Layer 2 Switch Security Requirements Guide :: Version 2, Release: 1 Benchmark Date: 18 May 2021*"&amp;A883&amp;";*",SRGs!AA:AA,0),0)</f>
        <v>0</v>
      </c>
      <c r="V883" s="6">
        <f>IFERROR(MATCH("Mainframe Product Security Requirements Guide :: Version 2, Release: 1 Benchmark Date: 27 Oct 2022*"&amp;A883&amp;";*",SRGs!AA:AA,0),0)</f>
        <v>0</v>
      </c>
      <c r="W883" s="6">
        <f>IFERROR(MATCH("Network Device Management Security Requirements Guide :: Version 4, Release: 1 Benchmark Date: 23 Apr 2021*"&amp;A883&amp;";*",SRGs!AA:AA,0),0)</f>
        <v>0</v>
      </c>
      <c r="X883" s="6">
        <f>IFERROR(MATCH("Router Security Requirements Guide :: Version 4, Release: 2 Benchmark Date: 23 Apr 2021*"&amp;A883&amp;";*",SRGs!AA:AA,0),0)</f>
        <v>0</v>
      </c>
      <c r="Y883" s="6">
        <f>IFERROR(MATCH("SDN Controller Security Requirements Guide :: Version 1, Release: 2 Benchmark Date: 24 Apr 2020*"&amp;A883&amp;";*",SRGs!AA:AA,0),0)</f>
        <v>0</v>
      </c>
      <c r="Z883" s="6">
        <f>IFERROR(MATCH("Unified Endpoint Management Agent Security Requirements Guide :: Version 1, Release: 1 Benchmark Date: 20 Nov 2020*"&amp;A883&amp;";*",SRGs!AA:AA,0),0)</f>
        <v>0</v>
      </c>
      <c r="AA883" s="6">
        <f>IFERROR(MATCH("Unified Endpoint Management Server Security Requirements Guide :: Version 1, Release: 1 Benchmark Date: 20 Nov 2020*"&amp;A883&amp;";*",SRGs!AA:AA,0),0)</f>
        <v>0</v>
      </c>
      <c r="AB883" s="6">
        <f>IFERROR(MATCH("Virtual Private Network (VPN) Security Requirements Guide :: Version 2, Release: 4 Benchmark Date: 27 Oct 2021*"&amp;A883&amp;";*",SRGs!AA:AA,0),0)</f>
        <v>0</v>
      </c>
      <c r="AC883" s="6">
        <f>IFERROR(MATCH("Web Server Security Requirements Guide :: Version 3, Release: 1 Benchmark Date: 27 Oct 2022*"&amp;A883&amp;";*",SRGs!AA:AA,0),0)</f>
        <v>0</v>
      </c>
      <c r="AD883" s="21"/>
      <c r="AE883" s="3" t="str">
        <f t="shared" si="104"/>
        <v/>
      </c>
      <c r="AF883" s="2" t="str">
        <f t="shared" si="105"/>
        <v/>
      </c>
      <c r="AG883" s="2" t="str">
        <f t="shared" si="106"/>
        <v/>
      </c>
      <c r="AH883" s="2" t="str">
        <f t="shared" si="107"/>
        <v/>
      </c>
      <c r="AI883" s="2" t="str">
        <f t="shared" si="108"/>
        <v/>
      </c>
      <c r="AJ883" s="2" t="str">
        <f t="shared" si="109"/>
        <v/>
      </c>
      <c r="AK883" s="2" t="str">
        <f t="shared" si="110"/>
        <v/>
      </c>
      <c r="AL883" s="27"/>
      <c r="AM883" s="5" t="str">
        <f t="shared" si="111"/>
        <v/>
      </c>
    </row>
    <row r="884" spans="1:39" s="5" customFormat="1" ht="285">
      <c r="A884" s="1" t="s">
        <v>236</v>
      </c>
      <c r="B884" s="1" t="s">
        <v>4316</v>
      </c>
      <c r="C884" s="1" t="s">
        <v>322</v>
      </c>
      <c r="D884" s="1" t="s">
        <v>2210</v>
      </c>
      <c r="E884" s="1" t="s">
        <v>3212</v>
      </c>
      <c r="F884" s="2" t="s">
        <v>3733</v>
      </c>
      <c r="G884" s="2"/>
      <c r="H884" s="2"/>
      <c r="I884" s="2"/>
      <c r="J884" s="15"/>
      <c r="K884" s="3">
        <f>IFERROR(MATCH("Application Layer Gateway (ALG) Security Requirements Guide (SRG) :: Version 1, Release: 2 Benchmark Date: 24 Jul 2015*"&amp;A884&amp;";*",SRGs!AA:AA,0),0)</f>
        <v>0</v>
      </c>
      <c r="L884" s="2">
        <f>IFERROR(MATCH("Application Server Security Requirements Guide :: Version 3, Release: 3 Benchmark Date: 27 Oct 2022*"&amp;A884&amp;";*",SRGs!AA:AA,0),0)</f>
        <v>0</v>
      </c>
      <c r="M884" s="2">
        <f>IFERROR(MATCH("Authentication, Authorization, and Accounting Services (AAA) Security Requirements Guide :: Version 1, Release: 2 Benchmark Date: 24 Jan 2020*"&amp;A884&amp;";*",SRGs!AA:AA,0),0)</f>
        <v>0</v>
      </c>
      <c r="N884" s="6">
        <f>IFERROR(MATCH("Central Log Server Security Requirements Guide :: Version 2, Release: 2 Benchmark Date: 27 Oct 2022*"&amp;A884&amp;";*",SRGs!AA:AA,0),0)</f>
        <v>0</v>
      </c>
      <c r="O884" s="6">
        <f>IFERROR(MATCH("Database Security Requirements Guide :: Version 3, Release: 3 Benchmark Date: 27 Jul 2022*"&amp;A884&amp;";*",SRGs!AA:AA,0),0)</f>
        <v>0</v>
      </c>
      <c r="P884" s="6">
        <f>IFERROR(MATCH("Container Platform Security Requirements Guide :: Version 1, Release: 3 Benchmark Date: 27 Jan 2022*"&amp;A884&amp;";*",SRGs!AA:AA,0),0)</f>
        <v>0</v>
      </c>
      <c r="Q884" s="6">
        <f>IFERROR(MATCH("Domain Name System (DNS) Security Requirements Guide :: Version 2, Release: 4 Benchmark Date: 23 Oct 2015*"&amp;A884&amp;";*",SRGs!AA:AA,0),0)</f>
        <v>0</v>
      </c>
      <c r="R884" s="6">
        <f>IFERROR(MATCH("Firewall Security Requirements Guide :: Version 2, Release: 3 Benchmark Date: 27 Oct 2022*"&amp;A884&amp;";*",SRGs!AA:AA,0),0)</f>
        <v>0</v>
      </c>
      <c r="S884" s="6">
        <f>IFERROR(MATCH("General Purpose Operating System Security Requirements Guide :: Version 2, Release: 4 Benchmark Date: 27 Jul 2022*"&amp;A884&amp;";*",SRGs!AA:AA,0),0)</f>
        <v>0</v>
      </c>
      <c r="T884" s="6">
        <f>IFERROR(MATCH("Intrusion Detection and Prevention Systems (IDPS) Security Requirements Guide :: Version 2, Release: 6 Benchmark Date: 24 Jul 2020*"&amp;A884&amp;";*",SRGs!AA:AA,0),0)</f>
        <v>0</v>
      </c>
      <c r="U884" s="6">
        <f>IFERROR(MATCH("Layer 2 Switch Security Requirements Guide :: Version 2, Release: 1 Benchmark Date: 18 May 2021*"&amp;A884&amp;";*",SRGs!AA:AA,0),0)</f>
        <v>0</v>
      </c>
      <c r="V884" s="6">
        <f>IFERROR(MATCH("Mainframe Product Security Requirements Guide :: Version 2, Release: 1 Benchmark Date: 27 Oct 2022*"&amp;A884&amp;";*",SRGs!AA:AA,0),0)</f>
        <v>0</v>
      </c>
      <c r="W884" s="6">
        <f>IFERROR(MATCH("Network Device Management Security Requirements Guide :: Version 4, Release: 1 Benchmark Date: 23 Apr 2021*"&amp;A884&amp;";*",SRGs!AA:AA,0),0)</f>
        <v>0</v>
      </c>
      <c r="X884" s="6">
        <f>IFERROR(MATCH("Router Security Requirements Guide :: Version 4, Release: 2 Benchmark Date: 23 Apr 2021*"&amp;A884&amp;";*",SRGs!AA:AA,0),0)</f>
        <v>0</v>
      </c>
      <c r="Y884" s="6">
        <f>IFERROR(MATCH("SDN Controller Security Requirements Guide :: Version 1, Release: 2 Benchmark Date: 24 Apr 2020*"&amp;A884&amp;";*",SRGs!AA:AA,0),0)</f>
        <v>0</v>
      </c>
      <c r="Z884" s="6">
        <f>IFERROR(MATCH("Unified Endpoint Management Agent Security Requirements Guide :: Version 1, Release: 1 Benchmark Date: 20 Nov 2020*"&amp;A884&amp;";*",SRGs!AA:AA,0),0)</f>
        <v>0</v>
      </c>
      <c r="AA884" s="6">
        <f>IFERROR(MATCH("Unified Endpoint Management Server Security Requirements Guide :: Version 1, Release: 1 Benchmark Date: 20 Nov 2020*"&amp;A884&amp;";*",SRGs!AA:AA,0),0)</f>
        <v>0</v>
      </c>
      <c r="AB884" s="6">
        <f>IFERROR(MATCH("Virtual Private Network (VPN) Security Requirements Guide :: Version 2, Release: 4 Benchmark Date: 27 Oct 2021*"&amp;A884&amp;";*",SRGs!AA:AA,0),0)</f>
        <v>0</v>
      </c>
      <c r="AC884" s="6">
        <f>IFERROR(MATCH("Web Server Security Requirements Guide :: Version 3, Release: 1 Benchmark Date: 27 Oct 2022*"&amp;A884&amp;";*",SRGs!AA:AA,0),0)</f>
        <v>0</v>
      </c>
      <c r="AD884" s="21"/>
      <c r="AE884" s="3" t="str">
        <f t="shared" si="104"/>
        <v/>
      </c>
      <c r="AF884" s="2" t="str">
        <f t="shared" si="105"/>
        <v/>
      </c>
      <c r="AG884" s="2" t="str">
        <f t="shared" si="106"/>
        <v/>
      </c>
      <c r="AH884" s="2" t="str">
        <f t="shared" si="107"/>
        <v/>
      </c>
      <c r="AI884" s="2" t="str">
        <f t="shared" si="108"/>
        <v/>
      </c>
      <c r="AJ884" s="2" t="str">
        <f t="shared" si="109"/>
        <v/>
      </c>
      <c r="AK884" s="2" t="str">
        <f t="shared" si="110"/>
        <v/>
      </c>
      <c r="AL884" s="27"/>
      <c r="AM884" s="5" t="str">
        <f t="shared" si="111"/>
        <v/>
      </c>
    </row>
    <row r="885" spans="1:39" s="5" customFormat="1" ht="105">
      <c r="A885" s="1" t="s">
        <v>245</v>
      </c>
      <c r="B885" s="1" t="s">
        <v>4316</v>
      </c>
      <c r="C885" s="1" t="s">
        <v>1231</v>
      </c>
      <c r="D885" s="1" t="s">
        <v>2260</v>
      </c>
      <c r="E885" s="1" t="s">
        <v>3262</v>
      </c>
      <c r="F885" s="2" t="s">
        <v>4040</v>
      </c>
      <c r="G885" s="2" t="s">
        <v>4240</v>
      </c>
      <c r="H885" s="2"/>
      <c r="I885" s="10">
        <v>1</v>
      </c>
      <c r="J885" s="13"/>
      <c r="K885" s="3">
        <f>IFERROR(MATCH("Application Layer Gateway (ALG) Security Requirements Guide (SRG) :: Version 1, Release: 2 Benchmark Date: 24 Jul 2015*"&amp;A885&amp;";*",SRGs!AA:AA,0),0)</f>
        <v>1682</v>
      </c>
      <c r="L885" s="2">
        <f>IFERROR(MATCH("Application Server Security Requirements Guide :: Version 3, Release: 3 Benchmark Date: 27 Oct 2022*"&amp;A885&amp;";*",SRGs!AA:AA,0),0)</f>
        <v>0</v>
      </c>
      <c r="M885" s="2">
        <f>IFERROR(MATCH("Authentication, Authorization, and Accounting Services (AAA) Security Requirements Guide :: Version 1, Release: 2 Benchmark Date: 24 Jan 2020*"&amp;A885&amp;";*",SRGs!AA:AA,0),0)</f>
        <v>0</v>
      </c>
      <c r="N885" s="6">
        <f>IFERROR(MATCH("Central Log Server Security Requirements Guide :: Version 2, Release: 2 Benchmark Date: 27 Oct 2022*"&amp;A885&amp;";*",SRGs!AA:AA,0),0)</f>
        <v>0</v>
      </c>
      <c r="O885" s="6">
        <f>IFERROR(MATCH("Database Security Requirements Guide :: Version 3, Release: 3 Benchmark Date: 27 Jul 2022*"&amp;A885&amp;";*",SRGs!AA:AA,0),0)</f>
        <v>0</v>
      </c>
      <c r="P885" s="6">
        <f>IFERROR(MATCH("Container Platform Security Requirements Guide :: Version 1, Release: 3 Benchmark Date: 27 Jan 2022*"&amp;A885&amp;";*",SRGs!AA:AA,0),0)</f>
        <v>1683</v>
      </c>
      <c r="Q885" s="6">
        <f>IFERROR(MATCH("Domain Name System (DNS) Security Requirements Guide :: Version 2, Release: 4 Benchmark Date: 23 Oct 2015*"&amp;A885&amp;";*",SRGs!AA:AA,0),0)</f>
        <v>0</v>
      </c>
      <c r="R885" s="6">
        <f>IFERROR(MATCH("Firewall Security Requirements Guide :: Version 2, Release: 3 Benchmark Date: 27 Oct 2022*"&amp;A885&amp;";*",SRGs!AA:AA,0),0)</f>
        <v>0</v>
      </c>
      <c r="S885" s="6">
        <f>IFERROR(MATCH("General Purpose Operating System Security Requirements Guide :: Version 2, Release: 4 Benchmark Date: 27 Jul 2022*"&amp;A885&amp;";*",SRGs!AA:AA,0),0)</f>
        <v>1684</v>
      </c>
      <c r="T885" s="6">
        <f>IFERROR(MATCH("Intrusion Detection and Prevention Systems (IDPS) Security Requirements Guide :: Version 2, Release: 6 Benchmark Date: 24 Jul 2020*"&amp;A885&amp;";*",SRGs!AA:AA,0),0)</f>
        <v>0</v>
      </c>
      <c r="U885" s="6">
        <f>IFERROR(MATCH("Layer 2 Switch Security Requirements Guide :: Version 2, Release: 1 Benchmark Date: 18 May 2021*"&amp;A885&amp;";*",SRGs!AA:AA,0),0)</f>
        <v>0</v>
      </c>
      <c r="V885" s="6">
        <f>IFERROR(MATCH("Mainframe Product Security Requirements Guide :: Version 2, Release: 1 Benchmark Date: 27 Oct 2022*"&amp;A885&amp;";*",SRGs!AA:AA,0),0)</f>
        <v>0</v>
      </c>
      <c r="W885" s="6">
        <f>IFERROR(MATCH("Network Device Management Security Requirements Guide :: Version 4, Release: 1 Benchmark Date: 23 Apr 2021*"&amp;A885&amp;";*",SRGs!AA:AA,0),0)</f>
        <v>1685</v>
      </c>
      <c r="X885" s="6">
        <f>IFERROR(MATCH("Router Security Requirements Guide :: Version 4, Release: 2 Benchmark Date: 23 Apr 2021*"&amp;A885&amp;";*",SRGs!AA:AA,0),0)</f>
        <v>0</v>
      </c>
      <c r="Y885" s="6">
        <f>IFERROR(MATCH("SDN Controller Security Requirements Guide :: Version 1, Release: 2 Benchmark Date: 24 Apr 2020*"&amp;A885&amp;";*",SRGs!AA:AA,0),0)</f>
        <v>0</v>
      </c>
      <c r="Z885" s="6">
        <f>IFERROR(MATCH("Unified Endpoint Management Agent Security Requirements Guide :: Version 1, Release: 1 Benchmark Date: 20 Nov 2020*"&amp;A885&amp;";*",SRGs!AA:AA,0),0)</f>
        <v>0</v>
      </c>
      <c r="AA885" s="6">
        <f>IFERROR(MATCH("Unified Endpoint Management Server Security Requirements Guide :: Version 1, Release: 1 Benchmark Date: 20 Nov 2020*"&amp;A885&amp;";*",SRGs!AA:AA,0),0)</f>
        <v>0</v>
      </c>
      <c r="AB885" s="6">
        <f>IFERROR(MATCH("Virtual Private Network (VPN) Security Requirements Guide :: Version 2, Release: 4 Benchmark Date: 27 Oct 2021*"&amp;A885&amp;";*",SRGs!AA:AA,0),0)</f>
        <v>31</v>
      </c>
      <c r="AC885" s="6">
        <f>IFERROR(MATCH("Web Server Security Requirements Guide :: Version 3, Release: 1 Benchmark Date: 27 Oct 2022*"&amp;A885&amp;";*",SRGs!AA:AA,0),0)</f>
        <v>0</v>
      </c>
      <c r="AD885" s="21"/>
      <c r="AE885" s="3" t="str">
        <f t="shared" si="104"/>
        <v>Application</v>
      </c>
      <c r="AF885" s="2" t="str">
        <f t="shared" si="105"/>
        <v>Server</v>
      </c>
      <c r="AG885" s="2" t="str">
        <f t="shared" si="106"/>
        <v>Laptops/Desktops</v>
      </c>
      <c r="AH885" s="2" t="str">
        <f t="shared" si="107"/>
        <v>Network Device</v>
      </c>
      <c r="AI885" s="2" t="str">
        <f t="shared" si="108"/>
        <v/>
      </c>
      <c r="AJ885" s="2" t="str">
        <f t="shared" si="109"/>
        <v>Container</v>
      </c>
      <c r="AK885" s="2" t="str">
        <f t="shared" si="110"/>
        <v/>
      </c>
      <c r="AL885" s="27"/>
      <c r="AM885" s="5" t="str">
        <f t="shared" si="111"/>
        <v>Application; Server; Laptops/Desktops; Network Device; Container</v>
      </c>
    </row>
    <row r="886" spans="1:39" s="5" customFormat="1" ht="210">
      <c r="A886" s="1" t="s">
        <v>246</v>
      </c>
      <c r="B886" s="1" t="s">
        <v>4316</v>
      </c>
      <c r="C886" s="1" t="s">
        <v>1232</v>
      </c>
      <c r="D886" s="1" t="s">
        <v>2261</v>
      </c>
      <c r="E886" s="1" t="s">
        <v>3263</v>
      </c>
      <c r="F886" s="2" t="s">
        <v>4041</v>
      </c>
      <c r="G886" s="2"/>
      <c r="H886" s="2"/>
      <c r="I886" s="2"/>
      <c r="J886" s="15"/>
      <c r="K886" s="3">
        <f>IFERROR(MATCH("Application Layer Gateway (ALG) Security Requirements Guide (SRG) :: Version 1, Release: 2 Benchmark Date: 24 Jul 2015*"&amp;A886&amp;";*",SRGs!AA:AA,0),0)</f>
        <v>0</v>
      </c>
      <c r="L886" s="2">
        <f>IFERROR(MATCH("Application Server Security Requirements Guide :: Version 3, Release: 3 Benchmark Date: 27 Oct 2022*"&amp;A886&amp;";*",SRGs!AA:AA,0),0)</f>
        <v>0</v>
      </c>
      <c r="M886" s="2">
        <f>IFERROR(MATCH("Authentication, Authorization, and Accounting Services (AAA) Security Requirements Guide :: Version 1, Release: 2 Benchmark Date: 24 Jan 2020*"&amp;A886&amp;";*",SRGs!AA:AA,0),0)</f>
        <v>0</v>
      </c>
      <c r="N886" s="6">
        <f>IFERROR(MATCH("Central Log Server Security Requirements Guide :: Version 2, Release: 2 Benchmark Date: 27 Oct 2022*"&amp;A886&amp;";*",SRGs!AA:AA,0),0)</f>
        <v>0</v>
      </c>
      <c r="O886" s="6">
        <f>IFERROR(MATCH("Database Security Requirements Guide :: Version 3, Release: 3 Benchmark Date: 27 Jul 2022*"&amp;A886&amp;";*",SRGs!AA:AA,0),0)</f>
        <v>0</v>
      </c>
      <c r="P886" s="6">
        <f>IFERROR(MATCH("Container Platform Security Requirements Guide :: Version 1, Release: 3 Benchmark Date: 27 Jan 2022*"&amp;A886&amp;";*",SRGs!AA:AA,0),0)</f>
        <v>0</v>
      </c>
      <c r="Q886" s="6">
        <f>IFERROR(MATCH("Domain Name System (DNS) Security Requirements Guide :: Version 2, Release: 4 Benchmark Date: 23 Oct 2015*"&amp;A886&amp;";*",SRGs!AA:AA,0),0)</f>
        <v>0</v>
      </c>
      <c r="R886" s="6">
        <f>IFERROR(MATCH("Firewall Security Requirements Guide :: Version 2, Release: 3 Benchmark Date: 27 Oct 2022*"&amp;A886&amp;";*",SRGs!AA:AA,0),0)</f>
        <v>0</v>
      </c>
      <c r="S886" s="6">
        <f>IFERROR(MATCH("General Purpose Operating System Security Requirements Guide :: Version 2, Release: 4 Benchmark Date: 27 Jul 2022*"&amp;A886&amp;";*",SRGs!AA:AA,0),0)</f>
        <v>0</v>
      </c>
      <c r="T886" s="6">
        <f>IFERROR(MATCH("Intrusion Detection and Prevention Systems (IDPS) Security Requirements Guide :: Version 2, Release: 6 Benchmark Date: 24 Jul 2020*"&amp;A886&amp;";*",SRGs!AA:AA,0),0)</f>
        <v>0</v>
      </c>
      <c r="U886" s="6">
        <f>IFERROR(MATCH("Layer 2 Switch Security Requirements Guide :: Version 2, Release: 1 Benchmark Date: 18 May 2021*"&amp;A886&amp;";*",SRGs!AA:AA,0),0)</f>
        <v>0</v>
      </c>
      <c r="V886" s="6">
        <f>IFERROR(MATCH("Mainframe Product Security Requirements Guide :: Version 2, Release: 1 Benchmark Date: 27 Oct 2022*"&amp;A886&amp;";*",SRGs!AA:AA,0),0)</f>
        <v>0</v>
      </c>
      <c r="W886" s="6">
        <f>IFERROR(MATCH("Network Device Management Security Requirements Guide :: Version 4, Release: 1 Benchmark Date: 23 Apr 2021*"&amp;A886&amp;";*",SRGs!AA:AA,0),0)</f>
        <v>0</v>
      </c>
      <c r="X886" s="6">
        <f>IFERROR(MATCH("Router Security Requirements Guide :: Version 4, Release: 2 Benchmark Date: 23 Apr 2021*"&amp;A886&amp;";*",SRGs!AA:AA,0),0)</f>
        <v>0</v>
      </c>
      <c r="Y886" s="6">
        <f>IFERROR(MATCH("SDN Controller Security Requirements Guide :: Version 1, Release: 2 Benchmark Date: 24 Apr 2020*"&amp;A886&amp;";*",SRGs!AA:AA,0),0)</f>
        <v>0</v>
      </c>
      <c r="Z886" s="6">
        <f>IFERROR(MATCH("Unified Endpoint Management Agent Security Requirements Guide :: Version 1, Release: 1 Benchmark Date: 20 Nov 2020*"&amp;A886&amp;";*",SRGs!AA:AA,0),0)</f>
        <v>0</v>
      </c>
      <c r="AA886" s="6">
        <f>IFERROR(MATCH("Unified Endpoint Management Server Security Requirements Guide :: Version 1, Release: 1 Benchmark Date: 20 Nov 2020*"&amp;A886&amp;";*",SRGs!AA:AA,0),0)</f>
        <v>1688</v>
      </c>
      <c r="AB886" s="6">
        <f>IFERROR(MATCH("Virtual Private Network (VPN) Security Requirements Guide :: Version 2, Release: 4 Benchmark Date: 27 Oct 2021*"&amp;A886&amp;";*",SRGs!AA:AA,0),0)</f>
        <v>0</v>
      </c>
      <c r="AC886" s="6">
        <f>IFERROR(MATCH("Web Server Security Requirements Guide :: Version 3, Release: 1 Benchmark Date: 27 Oct 2022*"&amp;A886&amp;";*",SRGs!AA:AA,0),0)</f>
        <v>0</v>
      </c>
      <c r="AD886" s="21"/>
      <c r="AE886" s="3" t="str">
        <f t="shared" si="104"/>
        <v/>
      </c>
      <c r="AF886" s="2" t="str">
        <f t="shared" si="105"/>
        <v/>
      </c>
      <c r="AG886" s="2" t="str">
        <f t="shared" si="106"/>
        <v/>
      </c>
      <c r="AH886" s="2" t="str">
        <f t="shared" si="107"/>
        <v/>
      </c>
      <c r="AI886" s="2" t="str">
        <f t="shared" si="108"/>
        <v/>
      </c>
      <c r="AJ886" s="2" t="str">
        <f t="shared" si="109"/>
        <v/>
      </c>
      <c r="AK886" s="2" t="str">
        <f t="shared" si="110"/>
        <v>Unified Endpoint Mangement</v>
      </c>
      <c r="AL886" s="27"/>
      <c r="AM886" s="5" t="str">
        <f t="shared" si="111"/>
        <v>Unified Endpoint Mangement</v>
      </c>
    </row>
    <row r="887" spans="1:39" ht="75">
      <c r="A887" s="1" t="s">
        <v>22578</v>
      </c>
      <c r="B887" s="1" t="s">
        <v>4316</v>
      </c>
      <c r="C887" s="1" t="s">
        <v>1233</v>
      </c>
      <c r="D887" s="1" t="s">
        <v>2262</v>
      </c>
      <c r="E887" s="1" t="s">
        <v>3264</v>
      </c>
      <c r="F887" s="2" t="s">
        <v>2591</v>
      </c>
      <c r="G887" s="2"/>
      <c r="H887" s="2"/>
      <c r="I887" s="2"/>
      <c r="J887" s="15"/>
      <c r="K887" s="3">
        <f>IFERROR(MATCH("Application Layer Gateway (ALG) Security Requirements Guide (SRG) :: Version 1, Release: 2 Benchmark Date: 24 Jul 2015*"&amp;A887&amp;";*",SRGs!AA:AA,0),0)</f>
        <v>0</v>
      </c>
      <c r="L887" s="2">
        <f>IFERROR(MATCH("Application Server Security Requirements Guide :: Version 3, Release: 3 Benchmark Date: 27 Oct 2022*"&amp;A887&amp;";*",SRGs!AA:AA,0),0)</f>
        <v>0</v>
      </c>
      <c r="M887" s="2">
        <f>IFERROR(MATCH("Authentication, Authorization, and Accounting Services (AAA) Security Requirements Guide :: Version 1, Release: 2 Benchmark Date: 24 Jan 2020*"&amp;A887&amp;";*",SRGs!AA:AA,0),0)</f>
        <v>0</v>
      </c>
      <c r="N887" s="2">
        <f>IFERROR(MATCH("Central Log Server Security Requirements Guide :: Version 2, Release: 2 Benchmark Date: 27 Oct 2022*"&amp;A887&amp;";*",SRGs!AA:AA,0),0)</f>
        <v>0</v>
      </c>
      <c r="O887" s="2">
        <f>IFERROR(MATCH("Database Security Requirements Guide :: Version 3, Release: 3 Benchmark Date: 27 Jul 2022*"&amp;A887&amp;";*",SRGs!AA:AA,0),0)</f>
        <v>0</v>
      </c>
      <c r="P887" s="2">
        <f>IFERROR(MATCH("Container Platform Security Requirements Guide :: Version 1, Release: 3 Benchmark Date: 27 Jan 2022*"&amp;A887&amp;";*",SRGs!AA:AA,0),0)</f>
        <v>0</v>
      </c>
      <c r="Q887" s="2">
        <f>IFERROR(MATCH("Domain Name System (DNS) Security Requirements Guide :: Version 2, Release: 4 Benchmark Date: 23 Oct 2015*"&amp;A887&amp;";*",SRGs!AA:AA,0),0)</f>
        <v>0</v>
      </c>
      <c r="R887" s="2">
        <f>IFERROR(MATCH("Firewall Security Requirements Guide :: Version 2, Release: 3 Benchmark Date: 27 Oct 2022*"&amp;A887&amp;";*",SRGs!AA:AA,0),0)</f>
        <v>0</v>
      </c>
      <c r="S887" s="2">
        <f>IFERROR(MATCH("General Purpose Operating System Security Requirements Guide :: Version 2, Release: 4 Benchmark Date: 27 Jul 2022*"&amp;A887&amp;";*",SRGs!AA:AA,0),0)</f>
        <v>0</v>
      </c>
      <c r="T887" s="2">
        <f>IFERROR(MATCH("Intrusion Detection and Prevention Systems (IDPS) Security Requirements Guide :: Version 2, Release: 6 Benchmark Date: 24 Jul 2020*"&amp;A887&amp;";*",SRGs!AA:AA,0),0)</f>
        <v>0</v>
      </c>
      <c r="U887" s="2">
        <f>IFERROR(MATCH("Layer 2 Switch Security Requirements Guide :: Version 2, Release: 1 Benchmark Date: 18 May 2021*"&amp;A887&amp;";*",SRGs!AA:AA,0),0)</f>
        <v>0</v>
      </c>
      <c r="V887" s="2">
        <f>IFERROR(MATCH("Mainframe Product Security Requirements Guide :: Version 2, Release: 1 Benchmark Date: 27 Oct 2022*"&amp;A887&amp;";*",SRGs!AA:AA,0),0)</f>
        <v>0</v>
      </c>
      <c r="W887" s="2">
        <f>IFERROR(MATCH("Network Device Management Security Requirements Guide :: Version 4, Release: 1 Benchmark Date: 23 Apr 2021*"&amp;A887&amp;";*",SRGs!AA:AA,0),0)</f>
        <v>0</v>
      </c>
      <c r="X887" s="2">
        <f>IFERROR(MATCH("Router Security Requirements Guide :: Version 4, Release: 2 Benchmark Date: 23 Apr 2021*"&amp;A887&amp;";*",SRGs!AA:AA,0),0)</f>
        <v>0</v>
      </c>
      <c r="Y887" s="2">
        <f>IFERROR(MATCH("SDN Controller Security Requirements Guide :: Version 1, Release: 2 Benchmark Date: 24 Apr 2020*"&amp;A887&amp;";*",SRGs!AA:AA,0),0)</f>
        <v>0</v>
      </c>
      <c r="Z887" s="2">
        <f>IFERROR(MATCH("Unified Endpoint Management Agent Security Requirements Guide :: Version 1, Release: 1 Benchmark Date: 20 Nov 2020*"&amp;A887&amp;";*",SRGs!AA:AA,0),0)</f>
        <v>0</v>
      </c>
      <c r="AA887" s="2">
        <f>IFERROR(MATCH("Unified Endpoint Management Server Security Requirements Guide :: Version 1, Release: 1 Benchmark Date: 20 Nov 2020*"&amp;A887&amp;";*",SRGs!AA:AA,0),0)</f>
        <v>0</v>
      </c>
      <c r="AB887" s="2">
        <f>IFERROR(MATCH("Virtual Private Network (VPN) Security Requirements Guide :: Version 2, Release: 4 Benchmark Date: 27 Oct 2021*"&amp;A887&amp;";*",SRGs!AA:AA,0),0)</f>
        <v>0</v>
      </c>
      <c r="AC887" s="2">
        <f>IFERROR(MATCH("Web Server Security Requirements Guide :: Version 3, Release: 1 Benchmark Date: 27 Oct 2022*"&amp;A887&amp;";*",SRGs!AA:AA,0),0)</f>
        <v>0</v>
      </c>
      <c r="AD887" s="22"/>
      <c r="AE887" s="3" t="str">
        <f t="shared" si="104"/>
        <v/>
      </c>
      <c r="AF887" s="2" t="str">
        <f t="shared" si="105"/>
        <v/>
      </c>
      <c r="AG887" s="2" t="str">
        <f t="shared" si="106"/>
        <v/>
      </c>
      <c r="AH887" s="2" t="str">
        <f t="shared" si="107"/>
        <v/>
      </c>
      <c r="AI887" s="2" t="str">
        <f t="shared" si="108"/>
        <v/>
      </c>
      <c r="AJ887" s="2" t="str">
        <f t="shared" si="109"/>
        <v/>
      </c>
      <c r="AK887" s="2" t="str">
        <f t="shared" si="110"/>
        <v/>
      </c>
      <c r="AM887" s="5" t="str">
        <f t="shared" si="111"/>
        <v/>
      </c>
    </row>
    <row r="888" spans="1:39" s="5" customFormat="1" ht="150">
      <c r="A888" s="1" t="s">
        <v>247</v>
      </c>
      <c r="B888" s="1" t="s">
        <v>4316</v>
      </c>
      <c r="C888" s="1" t="s">
        <v>1234</v>
      </c>
      <c r="D888" s="1" t="s">
        <v>2263</v>
      </c>
      <c r="E888" s="1" t="s">
        <v>3265</v>
      </c>
      <c r="F888" s="2" t="s">
        <v>4042</v>
      </c>
      <c r="G888" s="2" t="s">
        <v>4241</v>
      </c>
      <c r="H888" s="2"/>
      <c r="I888" s="10">
        <v>1</v>
      </c>
      <c r="J888" s="13"/>
      <c r="K888" s="3">
        <f>IFERROR(MATCH("Application Layer Gateway (ALG) Security Requirements Guide (SRG) :: Version 1, Release: 2 Benchmark Date: 24 Jul 2015*"&amp;A888&amp;";*",SRGs!AA:AA,0),0)</f>
        <v>0</v>
      </c>
      <c r="L888" s="2">
        <f>IFERROR(MATCH("Application Server Security Requirements Guide :: Version 3, Release: 3 Benchmark Date: 27 Oct 2022*"&amp;A888&amp;";*",SRGs!AA:AA,0),0)</f>
        <v>0</v>
      </c>
      <c r="M888" s="2">
        <f>IFERROR(MATCH("Authentication, Authorization, and Accounting Services (AAA) Security Requirements Guide :: Version 1, Release: 2 Benchmark Date: 24 Jan 2020*"&amp;A888&amp;";*",SRGs!AA:AA,0),0)</f>
        <v>0</v>
      </c>
      <c r="N888" s="6">
        <f>IFERROR(MATCH("Central Log Server Security Requirements Guide :: Version 2, Release: 2 Benchmark Date: 27 Oct 2022*"&amp;A888&amp;";*",SRGs!AA:AA,0),0)</f>
        <v>0</v>
      </c>
      <c r="O888" s="6">
        <f>IFERROR(MATCH("Database Security Requirements Guide :: Version 3, Release: 3 Benchmark Date: 27 Jul 2022*"&amp;A888&amp;";*",SRGs!AA:AA,0),0)</f>
        <v>0</v>
      </c>
      <c r="P888" s="6">
        <f>IFERROR(MATCH("Container Platform Security Requirements Guide :: Version 1, Release: 3 Benchmark Date: 27 Jan 2022*"&amp;A888&amp;";*",SRGs!AA:AA,0),0)</f>
        <v>0</v>
      </c>
      <c r="Q888" s="6">
        <f>IFERROR(MATCH("Domain Name System (DNS) Security Requirements Guide :: Version 2, Release: 4 Benchmark Date: 23 Oct 2015*"&amp;A888&amp;";*",SRGs!AA:AA,0),0)</f>
        <v>0</v>
      </c>
      <c r="R888" s="6">
        <f>IFERROR(MATCH("Firewall Security Requirements Guide :: Version 2, Release: 3 Benchmark Date: 27 Oct 2022*"&amp;A888&amp;";*",SRGs!AA:AA,0),0)</f>
        <v>0</v>
      </c>
      <c r="S888" s="6">
        <f>IFERROR(MATCH("General Purpose Operating System Security Requirements Guide :: Version 2, Release: 4 Benchmark Date: 27 Jul 2022*"&amp;A888&amp;";*",SRGs!AA:AA,0),0)</f>
        <v>0</v>
      </c>
      <c r="T888" s="6">
        <f>IFERROR(MATCH("Intrusion Detection and Prevention Systems (IDPS) Security Requirements Guide :: Version 2, Release: 6 Benchmark Date: 24 Jul 2020*"&amp;A888&amp;";*",SRGs!AA:AA,0),0)</f>
        <v>0</v>
      </c>
      <c r="U888" s="6">
        <f>IFERROR(MATCH("Layer 2 Switch Security Requirements Guide :: Version 2, Release: 1 Benchmark Date: 18 May 2021*"&amp;A888&amp;";*",SRGs!AA:AA,0),0)</f>
        <v>0</v>
      </c>
      <c r="V888" s="6">
        <f>IFERROR(MATCH("Mainframe Product Security Requirements Guide :: Version 2, Release: 1 Benchmark Date: 27 Oct 2022*"&amp;A888&amp;";*",SRGs!AA:AA,0),0)</f>
        <v>0</v>
      </c>
      <c r="W888" s="6">
        <f>IFERROR(MATCH("Network Device Management Security Requirements Guide :: Version 4, Release: 1 Benchmark Date: 23 Apr 2021*"&amp;A888&amp;";*",SRGs!AA:AA,0),0)</f>
        <v>0</v>
      </c>
      <c r="X888" s="6">
        <f>IFERROR(MATCH("Router Security Requirements Guide :: Version 4, Release: 2 Benchmark Date: 23 Apr 2021*"&amp;A888&amp;";*",SRGs!AA:AA,0),0)</f>
        <v>0</v>
      </c>
      <c r="Y888" s="6">
        <f>IFERROR(MATCH("SDN Controller Security Requirements Guide :: Version 1, Release: 2 Benchmark Date: 24 Apr 2020*"&amp;A888&amp;";*",SRGs!AA:AA,0),0)</f>
        <v>0</v>
      </c>
      <c r="Z888" s="6">
        <f>IFERROR(MATCH("Unified Endpoint Management Agent Security Requirements Guide :: Version 1, Release: 1 Benchmark Date: 20 Nov 2020*"&amp;A888&amp;";*",SRGs!AA:AA,0),0)</f>
        <v>0</v>
      </c>
      <c r="AA888" s="6">
        <f>IFERROR(MATCH("Unified Endpoint Management Server Security Requirements Guide :: Version 1, Release: 1 Benchmark Date: 20 Nov 2020*"&amp;A888&amp;";*",SRGs!AA:AA,0),0)</f>
        <v>0</v>
      </c>
      <c r="AB888" s="6">
        <f>IFERROR(MATCH("Virtual Private Network (VPN) Security Requirements Guide :: Version 2, Release: 4 Benchmark Date: 27 Oct 2021*"&amp;A888&amp;";*",SRGs!AA:AA,0),0)</f>
        <v>0</v>
      </c>
      <c r="AC888" s="6">
        <f>IFERROR(MATCH("Web Server Security Requirements Guide :: Version 3, Release: 1 Benchmark Date: 27 Oct 2022*"&amp;A888&amp;";*",SRGs!AA:AA,0),0)</f>
        <v>0</v>
      </c>
      <c r="AD888" s="21"/>
      <c r="AE888" s="3" t="str">
        <f t="shared" si="104"/>
        <v/>
      </c>
      <c r="AF888" s="2" t="str">
        <f t="shared" si="105"/>
        <v/>
      </c>
      <c r="AG888" s="2" t="str">
        <f t="shared" si="106"/>
        <v/>
      </c>
      <c r="AH888" s="2" t="str">
        <f t="shared" si="107"/>
        <v/>
      </c>
      <c r="AI888" s="2" t="str">
        <f t="shared" si="108"/>
        <v/>
      </c>
      <c r="AJ888" s="2" t="str">
        <f t="shared" si="109"/>
        <v/>
      </c>
      <c r="AK888" s="2" t="str">
        <f t="shared" si="110"/>
        <v/>
      </c>
      <c r="AL888" s="27"/>
      <c r="AM888" s="5" t="str">
        <f t="shared" si="111"/>
        <v/>
      </c>
    </row>
    <row r="889" spans="1:39" ht="30">
      <c r="A889" s="1" t="s">
        <v>22579</v>
      </c>
      <c r="B889" s="1" t="s">
        <v>4316</v>
      </c>
      <c r="C889" s="1" t="s">
        <v>1235</v>
      </c>
      <c r="D889" s="1" t="s">
        <v>2264</v>
      </c>
      <c r="E889" s="1" t="s">
        <v>3266</v>
      </c>
      <c r="F889" s="2" t="s">
        <v>2591</v>
      </c>
      <c r="G889" s="2"/>
      <c r="H889" s="2"/>
      <c r="I889" s="2"/>
      <c r="J889" s="15"/>
      <c r="K889" s="3">
        <f>IFERROR(MATCH("Application Layer Gateway (ALG) Security Requirements Guide (SRG) :: Version 1, Release: 2 Benchmark Date: 24 Jul 2015*"&amp;A889&amp;";*",SRGs!AA:AA,0),0)</f>
        <v>0</v>
      </c>
      <c r="L889" s="2">
        <f>IFERROR(MATCH("Application Server Security Requirements Guide :: Version 3, Release: 3 Benchmark Date: 27 Oct 2022*"&amp;A889&amp;";*",SRGs!AA:AA,0),0)</f>
        <v>0</v>
      </c>
      <c r="M889" s="2">
        <f>IFERROR(MATCH("Authentication, Authorization, and Accounting Services (AAA) Security Requirements Guide :: Version 1, Release: 2 Benchmark Date: 24 Jan 2020*"&amp;A889&amp;";*",SRGs!AA:AA,0),0)</f>
        <v>0</v>
      </c>
      <c r="N889" s="2">
        <f>IFERROR(MATCH("Central Log Server Security Requirements Guide :: Version 2, Release: 2 Benchmark Date: 27 Oct 2022*"&amp;A889&amp;";*",SRGs!AA:AA,0),0)</f>
        <v>0</v>
      </c>
      <c r="O889" s="2">
        <f>IFERROR(MATCH("Database Security Requirements Guide :: Version 3, Release: 3 Benchmark Date: 27 Jul 2022*"&amp;A889&amp;";*",SRGs!AA:AA,0),0)</f>
        <v>0</v>
      </c>
      <c r="P889" s="2">
        <f>IFERROR(MATCH("Container Platform Security Requirements Guide :: Version 1, Release: 3 Benchmark Date: 27 Jan 2022*"&amp;A889&amp;";*",SRGs!AA:AA,0),0)</f>
        <v>0</v>
      </c>
      <c r="Q889" s="2">
        <f>IFERROR(MATCH("Domain Name System (DNS) Security Requirements Guide :: Version 2, Release: 4 Benchmark Date: 23 Oct 2015*"&amp;A889&amp;";*",SRGs!AA:AA,0),0)</f>
        <v>0</v>
      </c>
      <c r="R889" s="2">
        <f>IFERROR(MATCH("Firewall Security Requirements Guide :: Version 2, Release: 3 Benchmark Date: 27 Oct 2022*"&amp;A889&amp;";*",SRGs!AA:AA,0),0)</f>
        <v>0</v>
      </c>
      <c r="S889" s="2">
        <f>IFERROR(MATCH("General Purpose Operating System Security Requirements Guide :: Version 2, Release: 4 Benchmark Date: 27 Jul 2022*"&amp;A889&amp;";*",SRGs!AA:AA,0),0)</f>
        <v>0</v>
      </c>
      <c r="T889" s="2">
        <f>IFERROR(MATCH("Intrusion Detection and Prevention Systems (IDPS) Security Requirements Guide :: Version 2, Release: 6 Benchmark Date: 24 Jul 2020*"&amp;A889&amp;";*",SRGs!AA:AA,0),0)</f>
        <v>0</v>
      </c>
      <c r="U889" s="2">
        <f>IFERROR(MATCH("Layer 2 Switch Security Requirements Guide :: Version 2, Release: 1 Benchmark Date: 18 May 2021*"&amp;A889&amp;";*",SRGs!AA:AA,0),0)</f>
        <v>0</v>
      </c>
      <c r="V889" s="2">
        <f>IFERROR(MATCH("Mainframe Product Security Requirements Guide :: Version 2, Release: 1 Benchmark Date: 27 Oct 2022*"&amp;A889&amp;";*",SRGs!AA:AA,0),0)</f>
        <v>0</v>
      </c>
      <c r="W889" s="2">
        <f>IFERROR(MATCH("Network Device Management Security Requirements Guide :: Version 4, Release: 1 Benchmark Date: 23 Apr 2021*"&amp;A889&amp;";*",SRGs!AA:AA,0),0)</f>
        <v>0</v>
      </c>
      <c r="X889" s="2">
        <f>IFERROR(MATCH("Router Security Requirements Guide :: Version 4, Release: 2 Benchmark Date: 23 Apr 2021*"&amp;A889&amp;";*",SRGs!AA:AA,0),0)</f>
        <v>0</v>
      </c>
      <c r="Y889" s="2">
        <f>IFERROR(MATCH("SDN Controller Security Requirements Guide :: Version 1, Release: 2 Benchmark Date: 24 Apr 2020*"&amp;A889&amp;";*",SRGs!AA:AA,0),0)</f>
        <v>0</v>
      </c>
      <c r="Z889" s="2">
        <f>IFERROR(MATCH("Unified Endpoint Management Agent Security Requirements Guide :: Version 1, Release: 1 Benchmark Date: 20 Nov 2020*"&amp;A889&amp;";*",SRGs!AA:AA,0),0)</f>
        <v>0</v>
      </c>
      <c r="AA889" s="2">
        <f>IFERROR(MATCH("Unified Endpoint Management Server Security Requirements Guide :: Version 1, Release: 1 Benchmark Date: 20 Nov 2020*"&amp;A889&amp;";*",SRGs!AA:AA,0),0)</f>
        <v>0</v>
      </c>
      <c r="AB889" s="2">
        <f>IFERROR(MATCH("Virtual Private Network (VPN) Security Requirements Guide :: Version 2, Release: 4 Benchmark Date: 27 Oct 2021*"&amp;A889&amp;";*",SRGs!AA:AA,0),0)</f>
        <v>0</v>
      </c>
      <c r="AC889" s="2">
        <f>IFERROR(MATCH("Web Server Security Requirements Guide :: Version 3, Release: 1 Benchmark Date: 27 Oct 2022*"&amp;A889&amp;";*",SRGs!AA:AA,0),0)</f>
        <v>0</v>
      </c>
      <c r="AD889" s="22"/>
      <c r="AE889" s="3" t="str">
        <f t="shared" si="104"/>
        <v/>
      </c>
      <c r="AF889" s="2" t="str">
        <f t="shared" si="105"/>
        <v/>
      </c>
      <c r="AG889" s="2" t="str">
        <f t="shared" si="106"/>
        <v/>
      </c>
      <c r="AH889" s="2" t="str">
        <f t="shared" si="107"/>
        <v/>
      </c>
      <c r="AI889" s="2" t="str">
        <f t="shared" si="108"/>
        <v/>
      </c>
      <c r="AJ889" s="2" t="str">
        <f t="shared" si="109"/>
        <v/>
      </c>
      <c r="AK889" s="2" t="str">
        <f t="shared" si="110"/>
        <v/>
      </c>
      <c r="AM889" s="5" t="str">
        <f t="shared" si="111"/>
        <v/>
      </c>
    </row>
    <row r="890" spans="1:39" ht="45">
      <c r="A890" s="1" t="s">
        <v>22580</v>
      </c>
      <c r="B890" s="1" t="s">
        <v>4316</v>
      </c>
      <c r="C890" s="1" t="s">
        <v>1236</v>
      </c>
      <c r="D890" s="1" t="s">
        <v>2265</v>
      </c>
      <c r="E890" s="1" t="s">
        <v>3267</v>
      </c>
      <c r="F890" s="2" t="s">
        <v>2591</v>
      </c>
      <c r="G890" s="2"/>
      <c r="H890" s="2"/>
      <c r="I890" s="2"/>
      <c r="J890" s="15"/>
      <c r="K890" s="3">
        <f>IFERROR(MATCH("Application Layer Gateway (ALG) Security Requirements Guide (SRG) :: Version 1, Release: 2 Benchmark Date: 24 Jul 2015*"&amp;A890&amp;";*",SRGs!AA:AA,0),0)</f>
        <v>0</v>
      </c>
      <c r="L890" s="2">
        <f>IFERROR(MATCH("Application Server Security Requirements Guide :: Version 3, Release: 3 Benchmark Date: 27 Oct 2022*"&amp;A890&amp;";*",SRGs!AA:AA,0),0)</f>
        <v>0</v>
      </c>
      <c r="M890" s="2">
        <f>IFERROR(MATCH("Authentication, Authorization, and Accounting Services (AAA) Security Requirements Guide :: Version 1, Release: 2 Benchmark Date: 24 Jan 2020*"&amp;A890&amp;";*",SRGs!AA:AA,0),0)</f>
        <v>0</v>
      </c>
      <c r="N890" s="2">
        <f>IFERROR(MATCH("Central Log Server Security Requirements Guide :: Version 2, Release: 2 Benchmark Date: 27 Oct 2022*"&amp;A890&amp;";*",SRGs!AA:AA,0),0)</f>
        <v>0</v>
      </c>
      <c r="O890" s="2">
        <f>IFERROR(MATCH("Database Security Requirements Guide :: Version 3, Release: 3 Benchmark Date: 27 Jul 2022*"&amp;A890&amp;";*",SRGs!AA:AA,0),0)</f>
        <v>0</v>
      </c>
      <c r="P890" s="2">
        <f>IFERROR(MATCH("Container Platform Security Requirements Guide :: Version 1, Release: 3 Benchmark Date: 27 Jan 2022*"&amp;A890&amp;";*",SRGs!AA:AA,0),0)</f>
        <v>0</v>
      </c>
      <c r="Q890" s="2">
        <f>IFERROR(MATCH("Domain Name System (DNS) Security Requirements Guide :: Version 2, Release: 4 Benchmark Date: 23 Oct 2015*"&amp;A890&amp;";*",SRGs!AA:AA,0),0)</f>
        <v>0</v>
      </c>
      <c r="R890" s="2">
        <f>IFERROR(MATCH("Firewall Security Requirements Guide :: Version 2, Release: 3 Benchmark Date: 27 Oct 2022*"&amp;A890&amp;";*",SRGs!AA:AA,0),0)</f>
        <v>0</v>
      </c>
      <c r="S890" s="2">
        <f>IFERROR(MATCH("General Purpose Operating System Security Requirements Guide :: Version 2, Release: 4 Benchmark Date: 27 Jul 2022*"&amp;A890&amp;";*",SRGs!AA:AA,0),0)</f>
        <v>0</v>
      </c>
      <c r="T890" s="2">
        <f>IFERROR(MATCH("Intrusion Detection and Prevention Systems (IDPS) Security Requirements Guide :: Version 2, Release: 6 Benchmark Date: 24 Jul 2020*"&amp;A890&amp;";*",SRGs!AA:AA,0),0)</f>
        <v>0</v>
      </c>
      <c r="U890" s="2">
        <f>IFERROR(MATCH("Layer 2 Switch Security Requirements Guide :: Version 2, Release: 1 Benchmark Date: 18 May 2021*"&amp;A890&amp;";*",SRGs!AA:AA,0),0)</f>
        <v>0</v>
      </c>
      <c r="V890" s="2">
        <f>IFERROR(MATCH("Mainframe Product Security Requirements Guide :: Version 2, Release: 1 Benchmark Date: 27 Oct 2022*"&amp;A890&amp;";*",SRGs!AA:AA,0),0)</f>
        <v>0</v>
      </c>
      <c r="W890" s="2">
        <f>IFERROR(MATCH("Network Device Management Security Requirements Guide :: Version 4, Release: 1 Benchmark Date: 23 Apr 2021*"&amp;A890&amp;";*",SRGs!AA:AA,0),0)</f>
        <v>0</v>
      </c>
      <c r="X890" s="2">
        <f>IFERROR(MATCH("Router Security Requirements Guide :: Version 4, Release: 2 Benchmark Date: 23 Apr 2021*"&amp;A890&amp;";*",SRGs!AA:AA,0),0)</f>
        <v>0</v>
      </c>
      <c r="Y890" s="2">
        <f>IFERROR(MATCH("SDN Controller Security Requirements Guide :: Version 1, Release: 2 Benchmark Date: 24 Apr 2020*"&amp;A890&amp;";*",SRGs!AA:AA,0),0)</f>
        <v>0</v>
      </c>
      <c r="Z890" s="2">
        <f>IFERROR(MATCH("Unified Endpoint Management Agent Security Requirements Guide :: Version 1, Release: 1 Benchmark Date: 20 Nov 2020*"&amp;A890&amp;";*",SRGs!AA:AA,0),0)</f>
        <v>0</v>
      </c>
      <c r="AA890" s="2">
        <f>IFERROR(MATCH("Unified Endpoint Management Server Security Requirements Guide :: Version 1, Release: 1 Benchmark Date: 20 Nov 2020*"&amp;A890&amp;";*",SRGs!AA:AA,0),0)</f>
        <v>0</v>
      </c>
      <c r="AB890" s="2">
        <f>IFERROR(MATCH("Virtual Private Network (VPN) Security Requirements Guide :: Version 2, Release: 4 Benchmark Date: 27 Oct 2021*"&amp;A890&amp;";*",SRGs!AA:AA,0),0)</f>
        <v>0</v>
      </c>
      <c r="AC890" s="2">
        <f>IFERROR(MATCH("Web Server Security Requirements Guide :: Version 3, Release: 1 Benchmark Date: 27 Oct 2022*"&amp;A890&amp;";*",SRGs!AA:AA,0),0)</f>
        <v>0</v>
      </c>
      <c r="AD890" s="22"/>
      <c r="AE890" s="3" t="str">
        <f t="shared" si="104"/>
        <v/>
      </c>
      <c r="AF890" s="2" t="str">
        <f t="shared" si="105"/>
        <v/>
      </c>
      <c r="AG890" s="2" t="str">
        <f t="shared" si="106"/>
        <v/>
      </c>
      <c r="AH890" s="2" t="str">
        <f t="shared" si="107"/>
        <v/>
      </c>
      <c r="AI890" s="2" t="str">
        <f t="shared" si="108"/>
        <v/>
      </c>
      <c r="AJ890" s="2" t="str">
        <f t="shared" si="109"/>
        <v/>
      </c>
      <c r="AK890" s="2" t="str">
        <f t="shared" si="110"/>
        <v/>
      </c>
      <c r="AM890" s="5" t="str">
        <f t="shared" si="111"/>
        <v/>
      </c>
    </row>
    <row r="891" spans="1:39" ht="90">
      <c r="A891" s="1" t="s">
        <v>22581</v>
      </c>
      <c r="B891" s="1" t="s">
        <v>4316</v>
      </c>
      <c r="C891" s="1" t="s">
        <v>1237</v>
      </c>
      <c r="D891" s="1" t="s">
        <v>2266</v>
      </c>
      <c r="E891" s="1" t="s">
        <v>3267</v>
      </c>
      <c r="F891" s="2" t="s">
        <v>2591</v>
      </c>
      <c r="G891" s="2"/>
      <c r="H891" s="2"/>
      <c r="I891" s="2"/>
      <c r="J891" s="15"/>
      <c r="K891" s="3">
        <f>IFERROR(MATCH("Application Layer Gateway (ALG) Security Requirements Guide (SRG) :: Version 1, Release: 2 Benchmark Date: 24 Jul 2015*"&amp;A891&amp;";*",SRGs!AA:AA,0),0)</f>
        <v>0</v>
      </c>
      <c r="L891" s="2">
        <f>IFERROR(MATCH("Application Server Security Requirements Guide :: Version 3, Release: 3 Benchmark Date: 27 Oct 2022*"&amp;A891&amp;";*",SRGs!AA:AA,0),0)</f>
        <v>0</v>
      </c>
      <c r="M891" s="2">
        <f>IFERROR(MATCH("Authentication, Authorization, and Accounting Services (AAA) Security Requirements Guide :: Version 1, Release: 2 Benchmark Date: 24 Jan 2020*"&amp;A891&amp;";*",SRGs!AA:AA,0),0)</f>
        <v>0</v>
      </c>
      <c r="N891" s="2">
        <f>IFERROR(MATCH("Central Log Server Security Requirements Guide :: Version 2, Release: 2 Benchmark Date: 27 Oct 2022*"&amp;A891&amp;";*",SRGs!AA:AA,0),0)</f>
        <v>0</v>
      </c>
      <c r="O891" s="2">
        <f>IFERROR(MATCH("Database Security Requirements Guide :: Version 3, Release: 3 Benchmark Date: 27 Jul 2022*"&amp;A891&amp;";*",SRGs!AA:AA,0),0)</f>
        <v>0</v>
      </c>
      <c r="P891" s="2">
        <f>IFERROR(MATCH("Container Platform Security Requirements Guide :: Version 1, Release: 3 Benchmark Date: 27 Jan 2022*"&amp;A891&amp;";*",SRGs!AA:AA,0),0)</f>
        <v>0</v>
      </c>
      <c r="Q891" s="2">
        <f>IFERROR(MATCH("Domain Name System (DNS) Security Requirements Guide :: Version 2, Release: 4 Benchmark Date: 23 Oct 2015*"&amp;A891&amp;";*",SRGs!AA:AA,0),0)</f>
        <v>0</v>
      </c>
      <c r="R891" s="2">
        <f>IFERROR(MATCH("Firewall Security Requirements Guide :: Version 2, Release: 3 Benchmark Date: 27 Oct 2022*"&amp;A891&amp;";*",SRGs!AA:AA,0),0)</f>
        <v>0</v>
      </c>
      <c r="S891" s="2">
        <f>IFERROR(MATCH("General Purpose Operating System Security Requirements Guide :: Version 2, Release: 4 Benchmark Date: 27 Jul 2022*"&amp;A891&amp;";*",SRGs!AA:AA,0),0)</f>
        <v>0</v>
      </c>
      <c r="T891" s="2">
        <f>IFERROR(MATCH("Intrusion Detection and Prevention Systems (IDPS) Security Requirements Guide :: Version 2, Release: 6 Benchmark Date: 24 Jul 2020*"&amp;A891&amp;";*",SRGs!AA:AA,0),0)</f>
        <v>0</v>
      </c>
      <c r="U891" s="2">
        <f>IFERROR(MATCH("Layer 2 Switch Security Requirements Guide :: Version 2, Release: 1 Benchmark Date: 18 May 2021*"&amp;A891&amp;";*",SRGs!AA:AA,0),0)</f>
        <v>0</v>
      </c>
      <c r="V891" s="2">
        <f>IFERROR(MATCH("Mainframe Product Security Requirements Guide :: Version 2, Release: 1 Benchmark Date: 27 Oct 2022*"&amp;A891&amp;";*",SRGs!AA:AA,0),0)</f>
        <v>0</v>
      </c>
      <c r="W891" s="2">
        <f>IFERROR(MATCH("Network Device Management Security Requirements Guide :: Version 4, Release: 1 Benchmark Date: 23 Apr 2021*"&amp;A891&amp;";*",SRGs!AA:AA,0),0)</f>
        <v>0</v>
      </c>
      <c r="X891" s="2">
        <f>IFERROR(MATCH("Router Security Requirements Guide :: Version 4, Release: 2 Benchmark Date: 23 Apr 2021*"&amp;A891&amp;";*",SRGs!AA:AA,0),0)</f>
        <v>0</v>
      </c>
      <c r="Y891" s="2">
        <f>IFERROR(MATCH("SDN Controller Security Requirements Guide :: Version 1, Release: 2 Benchmark Date: 24 Apr 2020*"&amp;A891&amp;";*",SRGs!AA:AA,0),0)</f>
        <v>0</v>
      </c>
      <c r="Z891" s="2">
        <f>IFERROR(MATCH("Unified Endpoint Management Agent Security Requirements Guide :: Version 1, Release: 1 Benchmark Date: 20 Nov 2020*"&amp;A891&amp;";*",SRGs!AA:AA,0),0)</f>
        <v>0</v>
      </c>
      <c r="AA891" s="2">
        <f>IFERROR(MATCH("Unified Endpoint Management Server Security Requirements Guide :: Version 1, Release: 1 Benchmark Date: 20 Nov 2020*"&amp;A891&amp;";*",SRGs!AA:AA,0),0)</f>
        <v>0</v>
      </c>
      <c r="AB891" s="2">
        <f>IFERROR(MATCH("Virtual Private Network (VPN) Security Requirements Guide :: Version 2, Release: 4 Benchmark Date: 27 Oct 2021*"&amp;A891&amp;";*",SRGs!AA:AA,0),0)</f>
        <v>0</v>
      </c>
      <c r="AC891" s="2">
        <f>IFERROR(MATCH("Web Server Security Requirements Guide :: Version 3, Release: 1 Benchmark Date: 27 Oct 2022*"&amp;A891&amp;";*",SRGs!AA:AA,0),0)</f>
        <v>0</v>
      </c>
      <c r="AD891" s="22"/>
      <c r="AE891" s="3" t="str">
        <f t="shared" si="104"/>
        <v/>
      </c>
      <c r="AF891" s="2" t="str">
        <f t="shared" si="105"/>
        <v/>
      </c>
      <c r="AG891" s="2" t="str">
        <f t="shared" si="106"/>
        <v/>
      </c>
      <c r="AH891" s="2" t="str">
        <f t="shared" si="107"/>
        <v/>
      </c>
      <c r="AI891" s="2" t="str">
        <f t="shared" si="108"/>
        <v/>
      </c>
      <c r="AJ891" s="2" t="str">
        <f t="shared" si="109"/>
        <v/>
      </c>
      <c r="AK891" s="2" t="str">
        <f t="shared" si="110"/>
        <v/>
      </c>
      <c r="AM891" s="5" t="str">
        <f t="shared" si="111"/>
        <v/>
      </c>
    </row>
    <row r="892" spans="1:39" ht="30">
      <c r="A892" s="1" t="s">
        <v>22582</v>
      </c>
      <c r="B892" s="1" t="s">
        <v>4316</v>
      </c>
      <c r="C892" s="1" t="s">
        <v>4159</v>
      </c>
      <c r="D892" s="1" t="s">
        <v>3588</v>
      </c>
      <c r="E892" s="1"/>
      <c r="F892" s="2"/>
      <c r="G892" s="2"/>
      <c r="H892" s="2"/>
      <c r="I892" s="2"/>
      <c r="J892" s="15"/>
      <c r="K892" s="3">
        <f>IFERROR(MATCH("Application Layer Gateway (ALG) Security Requirements Guide (SRG) :: Version 1, Release: 2 Benchmark Date: 24 Jul 2015*"&amp;A892&amp;";*",SRGs!AA:AA,0),0)</f>
        <v>0</v>
      </c>
      <c r="L892" s="2">
        <f>IFERROR(MATCH("Application Server Security Requirements Guide :: Version 3, Release: 3 Benchmark Date: 27 Oct 2022*"&amp;A892&amp;";*",SRGs!AA:AA,0),0)</f>
        <v>0</v>
      </c>
      <c r="M892" s="2">
        <f>IFERROR(MATCH("Authentication, Authorization, and Accounting Services (AAA) Security Requirements Guide :: Version 1, Release: 2 Benchmark Date: 24 Jan 2020*"&amp;A892&amp;";*",SRGs!AA:AA,0),0)</f>
        <v>0</v>
      </c>
      <c r="N892" s="2">
        <f>IFERROR(MATCH("Central Log Server Security Requirements Guide :: Version 2, Release: 2 Benchmark Date: 27 Oct 2022*"&amp;A892&amp;";*",SRGs!AA:AA,0),0)</f>
        <v>0</v>
      </c>
      <c r="O892" s="2">
        <f>IFERROR(MATCH("Database Security Requirements Guide :: Version 3, Release: 3 Benchmark Date: 27 Jul 2022*"&amp;A892&amp;";*",SRGs!AA:AA,0),0)</f>
        <v>0</v>
      </c>
      <c r="P892" s="2">
        <f>IFERROR(MATCH("Container Platform Security Requirements Guide :: Version 1, Release: 3 Benchmark Date: 27 Jan 2022*"&amp;A892&amp;";*",SRGs!AA:AA,0),0)</f>
        <v>0</v>
      </c>
      <c r="Q892" s="2">
        <f>IFERROR(MATCH("Domain Name System (DNS) Security Requirements Guide :: Version 2, Release: 4 Benchmark Date: 23 Oct 2015*"&amp;A892&amp;";*",SRGs!AA:AA,0),0)</f>
        <v>0</v>
      </c>
      <c r="R892" s="2">
        <f>IFERROR(MATCH("Firewall Security Requirements Guide :: Version 2, Release: 3 Benchmark Date: 27 Oct 2022*"&amp;A892&amp;";*",SRGs!AA:AA,0),0)</f>
        <v>0</v>
      </c>
      <c r="S892" s="2">
        <f>IFERROR(MATCH("General Purpose Operating System Security Requirements Guide :: Version 2, Release: 4 Benchmark Date: 27 Jul 2022*"&amp;A892&amp;";*",SRGs!AA:AA,0),0)</f>
        <v>0</v>
      </c>
      <c r="T892" s="2">
        <f>IFERROR(MATCH("Intrusion Detection and Prevention Systems (IDPS) Security Requirements Guide :: Version 2, Release: 6 Benchmark Date: 24 Jul 2020*"&amp;A892&amp;";*",SRGs!AA:AA,0),0)</f>
        <v>0</v>
      </c>
      <c r="U892" s="2">
        <f>IFERROR(MATCH("Layer 2 Switch Security Requirements Guide :: Version 2, Release: 1 Benchmark Date: 18 May 2021*"&amp;A892&amp;";*",SRGs!AA:AA,0),0)</f>
        <v>0</v>
      </c>
      <c r="V892" s="2">
        <f>IFERROR(MATCH("Mainframe Product Security Requirements Guide :: Version 2, Release: 1 Benchmark Date: 27 Oct 2022*"&amp;A892&amp;";*",SRGs!AA:AA,0),0)</f>
        <v>0</v>
      </c>
      <c r="W892" s="2">
        <f>IFERROR(MATCH("Network Device Management Security Requirements Guide :: Version 4, Release: 1 Benchmark Date: 23 Apr 2021*"&amp;A892&amp;";*",SRGs!AA:AA,0),0)</f>
        <v>0</v>
      </c>
      <c r="X892" s="2">
        <f>IFERROR(MATCH("Router Security Requirements Guide :: Version 4, Release: 2 Benchmark Date: 23 Apr 2021*"&amp;A892&amp;";*",SRGs!AA:AA,0),0)</f>
        <v>0</v>
      </c>
      <c r="Y892" s="2">
        <f>IFERROR(MATCH("SDN Controller Security Requirements Guide :: Version 1, Release: 2 Benchmark Date: 24 Apr 2020*"&amp;A892&amp;";*",SRGs!AA:AA,0),0)</f>
        <v>0</v>
      </c>
      <c r="Z892" s="2">
        <f>IFERROR(MATCH("Unified Endpoint Management Agent Security Requirements Guide :: Version 1, Release: 1 Benchmark Date: 20 Nov 2020*"&amp;A892&amp;";*",SRGs!AA:AA,0),0)</f>
        <v>0</v>
      </c>
      <c r="AA892" s="2">
        <f>IFERROR(MATCH("Unified Endpoint Management Server Security Requirements Guide :: Version 1, Release: 1 Benchmark Date: 20 Nov 2020*"&amp;A892&amp;";*",SRGs!AA:AA,0),0)</f>
        <v>0</v>
      </c>
      <c r="AB892" s="2">
        <f>IFERROR(MATCH("Virtual Private Network (VPN) Security Requirements Guide :: Version 2, Release: 4 Benchmark Date: 27 Oct 2021*"&amp;A892&amp;";*",SRGs!AA:AA,0),0)</f>
        <v>0</v>
      </c>
      <c r="AC892" s="2">
        <f>IFERROR(MATCH("Web Server Security Requirements Guide :: Version 3, Release: 1 Benchmark Date: 27 Oct 2022*"&amp;A892&amp;";*",SRGs!AA:AA,0),0)</f>
        <v>0</v>
      </c>
      <c r="AD892" s="22"/>
      <c r="AE892" s="3" t="str">
        <f t="shared" si="104"/>
        <v/>
      </c>
      <c r="AF892" s="2" t="str">
        <f t="shared" si="105"/>
        <v/>
      </c>
      <c r="AG892" s="2" t="str">
        <f t="shared" si="106"/>
        <v/>
      </c>
      <c r="AH892" s="2" t="str">
        <f t="shared" si="107"/>
        <v/>
      </c>
      <c r="AI892" s="2" t="str">
        <f t="shared" si="108"/>
        <v/>
      </c>
      <c r="AJ892" s="2" t="str">
        <f t="shared" si="109"/>
        <v/>
      </c>
      <c r="AK892" s="2" t="str">
        <f t="shared" si="110"/>
        <v/>
      </c>
      <c r="AM892" s="5" t="str">
        <f t="shared" si="111"/>
        <v/>
      </c>
    </row>
    <row r="893" spans="1:39" ht="45">
      <c r="A893" s="1" t="s">
        <v>22583</v>
      </c>
      <c r="B893" s="1" t="s">
        <v>4316</v>
      </c>
      <c r="C893" s="1" t="s">
        <v>4160</v>
      </c>
      <c r="D893" s="1" t="s">
        <v>3588</v>
      </c>
      <c r="E893" s="1"/>
      <c r="F893" s="2"/>
      <c r="G893" s="2"/>
      <c r="H893" s="2"/>
      <c r="I893" s="2"/>
      <c r="J893" s="15"/>
      <c r="K893" s="3">
        <f>IFERROR(MATCH("Application Layer Gateway (ALG) Security Requirements Guide (SRG) :: Version 1, Release: 2 Benchmark Date: 24 Jul 2015*"&amp;A893&amp;";*",SRGs!AA:AA,0),0)</f>
        <v>0</v>
      </c>
      <c r="L893" s="2">
        <f>IFERROR(MATCH("Application Server Security Requirements Guide :: Version 3, Release: 3 Benchmark Date: 27 Oct 2022*"&amp;A893&amp;";*",SRGs!AA:AA,0),0)</f>
        <v>0</v>
      </c>
      <c r="M893" s="2">
        <f>IFERROR(MATCH("Authentication, Authorization, and Accounting Services (AAA) Security Requirements Guide :: Version 1, Release: 2 Benchmark Date: 24 Jan 2020*"&amp;A893&amp;";*",SRGs!AA:AA,0),0)</f>
        <v>0</v>
      </c>
      <c r="N893" s="2">
        <f>IFERROR(MATCH("Central Log Server Security Requirements Guide :: Version 2, Release: 2 Benchmark Date: 27 Oct 2022*"&amp;A893&amp;";*",SRGs!AA:AA,0),0)</f>
        <v>0</v>
      </c>
      <c r="O893" s="2">
        <f>IFERROR(MATCH("Database Security Requirements Guide :: Version 3, Release: 3 Benchmark Date: 27 Jul 2022*"&amp;A893&amp;";*",SRGs!AA:AA,0),0)</f>
        <v>0</v>
      </c>
      <c r="P893" s="2">
        <f>IFERROR(MATCH("Container Platform Security Requirements Guide :: Version 1, Release: 3 Benchmark Date: 27 Jan 2022*"&amp;A893&amp;";*",SRGs!AA:AA,0),0)</f>
        <v>0</v>
      </c>
      <c r="Q893" s="2">
        <f>IFERROR(MATCH("Domain Name System (DNS) Security Requirements Guide :: Version 2, Release: 4 Benchmark Date: 23 Oct 2015*"&amp;A893&amp;";*",SRGs!AA:AA,0),0)</f>
        <v>0</v>
      </c>
      <c r="R893" s="2">
        <f>IFERROR(MATCH("Firewall Security Requirements Guide :: Version 2, Release: 3 Benchmark Date: 27 Oct 2022*"&amp;A893&amp;";*",SRGs!AA:AA,0),0)</f>
        <v>0</v>
      </c>
      <c r="S893" s="2">
        <f>IFERROR(MATCH("General Purpose Operating System Security Requirements Guide :: Version 2, Release: 4 Benchmark Date: 27 Jul 2022*"&amp;A893&amp;";*",SRGs!AA:AA,0),0)</f>
        <v>0</v>
      </c>
      <c r="T893" s="2">
        <f>IFERROR(MATCH("Intrusion Detection and Prevention Systems (IDPS) Security Requirements Guide :: Version 2, Release: 6 Benchmark Date: 24 Jul 2020*"&amp;A893&amp;";*",SRGs!AA:AA,0),0)</f>
        <v>0</v>
      </c>
      <c r="U893" s="2">
        <f>IFERROR(MATCH("Layer 2 Switch Security Requirements Guide :: Version 2, Release: 1 Benchmark Date: 18 May 2021*"&amp;A893&amp;";*",SRGs!AA:AA,0),0)</f>
        <v>0</v>
      </c>
      <c r="V893" s="2">
        <f>IFERROR(MATCH("Mainframe Product Security Requirements Guide :: Version 2, Release: 1 Benchmark Date: 27 Oct 2022*"&amp;A893&amp;";*",SRGs!AA:AA,0),0)</f>
        <v>0</v>
      </c>
      <c r="W893" s="2">
        <f>IFERROR(MATCH("Network Device Management Security Requirements Guide :: Version 4, Release: 1 Benchmark Date: 23 Apr 2021*"&amp;A893&amp;";*",SRGs!AA:AA,0),0)</f>
        <v>0</v>
      </c>
      <c r="X893" s="2">
        <f>IFERROR(MATCH("Router Security Requirements Guide :: Version 4, Release: 2 Benchmark Date: 23 Apr 2021*"&amp;A893&amp;";*",SRGs!AA:AA,0),0)</f>
        <v>0</v>
      </c>
      <c r="Y893" s="2">
        <f>IFERROR(MATCH("SDN Controller Security Requirements Guide :: Version 1, Release: 2 Benchmark Date: 24 Apr 2020*"&amp;A893&amp;";*",SRGs!AA:AA,0),0)</f>
        <v>0</v>
      </c>
      <c r="Z893" s="2">
        <f>IFERROR(MATCH("Unified Endpoint Management Agent Security Requirements Guide :: Version 1, Release: 1 Benchmark Date: 20 Nov 2020*"&amp;A893&amp;";*",SRGs!AA:AA,0),0)</f>
        <v>0</v>
      </c>
      <c r="AA893" s="2">
        <f>IFERROR(MATCH("Unified Endpoint Management Server Security Requirements Guide :: Version 1, Release: 1 Benchmark Date: 20 Nov 2020*"&amp;A893&amp;";*",SRGs!AA:AA,0),0)</f>
        <v>0</v>
      </c>
      <c r="AB893" s="2">
        <f>IFERROR(MATCH("Virtual Private Network (VPN) Security Requirements Guide :: Version 2, Release: 4 Benchmark Date: 27 Oct 2021*"&amp;A893&amp;";*",SRGs!AA:AA,0),0)</f>
        <v>0</v>
      </c>
      <c r="AC893" s="2">
        <f>IFERROR(MATCH("Web Server Security Requirements Guide :: Version 3, Release: 1 Benchmark Date: 27 Oct 2022*"&amp;A893&amp;";*",SRGs!AA:AA,0),0)</f>
        <v>0</v>
      </c>
      <c r="AD893" s="22"/>
      <c r="AE893" s="3" t="str">
        <f t="shared" si="104"/>
        <v/>
      </c>
      <c r="AF893" s="2" t="str">
        <f t="shared" si="105"/>
        <v/>
      </c>
      <c r="AG893" s="2" t="str">
        <f t="shared" si="106"/>
        <v/>
      </c>
      <c r="AH893" s="2" t="str">
        <f t="shared" si="107"/>
        <v/>
      </c>
      <c r="AI893" s="2" t="str">
        <f t="shared" si="108"/>
        <v/>
      </c>
      <c r="AJ893" s="2" t="str">
        <f t="shared" si="109"/>
        <v/>
      </c>
      <c r="AK893" s="2" t="str">
        <f t="shared" si="110"/>
        <v/>
      </c>
      <c r="AM893" s="5" t="str">
        <f t="shared" si="111"/>
        <v/>
      </c>
    </row>
    <row r="894" spans="1:39" s="5" customFormat="1" ht="60">
      <c r="A894" s="1" t="s">
        <v>22584</v>
      </c>
      <c r="B894" s="1" t="s">
        <v>4316</v>
      </c>
      <c r="C894" s="1" t="s">
        <v>1238</v>
      </c>
      <c r="D894" s="1" t="s">
        <v>2267</v>
      </c>
      <c r="E894" s="1" t="s">
        <v>3268</v>
      </c>
      <c r="F894" s="2" t="s">
        <v>2591</v>
      </c>
      <c r="G894" s="2"/>
      <c r="H894" s="2"/>
      <c r="I894" s="2"/>
      <c r="J894" s="15"/>
      <c r="K894" s="3">
        <f>IFERROR(MATCH("Application Layer Gateway (ALG) Security Requirements Guide (SRG) :: Version 1, Release: 2 Benchmark Date: 24 Jul 2015*"&amp;A894&amp;";*",SRGs!AA:AA,0),0)</f>
        <v>0</v>
      </c>
      <c r="L894" s="2">
        <f>IFERROR(MATCH("Application Server Security Requirements Guide :: Version 3, Release: 3 Benchmark Date: 27 Oct 2022*"&amp;A894&amp;";*",SRGs!AA:AA,0),0)</f>
        <v>0</v>
      </c>
      <c r="M894" s="2">
        <f>IFERROR(MATCH("Authentication, Authorization, and Accounting Services (AAA) Security Requirements Guide :: Version 1, Release: 2 Benchmark Date: 24 Jan 2020*"&amp;A894&amp;";*",SRGs!AA:AA,0),0)</f>
        <v>0</v>
      </c>
      <c r="N894" s="2">
        <f>IFERROR(MATCH("Central Log Server Security Requirements Guide :: Version 2, Release: 2 Benchmark Date: 27 Oct 2022*"&amp;A894&amp;";*",SRGs!AA:AA,0),0)</f>
        <v>0</v>
      </c>
      <c r="O894" s="2">
        <f>IFERROR(MATCH("Database Security Requirements Guide :: Version 3, Release: 3 Benchmark Date: 27 Jul 2022*"&amp;A894&amp;";*",SRGs!AA:AA,0),0)</f>
        <v>0</v>
      </c>
      <c r="P894" s="6">
        <f>IFERROR(MATCH("Container Platform Security Requirements Guide :: Version 1, Release: 3 Benchmark Date: 27 Jan 2022*"&amp;A894&amp;";*",SRGs!AA:AA,0),0)</f>
        <v>0</v>
      </c>
      <c r="Q894" s="6">
        <f>IFERROR(MATCH("Domain Name System (DNS) Security Requirements Guide :: Version 2, Release: 4 Benchmark Date: 23 Oct 2015*"&amp;A894&amp;";*",SRGs!AA:AA,0),0)</f>
        <v>0</v>
      </c>
      <c r="R894" s="6">
        <f>IFERROR(MATCH("Firewall Security Requirements Guide :: Version 2, Release: 3 Benchmark Date: 27 Oct 2022*"&amp;A894&amp;";*",SRGs!AA:AA,0),0)</f>
        <v>0</v>
      </c>
      <c r="S894" s="6">
        <f>IFERROR(MATCH("General Purpose Operating System Security Requirements Guide :: Version 2, Release: 4 Benchmark Date: 27 Jul 2022*"&amp;A894&amp;";*",SRGs!AA:AA,0),0)</f>
        <v>0</v>
      </c>
      <c r="T894" s="6">
        <f>IFERROR(MATCH("Intrusion Detection and Prevention Systems (IDPS) Security Requirements Guide :: Version 2, Release: 6 Benchmark Date: 24 Jul 2020*"&amp;A894&amp;";*",SRGs!AA:AA,0),0)</f>
        <v>0</v>
      </c>
      <c r="U894" s="6">
        <f>IFERROR(MATCH("Layer 2 Switch Security Requirements Guide :: Version 2, Release: 1 Benchmark Date: 18 May 2021*"&amp;A894&amp;";*",SRGs!AA:AA,0),0)</f>
        <v>0</v>
      </c>
      <c r="V894" s="6">
        <f>IFERROR(MATCH("Mainframe Product Security Requirements Guide :: Version 2, Release: 1 Benchmark Date: 27 Oct 2022*"&amp;A894&amp;";*",SRGs!AA:AA,0),0)</f>
        <v>0</v>
      </c>
      <c r="W894" s="6">
        <f>IFERROR(MATCH("Network Device Management Security Requirements Guide :: Version 4, Release: 1 Benchmark Date: 23 Apr 2021*"&amp;A894&amp;";*",SRGs!AA:AA,0),0)</f>
        <v>0</v>
      </c>
      <c r="X894" s="6">
        <f>IFERROR(MATCH("Router Security Requirements Guide :: Version 4, Release: 2 Benchmark Date: 23 Apr 2021*"&amp;A894&amp;";*",SRGs!AA:AA,0),0)</f>
        <v>0</v>
      </c>
      <c r="Y894" s="6">
        <f>IFERROR(MATCH("SDN Controller Security Requirements Guide :: Version 1, Release: 2 Benchmark Date: 24 Apr 2020*"&amp;A894&amp;";*",SRGs!AA:AA,0),0)</f>
        <v>0</v>
      </c>
      <c r="Z894" s="6">
        <f>IFERROR(MATCH("Unified Endpoint Management Agent Security Requirements Guide :: Version 1, Release: 1 Benchmark Date: 20 Nov 2020*"&amp;A894&amp;";*",SRGs!AA:AA,0),0)</f>
        <v>0</v>
      </c>
      <c r="AA894" s="6">
        <f>IFERROR(MATCH("Unified Endpoint Management Server Security Requirements Guide :: Version 1, Release: 1 Benchmark Date: 20 Nov 2020*"&amp;A894&amp;";*",SRGs!AA:AA,0),0)</f>
        <v>0</v>
      </c>
      <c r="AB894" s="6">
        <f>IFERROR(MATCH("Virtual Private Network (VPN) Security Requirements Guide :: Version 2, Release: 4 Benchmark Date: 27 Oct 2021*"&amp;A894&amp;";*",SRGs!AA:AA,0),0)</f>
        <v>0</v>
      </c>
      <c r="AC894" s="6">
        <f>IFERROR(MATCH("Web Server Security Requirements Guide :: Version 3, Release: 1 Benchmark Date: 27 Oct 2022*"&amp;A894&amp;";*",SRGs!AA:AA,0),0)</f>
        <v>0</v>
      </c>
      <c r="AD894" s="21"/>
      <c r="AE894" s="3" t="str">
        <f t="shared" si="104"/>
        <v/>
      </c>
      <c r="AF894" s="2" t="str">
        <f t="shared" si="105"/>
        <v/>
      </c>
      <c r="AG894" s="2" t="str">
        <f t="shared" si="106"/>
        <v/>
      </c>
      <c r="AH894" s="2" t="str">
        <f t="shared" si="107"/>
        <v/>
      </c>
      <c r="AI894" s="2" t="str">
        <f t="shared" si="108"/>
        <v/>
      </c>
      <c r="AJ894" s="2" t="str">
        <f t="shared" si="109"/>
        <v/>
      </c>
      <c r="AK894" s="2" t="str">
        <f t="shared" si="110"/>
        <v/>
      </c>
      <c r="AL894" s="27"/>
      <c r="AM894" s="5" t="str">
        <f t="shared" si="111"/>
        <v/>
      </c>
    </row>
    <row r="895" spans="1:39" ht="180">
      <c r="A895" s="1" t="s">
        <v>248</v>
      </c>
      <c r="B895" s="1" t="s">
        <v>4316</v>
      </c>
      <c r="C895" s="1" t="s">
        <v>1239</v>
      </c>
      <c r="D895" s="1" t="s">
        <v>2268</v>
      </c>
      <c r="E895" s="1" t="s">
        <v>3269</v>
      </c>
      <c r="F895" s="2" t="s">
        <v>4043</v>
      </c>
      <c r="G895" s="2" t="s">
        <v>4242</v>
      </c>
      <c r="H895" s="2"/>
      <c r="I895" s="10">
        <v>1</v>
      </c>
      <c r="J895" s="13"/>
      <c r="K895" s="3">
        <f>IFERROR(MATCH("Application Layer Gateway (ALG) Security Requirements Guide (SRG) :: Version 1, Release: 2 Benchmark Date: 24 Jul 2015*"&amp;A895&amp;";*",SRGs!AA:AA,0),0)</f>
        <v>1691</v>
      </c>
      <c r="L895" s="2">
        <f>IFERROR(MATCH("Application Server Security Requirements Guide :: Version 3, Release: 3 Benchmark Date: 27 Oct 2022*"&amp;A895&amp;";*",SRGs!AA:AA,0),0)</f>
        <v>1694</v>
      </c>
      <c r="M895" s="2">
        <f>IFERROR(MATCH("Authentication, Authorization, and Accounting Services (AAA) Security Requirements Guide :: Version 1, Release: 2 Benchmark Date: 24 Jan 2020*"&amp;A895&amp;";*",SRGs!AA:AA,0),0)</f>
        <v>0</v>
      </c>
      <c r="N895" s="6">
        <f>IFERROR(MATCH("Central Log Server Security Requirements Guide :: Version 2, Release: 2 Benchmark Date: 27 Oct 2022*"&amp;A895&amp;";*",SRGs!AA:AA,0),0)</f>
        <v>1697</v>
      </c>
      <c r="O895" s="6">
        <f>IFERROR(MATCH("Database Security Requirements Guide :: Version 3, Release: 3 Benchmark Date: 27 Jul 2022*"&amp;A895&amp;";*",SRGs!AA:AA,0),0)</f>
        <v>1701</v>
      </c>
      <c r="P895" s="2">
        <f>IFERROR(MATCH("Container Platform Security Requirements Guide :: Version 1, Release: 3 Benchmark Date: 27 Jan 2022*"&amp;A895&amp;";*",SRGs!AA:AA,0),0)</f>
        <v>1698</v>
      </c>
      <c r="Q895" s="2">
        <f>IFERROR(MATCH("Domain Name System (DNS) Security Requirements Guide :: Version 2, Release: 4 Benchmark Date: 23 Oct 2015*"&amp;A895&amp;";*",SRGs!AA:AA,0),0)</f>
        <v>1705</v>
      </c>
      <c r="R895" s="2">
        <f>IFERROR(MATCH("Firewall Security Requirements Guide :: Version 2, Release: 3 Benchmark Date: 27 Oct 2022*"&amp;A895&amp;";*",SRGs!AA:AA,0),0)</f>
        <v>0</v>
      </c>
      <c r="S895" s="2">
        <f>IFERROR(MATCH("General Purpose Operating System Security Requirements Guide :: Version 2, Release: 4 Benchmark Date: 27 Jul 2022*"&amp;A895&amp;";*",SRGs!AA:AA,0),0)</f>
        <v>1706</v>
      </c>
      <c r="T895" s="2">
        <f>IFERROR(MATCH("Intrusion Detection and Prevention Systems (IDPS) Security Requirements Guide :: Version 2, Release: 6 Benchmark Date: 24 Jul 2020*"&amp;A895&amp;";*",SRGs!AA:AA,0),0)</f>
        <v>0</v>
      </c>
      <c r="U895" s="2">
        <f>IFERROR(MATCH("Layer 2 Switch Security Requirements Guide :: Version 2, Release: 1 Benchmark Date: 18 May 2021*"&amp;A895&amp;";*",SRGs!AA:AA,0),0)</f>
        <v>0</v>
      </c>
      <c r="V895" s="2">
        <f>IFERROR(MATCH("Mainframe Product Security Requirements Guide :: Version 2, Release: 1 Benchmark Date: 27 Oct 2022*"&amp;A895&amp;";*",SRGs!AA:AA,0),0)</f>
        <v>1708</v>
      </c>
      <c r="W895" s="2">
        <f>IFERROR(MATCH("Network Device Management Security Requirements Guide :: Version 4, Release: 1 Benchmark Date: 23 Apr 2021*"&amp;A895&amp;";*",SRGs!AA:AA,0),0)</f>
        <v>0</v>
      </c>
      <c r="X895" s="2">
        <f>IFERROR(MATCH("Router Security Requirements Guide :: Version 4, Release: 2 Benchmark Date: 23 Apr 2021*"&amp;A895&amp;";*",SRGs!AA:AA,0),0)</f>
        <v>0</v>
      </c>
      <c r="Y895" s="2">
        <f>IFERROR(MATCH("SDN Controller Security Requirements Guide :: Version 1, Release: 2 Benchmark Date: 24 Apr 2020*"&amp;A895&amp;";*",SRGs!AA:AA,0),0)</f>
        <v>0</v>
      </c>
      <c r="Z895" s="2">
        <f>IFERROR(MATCH("Unified Endpoint Management Agent Security Requirements Guide :: Version 1, Release: 1 Benchmark Date: 20 Nov 2020*"&amp;A895&amp;";*",SRGs!AA:AA,0),0)</f>
        <v>1712</v>
      </c>
      <c r="AA895" s="2">
        <f>IFERROR(MATCH("Unified Endpoint Management Server Security Requirements Guide :: Version 1, Release: 1 Benchmark Date: 20 Nov 2020*"&amp;A895&amp;";*",SRGs!AA:AA,0),0)</f>
        <v>1713</v>
      </c>
      <c r="AB895" s="2">
        <f>IFERROR(MATCH("Virtual Private Network (VPN) Security Requirements Guide :: Version 2, Release: 4 Benchmark Date: 27 Oct 2021*"&amp;A895&amp;";*",SRGs!AA:AA,0),0)</f>
        <v>1715</v>
      </c>
      <c r="AC895" s="2">
        <f>IFERROR(MATCH("Web Server Security Requirements Guide :: Version 3, Release: 1 Benchmark Date: 27 Oct 2022*"&amp;A895&amp;";*",SRGs!AA:AA,0),0)</f>
        <v>1726</v>
      </c>
      <c r="AD895" s="22"/>
      <c r="AE895" s="3" t="str">
        <f t="shared" si="104"/>
        <v>Application</v>
      </c>
      <c r="AF895" s="2" t="str">
        <f t="shared" si="105"/>
        <v>Server</v>
      </c>
      <c r="AG895" s="2" t="str">
        <f t="shared" si="106"/>
        <v>Laptops/Desktops</v>
      </c>
      <c r="AH895" s="2" t="str">
        <f t="shared" si="107"/>
        <v>Network Device</v>
      </c>
      <c r="AI895" s="2" t="str">
        <f t="shared" si="108"/>
        <v>Database</v>
      </c>
      <c r="AJ895" s="2" t="str">
        <f t="shared" si="109"/>
        <v>Container</v>
      </c>
      <c r="AK895" s="2" t="str">
        <f t="shared" si="110"/>
        <v>Unified Endpoint Mangement</v>
      </c>
      <c r="AM895" s="5" t="str">
        <f t="shared" si="111"/>
        <v>Application; Server; Laptops/Desktops; Network Device; Database; Container; Unified Endpoint Mangement</v>
      </c>
    </row>
    <row r="896" spans="1:39" ht="30">
      <c r="A896" s="1" t="s">
        <v>22585</v>
      </c>
      <c r="B896" s="1" t="s">
        <v>4316</v>
      </c>
      <c r="C896" s="1" t="s">
        <v>4161</v>
      </c>
      <c r="D896" s="1" t="s">
        <v>3589</v>
      </c>
      <c r="E896" s="1"/>
      <c r="F896" s="2"/>
      <c r="G896" s="2"/>
      <c r="H896" s="2"/>
      <c r="I896" s="2"/>
      <c r="J896" s="15"/>
      <c r="K896" s="3">
        <f>IFERROR(MATCH("Application Layer Gateway (ALG) Security Requirements Guide (SRG) :: Version 1, Release: 2 Benchmark Date: 24 Jul 2015*"&amp;A896&amp;";*",SRGs!AA:AA,0),0)</f>
        <v>0</v>
      </c>
      <c r="L896" s="2">
        <f>IFERROR(MATCH("Application Server Security Requirements Guide :: Version 3, Release: 3 Benchmark Date: 27 Oct 2022*"&amp;A896&amp;";*",SRGs!AA:AA,0),0)</f>
        <v>0</v>
      </c>
      <c r="M896" s="2">
        <f>IFERROR(MATCH("Authentication, Authorization, and Accounting Services (AAA) Security Requirements Guide :: Version 1, Release: 2 Benchmark Date: 24 Jan 2020*"&amp;A896&amp;";*",SRGs!AA:AA,0),0)</f>
        <v>0</v>
      </c>
      <c r="N896" s="2">
        <f>IFERROR(MATCH("Central Log Server Security Requirements Guide :: Version 2, Release: 2 Benchmark Date: 27 Oct 2022*"&amp;A896&amp;";*",SRGs!AA:AA,0),0)</f>
        <v>0</v>
      </c>
      <c r="O896" s="2">
        <f>IFERROR(MATCH("Database Security Requirements Guide :: Version 3, Release: 3 Benchmark Date: 27 Jul 2022*"&amp;A896&amp;";*",SRGs!AA:AA,0),0)</f>
        <v>0</v>
      </c>
      <c r="P896" s="2">
        <f>IFERROR(MATCH("Container Platform Security Requirements Guide :: Version 1, Release: 3 Benchmark Date: 27 Jan 2022*"&amp;A896&amp;";*",SRGs!AA:AA,0),0)</f>
        <v>0</v>
      </c>
      <c r="Q896" s="2">
        <f>IFERROR(MATCH("Domain Name System (DNS) Security Requirements Guide :: Version 2, Release: 4 Benchmark Date: 23 Oct 2015*"&amp;A896&amp;";*",SRGs!AA:AA,0),0)</f>
        <v>0</v>
      </c>
      <c r="R896" s="2">
        <f>IFERROR(MATCH("Firewall Security Requirements Guide :: Version 2, Release: 3 Benchmark Date: 27 Oct 2022*"&amp;A896&amp;";*",SRGs!AA:AA,0),0)</f>
        <v>0</v>
      </c>
      <c r="S896" s="2">
        <f>IFERROR(MATCH("General Purpose Operating System Security Requirements Guide :: Version 2, Release: 4 Benchmark Date: 27 Jul 2022*"&amp;A896&amp;";*",SRGs!AA:AA,0),0)</f>
        <v>0</v>
      </c>
      <c r="T896" s="2">
        <f>IFERROR(MATCH("Intrusion Detection and Prevention Systems (IDPS) Security Requirements Guide :: Version 2, Release: 6 Benchmark Date: 24 Jul 2020*"&amp;A896&amp;";*",SRGs!AA:AA,0),0)</f>
        <v>0</v>
      </c>
      <c r="U896" s="2">
        <f>IFERROR(MATCH("Layer 2 Switch Security Requirements Guide :: Version 2, Release: 1 Benchmark Date: 18 May 2021*"&amp;A896&amp;";*",SRGs!AA:AA,0),0)</f>
        <v>0</v>
      </c>
      <c r="V896" s="2">
        <f>IFERROR(MATCH("Mainframe Product Security Requirements Guide :: Version 2, Release: 1 Benchmark Date: 27 Oct 2022*"&amp;A896&amp;";*",SRGs!AA:AA,0),0)</f>
        <v>0</v>
      </c>
      <c r="W896" s="2">
        <f>IFERROR(MATCH("Network Device Management Security Requirements Guide :: Version 4, Release: 1 Benchmark Date: 23 Apr 2021*"&amp;A896&amp;";*",SRGs!AA:AA,0),0)</f>
        <v>0</v>
      </c>
      <c r="X896" s="2">
        <f>IFERROR(MATCH("Router Security Requirements Guide :: Version 4, Release: 2 Benchmark Date: 23 Apr 2021*"&amp;A896&amp;";*",SRGs!AA:AA,0),0)</f>
        <v>0</v>
      </c>
      <c r="Y896" s="2">
        <f>IFERROR(MATCH("SDN Controller Security Requirements Guide :: Version 1, Release: 2 Benchmark Date: 24 Apr 2020*"&amp;A896&amp;";*",SRGs!AA:AA,0),0)</f>
        <v>0</v>
      </c>
      <c r="Z896" s="2">
        <f>IFERROR(MATCH("Unified Endpoint Management Agent Security Requirements Guide :: Version 1, Release: 1 Benchmark Date: 20 Nov 2020*"&amp;A896&amp;";*",SRGs!AA:AA,0),0)</f>
        <v>0</v>
      </c>
      <c r="AA896" s="2">
        <f>IFERROR(MATCH("Unified Endpoint Management Server Security Requirements Guide :: Version 1, Release: 1 Benchmark Date: 20 Nov 2020*"&amp;A896&amp;";*",SRGs!AA:AA,0),0)</f>
        <v>0</v>
      </c>
      <c r="AB896" s="2">
        <f>IFERROR(MATCH("Virtual Private Network (VPN) Security Requirements Guide :: Version 2, Release: 4 Benchmark Date: 27 Oct 2021*"&amp;A896&amp;";*",SRGs!AA:AA,0),0)</f>
        <v>0</v>
      </c>
      <c r="AC896" s="2">
        <f>IFERROR(MATCH("Web Server Security Requirements Guide :: Version 3, Release: 1 Benchmark Date: 27 Oct 2022*"&amp;A896&amp;";*",SRGs!AA:AA,0),0)</f>
        <v>0</v>
      </c>
      <c r="AD896" s="22"/>
      <c r="AE896" s="3" t="str">
        <f t="shared" si="104"/>
        <v/>
      </c>
      <c r="AF896" s="2" t="str">
        <f t="shared" si="105"/>
        <v/>
      </c>
      <c r="AG896" s="2" t="str">
        <f t="shared" si="106"/>
        <v/>
      </c>
      <c r="AH896" s="2" t="str">
        <f t="shared" si="107"/>
        <v/>
      </c>
      <c r="AI896" s="2" t="str">
        <f t="shared" si="108"/>
        <v/>
      </c>
      <c r="AJ896" s="2" t="str">
        <f t="shared" si="109"/>
        <v/>
      </c>
      <c r="AK896" s="2" t="str">
        <f t="shared" si="110"/>
        <v/>
      </c>
      <c r="AM896" s="5" t="str">
        <f t="shared" si="111"/>
        <v/>
      </c>
    </row>
    <row r="897" spans="1:39" s="5" customFormat="1" ht="30">
      <c r="A897" s="1" t="s">
        <v>22586</v>
      </c>
      <c r="B897" s="1" t="s">
        <v>4316</v>
      </c>
      <c r="C897" s="1" t="s">
        <v>4162</v>
      </c>
      <c r="D897" s="1" t="s">
        <v>3589</v>
      </c>
      <c r="E897" s="1"/>
      <c r="F897" s="2"/>
      <c r="G897" s="2"/>
      <c r="H897" s="2"/>
      <c r="I897" s="2"/>
      <c r="J897" s="15"/>
      <c r="K897" s="3">
        <f>IFERROR(MATCH("Application Layer Gateway (ALG) Security Requirements Guide (SRG) :: Version 1, Release: 2 Benchmark Date: 24 Jul 2015*"&amp;A897&amp;";*",SRGs!AA:AA,0),0)</f>
        <v>0</v>
      </c>
      <c r="L897" s="2">
        <f>IFERROR(MATCH("Application Server Security Requirements Guide :: Version 3, Release: 3 Benchmark Date: 27 Oct 2022*"&amp;A897&amp;";*",SRGs!AA:AA,0),0)</f>
        <v>0</v>
      </c>
      <c r="M897" s="2">
        <f>IFERROR(MATCH("Authentication, Authorization, and Accounting Services (AAA) Security Requirements Guide :: Version 1, Release: 2 Benchmark Date: 24 Jan 2020*"&amp;A897&amp;";*",SRGs!AA:AA,0),0)</f>
        <v>0</v>
      </c>
      <c r="N897" s="2">
        <f>IFERROR(MATCH("Central Log Server Security Requirements Guide :: Version 2, Release: 2 Benchmark Date: 27 Oct 2022*"&amp;A897&amp;";*",SRGs!AA:AA,0),0)</f>
        <v>0</v>
      </c>
      <c r="O897" s="2">
        <f>IFERROR(MATCH("Database Security Requirements Guide :: Version 3, Release: 3 Benchmark Date: 27 Jul 2022*"&amp;A897&amp;";*",SRGs!AA:AA,0),0)</f>
        <v>0</v>
      </c>
      <c r="P897" s="6">
        <f>IFERROR(MATCH("Container Platform Security Requirements Guide :: Version 1, Release: 3 Benchmark Date: 27 Jan 2022*"&amp;A897&amp;";*",SRGs!AA:AA,0),0)</f>
        <v>0</v>
      </c>
      <c r="Q897" s="6">
        <f>IFERROR(MATCH("Domain Name System (DNS) Security Requirements Guide :: Version 2, Release: 4 Benchmark Date: 23 Oct 2015*"&amp;A897&amp;";*",SRGs!AA:AA,0),0)</f>
        <v>0</v>
      </c>
      <c r="R897" s="6">
        <f>IFERROR(MATCH("Firewall Security Requirements Guide :: Version 2, Release: 3 Benchmark Date: 27 Oct 2022*"&amp;A897&amp;";*",SRGs!AA:AA,0),0)</f>
        <v>0</v>
      </c>
      <c r="S897" s="6">
        <f>IFERROR(MATCH("General Purpose Operating System Security Requirements Guide :: Version 2, Release: 4 Benchmark Date: 27 Jul 2022*"&amp;A897&amp;";*",SRGs!AA:AA,0),0)</f>
        <v>0</v>
      </c>
      <c r="T897" s="6">
        <f>IFERROR(MATCH("Intrusion Detection and Prevention Systems (IDPS) Security Requirements Guide :: Version 2, Release: 6 Benchmark Date: 24 Jul 2020*"&amp;A897&amp;";*",SRGs!AA:AA,0),0)</f>
        <v>0</v>
      </c>
      <c r="U897" s="6">
        <f>IFERROR(MATCH("Layer 2 Switch Security Requirements Guide :: Version 2, Release: 1 Benchmark Date: 18 May 2021*"&amp;A897&amp;";*",SRGs!AA:AA,0),0)</f>
        <v>0</v>
      </c>
      <c r="V897" s="6">
        <f>IFERROR(MATCH("Mainframe Product Security Requirements Guide :: Version 2, Release: 1 Benchmark Date: 27 Oct 2022*"&amp;A897&amp;";*",SRGs!AA:AA,0),0)</f>
        <v>0</v>
      </c>
      <c r="W897" s="6">
        <f>IFERROR(MATCH("Network Device Management Security Requirements Guide :: Version 4, Release: 1 Benchmark Date: 23 Apr 2021*"&amp;A897&amp;";*",SRGs!AA:AA,0),0)</f>
        <v>0</v>
      </c>
      <c r="X897" s="6">
        <f>IFERROR(MATCH("Router Security Requirements Guide :: Version 4, Release: 2 Benchmark Date: 23 Apr 2021*"&amp;A897&amp;";*",SRGs!AA:AA,0),0)</f>
        <v>0</v>
      </c>
      <c r="Y897" s="6">
        <f>IFERROR(MATCH("SDN Controller Security Requirements Guide :: Version 1, Release: 2 Benchmark Date: 24 Apr 2020*"&amp;A897&amp;";*",SRGs!AA:AA,0),0)</f>
        <v>0</v>
      </c>
      <c r="Z897" s="6">
        <f>IFERROR(MATCH("Unified Endpoint Management Agent Security Requirements Guide :: Version 1, Release: 1 Benchmark Date: 20 Nov 2020*"&amp;A897&amp;";*",SRGs!AA:AA,0),0)</f>
        <v>0</v>
      </c>
      <c r="AA897" s="6">
        <f>IFERROR(MATCH("Unified Endpoint Management Server Security Requirements Guide :: Version 1, Release: 1 Benchmark Date: 20 Nov 2020*"&amp;A897&amp;";*",SRGs!AA:AA,0),0)</f>
        <v>0</v>
      </c>
      <c r="AB897" s="6">
        <f>IFERROR(MATCH("Virtual Private Network (VPN) Security Requirements Guide :: Version 2, Release: 4 Benchmark Date: 27 Oct 2021*"&amp;A897&amp;";*",SRGs!AA:AA,0),0)</f>
        <v>0</v>
      </c>
      <c r="AC897" s="6">
        <f>IFERROR(MATCH("Web Server Security Requirements Guide :: Version 3, Release: 1 Benchmark Date: 27 Oct 2022*"&amp;A897&amp;";*",SRGs!AA:AA,0),0)</f>
        <v>0</v>
      </c>
      <c r="AD897" s="21"/>
      <c r="AE897" s="3" t="str">
        <f t="shared" si="104"/>
        <v/>
      </c>
      <c r="AF897" s="2" t="str">
        <f t="shared" si="105"/>
        <v/>
      </c>
      <c r="AG897" s="2" t="str">
        <f t="shared" si="106"/>
        <v/>
      </c>
      <c r="AH897" s="2" t="str">
        <f t="shared" si="107"/>
        <v/>
      </c>
      <c r="AI897" s="2" t="str">
        <f t="shared" si="108"/>
        <v/>
      </c>
      <c r="AJ897" s="2" t="str">
        <f t="shared" si="109"/>
        <v/>
      </c>
      <c r="AK897" s="2" t="str">
        <f t="shared" si="110"/>
        <v/>
      </c>
      <c r="AL897" s="27"/>
      <c r="AM897" s="5" t="str">
        <f t="shared" si="111"/>
        <v/>
      </c>
    </row>
    <row r="898" spans="1:39" ht="30">
      <c r="A898" s="1" t="s">
        <v>22587</v>
      </c>
      <c r="B898" s="1" t="s">
        <v>4316</v>
      </c>
      <c r="C898" s="1" t="s">
        <v>1240</v>
      </c>
      <c r="D898" s="1" t="s">
        <v>3589</v>
      </c>
      <c r="E898" s="1"/>
      <c r="F898" s="2"/>
      <c r="G898" s="2"/>
      <c r="H898" s="2"/>
      <c r="I898" s="2"/>
      <c r="J898" s="15"/>
      <c r="K898" s="3">
        <f>IFERROR(MATCH("Application Layer Gateway (ALG) Security Requirements Guide (SRG) :: Version 1, Release: 2 Benchmark Date: 24 Jul 2015*"&amp;A898&amp;";*",SRGs!AA:AA,0),0)</f>
        <v>0</v>
      </c>
      <c r="L898" s="2">
        <f>IFERROR(MATCH("Application Server Security Requirements Guide :: Version 3, Release: 3 Benchmark Date: 27 Oct 2022*"&amp;A898&amp;";*",SRGs!AA:AA,0),0)</f>
        <v>0</v>
      </c>
      <c r="M898" s="2">
        <f>IFERROR(MATCH("Authentication, Authorization, and Accounting Services (AAA) Security Requirements Guide :: Version 1, Release: 2 Benchmark Date: 24 Jan 2020*"&amp;A898&amp;";*",SRGs!AA:AA,0),0)</f>
        <v>0</v>
      </c>
      <c r="N898" s="2">
        <f>IFERROR(MATCH("Central Log Server Security Requirements Guide :: Version 2, Release: 2 Benchmark Date: 27 Oct 2022*"&amp;A898&amp;";*",SRGs!AA:AA,0),0)</f>
        <v>0</v>
      </c>
      <c r="O898" s="2">
        <f>IFERROR(MATCH("Database Security Requirements Guide :: Version 3, Release: 3 Benchmark Date: 27 Jul 2022*"&amp;A898&amp;";*",SRGs!AA:AA,0),0)</f>
        <v>0</v>
      </c>
      <c r="P898" s="2">
        <f>IFERROR(MATCH("Container Platform Security Requirements Guide :: Version 1, Release: 3 Benchmark Date: 27 Jan 2022*"&amp;A898&amp;";*",SRGs!AA:AA,0),0)</f>
        <v>0</v>
      </c>
      <c r="Q898" s="2">
        <f>IFERROR(MATCH("Domain Name System (DNS) Security Requirements Guide :: Version 2, Release: 4 Benchmark Date: 23 Oct 2015*"&amp;A898&amp;";*",SRGs!AA:AA,0),0)</f>
        <v>0</v>
      </c>
      <c r="R898" s="2">
        <f>IFERROR(MATCH("Firewall Security Requirements Guide :: Version 2, Release: 3 Benchmark Date: 27 Oct 2022*"&amp;A898&amp;";*",SRGs!AA:AA,0),0)</f>
        <v>0</v>
      </c>
      <c r="S898" s="2">
        <f>IFERROR(MATCH("General Purpose Operating System Security Requirements Guide :: Version 2, Release: 4 Benchmark Date: 27 Jul 2022*"&amp;A898&amp;";*",SRGs!AA:AA,0),0)</f>
        <v>0</v>
      </c>
      <c r="T898" s="2">
        <f>IFERROR(MATCH("Intrusion Detection and Prevention Systems (IDPS) Security Requirements Guide :: Version 2, Release: 6 Benchmark Date: 24 Jul 2020*"&amp;A898&amp;";*",SRGs!AA:AA,0),0)</f>
        <v>0</v>
      </c>
      <c r="U898" s="2">
        <f>IFERROR(MATCH("Layer 2 Switch Security Requirements Guide :: Version 2, Release: 1 Benchmark Date: 18 May 2021*"&amp;A898&amp;";*",SRGs!AA:AA,0),0)</f>
        <v>0</v>
      </c>
      <c r="V898" s="2">
        <f>IFERROR(MATCH("Mainframe Product Security Requirements Guide :: Version 2, Release: 1 Benchmark Date: 27 Oct 2022*"&amp;A898&amp;";*",SRGs!AA:AA,0),0)</f>
        <v>0</v>
      </c>
      <c r="W898" s="2">
        <f>IFERROR(MATCH("Network Device Management Security Requirements Guide :: Version 4, Release: 1 Benchmark Date: 23 Apr 2021*"&amp;A898&amp;";*",SRGs!AA:AA,0),0)</f>
        <v>0</v>
      </c>
      <c r="X898" s="2">
        <f>IFERROR(MATCH("Router Security Requirements Guide :: Version 4, Release: 2 Benchmark Date: 23 Apr 2021*"&amp;A898&amp;";*",SRGs!AA:AA,0),0)</f>
        <v>0</v>
      </c>
      <c r="Y898" s="2">
        <f>IFERROR(MATCH("SDN Controller Security Requirements Guide :: Version 1, Release: 2 Benchmark Date: 24 Apr 2020*"&amp;A898&amp;";*",SRGs!AA:AA,0),0)</f>
        <v>0</v>
      </c>
      <c r="Z898" s="2">
        <f>IFERROR(MATCH("Unified Endpoint Management Agent Security Requirements Guide :: Version 1, Release: 1 Benchmark Date: 20 Nov 2020*"&amp;A898&amp;";*",SRGs!AA:AA,0),0)</f>
        <v>0</v>
      </c>
      <c r="AA898" s="2">
        <f>IFERROR(MATCH("Unified Endpoint Management Server Security Requirements Guide :: Version 1, Release: 1 Benchmark Date: 20 Nov 2020*"&amp;A898&amp;";*",SRGs!AA:AA,0),0)</f>
        <v>0</v>
      </c>
      <c r="AB898" s="2">
        <f>IFERROR(MATCH("Virtual Private Network (VPN) Security Requirements Guide :: Version 2, Release: 4 Benchmark Date: 27 Oct 2021*"&amp;A898&amp;";*",SRGs!AA:AA,0),0)</f>
        <v>0</v>
      </c>
      <c r="AC898" s="2">
        <f>IFERROR(MATCH("Web Server Security Requirements Guide :: Version 3, Release: 1 Benchmark Date: 27 Oct 2022*"&amp;A898&amp;";*",SRGs!AA:AA,0),0)</f>
        <v>0</v>
      </c>
      <c r="AD898" s="22"/>
      <c r="AE898" s="3" t="str">
        <f t="shared" ref="AE898:AE961" si="112">IF(OR(K898&gt;0,L898&gt;0,AC898&gt;0),"Application","")</f>
        <v/>
      </c>
      <c r="AF898" s="2" t="str">
        <f t="shared" ref="AF898:AF961" si="113">IF(OR(V898&gt;0,S898&gt;0,N898&gt;0),"Server","")</f>
        <v/>
      </c>
      <c r="AG898" s="2" t="str">
        <f t="shared" ref="AG898:AG961" si="114">IF(S898&gt;0,"Laptops/Desktops","")</f>
        <v/>
      </c>
      <c r="AH898" s="2" t="str">
        <f t="shared" ref="AH898:AH961" si="115">IF(OR(M898&gt;0,Q898&gt;0,R898&gt;0,T898&gt;0,U898&gt;0,W898&gt;0,X898&gt;0,Y898&gt;0,AB898&gt;0),"Network Device","")</f>
        <v/>
      </c>
      <c r="AI898" s="2" t="str">
        <f t="shared" ref="AI898:AI961" si="116">IF(O898&gt;0,"Database","")</f>
        <v/>
      </c>
      <c r="AJ898" s="2" t="str">
        <f t="shared" ref="AJ898:AJ961" si="117">IF(P898&gt;0,"Container","")</f>
        <v/>
      </c>
      <c r="AK898" s="2" t="str">
        <f t="shared" ref="AK898:AK961" si="118">IF(OR(Z898&gt;0,AA898&gt;0),"Unified Endpoint Mangement","")</f>
        <v/>
      </c>
      <c r="AM898" s="5" t="str">
        <f t="shared" si="111"/>
        <v/>
      </c>
    </row>
    <row r="899" spans="1:39" ht="30">
      <c r="A899" s="1" t="s">
        <v>22588</v>
      </c>
      <c r="B899" s="1" t="s">
        <v>4316</v>
      </c>
      <c r="C899" s="1" t="s">
        <v>1241</v>
      </c>
      <c r="D899" s="1" t="s">
        <v>3589</v>
      </c>
      <c r="E899" s="1"/>
      <c r="F899" s="2"/>
      <c r="G899" s="2"/>
      <c r="H899" s="2"/>
      <c r="I899" s="2"/>
      <c r="J899" s="15"/>
      <c r="K899" s="3">
        <f>IFERROR(MATCH("Application Layer Gateway (ALG) Security Requirements Guide (SRG) :: Version 1, Release: 2 Benchmark Date: 24 Jul 2015*"&amp;A899&amp;";*",SRGs!AA:AA,0),0)</f>
        <v>0</v>
      </c>
      <c r="L899" s="2">
        <f>IFERROR(MATCH("Application Server Security Requirements Guide :: Version 3, Release: 3 Benchmark Date: 27 Oct 2022*"&amp;A899&amp;";*",SRGs!AA:AA,0),0)</f>
        <v>0</v>
      </c>
      <c r="M899" s="2">
        <f>IFERROR(MATCH("Authentication, Authorization, and Accounting Services (AAA) Security Requirements Guide :: Version 1, Release: 2 Benchmark Date: 24 Jan 2020*"&amp;A899&amp;";*",SRGs!AA:AA,0),0)</f>
        <v>0</v>
      </c>
      <c r="N899" s="2">
        <f>IFERROR(MATCH("Central Log Server Security Requirements Guide :: Version 2, Release: 2 Benchmark Date: 27 Oct 2022*"&amp;A899&amp;";*",SRGs!AA:AA,0),0)</f>
        <v>0</v>
      </c>
      <c r="O899" s="2">
        <f>IFERROR(MATCH("Database Security Requirements Guide :: Version 3, Release: 3 Benchmark Date: 27 Jul 2022*"&amp;A899&amp;";*",SRGs!AA:AA,0),0)</f>
        <v>0</v>
      </c>
      <c r="P899" s="2">
        <f>IFERROR(MATCH("Container Platform Security Requirements Guide :: Version 1, Release: 3 Benchmark Date: 27 Jan 2022*"&amp;A899&amp;";*",SRGs!AA:AA,0),0)</f>
        <v>0</v>
      </c>
      <c r="Q899" s="2">
        <f>IFERROR(MATCH("Domain Name System (DNS) Security Requirements Guide :: Version 2, Release: 4 Benchmark Date: 23 Oct 2015*"&amp;A899&amp;";*",SRGs!AA:AA,0),0)</f>
        <v>0</v>
      </c>
      <c r="R899" s="2">
        <f>IFERROR(MATCH("Firewall Security Requirements Guide :: Version 2, Release: 3 Benchmark Date: 27 Oct 2022*"&amp;A899&amp;";*",SRGs!AA:AA,0),0)</f>
        <v>0</v>
      </c>
      <c r="S899" s="2">
        <f>IFERROR(MATCH("General Purpose Operating System Security Requirements Guide :: Version 2, Release: 4 Benchmark Date: 27 Jul 2022*"&amp;A899&amp;";*",SRGs!AA:AA,0),0)</f>
        <v>0</v>
      </c>
      <c r="T899" s="2">
        <f>IFERROR(MATCH("Intrusion Detection and Prevention Systems (IDPS) Security Requirements Guide :: Version 2, Release: 6 Benchmark Date: 24 Jul 2020*"&amp;A899&amp;";*",SRGs!AA:AA,0),0)</f>
        <v>0</v>
      </c>
      <c r="U899" s="2">
        <f>IFERROR(MATCH("Layer 2 Switch Security Requirements Guide :: Version 2, Release: 1 Benchmark Date: 18 May 2021*"&amp;A899&amp;";*",SRGs!AA:AA,0),0)</f>
        <v>0</v>
      </c>
      <c r="V899" s="2">
        <f>IFERROR(MATCH("Mainframe Product Security Requirements Guide :: Version 2, Release: 1 Benchmark Date: 27 Oct 2022*"&amp;A899&amp;";*",SRGs!AA:AA,0),0)</f>
        <v>0</v>
      </c>
      <c r="W899" s="2">
        <f>IFERROR(MATCH("Network Device Management Security Requirements Guide :: Version 4, Release: 1 Benchmark Date: 23 Apr 2021*"&amp;A899&amp;";*",SRGs!AA:AA,0),0)</f>
        <v>0</v>
      </c>
      <c r="X899" s="2">
        <f>IFERROR(MATCH("Router Security Requirements Guide :: Version 4, Release: 2 Benchmark Date: 23 Apr 2021*"&amp;A899&amp;";*",SRGs!AA:AA,0),0)</f>
        <v>0</v>
      </c>
      <c r="Y899" s="2">
        <f>IFERROR(MATCH("SDN Controller Security Requirements Guide :: Version 1, Release: 2 Benchmark Date: 24 Apr 2020*"&amp;A899&amp;";*",SRGs!AA:AA,0),0)</f>
        <v>0</v>
      </c>
      <c r="Z899" s="2">
        <f>IFERROR(MATCH("Unified Endpoint Management Agent Security Requirements Guide :: Version 1, Release: 1 Benchmark Date: 20 Nov 2020*"&amp;A899&amp;";*",SRGs!AA:AA,0),0)</f>
        <v>0</v>
      </c>
      <c r="AA899" s="2">
        <f>IFERROR(MATCH("Unified Endpoint Management Server Security Requirements Guide :: Version 1, Release: 1 Benchmark Date: 20 Nov 2020*"&amp;A899&amp;";*",SRGs!AA:AA,0),0)</f>
        <v>0</v>
      </c>
      <c r="AB899" s="2">
        <f>IFERROR(MATCH("Virtual Private Network (VPN) Security Requirements Guide :: Version 2, Release: 4 Benchmark Date: 27 Oct 2021*"&amp;A899&amp;";*",SRGs!AA:AA,0),0)</f>
        <v>0</v>
      </c>
      <c r="AC899" s="2">
        <f>IFERROR(MATCH("Web Server Security Requirements Guide :: Version 3, Release: 1 Benchmark Date: 27 Oct 2022*"&amp;A899&amp;";*",SRGs!AA:AA,0),0)</f>
        <v>0</v>
      </c>
      <c r="AD899" s="22"/>
      <c r="AE899" s="3" t="str">
        <f t="shared" si="112"/>
        <v/>
      </c>
      <c r="AF899" s="2" t="str">
        <f t="shared" si="113"/>
        <v/>
      </c>
      <c r="AG899" s="2" t="str">
        <f t="shared" si="114"/>
        <v/>
      </c>
      <c r="AH899" s="2" t="str">
        <f t="shared" si="115"/>
        <v/>
      </c>
      <c r="AI899" s="2" t="str">
        <f t="shared" si="116"/>
        <v/>
      </c>
      <c r="AJ899" s="2" t="str">
        <f t="shared" si="117"/>
        <v/>
      </c>
      <c r="AK899" s="2" t="str">
        <f t="shared" si="118"/>
        <v/>
      </c>
      <c r="AM899" s="5" t="str">
        <f t="shared" ref="AM899:AM962" si="119">_xlfn.TEXTJOIN("; ",TRUE,AE899:AK899)</f>
        <v/>
      </c>
    </row>
    <row r="900" spans="1:39" s="5" customFormat="1" ht="30">
      <c r="A900" s="1" t="s">
        <v>249</v>
      </c>
      <c r="B900" s="1" t="s">
        <v>4316</v>
      </c>
      <c r="C900" s="1" t="s">
        <v>1242</v>
      </c>
      <c r="D900" s="1" t="s">
        <v>3590</v>
      </c>
      <c r="E900" s="1"/>
      <c r="F900" s="2"/>
      <c r="G900" s="2"/>
      <c r="H900" s="2"/>
      <c r="I900" s="2"/>
      <c r="J900" s="15"/>
      <c r="K900" s="3">
        <f>IFERROR(MATCH("Application Layer Gateway (ALG) Security Requirements Guide (SRG) :: Version 1, Release: 2 Benchmark Date: 24 Jul 2015*"&amp;A900&amp;";*",SRGs!AA:AA,0),0)</f>
        <v>0</v>
      </c>
      <c r="L900" s="2">
        <f>IFERROR(MATCH("Application Server Security Requirements Guide :: Version 3, Release: 3 Benchmark Date: 27 Oct 2022*"&amp;A900&amp;";*",SRGs!AA:AA,0),0)</f>
        <v>0</v>
      </c>
      <c r="M900" s="2">
        <f>IFERROR(MATCH("Authentication, Authorization, and Accounting Services (AAA) Security Requirements Guide :: Version 1, Release: 2 Benchmark Date: 24 Jan 2020*"&amp;A900&amp;";*",SRGs!AA:AA,0),0)</f>
        <v>0</v>
      </c>
      <c r="N900" s="2">
        <f>IFERROR(MATCH("Central Log Server Security Requirements Guide :: Version 2, Release: 2 Benchmark Date: 27 Oct 2022*"&amp;A900&amp;";*",SRGs!AA:AA,0),0)</f>
        <v>0</v>
      </c>
      <c r="O900" s="2">
        <f>IFERROR(MATCH("Database Security Requirements Guide :: Version 3, Release: 3 Benchmark Date: 27 Jul 2022*"&amp;A900&amp;";*",SRGs!AA:AA,0),0)</f>
        <v>0</v>
      </c>
      <c r="P900" s="6">
        <f>IFERROR(MATCH("Container Platform Security Requirements Guide :: Version 1, Release: 3 Benchmark Date: 27 Jan 2022*"&amp;A900&amp;";*",SRGs!AA:AA,0),0)</f>
        <v>0</v>
      </c>
      <c r="Q900" s="6">
        <f>IFERROR(MATCH("Domain Name System (DNS) Security Requirements Guide :: Version 2, Release: 4 Benchmark Date: 23 Oct 2015*"&amp;A900&amp;";*",SRGs!AA:AA,0),0)</f>
        <v>0</v>
      </c>
      <c r="R900" s="6">
        <f>IFERROR(MATCH("Firewall Security Requirements Guide :: Version 2, Release: 3 Benchmark Date: 27 Oct 2022*"&amp;A900&amp;";*",SRGs!AA:AA,0),0)</f>
        <v>0</v>
      </c>
      <c r="S900" s="6">
        <f>IFERROR(MATCH("General Purpose Operating System Security Requirements Guide :: Version 2, Release: 4 Benchmark Date: 27 Jul 2022*"&amp;A900&amp;";*",SRGs!AA:AA,0),0)</f>
        <v>0</v>
      </c>
      <c r="T900" s="6">
        <f>IFERROR(MATCH("Intrusion Detection and Prevention Systems (IDPS) Security Requirements Guide :: Version 2, Release: 6 Benchmark Date: 24 Jul 2020*"&amp;A900&amp;";*",SRGs!AA:AA,0),0)</f>
        <v>0</v>
      </c>
      <c r="U900" s="6">
        <f>IFERROR(MATCH("Layer 2 Switch Security Requirements Guide :: Version 2, Release: 1 Benchmark Date: 18 May 2021*"&amp;A900&amp;";*",SRGs!AA:AA,0),0)</f>
        <v>0</v>
      </c>
      <c r="V900" s="6">
        <f>IFERROR(MATCH("Mainframe Product Security Requirements Guide :: Version 2, Release: 1 Benchmark Date: 27 Oct 2022*"&amp;A900&amp;";*",SRGs!AA:AA,0),0)</f>
        <v>0</v>
      </c>
      <c r="W900" s="6">
        <f>IFERROR(MATCH("Network Device Management Security Requirements Guide :: Version 4, Release: 1 Benchmark Date: 23 Apr 2021*"&amp;A900&amp;";*",SRGs!AA:AA,0),0)</f>
        <v>0</v>
      </c>
      <c r="X900" s="6">
        <f>IFERROR(MATCH("Router Security Requirements Guide :: Version 4, Release: 2 Benchmark Date: 23 Apr 2021*"&amp;A900&amp;";*",SRGs!AA:AA,0),0)</f>
        <v>0</v>
      </c>
      <c r="Y900" s="6">
        <f>IFERROR(MATCH("SDN Controller Security Requirements Guide :: Version 1, Release: 2 Benchmark Date: 24 Apr 2020*"&amp;A900&amp;";*",SRGs!AA:AA,0),0)</f>
        <v>0</v>
      </c>
      <c r="Z900" s="6">
        <f>IFERROR(MATCH("Unified Endpoint Management Agent Security Requirements Guide :: Version 1, Release: 1 Benchmark Date: 20 Nov 2020*"&amp;A900&amp;";*",SRGs!AA:AA,0),0)</f>
        <v>0</v>
      </c>
      <c r="AA900" s="6">
        <f>IFERROR(MATCH("Unified Endpoint Management Server Security Requirements Guide :: Version 1, Release: 1 Benchmark Date: 20 Nov 2020*"&amp;A900&amp;";*",SRGs!AA:AA,0),0)</f>
        <v>0</v>
      </c>
      <c r="AB900" s="6">
        <f>IFERROR(MATCH("Virtual Private Network (VPN) Security Requirements Guide :: Version 2, Release: 4 Benchmark Date: 27 Oct 2021*"&amp;A900&amp;";*",SRGs!AA:AA,0),0)</f>
        <v>0</v>
      </c>
      <c r="AC900" s="6">
        <f>IFERROR(MATCH("Web Server Security Requirements Guide :: Version 3, Release: 1 Benchmark Date: 27 Oct 2022*"&amp;A900&amp;";*",SRGs!AA:AA,0),0)</f>
        <v>0</v>
      </c>
      <c r="AD900" s="21"/>
      <c r="AE900" s="3" t="str">
        <f t="shared" si="112"/>
        <v/>
      </c>
      <c r="AF900" s="2" t="str">
        <f t="shared" si="113"/>
        <v/>
      </c>
      <c r="AG900" s="2" t="str">
        <f t="shared" si="114"/>
        <v/>
      </c>
      <c r="AH900" s="2" t="str">
        <f t="shared" si="115"/>
        <v/>
      </c>
      <c r="AI900" s="2" t="str">
        <f t="shared" si="116"/>
        <v/>
      </c>
      <c r="AJ900" s="2" t="str">
        <f t="shared" si="117"/>
        <v/>
      </c>
      <c r="AK900" s="2" t="str">
        <f t="shared" si="118"/>
        <v/>
      </c>
      <c r="AL900" s="27"/>
      <c r="AM900" s="5" t="str">
        <f t="shared" si="119"/>
        <v/>
      </c>
    </row>
    <row r="901" spans="1:39" s="5" customFormat="1" ht="60">
      <c r="A901" s="1" t="s">
        <v>250</v>
      </c>
      <c r="B901" s="1" t="s">
        <v>4316</v>
      </c>
      <c r="C901" s="1" t="s">
        <v>1243</v>
      </c>
      <c r="D901" s="1" t="s">
        <v>2269</v>
      </c>
      <c r="E901" s="1" t="s">
        <v>3270</v>
      </c>
      <c r="F901" s="2" t="s">
        <v>4044</v>
      </c>
      <c r="G901" s="2" t="s">
        <v>4243</v>
      </c>
      <c r="H901" s="2"/>
      <c r="I901" s="10">
        <v>1</v>
      </c>
      <c r="J901" s="13"/>
      <c r="K901" s="3">
        <f>IFERROR(MATCH("Application Layer Gateway (ALG) Security Requirements Guide (SRG) :: Version 1, Release: 2 Benchmark Date: 24 Jul 2015*"&amp;A901&amp;";*",SRGs!AA:AA,0),0)</f>
        <v>0</v>
      </c>
      <c r="L901" s="2">
        <f>IFERROR(MATCH("Application Server Security Requirements Guide :: Version 3, Release: 3 Benchmark Date: 27 Oct 2022*"&amp;A901&amp;";*",SRGs!AA:AA,0),0)</f>
        <v>0</v>
      </c>
      <c r="M901" s="2">
        <f>IFERROR(MATCH("Authentication, Authorization, and Accounting Services (AAA) Security Requirements Guide :: Version 1, Release: 2 Benchmark Date: 24 Jan 2020*"&amp;A901&amp;";*",SRGs!AA:AA,0),0)</f>
        <v>0</v>
      </c>
      <c r="N901" s="6">
        <f>IFERROR(MATCH("Central Log Server Security Requirements Guide :: Version 2, Release: 2 Benchmark Date: 27 Oct 2022*"&amp;A901&amp;";*",SRGs!AA:AA,0),0)</f>
        <v>0</v>
      </c>
      <c r="O901" s="6">
        <f>IFERROR(MATCH("Database Security Requirements Guide :: Version 3, Release: 3 Benchmark Date: 27 Jul 2022*"&amp;A901&amp;";*",SRGs!AA:AA,0),0)</f>
        <v>0</v>
      </c>
      <c r="P901" s="6">
        <f>IFERROR(MATCH("Container Platform Security Requirements Guide :: Version 1, Release: 3 Benchmark Date: 27 Jan 2022*"&amp;A901&amp;";*",SRGs!AA:AA,0),0)</f>
        <v>0</v>
      </c>
      <c r="Q901" s="6">
        <f>IFERROR(MATCH("Domain Name System (DNS) Security Requirements Guide :: Version 2, Release: 4 Benchmark Date: 23 Oct 2015*"&amp;A901&amp;";*",SRGs!AA:AA,0),0)</f>
        <v>0</v>
      </c>
      <c r="R901" s="6">
        <f>IFERROR(MATCH("Firewall Security Requirements Guide :: Version 2, Release: 3 Benchmark Date: 27 Oct 2022*"&amp;A901&amp;";*",SRGs!AA:AA,0),0)</f>
        <v>0</v>
      </c>
      <c r="S901" s="6">
        <f>IFERROR(MATCH("General Purpose Operating System Security Requirements Guide :: Version 2, Release: 4 Benchmark Date: 27 Jul 2022*"&amp;A901&amp;";*",SRGs!AA:AA,0),0)</f>
        <v>0</v>
      </c>
      <c r="T901" s="6">
        <f>IFERROR(MATCH("Intrusion Detection and Prevention Systems (IDPS) Security Requirements Guide :: Version 2, Release: 6 Benchmark Date: 24 Jul 2020*"&amp;A901&amp;";*",SRGs!AA:AA,0),0)</f>
        <v>0</v>
      </c>
      <c r="U901" s="6">
        <f>IFERROR(MATCH("Layer 2 Switch Security Requirements Guide :: Version 2, Release: 1 Benchmark Date: 18 May 2021*"&amp;A901&amp;";*",SRGs!AA:AA,0),0)</f>
        <v>0</v>
      </c>
      <c r="V901" s="6">
        <f>IFERROR(MATCH("Mainframe Product Security Requirements Guide :: Version 2, Release: 1 Benchmark Date: 27 Oct 2022*"&amp;A901&amp;";*",SRGs!AA:AA,0),0)</f>
        <v>0</v>
      </c>
      <c r="W901" s="6">
        <f>IFERROR(MATCH("Network Device Management Security Requirements Guide :: Version 4, Release: 1 Benchmark Date: 23 Apr 2021*"&amp;A901&amp;";*",SRGs!AA:AA,0),0)</f>
        <v>0</v>
      </c>
      <c r="X901" s="6">
        <f>IFERROR(MATCH("Router Security Requirements Guide :: Version 4, Release: 2 Benchmark Date: 23 Apr 2021*"&amp;A901&amp;";*",SRGs!AA:AA,0),0)</f>
        <v>0</v>
      </c>
      <c r="Y901" s="6">
        <f>IFERROR(MATCH("SDN Controller Security Requirements Guide :: Version 1, Release: 2 Benchmark Date: 24 Apr 2020*"&amp;A901&amp;";*",SRGs!AA:AA,0),0)</f>
        <v>0</v>
      </c>
      <c r="Z901" s="6">
        <f>IFERROR(MATCH("Unified Endpoint Management Agent Security Requirements Guide :: Version 1, Release: 1 Benchmark Date: 20 Nov 2020*"&amp;A901&amp;";*",SRGs!AA:AA,0),0)</f>
        <v>0</v>
      </c>
      <c r="AA901" s="6">
        <f>IFERROR(MATCH("Unified Endpoint Management Server Security Requirements Guide :: Version 1, Release: 1 Benchmark Date: 20 Nov 2020*"&amp;A901&amp;";*",SRGs!AA:AA,0),0)</f>
        <v>0</v>
      </c>
      <c r="AB901" s="6">
        <f>IFERROR(MATCH("Virtual Private Network (VPN) Security Requirements Guide :: Version 2, Release: 4 Benchmark Date: 27 Oct 2021*"&amp;A901&amp;";*",SRGs!AA:AA,0),0)</f>
        <v>0</v>
      </c>
      <c r="AC901" s="6">
        <f>IFERROR(MATCH("Web Server Security Requirements Guide :: Version 3, Release: 1 Benchmark Date: 27 Oct 2022*"&amp;A901&amp;";*",SRGs!AA:AA,0),0)</f>
        <v>0</v>
      </c>
      <c r="AD901" s="21"/>
      <c r="AE901" s="3" t="str">
        <f t="shared" si="112"/>
        <v/>
      </c>
      <c r="AF901" s="2" t="str">
        <f t="shared" si="113"/>
        <v/>
      </c>
      <c r="AG901" s="2" t="str">
        <f t="shared" si="114"/>
        <v/>
      </c>
      <c r="AH901" s="2" t="str">
        <f t="shared" si="115"/>
        <v/>
      </c>
      <c r="AI901" s="2" t="str">
        <f t="shared" si="116"/>
        <v/>
      </c>
      <c r="AJ901" s="2" t="str">
        <f t="shared" si="117"/>
        <v/>
      </c>
      <c r="AK901" s="2" t="str">
        <f t="shared" si="118"/>
        <v/>
      </c>
      <c r="AL901" s="27"/>
      <c r="AM901" s="5" t="str">
        <f t="shared" si="119"/>
        <v/>
      </c>
    </row>
    <row r="902" spans="1:39" s="5" customFormat="1" ht="75">
      <c r="A902" s="1" t="s">
        <v>22589</v>
      </c>
      <c r="B902" s="1" t="s">
        <v>4316</v>
      </c>
      <c r="C902" s="1" t="s">
        <v>1244</v>
      </c>
      <c r="D902" s="1" t="s">
        <v>2270</v>
      </c>
      <c r="E902" s="1" t="s">
        <v>3271</v>
      </c>
      <c r="F902" s="2" t="s">
        <v>2591</v>
      </c>
      <c r="G902" s="2"/>
      <c r="H902" s="2"/>
      <c r="I902" s="2"/>
      <c r="J902" s="15"/>
      <c r="K902" s="3">
        <f>IFERROR(MATCH("Application Layer Gateway (ALG) Security Requirements Guide (SRG) :: Version 1, Release: 2 Benchmark Date: 24 Jul 2015*"&amp;A902&amp;";*",SRGs!AA:AA,0),0)</f>
        <v>0</v>
      </c>
      <c r="L902" s="2">
        <f>IFERROR(MATCH("Application Server Security Requirements Guide :: Version 3, Release: 3 Benchmark Date: 27 Oct 2022*"&amp;A902&amp;";*",SRGs!AA:AA,0),0)</f>
        <v>0</v>
      </c>
      <c r="M902" s="2">
        <f>IFERROR(MATCH("Authentication, Authorization, and Accounting Services (AAA) Security Requirements Guide :: Version 1, Release: 2 Benchmark Date: 24 Jan 2020*"&amp;A902&amp;";*",SRGs!AA:AA,0),0)</f>
        <v>0</v>
      </c>
      <c r="N902" s="2">
        <f>IFERROR(MATCH("Central Log Server Security Requirements Guide :: Version 2, Release: 2 Benchmark Date: 27 Oct 2022*"&amp;A902&amp;";*",SRGs!AA:AA,0),0)</f>
        <v>0</v>
      </c>
      <c r="O902" s="2">
        <f>IFERROR(MATCH("Database Security Requirements Guide :: Version 3, Release: 3 Benchmark Date: 27 Jul 2022*"&amp;A902&amp;";*",SRGs!AA:AA,0),0)</f>
        <v>0</v>
      </c>
      <c r="P902" s="6">
        <f>IFERROR(MATCH("Container Platform Security Requirements Guide :: Version 1, Release: 3 Benchmark Date: 27 Jan 2022*"&amp;A902&amp;";*",SRGs!AA:AA,0),0)</f>
        <v>0</v>
      </c>
      <c r="Q902" s="6">
        <f>IFERROR(MATCH("Domain Name System (DNS) Security Requirements Guide :: Version 2, Release: 4 Benchmark Date: 23 Oct 2015*"&amp;A902&amp;";*",SRGs!AA:AA,0),0)</f>
        <v>0</v>
      </c>
      <c r="R902" s="6">
        <f>IFERROR(MATCH("Firewall Security Requirements Guide :: Version 2, Release: 3 Benchmark Date: 27 Oct 2022*"&amp;A902&amp;";*",SRGs!AA:AA,0),0)</f>
        <v>0</v>
      </c>
      <c r="S902" s="6">
        <f>IFERROR(MATCH("General Purpose Operating System Security Requirements Guide :: Version 2, Release: 4 Benchmark Date: 27 Jul 2022*"&amp;A902&amp;";*",SRGs!AA:AA,0),0)</f>
        <v>0</v>
      </c>
      <c r="T902" s="6">
        <f>IFERROR(MATCH("Intrusion Detection and Prevention Systems (IDPS) Security Requirements Guide :: Version 2, Release: 6 Benchmark Date: 24 Jul 2020*"&amp;A902&amp;";*",SRGs!AA:AA,0),0)</f>
        <v>0</v>
      </c>
      <c r="U902" s="6">
        <f>IFERROR(MATCH("Layer 2 Switch Security Requirements Guide :: Version 2, Release: 1 Benchmark Date: 18 May 2021*"&amp;A902&amp;";*",SRGs!AA:AA,0),0)</f>
        <v>0</v>
      </c>
      <c r="V902" s="6">
        <f>IFERROR(MATCH("Mainframe Product Security Requirements Guide :: Version 2, Release: 1 Benchmark Date: 27 Oct 2022*"&amp;A902&amp;";*",SRGs!AA:AA,0),0)</f>
        <v>0</v>
      </c>
      <c r="W902" s="6">
        <f>IFERROR(MATCH("Network Device Management Security Requirements Guide :: Version 4, Release: 1 Benchmark Date: 23 Apr 2021*"&amp;A902&amp;";*",SRGs!AA:AA,0),0)</f>
        <v>0</v>
      </c>
      <c r="X902" s="6">
        <f>IFERROR(MATCH("Router Security Requirements Guide :: Version 4, Release: 2 Benchmark Date: 23 Apr 2021*"&amp;A902&amp;";*",SRGs!AA:AA,0),0)</f>
        <v>0</v>
      </c>
      <c r="Y902" s="6">
        <f>IFERROR(MATCH("SDN Controller Security Requirements Guide :: Version 1, Release: 2 Benchmark Date: 24 Apr 2020*"&amp;A902&amp;";*",SRGs!AA:AA,0),0)</f>
        <v>0</v>
      </c>
      <c r="Z902" s="6">
        <f>IFERROR(MATCH("Unified Endpoint Management Agent Security Requirements Guide :: Version 1, Release: 1 Benchmark Date: 20 Nov 2020*"&amp;A902&amp;";*",SRGs!AA:AA,0),0)</f>
        <v>0</v>
      </c>
      <c r="AA902" s="6">
        <f>IFERROR(MATCH("Unified Endpoint Management Server Security Requirements Guide :: Version 1, Release: 1 Benchmark Date: 20 Nov 2020*"&amp;A902&amp;";*",SRGs!AA:AA,0),0)</f>
        <v>0</v>
      </c>
      <c r="AB902" s="6">
        <f>IFERROR(MATCH("Virtual Private Network (VPN) Security Requirements Guide :: Version 2, Release: 4 Benchmark Date: 27 Oct 2021*"&amp;A902&amp;";*",SRGs!AA:AA,0),0)</f>
        <v>0</v>
      </c>
      <c r="AC902" s="6">
        <f>IFERROR(MATCH("Web Server Security Requirements Guide :: Version 3, Release: 1 Benchmark Date: 27 Oct 2022*"&amp;A902&amp;";*",SRGs!AA:AA,0),0)</f>
        <v>0</v>
      </c>
      <c r="AD902" s="21"/>
      <c r="AE902" s="3" t="str">
        <f t="shared" si="112"/>
        <v/>
      </c>
      <c r="AF902" s="2" t="str">
        <f t="shared" si="113"/>
        <v/>
      </c>
      <c r="AG902" s="2" t="str">
        <f t="shared" si="114"/>
        <v/>
      </c>
      <c r="AH902" s="2" t="str">
        <f t="shared" si="115"/>
        <v/>
      </c>
      <c r="AI902" s="2" t="str">
        <f t="shared" si="116"/>
        <v/>
      </c>
      <c r="AJ902" s="2" t="str">
        <f t="shared" si="117"/>
        <v/>
      </c>
      <c r="AK902" s="2" t="str">
        <f t="shared" si="118"/>
        <v/>
      </c>
      <c r="AL902" s="27"/>
      <c r="AM902" s="5" t="str">
        <f t="shared" si="119"/>
        <v/>
      </c>
    </row>
    <row r="903" spans="1:39" ht="45">
      <c r="A903" s="1" t="s">
        <v>22590</v>
      </c>
      <c r="B903" s="1" t="s">
        <v>4316</v>
      </c>
      <c r="C903" s="1" t="s">
        <v>1245</v>
      </c>
      <c r="D903" s="1" t="s">
        <v>3585</v>
      </c>
      <c r="E903" s="1"/>
      <c r="F903" s="2"/>
      <c r="G903" s="2"/>
      <c r="H903" s="2"/>
      <c r="I903" s="2"/>
      <c r="J903" s="15"/>
      <c r="K903" s="3">
        <f>IFERROR(MATCH("Application Layer Gateway (ALG) Security Requirements Guide (SRG) :: Version 1, Release: 2 Benchmark Date: 24 Jul 2015*"&amp;A903&amp;";*",SRGs!AA:AA,0),0)</f>
        <v>0</v>
      </c>
      <c r="L903" s="2">
        <f>IFERROR(MATCH("Application Server Security Requirements Guide :: Version 3, Release: 3 Benchmark Date: 27 Oct 2022*"&amp;A903&amp;";*",SRGs!AA:AA,0),0)</f>
        <v>0</v>
      </c>
      <c r="M903" s="2">
        <f>IFERROR(MATCH("Authentication, Authorization, and Accounting Services (AAA) Security Requirements Guide :: Version 1, Release: 2 Benchmark Date: 24 Jan 2020*"&amp;A903&amp;";*",SRGs!AA:AA,0),0)</f>
        <v>0</v>
      </c>
      <c r="N903" s="2">
        <f>IFERROR(MATCH("Central Log Server Security Requirements Guide :: Version 2, Release: 2 Benchmark Date: 27 Oct 2022*"&amp;A903&amp;";*",SRGs!AA:AA,0),0)</f>
        <v>0</v>
      </c>
      <c r="O903" s="2">
        <f>IFERROR(MATCH("Database Security Requirements Guide :: Version 3, Release: 3 Benchmark Date: 27 Jul 2022*"&amp;A903&amp;";*",SRGs!AA:AA,0),0)</f>
        <v>0</v>
      </c>
      <c r="P903" s="2">
        <f>IFERROR(MATCH("Container Platform Security Requirements Guide :: Version 1, Release: 3 Benchmark Date: 27 Jan 2022*"&amp;A903&amp;";*",SRGs!AA:AA,0),0)</f>
        <v>0</v>
      </c>
      <c r="Q903" s="2">
        <f>IFERROR(MATCH("Domain Name System (DNS) Security Requirements Guide :: Version 2, Release: 4 Benchmark Date: 23 Oct 2015*"&amp;A903&amp;";*",SRGs!AA:AA,0),0)</f>
        <v>0</v>
      </c>
      <c r="R903" s="2">
        <f>IFERROR(MATCH("Firewall Security Requirements Guide :: Version 2, Release: 3 Benchmark Date: 27 Oct 2022*"&amp;A903&amp;";*",SRGs!AA:AA,0),0)</f>
        <v>0</v>
      </c>
      <c r="S903" s="2">
        <f>IFERROR(MATCH("General Purpose Operating System Security Requirements Guide :: Version 2, Release: 4 Benchmark Date: 27 Jul 2022*"&amp;A903&amp;";*",SRGs!AA:AA,0),0)</f>
        <v>0</v>
      </c>
      <c r="T903" s="2">
        <f>IFERROR(MATCH("Intrusion Detection and Prevention Systems (IDPS) Security Requirements Guide :: Version 2, Release: 6 Benchmark Date: 24 Jul 2020*"&amp;A903&amp;";*",SRGs!AA:AA,0),0)</f>
        <v>0</v>
      </c>
      <c r="U903" s="2">
        <f>IFERROR(MATCH("Layer 2 Switch Security Requirements Guide :: Version 2, Release: 1 Benchmark Date: 18 May 2021*"&amp;A903&amp;";*",SRGs!AA:AA,0),0)</f>
        <v>0</v>
      </c>
      <c r="V903" s="2">
        <f>IFERROR(MATCH("Mainframe Product Security Requirements Guide :: Version 2, Release: 1 Benchmark Date: 27 Oct 2022*"&amp;A903&amp;";*",SRGs!AA:AA,0),0)</f>
        <v>0</v>
      </c>
      <c r="W903" s="2">
        <f>IFERROR(MATCH("Network Device Management Security Requirements Guide :: Version 4, Release: 1 Benchmark Date: 23 Apr 2021*"&amp;A903&amp;";*",SRGs!AA:AA,0),0)</f>
        <v>0</v>
      </c>
      <c r="X903" s="2">
        <f>IFERROR(MATCH("Router Security Requirements Guide :: Version 4, Release: 2 Benchmark Date: 23 Apr 2021*"&amp;A903&amp;";*",SRGs!AA:AA,0),0)</f>
        <v>0</v>
      </c>
      <c r="Y903" s="2">
        <f>IFERROR(MATCH("SDN Controller Security Requirements Guide :: Version 1, Release: 2 Benchmark Date: 24 Apr 2020*"&amp;A903&amp;";*",SRGs!AA:AA,0),0)</f>
        <v>0</v>
      </c>
      <c r="Z903" s="2">
        <f>IFERROR(MATCH("Unified Endpoint Management Agent Security Requirements Guide :: Version 1, Release: 1 Benchmark Date: 20 Nov 2020*"&amp;A903&amp;";*",SRGs!AA:AA,0),0)</f>
        <v>0</v>
      </c>
      <c r="AA903" s="2">
        <f>IFERROR(MATCH("Unified Endpoint Management Server Security Requirements Guide :: Version 1, Release: 1 Benchmark Date: 20 Nov 2020*"&amp;A903&amp;";*",SRGs!AA:AA,0),0)</f>
        <v>0</v>
      </c>
      <c r="AB903" s="2">
        <f>IFERROR(MATCH("Virtual Private Network (VPN) Security Requirements Guide :: Version 2, Release: 4 Benchmark Date: 27 Oct 2021*"&amp;A903&amp;";*",SRGs!AA:AA,0),0)</f>
        <v>0</v>
      </c>
      <c r="AC903" s="2">
        <f>IFERROR(MATCH("Web Server Security Requirements Guide :: Version 3, Release: 1 Benchmark Date: 27 Oct 2022*"&amp;A903&amp;";*",SRGs!AA:AA,0),0)</f>
        <v>0</v>
      </c>
      <c r="AD903" s="22"/>
      <c r="AE903" s="3" t="str">
        <f t="shared" si="112"/>
        <v/>
      </c>
      <c r="AF903" s="2" t="str">
        <f t="shared" si="113"/>
        <v/>
      </c>
      <c r="AG903" s="2" t="str">
        <f t="shared" si="114"/>
        <v/>
      </c>
      <c r="AH903" s="2" t="str">
        <f t="shared" si="115"/>
        <v/>
      </c>
      <c r="AI903" s="2" t="str">
        <f t="shared" si="116"/>
        <v/>
      </c>
      <c r="AJ903" s="2" t="str">
        <f t="shared" si="117"/>
        <v/>
      </c>
      <c r="AK903" s="2" t="str">
        <f t="shared" si="118"/>
        <v/>
      </c>
      <c r="AM903" s="5" t="str">
        <f t="shared" si="119"/>
        <v/>
      </c>
    </row>
    <row r="904" spans="1:39" ht="60">
      <c r="A904" s="1" t="s">
        <v>22591</v>
      </c>
      <c r="B904" s="1" t="s">
        <v>4316</v>
      </c>
      <c r="C904" s="1" t="s">
        <v>1246</v>
      </c>
      <c r="D904" s="1" t="s">
        <v>2271</v>
      </c>
      <c r="E904" s="1" t="s">
        <v>3272</v>
      </c>
      <c r="F904" s="2" t="s">
        <v>2591</v>
      </c>
      <c r="G904" s="2"/>
      <c r="H904" s="2"/>
      <c r="I904" s="2"/>
      <c r="J904" s="15"/>
      <c r="K904" s="3">
        <f>IFERROR(MATCH("Application Layer Gateway (ALG) Security Requirements Guide (SRG) :: Version 1, Release: 2 Benchmark Date: 24 Jul 2015*"&amp;A904&amp;";*",SRGs!AA:AA,0),0)</f>
        <v>0</v>
      </c>
      <c r="L904" s="2">
        <f>IFERROR(MATCH("Application Server Security Requirements Guide :: Version 3, Release: 3 Benchmark Date: 27 Oct 2022*"&amp;A904&amp;";*",SRGs!AA:AA,0),0)</f>
        <v>0</v>
      </c>
      <c r="M904" s="2">
        <f>IFERROR(MATCH("Authentication, Authorization, and Accounting Services (AAA) Security Requirements Guide :: Version 1, Release: 2 Benchmark Date: 24 Jan 2020*"&amp;A904&amp;";*",SRGs!AA:AA,0),0)</f>
        <v>0</v>
      </c>
      <c r="N904" s="2">
        <f>IFERROR(MATCH("Central Log Server Security Requirements Guide :: Version 2, Release: 2 Benchmark Date: 27 Oct 2022*"&amp;A904&amp;";*",SRGs!AA:AA,0),0)</f>
        <v>0</v>
      </c>
      <c r="O904" s="2">
        <f>IFERROR(MATCH("Database Security Requirements Guide :: Version 3, Release: 3 Benchmark Date: 27 Jul 2022*"&amp;A904&amp;";*",SRGs!AA:AA,0),0)</f>
        <v>0</v>
      </c>
      <c r="P904" s="2">
        <f>IFERROR(MATCH("Container Platform Security Requirements Guide :: Version 1, Release: 3 Benchmark Date: 27 Jan 2022*"&amp;A904&amp;";*",SRGs!AA:AA,0),0)</f>
        <v>0</v>
      </c>
      <c r="Q904" s="2">
        <f>IFERROR(MATCH("Domain Name System (DNS) Security Requirements Guide :: Version 2, Release: 4 Benchmark Date: 23 Oct 2015*"&amp;A904&amp;";*",SRGs!AA:AA,0),0)</f>
        <v>0</v>
      </c>
      <c r="R904" s="2">
        <f>IFERROR(MATCH("Firewall Security Requirements Guide :: Version 2, Release: 3 Benchmark Date: 27 Oct 2022*"&amp;A904&amp;";*",SRGs!AA:AA,0),0)</f>
        <v>0</v>
      </c>
      <c r="S904" s="2">
        <f>IFERROR(MATCH("General Purpose Operating System Security Requirements Guide :: Version 2, Release: 4 Benchmark Date: 27 Jul 2022*"&amp;A904&amp;";*",SRGs!AA:AA,0),0)</f>
        <v>0</v>
      </c>
      <c r="T904" s="2">
        <f>IFERROR(MATCH("Intrusion Detection and Prevention Systems (IDPS) Security Requirements Guide :: Version 2, Release: 6 Benchmark Date: 24 Jul 2020*"&amp;A904&amp;";*",SRGs!AA:AA,0),0)</f>
        <v>0</v>
      </c>
      <c r="U904" s="2">
        <f>IFERROR(MATCH("Layer 2 Switch Security Requirements Guide :: Version 2, Release: 1 Benchmark Date: 18 May 2021*"&amp;A904&amp;";*",SRGs!AA:AA,0),0)</f>
        <v>0</v>
      </c>
      <c r="V904" s="2">
        <f>IFERROR(MATCH("Mainframe Product Security Requirements Guide :: Version 2, Release: 1 Benchmark Date: 27 Oct 2022*"&amp;A904&amp;";*",SRGs!AA:AA,0),0)</f>
        <v>0</v>
      </c>
      <c r="W904" s="2">
        <f>IFERROR(MATCH("Network Device Management Security Requirements Guide :: Version 4, Release: 1 Benchmark Date: 23 Apr 2021*"&amp;A904&amp;";*",SRGs!AA:AA,0),0)</f>
        <v>0</v>
      </c>
      <c r="X904" s="2">
        <f>IFERROR(MATCH("Router Security Requirements Guide :: Version 4, Release: 2 Benchmark Date: 23 Apr 2021*"&amp;A904&amp;";*",SRGs!AA:AA,0),0)</f>
        <v>0</v>
      </c>
      <c r="Y904" s="2">
        <f>IFERROR(MATCH("SDN Controller Security Requirements Guide :: Version 1, Release: 2 Benchmark Date: 24 Apr 2020*"&amp;A904&amp;";*",SRGs!AA:AA,0),0)</f>
        <v>0</v>
      </c>
      <c r="Z904" s="2">
        <f>IFERROR(MATCH("Unified Endpoint Management Agent Security Requirements Guide :: Version 1, Release: 1 Benchmark Date: 20 Nov 2020*"&amp;A904&amp;";*",SRGs!AA:AA,0),0)</f>
        <v>0</v>
      </c>
      <c r="AA904" s="2">
        <f>IFERROR(MATCH("Unified Endpoint Management Server Security Requirements Guide :: Version 1, Release: 1 Benchmark Date: 20 Nov 2020*"&amp;A904&amp;";*",SRGs!AA:AA,0),0)</f>
        <v>0</v>
      </c>
      <c r="AB904" s="2">
        <f>IFERROR(MATCH("Virtual Private Network (VPN) Security Requirements Guide :: Version 2, Release: 4 Benchmark Date: 27 Oct 2021*"&amp;A904&amp;";*",SRGs!AA:AA,0),0)</f>
        <v>0</v>
      </c>
      <c r="AC904" s="2">
        <f>IFERROR(MATCH("Web Server Security Requirements Guide :: Version 3, Release: 1 Benchmark Date: 27 Oct 2022*"&amp;A904&amp;";*",SRGs!AA:AA,0),0)</f>
        <v>0</v>
      </c>
      <c r="AD904" s="22"/>
      <c r="AE904" s="3" t="str">
        <f t="shared" si="112"/>
        <v/>
      </c>
      <c r="AF904" s="2" t="str">
        <f t="shared" si="113"/>
        <v/>
      </c>
      <c r="AG904" s="2" t="str">
        <f t="shared" si="114"/>
        <v/>
      </c>
      <c r="AH904" s="2" t="str">
        <f t="shared" si="115"/>
        <v/>
      </c>
      <c r="AI904" s="2" t="str">
        <f t="shared" si="116"/>
        <v/>
      </c>
      <c r="AJ904" s="2" t="str">
        <f t="shared" si="117"/>
        <v/>
      </c>
      <c r="AK904" s="2" t="str">
        <f t="shared" si="118"/>
        <v/>
      </c>
      <c r="AM904" s="5" t="str">
        <f t="shared" si="119"/>
        <v/>
      </c>
    </row>
    <row r="905" spans="1:39" ht="45">
      <c r="A905" s="1" t="s">
        <v>22592</v>
      </c>
      <c r="B905" s="1" t="s">
        <v>4316</v>
      </c>
      <c r="C905" s="1" t="s">
        <v>1247</v>
      </c>
      <c r="D905" s="1" t="s">
        <v>2272</v>
      </c>
      <c r="E905" s="1" t="s">
        <v>3273</v>
      </c>
      <c r="F905" s="2" t="s">
        <v>2591</v>
      </c>
      <c r="G905" s="2"/>
      <c r="H905" s="2"/>
      <c r="I905" s="2"/>
      <c r="J905" s="15"/>
      <c r="K905" s="3">
        <f>IFERROR(MATCH("Application Layer Gateway (ALG) Security Requirements Guide (SRG) :: Version 1, Release: 2 Benchmark Date: 24 Jul 2015*"&amp;A905&amp;";*",SRGs!AA:AA,0),0)</f>
        <v>0</v>
      </c>
      <c r="L905" s="2">
        <f>IFERROR(MATCH("Application Server Security Requirements Guide :: Version 3, Release: 3 Benchmark Date: 27 Oct 2022*"&amp;A905&amp;";*",SRGs!AA:AA,0),0)</f>
        <v>0</v>
      </c>
      <c r="M905" s="2">
        <f>IFERROR(MATCH("Authentication, Authorization, and Accounting Services (AAA) Security Requirements Guide :: Version 1, Release: 2 Benchmark Date: 24 Jan 2020*"&amp;A905&amp;";*",SRGs!AA:AA,0),0)</f>
        <v>0</v>
      </c>
      <c r="N905" s="2">
        <f>IFERROR(MATCH("Central Log Server Security Requirements Guide :: Version 2, Release: 2 Benchmark Date: 27 Oct 2022*"&amp;A905&amp;";*",SRGs!AA:AA,0),0)</f>
        <v>0</v>
      </c>
      <c r="O905" s="2">
        <f>IFERROR(MATCH("Database Security Requirements Guide :: Version 3, Release: 3 Benchmark Date: 27 Jul 2022*"&amp;A905&amp;";*",SRGs!AA:AA,0),0)</f>
        <v>0</v>
      </c>
      <c r="P905" s="2">
        <f>IFERROR(MATCH("Container Platform Security Requirements Guide :: Version 1, Release: 3 Benchmark Date: 27 Jan 2022*"&amp;A905&amp;";*",SRGs!AA:AA,0),0)</f>
        <v>0</v>
      </c>
      <c r="Q905" s="2">
        <f>IFERROR(MATCH("Domain Name System (DNS) Security Requirements Guide :: Version 2, Release: 4 Benchmark Date: 23 Oct 2015*"&amp;A905&amp;";*",SRGs!AA:AA,0),0)</f>
        <v>0</v>
      </c>
      <c r="R905" s="2">
        <f>IFERROR(MATCH("Firewall Security Requirements Guide :: Version 2, Release: 3 Benchmark Date: 27 Oct 2022*"&amp;A905&amp;";*",SRGs!AA:AA,0),0)</f>
        <v>0</v>
      </c>
      <c r="S905" s="2">
        <f>IFERROR(MATCH("General Purpose Operating System Security Requirements Guide :: Version 2, Release: 4 Benchmark Date: 27 Jul 2022*"&amp;A905&amp;";*",SRGs!AA:AA,0),0)</f>
        <v>0</v>
      </c>
      <c r="T905" s="2">
        <f>IFERROR(MATCH("Intrusion Detection and Prevention Systems (IDPS) Security Requirements Guide :: Version 2, Release: 6 Benchmark Date: 24 Jul 2020*"&amp;A905&amp;";*",SRGs!AA:AA,0),0)</f>
        <v>0</v>
      </c>
      <c r="U905" s="2">
        <f>IFERROR(MATCH("Layer 2 Switch Security Requirements Guide :: Version 2, Release: 1 Benchmark Date: 18 May 2021*"&amp;A905&amp;";*",SRGs!AA:AA,0),0)</f>
        <v>0</v>
      </c>
      <c r="V905" s="2">
        <f>IFERROR(MATCH("Mainframe Product Security Requirements Guide :: Version 2, Release: 1 Benchmark Date: 27 Oct 2022*"&amp;A905&amp;";*",SRGs!AA:AA,0),0)</f>
        <v>0</v>
      </c>
      <c r="W905" s="2">
        <f>IFERROR(MATCH("Network Device Management Security Requirements Guide :: Version 4, Release: 1 Benchmark Date: 23 Apr 2021*"&amp;A905&amp;";*",SRGs!AA:AA,0),0)</f>
        <v>0</v>
      </c>
      <c r="X905" s="2">
        <f>IFERROR(MATCH("Router Security Requirements Guide :: Version 4, Release: 2 Benchmark Date: 23 Apr 2021*"&amp;A905&amp;";*",SRGs!AA:AA,0),0)</f>
        <v>0</v>
      </c>
      <c r="Y905" s="2">
        <f>IFERROR(MATCH("SDN Controller Security Requirements Guide :: Version 1, Release: 2 Benchmark Date: 24 Apr 2020*"&amp;A905&amp;";*",SRGs!AA:AA,0),0)</f>
        <v>0</v>
      </c>
      <c r="Z905" s="2">
        <f>IFERROR(MATCH("Unified Endpoint Management Agent Security Requirements Guide :: Version 1, Release: 1 Benchmark Date: 20 Nov 2020*"&amp;A905&amp;";*",SRGs!AA:AA,0),0)</f>
        <v>0</v>
      </c>
      <c r="AA905" s="2">
        <f>IFERROR(MATCH("Unified Endpoint Management Server Security Requirements Guide :: Version 1, Release: 1 Benchmark Date: 20 Nov 2020*"&amp;A905&amp;";*",SRGs!AA:AA,0),0)</f>
        <v>0</v>
      </c>
      <c r="AB905" s="2">
        <f>IFERROR(MATCH("Virtual Private Network (VPN) Security Requirements Guide :: Version 2, Release: 4 Benchmark Date: 27 Oct 2021*"&amp;A905&amp;";*",SRGs!AA:AA,0),0)</f>
        <v>0</v>
      </c>
      <c r="AC905" s="2">
        <f>IFERROR(MATCH("Web Server Security Requirements Guide :: Version 3, Release: 1 Benchmark Date: 27 Oct 2022*"&amp;A905&amp;";*",SRGs!AA:AA,0),0)</f>
        <v>0</v>
      </c>
      <c r="AD905" s="22"/>
      <c r="AE905" s="3" t="str">
        <f t="shared" si="112"/>
        <v/>
      </c>
      <c r="AF905" s="2" t="str">
        <f t="shared" si="113"/>
        <v/>
      </c>
      <c r="AG905" s="2" t="str">
        <f t="shared" si="114"/>
        <v/>
      </c>
      <c r="AH905" s="2" t="str">
        <f t="shared" si="115"/>
        <v/>
      </c>
      <c r="AI905" s="2" t="str">
        <f t="shared" si="116"/>
        <v/>
      </c>
      <c r="AJ905" s="2" t="str">
        <f t="shared" si="117"/>
        <v/>
      </c>
      <c r="AK905" s="2" t="str">
        <f t="shared" si="118"/>
        <v/>
      </c>
      <c r="AM905" s="5" t="str">
        <f t="shared" si="119"/>
        <v/>
      </c>
    </row>
    <row r="906" spans="1:39" s="5" customFormat="1" ht="165">
      <c r="A906" s="1" t="s">
        <v>251</v>
      </c>
      <c r="B906" s="1" t="s">
        <v>4316</v>
      </c>
      <c r="C906" s="1" t="s">
        <v>1248</v>
      </c>
      <c r="D906" s="1" t="s">
        <v>2273</v>
      </c>
      <c r="E906" s="1" t="s">
        <v>3274</v>
      </c>
      <c r="F906" s="2" t="s">
        <v>3710</v>
      </c>
      <c r="G906" s="2"/>
      <c r="H906" s="2"/>
      <c r="I906" s="2"/>
      <c r="J906" s="15"/>
      <c r="K906" s="3">
        <f>IFERROR(MATCH("Application Layer Gateway (ALG) Security Requirements Guide (SRG) :: Version 1, Release: 2 Benchmark Date: 24 Jul 2015*"&amp;A906&amp;";*",SRGs!AA:AA,0),0)</f>
        <v>0</v>
      </c>
      <c r="L906" s="2">
        <f>IFERROR(MATCH("Application Server Security Requirements Guide :: Version 3, Release: 3 Benchmark Date: 27 Oct 2022*"&amp;A906&amp;";*",SRGs!AA:AA,0),0)</f>
        <v>0</v>
      </c>
      <c r="M906" s="2">
        <f>IFERROR(MATCH("Authentication, Authorization, and Accounting Services (AAA) Security Requirements Guide :: Version 1, Release: 2 Benchmark Date: 24 Jan 2020*"&amp;A906&amp;";*",SRGs!AA:AA,0),0)</f>
        <v>0</v>
      </c>
      <c r="N906" s="6">
        <f>IFERROR(MATCH("Central Log Server Security Requirements Guide :: Version 2, Release: 2 Benchmark Date: 27 Oct 2022*"&amp;A906&amp;";*",SRGs!AA:AA,0),0)</f>
        <v>0</v>
      </c>
      <c r="O906" s="6">
        <f>IFERROR(MATCH("Database Security Requirements Guide :: Version 3, Release: 3 Benchmark Date: 27 Jul 2022*"&amp;A906&amp;";*",SRGs!AA:AA,0),0)</f>
        <v>0</v>
      </c>
      <c r="P906" s="6">
        <f>IFERROR(MATCH("Container Platform Security Requirements Guide :: Version 1, Release: 3 Benchmark Date: 27 Jan 2022*"&amp;A906&amp;";*",SRGs!AA:AA,0),0)</f>
        <v>0</v>
      </c>
      <c r="Q906" s="6">
        <f>IFERROR(MATCH("Domain Name System (DNS) Security Requirements Guide :: Version 2, Release: 4 Benchmark Date: 23 Oct 2015*"&amp;A906&amp;";*",SRGs!AA:AA,0),0)</f>
        <v>0</v>
      </c>
      <c r="R906" s="6">
        <f>IFERROR(MATCH("Firewall Security Requirements Guide :: Version 2, Release: 3 Benchmark Date: 27 Oct 2022*"&amp;A906&amp;";*",SRGs!AA:AA,0),0)</f>
        <v>0</v>
      </c>
      <c r="S906" s="6">
        <f>IFERROR(MATCH("General Purpose Operating System Security Requirements Guide :: Version 2, Release: 4 Benchmark Date: 27 Jul 2022*"&amp;A906&amp;";*",SRGs!AA:AA,0),0)</f>
        <v>0</v>
      </c>
      <c r="T906" s="6">
        <f>IFERROR(MATCH("Intrusion Detection and Prevention Systems (IDPS) Security Requirements Guide :: Version 2, Release: 6 Benchmark Date: 24 Jul 2020*"&amp;A906&amp;";*",SRGs!AA:AA,0),0)</f>
        <v>0</v>
      </c>
      <c r="U906" s="6">
        <f>IFERROR(MATCH("Layer 2 Switch Security Requirements Guide :: Version 2, Release: 1 Benchmark Date: 18 May 2021*"&amp;A906&amp;";*",SRGs!AA:AA,0),0)</f>
        <v>0</v>
      </c>
      <c r="V906" s="6">
        <f>IFERROR(MATCH("Mainframe Product Security Requirements Guide :: Version 2, Release: 1 Benchmark Date: 27 Oct 2022*"&amp;A906&amp;";*",SRGs!AA:AA,0),0)</f>
        <v>0</v>
      </c>
      <c r="W906" s="6">
        <f>IFERROR(MATCH("Network Device Management Security Requirements Guide :: Version 4, Release: 1 Benchmark Date: 23 Apr 2021*"&amp;A906&amp;";*",SRGs!AA:AA,0),0)</f>
        <v>0</v>
      </c>
      <c r="X906" s="6">
        <f>IFERROR(MATCH("Router Security Requirements Guide :: Version 4, Release: 2 Benchmark Date: 23 Apr 2021*"&amp;A906&amp;";*",SRGs!AA:AA,0),0)</f>
        <v>0</v>
      </c>
      <c r="Y906" s="6">
        <f>IFERROR(MATCH("SDN Controller Security Requirements Guide :: Version 1, Release: 2 Benchmark Date: 24 Apr 2020*"&amp;A906&amp;";*",SRGs!AA:AA,0),0)</f>
        <v>0</v>
      </c>
      <c r="Z906" s="6">
        <f>IFERROR(MATCH("Unified Endpoint Management Agent Security Requirements Guide :: Version 1, Release: 1 Benchmark Date: 20 Nov 2020*"&amp;A906&amp;";*",SRGs!AA:AA,0),0)</f>
        <v>0</v>
      </c>
      <c r="AA906" s="6">
        <f>IFERROR(MATCH("Unified Endpoint Management Server Security Requirements Guide :: Version 1, Release: 1 Benchmark Date: 20 Nov 2020*"&amp;A906&amp;";*",SRGs!AA:AA,0),0)</f>
        <v>0</v>
      </c>
      <c r="AB906" s="6">
        <f>IFERROR(MATCH("Virtual Private Network (VPN) Security Requirements Guide :: Version 2, Release: 4 Benchmark Date: 27 Oct 2021*"&amp;A906&amp;";*",SRGs!AA:AA,0),0)</f>
        <v>0</v>
      </c>
      <c r="AC906" s="6">
        <f>IFERROR(MATCH("Web Server Security Requirements Guide :: Version 3, Release: 1 Benchmark Date: 27 Oct 2022*"&amp;A906&amp;";*",SRGs!AA:AA,0),0)</f>
        <v>0</v>
      </c>
      <c r="AD906" s="21"/>
      <c r="AE906" s="3" t="str">
        <f t="shared" si="112"/>
        <v/>
      </c>
      <c r="AF906" s="2" t="str">
        <f t="shared" si="113"/>
        <v/>
      </c>
      <c r="AG906" s="2" t="str">
        <f t="shared" si="114"/>
        <v/>
      </c>
      <c r="AH906" s="2" t="str">
        <f t="shared" si="115"/>
        <v/>
      </c>
      <c r="AI906" s="2" t="str">
        <f t="shared" si="116"/>
        <v/>
      </c>
      <c r="AJ906" s="2" t="str">
        <f t="shared" si="117"/>
        <v/>
      </c>
      <c r="AK906" s="2" t="str">
        <f t="shared" si="118"/>
        <v/>
      </c>
      <c r="AL906" s="27"/>
      <c r="AM906" s="5" t="str">
        <f t="shared" si="119"/>
        <v/>
      </c>
    </row>
    <row r="907" spans="1:39" ht="60">
      <c r="A907" s="1" t="s">
        <v>22593</v>
      </c>
      <c r="B907" s="1" t="s">
        <v>4316</v>
      </c>
      <c r="C907" s="1" t="s">
        <v>1249</v>
      </c>
      <c r="D907" s="1" t="s">
        <v>2274</v>
      </c>
      <c r="E907" s="1" t="s">
        <v>3275</v>
      </c>
      <c r="F907" s="2" t="s">
        <v>4045</v>
      </c>
      <c r="G907" s="2"/>
      <c r="H907" s="2"/>
      <c r="I907" s="2"/>
      <c r="J907" s="15"/>
      <c r="K907" s="3">
        <f>IFERROR(MATCH("Application Layer Gateway (ALG) Security Requirements Guide (SRG) :: Version 1, Release: 2 Benchmark Date: 24 Jul 2015*"&amp;A907&amp;";*",SRGs!AA:AA,0),0)</f>
        <v>0</v>
      </c>
      <c r="L907" s="2">
        <f>IFERROR(MATCH("Application Server Security Requirements Guide :: Version 3, Release: 3 Benchmark Date: 27 Oct 2022*"&amp;A907&amp;";*",SRGs!AA:AA,0),0)</f>
        <v>0</v>
      </c>
      <c r="M907" s="2">
        <f>IFERROR(MATCH("Authentication, Authorization, and Accounting Services (AAA) Security Requirements Guide :: Version 1, Release: 2 Benchmark Date: 24 Jan 2020*"&amp;A907&amp;";*",SRGs!AA:AA,0),0)</f>
        <v>0</v>
      </c>
      <c r="N907" s="6">
        <f>IFERROR(MATCH("Central Log Server Security Requirements Guide :: Version 2, Release: 2 Benchmark Date: 27 Oct 2022*"&amp;A907&amp;";*",SRGs!AA:AA,0),0)</f>
        <v>0</v>
      </c>
      <c r="O907" s="6">
        <f>IFERROR(MATCH("Database Security Requirements Guide :: Version 3, Release: 3 Benchmark Date: 27 Jul 2022*"&amp;A907&amp;";*",SRGs!AA:AA,0),0)</f>
        <v>0</v>
      </c>
      <c r="P907" s="2">
        <f>IFERROR(MATCH("Container Platform Security Requirements Guide :: Version 1, Release: 3 Benchmark Date: 27 Jan 2022*"&amp;A907&amp;";*",SRGs!AA:AA,0),0)</f>
        <v>0</v>
      </c>
      <c r="Q907" s="2">
        <f>IFERROR(MATCH("Domain Name System (DNS) Security Requirements Guide :: Version 2, Release: 4 Benchmark Date: 23 Oct 2015*"&amp;A907&amp;";*",SRGs!AA:AA,0),0)</f>
        <v>0</v>
      </c>
      <c r="R907" s="2">
        <f>IFERROR(MATCH("Firewall Security Requirements Guide :: Version 2, Release: 3 Benchmark Date: 27 Oct 2022*"&amp;A907&amp;";*",SRGs!AA:AA,0),0)</f>
        <v>0</v>
      </c>
      <c r="S907" s="2">
        <f>IFERROR(MATCH("General Purpose Operating System Security Requirements Guide :: Version 2, Release: 4 Benchmark Date: 27 Jul 2022*"&amp;A907&amp;";*",SRGs!AA:AA,0),0)</f>
        <v>0</v>
      </c>
      <c r="T907" s="2">
        <f>IFERROR(MATCH("Intrusion Detection and Prevention Systems (IDPS) Security Requirements Guide :: Version 2, Release: 6 Benchmark Date: 24 Jul 2020*"&amp;A907&amp;";*",SRGs!AA:AA,0),0)</f>
        <v>0</v>
      </c>
      <c r="U907" s="2">
        <f>IFERROR(MATCH("Layer 2 Switch Security Requirements Guide :: Version 2, Release: 1 Benchmark Date: 18 May 2021*"&amp;A907&amp;";*",SRGs!AA:AA,0),0)</f>
        <v>0</v>
      </c>
      <c r="V907" s="2">
        <f>IFERROR(MATCH("Mainframe Product Security Requirements Guide :: Version 2, Release: 1 Benchmark Date: 27 Oct 2022*"&amp;A907&amp;";*",SRGs!AA:AA,0),0)</f>
        <v>0</v>
      </c>
      <c r="W907" s="2">
        <f>IFERROR(MATCH("Network Device Management Security Requirements Guide :: Version 4, Release: 1 Benchmark Date: 23 Apr 2021*"&amp;A907&amp;";*",SRGs!AA:AA,0),0)</f>
        <v>0</v>
      </c>
      <c r="X907" s="2">
        <f>IFERROR(MATCH("Router Security Requirements Guide :: Version 4, Release: 2 Benchmark Date: 23 Apr 2021*"&amp;A907&amp;";*",SRGs!AA:AA,0),0)</f>
        <v>0</v>
      </c>
      <c r="Y907" s="2">
        <f>IFERROR(MATCH("SDN Controller Security Requirements Guide :: Version 1, Release: 2 Benchmark Date: 24 Apr 2020*"&amp;A907&amp;";*",SRGs!AA:AA,0),0)</f>
        <v>0</v>
      </c>
      <c r="Z907" s="2">
        <f>IFERROR(MATCH("Unified Endpoint Management Agent Security Requirements Guide :: Version 1, Release: 1 Benchmark Date: 20 Nov 2020*"&amp;A907&amp;";*",SRGs!AA:AA,0),0)</f>
        <v>0</v>
      </c>
      <c r="AA907" s="2">
        <f>IFERROR(MATCH("Unified Endpoint Management Server Security Requirements Guide :: Version 1, Release: 1 Benchmark Date: 20 Nov 2020*"&amp;A907&amp;";*",SRGs!AA:AA,0),0)</f>
        <v>0</v>
      </c>
      <c r="AB907" s="2">
        <f>IFERROR(MATCH("Virtual Private Network (VPN) Security Requirements Guide :: Version 2, Release: 4 Benchmark Date: 27 Oct 2021*"&amp;A907&amp;";*",SRGs!AA:AA,0),0)</f>
        <v>0</v>
      </c>
      <c r="AC907" s="2">
        <f>IFERROR(MATCH("Web Server Security Requirements Guide :: Version 3, Release: 1 Benchmark Date: 27 Oct 2022*"&amp;A907&amp;";*",SRGs!AA:AA,0),0)</f>
        <v>0</v>
      </c>
      <c r="AD907" s="22"/>
      <c r="AE907" s="3" t="str">
        <f t="shared" si="112"/>
        <v/>
      </c>
      <c r="AF907" s="2" t="str">
        <f t="shared" si="113"/>
        <v/>
      </c>
      <c r="AG907" s="2" t="str">
        <f t="shared" si="114"/>
        <v/>
      </c>
      <c r="AH907" s="2" t="str">
        <f t="shared" si="115"/>
        <v/>
      </c>
      <c r="AI907" s="2" t="str">
        <f t="shared" si="116"/>
        <v/>
      </c>
      <c r="AJ907" s="2" t="str">
        <f t="shared" si="117"/>
        <v/>
      </c>
      <c r="AK907" s="2" t="str">
        <f t="shared" si="118"/>
        <v/>
      </c>
      <c r="AM907" s="5" t="str">
        <f t="shared" si="119"/>
        <v/>
      </c>
    </row>
    <row r="908" spans="1:39" ht="60">
      <c r="A908" s="1" t="s">
        <v>22594</v>
      </c>
      <c r="B908" s="1" t="s">
        <v>4316</v>
      </c>
      <c r="C908" s="1" t="s">
        <v>1250</v>
      </c>
      <c r="D908" s="1" t="s">
        <v>2275</v>
      </c>
      <c r="E908" s="1" t="s">
        <v>3276</v>
      </c>
      <c r="F908" s="2" t="s">
        <v>4046</v>
      </c>
      <c r="G908" s="2"/>
      <c r="H908" s="2"/>
      <c r="I908" s="2"/>
      <c r="J908" s="15"/>
      <c r="K908" s="3">
        <f>IFERROR(MATCH("Application Layer Gateway (ALG) Security Requirements Guide (SRG) :: Version 1, Release: 2 Benchmark Date: 24 Jul 2015*"&amp;A908&amp;";*",SRGs!AA:AA,0),0)</f>
        <v>0</v>
      </c>
      <c r="L908" s="2">
        <f>IFERROR(MATCH("Application Server Security Requirements Guide :: Version 3, Release: 3 Benchmark Date: 27 Oct 2022*"&amp;A908&amp;";*",SRGs!AA:AA,0),0)</f>
        <v>0</v>
      </c>
      <c r="M908" s="2">
        <f>IFERROR(MATCH("Authentication, Authorization, and Accounting Services (AAA) Security Requirements Guide :: Version 1, Release: 2 Benchmark Date: 24 Jan 2020*"&amp;A908&amp;";*",SRGs!AA:AA,0),0)</f>
        <v>0</v>
      </c>
      <c r="N908" s="6">
        <f>IFERROR(MATCH("Central Log Server Security Requirements Guide :: Version 2, Release: 2 Benchmark Date: 27 Oct 2022*"&amp;A908&amp;";*",SRGs!AA:AA,0),0)</f>
        <v>0</v>
      </c>
      <c r="O908" s="6">
        <f>IFERROR(MATCH("Database Security Requirements Guide :: Version 3, Release: 3 Benchmark Date: 27 Jul 2022*"&amp;A908&amp;";*",SRGs!AA:AA,0),0)</f>
        <v>0</v>
      </c>
      <c r="P908" s="2">
        <f>IFERROR(MATCH("Container Platform Security Requirements Guide :: Version 1, Release: 3 Benchmark Date: 27 Jan 2022*"&amp;A908&amp;";*",SRGs!AA:AA,0),0)</f>
        <v>0</v>
      </c>
      <c r="Q908" s="2">
        <f>IFERROR(MATCH("Domain Name System (DNS) Security Requirements Guide :: Version 2, Release: 4 Benchmark Date: 23 Oct 2015*"&amp;A908&amp;";*",SRGs!AA:AA,0),0)</f>
        <v>0</v>
      </c>
      <c r="R908" s="2">
        <f>IFERROR(MATCH("Firewall Security Requirements Guide :: Version 2, Release: 3 Benchmark Date: 27 Oct 2022*"&amp;A908&amp;";*",SRGs!AA:AA,0),0)</f>
        <v>0</v>
      </c>
      <c r="S908" s="2">
        <f>IFERROR(MATCH("General Purpose Operating System Security Requirements Guide :: Version 2, Release: 4 Benchmark Date: 27 Jul 2022*"&amp;A908&amp;";*",SRGs!AA:AA,0),0)</f>
        <v>0</v>
      </c>
      <c r="T908" s="2">
        <f>IFERROR(MATCH("Intrusion Detection and Prevention Systems (IDPS) Security Requirements Guide :: Version 2, Release: 6 Benchmark Date: 24 Jul 2020*"&amp;A908&amp;";*",SRGs!AA:AA,0),0)</f>
        <v>0</v>
      </c>
      <c r="U908" s="2">
        <f>IFERROR(MATCH("Layer 2 Switch Security Requirements Guide :: Version 2, Release: 1 Benchmark Date: 18 May 2021*"&amp;A908&amp;";*",SRGs!AA:AA,0),0)</f>
        <v>0</v>
      </c>
      <c r="V908" s="2">
        <f>IFERROR(MATCH("Mainframe Product Security Requirements Guide :: Version 2, Release: 1 Benchmark Date: 27 Oct 2022*"&amp;A908&amp;";*",SRGs!AA:AA,0),0)</f>
        <v>0</v>
      </c>
      <c r="W908" s="2">
        <f>IFERROR(MATCH("Network Device Management Security Requirements Guide :: Version 4, Release: 1 Benchmark Date: 23 Apr 2021*"&amp;A908&amp;";*",SRGs!AA:AA,0),0)</f>
        <v>0</v>
      </c>
      <c r="X908" s="2">
        <f>IFERROR(MATCH("Router Security Requirements Guide :: Version 4, Release: 2 Benchmark Date: 23 Apr 2021*"&amp;A908&amp;";*",SRGs!AA:AA,0),0)</f>
        <v>0</v>
      </c>
      <c r="Y908" s="2">
        <f>IFERROR(MATCH("SDN Controller Security Requirements Guide :: Version 1, Release: 2 Benchmark Date: 24 Apr 2020*"&amp;A908&amp;";*",SRGs!AA:AA,0),0)</f>
        <v>0</v>
      </c>
      <c r="Z908" s="2">
        <f>IFERROR(MATCH("Unified Endpoint Management Agent Security Requirements Guide :: Version 1, Release: 1 Benchmark Date: 20 Nov 2020*"&amp;A908&amp;";*",SRGs!AA:AA,0),0)</f>
        <v>0</v>
      </c>
      <c r="AA908" s="2">
        <f>IFERROR(MATCH("Unified Endpoint Management Server Security Requirements Guide :: Version 1, Release: 1 Benchmark Date: 20 Nov 2020*"&amp;A908&amp;";*",SRGs!AA:AA,0),0)</f>
        <v>0</v>
      </c>
      <c r="AB908" s="2">
        <f>IFERROR(MATCH("Virtual Private Network (VPN) Security Requirements Guide :: Version 2, Release: 4 Benchmark Date: 27 Oct 2021*"&amp;A908&amp;";*",SRGs!AA:AA,0),0)</f>
        <v>0</v>
      </c>
      <c r="AC908" s="2">
        <f>IFERROR(MATCH("Web Server Security Requirements Guide :: Version 3, Release: 1 Benchmark Date: 27 Oct 2022*"&amp;A908&amp;";*",SRGs!AA:AA,0),0)</f>
        <v>0</v>
      </c>
      <c r="AD908" s="22"/>
      <c r="AE908" s="3" t="str">
        <f t="shared" si="112"/>
        <v/>
      </c>
      <c r="AF908" s="2" t="str">
        <f t="shared" si="113"/>
        <v/>
      </c>
      <c r="AG908" s="2" t="str">
        <f t="shared" si="114"/>
        <v/>
      </c>
      <c r="AH908" s="2" t="str">
        <f t="shared" si="115"/>
        <v/>
      </c>
      <c r="AI908" s="2" t="str">
        <f t="shared" si="116"/>
        <v/>
      </c>
      <c r="AJ908" s="2" t="str">
        <f t="shared" si="117"/>
        <v/>
      </c>
      <c r="AK908" s="2" t="str">
        <f t="shared" si="118"/>
        <v/>
      </c>
      <c r="AM908" s="5" t="str">
        <f t="shared" si="119"/>
        <v/>
      </c>
    </row>
    <row r="909" spans="1:39" ht="45">
      <c r="A909" s="1" t="s">
        <v>22595</v>
      </c>
      <c r="B909" s="1" t="s">
        <v>4316</v>
      </c>
      <c r="C909" s="1" t="s">
        <v>1251</v>
      </c>
      <c r="D909" s="1" t="s">
        <v>2276</v>
      </c>
      <c r="E909" s="1" t="s">
        <v>3277</v>
      </c>
      <c r="F909" s="2" t="s">
        <v>4047</v>
      </c>
      <c r="G909" s="2"/>
      <c r="H909" s="2"/>
      <c r="I909" s="2"/>
      <c r="J909" s="15"/>
      <c r="K909" s="3">
        <f>IFERROR(MATCH("Application Layer Gateway (ALG) Security Requirements Guide (SRG) :: Version 1, Release: 2 Benchmark Date: 24 Jul 2015*"&amp;A909&amp;";*",SRGs!AA:AA,0),0)</f>
        <v>0</v>
      </c>
      <c r="L909" s="2">
        <f>IFERROR(MATCH("Application Server Security Requirements Guide :: Version 3, Release: 3 Benchmark Date: 27 Oct 2022*"&amp;A909&amp;";*",SRGs!AA:AA,0),0)</f>
        <v>0</v>
      </c>
      <c r="M909" s="2">
        <f>IFERROR(MATCH("Authentication, Authorization, and Accounting Services (AAA) Security Requirements Guide :: Version 1, Release: 2 Benchmark Date: 24 Jan 2020*"&amp;A909&amp;";*",SRGs!AA:AA,0),0)</f>
        <v>0</v>
      </c>
      <c r="N909" s="6">
        <f>IFERROR(MATCH("Central Log Server Security Requirements Guide :: Version 2, Release: 2 Benchmark Date: 27 Oct 2022*"&amp;A909&amp;";*",SRGs!AA:AA,0),0)</f>
        <v>0</v>
      </c>
      <c r="O909" s="6">
        <f>IFERROR(MATCH("Database Security Requirements Guide :: Version 3, Release: 3 Benchmark Date: 27 Jul 2022*"&amp;A909&amp;";*",SRGs!AA:AA,0),0)</f>
        <v>0</v>
      </c>
      <c r="P909" s="2">
        <f>IFERROR(MATCH("Container Platform Security Requirements Guide :: Version 1, Release: 3 Benchmark Date: 27 Jan 2022*"&amp;A909&amp;";*",SRGs!AA:AA,0),0)</f>
        <v>0</v>
      </c>
      <c r="Q909" s="2">
        <f>IFERROR(MATCH("Domain Name System (DNS) Security Requirements Guide :: Version 2, Release: 4 Benchmark Date: 23 Oct 2015*"&amp;A909&amp;";*",SRGs!AA:AA,0),0)</f>
        <v>0</v>
      </c>
      <c r="R909" s="2">
        <f>IFERROR(MATCH("Firewall Security Requirements Guide :: Version 2, Release: 3 Benchmark Date: 27 Oct 2022*"&amp;A909&amp;";*",SRGs!AA:AA,0),0)</f>
        <v>0</v>
      </c>
      <c r="S909" s="2">
        <f>IFERROR(MATCH("General Purpose Operating System Security Requirements Guide :: Version 2, Release: 4 Benchmark Date: 27 Jul 2022*"&amp;A909&amp;";*",SRGs!AA:AA,0),0)</f>
        <v>0</v>
      </c>
      <c r="T909" s="2">
        <f>IFERROR(MATCH("Intrusion Detection and Prevention Systems (IDPS) Security Requirements Guide :: Version 2, Release: 6 Benchmark Date: 24 Jul 2020*"&amp;A909&amp;";*",SRGs!AA:AA,0),0)</f>
        <v>0</v>
      </c>
      <c r="U909" s="2">
        <f>IFERROR(MATCH("Layer 2 Switch Security Requirements Guide :: Version 2, Release: 1 Benchmark Date: 18 May 2021*"&amp;A909&amp;";*",SRGs!AA:AA,0),0)</f>
        <v>0</v>
      </c>
      <c r="V909" s="2">
        <f>IFERROR(MATCH("Mainframe Product Security Requirements Guide :: Version 2, Release: 1 Benchmark Date: 27 Oct 2022*"&amp;A909&amp;";*",SRGs!AA:AA,0),0)</f>
        <v>0</v>
      </c>
      <c r="W909" s="2">
        <f>IFERROR(MATCH("Network Device Management Security Requirements Guide :: Version 4, Release: 1 Benchmark Date: 23 Apr 2021*"&amp;A909&amp;";*",SRGs!AA:AA,0),0)</f>
        <v>0</v>
      </c>
      <c r="X909" s="2">
        <f>IFERROR(MATCH("Router Security Requirements Guide :: Version 4, Release: 2 Benchmark Date: 23 Apr 2021*"&amp;A909&amp;";*",SRGs!AA:AA,0),0)</f>
        <v>0</v>
      </c>
      <c r="Y909" s="2">
        <f>IFERROR(MATCH("SDN Controller Security Requirements Guide :: Version 1, Release: 2 Benchmark Date: 24 Apr 2020*"&amp;A909&amp;";*",SRGs!AA:AA,0),0)</f>
        <v>0</v>
      </c>
      <c r="Z909" s="2">
        <f>IFERROR(MATCH("Unified Endpoint Management Agent Security Requirements Guide :: Version 1, Release: 1 Benchmark Date: 20 Nov 2020*"&amp;A909&amp;";*",SRGs!AA:AA,0),0)</f>
        <v>0</v>
      </c>
      <c r="AA909" s="2">
        <f>IFERROR(MATCH("Unified Endpoint Management Server Security Requirements Guide :: Version 1, Release: 1 Benchmark Date: 20 Nov 2020*"&amp;A909&amp;";*",SRGs!AA:AA,0),0)</f>
        <v>0</v>
      </c>
      <c r="AB909" s="2">
        <f>IFERROR(MATCH("Virtual Private Network (VPN) Security Requirements Guide :: Version 2, Release: 4 Benchmark Date: 27 Oct 2021*"&amp;A909&amp;";*",SRGs!AA:AA,0),0)</f>
        <v>0</v>
      </c>
      <c r="AC909" s="2">
        <f>IFERROR(MATCH("Web Server Security Requirements Guide :: Version 3, Release: 1 Benchmark Date: 27 Oct 2022*"&amp;A909&amp;";*",SRGs!AA:AA,0),0)</f>
        <v>0</v>
      </c>
      <c r="AD909" s="22"/>
      <c r="AE909" s="3" t="str">
        <f t="shared" si="112"/>
        <v/>
      </c>
      <c r="AF909" s="2" t="str">
        <f t="shared" si="113"/>
        <v/>
      </c>
      <c r="AG909" s="2" t="str">
        <f t="shared" si="114"/>
        <v/>
      </c>
      <c r="AH909" s="2" t="str">
        <f t="shared" si="115"/>
        <v/>
      </c>
      <c r="AI909" s="2" t="str">
        <f t="shared" si="116"/>
        <v/>
      </c>
      <c r="AJ909" s="2" t="str">
        <f t="shared" si="117"/>
        <v/>
      </c>
      <c r="AK909" s="2" t="str">
        <f t="shared" si="118"/>
        <v/>
      </c>
      <c r="AM909" s="5" t="str">
        <f t="shared" si="119"/>
        <v/>
      </c>
    </row>
    <row r="910" spans="1:39" s="5" customFormat="1" ht="90">
      <c r="A910" s="1" t="s">
        <v>252</v>
      </c>
      <c r="B910" s="1" t="s">
        <v>4316</v>
      </c>
      <c r="C910" s="1" t="s">
        <v>1252</v>
      </c>
      <c r="D910" s="1" t="s">
        <v>2277</v>
      </c>
      <c r="E910" s="1" t="s">
        <v>3278</v>
      </c>
      <c r="F910" s="2" t="s">
        <v>4048</v>
      </c>
      <c r="G910" s="2"/>
      <c r="H910" s="2"/>
      <c r="I910" s="2"/>
      <c r="J910" s="15"/>
      <c r="K910" s="3">
        <f>IFERROR(MATCH("Application Layer Gateway (ALG) Security Requirements Guide (SRG) :: Version 1, Release: 2 Benchmark Date: 24 Jul 2015*"&amp;A910&amp;";*",SRGs!AA:AA,0),0)</f>
        <v>0</v>
      </c>
      <c r="L910" s="2">
        <f>IFERROR(MATCH("Application Server Security Requirements Guide :: Version 3, Release: 3 Benchmark Date: 27 Oct 2022*"&amp;A910&amp;";*",SRGs!AA:AA,0),0)</f>
        <v>0</v>
      </c>
      <c r="M910" s="2">
        <f>IFERROR(MATCH("Authentication, Authorization, and Accounting Services (AAA) Security Requirements Guide :: Version 1, Release: 2 Benchmark Date: 24 Jan 2020*"&amp;A910&amp;";*",SRGs!AA:AA,0),0)</f>
        <v>0</v>
      </c>
      <c r="N910" s="6">
        <f>IFERROR(MATCH("Central Log Server Security Requirements Guide :: Version 2, Release: 2 Benchmark Date: 27 Oct 2022*"&amp;A910&amp;";*",SRGs!AA:AA,0),0)</f>
        <v>0</v>
      </c>
      <c r="O910" s="6">
        <f>IFERROR(MATCH("Database Security Requirements Guide :: Version 3, Release: 3 Benchmark Date: 27 Jul 2022*"&amp;A910&amp;";*",SRGs!AA:AA,0),0)</f>
        <v>0</v>
      </c>
      <c r="P910" s="6">
        <f>IFERROR(MATCH("Container Platform Security Requirements Guide :: Version 1, Release: 3 Benchmark Date: 27 Jan 2022*"&amp;A910&amp;";*",SRGs!AA:AA,0),0)</f>
        <v>0</v>
      </c>
      <c r="Q910" s="6">
        <f>IFERROR(MATCH("Domain Name System (DNS) Security Requirements Guide :: Version 2, Release: 4 Benchmark Date: 23 Oct 2015*"&amp;A910&amp;";*",SRGs!AA:AA,0),0)</f>
        <v>0</v>
      </c>
      <c r="R910" s="6">
        <f>IFERROR(MATCH("Firewall Security Requirements Guide :: Version 2, Release: 3 Benchmark Date: 27 Oct 2022*"&amp;A910&amp;";*",SRGs!AA:AA,0),0)</f>
        <v>0</v>
      </c>
      <c r="S910" s="6">
        <f>IFERROR(MATCH("General Purpose Operating System Security Requirements Guide :: Version 2, Release: 4 Benchmark Date: 27 Jul 2022*"&amp;A910&amp;";*",SRGs!AA:AA,0),0)</f>
        <v>0</v>
      </c>
      <c r="T910" s="6">
        <f>IFERROR(MATCH("Intrusion Detection and Prevention Systems (IDPS) Security Requirements Guide :: Version 2, Release: 6 Benchmark Date: 24 Jul 2020*"&amp;A910&amp;";*",SRGs!AA:AA,0),0)</f>
        <v>0</v>
      </c>
      <c r="U910" s="6">
        <f>IFERROR(MATCH("Layer 2 Switch Security Requirements Guide :: Version 2, Release: 1 Benchmark Date: 18 May 2021*"&amp;A910&amp;";*",SRGs!AA:AA,0),0)</f>
        <v>0</v>
      </c>
      <c r="V910" s="6">
        <f>IFERROR(MATCH("Mainframe Product Security Requirements Guide :: Version 2, Release: 1 Benchmark Date: 27 Oct 2022*"&amp;A910&amp;";*",SRGs!AA:AA,0),0)</f>
        <v>0</v>
      </c>
      <c r="W910" s="6">
        <f>IFERROR(MATCH("Network Device Management Security Requirements Guide :: Version 4, Release: 1 Benchmark Date: 23 Apr 2021*"&amp;A910&amp;";*",SRGs!AA:AA,0),0)</f>
        <v>1194</v>
      </c>
      <c r="X910" s="6">
        <f>IFERROR(MATCH("Router Security Requirements Guide :: Version 4, Release: 2 Benchmark Date: 23 Apr 2021*"&amp;A910&amp;";*",SRGs!AA:AA,0),0)</f>
        <v>0</v>
      </c>
      <c r="Y910" s="6">
        <f>IFERROR(MATCH("SDN Controller Security Requirements Guide :: Version 1, Release: 2 Benchmark Date: 24 Apr 2020*"&amp;A910&amp;";*",SRGs!AA:AA,0),0)</f>
        <v>0</v>
      </c>
      <c r="Z910" s="6">
        <f>IFERROR(MATCH("Unified Endpoint Management Agent Security Requirements Guide :: Version 1, Release: 1 Benchmark Date: 20 Nov 2020*"&amp;A910&amp;";*",SRGs!AA:AA,0),0)</f>
        <v>0</v>
      </c>
      <c r="AA910" s="6">
        <f>IFERROR(MATCH("Unified Endpoint Management Server Security Requirements Guide :: Version 1, Release: 1 Benchmark Date: 20 Nov 2020*"&amp;A910&amp;";*",SRGs!AA:AA,0),0)</f>
        <v>0</v>
      </c>
      <c r="AB910" s="6">
        <f>IFERROR(MATCH("Virtual Private Network (VPN) Security Requirements Guide :: Version 2, Release: 4 Benchmark Date: 27 Oct 2021*"&amp;A910&amp;";*",SRGs!AA:AA,0),0)</f>
        <v>0</v>
      </c>
      <c r="AC910" s="6">
        <f>IFERROR(MATCH("Web Server Security Requirements Guide :: Version 3, Release: 1 Benchmark Date: 27 Oct 2022*"&amp;A910&amp;";*",SRGs!AA:AA,0),0)</f>
        <v>0</v>
      </c>
      <c r="AD910" s="21"/>
      <c r="AE910" s="3" t="str">
        <f t="shared" si="112"/>
        <v/>
      </c>
      <c r="AF910" s="2" t="str">
        <f t="shared" si="113"/>
        <v/>
      </c>
      <c r="AG910" s="2" t="str">
        <f t="shared" si="114"/>
        <v/>
      </c>
      <c r="AH910" s="2" t="str">
        <f t="shared" si="115"/>
        <v>Network Device</v>
      </c>
      <c r="AI910" s="2" t="str">
        <f t="shared" si="116"/>
        <v/>
      </c>
      <c r="AJ910" s="2" t="str">
        <f t="shared" si="117"/>
        <v/>
      </c>
      <c r="AK910" s="2" t="str">
        <f t="shared" si="118"/>
        <v/>
      </c>
      <c r="AL910" s="27"/>
      <c r="AM910" s="5" t="str">
        <f t="shared" si="119"/>
        <v>Network Device</v>
      </c>
    </row>
    <row r="911" spans="1:39" s="5" customFormat="1" ht="180">
      <c r="A911" s="1" t="s">
        <v>253</v>
      </c>
      <c r="B911" s="1" t="s">
        <v>4316</v>
      </c>
      <c r="C911" s="1" t="s">
        <v>1253</v>
      </c>
      <c r="D911" s="1" t="s">
        <v>2278</v>
      </c>
      <c r="E911" s="1" t="s">
        <v>3279</v>
      </c>
      <c r="F911" s="2" t="s">
        <v>4049</v>
      </c>
      <c r="G911" s="2" t="s">
        <v>4244</v>
      </c>
      <c r="H911" s="2"/>
      <c r="I911" s="10">
        <v>1</v>
      </c>
      <c r="J911" s="13"/>
      <c r="K911" s="3">
        <f>IFERROR(MATCH("Application Layer Gateway (ALG) Security Requirements Guide (SRG) :: Version 1, Release: 2 Benchmark Date: 24 Jul 2015*"&amp;A911&amp;";*",SRGs!AA:AA,0),0)</f>
        <v>0</v>
      </c>
      <c r="L911" s="2">
        <f>IFERROR(MATCH("Application Server Security Requirements Guide :: Version 3, Release: 3 Benchmark Date: 27 Oct 2022*"&amp;A911&amp;";*",SRGs!AA:AA,0),0)</f>
        <v>0</v>
      </c>
      <c r="M911" s="2">
        <f>IFERROR(MATCH("Authentication, Authorization, and Accounting Services (AAA) Security Requirements Guide :: Version 1, Release: 2 Benchmark Date: 24 Jan 2020*"&amp;A911&amp;";*",SRGs!AA:AA,0),0)</f>
        <v>0</v>
      </c>
      <c r="N911" s="6">
        <f>IFERROR(MATCH("Central Log Server Security Requirements Guide :: Version 2, Release: 2 Benchmark Date: 27 Oct 2022*"&amp;A911&amp;";*",SRGs!AA:AA,0),0)</f>
        <v>0</v>
      </c>
      <c r="O911" s="6">
        <f>IFERROR(MATCH("Database Security Requirements Guide :: Version 3, Release: 3 Benchmark Date: 27 Jul 2022*"&amp;A911&amp;";*",SRGs!AA:AA,0),0)</f>
        <v>0</v>
      </c>
      <c r="P911" s="6">
        <f>IFERROR(MATCH("Container Platform Security Requirements Guide :: Version 1, Release: 3 Benchmark Date: 27 Jan 2022*"&amp;A911&amp;";*",SRGs!AA:AA,0),0)</f>
        <v>0</v>
      </c>
      <c r="Q911" s="6">
        <f>IFERROR(MATCH("Domain Name System (DNS) Security Requirements Guide :: Version 2, Release: 4 Benchmark Date: 23 Oct 2015*"&amp;A911&amp;";*",SRGs!AA:AA,0),0)</f>
        <v>0</v>
      </c>
      <c r="R911" s="6">
        <f>IFERROR(MATCH("Firewall Security Requirements Guide :: Version 2, Release: 3 Benchmark Date: 27 Oct 2022*"&amp;A911&amp;";*",SRGs!AA:AA,0),0)</f>
        <v>0</v>
      </c>
      <c r="S911" s="6">
        <f>IFERROR(MATCH("General Purpose Operating System Security Requirements Guide :: Version 2, Release: 4 Benchmark Date: 27 Jul 2022*"&amp;A911&amp;";*",SRGs!AA:AA,0),0)</f>
        <v>0</v>
      </c>
      <c r="T911" s="6">
        <f>IFERROR(MATCH("Intrusion Detection and Prevention Systems (IDPS) Security Requirements Guide :: Version 2, Release: 6 Benchmark Date: 24 Jul 2020*"&amp;A911&amp;";*",SRGs!AA:AA,0),0)</f>
        <v>0</v>
      </c>
      <c r="U911" s="6">
        <f>IFERROR(MATCH("Layer 2 Switch Security Requirements Guide :: Version 2, Release: 1 Benchmark Date: 18 May 2021*"&amp;A911&amp;";*",SRGs!AA:AA,0),0)</f>
        <v>0</v>
      </c>
      <c r="V911" s="6">
        <f>IFERROR(MATCH("Mainframe Product Security Requirements Guide :: Version 2, Release: 1 Benchmark Date: 27 Oct 2022*"&amp;A911&amp;";*",SRGs!AA:AA,0),0)</f>
        <v>0</v>
      </c>
      <c r="W911" s="6">
        <f>IFERROR(MATCH("Network Device Management Security Requirements Guide :: Version 4, Release: 1 Benchmark Date: 23 Apr 2021*"&amp;A911&amp;";*",SRGs!AA:AA,0),0)</f>
        <v>0</v>
      </c>
      <c r="X911" s="6">
        <f>IFERROR(MATCH("Router Security Requirements Guide :: Version 4, Release: 2 Benchmark Date: 23 Apr 2021*"&amp;A911&amp;";*",SRGs!AA:AA,0),0)</f>
        <v>0</v>
      </c>
      <c r="Y911" s="6">
        <f>IFERROR(MATCH("SDN Controller Security Requirements Guide :: Version 1, Release: 2 Benchmark Date: 24 Apr 2020*"&amp;A911&amp;";*",SRGs!AA:AA,0),0)</f>
        <v>0</v>
      </c>
      <c r="Z911" s="6">
        <f>IFERROR(MATCH("Unified Endpoint Management Agent Security Requirements Guide :: Version 1, Release: 1 Benchmark Date: 20 Nov 2020*"&amp;A911&amp;";*",SRGs!AA:AA,0),0)</f>
        <v>0</v>
      </c>
      <c r="AA911" s="6">
        <f>IFERROR(MATCH("Unified Endpoint Management Server Security Requirements Guide :: Version 1, Release: 1 Benchmark Date: 20 Nov 2020*"&amp;A911&amp;";*",SRGs!AA:AA,0),0)</f>
        <v>0</v>
      </c>
      <c r="AB911" s="6">
        <f>IFERROR(MATCH("Virtual Private Network (VPN) Security Requirements Guide :: Version 2, Release: 4 Benchmark Date: 27 Oct 2021*"&amp;A911&amp;";*",SRGs!AA:AA,0),0)</f>
        <v>0</v>
      </c>
      <c r="AC911" s="6">
        <f>IFERROR(MATCH("Web Server Security Requirements Guide :: Version 3, Release: 1 Benchmark Date: 27 Oct 2022*"&amp;A911&amp;";*",SRGs!AA:AA,0),0)</f>
        <v>0</v>
      </c>
      <c r="AD911" s="21"/>
      <c r="AE911" s="3" t="str">
        <f t="shared" si="112"/>
        <v/>
      </c>
      <c r="AF911" s="2" t="str">
        <f t="shared" si="113"/>
        <v/>
      </c>
      <c r="AG911" s="2" t="str">
        <f t="shared" si="114"/>
        <v/>
      </c>
      <c r="AH911" s="2" t="str">
        <f t="shared" si="115"/>
        <v/>
      </c>
      <c r="AI911" s="2" t="str">
        <f t="shared" si="116"/>
        <v/>
      </c>
      <c r="AJ911" s="2" t="str">
        <f t="shared" si="117"/>
        <v/>
      </c>
      <c r="AK911" s="2" t="str">
        <f t="shared" si="118"/>
        <v/>
      </c>
      <c r="AL911" s="27"/>
      <c r="AM911" s="5" t="str">
        <f t="shared" si="119"/>
        <v/>
      </c>
    </row>
    <row r="912" spans="1:39" s="5" customFormat="1" ht="60">
      <c r="A912" s="1" t="s">
        <v>22596</v>
      </c>
      <c r="B912" s="1" t="s">
        <v>4316</v>
      </c>
      <c r="C912" s="1" t="s">
        <v>1254</v>
      </c>
      <c r="D912" s="1" t="s">
        <v>2279</v>
      </c>
      <c r="E912" s="1" t="s">
        <v>3280</v>
      </c>
      <c r="F912" s="2" t="s">
        <v>2591</v>
      </c>
      <c r="G912" s="2"/>
      <c r="H912" s="2"/>
      <c r="I912" s="2"/>
      <c r="J912" s="15"/>
      <c r="K912" s="3">
        <f>IFERROR(MATCH("Application Layer Gateway (ALG) Security Requirements Guide (SRG) :: Version 1, Release: 2 Benchmark Date: 24 Jul 2015*"&amp;A912&amp;";*",SRGs!AA:AA,0),0)</f>
        <v>1727</v>
      </c>
      <c r="L912" s="2">
        <f>IFERROR(MATCH("Application Server Security Requirements Guide :: Version 3, Release: 3 Benchmark Date: 27 Oct 2022*"&amp;A912&amp;";*",SRGs!AA:AA,0),0)</f>
        <v>1728</v>
      </c>
      <c r="M912" s="2">
        <f>IFERROR(MATCH("Authentication, Authorization, and Accounting Services (AAA) Security Requirements Guide :: Version 1, Release: 2 Benchmark Date: 24 Jan 2020*"&amp;A912&amp;";*",SRGs!AA:AA,0),0)</f>
        <v>0</v>
      </c>
      <c r="N912" s="2">
        <f>IFERROR(MATCH("Central Log Server Security Requirements Guide :: Version 2, Release: 2 Benchmark Date: 27 Oct 2022*"&amp;A912&amp;";*",SRGs!AA:AA,0),0)</f>
        <v>0</v>
      </c>
      <c r="O912" s="2">
        <f>IFERROR(MATCH("Database Security Requirements Guide :: Version 3, Release: 3 Benchmark Date: 27 Jul 2022*"&amp;A912&amp;";*",SRGs!AA:AA,0),0)</f>
        <v>0</v>
      </c>
      <c r="P912" s="6">
        <f>IFERROR(MATCH("Container Platform Security Requirements Guide :: Version 1, Release: 3 Benchmark Date: 27 Jan 2022*"&amp;A912&amp;";*",SRGs!AA:AA,0),0)</f>
        <v>0</v>
      </c>
      <c r="Q912" s="6">
        <f>IFERROR(MATCH("Domain Name System (DNS) Security Requirements Guide :: Version 2, Release: 4 Benchmark Date: 23 Oct 2015*"&amp;A912&amp;";*",SRGs!AA:AA,0),0)</f>
        <v>0</v>
      </c>
      <c r="R912" s="6">
        <f>IFERROR(MATCH("Firewall Security Requirements Guide :: Version 2, Release: 3 Benchmark Date: 27 Oct 2022*"&amp;A912&amp;";*",SRGs!AA:AA,0),0)</f>
        <v>0</v>
      </c>
      <c r="S912" s="6">
        <f>IFERROR(MATCH("General Purpose Operating System Security Requirements Guide :: Version 2, Release: 4 Benchmark Date: 27 Jul 2022*"&amp;A912&amp;";*",SRGs!AA:AA,0),0)</f>
        <v>0</v>
      </c>
      <c r="T912" s="6">
        <f>IFERROR(MATCH("Intrusion Detection and Prevention Systems (IDPS) Security Requirements Guide :: Version 2, Release: 6 Benchmark Date: 24 Jul 2020*"&amp;A912&amp;";*",SRGs!AA:AA,0),0)</f>
        <v>1729</v>
      </c>
      <c r="U912" s="6">
        <f>IFERROR(MATCH("Layer 2 Switch Security Requirements Guide :: Version 2, Release: 1 Benchmark Date: 18 May 2021*"&amp;A912&amp;";*",SRGs!AA:AA,0),0)</f>
        <v>0</v>
      </c>
      <c r="V912" s="6">
        <f>IFERROR(MATCH("Mainframe Product Security Requirements Guide :: Version 2, Release: 1 Benchmark Date: 27 Oct 2022*"&amp;A912&amp;";*",SRGs!AA:AA,0),0)</f>
        <v>1731</v>
      </c>
      <c r="W912" s="6">
        <f>IFERROR(MATCH("Network Device Management Security Requirements Guide :: Version 4, Release: 1 Benchmark Date: 23 Apr 2021*"&amp;A912&amp;";*",SRGs!AA:AA,0),0)</f>
        <v>0</v>
      </c>
      <c r="X912" s="6">
        <f>IFERROR(MATCH("Router Security Requirements Guide :: Version 4, Release: 2 Benchmark Date: 23 Apr 2021*"&amp;A912&amp;";*",SRGs!AA:AA,0),0)</f>
        <v>0</v>
      </c>
      <c r="Y912" s="6">
        <f>IFERROR(MATCH("SDN Controller Security Requirements Guide :: Version 1, Release: 2 Benchmark Date: 24 Apr 2020*"&amp;A912&amp;";*",SRGs!AA:AA,0),0)</f>
        <v>0</v>
      </c>
      <c r="Z912" s="6">
        <f>IFERROR(MATCH("Unified Endpoint Management Agent Security Requirements Guide :: Version 1, Release: 1 Benchmark Date: 20 Nov 2020*"&amp;A912&amp;";*",SRGs!AA:AA,0),0)</f>
        <v>0</v>
      </c>
      <c r="AA912" s="6">
        <f>IFERROR(MATCH("Unified Endpoint Management Server Security Requirements Guide :: Version 1, Release: 1 Benchmark Date: 20 Nov 2020*"&amp;A912&amp;";*",SRGs!AA:AA,0),0)</f>
        <v>0</v>
      </c>
      <c r="AB912" s="6">
        <f>IFERROR(MATCH("Virtual Private Network (VPN) Security Requirements Guide :: Version 2, Release: 4 Benchmark Date: 27 Oct 2021*"&amp;A912&amp;";*",SRGs!AA:AA,0),0)</f>
        <v>0</v>
      </c>
      <c r="AC912" s="6">
        <f>IFERROR(MATCH("Web Server Security Requirements Guide :: Version 3, Release: 1 Benchmark Date: 27 Oct 2022*"&amp;A912&amp;";*",SRGs!AA:AA,0),0)</f>
        <v>1734</v>
      </c>
      <c r="AD912" s="21"/>
      <c r="AE912" s="3" t="str">
        <f t="shared" si="112"/>
        <v>Application</v>
      </c>
      <c r="AF912" s="2" t="str">
        <f t="shared" si="113"/>
        <v>Server</v>
      </c>
      <c r="AG912" s="2" t="str">
        <f t="shared" si="114"/>
        <v/>
      </c>
      <c r="AH912" s="2" t="str">
        <f t="shared" si="115"/>
        <v>Network Device</v>
      </c>
      <c r="AI912" s="2" t="str">
        <f t="shared" si="116"/>
        <v/>
      </c>
      <c r="AJ912" s="2" t="str">
        <f t="shared" si="117"/>
        <v/>
      </c>
      <c r="AK912" s="2" t="str">
        <f t="shared" si="118"/>
        <v/>
      </c>
      <c r="AL912" s="27"/>
      <c r="AM912" s="5" t="str">
        <f t="shared" si="119"/>
        <v>Application; Server; Network Device</v>
      </c>
    </row>
    <row r="913" spans="1:39" s="5" customFormat="1" ht="30">
      <c r="A913" s="1" t="s">
        <v>22597</v>
      </c>
      <c r="B913" s="1" t="s">
        <v>4316</v>
      </c>
      <c r="C913" s="1" t="s">
        <v>1255</v>
      </c>
      <c r="D913" s="1" t="s">
        <v>2280</v>
      </c>
      <c r="E913" s="1" t="s">
        <v>2591</v>
      </c>
      <c r="F913" s="2" t="s">
        <v>2591</v>
      </c>
      <c r="G913" s="2"/>
      <c r="H913" s="2"/>
      <c r="I913" s="2"/>
      <c r="J913" s="15"/>
      <c r="K913" s="3">
        <f>IFERROR(MATCH("Application Layer Gateway (ALG) Security Requirements Guide (SRG) :: Version 1, Release: 2 Benchmark Date: 24 Jul 2015*"&amp;A913&amp;";*",SRGs!AA:AA,0),0)</f>
        <v>0</v>
      </c>
      <c r="L913" s="2">
        <f>IFERROR(MATCH("Application Server Security Requirements Guide :: Version 3, Release: 3 Benchmark Date: 27 Oct 2022*"&amp;A913&amp;";*",SRGs!AA:AA,0),0)</f>
        <v>0</v>
      </c>
      <c r="M913" s="2">
        <f>IFERROR(MATCH("Authentication, Authorization, and Accounting Services (AAA) Security Requirements Guide :: Version 1, Release: 2 Benchmark Date: 24 Jan 2020*"&amp;A913&amp;";*",SRGs!AA:AA,0),0)</f>
        <v>0</v>
      </c>
      <c r="N913" s="2">
        <f>IFERROR(MATCH("Central Log Server Security Requirements Guide :: Version 2, Release: 2 Benchmark Date: 27 Oct 2022*"&amp;A913&amp;";*",SRGs!AA:AA,0),0)</f>
        <v>0</v>
      </c>
      <c r="O913" s="2">
        <f>IFERROR(MATCH("Database Security Requirements Guide :: Version 3, Release: 3 Benchmark Date: 27 Jul 2022*"&amp;A913&amp;";*",SRGs!AA:AA,0),0)</f>
        <v>0</v>
      </c>
      <c r="P913" s="6">
        <f>IFERROR(MATCH("Container Platform Security Requirements Guide :: Version 1, Release: 3 Benchmark Date: 27 Jan 2022*"&amp;A913&amp;";*",SRGs!AA:AA,0),0)</f>
        <v>0</v>
      </c>
      <c r="Q913" s="6">
        <f>IFERROR(MATCH("Domain Name System (DNS) Security Requirements Guide :: Version 2, Release: 4 Benchmark Date: 23 Oct 2015*"&amp;A913&amp;";*",SRGs!AA:AA,0),0)</f>
        <v>0</v>
      </c>
      <c r="R913" s="6">
        <f>IFERROR(MATCH("Firewall Security Requirements Guide :: Version 2, Release: 3 Benchmark Date: 27 Oct 2022*"&amp;A913&amp;";*",SRGs!AA:AA,0),0)</f>
        <v>0</v>
      </c>
      <c r="S913" s="6">
        <f>IFERROR(MATCH("General Purpose Operating System Security Requirements Guide :: Version 2, Release: 4 Benchmark Date: 27 Jul 2022*"&amp;A913&amp;";*",SRGs!AA:AA,0),0)</f>
        <v>0</v>
      </c>
      <c r="T913" s="6">
        <f>IFERROR(MATCH("Intrusion Detection and Prevention Systems (IDPS) Security Requirements Guide :: Version 2, Release: 6 Benchmark Date: 24 Jul 2020*"&amp;A913&amp;";*",SRGs!AA:AA,0),0)</f>
        <v>0</v>
      </c>
      <c r="U913" s="6">
        <f>IFERROR(MATCH("Layer 2 Switch Security Requirements Guide :: Version 2, Release: 1 Benchmark Date: 18 May 2021*"&amp;A913&amp;";*",SRGs!AA:AA,0),0)</f>
        <v>0</v>
      </c>
      <c r="V913" s="6">
        <f>IFERROR(MATCH("Mainframe Product Security Requirements Guide :: Version 2, Release: 1 Benchmark Date: 27 Oct 2022*"&amp;A913&amp;";*",SRGs!AA:AA,0),0)</f>
        <v>0</v>
      </c>
      <c r="W913" s="6">
        <f>IFERROR(MATCH("Network Device Management Security Requirements Guide :: Version 4, Release: 1 Benchmark Date: 23 Apr 2021*"&amp;A913&amp;";*",SRGs!AA:AA,0),0)</f>
        <v>0</v>
      </c>
      <c r="X913" s="6">
        <f>IFERROR(MATCH("Router Security Requirements Guide :: Version 4, Release: 2 Benchmark Date: 23 Apr 2021*"&amp;A913&amp;";*",SRGs!AA:AA,0),0)</f>
        <v>0</v>
      </c>
      <c r="Y913" s="6">
        <f>IFERROR(MATCH("SDN Controller Security Requirements Guide :: Version 1, Release: 2 Benchmark Date: 24 Apr 2020*"&amp;A913&amp;";*",SRGs!AA:AA,0),0)</f>
        <v>0</v>
      </c>
      <c r="Z913" s="6">
        <f>IFERROR(MATCH("Unified Endpoint Management Agent Security Requirements Guide :: Version 1, Release: 1 Benchmark Date: 20 Nov 2020*"&amp;A913&amp;";*",SRGs!AA:AA,0),0)</f>
        <v>0</v>
      </c>
      <c r="AA913" s="6">
        <f>IFERROR(MATCH("Unified Endpoint Management Server Security Requirements Guide :: Version 1, Release: 1 Benchmark Date: 20 Nov 2020*"&amp;A913&amp;";*",SRGs!AA:AA,0),0)</f>
        <v>0</v>
      </c>
      <c r="AB913" s="6">
        <f>IFERROR(MATCH("Virtual Private Network (VPN) Security Requirements Guide :: Version 2, Release: 4 Benchmark Date: 27 Oct 2021*"&amp;A913&amp;";*",SRGs!AA:AA,0),0)</f>
        <v>0</v>
      </c>
      <c r="AC913" s="6">
        <f>IFERROR(MATCH("Web Server Security Requirements Guide :: Version 3, Release: 1 Benchmark Date: 27 Oct 2022*"&amp;A913&amp;";*",SRGs!AA:AA,0),0)</f>
        <v>0</v>
      </c>
      <c r="AD913" s="21"/>
      <c r="AE913" s="3" t="str">
        <f t="shared" si="112"/>
        <v/>
      </c>
      <c r="AF913" s="2" t="str">
        <f t="shared" si="113"/>
        <v/>
      </c>
      <c r="AG913" s="2" t="str">
        <f t="shared" si="114"/>
        <v/>
      </c>
      <c r="AH913" s="2" t="str">
        <f t="shared" si="115"/>
        <v/>
      </c>
      <c r="AI913" s="2" t="str">
        <f t="shared" si="116"/>
        <v/>
      </c>
      <c r="AJ913" s="2" t="str">
        <f t="shared" si="117"/>
        <v/>
      </c>
      <c r="AK913" s="2" t="str">
        <f t="shared" si="118"/>
        <v/>
      </c>
      <c r="AL913" s="27"/>
      <c r="AM913" s="5" t="str">
        <f t="shared" si="119"/>
        <v/>
      </c>
    </row>
    <row r="914" spans="1:39" ht="30">
      <c r="A914" s="1" t="s">
        <v>22598</v>
      </c>
      <c r="B914" s="1" t="s">
        <v>4316</v>
      </c>
      <c r="C914" s="1" t="s">
        <v>1256</v>
      </c>
      <c r="D914" s="1" t="s">
        <v>2281</v>
      </c>
      <c r="E914" s="1" t="s">
        <v>2591</v>
      </c>
      <c r="F914" s="2" t="s">
        <v>2591</v>
      </c>
      <c r="G914" s="2"/>
      <c r="H914" s="2"/>
      <c r="I914" s="2"/>
      <c r="J914" s="15"/>
      <c r="K914" s="3">
        <f>IFERROR(MATCH("Application Layer Gateway (ALG) Security Requirements Guide (SRG) :: Version 1, Release: 2 Benchmark Date: 24 Jul 2015*"&amp;A914&amp;";*",SRGs!AA:AA,0),0)</f>
        <v>1736</v>
      </c>
      <c r="L914" s="2">
        <f>IFERROR(MATCH("Application Server Security Requirements Guide :: Version 3, Release: 3 Benchmark Date: 27 Oct 2022*"&amp;A914&amp;";*",SRGs!AA:AA,0),0)</f>
        <v>0</v>
      </c>
      <c r="M914" s="2">
        <f>IFERROR(MATCH("Authentication, Authorization, and Accounting Services (AAA) Security Requirements Guide :: Version 1, Release: 2 Benchmark Date: 24 Jan 2020*"&amp;A914&amp;";*",SRGs!AA:AA,0),0)</f>
        <v>0</v>
      </c>
      <c r="N914" s="2">
        <f>IFERROR(MATCH("Central Log Server Security Requirements Guide :: Version 2, Release: 2 Benchmark Date: 27 Oct 2022*"&amp;A914&amp;";*",SRGs!AA:AA,0),0)</f>
        <v>0</v>
      </c>
      <c r="O914" s="2">
        <f>IFERROR(MATCH("Database Security Requirements Guide :: Version 3, Release: 3 Benchmark Date: 27 Jul 2022*"&amp;A914&amp;";*",SRGs!AA:AA,0),0)</f>
        <v>0</v>
      </c>
      <c r="P914" s="2">
        <f>IFERROR(MATCH("Container Platform Security Requirements Guide :: Version 1, Release: 3 Benchmark Date: 27 Jan 2022*"&amp;A914&amp;";*",SRGs!AA:AA,0),0)</f>
        <v>0</v>
      </c>
      <c r="Q914" s="2">
        <f>IFERROR(MATCH("Domain Name System (DNS) Security Requirements Guide :: Version 2, Release: 4 Benchmark Date: 23 Oct 2015*"&amp;A914&amp;";*",SRGs!AA:AA,0),0)</f>
        <v>0</v>
      </c>
      <c r="R914" s="2">
        <f>IFERROR(MATCH("Firewall Security Requirements Guide :: Version 2, Release: 3 Benchmark Date: 27 Oct 2022*"&amp;A914&amp;";*",SRGs!AA:AA,0),0)</f>
        <v>0</v>
      </c>
      <c r="S914" s="2">
        <f>IFERROR(MATCH("General Purpose Operating System Security Requirements Guide :: Version 2, Release: 4 Benchmark Date: 27 Jul 2022*"&amp;A914&amp;";*",SRGs!AA:AA,0),0)</f>
        <v>0</v>
      </c>
      <c r="T914" s="2">
        <f>IFERROR(MATCH("Intrusion Detection and Prevention Systems (IDPS) Security Requirements Guide :: Version 2, Release: 6 Benchmark Date: 24 Jul 2020*"&amp;A914&amp;";*",SRGs!AA:AA,0),0)</f>
        <v>0</v>
      </c>
      <c r="U914" s="2">
        <f>IFERROR(MATCH("Layer 2 Switch Security Requirements Guide :: Version 2, Release: 1 Benchmark Date: 18 May 2021*"&amp;A914&amp;";*",SRGs!AA:AA,0),0)</f>
        <v>0</v>
      </c>
      <c r="V914" s="2">
        <f>IFERROR(MATCH("Mainframe Product Security Requirements Guide :: Version 2, Release: 1 Benchmark Date: 27 Oct 2022*"&amp;A914&amp;";*",SRGs!AA:AA,0),0)</f>
        <v>1738</v>
      </c>
      <c r="W914" s="2">
        <f>IFERROR(MATCH("Network Device Management Security Requirements Guide :: Version 4, Release: 1 Benchmark Date: 23 Apr 2021*"&amp;A914&amp;";*",SRGs!AA:AA,0),0)</f>
        <v>0</v>
      </c>
      <c r="X914" s="2">
        <f>IFERROR(MATCH("Router Security Requirements Guide :: Version 4, Release: 2 Benchmark Date: 23 Apr 2021*"&amp;A914&amp;";*",SRGs!AA:AA,0),0)</f>
        <v>0</v>
      </c>
      <c r="Y914" s="2">
        <f>IFERROR(MATCH("SDN Controller Security Requirements Guide :: Version 1, Release: 2 Benchmark Date: 24 Apr 2020*"&amp;A914&amp;";*",SRGs!AA:AA,0),0)</f>
        <v>0</v>
      </c>
      <c r="Z914" s="2">
        <f>IFERROR(MATCH("Unified Endpoint Management Agent Security Requirements Guide :: Version 1, Release: 1 Benchmark Date: 20 Nov 2020*"&amp;A914&amp;";*",SRGs!AA:AA,0),0)</f>
        <v>0</v>
      </c>
      <c r="AA914" s="2">
        <f>IFERROR(MATCH("Unified Endpoint Management Server Security Requirements Guide :: Version 1, Release: 1 Benchmark Date: 20 Nov 2020*"&amp;A914&amp;";*",SRGs!AA:AA,0),0)</f>
        <v>0</v>
      </c>
      <c r="AB914" s="2">
        <f>IFERROR(MATCH("Virtual Private Network (VPN) Security Requirements Guide :: Version 2, Release: 4 Benchmark Date: 27 Oct 2021*"&amp;A914&amp;";*",SRGs!AA:AA,0),0)</f>
        <v>0</v>
      </c>
      <c r="AC914" s="2">
        <f>IFERROR(MATCH("Web Server Security Requirements Guide :: Version 3, Release: 1 Benchmark Date: 27 Oct 2022*"&amp;A914&amp;";*",SRGs!AA:AA,0),0)</f>
        <v>0</v>
      </c>
      <c r="AD914" s="22"/>
      <c r="AE914" s="3" t="str">
        <f t="shared" si="112"/>
        <v>Application</v>
      </c>
      <c r="AF914" s="2" t="str">
        <f t="shared" si="113"/>
        <v>Server</v>
      </c>
      <c r="AG914" s="2" t="str">
        <f t="shared" si="114"/>
        <v/>
      </c>
      <c r="AH914" s="2" t="str">
        <f t="shared" si="115"/>
        <v/>
      </c>
      <c r="AI914" s="2" t="str">
        <f t="shared" si="116"/>
        <v/>
      </c>
      <c r="AJ914" s="2" t="str">
        <f t="shared" si="117"/>
        <v/>
      </c>
      <c r="AK914" s="2" t="str">
        <f t="shared" si="118"/>
        <v/>
      </c>
      <c r="AM914" s="5" t="str">
        <f t="shared" si="119"/>
        <v>Application; Server</v>
      </c>
    </row>
    <row r="915" spans="1:39" s="5" customFormat="1" ht="75">
      <c r="A915" s="1" t="s">
        <v>22599</v>
      </c>
      <c r="B915" s="1" t="s">
        <v>4316</v>
      </c>
      <c r="C915" s="1" t="s">
        <v>1257</v>
      </c>
      <c r="D915" s="1" t="s">
        <v>2282</v>
      </c>
      <c r="E915" s="1" t="s">
        <v>3281</v>
      </c>
      <c r="F915" s="2" t="s">
        <v>2591</v>
      </c>
      <c r="G915" s="2"/>
      <c r="H915" s="2"/>
      <c r="I915" s="2"/>
      <c r="J915" s="15"/>
      <c r="K915" s="3">
        <f>IFERROR(MATCH("Application Layer Gateway (ALG) Security Requirements Guide (SRG) :: Version 1, Release: 2 Benchmark Date: 24 Jul 2015*"&amp;A915&amp;";*",SRGs!AA:AA,0),0)</f>
        <v>0</v>
      </c>
      <c r="L915" s="2">
        <f>IFERROR(MATCH("Application Server Security Requirements Guide :: Version 3, Release: 3 Benchmark Date: 27 Oct 2022*"&amp;A915&amp;";*",SRGs!AA:AA,0),0)</f>
        <v>0</v>
      </c>
      <c r="M915" s="2">
        <f>IFERROR(MATCH("Authentication, Authorization, and Accounting Services (AAA) Security Requirements Guide :: Version 1, Release: 2 Benchmark Date: 24 Jan 2020*"&amp;A915&amp;";*",SRGs!AA:AA,0),0)</f>
        <v>0</v>
      </c>
      <c r="N915" s="2">
        <f>IFERROR(MATCH("Central Log Server Security Requirements Guide :: Version 2, Release: 2 Benchmark Date: 27 Oct 2022*"&amp;A915&amp;";*",SRGs!AA:AA,0),0)</f>
        <v>0</v>
      </c>
      <c r="O915" s="2">
        <f>IFERROR(MATCH("Database Security Requirements Guide :: Version 3, Release: 3 Benchmark Date: 27 Jul 2022*"&amp;A915&amp;";*",SRGs!AA:AA,0),0)</f>
        <v>0</v>
      </c>
      <c r="P915" s="6">
        <f>IFERROR(MATCH("Container Platform Security Requirements Guide :: Version 1, Release: 3 Benchmark Date: 27 Jan 2022*"&amp;A915&amp;";*",SRGs!AA:AA,0),0)</f>
        <v>0</v>
      </c>
      <c r="Q915" s="6">
        <f>IFERROR(MATCH("Domain Name System (DNS) Security Requirements Guide :: Version 2, Release: 4 Benchmark Date: 23 Oct 2015*"&amp;A915&amp;";*",SRGs!AA:AA,0),0)</f>
        <v>0</v>
      </c>
      <c r="R915" s="6">
        <f>IFERROR(MATCH("Firewall Security Requirements Guide :: Version 2, Release: 3 Benchmark Date: 27 Oct 2022*"&amp;A915&amp;";*",SRGs!AA:AA,0),0)</f>
        <v>0</v>
      </c>
      <c r="S915" s="6">
        <f>IFERROR(MATCH("General Purpose Operating System Security Requirements Guide :: Version 2, Release: 4 Benchmark Date: 27 Jul 2022*"&amp;A915&amp;";*",SRGs!AA:AA,0),0)</f>
        <v>0</v>
      </c>
      <c r="T915" s="6">
        <f>IFERROR(MATCH("Intrusion Detection and Prevention Systems (IDPS) Security Requirements Guide :: Version 2, Release: 6 Benchmark Date: 24 Jul 2020*"&amp;A915&amp;";*",SRGs!AA:AA,0),0)</f>
        <v>0</v>
      </c>
      <c r="U915" s="6">
        <f>IFERROR(MATCH("Layer 2 Switch Security Requirements Guide :: Version 2, Release: 1 Benchmark Date: 18 May 2021*"&amp;A915&amp;";*",SRGs!AA:AA,0),0)</f>
        <v>0</v>
      </c>
      <c r="V915" s="6">
        <f>IFERROR(MATCH("Mainframe Product Security Requirements Guide :: Version 2, Release: 1 Benchmark Date: 27 Oct 2022*"&amp;A915&amp;";*",SRGs!AA:AA,0),0)</f>
        <v>1740</v>
      </c>
      <c r="W915" s="6">
        <f>IFERROR(MATCH("Network Device Management Security Requirements Guide :: Version 4, Release: 1 Benchmark Date: 23 Apr 2021*"&amp;A915&amp;";*",SRGs!AA:AA,0),0)</f>
        <v>0</v>
      </c>
      <c r="X915" s="6">
        <f>IFERROR(MATCH("Router Security Requirements Guide :: Version 4, Release: 2 Benchmark Date: 23 Apr 2021*"&amp;A915&amp;";*",SRGs!AA:AA,0),0)</f>
        <v>0</v>
      </c>
      <c r="Y915" s="6">
        <f>IFERROR(MATCH("SDN Controller Security Requirements Guide :: Version 1, Release: 2 Benchmark Date: 24 Apr 2020*"&amp;A915&amp;";*",SRGs!AA:AA,0),0)</f>
        <v>0</v>
      </c>
      <c r="Z915" s="6">
        <f>IFERROR(MATCH("Unified Endpoint Management Agent Security Requirements Guide :: Version 1, Release: 1 Benchmark Date: 20 Nov 2020*"&amp;A915&amp;";*",SRGs!AA:AA,0),0)</f>
        <v>0</v>
      </c>
      <c r="AA915" s="6">
        <f>IFERROR(MATCH("Unified Endpoint Management Server Security Requirements Guide :: Version 1, Release: 1 Benchmark Date: 20 Nov 2020*"&amp;A915&amp;";*",SRGs!AA:AA,0),0)</f>
        <v>0</v>
      </c>
      <c r="AB915" s="6">
        <f>IFERROR(MATCH("Virtual Private Network (VPN) Security Requirements Guide :: Version 2, Release: 4 Benchmark Date: 27 Oct 2021*"&amp;A915&amp;";*",SRGs!AA:AA,0),0)</f>
        <v>0</v>
      </c>
      <c r="AC915" s="6">
        <f>IFERROR(MATCH("Web Server Security Requirements Guide :: Version 3, Release: 1 Benchmark Date: 27 Oct 2022*"&amp;A915&amp;";*",SRGs!AA:AA,0),0)</f>
        <v>0</v>
      </c>
      <c r="AD915" s="21"/>
      <c r="AE915" s="3" t="str">
        <f t="shared" si="112"/>
        <v/>
      </c>
      <c r="AF915" s="2" t="str">
        <f t="shared" si="113"/>
        <v>Server</v>
      </c>
      <c r="AG915" s="2" t="str">
        <f t="shared" si="114"/>
        <v/>
      </c>
      <c r="AH915" s="2" t="str">
        <f t="shared" si="115"/>
        <v/>
      </c>
      <c r="AI915" s="2" t="str">
        <f t="shared" si="116"/>
        <v/>
      </c>
      <c r="AJ915" s="2" t="str">
        <f t="shared" si="117"/>
        <v/>
      </c>
      <c r="AK915" s="2" t="str">
        <f t="shared" si="118"/>
        <v/>
      </c>
      <c r="AL915" s="27"/>
      <c r="AM915" s="5" t="str">
        <f t="shared" si="119"/>
        <v>Server</v>
      </c>
    </row>
    <row r="916" spans="1:39" s="5" customFormat="1" ht="45">
      <c r="A916" s="1" t="s">
        <v>22600</v>
      </c>
      <c r="B916" s="1" t="s">
        <v>4316</v>
      </c>
      <c r="C916" s="1" t="s">
        <v>1258</v>
      </c>
      <c r="D916" s="1" t="s">
        <v>2283</v>
      </c>
      <c r="E916" s="1" t="s">
        <v>3282</v>
      </c>
      <c r="F916" s="2" t="s">
        <v>4050</v>
      </c>
      <c r="G916" s="2"/>
      <c r="H916" s="2"/>
      <c r="I916" s="2"/>
      <c r="J916" s="15"/>
      <c r="K916" s="3">
        <f>IFERROR(MATCH("Application Layer Gateway (ALG) Security Requirements Guide (SRG) :: Version 1, Release: 2 Benchmark Date: 24 Jul 2015*"&amp;A916&amp;";*",SRGs!AA:AA,0),0)</f>
        <v>0</v>
      </c>
      <c r="L916" s="2">
        <f>IFERROR(MATCH("Application Server Security Requirements Guide :: Version 3, Release: 3 Benchmark Date: 27 Oct 2022*"&amp;A916&amp;";*",SRGs!AA:AA,0),0)</f>
        <v>0</v>
      </c>
      <c r="M916" s="2">
        <f>IFERROR(MATCH("Authentication, Authorization, and Accounting Services (AAA) Security Requirements Guide :: Version 1, Release: 2 Benchmark Date: 24 Jan 2020*"&amp;A916&amp;";*",SRGs!AA:AA,0),0)</f>
        <v>0</v>
      </c>
      <c r="N916" s="6">
        <f>IFERROR(MATCH("Central Log Server Security Requirements Guide :: Version 2, Release: 2 Benchmark Date: 27 Oct 2022*"&amp;A916&amp;";*",SRGs!AA:AA,0),0)</f>
        <v>0</v>
      </c>
      <c r="O916" s="6">
        <f>IFERROR(MATCH("Database Security Requirements Guide :: Version 3, Release: 3 Benchmark Date: 27 Jul 2022*"&amp;A916&amp;";*",SRGs!AA:AA,0),0)</f>
        <v>0</v>
      </c>
      <c r="P916" s="6">
        <f>IFERROR(MATCH("Container Platform Security Requirements Guide :: Version 1, Release: 3 Benchmark Date: 27 Jan 2022*"&amp;A916&amp;";*",SRGs!AA:AA,0),0)</f>
        <v>0</v>
      </c>
      <c r="Q916" s="6">
        <f>IFERROR(MATCH("Domain Name System (DNS) Security Requirements Guide :: Version 2, Release: 4 Benchmark Date: 23 Oct 2015*"&amp;A916&amp;";*",SRGs!AA:AA,0),0)</f>
        <v>0</v>
      </c>
      <c r="R916" s="6">
        <f>IFERROR(MATCH("Firewall Security Requirements Guide :: Version 2, Release: 3 Benchmark Date: 27 Oct 2022*"&amp;A916&amp;";*",SRGs!AA:AA,0),0)</f>
        <v>0</v>
      </c>
      <c r="S916" s="6">
        <f>IFERROR(MATCH("General Purpose Operating System Security Requirements Guide :: Version 2, Release: 4 Benchmark Date: 27 Jul 2022*"&amp;A916&amp;";*",SRGs!AA:AA,0),0)</f>
        <v>0</v>
      </c>
      <c r="T916" s="6">
        <f>IFERROR(MATCH("Intrusion Detection and Prevention Systems (IDPS) Security Requirements Guide :: Version 2, Release: 6 Benchmark Date: 24 Jul 2020*"&amp;A916&amp;";*",SRGs!AA:AA,0),0)</f>
        <v>0</v>
      </c>
      <c r="U916" s="6">
        <f>IFERROR(MATCH("Layer 2 Switch Security Requirements Guide :: Version 2, Release: 1 Benchmark Date: 18 May 2021*"&amp;A916&amp;";*",SRGs!AA:AA,0),0)</f>
        <v>0</v>
      </c>
      <c r="V916" s="6">
        <f>IFERROR(MATCH("Mainframe Product Security Requirements Guide :: Version 2, Release: 1 Benchmark Date: 27 Oct 2022*"&amp;A916&amp;";*",SRGs!AA:AA,0),0)</f>
        <v>0</v>
      </c>
      <c r="W916" s="6">
        <f>IFERROR(MATCH("Network Device Management Security Requirements Guide :: Version 4, Release: 1 Benchmark Date: 23 Apr 2021*"&amp;A916&amp;";*",SRGs!AA:AA,0),0)</f>
        <v>0</v>
      </c>
      <c r="X916" s="6">
        <f>IFERROR(MATCH("Router Security Requirements Guide :: Version 4, Release: 2 Benchmark Date: 23 Apr 2021*"&amp;A916&amp;";*",SRGs!AA:AA,0),0)</f>
        <v>0</v>
      </c>
      <c r="Y916" s="6">
        <f>IFERROR(MATCH("SDN Controller Security Requirements Guide :: Version 1, Release: 2 Benchmark Date: 24 Apr 2020*"&amp;A916&amp;";*",SRGs!AA:AA,0),0)</f>
        <v>0</v>
      </c>
      <c r="Z916" s="6">
        <f>IFERROR(MATCH("Unified Endpoint Management Agent Security Requirements Guide :: Version 1, Release: 1 Benchmark Date: 20 Nov 2020*"&amp;A916&amp;";*",SRGs!AA:AA,0),0)</f>
        <v>0</v>
      </c>
      <c r="AA916" s="6">
        <f>IFERROR(MATCH("Unified Endpoint Management Server Security Requirements Guide :: Version 1, Release: 1 Benchmark Date: 20 Nov 2020*"&amp;A916&amp;";*",SRGs!AA:AA,0),0)</f>
        <v>0</v>
      </c>
      <c r="AB916" s="6">
        <f>IFERROR(MATCH("Virtual Private Network (VPN) Security Requirements Guide :: Version 2, Release: 4 Benchmark Date: 27 Oct 2021*"&amp;A916&amp;";*",SRGs!AA:AA,0),0)</f>
        <v>0</v>
      </c>
      <c r="AC916" s="6">
        <f>IFERROR(MATCH("Web Server Security Requirements Guide :: Version 3, Release: 1 Benchmark Date: 27 Oct 2022*"&amp;A916&amp;";*",SRGs!AA:AA,0),0)</f>
        <v>0</v>
      </c>
      <c r="AD916" s="21"/>
      <c r="AE916" s="3" t="str">
        <f t="shared" si="112"/>
        <v/>
      </c>
      <c r="AF916" s="2" t="str">
        <f t="shared" si="113"/>
        <v/>
      </c>
      <c r="AG916" s="2" t="str">
        <f t="shared" si="114"/>
        <v/>
      </c>
      <c r="AH916" s="2" t="str">
        <f t="shared" si="115"/>
        <v/>
      </c>
      <c r="AI916" s="2" t="str">
        <f t="shared" si="116"/>
        <v/>
      </c>
      <c r="AJ916" s="2" t="str">
        <f t="shared" si="117"/>
        <v/>
      </c>
      <c r="AK916" s="2" t="str">
        <f t="shared" si="118"/>
        <v/>
      </c>
      <c r="AL916" s="27"/>
      <c r="AM916" s="5" t="str">
        <f t="shared" si="119"/>
        <v/>
      </c>
    </row>
    <row r="917" spans="1:39" s="5" customFormat="1" ht="30">
      <c r="A917" s="1" t="s">
        <v>254</v>
      </c>
      <c r="B917" s="1" t="s">
        <v>4316</v>
      </c>
      <c r="C917" s="1" t="s">
        <v>1259</v>
      </c>
      <c r="D917" s="1" t="s">
        <v>3591</v>
      </c>
      <c r="E917" s="1"/>
      <c r="F917" s="2"/>
      <c r="G917" s="2" t="s">
        <v>4245</v>
      </c>
      <c r="H917" s="2"/>
      <c r="I917" s="10">
        <v>1</v>
      </c>
      <c r="J917" s="13"/>
      <c r="K917" s="3">
        <f>IFERROR(MATCH("Application Layer Gateway (ALG) Security Requirements Guide (SRG) :: Version 1, Release: 2 Benchmark Date: 24 Jul 2015*"&amp;A917&amp;";*",SRGs!AA:AA,0),0)</f>
        <v>0</v>
      </c>
      <c r="L917" s="2">
        <f>IFERROR(MATCH("Application Server Security Requirements Guide :: Version 3, Release: 3 Benchmark Date: 27 Oct 2022*"&amp;A917&amp;";*",SRGs!AA:AA,0),0)</f>
        <v>0</v>
      </c>
      <c r="M917" s="2">
        <f>IFERROR(MATCH("Authentication, Authorization, and Accounting Services (AAA) Security Requirements Guide :: Version 1, Release: 2 Benchmark Date: 24 Jan 2020*"&amp;A917&amp;";*",SRGs!AA:AA,0),0)</f>
        <v>0</v>
      </c>
      <c r="N917" s="2">
        <f>IFERROR(MATCH("Central Log Server Security Requirements Guide :: Version 2, Release: 2 Benchmark Date: 27 Oct 2022*"&amp;A917&amp;";*",SRGs!AA:AA,0),0)</f>
        <v>0</v>
      </c>
      <c r="O917" s="2">
        <f>IFERROR(MATCH("Database Security Requirements Guide :: Version 3, Release: 3 Benchmark Date: 27 Jul 2022*"&amp;A917&amp;";*",SRGs!AA:AA,0),0)</f>
        <v>0</v>
      </c>
      <c r="P917" s="6">
        <f>IFERROR(MATCH("Container Platform Security Requirements Guide :: Version 1, Release: 3 Benchmark Date: 27 Jan 2022*"&amp;A917&amp;";*",SRGs!AA:AA,0),0)</f>
        <v>0</v>
      </c>
      <c r="Q917" s="6">
        <f>IFERROR(MATCH("Domain Name System (DNS) Security Requirements Guide :: Version 2, Release: 4 Benchmark Date: 23 Oct 2015*"&amp;A917&amp;";*",SRGs!AA:AA,0),0)</f>
        <v>0</v>
      </c>
      <c r="R917" s="6">
        <f>IFERROR(MATCH("Firewall Security Requirements Guide :: Version 2, Release: 3 Benchmark Date: 27 Oct 2022*"&amp;A917&amp;";*",SRGs!AA:AA,0),0)</f>
        <v>0</v>
      </c>
      <c r="S917" s="6">
        <f>IFERROR(MATCH("General Purpose Operating System Security Requirements Guide :: Version 2, Release: 4 Benchmark Date: 27 Jul 2022*"&amp;A917&amp;";*",SRGs!AA:AA,0),0)</f>
        <v>0</v>
      </c>
      <c r="T917" s="6">
        <f>IFERROR(MATCH("Intrusion Detection and Prevention Systems (IDPS) Security Requirements Guide :: Version 2, Release: 6 Benchmark Date: 24 Jul 2020*"&amp;A917&amp;";*",SRGs!AA:AA,0),0)</f>
        <v>0</v>
      </c>
      <c r="U917" s="6">
        <f>IFERROR(MATCH("Layer 2 Switch Security Requirements Guide :: Version 2, Release: 1 Benchmark Date: 18 May 2021*"&amp;A917&amp;";*",SRGs!AA:AA,0),0)</f>
        <v>0</v>
      </c>
      <c r="V917" s="6">
        <f>IFERROR(MATCH("Mainframe Product Security Requirements Guide :: Version 2, Release: 1 Benchmark Date: 27 Oct 2022*"&amp;A917&amp;";*",SRGs!AA:AA,0),0)</f>
        <v>0</v>
      </c>
      <c r="W917" s="6">
        <f>IFERROR(MATCH("Network Device Management Security Requirements Guide :: Version 4, Release: 1 Benchmark Date: 23 Apr 2021*"&amp;A917&amp;";*",SRGs!AA:AA,0),0)</f>
        <v>0</v>
      </c>
      <c r="X917" s="6">
        <f>IFERROR(MATCH("Router Security Requirements Guide :: Version 4, Release: 2 Benchmark Date: 23 Apr 2021*"&amp;A917&amp;";*",SRGs!AA:AA,0),0)</f>
        <v>0</v>
      </c>
      <c r="Y917" s="6">
        <f>IFERROR(MATCH("SDN Controller Security Requirements Guide :: Version 1, Release: 2 Benchmark Date: 24 Apr 2020*"&amp;A917&amp;";*",SRGs!AA:AA,0),0)</f>
        <v>0</v>
      </c>
      <c r="Z917" s="6">
        <f>IFERROR(MATCH("Unified Endpoint Management Agent Security Requirements Guide :: Version 1, Release: 1 Benchmark Date: 20 Nov 2020*"&amp;A917&amp;";*",SRGs!AA:AA,0),0)</f>
        <v>0</v>
      </c>
      <c r="AA917" s="6">
        <f>IFERROR(MATCH("Unified Endpoint Management Server Security Requirements Guide :: Version 1, Release: 1 Benchmark Date: 20 Nov 2020*"&amp;A917&amp;";*",SRGs!AA:AA,0),0)</f>
        <v>0</v>
      </c>
      <c r="AB917" s="6">
        <f>IFERROR(MATCH("Virtual Private Network (VPN) Security Requirements Guide :: Version 2, Release: 4 Benchmark Date: 27 Oct 2021*"&amp;A917&amp;";*",SRGs!AA:AA,0),0)</f>
        <v>0</v>
      </c>
      <c r="AC917" s="6">
        <f>IFERROR(MATCH("Web Server Security Requirements Guide :: Version 3, Release: 1 Benchmark Date: 27 Oct 2022*"&amp;A917&amp;";*",SRGs!AA:AA,0),0)</f>
        <v>0</v>
      </c>
      <c r="AD917" s="21"/>
      <c r="AE917" s="3" t="str">
        <f t="shared" si="112"/>
        <v/>
      </c>
      <c r="AF917" s="2" t="str">
        <f t="shared" si="113"/>
        <v/>
      </c>
      <c r="AG917" s="2" t="str">
        <f t="shared" si="114"/>
        <v/>
      </c>
      <c r="AH917" s="2" t="str">
        <f t="shared" si="115"/>
        <v/>
      </c>
      <c r="AI917" s="2" t="str">
        <f t="shared" si="116"/>
        <v/>
      </c>
      <c r="AJ917" s="2" t="str">
        <f t="shared" si="117"/>
        <v/>
      </c>
      <c r="AK917" s="2" t="str">
        <f t="shared" si="118"/>
        <v/>
      </c>
      <c r="AL917" s="27"/>
      <c r="AM917" s="5" t="str">
        <f t="shared" si="119"/>
        <v/>
      </c>
    </row>
    <row r="918" spans="1:39" ht="210">
      <c r="A918" s="1" t="s">
        <v>237</v>
      </c>
      <c r="B918" s="1" t="s">
        <v>4316</v>
      </c>
      <c r="C918" s="1" t="s">
        <v>1177</v>
      </c>
      <c r="D918" s="1" t="s">
        <v>2211</v>
      </c>
      <c r="E918" s="1" t="s">
        <v>3213</v>
      </c>
      <c r="F918" s="2" t="s">
        <v>4023</v>
      </c>
      <c r="G918" s="2" t="s">
        <v>4234</v>
      </c>
      <c r="H918" s="2" t="s">
        <v>4288</v>
      </c>
      <c r="I918" s="10">
        <v>1</v>
      </c>
      <c r="J918" s="13"/>
      <c r="K918" s="3">
        <f>IFERROR(MATCH("Application Layer Gateway (ALG) Security Requirements Guide (SRG) :: Version 1, Release: 2 Benchmark Date: 24 Jul 2015*"&amp;A918&amp;";*",SRGs!AA:AA,0),0)</f>
        <v>0</v>
      </c>
      <c r="L918" s="2">
        <f>IFERROR(MATCH("Application Server Security Requirements Guide :: Version 3, Release: 3 Benchmark Date: 27 Oct 2022*"&amp;A918&amp;";*",SRGs!AA:AA,0),0)</f>
        <v>1742</v>
      </c>
      <c r="M918" s="2">
        <f>IFERROR(MATCH("Authentication, Authorization, and Accounting Services (AAA) Security Requirements Guide :: Version 1, Release: 2 Benchmark Date: 24 Jan 2020*"&amp;A918&amp;";*",SRGs!AA:AA,0),0)</f>
        <v>0</v>
      </c>
      <c r="N918" s="6">
        <f>IFERROR(MATCH("Central Log Server Security Requirements Guide :: Version 2, Release: 2 Benchmark Date: 27 Oct 2022*"&amp;A918&amp;";*",SRGs!AA:AA,0),0)</f>
        <v>0</v>
      </c>
      <c r="O918" s="6">
        <f>IFERROR(MATCH("Database Security Requirements Guide :: Version 3, Release: 3 Benchmark Date: 27 Jul 2022*"&amp;A918&amp;";*",SRGs!AA:AA,0),0)</f>
        <v>1744</v>
      </c>
      <c r="P918" s="2">
        <f>IFERROR(MATCH("Container Platform Security Requirements Guide :: Version 1, Release: 3 Benchmark Date: 27 Jan 2022*"&amp;A918&amp;";*",SRGs!AA:AA,0),0)</f>
        <v>1743</v>
      </c>
      <c r="Q918" s="2">
        <f>IFERROR(MATCH("Domain Name System (DNS) Security Requirements Guide :: Version 2, Release: 4 Benchmark Date: 23 Oct 2015*"&amp;A918&amp;";*",SRGs!AA:AA,0),0)</f>
        <v>1195</v>
      </c>
      <c r="R918" s="2">
        <f>IFERROR(MATCH("Firewall Security Requirements Guide :: Version 2, Release: 3 Benchmark Date: 27 Oct 2022*"&amp;A918&amp;";*",SRGs!AA:AA,0),0)</f>
        <v>0</v>
      </c>
      <c r="S918" s="2">
        <f>IFERROR(MATCH("General Purpose Operating System Security Requirements Guide :: Version 2, Release: 4 Benchmark Date: 27 Jul 2022*"&amp;A918&amp;";*",SRGs!AA:AA,0),0)</f>
        <v>1745</v>
      </c>
      <c r="T918" s="2">
        <f>IFERROR(MATCH("Intrusion Detection and Prevention Systems (IDPS) Security Requirements Guide :: Version 2, Release: 6 Benchmark Date: 24 Jul 2020*"&amp;A918&amp;";*",SRGs!AA:AA,0),0)</f>
        <v>0</v>
      </c>
      <c r="U918" s="2">
        <f>IFERROR(MATCH("Layer 2 Switch Security Requirements Guide :: Version 2, Release: 1 Benchmark Date: 18 May 2021*"&amp;A918&amp;";*",SRGs!AA:AA,0),0)</f>
        <v>0</v>
      </c>
      <c r="V918" s="2">
        <f>IFERROR(MATCH("Mainframe Product Security Requirements Guide :: Version 2, Release: 1 Benchmark Date: 27 Oct 2022*"&amp;A918&amp;";*",SRGs!AA:AA,0),0)</f>
        <v>1746</v>
      </c>
      <c r="W918" s="2">
        <f>IFERROR(MATCH("Network Device Management Security Requirements Guide :: Version 4, Release: 1 Benchmark Date: 23 Apr 2021*"&amp;A918&amp;";*",SRGs!AA:AA,0),0)</f>
        <v>0</v>
      </c>
      <c r="X918" s="2">
        <f>IFERROR(MATCH("Router Security Requirements Guide :: Version 4, Release: 2 Benchmark Date: 23 Apr 2021*"&amp;A918&amp;";*",SRGs!AA:AA,0),0)</f>
        <v>0</v>
      </c>
      <c r="Y918" s="2">
        <f>IFERROR(MATCH("SDN Controller Security Requirements Guide :: Version 1, Release: 2 Benchmark Date: 24 Apr 2020*"&amp;A918&amp;";*",SRGs!AA:AA,0),0)</f>
        <v>1747</v>
      </c>
      <c r="Z918" s="2">
        <f>IFERROR(MATCH("Unified Endpoint Management Agent Security Requirements Guide :: Version 1, Release: 1 Benchmark Date: 20 Nov 2020*"&amp;A918&amp;";*",SRGs!AA:AA,0),0)</f>
        <v>0</v>
      </c>
      <c r="AA918" s="2">
        <f>IFERROR(MATCH("Unified Endpoint Management Server Security Requirements Guide :: Version 1, Release: 1 Benchmark Date: 20 Nov 2020*"&amp;A918&amp;";*",SRGs!AA:AA,0),0)</f>
        <v>0</v>
      </c>
      <c r="AB918" s="2">
        <f>IFERROR(MATCH("Virtual Private Network (VPN) Security Requirements Guide :: Version 2, Release: 4 Benchmark Date: 27 Oct 2021*"&amp;A918&amp;";*",SRGs!AA:AA,0),0)</f>
        <v>0</v>
      </c>
      <c r="AC918" s="2">
        <f>IFERROR(MATCH("Web Server Security Requirements Guide :: Version 3, Release: 1 Benchmark Date: 27 Oct 2022*"&amp;A918&amp;";*",SRGs!AA:AA,0),0)</f>
        <v>1749</v>
      </c>
      <c r="AD918" s="22"/>
      <c r="AE918" s="3" t="str">
        <f t="shared" si="112"/>
        <v>Application</v>
      </c>
      <c r="AF918" s="2" t="str">
        <f t="shared" si="113"/>
        <v>Server</v>
      </c>
      <c r="AG918" s="2" t="str">
        <f t="shared" si="114"/>
        <v>Laptops/Desktops</v>
      </c>
      <c r="AH918" s="2" t="str">
        <f t="shared" si="115"/>
        <v>Network Device</v>
      </c>
      <c r="AI918" s="2" t="str">
        <f t="shared" si="116"/>
        <v>Database</v>
      </c>
      <c r="AJ918" s="2" t="str">
        <f t="shared" si="117"/>
        <v>Container</v>
      </c>
      <c r="AK918" s="2" t="str">
        <f t="shared" si="118"/>
        <v/>
      </c>
      <c r="AM918" s="5" t="str">
        <f t="shared" si="119"/>
        <v>Application; Server; Laptops/Desktops; Network Device; Database; Container</v>
      </c>
    </row>
    <row r="919" spans="1:39" s="5" customFormat="1" ht="90">
      <c r="A919" s="1" t="s">
        <v>22601</v>
      </c>
      <c r="B919" s="1" t="s">
        <v>4316</v>
      </c>
      <c r="C919" s="1" t="s">
        <v>1178</v>
      </c>
      <c r="D919" s="1" t="s">
        <v>2212</v>
      </c>
      <c r="E919" s="1" t="s">
        <v>3214</v>
      </c>
      <c r="F919" s="2" t="s">
        <v>3706</v>
      </c>
      <c r="G919" s="2"/>
      <c r="H919" s="2"/>
      <c r="I919" s="2"/>
      <c r="J919" s="15"/>
      <c r="K919" s="3">
        <f>IFERROR(MATCH("Application Layer Gateway (ALG) Security Requirements Guide (SRG) :: Version 1, Release: 2 Benchmark Date: 24 Jul 2015*"&amp;A919&amp;";*",SRGs!AA:AA,0),0)</f>
        <v>0</v>
      </c>
      <c r="L919" s="2">
        <f>IFERROR(MATCH("Application Server Security Requirements Guide :: Version 3, Release: 3 Benchmark Date: 27 Oct 2022*"&amp;A919&amp;";*",SRGs!AA:AA,0),0)</f>
        <v>0</v>
      </c>
      <c r="M919" s="2">
        <f>IFERROR(MATCH("Authentication, Authorization, and Accounting Services (AAA) Security Requirements Guide :: Version 1, Release: 2 Benchmark Date: 24 Jan 2020*"&amp;A919&amp;";*",SRGs!AA:AA,0),0)</f>
        <v>0</v>
      </c>
      <c r="N919" s="6">
        <f>IFERROR(MATCH("Central Log Server Security Requirements Guide :: Version 2, Release: 2 Benchmark Date: 27 Oct 2022*"&amp;A919&amp;";*",SRGs!AA:AA,0),0)</f>
        <v>0</v>
      </c>
      <c r="O919" s="6">
        <f>IFERROR(MATCH("Database Security Requirements Guide :: Version 3, Release: 3 Benchmark Date: 27 Jul 2022*"&amp;A919&amp;";*",SRGs!AA:AA,0),0)</f>
        <v>0</v>
      </c>
      <c r="P919" s="6">
        <f>IFERROR(MATCH("Container Platform Security Requirements Guide :: Version 1, Release: 3 Benchmark Date: 27 Jan 2022*"&amp;A919&amp;";*",SRGs!AA:AA,0),0)</f>
        <v>0</v>
      </c>
      <c r="Q919" s="6">
        <f>IFERROR(MATCH("Domain Name System (DNS) Security Requirements Guide :: Version 2, Release: 4 Benchmark Date: 23 Oct 2015*"&amp;A919&amp;";*",SRGs!AA:AA,0),0)</f>
        <v>0</v>
      </c>
      <c r="R919" s="6">
        <f>IFERROR(MATCH("Firewall Security Requirements Guide :: Version 2, Release: 3 Benchmark Date: 27 Oct 2022*"&amp;A919&amp;";*",SRGs!AA:AA,0),0)</f>
        <v>0</v>
      </c>
      <c r="S919" s="6">
        <f>IFERROR(MATCH("General Purpose Operating System Security Requirements Guide :: Version 2, Release: 4 Benchmark Date: 27 Jul 2022*"&amp;A919&amp;";*",SRGs!AA:AA,0),0)</f>
        <v>0</v>
      </c>
      <c r="T919" s="6">
        <f>IFERROR(MATCH("Intrusion Detection and Prevention Systems (IDPS) Security Requirements Guide :: Version 2, Release: 6 Benchmark Date: 24 Jul 2020*"&amp;A919&amp;";*",SRGs!AA:AA,0),0)</f>
        <v>0</v>
      </c>
      <c r="U919" s="6">
        <f>IFERROR(MATCH("Layer 2 Switch Security Requirements Guide :: Version 2, Release: 1 Benchmark Date: 18 May 2021*"&amp;A919&amp;";*",SRGs!AA:AA,0),0)</f>
        <v>0</v>
      </c>
      <c r="V919" s="6">
        <f>IFERROR(MATCH("Mainframe Product Security Requirements Guide :: Version 2, Release: 1 Benchmark Date: 27 Oct 2022*"&amp;A919&amp;";*",SRGs!AA:AA,0),0)</f>
        <v>0</v>
      </c>
      <c r="W919" s="6">
        <f>IFERROR(MATCH("Network Device Management Security Requirements Guide :: Version 4, Release: 1 Benchmark Date: 23 Apr 2021*"&amp;A919&amp;";*",SRGs!AA:AA,0),0)</f>
        <v>0</v>
      </c>
      <c r="X919" s="6">
        <f>IFERROR(MATCH("Router Security Requirements Guide :: Version 4, Release: 2 Benchmark Date: 23 Apr 2021*"&amp;A919&amp;";*",SRGs!AA:AA,0),0)</f>
        <v>0</v>
      </c>
      <c r="Y919" s="6">
        <f>IFERROR(MATCH("SDN Controller Security Requirements Guide :: Version 1, Release: 2 Benchmark Date: 24 Apr 2020*"&amp;A919&amp;";*",SRGs!AA:AA,0),0)</f>
        <v>0</v>
      </c>
      <c r="Z919" s="6">
        <f>IFERROR(MATCH("Unified Endpoint Management Agent Security Requirements Guide :: Version 1, Release: 1 Benchmark Date: 20 Nov 2020*"&amp;A919&amp;";*",SRGs!AA:AA,0),0)</f>
        <v>0</v>
      </c>
      <c r="AA919" s="6">
        <f>IFERROR(MATCH("Unified Endpoint Management Server Security Requirements Guide :: Version 1, Release: 1 Benchmark Date: 20 Nov 2020*"&amp;A919&amp;";*",SRGs!AA:AA,0),0)</f>
        <v>0</v>
      </c>
      <c r="AB919" s="6">
        <f>IFERROR(MATCH("Virtual Private Network (VPN) Security Requirements Guide :: Version 2, Release: 4 Benchmark Date: 27 Oct 2021*"&amp;A919&amp;";*",SRGs!AA:AA,0),0)</f>
        <v>0</v>
      </c>
      <c r="AC919" s="6">
        <f>IFERROR(MATCH("Web Server Security Requirements Guide :: Version 3, Release: 1 Benchmark Date: 27 Oct 2022*"&amp;A919&amp;";*",SRGs!AA:AA,0),0)</f>
        <v>0</v>
      </c>
      <c r="AD919" s="21"/>
      <c r="AE919" s="3" t="str">
        <f t="shared" si="112"/>
        <v/>
      </c>
      <c r="AF919" s="2" t="str">
        <f t="shared" si="113"/>
        <v/>
      </c>
      <c r="AG919" s="2" t="str">
        <f t="shared" si="114"/>
        <v/>
      </c>
      <c r="AH919" s="2" t="str">
        <f t="shared" si="115"/>
        <v/>
      </c>
      <c r="AI919" s="2" t="str">
        <f t="shared" si="116"/>
        <v/>
      </c>
      <c r="AJ919" s="2" t="str">
        <f t="shared" si="117"/>
        <v/>
      </c>
      <c r="AK919" s="2" t="str">
        <f t="shared" si="118"/>
        <v/>
      </c>
      <c r="AL919" s="27"/>
      <c r="AM919" s="5" t="str">
        <f t="shared" si="119"/>
        <v/>
      </c>
    </row>
    <row r="920" spans="1:39" s="5" customFormat="1" ht="45">
      <c r="A920" s="1" t="s">
        <v>22602</v>
      </c>
      <c r="B920" s="1" t="s">
        <v>4316</v>
      </c>
      <c r="C920" s="1" t="s">
        <v>1179</v>
      </c>
      <c r="D920" s="1" t="s">
        <v>2213</v>
      </c>
      <c r="E920" s="1" t="s">
        <v>3215</v>
      </c>
      <c r="F920" s="2" t="s">
        <v>2591</v>
      </c>
      <c r="G920" s="2"/>
      <c r="H920" s="2"/>
      <c r="I920" s="2"/>
      <c r="J920" s="15"/>
      <c r="K920" s="3">
        <f>IFERROR(MATCH("Application Layer Gateway (ALG) Security Requirements Guide (SRG) :: Version 1, Release: 2 Benchmark Date: 24 Jul 2015*"&amp;A920&amp;";*",SRGs!AA:AA,0),0)</f>
        <v>0</v>
      </c>
      <c r="L920" s="2">
        <f>IFERROR(MATCH("Application Server Security Requirements Guide :: Version 3, Release: 3 Benchmark Date: 27 Oct 2022*"&amp;A920&amp;";*",SRGs!AA:AA,0),0)</f>
        <v>0</v>
      </c>
      <c r="M920" s="2">
        <f>IFERROR(MATCH("Authentication, Authorization, and Accounting Services (AAA) Security Requirements Guide :: Version 1, Release: 2 Benchmark Date: 24 Jan 2020*"&amp;A920&amp;";*",SRGs!AA:AA,0),0)</f>
        <v>0</v>
      </c>
      <c r="N920" s="2">
        <f>IFERROR(MATCH("Central Log Server Security Requirements Guide :: Version 2, Release: 2 Benchmark Date: 27 Oct 2022*"&amp;A920&amp;";*",SRGs!AA:AA,0),0)</f>
        <v>0</v>
      </c>
      <c r="O920" s="2">
        <f>IFERROR(MATCH("Database Security Requirements Guide :: Version 3, Release: 3 Benchmark Date: 27 Jul 2022*"&amp;A920&amp;";*",SRGs!AA:AA,0),0)</f>
        <v>0</v>
      </c>
      <c r="P920" s="6">
        <f>IFERROR(MATCH("Container Platform Security Requirements Guide :: Version 1, Release: 3 Benchmark Date: 27 Jan 2022*"&amp;A920&amp;";*",SRGs!AA:AA,0),0)</f>
        <v>0</v>
      </c>
      <c r="Q920" s="6">
        <f>IFERROR(MATCH("Domain Name System (DNS) Security Requirements Guide :: Version 2, Release: 4 Benchmark Date: 23 Oct 2015*"&amp;A920&amp;";*",SRGs!AA:AA,0),0)</f>
        <v>0</v>
      </c>
      <c r="R920" s="6">
        <f>IFERROR(MATCH("Firewall Security Requirements Guide :: Version 2, Release: 3 Benchmark Date: 27 Oct 2022*"&amp;A920&amp;";*",SRGs!AA:AA,0),0)</f>
        <v>0</v>
      </c>
      <c r="S920" s="6">
        <f>IFERROR(MATCH("General Purpose Operating System Security Requirements Guide :: Version 2, Release: 4 Benchmark Date: 27 Jul 2022*"&amp;A920&amp;";*",SRGs!AA:AA,0),0)</f>
        <v>0</v>
      </c>
      <c r="T920" s="6">
        <f>IFERROR(MATCH("Intrusion Detection and Prevention Systems (IDPS) Security Requirements Guide :: Version 2, Release: 6 Benchmark Date: 24 Jul 2020*"&amp;A920&amp;";*",SRGs!AA:AA,0),0)</f>
        <v>0</v>
      </c>
      <c r="U920" s="6">
        <f>IFERROR(MATCH("Layer 2 Switch Security Requirements Guide :: Version 2, Release: 1 Benchmark Date: 18 May 2021*"&amp;A920&amp;";*",SRGs!AA:AA,0),0)</f>
        <v>0</v>
      </c>
      <c r="V920" s="6">
        <f>IFERROR(MATCH("Mainframe Product Security Requirements Guide :: Version 2, Release: 1 Benchmark Date: 27 Oct 2022*"&amp;A920&amp;";*",SRGs!AA:AA,0),0)</f>
        <v>0</v>
      </c>
      <c r="W920" s="6">
        <f>IFERROR(MATCH("Network Device Management Security Requirements Guide :: Version 4, Release: 1 Benchmark Date: 23 Apr 2021*"&amp;A920&amp;";*",SRGs!AA:AA,0),0)</f>
        <v>0</v>
      </c>
      <c r="X920" s="6">
        <f>IFERROR(MATCH("Router Security Requirements Guide :: Version 4, Release: 2 Benchmark Date: 23 Apr 2021*"&amp;A920&amp;";*",SRGs!AA:AA,0),0)</f>
        <v>0</v>
      </c>
      <c r="Y920" s="6">
        <f>IFERROR(MATCH("SDN Controller Security Requirements Guide :: Version 1, Release: 2 Benchmark Date: 24 Apr 2020*"&amp;A920&amp;";*",SRGs!AA:AA,0),0)</f>
        <v>0</v>
      </c>
      <c r="Z920" s="6">
        <f>IFERROR(MATCH("Unified Endpoint Management Agent Security Requirements Guide :: Version 1, Release: 1 Benchmark Date: 20 Nov 2020*"&amp;A920&amp;";*",SRGs!AA:AA,0),0)</f>
        <v>0</v>
      </c>
      <c r="AA920" s="6">
        <f>IFERROR(MATCH("Unified Endpoint Management Server Security Requirements Guide :: Version 1, Release: 1 Benchmark Date: 20 Nov 2020*"&amp;A920&amp;";*",SRGs!AA:AA,0),0)</f>
        <v>0</v>
      </c>
      <c r="AB920" s="6">
        <f>IFERROR(MATCH("Virtual Private Network (VPN) Security Requirements Guide :: Version 2, Release: 4 Benchmark Date: 27 Oct 2021*"&amp;A920&amp;";*",SRGs!AA:AA,0),0)</f>
        <v>0</v>
      </c>
      <c r="AC920" s="6">
        <f>IFERROR(MATCH("Web Server Security Requirements Guide :: Version 3, Release: 1 Benchmark Date: 27 Oct 2022*"&amp;A920&amp;";*",SRGs!AA:AA,0),0)</f>
        <v>0</v>
      </c>
      <c r="AD920" s="21"/>
      <c r="AE920" s="3" t="str">
        <f t="shared" si="112"/>
        <v/>
      </c>
      <c r="AF920" s="2" t="str">
        <f t="shared" si="113"/>
        <v/>
      </c>
      <c r="AG920" s="2" t="str">
        <f t="shared" si="114"/>
        <v/>
      </c>
      <c r="AH920" s="2" t="str">
        <f t="shared" si="115"/>
        <v/>
      </c>
      <c r="AI920" s="2" t="str">
        <f t="shared" si="116"/>
        <v/>
      </c>
      <c r="AJ920" s="2" t="str">
        <f t="shared" si="117"/>
        <v/>
      </c>
      <c r="AK920" s="2" t="str">
        <f t="shared" si="118"/>
        <v/>
      </c>
      <c r="AL920" s="27"/>
      <c r="AM920" s="5" t="str">
        <f t="shared" si="119"/>
        <v/>
      </c>
    </row>
    <row r="921" spans="1:39" ht="150">
      <c r="A921" s="1" t="s">
        <v>255</v>
      </c>
      <c r="B921" s="1" t="s">
        <v>4316</v>
      </c>
      <c r="C921" s="1" t="s">
        <v>1260</v>
      </c>
      <c r="D921" s="1" t="s">
        <v>2284</v>
      </c>
      <c r="E921" s="1" t="s">
        <v>3283</v>
      </c>
      <c r="F921" s="2" t="s">
        <v>4051</v>
      </c>
      <c r="G921" s="2"/>
      <c r="H921" s="2"/>
      <c r="I921" s="2"/>
      <c r="J921" s="15"/>
      <c r="K921" s="3">
        <f>IFERROR(MATCH("Application Layer Gateway (ALG) Security Requirements Guide (SRG) :: Version 1, Release: 2 Benchmark Date: 24 Jul 2015*"&amp;A921&amp;";*",SRGs!AA:AA,0),0)</f>
        <v>0</v>
      </c>
      <c r="L921" s="2">
        <f>IFERROR(MATCH("Application Server Security Requirements Guide :: Version 3, Release: 3 Benchmark Date: 27 Oct 2022*"&amp;A921&amp;";*",SRGs!AA:AA,0),0)</f>
        <v>0</v>
      </c>
      <c r="M921" s="2">
        <f>IFERROR(MATCH("Authentication, Authorization, and Accounting Services (AAA) Security Requirements Guide :: Version 1, Release: 2 Benchmark Date: 24 Jan 2020*"&amp;A921&amp;";*",SRGs!AA:AA,0),0)</f>
        <v>0</v>
      </c>
      <c r="N921" s="6">
        <f>IFERROR(MATCH("Central Log Server Security Requirements Guide :: Version 2, Release: 2 Benchmark Date: 27 Oct 2022*"&amp;A921&amp;";*",SRGs!AA:AA,0),0)</f>
        <v>0</v>
      </c>
      <c r="O921" s="6">
        <f>IFERROR(MATCH("Database Security Requirements Guide :: Version 3, Release: 3 Benchmark Date: 27 Jul 2022*"&amp;A921&amp;";*",SRGs!AA:AA,0),0)</f>
        <v>0</v>
      </c>
      <c r="P921" s="2">
        <f>IFERROR(MATCH("Container Platform Security Requirements Guide :: Version 1, Release: 3 Benchmark Date: 27 Jan 2022*"&amp;A921&amp;";*",SRGs!AA:AA,0),0)</f>
        <v>0</v>
      </c>
      <c r="Q921" s="2">
        <f>IFERROR(MATCH("Domain Name System (DNS) Security Requirements Guide :: Version 2, Release: 4 Benchmark Date: 23 Oct 2015*"&amp;A921&amp;";*",SRGs!AA:AA,0),0)</f>
        <v>1752</v>
      </c>
      <c r="R921" s="2">
        <f>IFERROR(MATCH("Firewall Security Requirements Guide :: Version 2, Release: 3 Benchmark Date: 27 Oct 2022*"&amp;A921&amp;";*",SRGs!AA:AA,0),0)</f>
        <v>0</v>
      </c>
      <c r="S921" s="2">
        <f>IFERROR(MATCH("General Purpose Operating System Security Requirements Guide :: Version 2, Release: 4 Benchmark Date: 27 Jul 2022*"&amp;A921&amp;";*",SRGs!AA:AA,0),0)</f>
        <v>0</v>
      </c>
      <c r="T921" s="2">
        <f>IFERROR(MATCH("Intrusion Detection and Prevention Systems (IDPS) Security Requirements Guide :: Version 2, Release: 6 Benchmark Date: 24 Jul 2020*"&amp;A921&amp;";*",SRGs!AA:AA,0),0)</f>
        <v>0</v>
      </c>
      <c r="U921" s="2">
        <f>IFERROR(MATCH("Layer 2 Switch Security Requirements Guide :: Version 2, Release: 1 Benchmark Date: 18 May 2021*"&amp;A921&amp;";*",SRGs!AA:AA,0),0)</f>
        <v>0</v>
      </c>
      <c r="V921" s="2">
        <f>IFERROR(MATCH("Mainframe Product Security Requirements Guide :: Version 2, Release: 1 Benchmark Date: 27 Oct 2022*"&amp;A921&amp;";*",SRGs!AA:AA,0),0)</f>
        <v>0</v>
      </c>
      <c r="W921" s="2">
        <f>IFERROR(MATCH("Network Device Management Security Requirements Guide :: Version 4, Release: 1 Benchmark Date: 23 Apr 2021*"&amp;A921&amp;";*",SRGs!AA:AA,0),0)</f>
        <v>0</v>
      </c>
      <c r="X921" s="2">
        <f>IFERROR(MATCH("Router Security Requirements Guide :: Version 4, Release: 2 Benchmark Date: 23 Apr 2021*"&amp;A921&amp;";*",SRGs!AA:AA,0),0)</f>
        <v>0</v>
      </c>
      <c r="Y921" s="2">
        <f>IFERROR(MATCH("SDN Controller Security Requirements Guide :: Version 1, Release: 2 Benchmark Date: 24 Apr 2020*"&amp;A921&amp;";*",SRGs!AA:AA,0),0)</f>
        <v>0</v>
      </c>
      <c r="Z921" s="2">
        <f>IFERROR(MATCH("Unified Endpoint Management Agent Security Requirements Guide :: Version 1, Release: 1 Benchmark Date: 20 Nov 2020*"&amp;A921&amp;";*",SRGs!AA:AA,0),0)</f>
        <v>0</v>
      </c>
      <c r="AA921" s="2">
        <f>IFERROR(MATCH("Unified Endpoint Management Server Security Requirements Guide :: Version 1, Release: 1 Benchmark Date: 20 Nov 2020*"&amp;A921&amp;";*",SRGs!AA:AA,0),0)</f>
        <v>0</v>
      </c>
      <c r="AB921" s="2">
        <f>IFERROR(MATCH("Virtual Private Network (VPN) Security Requirements Guide :: Version 2, Release: 4 Benchmark Date: 27 Oct 2021*"&amp;A921&amp;";*",SRGs!AA:AA,0),0)</f>
        <v>0</v>
      </c>
      <c r="AC921" s="2">
        <f>IFERROR(MATCH("Web Server Security Requirements Guide :: Version 3, Release: 1 Benchmark Date: 27 Oct 2022*"&amp;A921&amp;";*",SRGs!AA:AA,0),0)</f>
        <v>0</v>
      </c>
      <c r="AD921" s="22"/>
      <c r="AE921" s="3" t="str">
        <f t="shared" si="112"/>
        <v/>
      </c>
      <c r="AF921" s="2" t="str">
        <f t="shared" si="113"/>
        <v/>
      </c>
      <c r="AG921" s="2" t="str">
        <f t="shared" si="114"/>
        <v/>
      </c>
      <c r="AH921" s="2" t="str">
        <f t="shared" si="115"/>
        <v>Network Device</v>
      </c>
      <c r="AI921" s="2" t="str">
        <f t="shared" si="116"/>
        <v/>
      </c>
      <c r="AJ921" s="2" t="str">
        <f t="shared" si="117"/>
        <v/>
      </c>
      <c r="AK921" s="2" t="str">
        <f t="shared" si="118"/>
        <v/>
      </c>
      <c r="AM921" s="5" t="str">
        <f t="shared" si="119"/>
        <v>Network Device</v>
      </c>
    </row>
    <row r="922" spans="1:39" ht="45">
      <c r="A922" s="1" t="s">
        <v>22603</v>
      </c>
      <c r="B922" s="1" t="s">
        <v>4316</v>
      </c>
      <c r="C922" s="1" t="s">
        <v>1261</v>
      </c>
      <c r="D922" s="1" t="s">
        <v>3609</v>
      </c>
      <c r="E922" s="1"/>
      <c r="F922" s="2"/>
      <c r="G922" s="2"/>
      <c r="H922" s="2"/>
      <c r="I922" s="2"/>
      <c r="J922" s="15"/>
      <c r="K922" s="3">
        <f>IFERROR(MATCH("Application Layer Gateway (ALG) Security Requirements Guide (SRG) :: Version 1, Release: 2 Benchmark Date: 24 Jul 2015*"&amp;A922&amp;";*",SRGs!AA:AA,0),0)</f>
        <v>0</v>
      </c>
      <c r="L922" s="2">
        <f>IFERROR(MATCH("Application Server Security Requirements Guide :: Version 3, Release: 3 Benchmark Date: 27 Oct 2022*"&amp;A922&amp;";*",SRGs!AA:AA,0),0)</f>
        <v>0</v>
      </c>
      <c r="M922" s="2">
        <f>IFERROR(MATCH("Authentication, Authorization, and Accounting Services (AAA) Security Requirements Guide :: Version 1, Release: 2 Benchmark Date: 24 Jan 2020*"&amp;A922&amp;";*",SRGs!AA:AA,0),0)</f>
        <v>0</v>
      </c>
      <c r="N922" s="2">
        <f>IFERROR(MATCH("Central Log Server Security Requirements Guide :: Version 2, Release: 2 Benchmark Date: 27 Oct 2022*"&amp;A922&amp;";*",SRGs!AA:AA,0),0)</f>
        <v>0</v>
      </c>
      <c r="O922" s="2">
        <f>IFERROR(MATCH("Database Security Requirements Guide :: Version 3, Release: 3 Benchmark Date: 27 Jul 2022*"&amp;A922&amp;";*",SRGs!AA:AA,0),0)</f>
        <v>0</v>
      </c>
      <c r="P922" s="2">
        <f>IFERROR(MATCH("Container Platform Security Requirements Guide :: Version 1, Release: 3 Benchmark Date: 27 Jan 2022*"&amp;A922&amp;";*",SRGs!AA:AA,0),0)</f>
        <v>0</v>
      </c>
      <c r="Q922" s="2">
        <f>IFERROR(MATCH("Domain Name System (DNS) Security Requirements Guide :: Version 2, Release: 4 Benchmark Date: 23 Oct 2015*"&amp;A922&amp;";*",SRGs!AA:AA,0),0)</f>
        <v>0</v>
      </c>
      <c r="R922" s="2">
        <f>IFERROR(MATCH("Firewall Security Requirements Guide :: Version 2, Release: 3 Benchmark Date: 27 Oct 2022*"&amp;A922&amp;";*",SRGs!AA:AA,0),0)</f>
        <v>0</v>
      </c>
      <c r="S922" s="2">
        <f>IFERROR(MATCH("General Purpose Operating System Security Requirements Guide :: Version 2, Release: 4 Benchmark Date: 27 Jul 2022*"&amp;A922&amp;";*",SRGs!AA:AA,0),0)</f>
        <v>0</v>
      </c>
      <c r="T922" s="2">
        <f>IFERROR(MATCH("Intrusion Detection and Prevention Systems (IDPS) Security Requirements Guide :: Version 2, Release: 6 Benchmark Date: 24 Jul 2020*"&amp;A922&amp;";*",SRGs!AA:AA,0),0)</f>
        <v>0</v>
      </c>
      <c r="U922" s="2">
        <f>IFERROR(MATCH("Layer 2 Switch Security Requirements Guide :: Version 2, Release: 1 Benchmark Date: 18 May 2021*"&amp;A922&amp;";*",SRGs!AA:AA,0),0)</f>
        <v>0</v>
      </c>
      <c r="V922" s="2">
        <f>IFERROR(MATCH("Mainframe Product Security Requirements Guide :: Version 2, Release: 1 Benchmark Date: 27 Oct 2022*"&amp;A922&amp;";*",SRGs!AA:AA,0),0)</f>
        <v>0</v>
      </c>
      <c r="W922" s="2">
        <f>IFERROR(MATCH("Network Device Management Security Requirements Guide :: Version 4, Release: 1 Benchmark Date: 23 Apr 2021*"&amp;A922&amp;";*",SRGs!AA:AA,0),0)</f>
        <v>0</v>
      </c>
      <c r="X922" s="2">
        <f>IFERROR(MATCH("Router Security Requirements Guide :: Version 4, Release: 2 Benchmark Date: 23 Apr 2021*"&amp;A922&amp;";*",SRGs!AA:AA,0),0)</f>
        <v>0</v>
      </c>
      <c r="Y922" s="2">
        <f>IFERROR(MATCH("SDN Controller Security Requirements Guide :: Version 1, Release: 2 Benchmark Date: 24 Apr 2020*"&amp;A922&amp;";*",SRGs!AA:AA,0),0)</f>
        <v>0</v>
      </c>
      <c r="Z922" s="2">
        <f>IFERROR(MATCH("Unified Endpoint Management Agent Security Requirements Guide :: Version 1, Release: 1 Benchmark Date: 20 Nov 2020*"&amp;A922&amp;";*",SRGs!AA:AA,0),0)</f>
        <v>0</v>
      </c>
      <c r="AA922" s="2">
        <f>IFERROR(MATCH("Unified Endpoint Management Server Security Requirements Guide :: Version 1, Release: 1 Benchmark Date: 20 Nov 2020*"&amp;A922&amp;";*",SRGs!AA:AA,0),0)</f>
        <v>0</v>
      </c>
      <c r="AB922" s="2">
        <f>IFERROR(MATCH("Virtual Private Network (VPN) Security Requirements Guide :: Version 2, Release: 4 Benchmark Date: 27 Oct 2021*"&amp;A922&amp;";*",SRGs!AA:AA,0),0)</f>
        <v>0</v>
      </c>
      <c r="AC922" s="2">
        <f>IFERROR(MATCH("Web Server Security Requirements Guide :: Version 3, Release: 1 Benchmark Date: 27 Oct 2022*"&amp;A922&amp;";*",SRGs!AA:AA,0),0)</f>
        <v>0</v>
      </c>
      <c r="AD922" s="22"/>
      <c r="AE922" s="3" t="str">
        <f t="shared" si="112"/>
        <v/>
      </c>
      <c r="AF922" s="2" t="str">
        <f t="shared" si="113"/>
        <v/>
      </c>
      <c r="AG922" s="2" t="str">
        <f t="shared" si="114"/>
        <v/>
      </c>
      <c r="AH922" s="2" t="str">
        <f t="shared" si="115"/>
        <v/>
      </c>
      <c r="AI922" s="2" t="str">
        <f t="shared" si="116"/>
        <v/>
      </c>
      <c r="AJ922" s="2" t="str">
        <f t="shared" si="117"/>
        <v/>
      </c>
      <c r="AK922" s="2" t="str">
        <f t="shared" si="118"/>
        <v/>
      </c>
      <c r="AM922" s="5" t="str">
        <f t="shared" si="119"/>
        <v/>
      </c>
    </row>
    <row r="923" spans="1:39" s="5" customFormat="1" ht="45">
      <c r="A923" s="1" t="s">
        <v>22604</v>
      </c>
      <c r="B923" s="1" t="s">
        <v>4316</v>
      </c>
      <c r="C923" s="1" t="s">
        <v>1262</v>
      </c>
      <c r="D923" s="1" t="s">
        <v>2285</v>
      </c>
      <c r="E923" s="1" t="s">
        <v>2591</v>
      </c>
      <c r="F923" s="2" t="s">
        <v>2591</v>
      </c>
      <c r="G923" s="2"/>
      <c r="H923" s="2"/>
      <c r="I923" s="2"/>
      <c r="J923" s="15"/>
      <c r="K923" s="3">
        <f>IFERROR(MATCH("Application Layer Gateway (ALG) Security Requirements Guide (SRG) :: Version 1, Release: 2 Benchmark Date: 24 Jul 2015*"&amp;A923&amp;";*",SRGs!AA:AA,0),0)</f>
        <v>0</v>
      </c>
      <c r="L923" s="2">
        <f>IFERROR(MATCH("Application Server Security Requirements Guide :: Version 3, Release: 3 Benchmark Date: 27 Oct 2022*"&amp;A923&amp;";*",SRGs!AA:AA,0),0)</f>
        <v>0</v>
      </c>
      <c r="M923" s="2">
        <f>IFERROR(MATCH("Authentication, Authorization, and Accounting Services (AAA) Security Requirements Guide :: Version 1, Release: 2 Benchmark Date: 24 Jan 2020*"&amp;A923&amp;";*",SRGs!AA:AA,0),0)</f>
        <v>0</v>
      </c>
      <c r="N923" s="2">
        <f>IFERROR(MATCH("Central Log Server Security Requirements Guide :: Version 2, Release: 2 Benchmark Date: 27 Oct 2022*"&amp;A923&amp;";*",SRGs!AA:AA,0),0)</f>
        <v>0</v>
      </c>
      <c r="O923" s="2">
        <f>IFERROR(MATCH("Database Security Requirements Guide :: Version 3, Release: 3 Benchmark Date: 27 Jul 2022*"&amp;A923&amp;";*",SRGs!AA:AA,0),0)</f>
        <v>0</v>
      </c>
      <c r="P923" s="6">
        <f>IFERROR(MATCH("Container Platform Security Requirements Guide :: Version 1, Release: 3 Benchmark Date: 27 Jan 2022*"&amp;A923&amp;";*",SRGs!AA:AA,0),0)</f>
        <v>0</v>
      </c>
      <c r="Q923" s="6">
        <f>IFERROR(MATCH("Domain Name System (DNS) Security Requirements Guide :: Version 2, Release: 4 Benchmark Date: 23 Oct 2015*"&amp;A923&amp;";*",SRGs!AA:AA,0),0)</f>
        <v>0</v>
      </c>
      <c r="R923" s="6">
        <f>IFERROR(MATCH("Firewall Security Requirements Guide :: Version 2, Release: 3 Benchmark Date: 27 Oct 2022*"&amp;A923&amp;";*",SRGs!AA:AA,0),0)</f>
        <v>0</v>
      </c>
      <c r="S923" s="6">
        <f>IFERROR(MATCH("General Purpose Operating System Security Requirements Guide :: Version 2, Release: 4 Benchmark Date: 27 Jul 2022*"&amp;A923&amp;";*",SRGs!AA:AA,0),0)</f>
        <v>0</v>
      </c>
      <c r="T923" s="6">
        <f>IFERROR(MATCH("Intrusion Detection and Prevention Systems (IDPS) Security Requirements Guide :: Version 2, Release: 6 Benchmark Date: 24 Jul 2020*"&amp;A923&amp;";*",SRGs!AA:AA,0),0)</f>
        <v>0</v>
      </c>
      <c r="U923" s="6">
        <f>IFERROR(MATCH("Layer 2 Switch Security Requirements Guide :: Version 2, Release: 1 Benchmark Date: 18 May 2021*"&amp;A923&amp;";*",SRGs!AA:AA,0),0)</f>
        <v>0</v>
      </c>
      <c r="V923" s="6">
        <f>IFERROR(MATCH("Mainframe Product Security Requirements Guide :: Version 2, Release: 1 Benchmark Date: 27 Oct 2022*"&amp;A923&amp;";*",SRGs!AA:AA,0),0)</f>
        <v>0</v>
      </c>
      <c r="W923" s="6">
        <f>IFERROR(MATCH("Network Device Management Security Requirements Guide :: Version 4, Release: 1 Benchmark Date: 23 Apr 2021*"&amp;A923&amp;";*",SRGs!AA:AA,0),0)</f>
        <v>0</v>
      </c>
      <c r="X923" s="6">
        <f>IFERROR(MATCH("Router Security Requirements Guide :: Version 4, Release: 2 Benchmark Date: 23 Apr 2021*"&amp;A923&amp;";*",SRGs!AA:AA,0),0)</f>
        <v>0</v>
      </c>
      <c r="Y923" s="6">
        <f>IFERROR(MATCH("SDN Controller Security Requirements Guide :: Version 1, Release: 2 Benchmark Date: 24 Apr 2020*"&amp;A923&amp;";*",SRGs!AA:AA,0),0)</f>
        <v>0</v>
      </c>
      <c r="Z923" s="6">
        <f>IFERROR(MATCH("Unified Endpoint Management Agent Security Requirements Guide :: Version 1, Release: 1 Benchmark Date: 20 Nov 2020*"&amp;A923&amp;";*",SRGs!AA:AA,0),0)</f>
        <v>0</v>
      </c>
      <c r="AA923" s="6">
        <f>IFERROR(MATCH("Unified Endpoint Management Server Security Requirements Guide :: Version 1, Release: 1 Benchmark Date: 20 Nov 2020*"&amp;A923&amp;";*",SRGs!AA:AA,0),0)</f>
        <v>0</v>
      </c>
      <c r="AB923" s="6">
        <f>IFERROR(MATCH("Virtual Private Network (VPN) Security Requirements Guide :: Version 2, Release: 4 Benchmark Date: 27 Oct 2021*"&amp;A923&amp;";*",SRGs!AA:AA,0),0)</f>
        <v>0</v>
      </c>
      <c r="AC923" s="6">
        <f>IFERROR(MATCH("Web Server Security Requirements Guide :: Version 3, Release: 1 Benchmark Date: 27 Oct 2022*"&amp;A923&amp;";*",SRGs!AA:AA,0),0)</f>
        <v>0</v>
      </c>
      <c r="AD923" s="21"/>
      <c r="AE923" s="3" t="str">
        <f t="shared" si="112"/>
        <v/>
      </c>
      <c r="AF923" s="2" t="str">
        <f t="shared" si="113"/>
        <v/>
      </c>
      <c r="AG923" s="2" t="str">
        <f t="shared" si="114"/>
        <v/>
      </c>
      <c r="AH923" s="2" t="str">
        <f t="shared" si="115"/>
        <v/>
      </c>
      <c r="AI923" s="2" t="str">
        <f t="shared" si="116"/>
        <v/>
      </c>
      <c r="AJ923" s="2" t="str">
        <f t="shared" si="117"/>
        <v/>
      </c>
      <c r="AK923" s="2" t="str">
        <f t="shared" si="118"/>
        <v/>
      </c>
      <c r="AL923" s="27"/>
      <c r="AM923" s="5" t="str">
        <f t="shared" si="119"/>
        <v/>
      </c>
    </row>
    <row r="924" spans="1:39" ht="120">
      <c r="A924" s="1" t="s">
        <v>256</v>
      </c>
      <c r="B924" s="1" t="s">
        <v>4316</v>
      </c>
      <c r="C924" s="1" t="s">
        <v>1263</v>
      </c>
      <c r="D924" s="1" t="s">
        <v>2286</v>
      </c>
      <c r="E924" s="1" t="s">
        <v>3284</v>
      </c>
      <c r="F924" s="2" t="s">
        <v>4052</v>
      </c>
      <c r="G924" s="2"/>
      <c r="H924" s="2"/>
      <c r="I924" s="2"/>
      <c r="J924" s="15"/>
      <c r="K924" s="3">
        <f>IFERROR(MATCH("Application Layer Gateway (ALG) Security Requirements Guide (SRG) :: Version 1, Release: 2 Benchmark Date: 24 Jul 2015*"&amp;A924&amp;";*",SRGs!AA:AA,0),0)</f>
        <v>0</v>
      </c>
      <c r="L924" s="2">
        <f>IFERROR(MATCH("Application Server Security Requirements Guide :: Version 3, Release: 3 Benchmark Date: 27 Oct 2022*"&amp;A924&amp;";*",SRGs!AA:AA,0),0)</f>
        <v>0</v>
      </c>
      <c r="M924" s="2">
        <f>IFERROR(MATCH("Authentication, Authorization, and Accounting Services (AAA) Security Requirements Guide :: Version 1, Release: 2 Benchmark Date: 24 Jan 2020*"&amp;A924&amp;";*",SRGs!AA:AA,0),0)</f>
        <v>0</v>
      </c>
      <c r="N924" s="6">
        <f>IFERROR(MATCH("Central Log Server Security Requirements Guide :: Version 2, Release: 2 Benchmark Date: 27 Oct 2022*"&amp;A924&amp;";*",SRGs!AA:AA,0),0)</f>
        <v>0</v>
      </c>
      <c r="O924" s="6">
        <f>IFERROR(MATCH("Database Security Requirements Guide :: Version 3, Release: 3 Benchmark Date: 27 Jul 2022*"&amp;A924&amp;";*",SRGs!AA:AA,0),0)</f>
        <v>0</v>
      </c>
      <c r="P924" s="2">
        <f>IFERROR(MATCH("Container Platform Security Requirements Guide :: Version 1, Release: 3 Benchmark Date: 27 Jan 2022*"&amp;A924&amp;";*",SRGs!AA:AA,0),0)</f>
        <v>0</v>
      </c>
      <c r="Q924" s="2">
        <f>IFERROR(MATCH("Domain Name System (DNS) Security Requirements Guide :: Version 2, Release: 4 Benchmark Date: 23 Oct 2015*"&amp;A924&amp;";*",SRGs!AA:AA,0),0)</f>
        <v>1758</v>
      </c>
      <c r="R924" s="2">
        <f>IFERROR(MATCH("Firewall Security Requirements Guide :: Version 2, Release: 3 Benchmark Date: 27 Oct 2022*"&amp;A924&amp;";*",SRGs!AA:AA,0),0)</f>
        <v>0</v>
      </c>
      <c r="S924" s="2">
        <f>IFERROR(MATCH("General Purpose Operating System Security Requirements Guide :: Version 2, Release: 4 Benchmark Date: 27 Jul 2022*"&amp;A924&amp;";*",SRGs!AA:AA,0),0)</f>
        <v>0</v>
      </c>
      <c r="T924" s="2">
        <f>IFERROR(MATCH("Intrusion Detection and Prevention Systems (IDPS) Security Requirements Guide :: Version 2, Release: 6 Benchmark Date: 24 Jul 2020*"&amp;A924&amp;";*",SRGs!AA:AA,0),0)</f>
        <v>0</v>
      </c>
      <c r="U924" s="2">
        <f>IFERROR(MATCH("Layer 2 Switch Security Requirements Guide :: Version 2, Release: 1 Benchmark Date: 18 May 2021*"&amp;A924&amp;";*",SRGs!AA:AA,0),0)</f>
        <v>0</v>
      </c>
      <c r="V924" s="2">
        <f>IFERROR(MATCH("Mainframe Product Security Requirements Guide :: Version 2, Release: 1 Benchmark Date: 27 Oct 2022*"&amp;A924&amp;";*",SRGs!AA:AA,0),0)</f>
        <v>0</v>
      </c>
      <c r="W924" s="2">
        <f>IFERROR(MATCH("Network Device Management Security Requirements Guide :: Version 4, Release: 1 Benchmark Date: 23 Apr 2021*"&amp;A924&amp;";*",SRGs!AA:AA,0),0)</f>
        <v>0</v>
      </c>
      <c r="X924" s="2">
        <f>IFERROR(MATCH("Router Security Requirements Guide :: Version 4, Release: 2 Benchmark Date: 23 Apr 2021*"&amp;A924&amp;";*",SRGs!AA:AA,0),0)</f>
        <v>0</v>
      </c>
      <c r="Y924" s="2">
        <f>IFERROR(MATCH("SDN Controller Security Requirements Guide :: Version 1, Release: 2 Benchmark Date: 24 Apr 2020*"&amp;A924&amp;";*",SRGs!AA:AA,0),0)</f>
        <v>0</v>
      </c>
      <c r="Z924" s="2">
        <f>IFERROR(MATCH("Unified Endpoint Management Agent Security Requirements Guide :: Version 1, Release: 1 Benchmark Date: 20 Nov 2020*"&amp;A924&amp;";*",SRGs!AA:AA,0),0)</f>
        <v>0</v>
      </c>
      <c r="AA924" s="2">
        <f>IFERROR(MATCH("Unified Endpoint Management Server Security Requirements Guide :: Version 1, Release: 1 Benchmark Date: 20 Nov 2020*"&amp;A924&amp;";*",SRGs!AA:AA,0),0)</f>
        <v>0</v>
      </c>
      <c r="AB924" s="2">
        <f>IFERROR(MATCH("Virtual Private Network (VPN) Security Requirements Guide :: Version 2, Release: 4 Benchmark Date: 27 Oct 2021*"&amp;A924&amp;";*",SRGs!AA:AA,0),0)</f>
        <v>0</v>
      </c>
      <c r="AC924" s="2">
        <f>IFERROR(MATCH("Web Server Security Requirements Guide :: Version 3, Release: 1 Benchmark Date: 27 Oct 2022*"&amp;A924&amp;";*",SRGs!AA:AA,0),0)</f>
        <v>0</v>
      </c>
      <c r="AD924" s="22"/>
      <c r="AE924" s="3" t="str">
        <f t="shared" si="112"/>
        <v/>
      </c>
      <c r="AF924" s="2" t="str">
        <f t="shared" si="113"/>
        <v/>
      </c>
      <c r="AG924" s="2" t="str">
        <f t="shared" si="114"/>
        <v/>
      </c>
      <c r="AH924" s="2" t="str">
        <f t="shared" si="115"/>
        <v>Network Device</v>
      </c>
      <c r="AI924" s="2" t="str">
        <f t="shared" si="116"/>
        <v/>
      </c>
      <c r="AJ924" s="2" t="str">
        <f t="shared" si="117"/>
        <v/>
      </c>
      <c r="AK924" s="2" t="str">
        <f t="shared" si="118"/>
        <v/>
      </c>
      <c r="AM924" s="5" t="str">
        <f t="shared" si="119"/>
        <v>Network Device</v>
      </c>
    </row>
    <row r="925" spans="1:39" ht="45">
      <c r="A925" s="1" t="s">
        <v>22605</v>
      </c>
      <c r="B925" s="1" t="s">
        <v>4316</v>
      </c>
      <c r="C925" s="1" t="s">
        <v>1264</v>
      </c>
      <c r="D925" s="1" t="s">
        <v>3610</v>
      </c>
      <c r="E925" s="1"/>
      <c r="F925" s="2"/>
      <c r="G925" s="2"/>
      <c r="H925" s="2"/>
      <c r="I925" s="2"/>
      <c r="J925" s="15"/>
      <c r="K925" s="3">
        <f>IFERROR(MATCH("Application Layer Gateway (ALG) Security Requirements Guide (SRG) :: Version 1, Release: 2 Benchmark Date: 24 Jul 2015*"&amp;A925&amp;";*",SRGs!AA:AA,0),0)</f>
        <v>0</v>
      </c>
      <c r="L925" s="2">
        <f>IFERROR(MATCH("Application Server Security Requirements Guide :: Version 3, Release: 3 Benchmark Date: 27 Oct 2022*"&amp;A925&amp;";*",SRGs!AA:AA,0),0)</f>
        <v>0</v>
      </c>
      <c r="M925" s="2">
        <f>IFERROR(MATCH("Authentication, Authorization, and Accounting Services (AAA) Security Requirements Guide :: Version 1, Release: 2 Benchmark Date: 24 Jan 2020*"&amp;A925&amp;";*",SRGs!AA:AA,0),0)</f>
        <v>0</v>
      </c>
      <c r="N925" s="2">
        <f>IFERROR(MATCH("Central Log Server Security Requirements Guide :: Version 2, Release: 2 Benchmark Date: 27 Oct 2022*"&amp;A925&amp;";*",SRGs!AA:AA,0),0)</f>
        <v>0</v>
      </c>
      <c r="O925" s="2">
        <f>IFERROR(MATCH("Database Security Requirements Guide :: Version 3, Release: 3 Benchmark Date: 27 Jul 2022*"&amp;A925&amp;";*",SRGs!AA:AA,0),0)</f>
        <v>0</v>
      </c>
      <c r="P925" s="2">
        <f>IFERROR(MATCH("Container Platform Security Requirements Guide :: Version 1, Release: 3 Benchmark Date: 27 Jan 2022*"&amp;A925&amp;";*",SRGs!AA:AA,0),0)</f>
        <v>0</v>
      </c>
      <c r="Q925" s="2">
        <f>IFERROR(MATCH("Domain Name System (DNS) Security Requirements Guide :: Version 2, Release: 4 Benchmark Date: 23 Oct 2015*"&amp;A925&amp;";*",SRGs!AA:AA,0),0)</f>
        <v>0</v>
      </c>
      <c r="R925" s="2">
        <f>IFERROR(MATCH("Firewall Security Requirements Guide :: Version 2, Release: 3 Benchmark Date: 27 Oct 2022*"&amp;A925&amp;";*",SRGs!AA:AA,0),0)</f>
        <v>0</v>
      </c>
      <c r="S925" s="2">
        <f>IFERROR(MATCH("General Purpose Operating System Security Requirements Guide :: Version 2, Release: 4 Benchmark Date: 27 Jul 2022*"&amp;A925&amp;";*",SRGs!AA:AA,0),0)</f>
        <v>0</v>
      </c>
      <c r="T925" s="2">
        <f>IFERROR(MATCH("Intrusion Detection and Prevention Systems (IDPS) Security Requirements Guide :: Version 2, Release: 6 Benchmark Date: 24 Jul 2020*"&amp;A925&amp;";*",SRGs!AA:AA,0),0)</f>
        <v>0</v>
      </c>
      <c r="U925" s="2">
        <f>IFERROR(MATCH("Layer 2 Switch Security Requirements Guide :: Version 2, Release: 1 Benchmark Date: 18 May 2021*"&amp;A925&amp;";*",SRGs!AA:AA,0),0)</f>
        <v>0</v>
      </c>
      <c r="V925" s="2">
        <f>IFERROR(MATCH("Mainframe Product Security Requirements Guide :: Version 2, Release: 1 Benchmark Date: 27 Oct 2022*"&amp;A925&amp;";*",SRGs!AA:AA,0),0)</f>
        <v>0</v>
      </c>
      <c r="W925" s="2">
        <f>IFERROR(MATCH("Network Device Management Security Requirements Guide :: Version 4, Release: 1 Benchmark Date: 23 Apr 2021*"&amp;A925&amp;";*",SRGs!AA:AA,0),0)</f>
        <v>0</v>
      </c>
      <c r="X925" s="2">
        <f>IFERROR(MATCH("Router Security Requirements Guide :: Version 4, Release: 2 Benchmark Date: 23 Apr 2021*"&amp;A925&amp;";*",SRGs!AA:AA,0),0)</f>
        <v>0</v>
      </c>
      <c r="Y925" s="2">
        <f>IFERROR(MATCH("SDN Controller Security Requirements Guide :: Version 1, Release: 2 Benchmark Date: 24 Apr 2020*"&amp;A925&amp;";*",SRGs!AA:AA,0),0)</f>
        <v>0</v>
      </c>
      <c r="Z925" s="2">
        <f>IFERROR(MATCH("Unified Endpoint Management Agent Security Requirements Guide :: Version 1, Release: 1 Benchmark Date: 20 Nov 2020*"&amp;A925&amp;";*",SRGs!AA:AA,0),0)</f>
        <v>0</v>
      </c>
      <c r="AA925" s="2">
        <f>IFERROR(MATCH("Unified Endpoint Management Server Security Requirements Guide :: Version 1, Release: 1 Benchmark Date: 20 Nov 2020*"&amp;A925&amp;";*",SRGs!AA:AA,0),0)</f>
        <v>0</v>
      </c>
      <c r="AB925" s="2">
        <f>IFERROR(MATCH("Virtual Private Network (VPN) Security Requirements Guide :: Version 2, Release: 4 Benchmark Date: 27 Oct 2021*"&amp;A925&amp;";*",SRGs!AA:AA,0),0)</f>
        <v>0</v>
      </c>
      <c r="AC925" s="2">
        <f>IFERROR(MATCH("Web Server Security Requirements Guide :: Version 3, Release: 1 Benchmark Date: 27 Oct 2022*"&amp;A925&amp;";*",SRGs!AA:AA,0),0)</f>
        <v>0</v>
      </c>
      <c r="AD925" s="22"/>
      <c r="AE925" s="3" t="str">
        <f t="shared" si="112"/>
        <v/>
      </c>
      <c r="AF925" s="2" t="str">
        <f t="shared" si="113"/>
        <v/>
      </c>
      <c r="AG925" s="2" t="str">
        <f t="shared" si="114"/>
        <v/>
      </c>
      <c r="AH925" s="2" t="str">
        <f t="shared" si="115"/>
        <v/>
      </c>
      <c r="AI925" s="2" t="str">
        <f t="shared" si="116"/>
        <v/>
      </c>
      <c r="AJ925" s="2" t="str">
        <f t="shared" si="117"/>
        <v/>
      </c>
      <c r="AK925" s="2" t="str">
        <f t="shared" si="118"/>
        <v/>
      </c>
      <c r="AM925" s="5" t="str">
        <f t="shared" si="119"/>
        <v/>
      </c>
    </row>
    <row r="926" spans="1:39" s="5" customFormat="1" ht="180">
      <c r="A926" s="1" t="s">
        <v>257</v>
      </c>
      <c r="B926" s="1" t="s">
        <v>4316</v>
      </c>
      <c r="C926" s="1" t="s">
        <v>1265</v>
      </c>
      <c r="D926" s="1" t="s">
        <v>2287</v>
      </c>
      <c r="E926" s="1" t="s">
        <v>3285</v>
      </c>
      <c r="F926" s="2" t="s">
        <v>4053</v>
      </c>
      <c r="G926" s="2"/>
      <c r="H926" s="2"/>
      <c r="I926" s="2"/>
      <c r="J926" s="15"/>
      <c r="K926" s="3">
        <f>IFERROR(MATCH("Application Layer Gateway (ALG) Security Requirements Guide (SRG) :: Version 1, Release: 2 Benchmark Date: 24 Jul 2015*"&amp;A926&amp;";*",SRGs!AA:AA,0),0)</f>
        <v>0</v>
      </c>
      <c r="L926" s="2">
        <f>IFERROR(MATCH("Application Server Security Requirements Guide :: Version 3, Release: 3 Benchmark Date: 27 Oct 2022*"&amp;A926&amp;";*",SRGs!AA:AA,0),0)</f>
        <v>0</v>
      </c>
      <c r="M926" s="2">
        <f>IFERROR(MATCH("Authentication, Authorization, and Accounting Services (AAA) Security Requirements Guide :: Version 1, Release: 2 Benchmark Date: 24 Jan 2020*"&amp;A926&amp;";*",SRGs!AA:AA,0),0)</f>
        <v>0</v>
      </c>
      <c r="N926" s="6">
        <f>IFERROR(MATCH("Central Log Server Security Requirements Guide :: Version 2, Release: 2 Benchmark Date: 27 Oct 2022*"&amp;A926&amp;";*",SRGs!AA:AA,0),0)</f>
        <v>0</v>
      </c>
      <c r="O926" s="6">
        <f>IFERROR(MATCH("Database Security Requirements Guide :: Version 3, Release: 3 Benchmark Date: 27 Jul 2022*"&amp;A926&amp;";*",SRGs!AA:AA,0),0)</f>
        <v>0</v>
      </c>
      <c r="P926" s="6">
        <f>IFERROR(MATCH("Container Platform Security Requirements Guide :: Version 1, Release: 3 Benchmark Date: 27 Jan 2022*"&amp;A926&amp;";*",SRGs!AA:AA,0),0)</f>
        <v>0</v>
      </c>
      <c r="Q926" s="6">
        <f>IFERROR(MATCH("Domain Name System (DNS) Security Requirements Guide :: Version 2, Release: 4 Benchmark Date: 23 Oct 2015*"&amp;A926&amp;";*",SRGs!AA:AA,0),0)</f>
        <v>0</v>
      </c>
      <c r="R926" s="6">
        <f>IFERROR(MATCH("Firewall Security Requirements Guide :: Version 2, Release: 3 Benchmark Date: 27 Oct 2022*"&amp;A926&amp;";*",SRGs!AA:AA,0),0)</f>
        <v>0</v>
      </c>
      <c r="S926" s="6">
        <f>IFERROR(MATCH("General Purpose Operating System Security Requirements Guide :: Version 2, Release: 4 Benchmark Date: 27 Jul 2022*"&amp;A926&amp;";*",SRGs!AA:AA,0),0)</f>
        <v>0</v>
      </c>
      <c r="T926" s="6">
        <f>IFERROR(MATCH("Intrusion Detection and Prevention Systems (IDPS) Security Requirements Guide :: Version 2, Release: 6 Benchmark Date: 24 Jul 2020*"&amp;A926&amp;";*",SRGs!AA:AA,0),0)</f>
        <v>0</v>
      </c>
      <c r="U926" s="6">
        <f>IFERROR(MATCH("Layer 2 Switch Security Requirements Guide :: Version 2, Release: 1 Benchmark Date: 18 May 2021*"&amp;A926&amp;";*",SRGs!AA:AA,0),0)</f>
        <v>0</v>
      </c>
      <c r="V926" s="6">
        <f>IFERROR(MATCH("Mainframe Product Security Requirements Guide :: Version 2, Release: 1 Benchmark Date: 27 Oct 2022*"&amp;A926&amp;";*",SRGs!AA:AA,0),0)</f>
        <v>0</v>
      </c>
      <c r="W926" s="6">
        <f>IFERROR(MATCH("Network Device Management Security Requirements Guide :: Version 4, Release: 1 Benchmark Date: 23 Apr 2021*"&amp;A926&amp;";*",SRGs!AA:AA,0),0)</f>
        <v>0</v>
      </c>
      <c r="X926" s="6">
        <f>IFERROR(MATCH("Router Security Requirements Guide :: Version 4, Release: 2 Benchmark Date: 23 Apr 2021*"&amp;A926&amp;";*",SRGs!AA:AA,0),0)</f>
        <v>0</v>
      </c>
      <c r="Y926" s="6">
        <f>IFERROR(MATCH("SDN Controller Security Requirements Guide :: Version 1, Release: 2 Benchmark Date: 24 Apr 2020*"&amp;A926&amp;";*",SRGs!AA:AA,0),0)</f>
        <v>0</v>
      </c>
      <c r="Z926" s="6">
        <f>IFERROR(MATCH("Unified Endpoint Management Agent Security Requirements Guide :: Version 1, Release: 1 Benchmark Date: 20 Nov 2020*"&amp;A926&amp;";*",SRGs!AA:AA,0),0)</f>
        <v>0</v>
      </c>
      <c r="AA926" s="6">
        <f>IFERROR(MATCH("Unified Endpoint Management Server Security Requirements Guide :: Version 1, Release: 1 Benchmark Date: 20 Nov 2020*"&amp;A926&amp;";*",SRGs!AA:AA,0),0)</f>
        <v>0</v>
      </c>
      <c r="AB926" s="6">
        <f>IFERROR(MATCH("Virtual Private Network (VPN) Security Requirements Guide :: Version 2, Release: 4 Benchmark Date: 27 Oct 2021*"&amp;A926&amp;";*",SRGs!AA:AA,0),0)</f>
        <v>0</v>
      </c>
      <c r="AC926" s="6">
        <f>IFERROR(MATCH("Web Server Security Requirements Guide :: Version 3, Release: 1 Benchmark Date: 27 Oct 2022*"&amp;A926&amp;";*",SRGs!AA:AA,0),0)</f>
        <v>0</v>
      </c>
      <c r="AD926" s="21"/>
      <c r="AE926" s="3" t="str">
        <f t="shared" si="112"/>
        <v/>
      </c>
      <c r="AF926" s="2" t="str">
        <f t="shared" si="113"/>
        <v/>
      </c>
      <c r="AG926" s="2" t="str">
        <f t="shared" si="114"/>
        <v/>
      </c>
      <c r="AH926" s="2" t="str">
        <f t="shared" si="115"/>
        <v/>
      </c>
      <c r="AI926" s="2" t="str">
        <f t="shared" si="116"/>
        <v/>
      </c>
      <c r="AJ926" s="2" t="str">
        <f t="shared" si="117"/>
        <v/>
      </c>
      <c r="AK926" s="2" t="str">
        <f t="shared" si="118"/>
        <v/>
      </c>
      <c r="AL926" s="27"/>
      <c r="AM926" s="5" t="str">
        <f t="shared" si="119"/>
        <v/>
      </c>
    </row>
    <row r="927" spans="1:39" ht="90">
      <c r="A927" s="1" t="s">
        <v>258</v>
      </c>
      <c r="B927" s="1" t="s">
        <v>4316</v>
      </c>
      <c r="C927" s="1" t="s">
        <v>1266</v>
      </c>
      <c r="D927" s="1" t="s">
        <v>2288</v>
      </c>
      <c r="E927" s="1" t="s">
        <v>3286</v>
      </c>
      <c r="F927" s="2" t="s">
        <v>4054</v>
      </c>
      <c r="G927" s="2" t="s">
        <v>4246</v>
      </c>
      <c r="H927" s="2"/>
      <c r="I927" s="10">
        <v>1</v>
      </c>
      <c r="J927" s="13"/>
      <c r="K927" s="3">
        <f>IFERROR(MATCH("Application Layer Gateway (ALG) Security Requirements Guide (SRG) :: Version 1, Release: 2 Benchmark Date: 24 Jul 2015*"&amp;A927&amp;";*",SRGs!AA:AA,0),0)</f>
        <v>1762</v>
      </c>
      <c r="L927" s="2">
        <f>IFERROR(MATCH("Application Server Security Requirements Guide :: Version 3, Release: 3 Benchmark Date: 27 Oct 2022*"&amp;A927&amp;";*",SRGs!AA:AA,0),0)</f>
        <v>1763</v>
      </c>
      <c r="M927" s="2">
        <f>IFERROR(MATCH("Authentication, Authorization, and Accounting Services (AAA) Security Requirements Guide :: Version 1, Release: 2 Benchmark Date: 24 Jan 2020*"&amp;A927&amp;";*",SRGs!AA:AA,0),0)</f>
        <v>0</v>
      </c>
      <c r="N927" s="6">
        <f>IFERROR(MATCH("Central Log Server Security Requirements Guide :: Version 2, Release: 2 Benchmark Date: 27 Oct 2022*"&amp;A927&amp;";*",SRGs!AA:AA,0),0)</f>
        <v>0</v>
      </c>
      <c r="O927" s="6">
        <f>IFERROR(MATCH("Database Security Requirements Guide :: Version 3, Release: 3 Benchmark Date: 27 Jul 2022*"&amp;A927&amp;";*",SRGs!AA:AA,0),0)</f>
        <v>0</v>
      </c>
      <c r="P927" s="2">
        <f>IFERROR(MATCH("Container Platform Security Requirements Guide :: Version 1, Release: 3 Benchmark Date: 27 Jan 2022*"&amp;A927&amp;";*",SRGs!AA:AA,0),0)</f>
        <v>1764</v>
      </c>
      <c r="Q927" s="2">
        <f>IFERROR(MATCH("Domain Name System (DNS) Security Requirements Guide :: Version 2, Release: 4 Benchmark Date: 23 Oct 2015*"&amp;A927&amp;";*",SRGs!AA:AA,0),0)</f>
        <v>1765</v>
      </c>
      <c r="R927" s="2">
        <f>IFERROR(MATCH("Firewall Security Requirements Guide :: Version 2, Release: 3 Benchmark Date: 27 Oct 2022*"&amp;A927&amp;";*",SRGs!AA:AA,0),0)</f>
        <v>0</v>
      </c>
      <c r="S927" s="2">
        <f>IFERROR(MATCH("General Purpose Operating System Security Requirements Guide :: Version 2, Release: 4 Benchmark Date: 27 Jul 2022*"&amp;A927&amp;";*",SRGs!AA:AA,0),0)</f>
        <v>0</v>
      </c>
      <c r="T927" s="2">
        <f>IFERROR(MATCH("Intrusion Detection and Prevention Systems (IDPS) Security Requirements Guide :: Version 2, Release: 6 Benchmark Date: 24 Jul 2020*"&amp;A927&amp;";*",SRGs!AA:AA,0),0)</f>
        <v>0</v>
      </c>
      <c r="U927" s="2">
        <f>IFERROR(MATCH("Layer 2 Switch Security Requirements Guide :: Version 2, Release: 1 Benchmark Date: 18 May 2021*"&amp;A927&amp;";*",SRGs!AA:AA,0),0)</f>
        <v>0</v>
      </c>
      <c r="V927" s="2">
        <f>IFERROR(MATCH("Mainframe Product Security Requirements Guide :: Version 2, Release: 1 Benchmark Date: 27 Oct 2022*"&amp;A927&amp;";*",SRGs!AA:AA,0),0)</f>
        <v>0</v>
      </c>
      <c r="W927" s="2">
        <f>IFERROR(MATCH("Network Device Management Security Requirements Guide :: Version 4, Release: 1 Benchmark Date: 23 Apr 2021*"&amp;A927&amp;";*",SRGs!AA:AA,0),0)</f>
        <v>0</v>
      </c>
      <c r="X927" s="2">
        <f>IFERROR(MATCH("Router Security Requirements Guide :: Version 4, Release: 2 Benchmark Date: 23 Apr 2021*"&amp;A927&amp;";*",SRGs!AA:AA,0),0)</f>
        <v>0</v>
      </c>
      <c r="Y927" s="2">
        <f>IFERROR(MATCH("SDN Controller Security Requirements Guide :: Version 1, Release: 2 Benchmark Date: 24 Apr 2020*"&amp;A927&amp;";*",SRGs!AA:AA,0),0)</f>
        <v>0</v>
      </c>
      <c r="Z927" s="2">
        <f>IFERROR(MATCH("Unified Endpoint Management Agent Security Requirements Guide :: Version 1, Release: 1 Benchmark Date: 20 Nov 2020*"&amp;A927&amp;";*",SRGs!AA:AA,0),0)</f>
        <v>0</v>
      </c>
      <c r="AA927" s="2">
        <f>IFERROR(MATCH("Unified Endpoint Management Server Security Requirements Guide :: Version 1, Release: 1 Benchmark Date: 20 Nov 2020*"&amp;A927&amp;";*",SRGs!AA:AA,0),0)</f>
        <v>1768</v>
      </c>
      <c r="AB927" s="2">
        <f>IFERROR(MATCH("Virtual Private Network (VPN) Security Requirements Guide :: Version 2, Release: 4 Benchmark Date: 27 Oct 2021*"&amp;A927&amp;";*",SRGs!AA:AA,0),0)</f>
        <v>1769</v>
      </c>
      <c r="AC927" s="2">
        <f>IFERROR(MATCH("Web Server Security Requirements Guide :: Version 3, Release: 1 Benchmark Date: 27 Oct 2022*"&amp;A927&amp;";*",SRGs!AA:AA,0),0)</f>
        <v>0</v>
      </c>
      <c r="AD927" s="22"/>
      <c r="AE927" s="3" t="str">
        <f t="shared" si="112"/>
        <v>Application</v>
      </c>
      <c r="AF927" s="2" t="str">
        <f t="shared" si="113"/>
        <v/>
      </c>
      <c r="AG927" s="2" t="str">
        <f t="shared" si="114"/>
        <v/>
      </c>
      <c r="AH927" s="2" t="str">
        <f t="shared" si="115"/>
        <v>Network Device</v>
      </c>
      <c r="AI927" s="2" t="str">
        <f t="shared" si="116"/>
        <v/>
      </c>
      <c r="AJ927" s="2" t="str">
        <f t="shared" si="117"/>
        <v>Container</v>
      </c>
      <c r="AK927" s="2" t="str">
        <f t="shared" si="118"/>
        <v>Unified Endpoint Mangement</v>
      </c>
      <c r="AM927" s="5" t="str">
        <f t="shared" si="119"/>
        <v>Application; Network Device; Container; Unified Endpoint Mangement</v>
      </c>
    </row>
    <row r="928" spans="1:39" ht="60">
      <c r="A928" s="1" t="s">
        <v>22606</v>
      </c>
      <c r="B928" s="1" t="s">
        <v>4316</v>
      </c>
      <c r="C928" s="1" t="s">
        <v>1267</v>
      </c>
      <c r="D928" s="1" t="s">
        <v>2289</v>
      </c>
      <c r="E928" s="1" t="s">
        <v>3287</v>
      </c>
      <c r="F928" s="2" t="s">
        <v>2591</v>
      </c>
      <c r="G928" s="2"/>
      <c r="H928" s="2"/>
      <c r="I928" s="2"/>
      <c r="J928" s="15"/>
      <c r="K928" s="3">
        <f>IFERROR(MATCH("Application Layer Gateway (ALG) Security Requirements Guide (SRG) :: Version 1, Release: 2 Benchmark Date: 24 Jul 2015*"&amp;A928&amp;";*",SRGs!AA:AA,0),0)</f>
        <v>1774</v>
      </c>
      <c r="L928" s="2">
        <f>IFERROR(MATCH("Application Server Security Requirements Guide :: Version 3, Release: 3 Benchmark Date: 27 Oct 2022*"&amp;A928&amp;";*",SRGs!AA:AA,0),0)</f>
        <v>1775</v>
      </c>
      <c r="M928" s="2">
        <f>IFERROR(MATCH("Authentication, Authorization, and Accounting Services (AAA) Security Requirements Guide :: Version 1, Release: 2 Benchmark Date: 24 Jan 2020*"&amp;A928&amp;";*",SRGs!AA:AA,0),0)</f>
        <v>0</v>
      </c>
      <c r="N928" s="2">
        <f>IFERROR(MATCH("Central Log Server Security Requirements Guide :: Version 2, Release: 2 Benchmark Date: 27 Oct 2022*"&amp;A928&amp;";*",SRGs!AA:AA,0),0)</f>
        <v>0</v>
      </c>
      <c r="O928" s="2">
        <f>IFERROR(MATCH("Database Security Requirements Guide :: Version 3, Release: 3 Benchmark Date: 27 Jul 2022*"&amp;A928&amp;";*",SRGs!AA:AA,0),0)</f>
        <v>1776</v>
      </c>
      <c r="P928" s="2">
        <f>IFERROR(MATCH("Container Platform Security Requirements Guide :: Version 1, Release: 3 Benchmark Date: 27 Jan 2022*"&amp;A928&amp;";*",SRGs!AA:AA,0),0)</f>
        <v>0</v>
      </c>
      <c r="Q928" s="2">
        <f>IFERROR(MATCH("Domain Name System (DNS) Security Requirements Guide :: Version 2, Release: 4 Benchmark Date: 23 Oct 2015*"&amp;A928&amp;";*",SRGs!AA:AA,0),0)</f>
        <v>0</v>
      </c>
      <c r="R928" s="2">
        <f>IFERROR(MATCH("Firewall Security Requirements Guide :: Version 2, Release: 3 Benchmark Date: 27 Oct 2022*"&amp;A928&amp;";*",SRGs!AA:AA,0),0)</f>
        <v>0</v>
      </c>
      <c r="S928" s="2">
        <f>IFERROR(MATCH("General Purpose Operating System Security Requirements Guide :: Version 2, Release: 4 Benchmark Date: 27 Jul 2022*"&amp;A928&amp;";*",SRGs!AA:AA,0),0)</f>
        <v>0</v>
      </c>
      <c r="T928" s="2">
        <f>IFERROR(MATCH("Intrusion Detection and Prevention Systems (IDPS) Security Requirements Guide :: Version 2, Release: 6 Benchmark Date: 24 Jul 2020*"&amp;A928&amp;";*",SRGs!AA:AA,0),0)</f>
        <v>0</v>
      </c>
      <c r="U928" s="2">
        <f>IFERROR(MATCH("Layer 2 Switch Security Requirements Guide :: Version 2, Release: 1 Benchmark Date: 18 May 2021*"&amp;A928&amp;";*",SRGs!AA:AA,0),0)</f>
        <v>0</v>
      </c>
      <c r="V928" s="2">
        <f>IFERROR(MATCH("Mainframe Product Security Requirements Guide :: Version 2, Release: 1 Benchmark Date: 27 Oct 2022*"&amp;A928&amp;";*",SRGs!AA:AA,0),0)</f>
        <v>0</v>
      </c>
      <c r="W928" s="2">
        <f>IFERROR(MATCH("Network Device Management Security Requirements Guide :: Version 4, Release: 1 Benchmark Date: 23 Apr 2021*"&amp;A928&amp;";*",SRGs!AA:AA,0),0)</f>
        <v>1777</v>
      </c>
      <c r="X928" s="2">
        <f>IFERROR(MATCH("Router Security Requirements Guide :: Version 4, Release: 2 Benchmark Date: 23 Apr 2021*"&amp;A928&amp;";*",SRGs!AA:AA,0),0)</f>
        <v>0</v>
      </c>
      <c r="Y928" s="2">
        <f>IFERROR(MATCH("SDN Controller Security Requirements Guide :: Version 1, Release: 2 Benchmark Date: 24 Apr 2020*"&amp;A928&amp;";*",SRGs!AA:AA,0),0)</f>
        <v>0</v>
      </c>
      <c r="Z928" s="2">
        <f>IFERROR(MATCH("Unified Endpoint Management Agent Security Requirements Guide :: Version 1, Release: 1 Benchmark Date: 20 Nov 2020*"&amp;A928&amp;";*",SRGs!AA:AA,0),0)</f>
        <v>0</v>
      </c>
      <c r="AA928" s="2">
        <f>IFERROR(MATCH("Unified Endpoint Management Server Security Requirements Guide :: Version 1, Release: 1 Benchmark Date: 20 Nov 2020*"&amp;A928&amp;";*",SRGs!AA:AA,0),0)</f>
        <v>1778</v>
      </c>
      <c r="AB928" s="2">
        <f>IFERROR(MATCH("Virtual Private Network (VPN) Security Requirements Guide :: Version 2, Release: 4 Benchmark Date: 27 Oct 2021*"&amp;A928&amp;";*",SRGs!AA:AA,0),0)</f>
        <v>1779</v>
      </c>
      <c r="AC928" s="2">
        <f>IFERROR(MATCH("Web Server Security Requirements Guide :: Version 3, Release: 1 Benchmark Date: 27 Oct 2022*"&amp;A928&amp;";*",SRGs!AA:AA,0),0)</f>
        <v>1781</v>
      </c>
      <c r="AD928" s="22"/>
      <c r="AE928" s="3" t="str">
        <f t="shared" si="112"/>
        <v>Application</v>
      </c>
      <c r="AF928" s="2" t="str">
        <f t="shared" si="113"/>
        <v/>
      </c>
      <c r="AG928" s="2" t="str">
        <f t="shared" si="114"/>
        <v/>
      </c>
      <c r="AH928" s="2" t="str">
        <f t="shared" si="115"/>
        <v>Network Device</v>
      </c>
      <c r="AI928" s="2" t="str">
        <f t="shared" si="116"/>
        <v>Database</v>
      </c>
      <c r="AJ928" s="2" t="str">
        <f t="shared" si="117"/>
        <v/>
      </c>
      <c r="AK928" s="2" t="str">
        <f t="shared" si="118"/>
        <v>Unified Endpoint Mangement</v>
      </c>
      <c r="AM928" s="5" t="str">
        <f t="shared" si="119"/>
        <v>Application; Network Device; Database; Unified Endpoint Mangement</v>
      </c>
    </row>
    <row r="929" spans="1:39" ht="30">
      <c r="A929" s="1" t="s">
        <v>22607</v>
      </c>
      <c r="B929" s="1" t="s">
        <v>4316</v>
      </c>
      <c r="C929" s="1" t="s">
        <v>1268</v>
      </c>
      <c r="D929" s="1" t="s">
        <v>3592</v>
      </c>
      <c r="E929" s="1"/>
      <c r="F929" s="2"/>
      <c r="G929" s="2"/>
      <c r="H929" s="2"/>
      <c r="I929" s="2"/>
      <c r="J929" s="15"/>
      <c r="K929" s="3">
        <f>IFERROR(MATCH("Application Layer Gateway (ALG) Security Requirements Guide (SRG) :: Version 1, Release: 2 Benchmark Date: 24 Jul 2015*"&amp;A929&amp;";*",SRGs!AA:AA,0),0)</f>
        <v>0</v>
      </c>
      <c r="L929" s="2">
        <f>IFERROR(MATCH("Application Server Security Requirements Guide :: Version 3, Release: 3 Benchmark Date: 27 Oct 2022*"&amp;A929&amp;";*",SRGs!AA:AA,0),0)</f>
        <v>0</v>
      </c>
      <c r="M929" s="2">
        <f>IFERROR(MATCH("Authentication, Authorization, and Accounting Services (AAA) Security Requirements Guide :: Version 1, Release: 2 Benchmark Date: 24 Jan 2020*"&amp;A929&amp;";*",SRGs!AA:AA,0),0)</f>
        <v>0</v>
      </c>
      <c r="N929" s="2">
        <f>IFERROR(MATCH("Central Log Server Security Requirements Guide :: Version 2, Release: 2 Benchmark Date: 27 Oct 2022*"&amp;A929&amp;";*",SRGs!AA:AA,0),0)</f>
        <v>0</v>
      </c>
      <c r="O929" s="2">
        <f>IFERROR(MATCH("Database Security Requirements Guide :: Version 3, Release: 3 Benchmark Date: 27 Jul 2022*"&amp;A929&amp;";*",SRGs!AA:AA,0),0)</f>
        <v>0</v>
      </c>
      <c r="P929" s="2">
        <f>IFERROR(MATCH("Container Platform Security Requirements Guide :: Version 1, Release: 3 Benchmark Date: 27 Jan 2022*"&amp;A929&amp;";*",SRGs!AA:AA,0),0)</f>
        <v>0</v>
      </c>
      <c r="Q929" s="2">
        <f>IFERROR(MATCH("Domain Name System (DNS) Security Requirements Guide :: Version 2, Release: 4 Benchmark Date: 23 Oct 2015*"&amp;A929&amp;";*",SRGs!AA:AA,0),0)</f>
        <v>0</v>
      </c>
      <c r="R929" s="2">
        <f>IFERROR(MATCH("Firewall Security Requirements Guide :: Version 2, Release: 3 Benchmark Date: 27 Oct 2022*"&amp;A929&amp;";*",SRGs!AA:AA,0),0)</f>
        <v>0</v>
      </c>
      <c r="S929" s="2">
        <f>IFERROR(MATCH("General Purpose Operating System Security Requirements Guide :: Version 2, Release: 4 Benchmark Date: 27 Jul 2022*"&amp;A929&amp;";*",SRGs!AA:AA,0),0)</f>
        <v>0</v>
      </c>
      <c r="T929" s="2">
        <f>IFERROR(MATCH("Intrusion Detection and Prevention Systems (IDPS) Security Requirements Guide :: Version 2, Release: 6 Benchmark Date: 24 Jul 2020*"&amp;A929&amp;";*",SRGs!AA:AA,0),0)</f>
        <v>0</v>
      </c>
      <c r="U929" s="2">
        <f>IFERROR(MATCH("Layer 2 Switch Security Requirements Guide :: Version 2, Release: 1 Benchmark Date: 18 May 2021*"&amp;A929&amp;";*",SRGs!AA:AA,0),0)</f>
        <v>0</v>
      </c>
      <c r="V929" s="2">
        <f>IFERROR(MATCH("Mainframe Product Security Requirements Guide :: Version 2, Release: 1 Benchmark Date: 27 Oct 2022*"&amp;A929&amp;";*",SRGs!AA:AA,0),0)</f>
        <v>0</v>
      </c>
      <c r="W929" s="2">
        <f>IFERROR(MATCH("Network Device Management Security Requirements Guide :: Version 4, Release: 1 Benchmark Date: 23 Apr 2021*"&amp;A929&amp;";*",SRGs!AA:AA,0),0)</f>
        <v>0</v>
      </c>
      <c r="X929" s="2">
        <f>IFERROR(MATCH("Router Security Requirements Guide :: Version 4, Release: 2 Benchmark Date: 23 Apr 2021*"&amp;A929&amp;";*",SRGs!AA:AA,0),0)</f>
        <v>0</v>
      </c>
      <c r="Y929" s="2">
        <f>IFERROR(MATCH("SDN Controller Security Requirements Guide :: Version 1, Release: 2 Benchmark Date: 24 Apr 2020*"&amp;A929&amp;";*",SRGs!AA:AA,0),0)</f>
        <v>0</v>
      </c>
      <c r="Z929" s="2">
        <f>IFERROR(MATCH("Unified Endpoint Management Agent Security Requirements Guide :: Version 1, Release: 1 Benchmark Date: 20 Nov 2020*"&amp;A929&amp;";*",SRGs!AA:AA,0),0)</f>
        <v>0</v>
      </c>
      <c r="AA929" s="2">
        <f>IFERROR(MATCH("Unified Endpoint Management Server Security Requirements Guide :: Version 1, Release: 1 Benchmark Date: 20 Nov 2020*"&amp;A929&amp;";*",SRGs!AA:AA,0),0)</f>
        <v>0</v>
      </c>
      <c r="AB929" s="2">
        <f>IFERROR(MATCH("Virtual Private Network (VPN) Security Requirements Guide :: Version 2, Release: 4 Benchmark Date: 27 Oct 2021*"&amp;A929&amp;";*",SRGs!AA:AA,0),0)</f>
        <v>0</v>
      </c>
      <c r="AC929" s="2">
        <f>IFERROR(MATCH("Web Server Security Requirements Guide :: Version 3, Release: 1 Benchmark Date: 27 Oct 2022*"&amp;A929&amp;";*",SRGs!AA:AA,0),0)</f>
        <v>0</v>
      </c>
      <c r="AD929" s="22"/>
      <c r="AE929" s="3" t="str">
        <f t="shared" si="112"/>
        <v/>
      </c>
      <c r="AF929" s="2" t="str">
        <f t="shared" si="113"/>
        <v/>
      </c>
      <c r="AG929" s="2" t="str">
        <f t="shared" si="114"/>
        <v/>
      </c>
      <c r="AH929" s="2" t="str">
        <f t="shared" si="115"/>
        <v/>
      </c>
      <c r="AI929" s="2" t="str">
        <f t="shared" si="116"/>
        <v/>
      </c>
      <c r="AJ929" s="2" t="str">
        <f t="shared" si="117"/>
        <v/>
      </c>
      <c r="AK929" s="2" t="str">
        <f t="shared" si="118"/>
        <v/>
      </c>
      <c r="AM929" s="5" t="str">
        <f t="shared" si="119"/>
        <v/>
      </c>
    </row>
    <row r="930" spans="1:39" ht="60">
      <c r="A930" s="1" t="s">
        <v>22608</v>
      </c>
      <c r="B930" s="1" t="s">
        <v>4316</v>
      </c>
      <c r="C930" s="1" t="s">
        <v>1269</v>
      </c>
      <c r="D930" s="1" t="s">
        <v>2290</v>
      </c>
      <c r="E930" s="1" t="s">
        <v>3288</v>
      </c>
      <c r="F930" s="2" t="s">
        <v>4055</v>
      </c>
      <c r="G930" s="2"/>
      <c r="H930" s="2"/>
      <c r="I930" s="2"/>
      <c r="J930" s="15"/>
      <c r="K930" s="3">
        <f>IFERROR(MATCH("Application Layer Gateway (ALG) Security Requirements Guide (SRG) :: Version 1, Release: 2 Benchmark Date: 24 Jul 2015*"&amp;A930&amp;";*",SRGs!AA:AA,0),0)</f>
        <v>1782</v>
      </c>
      <c r="L930" s="2">
        <f>IFERROR(MATCH("Application Server Security Requirements Guide :: Version 3, Release: 3 Benchmark Date: 27 Oct 2022*"&amp;A930&amp;";*",SRGs!AA:AA,0),0)</f>
        <v>1784</v>
      </c>
      <c r="M930" s="2">
        <f>IFERROR(MATCH("Authentication, Authorization, and Accounting Services (AAA) Security Requirements Guide :: Version 1, Release: 2 Benchmark Date: 24 Jan 2020*"&amp;A930&amp;";*",SRGs!AA:AA,0),0)</f>
        <v>0</v>
      </c>
      <c r="N930" s="6">
        <f>IFERROR(MATCH("Central Log Server Security Requirements Guide :: Version 2, Release: 2 Benchmark Date: 27 Oct 2022*"&amp;A930&amp;";*",SRGs!AA:AA,0),0)</f>
        <v>0</v>
      </c>
      <c r="O930" s="6">
        <f>IFERROR(MATCH("Database Security Requirements Guide :: Version 3, Release: 3 Benchmark Date: 27 Jul 2022*"&amp;A930&amp;";*",SRGs!AA:AA,0),0)</f>
        <v>1787</v>
      </c>
      <c r="P930" s="2">
        <f>IFERROR(MATCH("Container Platform Security Requirements Guide :: Version 1, Release: 3 Benchmark Date: 27 Jan 2022*"&amp;A930&amp;";*",SRGs!AA:AA,0),0)</f>
        <v>0</v>
      </c>
      <c r="Q930" s="2">
        <f>IFERROR(MATCH("Domain Name System (DNS) Security Requirements Guide :: Version 2, Release: 4 Benchmark Date: 23 Oct 2015*"&amp;A930&amp;";*",SRGs!AA:AA,0),0)</f>
        <v>0</v>
      </c>
      <c r="R930" s="2">
        <f>IFERROR(MATCH("Firewall Security Requirements Guide :: Version 2, Release: 3 Benchmark Date: 27 Oct 2022*"&amp;A930&amp;";*",SRGs!AA:AA,0),0)</f>
        <v>0</v>
      </c>
      <c r="S930" s="2">
        <f>IFERROR(MATCH("General Purpose Operating System Security Requirements Guide :: Version 2, Release: 4 Benchmark Date: 27 Jul 2022*"&amp;A930&amp;";*",SRGs!AA:AA,0),0)</f>
        <v>0</v>
      </c>
      <c r="T930" s="2">
        <f>IFERROR(MATCH("Intrusion Detection and Prevention Systems (IDPS) Security Requirements Guide :: Version 2, Release: 6 Benchmark Date: 24 Jul 2020*"&amp;A930&amp;";*",SRGs!AA:AA,0),0)</f>
        <v>0</v>
      </c>
      <c r="U930" s="2">
        <f>IFERROR(MATCH("Layer 2 Switch Security Requirements Guide :: Version 2, Release: 1 Benchmark Date: 18 May 2021*"&amp;A930&amp;";*",SRGs!AA:AA,0),0)</f>
        <v>0</v>
      </c>
      <c r="V930" s="2">
        <f>IFERROR(MATCH("Mainframe Product Security Requirements Guide :: Version 2, Release: 1 Benchmark Date: 27 Oct 2022*"&amp;A930&amp;";*",SRGs!AA:AA,0),0)</f>
        <v>0</v>
      </c>
      <c r="W930" s="2">
        <f>IFERROR(MATCH("Network Device Management Security Requirements Guide :: Version 4, Release: 1 Benchmark Date: 23 Apr 2021*"&amp;A930&amp;";*",SRGs!AA:AA,0),0)</f>
        <v>1789</v>
      </c>
      <c r="X930" s="2">
        <f>IFERROR(MATCH("Router Security Requirements Guide :: Version 4, Release: 2 Benchmark Date: 23 Apr 2021*"&amp;A930&amp;";*",SRGs!AA:AA,0),0)</f>
        <v>0</v>
      </c>
      <c r="Y930" s="2">
        <f>IFERROR(MATCH("SDN Controller Security Requirements Guide :: Version 1, Release: 2 Benchmark Date: 24 Apr 2020*"&amp;A930&amp;";*",SRGs!AA:AA,0),0)</f>
        <v>0</v>
      </c>
      <c r="Z930" s="2">
        <f>IFERROR(MATCH("Unified Endpoint Management Agent Security Requirements Guide :: Version 1, Release: 1 Benchmark Date: 20 Nov 2020*"&amp;A930&amp;";*",SRGs!AA:AA,0),0)</f>
        <v>0</v>
      </c>
      <c r="AA930" s="2">
        <f>IFERROR(MATCH("Unified Endpoint Management Server Security Requirements Guide :: Version 1, Release: 1 Benchmark Date: 20 Nov 2020*"&amp;A930&amp;";*",SRGs!AA:AA,0),0)</f>
        <v>1791</v>
      </c>
      <c r="AB930" s="2">
        <f>IFERROR(MATCH("Virtual Private Network (VPN) Security Requirements Guide :: Version 2, Release: 4 Benchmark Date: 27 Oct 2021*"&amp;A930&amp;";*",SRGs!AA:AA,0),0)</f>
        <v>1793</v>
      </c>
      <c r="AC930" s="2">
        <f>IFERROR(MATCH("Web Server Security Requirements Guide :: Version 3, Release: 1 Benchmark Date: 27 Oct 2022*"&amp;A930&amp;";*",SRGs!AA:AA,0),0)</f>
        <v>1800</v>
      </c>
      <c r="AD930" s="22"/>
      <c r="AE930" s="3" t="str">
        <f t="shared" si="112"/>
        <v>Application</v>
      </c>
      <c r="AF930" s="2" t="str">
        <f t="shared" si="113"/>
        <v/>
      </c>
      <c r="AG930" s="2" t="str">
        <f t="shared" si="114"/>
        <v/>
      </c>
      <c r="AH930" s="2" t="str">
        <f t="shared" si="115"/>
        <v>Network Device</v>
      </c>
      <c r="AI930" s="2" t="str">
        <f t="shared" si="116"/>
        <v>Database</v>
      </c>
      <c r="AJ930" s="2" t="str">
        <f t="shared" si="117"/>
        <v/>
      </c>
      <c r="AK930" s="2" t="str">
        <f t="shared" si="118"/>
        <v>Unified Endpoint Mangement</v>
      </c>
      <c r="AM930" s="5" t="str">
        <f t="shared" si="119"/>
        <v>Application; Network Device; Database; Unified Endpoint Mangement</v>
      </c>
    </row>
    <row r="931" spans="1:39" ht="30">
      <c r="A931" s="1" t="s">
        <v>22609</v>
      </c>
      <c r="B931" s="1" t="s">
        <v>4316</v>
      </c>
      <c r="C931" s="1" t="s">
        <v>1270</v>
      </c>
      <c r="D931" s="1" t="s">
        <v>3593</v>
      </c>
      <c r="E931" s="1"/>
      <c r="F931" s="2"/>
      <c r="G931" s="2"/>
      <c r="H931" s="2"/>
      <c r="I931" s="2"/>
      <c r="J931" s="15"/>
      <c r="K931" s="3">
        <f>IFERROR(MATCH("Application Layer Gateway (ALG) Security Requirements Guide (SRG) :: Version 1, Release: 2 Benchmark Date: 24 Jul 2015*"&amp;A931&amp;";*",SRGs!AA:AA,0),0)</f>
        <v>0</v>
      </c>
      <c r="L931" s="2">
        <f>IFERROR(MATCH("Application Server Security Requirements Guide :: Version 3, Release: 3 Benchmark Date: 27 Oct 2022*"&amp;A931&amp;";*",SRGs!AA:AA,0),0)</f>
        <v>0</v>
      </c>
      <c r="M931" s="2">
        <f>IFERROR(MATCH("Authentication, Authorization, and Accounting Services (AAA) Security Requirements Guide :: Version 1, Release: 2 Benchmark Date: 24 Jan 2020*"&amp;A931&amp;";*",SRGs!AA:AA,0),0)</f>
        <v>0</v>
      </c>
      <c r="N931" s="2">
        <f>IFERROR(MATCH("Central Log Server Security Requirements Guide :: Version 2, Release: 2 Benchmark Date: 27 Oct 2022*"&amp;A931&amp;";*",SRGs!AA:AA,0),0)</f>
        <v>0</v>
      </c>
      <c r="O931" s="2">
        <f>IFERROR(MATCH("Database Security Requirements Guide :: Version 3, Release: 3 Benchmark Date: 27 Jul 2022*"&amp;A931&amp;";*",SRGs!AA:AA,0),0)</f>
        <v>0</v>
      </c>
      <c r="P931" s="2">
        <f>IFERROR(MATCH("Container Platform Security Requirements Guide :: Version 1, Release: 3 Benchmark Date: 27 Jan 2022*"&amp;A931&amp;";*",SRGs!AA:AA,0),0)</f>
        <v>0</v>
      </c>
      <c r="Q931" s="2">
        <f>IFERROR(MATCH("Domain Name System (DNS) Security Requirements Guide :: Version 2, Release: 4 Benchmark Date: 23 Oct 2015*"&amp;A931&amp;";*",SRGs!AA:AA,0),0)</f>
        <v>0</v>
      </c>
      <c r="R931" s="2">
        <f>IFERROR(MATCH("Firewall Security Requirements Guide :: Version 2, Release: 3 Benchmark Date: 27 Oct 2022*"&amp;A931&amp;";*",SRGs!AA:AA,0),0)</f>
        <v>0</v>
      </c>
      <c r="S931" s="2">
        <f>IFERROR(MATCH("General Purpose Operating System Security Requirements Guide :: Version 2, Release: 4 Benchmark Date: 27 Jul 2022*"&amp;A931&amp;";*",SRGs!AA:AA,0),0)</f>
        <v>0</v>
      </c>
      <c r="T931" s="2">
        <f>IFERROR(MATCH("Intrusion Detection and Prevention Systems (IDPS) Security Requirements Guide :: Version 2, Release: 6 Benchmark Date: 24 Jul 2020*"&amp;A931&amp;";*",SRGs!AA:AA,0),0)</f>
        <v>0</v>
      </c>
      <c r="U931" s="2">
        <f>IFERROR(MATCH("Layer 2 Switch Security Requirements Guide :: Version 2, Release: 1 Benchmark Date: 18 May 2021*"&amp;A931&amp;";*",SRGs!AA:AA,0),0)</f>
        <v>0</v>
      </c>
      <c r="V931" s="2">
        <f>IFERROR(MATCH("Mainframe Product Security Requirements Guide :: Version 2, Release: 1 Benchmark Date: 27 Oct 2022*"&amp;A931&amp;";*",SRGs!AA:AA,0),0)</f>
        <v>0</v>
      </c>
      <c r="W931" s="2">
        <f>IFERROR(MATCH("Network Device Management Security Requirements Guide :: Version 4, Release: 1 Benchmark Date: 23 Apr 2021*"&amp;A931&amp;";*",SRGs!AA:AA,0),0)</f>
        <v>0</v>
      </c>
      <c r="X931" s="2">
        <f>IFERROR(MATCH("Router Security Requirements Guide :: Version 4, Release: 2 Benchmark Date: 23 Apr 2021*"&amp;A931&amp;";*",SRGs!AA:AA,0),0)</f>
        <v>0</v>
      </c>
      <c r="Y931" s="2">
        <f>IFERROR(MATCH("SDN Controller Security Requirements Guide :: Version 1, Release: 2 Benchmark Date: 24 Apr 2020*"&amp;A931&amp;";*",SRGs!AA:AA,0),0)</f>
        <v>0</v>
      </c>
      <c r="Z931" s="2">
        <f>IFERROR(MATCH("Unified Endpoint Management Agent Security Requirements Guide :: Version 1, Release: 1 Benchmark Date: 20 Nov 2020*"&amp;A931&amp;";*",SRGs!AA:AA,0),0)</f>
        <v>0</v>
      </c>
      <c r="AA931" s="2">
        <f>IFERROR(MATCH("Unified Endpoint Management Server Security Requirements Guide :: Version 1, Release: 1 Benchmark Date: 20 Nov 2020*"&amp;A931&amp;";*",SRGs!AA:AA,0),0)</f>
        <v>0</v>
      </c>
      <c r="AB931" s="2">
        <f>IFERROR(MATCH("Virtual Private Network (VPN) Security Requirements Guide :: Version 2, Release: 4 Benchmark Date: 27 Oct 2021*"&amp;A931&amp;";*",SRGs!AA:AA,0),0)</f>
        <v>0</v>
      </c>
      <c r="AC931" s="2">
        <f>IFERROR(MATCH("Web Server Security Requirements Guide :: Version 3, Release: 1 Benchmark Date: 27 Oct 2022*"&amp;A931&amp;";*",SRGs!AA:AA,0),0)</f>
        <v>0</v>
      </c>
      <c r="AD931" s="22"/>
      <c r="AE931" s="3" t="str">
        <f t="shared" si="112"/>
        <v/>
      </c>
      <c r="AF931" s="2" t="str">
        <f t="shared" si="113"/>
        <v/>
      </c>
      <c r="AG931" s="2" t="str">
        <f t="shared" si="114"/>
        <v/>
      </c>
      <c r="AH931" s="2" t="str">
        <f t="shared" si="115"/>
        <v/>
      </c>
      <c r="AI931" s="2" t="str">
        <f t="shared" si="116"/>
        <v/>
      </c>
      <c r="AJ931" s="2" t="str">
        <f t="shared" si="117"/>
        <v/>
      </c>
      <c r="AK931" s="2" t="str">
        <f t="shared" si="118"/>
        <v/>
      </c>
      <c r="AM931" s="5" t="str">
        <f t="shared" si="119"/>
        <v/>
      </c>
    </row>
    <row r="932" spans="1:39" s="5" customFormat="1" ht="60">
      <c r="A932" s="1" t="s">
        <v>22610</v>
      </c>
      <c r="B932" s="1" t="s">
        <v>4316</v>
      </c>
      <c r="C932" s="1" t="s">
        <v>1271</v>
      </c>
      <c r="D932" s="1" t="s">
        <v>2291</v>
      </c>
      <c r="E932" s="1" t="s">
        <v>3289</v>
      </c>
      <c r="F932" s="2" t="s">
        <v>3656</v>
      </c>
      <c r="G932" s="2"/>
      <c r="H932" s="2"/>
      <c r="I932" s="2"/>
      <c r="J932" s="15"/>
      <c r="K932" s="3">
        <f>IFERROR(MATCH("Application Layer Gateway (ALG) Security Requirements Guide (SRG) :: Version 1, Release: 2 Benchmark Date: 24 Jul 2015*"&amp;A932&amp;";*",SRGs!AA:AA,0),0)</f>
        <v>1807</v>
      </c>
      <c r="L932" s="2">
        <f>IFERROR(MATCH("Application Server Security Requirements Guide :: Version 3, Release: 3 Benchmark Date: 27 Oct 2022*"&amp;A932&amp;";*",SRGs!AA:AA,0),0)</f>
        <v>1808</v>
      </c>
      <c r="M932" s="2">
        <f>IFERROR(MATCH("Authentication, Authorization, and Accounting Services (AAA) Security Requirements Guide :: Version 1, Release: 2 Benchmark Date: 24 Jan 2020*"&amp;A932&amp;";*",SRGs!AA:AA,0),0)</f>
        <v>0</v>
      </c>
      <c r="N932" s="6">
        <f>IFERROR(MATCH("Central Log Server Security Requirements Guide :: Version 2, Release: 2 Benchmark Date: 27 Oct 2022*"&amp;A932&amp;";*",SRGs!AA:AA,0),0)</f>
        <v>1809</v>
      </c>
      <c r="O932" s="6">
        <f>IFERROR(MATCH("Database Security Requirements Guide :: Version 3, Release: 3 Benchmark Date: 27 Jul 2022*"&amp;A932&amp;";*",SRGs!AA:AA,0),0)</f>
        <v>1810</v>
      </c>
      <c r="P932" s="6">
        <f>IFERROR(MATCH("Container Platform Security Requirements Guide :: Version 1, Release: 3 Benchmark Date: 27 Jan 2022*"&amp;A932&amp;";*",SRGs!AA:AA,0),0)</f>
        <v>0</v>
      </c>
      <c r="Q932" s="6">
        <f>IFERROR(MATCH("Domain Name System (DNS) Security Requirements Guide :: Version 2, Release: 4 Benchmark Date: 23 Oct 2015*"&amp;A932&amp;";*",SRGs!AA:AA,0),0)</f>
        <v>1811</v>
      </c>
      <c r="R932" s="6">
        <f>IFERROR(MATCH("Firewall Security Requirements Guide :: Version 2, Release: 3 Benchmark Date: 27 Oct 2022*"&amp;A932&amp;";*",SRGs!AA:AA,0),0)</f>
        <v>0</v>
      </c>
      <c r="S932" s="6">
        <f>IFERROR(MATCH("General Purpose Operating System Security Requirements Guide :: Version 2, Release: 4 Benchmark Date: 27 Jul 2022*"&amp;A932&amp;";*",SRGs!AA:AA,0),0)</f>
        <v>1812</v>
      </c>
      <c r="T932" s="6">
        <f>IFERROR(MATCH("Intrusion Detection and Prevention Systems (IDPS) Security Requirements Guide :: Version 2, Release: 6 Benchmark Date: 24 Jul 2020*"&amp;A932&amp;";*",SRGs!AA:AA,0),0)</f>
        <v>0</v>
      </c>
      <c r="U932" s="6">
        <f>IFERROR(MATCH("Layer 2 Switch Security Requirements Guide :: Version 2, Release: 1 Benchmark Date: 18 May 2021*"&amp;A932&amp;";*",SRGs!AA:AA,0),0)</f>
        <v>0</v>
      </c>
      <c r="V932" s="6">
        <f>IFERROR(MATCH("Mainframe Product Security Requirements Guide :: Version 2, Release: 1 Benchmark Date: 27 Oct 2022*"&amp;A932&amp;";*",SRGs!AA:AA,0),0)</f>
        <v>0</v>
      </c>
      <c r="W932" s="6">
        <f>IFERROR(MATCH("Network Device Management Security Requirements Guide :: Version 4, Release: 1 Benchmark Date: 23 Apr 2021*"&amp;A932&amp;";*",SRGs!AA:AA,0),0)</f>
        <v>0</v>
      </c>
      <c r="X932" s="6">
        <f>IFERROR(MATCH("Router Security Requirements Guide :: Version 4, Release: 2 Benchmark Date: 23 Apr 2021*"&amp;A932&amp;";*",SRGs!AA:AA,0),0)</f>
        <v>0</v>
      </c>
      <c r="Y932" s="6">
        <f>IFERROR(MATCH("SDN Controller Security Requirements Guide :: Version 1, Release: 2 Benchmark Date: 24 Apr 2020*"&amp;A932&amp;";*",SRGs!AA:AA,0),0)</f>
        <v>0</v>
      </c>
      <c r="Z932" s="6">
        <f>IFERROR(MATCH("Unified Endpoint Management Agent Security Requirements Guide :: Version 1, Release: 1 Benchmark Date: 20 Nov 2020*"&amp;A932&amp;";*",SRGs!AA:AA,0),0)</f>
        <v>1813</v>
      </c>
      <c r="AA932" s="6">
        <f>IFERROR(MATCH("Unified Endpoint Management Server Security Requirements Guide :: Version 1, Release: 1 Benchmark Date: 20 Nov 2020*"&amp;A932&amp;";*",SRGs!AA:AA,0),0)</f>
        <v>1815</v>
      </c>
      <c r="AB932" s="6">
        <f>IFERROR(MATCH("Virtual Private Network (VPN) Security Requirements Guide :: Version 2, Release: 4 Benchmark Date: 27 Oct 2021*"&amp;A932&amp;";*",SRGs!AA:AA,0),0)</f>
        <v>0</v>
      </c>
      <c r="AC932" s="6">
        <f>IFERROR(MATCH("Web Server Security Requirements Guide :: Version 3, Release: 1 Benchmark Date: 27 Oct 2022*"&amp;A932&amp;";*",SRGs!AA:AA,0),0)</f>
        <v>1819</v>
      </c>
      <c r="AD932" s="21"/>
      <c r="AE932" s="3" t="str">
        <f t="shared" si="112"/>
        <v>Application</v>
      </c>
      <c r="AF932" s="2" t="str">
        <f t="shared" si="113"/>
        <v>Server</v>
      </c>
      <c r="AG932" s="2" t="str">
        <f t="shared" si="114"/>
        <v>Laptops/Desktops</v>
      </c>
      <c r="AH932" s="2" t="str">
        <f t="shared" si="115"/>
        <v>Network Device</v>
      </c>
      <c r="AI932" s="2" t="str">
        <f t="shared" si="116"/>
        <v>Database</v>
      </c>
      <c r="AJ932" s="2" t="str">
        <f t="shared" si="117"/>
        <v/>
      </c>
      <c r="AK932" s="2" t="str">
        <f t="shared" si="118"/>
        <v>Unified Endpoint Mangement</v>
      </c>
      <c r="AL932" s="27"/>
      <c r="AM932" s="5" t="str">
        <f t="shared" si="119"/>
        <v>Application; Server; Laptops/Desktops; Network Device; Database; Unified Endpoint Mangement</v>
      </c>
    </row>
    <row r="933" spans="1:39" s="5" customFormat="1" ht="120">
      <c r="A933" s="1" t="s">
        <v>259</v>
      </c>
      <c r="B933" s="1" t="s">
        <v>4316</v>
      </c>
      <c r="C933" s="1" t="s">
        <v>1272</v>
      </c>
      <c r="D933" s="1" t="s">
        <v>2292</v>
      </c>
      <c r="E933" s="1" t="s">
        <v>3290</v>
      </c>
      <c r="F933" s="2" t="s">
        <v>4056</v>
      </c>
      <c r="G933" s="2"/>
      <c r="H933" s="2"/>
      <c r="I933" s="2"/>
      <c r="J933" s="15"/>
      <c r="K933" s="3">
        <f>IFERROR(MATCH("Application Layer Gateway (ALG) Security Requirements Guide (SRG) :: Version 1, Release: 2 Benchmark Date: 24 Jul 2015*"&amp;A933&amp;";*",SRGs!AA:AA,0),0)</f>
        <v>1820</v>
      </c>
      <c r="L933" s="2">
        <f>IFERROR(MATCH("Application Server Security Requirements Guide :: Version 3, Release: 3 Benchmark Date: 27 Oct 2022*"&amp;A933&amp;";*",SRGs!AA:AA,0),0)</f>
        <v>1822</v>
      </c>
      <c r="M933" s="2">
        <f>IFERROR(MATCH("Authentication, Authorization, and Accounting Services (AAA) Security Requirements Guide :: Version 1, Release: 2 Benchmark Date: 24 Jan 2020*"&amp;A933&amp;";*",SRGs!AA:AA,0),0)</f>
        <v>0</v>
      </c>
      <c r="N933" s="6">
        <f>IFERROR(MATCH("Central Log Server Security Requirements Guide :: Version 2, Release: 2 Benchmark Date: 27 Oct 2022*"&amp;A933&amp;";*",SRGs!AA:AA,0),0)</f>
        <v>0</v>
      </c>
      <c r="O933" s="6">
        <f>IFERROR(MATCH("Database Security Requirements Guide :: Version 3, Release: 3 Benchmark Date: 27 Jul 2022*"&amp;A933&amp;";*",SRGs!AA:AA,0),0)</f>
        <v>1828</v>
      </c>
      <c r="P933" s="6">
        <f>IFERROR(MATCH("Container Platform Security Requirements Guide :: Version 1, Release: 3 Benchmark Date: 27 Jan 2022*"&amp;A933&amp;";*",SRGs!AA:AA,0),0)</f>
        <v>1826</v>
      </c>
      <c r="Q933" s="6">
        <f>IFERROR(MATCH("Domain Name System (DNS) Security Requirements Guide :: Version 2, Release: 4 Benchmark Date: 23 Oct 2015*"&amp;A933&amp;";*",SRGs!AA:AA,0),0)</f>
        <v>1830</v>
      </c>
      <c r="R933" s="6">
        <f>IFERROR(MATCH("Firewall Security Requirements Guide :: Version 2, Release: 3 Benchmark Date: 27 Oct 2022*"&amp;A933&amp;";*",SRGs!AA:AA,0),0)</f>
        <v>1832</v>
      </c>
      <c r="S933" s="6">
        <f>IFERROR(MATCH("General Purpose Operating System Security Requirements Guide :: Version 2, Release: 4 Benchmark Date: 27 Jul 2022*"&amp;A933&amp;";*",SRGs!AA:AA,0),0)</f>
        <v>1834</v>
      </c>
      <c r="T933" s="6">
        <f>IFERROR(MATCH("Intrusion Detection and Prevention Systems (IDPS) Security Requirements Guide :: Version 2, Release: 6 Benchmark Date: 24 Jul 2020*"&amp;A933&amp;";*",SRGs!AA:AA,0),0)</f>
        <v>1836</v>
      </c>
      <c r="U933" s="6">
        <f>IFERROR(MATCH("Layer 2 Switch Security Requirements Guide :: Version 2, Release: 1 Benchmark Date: 18 May 2021*"&amp;A933&amp;";*",SRGs!AA:AA,0),0)</f>
        <v>0</v>
      </c>
      <c r="V933" s="6">
        <f>IFERROR(MATCH("Mainframe Product Security Requirements Guide :: Version 2, Release: 1 Benchmark Date: 27 Oct 2022*"&amp;A933&amp;";*",SRGs!AA:AA,0),0)</f>
        <v>1838</v>
      </c>
      <c r="W933" s="6">
        <f>IFERROR(MATCH("Network Device Management Security Requirements Guide :: Version 4, Release: 1 Benchmark Date: 23 Apr 2021*"&amp;A933&amp;";*",SRGs!AA:AA,0),0)</f>
        <v>0</v>
      </c>
      <c r="X933" s="6">
        <f>IFERROR(MATCH("Router Security Requirements Guide :: Version 4, Release: 2 Benchmark Date: 23 Apr 2021*"&amp;A933&amp;";*",SRGs!AA:AA,0),0)</f>
        <v>1840</v>
      </c>
      <c r="Y933" s="6">
        <f>IFERROR(MATCH("SDN Controller Security Requirements Guide :: Version 1, Release: 2 Benchmark Date: 24 Apr 2020*"&amp;A933&amp;";*",SRGs!AA:AA,0),0)</f>
        <v>1841</v>
      </c>
      <c r="Z933" s="6">
        <f>IFERROR(MATCH("Unified Endpoint Management Agent Security Requirements Guide :: Version 1, Release: 1 Benchmark Date: 20 Nov 2020*"&amp;A933&amp;";*",SRGs!AA:AA,0),0)</f>
        <v>0</v>
      </c>
      <c r="AA933" s="6">
        <f>IFERROR(MATCH("Unified Endpoint Management Server Security Requirements Guide :: Version 1, Release: 1 Benchmark Date: 20 Nov 2020*"&amp;A933&amp;";*",SRGs!AA:AA,0),0)</f>
        <v>1842</v>
      </c>
      <c r="AB933" s="6">
        <f>IFERROR(MATCH("Virtual Private Network (VPN) Security Requirements Guide :: Version 2, Release: 4 Benchmark Date: 27 Oct 2021*"&amp;A933&amp;";*",SRGs!AA:AA,0),0)</f>
        <v>1844</v>
      </c>
      <c r="AC933" s="6">
        <f>IFERROR(MATCH("Web Server Security Requirements Guide :: Version 3, Release: 1 Benchmark Date: 27 Oct 2022*"&amp;A933&amp;";*",SRGs!AA:AA,0),0)</f>
        <v>1847</v>
      </c>
      <c r="AD933" s="21"/>
      <c r="AE933" s="3" t="str">
        <f t="shared" si="112"/>
        <v>Application</v>
      </c>
      <c r="AF933" s="2" t="str">
        <f t="shared" si="113"/>
        <v>Server</v>
      </c>
      <c r="AG933" s="2" t="str">
        <f t="shared" si="114"/>
        <v>Laptops/Desktops</v>
      </c>
      <c r="AH933" s="2" t="str">
        <f t="shared" si="115"/>
        <v>Network Device</v>
      </c>
      <c r="AI933" s="2" t="str">
        <f t="shared" si="116"/>
        <v>Database</v>
      </c>
      <c r="AJ933" s="2" t="str">
        <f t="shared" si="117"/>
        <v>Container</v>
      </c>
      <c r="AK933" s="2" t="str">
        <f t="shared" si="118"/>
        <v>Unified Endpoint Mangement</v>
      </c>
      <c r="AL933" s="27"/>
      <c r="AM933" s="5" t="str">
        <f t="shared" si="119"/>
        <v>Application; Server; Laptops/Desktops; Network Device; Database; Container; Unified Endpoint Mangement</v>
      </c>
    </row>
    <row r="934" spans="1:39" ht="60">
      <c r="A934" s="1" t="s">
        <v>260</v>
      </c>
      <c r="B934" s="1" t="s">
        <v>4316</v>
      </c>
      <c r="C934" s="1" t="s">
        <v>1273</v>
      </c>
      <c r="D934" s="1" t="s">
        <v>2293</v>
      </c>
      <c r="E934" s="1" t="s">
        <v>3291</v>
      </c>
      <c r="F934" s="2" t="s">
        <v>4057</v>
      </c>
      <c r="G934" s="2"/>
      <c r="H934" s="2" t="s">
        <v>4284</v>
      </c>
      <c r="I934" s="10">
        <v>3</v>
      </c>
      <c r="J934" s="13"/>
      <c r="K934" s="3">
        <f>IFERROR(MATCH("Application Layer Gateway (ALG) Security Requirements Guide (SRG) :: Version 1, Release: 2 Benchmark Date: 24 Jul 2015*"&amp;A934&amp;";*",SRGs!AA:AA,0),0)</f>
        <v>0</v>
      </c>
      <c r="L934" s="2">
        <f>IFERROR(MATCH("Application Server Security Requirements Guide :: Version 3, Release: 3 Benchmark Date: 27 Oct 2022*"&amp;A934&amp;";*",SRGs!AA:AA,0),0)</f>
        <v>0</v>
      </c>
      <c r="M934" s="2">
        <f>IFERROR(MATCH("Authentication, Authorization, and Accounting Services (AAA) Security Requirements Guide :: Version 1, Release: 2 Benchmark Date: 24 Jan 2020*"&amp;A934&amp;";*",SRGs!AA:AA,0),0)</f>
        <v>0</v>
      </c>
      <c r="N934" s="6">
        <f>IFERROR(MATCH("Central Log Server Security Requirements Guide :: Version 2, Release: 2 Benchmark Date: 27 Oct 2022*"&amp;A934&amp;";*",SRGs!AA:AA,0),0)</f>
        <v>0</v>
      </c>
      <c r="O934" s="6">
        <f>IFERROR(MATCH("Database Security Requirements Guide :: Version 3, Release: 3 Benchmark Date: 27 Jul 2022*"&amp;A934&amp;";*",SRGs!AA:AA,0),0)</f>
        <v>0</v>
      </c>
      <c r="P934" s="2">
        <f>IFERROR(MATCH("Container Platform Security Requirements Guide :: Version 1, Release: 3 Benchmark Date: 27 Jan 2022*"&amp;A934&amp;";*",SRGs!AA:AA,0),0)</f>
        <v>0</v>
      </c>
      <c r="Q934" s="2">
        <f>IFERROR(MATCH("Domain Name System (DNS) Security Requirements Guide :: Version 2, Release: 4 Benchmark Date: 23 Oct 2015*"&amp;A934&amp;";*",SRGs!AA:AA,0),0)</f>
        <v>0</v>
      </c>
      <c r="R934" s="2">
        <f>IFERROR(MATCH("Firewall Security Requirements Guide :: Version 2, Release: 3 Benchmark Date: 27 Oct 2022*"&amp;A934&amp;";*",SRGs!AA:AA,0),0)</f>
        <v>0</v>
      </c>
      <c r="S934" s="2">
        <f>IFERROR(MATCH("General Purpose Operating System Security Requirements Guide :: Version 2, Release: 4 Benchmark Date: 27 Jul 2022*"&amp;A934&amp;";*",SRGs!AA:AA,0),0)</f>
        <v>0</v>
      </c>
      <c r="T934" s="2">
        <f>IFERROR(MATCH("Intrusion Detection and Prevention Systems (IDPS) Security Requirements Guide :: Version 2, Release: 6 Benchmark Date: 24 Jul 2020*"&amp;A934&amp;";*",SRGs!AA:AA,0),0)</f>
        <v>0</v>
      </c>
      <c r="U934" s="2">
        <f>IFERROR(MATCH("Layer 2 Switch Security Requirements Guide :: Version 2, Release: 1 Benchmark Date: 18 May 2021*"&amp;A934&amp;";*",SRGs!AA:AA,0),0)</f>
        <v>0</v>
      </c>
      <c r="V934" s="2">
        <f>IFERROR(MATCH("Mainframe Product Security Requirements Guide :: Version 2, Release: 1 Benchmark Date: 27 Oct 2022*"&amp;A934&amp;";*",SRGs!AA:AA,0),0)</f>
        <v>0</v>
      </c>
      <c r="W934" s="2">
        <f>IFERROR(MATCH("Network Device Management Security Requirements Guide :: Version 4, Release: 1 Benchmark Date: 23 Apr 2021*"&amp;A934&amp;";*",SRGs!AA:AA,0),0)</f>
        <v>0</v>
      </c>
      <c r="X934" s="2">
        <f>IFERROR(MATCH("Router Security Requirements Guide :: Version 4, Release: 2 Benchmark Date: 23 Apr 2021*"&amp;A934&amp;";*",SRGs!AA:AA,0),0)</f>
        <v>0</v>
      </c>
      <c r="Y934" s="2">
        <f>IFERROR(MATCH("SDN Controller Security Requirements Guide :: Version 1, Release: 2 Benchmark Date: 24 Apr 2020*"&amp;A934&amp;";*",SRGs!AA:AA,0),0)</f>
        <v>0</v>
      </c>
      <c r="Z934" s="2">
        <f>IFERROR(MATCH("Unified Endpoint Management Agent Security Requirements Guide :: Version 1, Release: 1 Benchmark Date: 20 Nov 2020*"&amp;A934&amp;";*",SRGs!AA:AA,0),0)</f>
        <v>0</v>
      </c>
      <c r="AA934" s="2">
        <f>IFERROR(MATCH("Unified Endpoint Management Server Security Requirements Guide :: Version 1, Release: 1 Benchmark Date: 20 Nov 2020*"&amp;A934&amp;";*",SRGs!AA:AA,0),0)</f>
        <v>0</v>
      </c>
      <c r="AB934" s="2">
        <f>IFERROR(MATCH("Virtual Private Network (VPN) Security Requirements Guide :: Version 2, Release: 4 Benchmark Date: 27 Oct 2021*"&amp;A934&amp;";*",SRGs!AA:AA,0),0)</f>
        <v>0</v>
      </c>
      <c r="AC934" s="2">
        <f>IFERROR(MATCH("Web Server Security Requirements Guide :: Version 3, Release: 1 Benchmark Date: 27 Oct 2022*"&amp;A934&amp;";*",SRGs!AA:AA,0),0)</f>
        <v>0</v>
      </c>
      <c r="AD934" s="22"/>
      <c r="AE934" s="3" t="str">
        <f t="shared" si="112"/>
        <v/>
      </c>
      <c r="AF934" s="2" t="str">
        <f t="shared" si="113"/>
        <v/>
      </c>
      <c r="AG934" s="2" t="str">
        <f t="shared" si="114"/>
        <v/>
      </c>
      <c r="AH934" s="2" t="str">
        <f t="shared" si="115"/>
        <v/>
      </c>
      <c r="AI934" s="2" t="str">
        <f t="shared" si="116"/>
        <v/>
      </c>
      <c r="AJ934" s="2" t="str">
        <f t="shared" si="117"/>
        <v/>
      </c>
      <c r="AK934" s="2" t="str">
        <f t="shared" si="118"/>
        <v/>
      </c>
      <c r="AM934" s="5" t="str">
        <f t="shared" si="119"/>
        <v/>
      </c>
    </row>
    <row r="935" spans="1:39" s="5" customFormat="1" ht="90">
      <c r="A935" s="1" t="s">
        <v>261</v>
      </c>
      <c r="B935" s="1" t="s">
        <v>4316</v>
      </c>
      <c r="C935" s="1" t="s">
        <v>1274</v>
      </c>
      <c r="D935" s="1" t="s">
        <v>2294</v>
      </c>
      <c r="E935" s="1" t="s">
        <v>3292</v>
      </c>
      <c r="F935" s="2" t="s">
        <v>4058</v>
      </c>
      <c r="G935" s="2"/>
      <c r="H935" s="2" t="s">
        <v>4280</v>
      </c>
      <c r="I935" s="10">
        <v>3</v>
      </c>
      <c r="J935" s="13"/>
      <c r="K935" s="3">
        <f>IFERROR(MATCH("Application Layer Gateway (ALG) Security Requirements Guide (SRG) :: Version 1, Release: 2 Benchmark Date: 24 Jul 2015*"&amp;A935&amp;";*",SRGs!AA:AA,0),0)</f>
        <v>0</v>
      </c>
      <c r="L935" s="2">
        <f>IFERROR(MATCH("Application Server Security Requirements Guide :: Version 3, Release: 3 Benchmark Date: 27 Oct 2022*"&amp;A935&amp;";*",SRGs!AA:AA,0),0)</f>
        <v>0</v>
      </c>
      <c r="M935" s="2">
        <f>IFERROR(MATCH("Authentication, Authorization, and Accounting Services (AAA) Security Requirements Guide :: Version 1, Release: 2 Benchmark Date: 24 Jan 2020*"&amp;A935&amp;";*",SRGs!AA:AA,0),0)</f>
        <v>0</v>
      </c>
      <c r="N935" s="6">
        <f>IFERROR(MATCH("Central Log Server Security Requirements Guide :: Version 2, Release: 2 Benchmark Date: 27 Oct 2022*"&amp;A935&amp;";*",SRGs!AA:AA,0),0)</f>
        <v>0</v>
      </c>
      <c r="O935" s="6">
        <f>IFERROR(MATCH("Database Security Requirements Guide :: Version 3, Release: 3 Benchmark Date: 27 Jul 2022*"&amp;A935&amp;";*",SRGs!AA:AA,0),0)</f>
        <v>0</v>
      </c>
      <c r="P935" s="6">
        <f>IFERROR(MATCH("Container Platform Security Requirements Guide :: Version 1, Release: 3 Benchmark Date: 27 Jan 2022*"&amp;A935&amp;";*",SRGs!AA:AA,0),0)</f>
        <v>0</v>
      </c>
      <c r="Q935" s="6">
        <f>IFERROR(MATCH("Domain Name System (DNS) Security Requirements Guide :: Version 2, Release: 4 Benchmark Date: 23 Oct 2015*"&amp;A935&amp;";*",SRGs!AA:AA,0),0)</f>
        <v>0</v>
      </c>
      <c r="R935" s="6">
        <f>IFERROR(MATCH("Firewall Security Requirements Guide :: Version 2, Release: 3 Benchmark Date: 27 Oct 2022*"&amp;A935&amp;";*",SRGs!AA:AA,0),0)</f>
        <v>0</v>
      </c>
      <c r="S935" s="6">
        <f>IFERROR(MATCH("General Purpose Operating System Security Requirements Guide :: Version 2, Release: 4 Benchmark Date: 27 Jul 2022*"&amp;A935&amp;";*",SRGs!AA:AA,0),0)</f>
        <v>0</v>
      </c>
      <c r="T935" s="6">
        <f>IFERROR(MATCH("Intrusion Detection and Prevention Systems (IDPS) Security Requirements Guide :: Version 2, Release: 6 Benchmark Date: 24 Jul 2020*"&amp;A935&amp;";*",SRGs!AA:AA,0),0)</f>
        <v>0</v>
      </c>
      <c r="U935" s="6">
        <f>IFERROR(MATCH("Layer 2 Switch Security Requirements Guide :: Version 2, Release: 1 Benchmark Date: 18 May 2021*"&amp;A935&amp;";*",SRGs!AA:AA,0),0)</f>
        <v>0</v>
      </c>
      <c r="V935" s="6">
        <f>IFERROR(MATCH("Mainframe Product Security Requirements Guide :: Version 2, Release: 1 Benchmark Date: 27 Oct 2022*"&amp;A935&amp;";*",SRGs!AA:AA,0),0)</f>
        <v>0</v>
      </c>
      <c r="W935" s="6">
        <f>IFERROR(MATCH("Network Device Management Security Requirements Guide :: Version 4, Release: 1 Benchmark Date: 23 Apr 2021*"&amp;A935&amp;";*",SRGs!AA:AA,0),0)</f>
        <v>0</v>
      </c>
      <c r="X935" s="6">
        <f>IFERROR(MATCH("Router Security Requirements Guide :: Version 4, Release: 2 Benchmark Date: 23 Apr 2021*"&amp;A935&amp;";*",SRGs!AA:AA,0),0)</f>
        <v>0</v>
      </c>
      <c r="Y935" s="6">
        <f>IFERROR(MATCH("SDN Controller Security Requirements Guide :: Version 1, Release: 2 Benchmark Date: 24 Apr 2020*"&amp;A935&amp;";*",SRGs!AA:AA,0),0)</f>
        <v>0</v>
      </c>
      <c r="Z935" s="6">
        <f>IFERROR(MATCH("Unified Endpoint Management Agent Security Requirements Guide :: Version 1, Release: 1 Benchmark Date: 20 Nov 2020*"&amp;A935&amp;";*",SRGs!AA:AA,0),0)</f>
        <v>0</v>
      </c>
      <c r="AA935" s="6">
        <f>IFERROR(MATCH("Unified Endpoint Management Server Security Requirements Guide :: Version 1, Release: 1 Benchmark Date: 20 Nov 2020*"&amp;A935&amp;";*",SRGs!AA:AA,0),0)</f>
        <v>0</v>
      </c>
      <c r="AB935" s="6">
        <f>IFERROR(MATCH("Virtual Private Network (VPN) Security Requirements Guide :: Version 2, Release: 4 Benchmark Date: 27 Oct 2021*"&amp;A935&amp;";*",SRGs!AA:AA,0),0)</f>
        <v>0</v>
      </c>
      <c r="AC935" s="6">
        <f>IFERROR(MATCH("Web Server Security Requirements Guide :: Version 3, Release: 1 Benchmark Date: 27 Oct 2022*"&amp;A935&amp;";*",SRGs!AA:AA,0),0)</f>
        <v>0</v>
      </c>
      <c r="AD935" s="21"/>
      <c r="AE935" s="3" t="str">
        <f t="shared" si="112"/>
        <v/>
      </c>
      <c r="AF935" s="2" t="str">
        <f t="shared" si="113"/>
        <v/>
      </c>
      <c r="AG935" s="2" t="str">
        <f t="shared" si="114"/>
        <v/>
      </c>
      <c r="AH935" s="2" t="str">
        <f t="shared" si="115"/>
        <v/>
      </c>
      <c r="AI935" s="2" t="str">
        <f t="shared" si="116"/>
        <v/>
      </c>
      <c r="AJ935" s="2" t="str">
        <f t="shared" si="117"/>
        <v/>
      </c>
      <c r="AK935" s="2" t="str">
        <f t="shared" si="118"/>
        <v/>
      </c>
      <c r="AL935" s="27"/>
      <c r="AM935" s="5" t="str">
        <f t="shared" si="119"/>
        <v/>
      </c>
    </row>
    <row r="936" spans="1:39" s="5" customFormat="1" ht="30">
      <c r="A936" s="1" t="s">
        <v>22611</v>
      </c>
      <c r="B936" s="1" t="s">
        <v>4316</v>
      </c>
      <c r="C936" s="1" t="s">
        <v>1275</v>
      </c>
      <c r="D936" s="1" t="s">
        <v>3594</v>
      </c>
      <c r="E936" s="1"/>
      <c r="F936" s="2"/>
      <c r="G936" s="2"/>
      <c r="H936" s="2"/>
      <c r="I936" s="2"/>
      <c r="J936" s="15"/>
      <c r="K936" s="3">
        <f>IFERROR(MATCH("Application Layer Gateway (ALG) Security Requirements Guide (SRG) :: Version 1, Release: 2 Benchmark Date: 24 Jul 2015*"&amp;A936&amp;";*",SRGs!AA:AA,0),0)</f>
        <v>0</v>
      </c>
      <c r="L936" s="2">
        <f>IFERROR(MATCH("Application Server Security Requirements Guide :: Version 3, Release: 3 Benchmark Date: 27 Oct 2022*"&amp;A936&amp;";*",SRGs!AA:AA,0),0)</f>
        <v>0</v>
      </c>
      <c r="M936" s="2">
        <f>IFERROR(MATCH("Authentication, Authorization, and Accounting Services (AAA) Security Requirements Guide :: Version 1, Release: 2 Benchmark Date: 24 Jan 2020*"&amp;A936&amp;";*",SRGs!AA:AA,0),0)</f>
        <v>0</v>
      </c>
      <c r="N936" s="2">
        <f>IFERROR(MATCH("Central Log Server Security Requirements Guide :: Version 2, Release: 2 Benchmark Date: 27 Oct 2022*"&amp;A936&amp;";*",SRGs!AA:AA,0),0)</f>
        <v>0</v>
      </c>
      <c r="O936" s="2">
        <f>IFERROR(MATCH("Database Security Requirements Guide :: Version 3, Release: 3 Benchmark Date: 27 Jul 2022*"&amp;A936&amp;";*",SRGs!AA:AA,0),0)</f>
        <v>0</v>
      </c>
      <c r="P936" s="6">
        <f>IFERROR(MATCH("Container Platform Security Requirements Guide :: Version 1, Release: 3 Benchmark Date: 27 Jan 2022*"&amp;A936&amp;";*",SRGs!AA:AA,0),0)</f>
        <v>0</v>
      </c>
      <c r="Q936" s="6">
        <f>IFERROR(MATCH("Domain Name System (DNS) Security Requirements Guide :: Version 2, Release: 4 Benchmark Date: 23 Oct 2015*"&amp;A936&amp;";*",SRGs!AA:AA,0),0)</f>
        <v>0</v>
      </c>
      <c r="R936" s="6">
        <f>IFERROR(MATCH("Firewall Security Requirements Guide :: Version 2, Release: 3 Benchmark Date: 27 Oct 2022*"&amp;A936&amp;";*",SRGs!AA:AA,0),0)</f>
        <v>0</v>
      </c>
      <c r="S936" s="6">
        <f>IFERROR(MATCH("General Purpose Operating System Security Requirements Guide :: Version 2, Release: 4 Benchmark Date: 27 Jul 2022*"&amp;A936&amp;";*",SRGs!AA:AA,0),0)</f>
        <v>0</v>
      </c>
      <c r="T936" s="6">
        <f>IFERROR(MATCH("Intrusion Detection and Prevention Systems (IDPS) Security Requirements Guide :: Version 2, Release: 6 Benchmark Date: 24 Jul 2020*"&amp;A936&amp;";*",SRGs!AA:AA,0),0)</f>
        <v>0</v>
      </c>
      <c r="U936" s="6">
        <f>IFERROR(MATCH("Layer 2 Switch Security Requirements Guide :: Version 2, Release: 1 Benchmark Date: 18 May 2021*"&amp;A936&amp;";*",SRGs!AA:AA,0),0)</f>
        <v>0</v>
      </c>
      <c r="V936" s="6">
        <f>IFERROR(MATCH("Mainframe Product Security Requirements Guide :: Version 2, Release: 1 Benchmark Date: 27 Oct 2022*"&amp;A936&amp;";*",SRGs!AA:AA,0),0)</f>
        <v>0</v>
      </c>
      <c r="W936" s="6">
        <f>IFERROR(MATCH("Network Device Management Security Requirements Guide :: Version 4, Release: 1 Benchmark Date: 23 Apr 2021*"&amp;A936&amp;";*",SRGs!AA:AA,0),0)</f>
        <v>0</v>
      </c>
      <c r="X936" s="6">
        <f>IFERROR(MATCH("Router Security Requirements Guide :: Version 4, Release: 2 Benchmark Date: 23 Apr 2021*"&amp;A936&amp;";*",SRGs!AA:AA,0),0)</f>
        <v>0</v>
      </c>
      <c r="Y936" s="6">
        <f>IFERROR(MATCH("SDN Controller Security Requirements Guide :: Version 1, Release: 2 Benchmark Date: 24 Apr 2020*"&amp;A936&amp;";*",SRGs!AA:AA,0),0)</f>
        <v>0</v>
      </c>
      <c r="Z936" s="6">
        <f>IFERROR(MATCH("Unified Endpoint Management Agent Security Requirements Guide :: Version 1, Release: 1 Benchmark Date: 20 Nov 2020*"&amp;A936&amp;";*",SRGs!AA:AA,0),0)</f>
        <v>0</v>
      </c>
      <c r="AA936" s="6">
        <f>IFERROR(MATCH("Unified Endpoint Management Server Security Requirements Guide :: Version 1, Release: 1 Benchmark Date: 20 Nov 2020*"&amp;A936&amp;";*",SRGs!AA:AA,0),0)</f>
        <v>0</v>
      </c>
      <c r="AB936" s="6">
        <f>IFERROR(MATCH("Virtual Private Network (VPN) Security Requirements Guide :: Version 2, Release: 4 Benchmark Date: 27 Oct 2021*"&amp;A936&amp;";*",SRGs!AA:AA,0),0)</f>
        <v>0</v>
      </c>
      <c r="AC936" s="6">
        <f>IFERROR(MATCH("Web Server Security Requirements Guide :: Version 3, Release: 1 Benchmark Date: 27 Oct 2022*"&amp;A936&amp;";*",SRGs!AA:AA,0),0)</f>
        <v>0</v>
      </c>
      <c r="AD936" s="21"/>
      <c r="AE936" s="3" t="str">
        <f t="shared" si="112"/>
        <v/>
      </c>
      <c r="AF936" s="2" t="str">
        <f t="shared" si="113"/>
        <v/>
      </c>
      <c r="AG936" s="2" t="str">
        <f t="shared" si="114"/>
        <v/>
      </c>
      <c r="AH936" s="2" t="str">
        <f t="shared" si="115"/>
        <v/>
      </c>
      <c r="AI936" s="2" t="str">
        <f t="shared" si="116"/>
        <v/>
      </c>
      <c r="AJ936" s="2" t="str">
        <f t="shared" si="117"/>
        <v/>
      </c>
      <c r="AK936" s="2" t="str">
        <f t="shared" si="118"/>
        <v/>
      </c>
      <c r="AL936" s="27"/>
      <c r="AM936" s="5" t="str">
        <f t="shared" si="119"/>
        <v/>
      </c>
    </row>
    <row r="937" spans="1:39" ht="120">
      <c r="A937" s="1" t="s">
        <v>262</v>
      </c>
      <c r="B937" s="1" t="s">
        <v>4316</v>
      </c>
      <c r="C937" s="1" t="s">
        <v>1276</v>
      </c>
      <c r="D937" s="1" t="s">
        <v>2295</v>
      </c>
      <c r="E937" s="1" t="s">
        <v>3293</v>
      </c>
      <c r="F937" s="2" t="s">
        <v>4059</v>
      </c>
      <c r="G937" s="2"/>
      <c r="H937" s="2" t="s">
        <v>4279</v>
      </c>
      <c r="I937" s="10">
        <v>3</v>
      </c>
      <c r="J937" s="13"/>
      <c r="K937" s="3">
        <f>IFERROR(MATCH("Application Layer Gateway (ALG) Security Requirements Guide (SRG) :: Version 1, Release: 2 Benchmark Date: 24 Jul 2015*"&amp;A937&amp;";*",SRGs!AA:AA,0),0)</f>
        <v>0</v>
      </c>
      <c r="L937" s="2">
        <f>IFERROR(MATCH("Application Server Security Requirements Guide :: Version 3, Release: 3 Benchmark Date: 27 Oct 2022*"&amp;A937&amp;";*",SRGs!AA:AA,0),0)</f>
        <v>0</v>
      </c>
      <c r="M937" s="2">
        <f>IFERROR(MATCH("Authentication, Authorization, and Accounting Services (AAA) Security Requirements Guide :: Version 1, Release: 2 Benchmark Date: 24 Jan 2020*"&amp;A937&amp;";*",SRGs!AA:AA,0),0)</f>
        <v>0</v>
      </c>
      <c r="N937" s="6">
        <f>IFERROR(MATCH("Central Log Server Security Requirements Guide :: Version 2, Release: 2 Benchmark Date: 27 Oct 2022*"&amp;A937&amp;";*",SRGs!AA:AA,0),0)</f>
        <v>0</v>
      </c>
      <c r="O937" s="6">
        <f>IFERROR(MATCH("Database Security Requirements Guide :: Version 3, Release: 3 Benchmark Date: 27 Jul 2022*"&amp;A937&amp;";*",SRGs!AA:AA,0),0)</f>
        <v>0</v>
      </c>
      <c r="P937" s="2">
        <f>IFERROR(MATCH("Container Platform Security Requirements Guide :: Version 1, Release: 3 Benchmark Date: 27 Jan 2022*"&amp;A937&amp;";*",SRGs!AA:AA,0),0)</f>
        <v>0</v>
      </c>
      <c r="Q937" s="2">
        <f>IFERROR(MATCH("Domain Name System (DNS) Security Requirements Guide :: Version 2, Release: 4 Benchmark Date: 23 Oct 2015*"&amp;A937&amp;";*",SRGs!AA:AA,0),0)</f>
        <v>0</v>
      </c>
      <c r="R937" s="2">
        <f>IFERROR(MATCH("Firewall Security Requirements Guide :: Version 2, Release: 3 Benchmark Date: 27 Oct 2022*"&amp;A937&amp;";*",SRGs!AA:AA,0),0)</f>
        <v>0</v>
      </c>
      <c r="S937" s="2">
        <f>IFERROR(MATCH("General Purpose Operating System Security Requirements Guide :: Version 2, Release: 4 Benchmark Date: 27 Jul 2022*"&amp;A937&amp;";*",SRGs!AA:AA,0),0)</f>
        <v>0</v>
      </c>
      <c r="T937" s="2">
        <f>IFERROR(MATCH("Intrusion Detection and Prevention Systems (IDPS) Security Requirements Guide :: Version 2, Release: 6 Benchmark Date: 24 Jul 2020*"&amp;A937&amp;";*",SRGs!AA:AA,0),0)</f>
        <v>0</v>
      </c>
      <c r="U937" s="2">
        <f>IFERROR(MATCH("Layer 2 Switch Security Requirements Guide :: Version 2, Release: 1 Benchmark Date: 18 May 2021*"&amp;A937&amp;";*",SRGs!AA:AA,0),0)</f>
        <v>0</v>
      </c>
      <c r="V937" s="2">
        <f>IFERROR(MATCH("Mainframe Product Security Requirements Guide :: Version 2, Release: 1 Benchmark Date: 27 Oct 2022*"&amp;A937&amp;";*",SRGs!AA:AA,0),0)</f>
        <v>0</v>
      </c>
      <c r="W937" s="2">
        <f>IFERROR(MATCH("Network Device Management Security Requirements Guide :: Version 4, Release: 1 Benchmark Date: 23 Apr 2021*"&amp;A937&amp;";*",SRGs!AA:AA,0),0)</f>
        <v>0</v>
      </c>
      <c r="X937" s="2">
        <f>IFERROR(MATCH("Router Security Requirements Guide :: Version 4, Release: 2 Benchmark Date: 23 Apr 2021*"&amp;A937&amp;";*",SRGs!AA:AA,0),0)</f>
        <v>0</v>
      </c>
      <c r="Y937" s="2">
        <f>IFERROR(MATCH("SDN Controller Security Requirements Guide :: Version 1, Release: 2 Benchmark Date: 24 Apr 2020*"&amp;A937&amp;";*",SRGs!AA:AA,0),0)</f>
        <v>0</v>
      </c>
      <c r="Z937" s="2">
        <f>IFERROR(MATCH("Unified Endpoint Management Agent Security Requirements Guide :: Version 1, Release: 1 Benchmark Date: 20 Nov 2020*"&amp;A937&amp;";*",SRGs!AA:AA,0),0)</f>
        <v>0</v>
      </c>
      <c r="AA937" s="2">
        <f>IFERROR(MATCH("Unified Endpoint Management Server Security Requirements Guide :: Version 1, Release: 1 Benchmark Date: 20 Nov 2020*"&amp;A937&amp;";*",SRGs!AA:AA,0),0)</f>
        <v>0</v>
      </c>
      <c r="AB937" s="2">
        <f>IFERROR(MATCH("Virtual Private Network (VPN) Security Requirements Guide :: Version 2, Release: 4 Benchmark Date: 27 Oct 2021*"&amp;A937&amp;";*",SRGs!AA:AA,0),0)</f>
        <v>0</v>
      </c>
      <c r="AC937" s="2">
        <f>IFERROR(MATCH("Web Server Security Requirements Guide :: Version 3, Release: 1 Benchmark Date: 27 Oct 2022*"&amp;A937&amp;";*",SRGs!AA:AA,0),0)</f>
        <v>0</v>
      </c>
      <c r="AD937" s="22"/>
      <c r="AE937" s="3" t="str">
        <f t="shared" si="112"/>
        <v/>
      </c>
      <c r="AF937" s="2" t="str">
        <f t="shared" si="113"/>
        <v/>
      </c>
      <c r="AG937" s="2" t="str">
        <f t="shared" si="114"/>
        <v/>
      </c>
      <c r="AH937" s="2" t="str">
        <f t="shared" si="115"/>
        <v/>
      </c>
      <c r="AI937" s="2" t="str">
        <f t="shared" si="116"/>
        <v/>
      </c>
      <c r="AJ937" s="2" t="str">
        <f t="shared" si="117"/>
        <v/>
      </c>
      <c r="AK937" s="2" t="str">
        <f t="shared" si="118"/>
        <v/>
      </c>
      <c r="AM937" s="5" t="str">
        <f t="shared" si="119"/>
        <v/>
      </c>
    </row>
    <row r="938" spans="1:39" ht="225">
      <c r="A938" s="1" t="s">
        <v>263</v>
      </c>
      <c r="B938" s="1" t="s">
        <v>4316</v>
      </c>
      <c r="C938" s="1" t="s">
        <v>1277</v>
      </c>
      <c r="D938" s="1" t="s">
        <v>2296</v>
      </c>
      <c r="E938" s="1" t="s">
        <v>3294</v>
      </c>
      <c r="F938" s="2" t="s">
        <v>4060</v>
      </c>
      <c r="G938" s="2" t="s">
        <v>4247</v>
      </c>
      <c r="H938" s="2"/>
      <c r="I938" s="10">
        <v>1</v>
      </c>
      <c r="J938" s="13"/>
      <c r="K938" s="3">
        <f>IFERROR(MATCH("Application Layer Gateway (ALG) Security Requirements Guide (SRG) :: Version 1, Release: 2 Benchmark Date: 24 Jul 2015*"&amp;A938&amp;";*",SRGs!AA:AA,0),0)</f>
        <v>0</v>
      </c>
      <c r="L938" s="2">
        <f>IFERROR(MATCH("Application Server Security Requirements Guide :: Version 3, Release: 3 Benchmark Date: 27 Oct 2022*"&amp;A938&amp;";*",SRGs!AA:AA,0),0)</f>
        <v>1851</v>
      </c>
      <c r="M938" s="2">
        <f>IFERROR(MATCH("Authentication, Authorization, and Accounting Services (AAA) Security Requirements Guide :: Version 1, Release: 2 Benchmark Date: 24 Jan 2020*"&amp;A938&amp;";*",SRGs!AA:AA,0),0)</f>
        <v>1850</v>
      </c>
      <c r="N938" s="6">
        <f>IFERROR(MATCH("Central Log Server Security Requirements Guide :: Version 2, Release: 2 Benchmark Date: 27 Oct 2022*"&amp;A938&amp;";*",SRGs!AA:AA,0),0)</f>
        <v>0</v>
      </c>
      <c r="O938" s="6">
        <f>IFERROR(MATCH("Database Security Requirements Guide :: Version 3, Release: 3 Benchmark Date: 27 Jul 2022*"&amp;A938&amp;";*",SRGs!AA:AA,0),0)</f>
        <v>1853</v>
      </c>
      <c r="P938" s="2">
        <f>IFERROR(MATCH("Container Platform Security Requirements Guide :: Version 1, Release: 3 Benchmark Date: 27 Jan 2022*"&amp;A938&amp;";*",SRGs!AA:AA,0),0)</f>
        <v>0</v>
      </c>
      <c r="Q938" s="2">
        <f>IFERROR(MATCH("Domain Name System (DNS) Security Requirements Guide :: Version 2, Release: 4 Benchmark Date: 23 Oct 2015*"&amp;A938&amp;";*",SRGs!AA:AA,0),0)</f>
        <v>1854</v>
      </c>
      <c r="R938" s="2">
        <f>IFERROR(MATCH("Firewall Security Requirements Guide :: Version 2, Release: 3 Benchmark Date: 27 Oct 2022*"&amp;A938&amp;";*",SRGs!AA:AA,0),0)</f>
        <v>0</v>
      </c>
      <c r="S938" s="2">
        <f>IFERROR(MATCH("General Purpose Operating System Security Requirements Guide :: Version 2, Release: 4 Benchmark Date: 27 Jul 2022*"&amp;A938&amp;";*",SRGs!AA:AA,0),0)</f>
        <v>1855</v>
      </c>
      <c r="T938" s="2">
        <f>IFERROR(MATCH("Intrusion Detection and Prevention Systems (IDPS) Security Requirements Guide :: Version 2, Release: 6 Benchmark Date: 24 Jul 2020*"&amp;A938&amp;";*",SRGs!AA:AA,0),0)</f>
        <v>0</v>
      </c>
      <c r="U938" s="2">
        <f>IFERROR(MATCH("Layer 2 Switch Security Requirements Guide :: Version 2, Release: 1 Benchmark Date: 18 May 2021*"&amp;A938&amp;";*",SRGs!AA:AA,0),0)</f>
        <v>0</v>
      </c>
      <c r="V938" s="2">
        <f>IFERROR(MATCH("Mainframe Product Security Requirements Guide :: Version 2, Release: 1 Benchmark Date: 27 Oct 2022*"&amp;A938&amp;";*",SRGs!AA:AA,0),0)</f>
        <v>1856</v>
      </c>
      <c r="W938" s="2">
        <f>IFERROR(MATCH("Network Device Management Security Requirements Guide :: Version 4, Release: 1 Benchmark Date: 23 Apr 2021*"&amp;A938&amp;";*",SRGs!AA:AA,0),0)</f>
        <v>1857</v>
      </c>
      <c r="X938" s="2">
        <f>IFERROR(MATCH("Router Security Requirements Guide :: Version 4, Release: 2 Benchmark Date: 23 Apr 2021*"&amp;A938&amp;";*",SRGs!AA:AA,0),0)</f>
        <v>0</v>
      </c>
      <c r="Y938" s="2">
        <f>IFERROR(MATCH("SDN Controller Security Requirements Guide :: Version 1, Release: 2 Benchmark Date: 24 Apr 2020*"&amp;A938&amp;";*",SRGs!AA:AA,0),0)</f>
        <v>0</v>
      </c>
      <c r="Z938" s="2">
        <f>IFERROR(MATCH("Unified Endpoint Management Agent Security Requirements Guide :: Version 1, Release: 1 Benchmark Date: 20 Nov 2020*"&amp;A938&amp;";*",SRGs!AA:AA,0),0)</f>
        <v>0</v>
      </c>
      <c r="AA938" s="2">
        <f>IFERROR(MATCH("Unified Endpoint Management Server Security Requirements Guide :: Version 1, Release: 1 Benchmark Date: 20 Nov 2020*"&amp;A938&amp;";*",SRGs!AA:AA,0),0)</f>
        <v>0</v>
      </c>
      <c r="AB938" s="2">
        <f>IFERROR(MATCH("Virtual Private Network (VPN) Security Requirements Guide :: Version 2, Release: 4 Benchmark Date: 27 Oct 2021*"&amp;A938&amp;";*",SRGs!AA:AA,0),0)</f>
        <v>0</v>
      </c>
      <c r="AC938" s="2">
        <f>IFERROR(MATCH("Web Server Security Requirements Guide :: Version 3, Release: 1 Benchmark Date: 27 Oct 2022*"&amp;A938&amp;";*",SRGs!AA:AA,0),0)</f>
        <v>1859</v>
      </c>
      <c r="AD938" s="22"/>
      <c r="AE938" s="3" t="str">
        <f t="shared" si="112"/>
        <v>Application</v>
      </c>
      <c r="AF938" s="2" t="str">
        <f t="shared" si="113"/>
        <v>Server</v>
      </c>
      <c r="AG938" s="2" t="str">
        <f t="shared" si="114"/>
        <v>Laptops/Desktops</v>
      </c>
      <c r="AH938" s="2" t="str">
        <f t="shared" si="115"/>
        <v>Network Device</v>
      </c>
      <c r="AI938" s="2" t="str">
        <f t="shared" si="116"/>
        <v>Database</v>
      </c>
      <c r="AJ938" s="2" t="str">
        <f t="shared" si="117"/>
        <v/>
      </c>
      <c r="AK938" s="2" t="str">
        <f t="shared" si="118"/>
        <v/>
      </c>
      <c r="AM938" s="5" t="str">
        <f t="shared" si="119"/>
        <v>Application; Server; Laptops/Desktops; Network Device; Database</v>
      </c>
    </row>
    <row r="939" spans="1:39" s="5" customFormat="1" ht="75">
      <c r="A939" s="1" t="s">
        <v>22612</v>
      </c>
      <c r="B939" s="1" t="s">
        <v>4316</v>
      </c>
      <c r="C939" s="1" t="s">
        <v>1278</v>
      </c>
      <c r="D939" s="1" t="s">
        <v>2297</v>
      </c>
      <c r="E939" s="1" t="s">
        <v>3295</v>
      </c>
      <c r="F939" s="2" t="s">
        <v>4061</v>
      </c>
      <c r="G939" s="2"/>
      <c r="H939" s="2"/>
      <c r="I939" s="2"/>
      <c r="J939" s="15"/>
      <c r="K939" s="3">
        <f>IFERROR(MATCH("Application Layer Gateway (ALG) Security Requirements Guide (SRG) :: Version 1, Release: 2 Benchmark Date: 24 Jul 2015*"&amp;A939&amp;";*",SRGs!AA:AA,0),0)</f>
        <v>0</v>
      </c>
      <c r="L939" s="2">
        <f>IFERROR(MATCH("Application Server Security Requirements Guide :: Version 3, Release: 3 Benchmark Date: 27 Oct 2022*"&amp;A939&amp;";*",SRGs!AA:AA,0),0)</f>
        <v>1860</v>
      </c>
      <c r="M939" s="2">
        <f>IFERROR(MATCH("Authentication, Authorization, and Accounting Services (AAA) Security Requirements Guide :: Version 1, Release: 2 Benchmark Date: 24 Jan 2020*"&amp;A939&amp;";*",SRGs!AA:AA,0),0)</f>
        <v>0</v>
      </c>
      <c r="N939" s="6">
        <f>IFERROR(MATCH("Central Log Server Security Requirements Guide :: Version 2, Release: 2 Benchmark Date: 27 Oct 2022*"&amp;A939&amp;";*",SRGs!AA:AA,0),0)</f>
        <v>0</v>
      </c>
      <c r="O939" s="6">
        <f>IFERROR(MATCH("Database Security Requirements Guide :: Version 3, Release: 3 Benchmark Date: 27 Jul 2022*"&amp;A939&amp;";*",SRGs!AA:AA,0),0)</f>
        <v>1863</v>
      </c>
      <c r="P939" s="6">
        <f>IFERROR(MATCH("Container Platform Security Requirements Guide :: Version 1, Release: 3 Benchmark Date: 27 Jan 2022*"&amp;A939&amp;";*",SRGs!AA:AA,0),0)</f>
        <v>1862</v>
      </c>
      <c r="Q939" s="6">
        <f>IFERROR(MATCH("Domain Name System (DNS) Security Requirements Guide :: Version 2, Release: 4 Benchmark Date: 23 Oct 2015*"&amp;A939&amp;";*",SRGs!AA:AA,0),0)</f>
        <v>1865</v>
      </c>
      <c r="R939" s="6">
        <f>IFERROR(MATCH("Firewall Security Requirements Guide :: Version 2, Release: 3 Benchmark Date: 27 Oct 2022*"&amp;A939&amp;";*",SRGs!AA:AA,0),0)</f>
        <v>0</v>
      </c>
      <c r="S939" s="6">
        <f>IFERROR(MATCH("General Purpose Operating System Security Requirements Guide :: Version 2, Release: 4 Benchmark Date: 27 Jul 2022*"&amp;A939&amp;";*",SRGs!AA:AA,0),0)</f>
        <v>1867</v>
      </c>
      <c r="T939" s="6">
        <f>IFERROR(MATCH("Intrusion Detection and Prevention Systems (IDPS) Security Requirements Guide :: Version 2, Release: 6 Benchmark Date: 24 Jul 2020*"&amp;A939&amp;";*",SRGs!AA:AA,0),0)</f>
        <v>0</v>
      </c>
      <c r="U939" s="6">
        <f>IFERROR(MATCH("Layer 2 Switch Security Requirements Guide :: Version 2, Release: 1 Benchmark Date: 18 May 2021*"&amp;A939&amp;";*",SRGs!AA:AA,0),0)</f>
        <v>0</v>
      </c>
      <c r="V939" s="6">
        <f>IFERROR(MATCH("Mainframe Product Security Requirements Guide :: Version 2, Release: 1 Benchmark Date: 27 Oct 2022*"&amp;A939&amp;";*",SRGs!AA:AA,0),0)</f>
        <v>1869</v>
      </c>
      <c r="W939" s="6">
        <f>IFERROR(MATCH("Network Device Management Security Requirements Guide :: Version 4, Release: 1 Benchmark Date: 23 Apr 2021*"&amp;A939&amp;";*",SRGs!AA:AA,0),0)</f>
        <v>0</v>
      </c>
      <c r="X939" s="6">
        <f>IFERROR(MATCH("Router Security Requirements Guide :: Version 4, Release: 2 Benchmark Date: 23 Apr 2021*"&amp;A939&amp;";*",SRGs!AA:AA,0),0)</f>
        <v>0</v>
      </c>
      <c r="Y939" s="6">
        <f>IFERROR(MATCH("SDN Controller Security Requirements Guide :: Version 1, Release: 2 Benchmark Date: 24 Apr 2020*"&amp;A939&amp;";*",SRGs!AA:AA,0),0)</f>
        <v>0</v>
      </c>
      <c r="Z939" s="6">
        <f>IFERROR(MATCH("Unified Endpoint Management Agent Security Requirements Guide :: Version 1, Release: 1 Benchmark Date: 20 Nov 2020*"&amp;A939&amp;";*",SRGs!AA:AA,0),0)</f>
        <v>0</v>
      </c>
      <c r="AA939" s="6">
        <f>IFERROR(MATCH("Unified Endpoint Management Server Security Requirements Guide :: Version 1, Release: 1 Benchmark Date: 20 Nov 2020*"&amp;A939&amp;";*",SRGs!AA:AA,0),0)</f>
        <v>0</v>
      </c>
      <c r="AB939" s="6">
        <f>IFERROR(MATCH("Virtual Private Network (VPN) Security Requirements Guide :: Version 2, Release: 4 Benchmark Date: 27 Oct 2021*"&amp;A939&amp;";*",SRGs!AA:AA,0),0)</f>
        <v>0</v>
      </c>
      <c r="AC939" s="6">
        <f>IFERROR(MATCH("Web Server Security Requirements Guide :: Version 3, Release: 1 Benchmark Date: 27 Oct 2022*"&amp;A939&amp;";*",SRGs!AA:AA,0),0)</f>
        <v>1873</v>
      </c>
      <c r="AD939" s="21"/>
      <c r="AE939" s="3" t="str">
        <f t="shared" si="112"/>
        <v>Application</v>
      </c>
      <c r="AF939" s="2" t="str">
        <f t="shared" si="113"/>
        <v>Server</v>
      </c>
      <c r="AG939" s="2" t="str">
        <f t="shared" si="114"/>
        <v>Laptops/Desktops</v>
      </c>
      <c r="AH939" s="2" t="str">
        <f t="shared" si="115"/>
        <v>Network Device</v>
      </c>
      <c r="AI939" s="2" t="str">
        <f t="shared" si="116"/>
        <v>Database</v>
      </c>
      <c r="AJ939" s="2" t="str">
        <f t="shared" si="117"/>
        <v>Container</v>
      </c>
      <c r="AK939" s="2" t="str">
        <f t="shared" si="118"/>
        <v/>
      </c>
      <c r="AL939" s="27"/>
      <c r="AM939" s="5" t="str">
        <f t="shared" si="119"/>
        <v>Application; Server; Laptops/Desktops; Network Device; Database; Container</v>
      </c>
    </row>
    <row r="940" spans="1:39" s="5" customFormat="1" ht="60">
      <c r="A940" s="1" t="s">
        <v>22613</v>
      </c>
      <c r="B940" s="1" t="s">
        <v>4316</v>
      </c>
      <c r="C940" s="1" t="s">
        <v>1279</v>
      </c>
      <c r="D940" s="1" t="s">
        <v>2298</v>
      </c>
      <c r="E940" s="1" t="s">
        <v>3296</v>
      </c>
      <c r="F940" s="2" t="s">
        <v>2591</v>
      </c>
      <c r="G940" s="2"/>
      <c r="H940" s="2" t="s">
        <v>4293</v>
      </c>
      <c r="I940" s="10">
        <v>3</v>
      </c>
      <c r="J940" s="13"/>
      <c r="K940" s="3">
        <f>IFERROR(MATCH("Application Layer Gateway (ALG) Security Requirements Guide (SRG) :: Version 1, Release: 2 Benchmark Date: 24 Jul 2015*"&amp;A940&amp;";*",SRGs!AA:AA,0),0)</f>
        <v>0</v>
      </c>
      <c r="L940" s="2">
        <f>IFERROR(MATCH("Application Server Security Requirements Guide :: Version 3, Release: 3 Benchmark Date: 27 Oct 2022*"&amp;A940&amp;";*",SRGs!AA:AA,0),0)</f>
        <v>0</v>
      </c>
      <c r="M940" s="2">
        <f>IFERROR(MATCH("Authentication, Authorization, and Accounting Services (AAA) Security Requirements Guide :: Version 1, Release: 2 Benchmark Date: 24 Jan 2020*"&amp;A940&amp;";*",SRGs!AA:AA,0),0)</f>
        <v>0</v>
      </c>
      <c r="N940" s="2">
        <f>IFERROR(MATCH("Central Log Server Security Requirements Guide :: Version 2, Release: 2 Benchmark Date: 27 Oct 2022*"&amp;A940&amp;";*",SRGs!AA:AA,0),0)</f>
        <v>0</v>
      </c>
      <c r="O940" s="2">
        <f>IFERROR(MATCH("Database Security Requirements Guide :: Version 3, Release: 3 Benchmark Date: 27 Jul 2022*"&amp;A940&amp;";*",SRGs!AA:AA,0),0)</f>
        <v>0</v>
      </c>
      <c r="P940" s="6">
        <f>IFERROR(MATCH("Container Platform Security Requirements Guide :: Version 1, Release: 3 Benchmark Date: 27 Jan 2022*"&amp;A940&amp;";*",SRGs!AA:AA,0),0)</f>
        <v>0</v>
      </c>
      <c r="Q940" s="6">
        <f>IFERROR(MATCH("Domain Name System (DNS) Security Requirements Guide :: Version 2, Release: 4 Benchmark Date: 23 Oct 2015*"&amp;A940&amp;";*",SRGs!AA:AA,0),0)</f>
        <v>0</v>
      </c>
      <c r="R940" s="6">
        <f>IFERROR(MATCH("Firewall Security Requirements Guide :: Version 2, Release: 3 Benchmark Date: 27 Oct 2022*"&amp;A940&amp;";*",SRGs!AA:AA,0),0)</f>
        <v>0</v>
      </c>
      <c r="S940" s="6">
        <f>IFERROR(MATCH("General Purpose Operating System Security Requirements Guide :: Version 2, Release: 4 Benchmark Date: 27 Jul 2022*"&amp;A940&amp;";*",SRGs!AA:AA,0),0)</f>
        <v>0</v>
      </c>
      <c r="T940" s="6">
        <f>IFERROR(MATCH("Intrusion Detection and Prevention Systems (IDPS) Security Requirements Guide :: Version 2, Release: 6 Benchmark Date: 24 Jul 2020*"&amp;A940&amp;";*",SRGs!AA:AA,0),0)</f>
        <v>0</v>
      </c>
      <c r="U940" s="6">
        <f>IFERROR(MATCH("Layer 2 Switch Security Requirements Guide :: Version 2, Release: 1 Benchmark Date: 18 May 2021*"&amp;A940&amp;";*",SRGs!AA:AA,0),0)</f>
        <v>0</v>
      </c>
      <c r="V940" s="6">
        <f>IFERROR(MATCH("Mainframe Product Security Requirements Guide :: Version 2, Release: 1 Benchmark Date: 27 Oct 2022*"&amp;A940&amp;";*",SRGs!AA:AA,0),0)</f>
        <v>0</v>
      </c>
      <c r="W940" s="6">
        <f>IFERROR(MATCH("Network Device Management Security Requirements Guide :: Version 4, Release: 1 Benchmark Date: 23 Apr 2021*"&amp;A940&amp;";*",SRGs!AA:AA,0),0)</f>
        <v>0</v>
      </c>
      <c r="X940" s="6">
        <f>IFERROR(MATCH("Router Security Requirements Guide :: Version 4, Release: 2 Benchmark Date: 23 Apr 2021*"&amp;A940&amp;";*",SRGs!AA:AA,0),0)</f>
        <v>0</v>
      </c>
      <c r="Y940" s="6">
        <f>IFERROR(MATCH("SDN Controller Security Requirements Guide :: Version 1, Release: 2 Benchmark Date: 24 Apr 2020*"&amp;A940&amp;";*",SRGs!AA:AA,0),0)</f>
        <v>0</v>
      </c>
      <c r="Z940" s="6">
        <f>IFERROR(MATCH("Unified Endpoint Management Agent Security Requirements Guide :: Version 1, Release: 1 Benchmark Date: 20 Nov 2020*"&amp;A940&amp;";*",SRGs!AA:AA,0),0)</f>
        <v>0</v>
      </c>
      <c r="AA940" s="6">
        <f>IFERROR(MATCH("Unified Endpoint Management Server Security Requirements Guide :: Version 1, Release: 1 Benchmark Date: 20 Nov 2020*"&amp;A940&amp;";*",SRGs!AA:AA,0),0)</f>
        <v>0</v>
      </c>
      <c r="AB940" s="6">
        <f>IFERROR(MATCH("Virtual Private Network (VPN) Security Requirements Guide :: Version 2, Release: 4 Benchmark Date: 27 Oct 2021*"&amp;A940&amp;";*",SRGs!AA:AA,0),0)</f>
        <v>0</v>
      </c>
      <c r="AC940" s="6">
        <f>IFERROR(MATCH("Web Server Security Requirements Guide :: Version 3, Release: 1 Benchmark Date: 27 Oct 2022*"&amp;A940&amp;";*",SRGs!AA:AA,0),0)</f>
        <v>0</v>
      </c>
      <c r="AD940" s="21"/>
      <c r="AE940" s="3" t="str">
        <f t="shared" si="112"/>
        <v/>
      </c>
      <c r="AF940" s="2" t="str">
        <f t="shared" si="113"/>
        <v/>
      </c>
      <c r="AG940" s="2" t="str">
        <f t="shared" si="114"/>
        <v/>
      </c>
      <c r="AH940" s="2" t="str">
        <f t="shared" si="115"/>
        <v/>
      </c>
      <c r="AI940" s="2" t="str">
        <f t="shared" si="116"/>
        <v/>
      </c>
      <c r="AJ940" s="2" t="str">
        <f t="shared" si="117"/>
        <v/>
      </c>
      <c r="AK940" s="2" t="str">
        <f t="shared" si="118"/>
        <v/>
      </c>
      <c r="AL940" s="27"/>
      <c r="AM940" s="5" t="str">
        <f t="shared" si="119"/>
        <v/>
      </c>
    </row>
    <row r="941" spans="1:39" ht="30">
      <c r="A941" s="1" t="s">
        <v>22614</v>
      </c>
      <c r="B941" s="1" t="s">
        <v>4316</v>
      </c>
      <c r="C941" s="1" t="s">
        <v>1280</v>
      </c>
      <c r="D941" s="1" t="s">
        <v>2299</v>
      </c>
      <c r="E941" s="1" t="s">
        <v>3297</v>
      </c>
      <c r="F941" s="2" t="s">
        <v>3656</v>
      </c>
      <c r="G941" s="2"/>
      <c r="H941" s="2"/>
      <c r="I941" s="2"/>
      <c r="J941" s="15"/>
      <c r="K941" s="3">
        <f>IFERROR(MATCH("Application Layer Gateway (ALG) Security Requirements Guide (SRG) :: Version 1, Release: 2 Benchmark Date: 24 Jul 2015*"&amp;A941&amp;";*",SRGs!AA:AA,0),0)</f>
        <v>0</v>
      </c>
      <c r="L941" s="2">
        <f>IFERROR(MATCH("Application Server Security Requirements Guide :: Version 3, Release: 3 Benchmark Date: 27 Oct 2022*"&amp;A941&amp;";*",SRGs!AA:AA,0),0)</f>
        <v>0</v>
      </c>
      <c r="M941" s="2">
        <f>IFERROR(MATCH("Authentication, Authorization, and Accounting Services (AAA) Security Requirements Guide :: Version 1, Release: 2 Benchmark Date: 24 Jan 2020*"&amp;A941&amp;";*",SRGs!AA:AA,0),0)</f>
        <v>0</v>
      </c>
      <c r="N941" s="6">
        <f>IFERROR(MATCH("Central Log Server Security Requirements Guide :: Version 2, Release: 2 Benchmark Date: 27 Oct 2022*"&amp;A941&amp;";*",SRGs!AA:AA,0),0)</f>
        <v>0</v>
      </c>
      <c r="O941" s="6">
        <f>IFERROR(MATCH("Database Security Requirements Guide :: Version 3, Release: 3 Benchmark Date: 27 Jul 2022*"&amp;A941&amp;";*",SRGs!AA:AA,0),0)</f>
        <v>0</v>
      </c>
      <c r="P941" s="2">
        <f>IFERROR(MATCH("Container Platform Security Requirements Guide :: Version 1, Release: 3 Benchmark Date: 27 Jan 2022*"&amp;A941&amp;";*",SRGs!AA:AA,0),0)</f>
        <v>0</v>
      </c>
      <c r="Q941" s="2">
        <f>IFERROR(MATCH("Domain Name System (DNS) Security Requirements Guide :: Version 2, Release: 4 Benchmark Date: 23 Oct 2015*"&amp;A941&amp;";*",SRGs!AA:AA,0),0)</f>
        <v>0</v>
      </c>
      <c r="R941" s="2">
        <f>IFERROR(MATCH("Firewall Security Requirements Guide :: Version 2, Release: 3 Benchmark Date: 27 Oct 2022*"&amp;A941&amp;";*",SRGs!AA:AA,0),0)</f>
        <v>0</v>
      </c>
      <c r="S941" s="2">
        <f>IFERROR(MATCH("General Purpose Operating System Security Requirements Guide :: Version 2, Release: 4 Benchmark Date: 27 Jul 2022*"&amp;A941&amp;";*",SRGs!AA:AA,0),0)</f>
        <v>0</v>
      </c>
      <c r="T941" s="2">
        <f>IFERROR(MATCH("Intrusion Detection and Prevention Systems (IDPS) Security Requirements Guide :: Version 2, Release: 6 Benchmark Date: 24 Jul 2020*"&amp;A941&amp;";*",SRGs!AA:AA,0),0)</f>
        <v>0</v>
      </c>
      <c r="U941" s="2">
        <f>IFERROR(MATCH("Layer 2 Switch Security Requirements Guide :: Version 2, Release: 1 Benchmark Date: 18 May 2021*"&amp;A941&amp;";*",SRGs!AA:AA,0),0)</f>
        <v>0</v>
      </c>
      <c r="V941" s="2">
        <f>IFERROR(MATCH("Mainframe Product Security Requirements Guide :: Version 2, Release: 1 Benchmark Date: 27 Oct 2022*"&amp;A941&amp;";*",SRGs!AA:AA,0),0)</f>
        <v>0</v>
      </c>
      <c r="W941" s="2">
        <f>IFERROR(MATCH("Network Device Management Security Requirements Guide :: Version 4, Release: 1 Benchmark Date: 23 Apr 2021*"&amp;A941&amp;";*",SRGs!AA:AA,0),0)</f>
        <v>0</v>
      </c>
      <c r="X941" s="2">
        <f>IFERROR(MATCH("Router Security Requirements Guide :: Version 4, Release: 2 Benchmark Date: 23 Apr 2021*"&amp;A941&amp;";*",SRGs!AA:AA,0),0)</f>
        <v>0</v>
      </c>
      <c r="Y941" s="2">
        <f>IFERROR(MATCH("SDN Controller Security Requirements Guide :: Version 1, Release: 2 Benchmark Date: 24 Apr 2020*"&amp;A941&amp;";*",SRGs!AA:AA,0),0)</f>
        <v>0</v>
      </c>
      <c r="Z941" s="2">
        <f>IFERROR(MATCH("Unified Endpoint Management Agent Security Requirements Guide :: Version 1, Release: 1 Benchmark Date: 20 Nov 2020*"&amp;A941&amp;";*",SRGs!AA:AA,0),0)</f>
        <v>0</v>
      </c>
      <c r="AA941" s="2">
        <f>IFERROR(MATCH("Unified Endpoint Management Server Security Requirements Guide :: Version 1, Release: 1 Benchmark Date: 20 Nov 2020*"&amp;A941&amp;";*",SRGs!AA:AA,0),0)</f>
        <v>0</v>
      </c>
      <c r="AB941" s="2">
        <f>IFERROR(MATCH("Virtual Private Network (VPN) Security Requirements Guide :: Version 2, Release: 4 Benchmark Date: 27 Oct 2021*"&amp;A941&amp;";*",SRGs!AA:AA,0),0)</f>
        <v>0</v>
      </c>
      <c r="AC941" s="2">
        <f>IFERROR(MATCH("Web Server Security Requirements Guide :: Version 3, Release: 1 Benchmark Date: 27 Oct 2022*"&amp;A941&amp;";*",SRGs!AA:AA,0),0)</f>
        <v>0</v>
      </c>
      <c r="AD941" s="22"/>
      <c r="AE941" s="3" t="str">
        <f t="shared" si="112"/>
        <v/>
      </c>
      <c r="AF941" s="2" t="str">
        <f t="shared" si="113"/>
        <v/>
      </c>
      <c r="AG941" s="2" t="str">
        <f t="shared" si="114"/>
        <v/>
      </c>
      <c r="AH941" s="2" t="str">
        <f t="shared" si="115"/>
        <v/>
      </c>
      <c r="AI941" s="2" t="str">
        <f t="shared" si="116"/>
        <v/>
      </c>
      <c r="AJ941" s="2" t="str">
        <f t="shared" si="117"/>
        <v/>
      </c>
      <c r="AK941" s="2" t="str">
        <f t="shared" si="118"/>
        <v/>
      </c>
      <c r="AM941" s="5" t="str">
        <f t="shared" si="119"/>
        <v/>
      </c>
    </row>
    <row r="942" spans="1:39" s="5" customFormat="1" ht="135">
      <c r="A942" s="1" t="s">
        <v>264</v>
      </c>
      <c r="B942" s="1" t="s">
        <v>4316</v>
      </c>
      <c r="C942" s="1" t="s">
        <v>1281</v>
      </c>
      <c r="D942" s="1" t="s">
        <v>2300</v>
      </c>
      <c r="E942" s="1" t="s">
        <v>3298</v>
      </c>
      <c r="F942" s="2" t="s">
        <v>4062</v>
      </c>
      <c r="G942" s="2"/>
      <c r="H942" s="2" t="s">
        <v>4279</v>
      </c>
      <c r="I942" s="10">
        <v>3</v>
      </c>
      <c r="J942" s="13"/>
      <c r="K942" s="3">
        <f>IFERROR(MATCH("Application Layer Gateway (ALG) Security Requirements Guide (SRG) :: Version 1, Release: 2 Benchmark Date: 24 Jul 2015*"&amp;A942&amp;";*",SRGs!AA:AA,0),0)</f>
        <v>0</v>
      </c>
      <c r="L942" s="2">
        <f>IFERROR(MATCH("Application Server Security Requirements Guide :: Version 3, Release: 3 Benchmark Date: 27 Oct 2022*"&amp;A942&amp;";*",SRGs!AA:AA,0),0)</f>
        <v>0</v>
      </c>
      <c r="M942" s="2">
        <f>IFERROR(MATCH("Authentication, Authorization, and Accounting Services (AAA) Security Requirements Guide :: Version 1, Release: 2 Benchmark Date: 24 Jan 2020*"&amp;A942&amp;";*",SRGs!AA:AA,0),0)</f>
        <v>0</v>
      </c>
      <c r="N942" s="6">
        <f>IFERROR(MATCH("Central Log Server Security Requirements Guide :: Version 2, Release: 2 Benchmark Date: 27 Oct 2022*"&amp;A942&amp;";*",SRGs!AA:AA,0),0)</f>
        <v>0</v>
      </c>
      <c r="O942" s="6">
        <f>IFERROR(MATCH("Database Security Requirements Guide :: Version 3, Release: 3 Benchmark Date: 27 Jul 2022*"&amp;A942&amp;";*",SRGs!AA:AA,0),0)</f>
        <v>0</v>
      </c>
      <c r="P942" s="6">
        <f>IFERROR(MATCH("Container Platform Security Requirements Guide :: Version 1, Release: 3 Benchmark Date: 27 Jan 2022*"&amp;A942&amp;";*",SRGs!AA:AA,0),0)</f>
        <v>0</v>
      </c>
      <c r="Q942" s="6">
        <f>IFERROR(MATCH("Domain Name System (DNS) Security Requirements Guide :: Version 2, Release: 4 Benchmark Date: 23 Oct 2015*"&amp;A942&amp;";*",SRGs!AA:AA,0),0)</f>
        <v>0</v>
      </c>
      <c r="R942" s="6">
        <f>IFERROR(MATCH("Firewall Security Requirements Guide :: Version 2, Release: 3 Benchmark Date: 27 Oct 2022*"&amp;A942&amp;";*",SRGs!AA:AA,0),0)</f>
        <v>0</v>
      </c>
      <c r="S942" s="6">
        <f>IFERROR(MATCH("General Purpose Operating System Security Requirements Guide :: Version 2, Release: 4 Benchmark Date: 27 Jul 2022*"&amp;A942&amp;";*",SRGs!AA:AA,0),0)</f>
        <v>0</v>
      </c>
      <c r="T942" s="6">
        <f>IFERROR(MATCH("Intrusion Detection and Prevention Systems (IDPS) Security Requirements Guide :: Version 2, Release: 6 Benchmark Date: 24 Jul 2020*"&amp;A942&amp;";*",SRGs!AA:AA,0),0)</f>
        <v>0</v>
      </c>
      <c r="U942" s="6">
        <f>IFERROR(MATCH("Layer 2 Switch Security Requirements Guide :: Version 2, Release: 1 Benchmark Date: 18 May 2021*"&amp;A942&amp;";*",SRGs!AA:AA,0),0)</f>
        <v>0</v>
      </c>
      <c r="V942" s="6">
        <f>IFERROR(MATCH("Mainframe Product Security Requirements Guide :: Version 2, Release: 1 Benchmark Date: 27 Oct 2022*"&amp;A942&amp;";*",SRGs!AA:AA,0),0)</f>
        <v>0</v>
      </c>
      <c r="W942" s="6">
        <f>IFERROR(MATCH("Network Device Management Security Requirements Guide :: Version 4, Release: 1 Benchmark Date: 23 Apr 2021*"&amp;A942&amp;";*",SRGs!AA:AA,0),0)</f>
        <v>0</v>
      </c>
      <c r="X942" s="6">
        <f>IFERROR(MATCH("Router Security Requirements Guide :: Version 4, Release: 2 Benchmark Date: 23 Apr 2021*"&amp;A942&amp;";*",SRGs!AA:AA,0),0)</f>
        <v>0</v>
      </c>
      <c r="Y942" s="6">
        <f>IFERROR(MATCH("SDN Controller Security Requirements Guide :: Version 1, Release: 2 Benchmark Date: 24 Apr 2020*"&amp;A942&amp;";*",SRGs!AA:AA,0),0)</f>
        <v>0</v>
      </c>
      <c r="Z942" s="6">
        <f>IFERROR(MATCH("Unified Endpoint Management Agent Security Requirements Guide :: Version 1, Release: 1 Benchmark Date: 20 Nov 2020*"&amp;A942&amp;";*",SRGs!AA:AA,0),0)</f>
        <v>0</v>
      </c>
      <c r="AA942" s="6">
        <f>IFERROR(MATCH("Unified Endpoint Management Server Security Requirements Guide :: Version 1, Release: 1 Benchmark Date: 20 Nov 2020*"&amp;A942&amp;";*",SRGs!AA:AA,0),0)</f>
        <v>0</v>
      </c>
      <c r="AB942" s="6">
        <f>IFERROR(MATCH("Virtual Private Network (VPN) Security Requirements Guide :: Version 2, Release: 4 Benchmark Date: 27 Oct 2021*"&amp;A942&amp;";*",SRGs!AA:AA,0),0)</f>
        <v>0</v>
      </c>
      <c r="AC942" s="6">
        <f>IFERROR(MATCH("Web Server Security Requirements Guide :: Version 3, Release: 1 Benchmark Date: 27 Oct 2022*"&amp;A942&amp;";*",SRGs!AA:AA,0),0)</f>
        <v>0</v>
      </c>
      <c r="AD942" s="21"/>
      <c r="AE942" s="3" t="str">
        <f t="shared" si="112"/>
        <v/>
      </c>
      <c r="AF942" s="2" t="str">
        <f t="shared" si="113"/>
        <v/>
      </c>
      <c r="AG942" s="2" t="str">
        <f t="shared" si="114"/>
        <v/>
      </c>
      <c r="AH942" s="2" t="str">
        <f t="shared" si="115"/>
        <v/>
      </c>
      <c r="AI942" s="2" t="str">
        <f t="shared" si="116"/>
        <v/>
      </c>
      <c r="AJ942" s="2" t="str">
        <f t="shared" si="117"/>
        <v/>
      </c>
      <c r="AK942" s="2" t="str">
        <f t="shared" si="118"/>
        <v/>
      </c>
      <c r="AL942" s="27"/>
      <c r="AM942" s="5" t="str">
        <f t="shared" si="119"/>
        <v/>
      </c>
    </row>
    <row r="943" spans="1:39" ht="105">
      <c r="A943" s="1" t="s">
        <v>22615</v>
      </c>
      <c r="B943" s="1" t="s">
        <v>4316</v>
      </c>
      <c r="C943" s="1" t="s">
        <v>1282</v>
      </c>
      <c r="D943" s="1" t="s">
        <v>2301</v>
      </c>
      <c r="E943" s="1" t="s">
        <v>3299</v>
      </c>
      <c r="F943" s="2" t="s">
        <v>2591</v>
      </c>
      <c r="G943" s="2"/>
      <c r="H943" s="2" t="s">
        <v>4279</v>
      </c>
      <c r="I943" s="10">
        <v>3</v>
      </c>
      <c r="J943" s="13"/>
      <c r="K943" s="3">
        <f>IFERROR(MATCH("Application Layer Gateway (ALG) Security Requirements Guide (SRG) :: Version 1, Release: 2 Benchmark Date: 24 Jul 2015*"&amp;A943&amp;";*",SRGs!AA:AA,0),0)</f>
        <v>0</v>
      </c>
      <c r="L943" s="2">
        <f>IFERROR(MATCH("Application Server Security Requirements Guide :: Version 3, Release: 3 Benchmark Date: 27 Oct 2022*"&amp;A943&amp;";*",SRGs!AA:AA,0),0)</f>
        <v>0</v>
      </c>
      <c r="M943" s="2">
        <f>IFERROR(MATCH("Authentication, Authorization, and Accounting Services (AAA) Security Requirements Guide :: Version 1, Release: 2 Benchmark Date: 24 Jan 2020*"&amp;A943&amp;";*",SRGs!AA:AA,0),0)</f>
        <v>0</v>
      </c>
      <c r="N943" s="2">
        <f>IFERROR(MATCH("Central Log Server Security Requirements Guide :: Version 2, Release: 2 Benchmark Date: 27 Oct 2022*"&amp;A943&amp;";*",SRGs!AA:AA,0),0)</f>
        <v>0</v>
      </c>
      <c r="O943" s="2">
        <f>IFERROR(MATCH("Database Security Requirements Guide :: Version 3, Release: 3 Benchmark Date: 27 Jul 2022*"&amp;A943&amp;";*",SRGs!AA:AA,0),0)</f>
        <v>0</v>
      </c>
      <c r="P943" s="2">
        <f>IFERROR(MATCH("Container Platform Security Requirements Guide :: Version 1, Release: 3 Benchmark Date: 27 Jan 2022*"&amp;A943&amp;";*",SRGs!AA:AA,0),0)</f>
        <v>0</v>
      </c>
      <c r="Q943" s="2">
        <f>IFERROR(MATCH("Domain Name System (DNS) Security Requirements Guide :: Version 2, Release: 4 Benchmark Date: 23 Oct 2015*"&amp;A943&amp;";*",SRGs!AA:AA,0),0)</f>
        <v>0</v>
      </c>
      <c r="R943" s="2">
        <f>IFERROR(MATCH("Firewall Security Requirements Guide :: Version 2, Release: 3 Benchmark Date: 27 Oct 2022*"&amp;A943&amp;";*",SRGs!AA:AA,0),0)</f>
        <v>0</v>
      </c>
      <c r="S943" s="2">
        <f>IFERROR(MATCH("General Purpose Operating System Security Requirements Guide :: Version 2, Release: 4 Benchmark Date: 27 Jul 2022*"&amp;A943&amp;";*",SRGs!AA:AA,0),0)</f>
        <v>0</v>
      </c>
      <c r="T943" s="2">
        <f>IFERROR(MATCH("Intrusion Detection and Prevention Systems (IDPS) Security Requirements Guide :: Version 2, Release: 6 Benchmark Date: 24 Jul 2020*"&amp;A943&amp;";*",SRGs!AA:AA,0),0)</f>
        <v>0</v>
      </c>
      <c r="U943" s="2">
        <f>IFERROR(MATCH("Layer 2 Switch Security Requirements Guide :: Version 2, Release: 1 Benchmark Date: 18 May 2021*"&amp;A943&amp;";*",SRGs!AA:AA,0),0)</f>
        <v>0</v>
      </c>
      <c r="V943" s="2">
        <f>IFERROR(MATCH("Mainframe Product Security Requirements Guide :: Version 2, Release: 1 Benchmark Date: 27 Oct 2022*"&amp;A943&amp;";*",SRGs!AA:AA,0),0)</f>
        <v>0</v>
      </c>
      <c r="W943" s="2">
        <f>IFERROR(MATCH("Network Device Management Security Requirements Guide :: Version 4, Release: 1 Benchmark Date: 23 Apr 2021*"&amp;A943&amp;";*",SRGs!AA:AA,0),0)</f>
        <v>0</v>
      </c>
      <c r="X943" s="2">
        <f>IFERROR(MATCH("Router Security Requirements Guide :: Version 4, Release: 2 Benchmark Date: 23 Apr 2021*"&amp;A943&amp;";*",SRGs!AA:AA,0),0)</f>
        <v>0</v>
      </c>
      <c r="Y943" s="2">
        <f>IFERROR(MATCH("SDN Controller Security Requirements Guide :: Version 1, Release: 2 Benchmark Date: 24 Apr 2020*"&amp;A943&amp;";*",SRGs!AA:AA,0),0)</f>
        <v>0</v>
      </c>
      <c r="Z943" s="2">
        <f>IFERROR(MATCH("Unified Endpoint Management Agent Security Requirements Guide :: Version 1, Release: 1 Benchmark Date: 20 Nov 2020*"&amp;A943&amp;";*",SRGs!AA:AA,0),0)</f>
        <v>0</v>
      </c>
      <c r="AA943" s="2">
        <f>IFERROR(MATCH("Unified Endpoint Management Server Security Requirements Guide :: Version 1, Release: 1 Benchmark Date: 20 Nov 2020*"&amp;A943&amp;";*",SRGs!AA:AA,0),0)</f>
        <v>0</v>
      </c>
      <c r="AB943" s="2">
        <f>IFERROR(MATCH("Virtual Private Network (VPN) Security Requirements Guide :: Version 2, Release: 4 Benchmark Date: 27 Oct 2021*"&amp;A943&amp;";*",SRGs!AA:AA,0),0)</f>
        <v>0</v>
      </c>
      <c r="AC943" s="2">
        <f>IFERROR(MATCH("Web Server Security Requirements Guide :: Version 3, Release: 1 Benchmark Date: 27 Oct 2022*"&amp;A943&amp;";*",SRGs!AA:AA,0),0)</f>
        <v>0</v>
      </c>
      <c r="AD943" s="22"/>
      <c r="AE943" s="3" t="str">
        <f t="shared" si="112"/>
        <v/>
      </c>
      <c r="AF943" s="2" t="str">
        <f t="shared" si="113"/>
        <v/>
      </c>
      <c r="AG943" s="2" t="str">
        <f t="shared" si="114"/>
        <v/>
      </c>
      <c r="AH943" s="2" t="str">
        <f t="shared" si="115"/>
        <v/>
      </c>
      <c r="AI943" s="2" t="str">
        <f t="shared" si="116"/>
        <v/>
      </c>
      <c r="AJ943" s="2" t="str">
        <f t="shared" si="117"/>
        <v/>
      </c>
      <c r="AK943" s="2" t="str">
        <f t="shared" si="118"/>
        <v/>
      </c>
      <c r="AM943" s="5" t="str">
        <f t="shared" si="119"/>
        <v/>
      </c>
    </row>
    <row r="944" spans="1:39" ht="210">
      <c r="A944" s="1" t="s">
        <v>238</v>
      </c>
      <c r="B944" s="1" t="s">
        <v>4316</v>
      </c>
      <c r="C944" s="1" t="s">
        <v>1180</v>
      </c>
      <c r="D944" s="1" t="s">
        <v>2214</v>
      </c>
      <c r="E944" s="1" t="s">
        <v>3216</v>
      </c>
      <c r="F944" s="2" t="s">
        <v>4024</v>
      </c>
      <c r="G944" s="2"/>
      <c r="H944" s="2" t="s">
        <v>4288</v>
      </c>
      <c r="I944" s="10">
        <v>3</v>
      </c>
      <c r="J944" s="13"/>
      <c r="K944" s="3">
        <f>IFERROR(MATCH("Application Layer Gateway (ALG) Security Requirements Guide (SRG) :: Version 1, Release: 2 Benchmark Date: 24 Jul 2015*"&amp;A944&amp;";*",SRGs!AA:AA,0),0)</f>
        <v>0</v>
      </c>
      <c r="L944" s="2">
        <f>IFERROR(MATCH("Application Server Security Requirements Guide :: Version 3, Release: 3 Benchmark Date: 27 Oct 2022*"&amp;A944&amp;";*",SRGs!AA:AA,0),0)</f>
        <v>0</v>
      </c>
      <c r="M944" s="2">
        <f>IFERROR(MATCH("Authentication, Authorization, and Accounting Services (AAA) Security Requirements Guide :: Version 1, Release: 2 Benchmark Date: 24 Jan 2020*"&amp;A944&amp;";*",SRGs!AA:AA,0),0)</f>
        <v>0</v>
      </c>
      <c r="N944" s="6">
        <f>IFERROR(MATCH("Central Log Server Security Requirements Guide :: Version 2, Release: 2 Benchmark Date: 27 Oct 2022*"&amp;A944&amp;";*",SRGs!AA:AA,0),0)</f>
        <v>0</v>
      </c>
      <c r="O944" s="6">
        <f>IFERROR(MATCH("Database Security Requirements Guide :: Version 3, Release: 3 Benchmark Date: 27 Jul 2022*"&amp;A944&amp;";*",SRGs!AA:AA,0),0)</f>
        <v>1876</v>
      </c>
      <c r="P944" s="2">
        <f>IFERROR(MATCH("Container Platform Security Requirements Guide :: Version 1, Release: 3 Benchmark Date: 27 Jan 2022*"&amp;A944&amp;";*",SRGs!AA:AA,0),0)</f>
        <v>1875</v>
      </c>
      <c r="Q944" s="2">
        <f>IFERROR(MATCH("Domain Name System (DNS) Security Requirements Guide :: Version 2, Release: 4 Benchmark Date: 23 Oct 2015*"&amp;A944&amp;";*",SRGs!AA:AA,0),0)</f>
        <v>0</v>
      </c>
      <c r="R944" s="2">
        <f>IFERROR(MATCH("Firewall Security Requirements Guide :: Version 2, Release: 3 Benchmark Date: 27 Oct 2022*"&amp;A944&amp;";*",SRGs!AA:AA,0),0)</f>
        <v>0</v>
      </c>
      <c r="S944" s="2">
        <f>IFERROR(MATCH("General Purpose Operating System Security Requirements Guide :: Version 2, Release: 4 Benchmark Date: 27 Jul 2022*"&amp;A944&amp;";*",SRGs!AA:AA,0),0)</f>
        <v>1877</v>
      </c>
      <c r="T944" s="2">
        <f>IFERROR(MATCH("Intrusion Detection and Prevention Systems (IDPS) Security Requirements Guide :: Version 2, Release: 6 Benchmark Date: 24 Jul 2020*"&amp;A944&amp;";*",SRGs!AA:AA,0),0)</f>
        <v>0</v>
      </c>
      <c r="U944" s="2">
        <f>IFERROR(MATCH("Layer 2 Switch Security Requirements Guide :: Version 2, Release: 1 Benchmark Date: 18 May 2021*"&amp;A944&amp;";*",SRGs!AA:AA,0),0)</f>
        <v>0</v>
      </c>
      <c r="V944" s="2">
        <f>IFERROR(MATCH("Mainframe Product Security Requirements Guide :: Version 2, Release: 1 Benchmark Date: 27 Oct 2022*"&amp;A944&amp;";*",SRGs!AA:AA,0),0)</f>
        <v>1878</v>
      </c>
      <c r="W944" s="2">
        <f>IFERROR(MATCH("Network Device Management Security Requirements Guide :: Version 4, Release: 1 Benchmark Date: 23 Apr 2021*"&amp;A944&amp;";*",SRGs!AA:AA,0),0)</f>
        <v>0</v>
      </c>
      <c r="X944" s="2">
        <f>IFERROR(MATCH("Router Security Requirements Guide :: Version 4, Release: 2 Benchmark Date: 23 Apr 2021*"&amp;A944&amp;";*",SRGs!AA:AA,0),0)</f>
        <v>0</v>
      </c>
      <c r="Y944" s="2">
        <f>IFERROR(MATCH("SDN Controller Security Requirements Guide :: Version 1, Release: 2 Benchmark Date: 24 Apr 2020*"&amp;A944&amp;";*",SRGs!AA:AA,0),0)</f>
        <v>1879</v>
      </c>
      <c r="Z944" s="2">
        <f>IFERROR(MATCH("Unified Endpoint Management Agent Security Requirements Guide :: Version 1, Release: 1 Benchmark Date: 20 Nov 2020*"&amp;A944&amp;";*",SRGs!AA:AA,0),0)</f>
        <v>0</v>
      </c>
      <c r="AA944" s="2">
        <f>IFERROR(MATCH("Unified Endpoint Management Server Security Requirements Guide :: Version 1, Release: 1 Benchmark Date: 20 Nov 2020*"&amp;A944&amp;";*",SRGs!AA:AA,0),0)</f>
        <v>0</v>
      </c>
      <c r="AB944" s="2">
        <f>IFERROR(MATCH("Virtual Private Network (VPN) Security Requirements Guide :: Version 2, Release: 4 Benchmark Date: 27 Oct 2021*"&amp;A944&amp;";*",SRGs!AA:AA,0),0)</f>
        <v>0</v>
      </c>
      <c r="AC944" s="2">
        <f>IFERROR(MATCH("Web Server Security Requirements Guide :: Version 3, Release: 1 Benchmark Date: 27 Oct 2022*"&amp;A944&amp;";*",SRGs!AA:AA,0),0)</f>
        <v>1881</v>
      </c>
      <c r="AD944" s="22"/>
      <c r="AE944" s="3" t="str">
        <f t="shared" si="112"/>
        <v>Application</v>
      </c>
      <c r="AF944" s="2" t="str">
        <f t="shared" si="113"/>
        <v>Server</v>
      </c>
      <c r="AG944" s="2" t="str">
        <f t="shared" si="114"/>
        <v>Laptops/Desktops</v>
      </c>
      <c r="AH944" s="2" t="str">
        <f t="shared" si="115"/>
        <v>Network Device</v>
      </c>
      <c r="AI944" s="2" t="str">
        <f t="shared" si="116"/>
        <v>Database</v>
      </c>
      <c r="AJ944" s="2" t="str">
        <f t="shared" si="117"/>
        <v>Container</v>
      </c>
      <c r="AK944" s="2" t="str">
        <f t="shared" si="118"/>
        <v/>
      </c>
      <c r="AM944" s="5" t="str">
        <f t="shared" si="119"/>
        <v>Application; Server; Laptops/Desktops; Network Device; Database; Container</v>
      </c>
    </row>
    <row r="945" spans="1:39" ht="60">
      <c r="A945" s="1" t="s">
        <v>22616</v>
      </c>
      <c r="B945" s="1" t="s">
        <v>4316</v>
      </c>
      <c r="C945" s="1" t="s">
        <v>1181</v>
      </c>
      <c r="D945" s="1" t="s">
        <v>2215</v>
      </c>
      <c r="E945" s="1" t="s">
        <v>3217</v>
      </c>
      <c r="F945" s="2" t="s">
        <v>2591</v>
      </c>
      <c r="G945" s="2"/>
      <c r="H945" s="2"/>
      <c r="I945" s="2"/>
      <c r="J945" s="15"/>
      <c r="K945" s="3">
        <f>IFERROR(MATCH("Application Layer Gateway (ALG) Security Requirements Guide (SRG) :: Version 1, Release: 2 Benchmark Date: 24 Jul 2015*"&amp;A945&amp;";*",SRGs!AA:AA,0),0)</f>
        <v>0</v>
      </c>
      <c r="L945" s="2">
        <f>IFERROR(MATCH("Application Server Security Requirements Guide :: Version 3, Release: 3 Benchmark Date: 27 Oct 2022*"&amp;A945&amp;";*",SRGs!AA:AA,0),0)</f>
        <v>0</v>
      </c>
      <c r="M945" s="2">
        <f>IFERROR(MATCH("Authentication, Authorization, and Accounting Services (AAA) Security Requirements Guide :: Version 1, Release: 2 Benchmark Date: 24 Jan 2020*"&amp;A945&amp;";*",SRGs!AA:AA,0),0)</f>
        <v>0</v>
      </c>
      <c r="N945" s="2">
        <f>IFERROR(MATCH("Central Log Server Security Requirements Guide :: Version 2, Release: 2 Benchmark Date: 27 Oct 2022*"&amp;A945&amp;";*",SRGs!AA:AA,0),0)</f>
        <v>0</v>
      </c>
      <c r="O945" s="2">
        <f>IFERROR(MATCH("Database Security Requirements Guide :: Version 3, Release: 3 Benchmark Date: 27 Jul 2022*"&amp;A945&amp;";*",SRGs!AA:AA,0),0)</f>
        <v>0</v>
      </c>
      <c r="P945" s="2">
        <f>IFERROR(MATCH("Container Platform Security Requirements Guide :: Version 1, Release: 3 Benchmark Date: 27 Jan 2022*"&amp;A945&amp;";*",SRGs!AA:AA,0),0)</f>
        <v>0</v>
      </c>
      <c r="Q945" s="2">
        <f>IFERROR(MATCH("Domain Name System (DNS) Security Requirements Guide :: Version 2, Release: 4 Benchmark Date: 23 Oct 2015*"&amp;A945&amp;";*",SRGs!AA:AA,0),0)</f>
        <v>0</v>
      </c>
      <c r="R945" s="2">
        <f>IFERROR(MATCH("Firewall Security Requirements Guide :: Version 2, Release: 3 Benchmark Date: 27 Oct 2022*"&amp;A945&amp;";*",SRGs!AA:AA,0),0)</f>
        <v>0</v>
      </c>
      <c r="S945" s="2">
        <f>IFERROR(MATCH("General Purpose Operating System Security Requirements Guide :: Version 2, Release: 4 Benchmark Date: 27 Jul 2022*"&amp;A945&amp;";*",SRGs!AA:AA,0),0)</f>
        <v>0</v>
      </c>
      <c r="T945" s="2">
        <f>IFERROR(MATCH("Intrusion Detection and Prevention Systems (IDPS) Security Requirements Guide :: Version 2, Release: 6 Benchmark Date: 24 Jul 2020*"&amp;A945&amp;";*",SRGs!AA:AA,0),0)</f>
        <v>0</v>
      </c>
      <c r="U945" s="2">
        <f>IFERROR(MATCH("Layer 2 Switch Security Requirements Guide :: Version 2, Release: 1 Benchmark Date: 18 May 2021*"&amp;A945&amp;";*",SRGs!AA:AA,0),0)</f>
        <v>0</v>
      </c>
      <c r="V945" s="2">
        <f>IFERROR(MATCH("Mainframe Product Security Requirements Guide :: Version 2, Release: 1 Benchmark Date: 27 Oct 2022*"&amp;A945&amp;";*",SRGs!AA:AA,0),0)</f>
        <v>0</v>
      </c>
      <c r="W945" s="2">
        <f>IFERROR(MATCH("Network Device Management Security Requirements Guide :: Version 4, Release: 1 Benchmark Date: 23 Apr 2021*"&amp;A945&amp;";*",SRGs!AA:AA,0),0)</f>
        <v>0</v>
      </c>
      <c r="X945" s="2">
        <f>IFERROR(MATCH("Router Security Requirements Guide :: Version 4, Release: 2 Benchmark Date: 23 Apr 2021*"&amp;A945&amp;";*",SRGs!AA:AA,0),0)</f>
        <v>0</v>
      </c>
      <c r="Y945" s="2">
        <f>IFERROR(MATCH("SDN Controller Security Requirements Guide :: Version 1, Release: 2 Benchmark Date: 24 Apr 2020*"&amp;A945&amp;";*",SRGs!AA:AA,0),0)</f>
        <v>0</v>
      </c>
      <c r="Z945" s="2">
        <f>IFERROR(MATCH("Unified Endpoint Management Agent Security Requirements Guide :: Version 1, Release: 1 Benchmark Date: 20 Nov 2020*"&amp;A945&amp;";*",SRGs!AA:AA,0),0)</f>
        <v>0</v>
      </c>
      <c r="AA945" s="2">
        <f>IFERROR(MATCH("Unified Endpoint Management Server Security Requirements Guide :: Version 1, Release: 1 Benchmark Date: 20 Nov 2020*"&amp;A945&amp;";*",SRGs!AA:AA,0),0)</f>
        <v>0</v>
      </c>
      <c r="AB945" s="2">
        <f>IFERROR(MATCH("Virtual Private Network (VPN) Security Requirements Guide :: Version 2, Release: 4 Benchmark Date: 27 Oct 2021*"&amp;A945&amp;";*",SRGs!AA:AA,0),0)</f>
        <v>0</v>
      </c>
      <c r="AC945" s="2">
        <f>IFERROR(MATCH("Web Server Security Requirements Guide :: Version 3, Release: 1 Benchmark Date: 27 Oct 2022*"&amp;A945&amp;";*",SRGs!AA:AA,0),0)</f>
        <v>0</v>
      </c>
      <c r="AD945" s="22"/>
      <c r="AE945" s="3" t="str">
        <f t="shared" si="112"/>
        <v/>
      </c>
      <c r="AF945" s="2" t="str">
        <f t="shared" si="113"/>
        <v/>
      </c>
      <c r="AG945" s="2" t="str">
        <f t="shared" si="114"/>
        <v/>
      </c>
      <c r="AH945" s="2" t="str">
        <f t="shared" si="115"/>
        <v/>
      </c>
      <c r="AI945" s="2" t="str">
        <f t="shared" si="116"/>
        <v/>
      </c>
      <c r="AJ945" s="2" t="str">
        <f t="shared" si="117"/>
        <v/>
      </c>
      <c r="AK945" s="2" t="str">
        <f t="shared" si="118"/>
        <v/>
      </c>
      <c r="AM945" s="5" t="str">
        <f t="shared" si="119"/>
        <v/>
      </c>
    </row>
    <row r="946" spans="1:39" ht="60">
      <c r="A946" s="1" t="s">
        <v>22617</v>
      </c>
      <c r="B946" s="1" t="s">
        <v>4316</v>
      </c>
      <c r="C946" s="1" t="s">
        <v>1182</v>
      </c>
      <c r="D946" s="1" t="s">
        <v>2216</v>
      </c>
      <c r="E946" s="1" t="s">
        <v>3218</v>
      </c>
      <c r="F946" s="2" t="s">
        <v>2591</v>
      </c>
      <c r="G946" s="2"/>
      <c r="H946" s="2"/>
      <c r="I946" s="2"/>
      <c r="J946" s="15"/>
      <c r="K946" s="3">
        <f>IFERROR(MATCH("Application Layer Gateway (ALG) Security Requirements Guide (SRG) :: Version 1, Release: 2 Benchmark Date: 24 Jul 2015*"&amp;A946&amp;";*",SRGs!AA:AA,0),0)</f>
        <v>0</v>
      </c>
      <c r="L946" s="2">
        <f>IFERROR(MATCH("Application Server Security Requirements Guide :: Version 3, Release: 3 Benchmark Date: 27 Oct 2022*"&amp;A946&amp;";*",SRGs!AA:AA,0),0)</f>
        <v>0</v>
      </c>
      <c r="M946" s="2">
        <f>IFERROR(MATCH("Authentication, Authorization, and Accounting Services (AAA) Security Requirements Guide :: Version 1, Release: 2 Benchmark Date: 24 Jan 2020*"&amp;A946&amp;";*",SRGs!AA:AA,0),0)</f>
        <v>0</v>
      </c>
      <c r="N946" s="2">
        <f>IFERROR(MATCH("Central Log Server Security Requirements Guide :: Version 2, Release: 2 Benchmark Date: 27 Oct 2022*"&amp;A946&amp;";*",SRGs!AA:AA,0),0)</f>
        <v>0</v>
      </c>
      <c r="O946" s="2">
        <f>IFERROR(MATCH("Database Security Requirements Guide :: Version 3, Release: 3 Benchmark Date: 27 Jul 2022*"&amp;A946&amp;";*",SRGs!AA:AA,0),0)</f>
        <v>0</v>
      </c>
      <c r="P946" s="2">
        <f>IFERROR(MATCH("Container Platform Security Requirements Guide :: Version 1, Release: 3 Benchmark Date: 27 Jan 2022*"&amp;A946&amp;";*",SRGs!AA:AA,0),0)</f>
        <v>0</v>
      </c>
      <c r="Q946" s="2">
        <f>IFERROR(MATCH("Domain Name System (DNS) Security Requirements Guide :: Version 2, Release: 4 Benchmark Date: 23 Oct 2015*"&amp;A946&amp;";*",SRGs!AA:AA,0),0)</f>
        <v>0</v>
      </c>
      <c r="R946" s="2">
        <f>IFERROR(MATCH("Firewall Security Requirements Guide :: Version 2, Release: 3 Benchmark Date: 27 Oct 2022*"&amp;A946&amp;";*",SRGs!AA:AA,0),0)</f>
        <v>0</v>
      </c>
      <c r="S946" s="2">
        <f>IFERROR(MATCH("General Purpose Operating System Security Requirements Guide :: Version 2, Release: 4 Benchmark Date: 27 Jul 2022*"&amp;A946&amp;";*",SRGs!AA:AA,0),0)</f>
        <v>0</v>
      </c>
      <c r="T946" s="2">
        <f>IFERROR(MATCH("Intrusion Detection and Prevention Systems (IDPS) Security Requirements Guide :: Version 2, Release: 6 Benchmark Date: 24 Jul 2020*"&amp;A946&amp;";*",SRGs!AA:AA,0),0)</f>
        <v>0</v>
      </c>
      <c r="U946" s="2">
        <f>IFERROR(MATCH("Layer 2 Switch Security Requirements Guide :: Version 2, Release: 1 Benchmark Date: 18 May 2021*"&amp;A946&amp;";*",SRGs!AA:AA,0),0)</f>
        <v>0</v>
      </c>
      <c r="V946" s="2">
        <f>IFERROR(MATCH("Mainframe Product Security Requirements Guide :: Version 2, Release: 1 Benchmark Date: 27 Oct 2022*"&amp;A946&amp;";*",SRGs!AA:AA,0),0)</f>
        <v>0</v>
      </c>
      <c r="W946" s="2">
        <f>IFERROR(MATCH("Network Device Management Security Requirements Guide :: Version 4, Release: 1 Benchmark Date: 23 Apr 2021*"&amp;A946&amp;";*",SRGs!AA:AA,0),0)</f>
        <v>0</v>
      </c>
      <c r="X946" s="2">
        <f>IFERROR(MATCH("Router Security Requirements Guide :: Version 4, Release: 2 Benchmark Date: 23 Apr 2021*"&amp;A946&amp;";*",SRGs!AA:AA,0),0)</f>
        <v>0</v>
      </c>
      <c r="Y946" s="2">
        <f>IFERROR(MATCH("SDN Controller Security Requirements Guide :: Version 1, Release: 2 Benchmark Date: 24 Apr 2020*"&amp;A946&amp;";*",SRGs!AA:AA,0),0)</f>
        <v>0</v>
      </c>
      <c r="Z946" s="2">
        <f>IFERROR(MATCH("Unified Endpoint Management Agent Security Requirements Guide :: Version 1, Release: 1 Benchmark Date: 20 Nov 2020*"&amp;A946&amp;";*",SRGs!AA:AA,0),0)</f>
        <v>0</v>
      </c>
      <c r="AA946" s="2">
        <f>IFERROR(MATCH("Unified Endpoint Management Server Security Requirements Guide :: Version 1, Release: 1 Benchmark Date: 20 Nov 2020*"&amp;A946&amp;";*",SRGs!AA:AA,0),0)</f>
        <v>0</v>
      </c>
      <c r="AB946" s="2">
        <f>IFERROR(MATCH("Virtual Private Network (VPN) Security Requirements Guide :: Version 2, Release: 4 Benchmark Date: 27 Oct 2021*"&amp;A946&amp;";*",SRGs!AA:AA,0),0)</f>
        <v>0</v>
      </c>
      <c r="AC946" s="2">
        <f>IFERROR(MATCH("Web Server Security Requirements Guide :: Version 3, Release: 1 Benchmark Date: 27 Oct 2022*"&amp;A946&amp;";*",SRGs!AA:AA,0),0)</f>
        <v>0</v>
      </c>
      <c r="AD946" s="22"/>
      <c r="AE946" s="3" t="str">
        <f t="shared" si="112"/>
        <v/>
      </c>
      <c r="AF946" s="2" t="str">
        <f t="shared" si="113"/>
        <v/>
      </c>
      <c r="AG946" s="2" t="str">
        <f t="shared" si="114"/>
        <v/>
      </c>
      <c r="AH946" s="2" t="str">
        <f t="shared" si="115"/>
        <v/>
      </c>
      <c r="AI946" s="2" t="str">
        <f t="shared" si="116"/>
        <v/>
      </c>
      <c r="AJ946" s="2" t="str">
        <f t="shared" si="117"/>
        <v/>
      </c>
      <c r="AK946" s="2" t="str">
        <f t="shared" si="118"/>
        <v/>
      </c>
      <c r="AM946" s="5" t="str">
        <f t="shared" si="119"/>
        <v/>
      </c>
    </row>
    <row r="947" spans="1:39" ht="195">
      <c r="A947" s="1" t="s">
        <v>22618</v>
      </c>
      <c r="B947" s="1" t="s">
        <v>4316</v>
      </c>
      <c r="C947" s="1" t="s">
        <v>1183</v>
      </c>
      <c r="D947" s="1" t="s">
        <v>2217</v>
      </c>
      <c r="E947" s="1" t="s">
        <v>3219</v>
      </c>
      <c r="F947" s="2" t="s">
        <v>2591</v>
      </c>
      <c r="G947" s="2"/>
      <c r="H947" s="2"/>
      <c r="I947" s="2"/>
      <c r="J947" s="15"/>
      <c r="K947" s="3">
        <f>IFERROR(MATCH("Application Layer Gateway (ALG) Security Requirements Guide (SRG) :: Version 1, Release: 2 Benchmark Date: 24 Jul 2015*"&amp;A947&amp;";*",SRGs!AA:AA,0),0)</f>
        <v>0</v>
      </c>
      <c r="L947" s="2">
        <f>IFERROR(MATCH("Application Server Security Requirements Guide :: Version 3, Release: 3 Benchmark Date: 27 Oct 2022*"&amp;A947&amp;";*",SRGs!AA:AA,0),0)</f>
        <v>0</v>
      </c>
      <c r="M947" s="2">
        <f>IFERROR(MATCH("Authentication, Authorization, and Accounting Services (AAA) Security Requirements Guide :: Version 1, Release: 2 Benchmark Date: 24 Jan 2020*"&amp;A947&amp;";*",SRGs!AA:AA,0),0)</f>
        <v>0</v>
      </c>
      <c r="N947" s="2">
        <f>IFERROR(MATCH("Central Log Server Security Requirements Guide :: Version 2, Release: 2 Benchmark Date: 27 Oct 2022*"&amp;A947&amp;";*",SRGs!AA:AA,0),0)</f>
        <v>0</v>
      </c>
      <c r="O947" s="2">
        <f>IFERROR(MATCH("Database Security Requirements Guide :: Version 3, Release: 3 Benchmark Date: 27 Jul 2022*"&amp;A947&amp;";*",SRGs!AA:AA,0),0)</f>
        <v>0</v>
      </c>
      <c r="P947" s="2">
        <f>IFERROR(MATCH("Container Platform Security Requirements Guide :: Version 1, Release: 3 Benchmark Date: 27 Jan 2022*"&amp;A947&amp;";*",SRGs!AA:AA,0),0)</f>
        <v>0</v>
      </c>
      <c r="Q947" s="2">
        <f>IFERROR(MATCH("Domain Name System (DNS) Security Requirements Guide :: Version 2, Release: 4 Benchmark Date: 23 Oct 2015*"&amp;A947&amp;";*",SRGs!AA:AA,0),0)</f>
        <v>0</v>
      </c>
      <c r="R947" s="2">
        <f>IFERROR(MATCH("Firewall Security Requirements Guide :: Version 2, Release: 3 Benchmark Date: 27 Oct 2022*"&amp;A947&amp;";*",SRGs!AA:AA,0),0)</f>
        <v>0</v>
      </c>
      <c r="S947" s="2">
        <f>IFERROR(MATCH("General Purpose Operating System Security Requirements Guide :: Version 2, Release: 4 Benchmark Date: 27 Jul 2022*"&amp;A947&amp;";*",SRGs!AA:AA,0),0)</f>
        <v>0</v>
      </c>
      <c r="T947" s="2">
        <f>IFERROR(MATCH("Intrusion Detection and Prevention Systems (IDPS) Security Requirements Guide :: Version 2, Release: 6 Benchmark Date: 24 Jul 2020*"&amp;A947&amp;";*",SRGs!AA:AA,0),0)</f>
        <v>0</v>
      </c>
      <c r="U947" s="2">
        <f>IFERROR(MATCH("Layer 2 Switch Security Requirements Guide :: Version 2, Release: 1 Benchmark Date: 18 May 2021*"&amp;A947&amp;";*",SRGs!AA:AA,0),0)</f>
        <v>0</v>
      </c>
      <c r="V947" s="2">
        <f>IFERROR(MATCH("Mainframe Product Security Requirements Guide :: Version 2, Release: 1 Benchmark Date: 27 Oct 2022*"&amp;A947&amp;";*",SRGs!AA:AA,0),0)</f>
        <v>0</v>
      </c>
      <c r="W947" s="2">
        <f>IFERROR(MATCH("Network Device Management Security Requirements Guide :: Version 4, Release: 1 Benchmark Date: 23 Apr 2021*"&amp;A947&amp;";*",SRGs!AA:AA,0),0)</f>
        <v>0</v>
      </c>
      <c r="X947" s="2">
        <f>IFERROR(MATCH("Router Security Requirements Guide :: Version 4, Release: 2 Benchmark Date: 23 Apr 2021*"&amp;A947&amp;";*",SRGs!AA:AA,0),0)</f>
        <v>0</v>
      </c>
      <c r="Y947" s="2">
        <f>IFERROR(MATCH("SDN Controller Security Requirements Guide :: Version 1, Release: 2 Benchmark Date: 24 Apr 2020*"&amp;A947&amp;";*",SRGs!AA:AA,0),0)</f>
        <v>0</v>
      </c>
      <c r="Z947" s="2">
        <f>IFERROR(MATCH("Unified Endpoint Management Agent Security Requirements Guide :: Version 1, Release: 1 Benchmark Date: 20 Nov 2020*"&amp;A947&amp;";*",SRGs!AA:AA,0),0)</f>
        <v>0</v>
      </c>
      <c r="AA947" s="2">
        <f>IFERROR(MATCH("Unified Endpoint Management Server Security Requirements Guide :: Version 1, Release: 1 Benchmark Date: 20 Nov 2020*"&amp;A947&amp;";*",SRGs!AA:AA,0),0)</f>
        <v>0</v>
      </c>
      <c r="AB947" s="2">
        <f>IFERROR(MATCH("Virtual Private Network (VPN) Security Requirements Guide :: Version 2, Release: 4 Benchmark Date: 27 Oct 2021*"&amp;A947&amp;";*",SRGs!AA:AA,0),0)</f>
        <v>0</v>
      </c>
      <c r="AC947" s="2">
        <f>IFERROR(MATCH("Web Server Security Requirements Guide :: Version 3, Release: 1 Benchmark Date: 27 Oct 2022*"&amp;A947&amp;";*",SRGs!AA:AA,0),0)</f>
        <v>0</v>
      </c>
      <c r="AD947" s="22"/>
      <c r="AE947" s="3" t="str">
        <f t="shared" si="112"/>
        <v/>
      </c>
      <c r="AF947" s="2" t="str">
        <f t="shared" si="113"/>
        <v/>
      </c>
      <c r="AG947" s="2" t="str">
        <f t="shared" si="114"/>
        <v/>
      </c>
      <c r="AH947" s="2" t="str">
        <f t="shared" si="115"/>
        <v/>
      </c>
      <c r="AI947" s="2" t="str">
        <f t="shared" si="116"/>
        <v/>
      </c>
      <c r="AJ947" s="2" t="str">
        <f t="shared" si="117"/>
        <v/>
      </c>
      <c r="AK947" s="2" t="str">
        <f t="shared" si="118"/>
        <v/>
      </c>
      <c r="AM947" s="5" t="str">
        <f t="shared" si="119"/>
        <v/>
      </c>
    </row>
    <row r="948" spans="1:39" ht="120">
      <c r="A948" s="1" t="s">
        <v>22619</v>
      </c>
      <c r="B948" s="1" t="s">
        <v>4316</v>
      </c>
      <c r="C948" s="1" t="s">
        <v>1184</v>
      </c>
      <c r="D948" s="1" t="s">
        <v>2218</v>
      </c>
      <c r="E948" s="1" t="s">
        <v>3220</v>
      </c>
      <c r="F948" s="2" t="s">
        <v>2591</v>
      </c>
      <c r="G948" s="2"/>
      <c r="H948" s="2"/>
      <c r="I948" s="2"/>
      <c r="J948" s="15"/>
      <c r="K948" s="3">
        <f>IFERROR(MATCH("Application Layer Gateway (ALG) Security Requirements Guide (SRG) :: Version 1, Release: 2 Benchmark Date: 24 Jul 2015*"&amp;A948&amp;";*",SRGs!AA:AA,0),0)</f>
        <v>0</v>
      </c>
      <c r="L948" s="2">
        <f>IFERROR(MATCH("Application Server Security Requirements Guide :: Version 3, Release: 3 Benchmark Date: 27 Oct 2022*"&amp;A948&amp;";*",SRGs!AA:AA,0),0)</f>
        <v>0</v>
      </c>
      <c r="M948" s="2">
        <f>IFERROR(MATCH("Authentication, Authorization, and Accounting Services (AAA) Security Requirements Guide :: Version 1, Release: 2 Benchmark Date: 24 Jan 2020*"&amp;A948&amp;";*",SRGs!AA:AA,0),0)</f>
        <v>0</v>
      </c>
      <c r="N948" s="2">
        <f>IFERROR(MATCH("Central Log Server Security Requirements Guide :: Version 2, Release: 2 Benchmark Date: 27 Oct 2022*"&amp;A948&amp;";*",SRGs!AA:AA,0),0)</f>
        <v>0</v>
      </c>
      <c r="O948" s="2">
        <f>IFERROR(MATCH("Database Security Requirements Guide :: Version 3, Release: 3 Benchmark Date: 27 Jul 2022*"&amp;A948&amp;";*",SRGs!AA:AA,0),0)</f>
        <v>0</v>
      </c>
      <c r="P948" s="2">
        <f>IFERROR(MATCH("Container Platform Security Requirements Guide :: Version 1, Release: 3 Benchmark Date: 27 Jan 2022*"&amp;A948&amp;";*",SRGs!AA:AA,0),0)</f>
        <v>0</v>
      </c>
      <c r="Q948" s="2">
        <f>IFERROR(MATCH("Domain Name System (DNS) Security Requirements Guide :: Version 2, Release: 4 Benchmark Date: 23 Oct 2015*"&amp;A948&amp;";*",SRGs!AA:AA,0),0)</f>
        <v>0</v>
      </c>
      <c r="R948" s="2">
        <f>IFERROR(MATCH("Firewall Security Requirements Guide :: Version 2, Release: 3 Benchmark Date: 27 Oct 2022*"&amp;A948&amp;";*",SRGs!AA:AA,0),0)</f>
        <v>0</v>
      </c>
      <c r="S948" s="2">
        <f>IFERROR(MATCH("General Purpose Operating System Security Requirements Guide :: Version 2, Release: 4 Benchmark Date: 27 Jul 2022*"&amp;A948&amp;";*",SRGs!AA:AA,0),0)</f>
        <v>0</v>
      </c>
      <c r="T948" s="2">
        <f>IFERROR(MATCH("Intrusion Detection and Prevention Systems (IDPS) Security Requirements Guide :: Version 2, Release: 6 Benchmark Date: 24 Jul 2020*"&amp;A948&amp;";*",SRGs!AA:AA,0),0)</f>
        <v>0</v>
      </c>
      <c r="U948" s="2">
        <f>IFERROR(MATCH("Layer 2 Switch Security Requirements Guide :: Version 2, Release: 1 Benchmark Date: 18 May 2021*"&amp;A948&amp;";*",SRGs!AA:AA,0),0)</f>
        <v>0</v>
      </c>
      <c r="V948" s="2">
        <f>IFERROR(MATCH("Mainframe Product Security Requirements Guide :: Version 2, Release: 1 Benchmark Date: 27 Oct 2022*"&amp;A948&amp;";*",SRGs!AA:AA,0),0)</f>
        <v>0</v>
      </c>
      <c r="W948" s="2">
        <f>IFERROR(MATCH("Network Device Management Security Requirements Guide :: Version 4, Release: 1 Benchmark Date: 23 Apr 2021*"&amp;A948&amp;";*",SRGs!AA:AA,0),0)</f>
        <v>0</v>
      </c>
      <c r="X948" s="2">
        <f>IFERROR(MATCH("Router Security Requirements Guide :: Version 4, Release: 2 Benchmark Date: 23 Apr 2021*"&amp;A948&amp;";*",SRGs!AA:AA,0),0)</f>
        <v>0</v>
      </c>
      <c r="Y948" s="2">
        <f>IFERROR(MATCH("SDN Controller Security Requirements Guide :: Version 1, Release: 2 Benchmark Date: 24 Apr 2020*"&amp;A948&amp;";*",SRGs!AA:AA,0),0)</f>
        <v>0</v>
      </c>
      <c r="Z948" s="2">
        <f>IFERROR(MATCH("Unified Endpoint Management Agent Security Requirements Guide :: Version 1, Release: 1 Benchmark Date: 20 Nov 2020*"&amp;A948&amp;";*",SRGs!AA:AA,0),0)</f>
        <v>0</v>
      </c>
      <c r="AA948" s="2">
        <f>IFERROR(MATCH("Unified Endpoint Management Server Security Requirements Guide :: Version 1, Release: 1 Benchmark Date: 20 Nov 2020*"&amp;A948&amp;";*",SRGs!AA:AA,0),0)</f>
        <v>0</v>
      </c>
      <c r="AB948" s="2">
        <f>IFERROR(MATCH("Virtual Private Network (VPN) Security Requirements Guide :: Version 2, Release: 4 Benchmark Date: 27 Oct 2021*"&amp;A948&amp;";*",SRGs!AA:AA,0),0)</f>
        <v>0</v>
      </c>
      <c r="AC948" s="2">
        <f>IFERROR(MATCH("Web Server Security Requirements Guide :: Version 3, Release: 1 Benchmark Date: 27 Oct 2022*"&amp;A948&amp;";*",SRGs!AA:AA,0),0)</f>
        <v>0</v>
      </c>
      <c r="AD948" s="22"/>
      <c r="AE948" s="3" t="str">
        <f t="shared" si="112"/>
        <v/>
      </c>
      <c r="AF948" s="2" t="str">
        <f t="shared" si="113"/>
        <v/>
      </c>
      <c r="AG948" s="2" t="str">
        <f t="shared" si="114"/>
        <v/>
      </c>
      <c r="AH948" s="2" t="str">
        <f t="shared" si="115"/>
        <v/>
      </c>
      <c r="AI948" s="2" t="str">
        <f t="shared" si="116"/>
        <v/>
      </c>
      <c r="AJ948" s="2" t="str">
        <f t="shared" si="117"/>
        <v/>
      </c>
      <c r="AK948" s="2" t="str">
        <f t="shared" si="118"/>
        <v/>
      </c>
      <c r="AM948" s="5" t="str">
        <f t="shared" si="119"/>
        <v/>
      </c>
    </row>
    <row r="949" spans="1:39" s="5" customFormat="1" ht="60">
      <c r="A949" s="1" t="s">
        <v>22620</v>
      </c>
      <c r="B949" s="1" t="s">
        <v>4316</v>
      </c>
      <c r="C949" s="1" t="s">
        <v>1185</v>
      </c>
      <c r="D949" s="1" t="s">
        <v>2219</v>
      </c>
      <c r="E949" s="1" t="s">
        <v>3221</v>
      </c>
      <c r="F949" s="2" t="s">
        <v>2591</v>
      </c>
      <c r="G949" s="2"/>
      <c r="H949" s="2"/>
      <c r="I949" s="2"/>
      <c r="J949" s="15"/>
      <c r="K949" s="3">
        <f>IFERROR(MATCH("Application Layer Gateway (ALG) Security Requirements Guide (SRG) :: Version 1, Release: 2 Benchmark Date: 24 Jul 2015*"&amp;A949&amp;";*",SRGs!AA:AA,0),0)</f>
        <v>0</v>
      </c>
      <c r="L949" s="2">
        <f>IFERROR(MATCH("Application Server Security Requirements Guide :: Version 3, Release: 3 Benchmark Date: 27 Oct 2022*"&amp;A949&amp;";*",SRGs!AA:AA,0),0)</f>
        <v>0</v>
      </c>
      <c r="M949" s="2">
        <f>IFERROR(MATCH("Authentication, Authorization, and Accounting Services (AAA) Security Requirements Guide :: Version 1, Release: 2 Benchmark Date: 24 Jan 2020*"&amp;A949&amp;";*",SRGs!AA:AA,0),0)</f>
        <v>0</v>
      </c>
      <c r="N949" s="2">
        <f>IFERROR(MATCH("Central Log Server Security Requirements Guide :: Version 2, Release: 2 Benchmark Date: 27 Oct 2022*"&amp;A949&amp;";*",SRGs!AA:AA,0),0)</f>
        <v>0</v>
      </c>
      <c r="O949" s="2">
        <f>IFERROR(MATCH("Database Security Requirements Guide :: Version 3, Release: 3 Benchmark Date: 27 Jul 2022*"&amp;A949&amp;";*",SRGs!AA:AA,0),0)</f>
        <v>0</v>
      </c>
      <c r="P949" s="6">
        <f>IFERROR(MATCH("Container Platform Security Requirements Guide :: Version 1, Release: 3 Benchmark Date: 27 Jan 2022*"&amp;A949&amp;";*",SRGs!AA:AA,0),0)</f>
        <v>0</v>
      </c>
      <c r="Q949" s="6">
        <f>IFERROR(MATCH("Domain Name System (DNS) Security Requirements Guide :: Version 2, Release: 4 Benchmark Date: 23 Oct 2015*"&amp;A949&amp;";*",SRGs!AA:AA,0),0)</f>
        <v>0</v>
      </c>
      <c r="R949" s="6">
        <f>IFERROR(MATCH("Firewall Security Requirements Guide :: Version 2, Release: 3 Benchmark Date: 27 Oct 2022*"&amp;A949&amp;";*",SRGs!AA:AA,0),0)</f>
        <v>0</v>
      </c>
      <c r="S949" s="6">
        <f>IFERROR(MATCH("General Purpose Operating System Security Requirements Guide :: Version 2, Release: 4 Benchmark Date: 27 Jul 2022*"&amp;A949&amp;";*",SRGs!AA:AA,0),0)</f>
        <v>0</v>
      </c>
      <c r="T949" s="6">
        <f>IFERROR(MATCH("Intrusion Detection and Prevention Systems (IDPS) Security Requirements Guide :: Version 2, Release: 6 Benchmark Date: 24 Jul 2020*"&amp;A949&amp;";*",SRGs!AA:AA,0),0)</f>
        <v>0</v>
      </c>
      <c r="U949" s="6">
        <f>IFERROR(MATCH("Layer 2 Switch Security Requirements Guide :: Version 2, Release: 1 Benchmark Date: 18 May 2021*"&amp;A949&amp;";*",SRGs!AA:AA,0),0)</f>
        <v>0</v>
      </c>
      <c r="V949" s="6">
        <f>IFERROR(MATCH("Mainframe Product Security Requirements Guide :: Version 2, Release: 1 Benchmark Date: 27 Oct 2022*"&amp;A949&amp;";*",SRGs!AA:AA,0),0)</f>
        <v>0</v>
      </c>
      <c r="W949" s="6">
        <f>IFERROR(MATCH("Network Device Management Security Requirements Guide :: Version 4, Release: 1 Benchmark Date: 23 Apr 2021*"&amp;A949&amp;";*",SRGs!AA:AA,0),0)</f>
        <v>0</v>
      </c>
      <c r="X949" s="6">
        <f>IFERROR(MATCH("Router Security Requirements Guide :: Version 4, Release: 2 Benchmark Date: 23 Apr 2021*"&amp;A949&amp;";*",SRGs!AA:AA,0),0)</f>
        <v>0</v>
      </c>
      <c r="Y949" s="6">
        <f>IFERROR(MATCH("SDN Controller Security Requirements Guide :: Version 1, Release: 2 Benchmark Date: 24 Apr 2020*"&amp;A949&amp;";*",SRGs!AA:AA,0),0)</f>
        <v>0</v>
      </c>
      <c r="Z949" s="6">
        <f>IFERROR(MATCH("Unified Endpoint Management Agent Security Requirements Guide :: Version 1, Release: 1 Benchmark Date: 20 Nov 2020*"&amp;A949&amp;";*",SRGs!AA:AA,0),0)</f>
        <v>0</v>
      </c>
      <c r="AA949" s="6">
        <f>IFERROR(MATCH("Unified Endpoint Management Server Security Requirements Guide :: Version 1, Release: 1 Benchmark Date: 20 Nov 2020*"&amp;A949&amp;";*",SRGs!AA:AA,0),0)</f>
        <v>0</v>
      </c>
      <c r="AB949" s="6">
        <f>IFERROR(MATCH("Virtual Private Network (VPN) Security Requirements Guide :: Version 2, Release: 4 Benchmark Date: 27 Oct 2021*"&amp;A949&amp;";*",SRGs!AA:AA,0),0)</f>
        <v>0</v>
      </c>
      <c r="AC949" s="6">
        <f>IFERROR(MATCH("Web Server Security Requirements Guide :: Version 3, Release: 1 Benchmark Date: 27 Oct 2022*"&amp;A949&amp;";*",SRGs!AA:AA,0),0)</f>
        <v>0</v>
      </c>
      <c r="AD949" s="21"/>
      <c r="AE949" s="3" t="str">
        <f t="shared" si="112"/>
        <v/>
      </c>
      <c r="AF949" s="2" t="str">
        <f t="shared" si="113"/>
        <v/>
      </c>
      <c r="AG949" s="2" t="str">
        <f t="shared" si="114"/>
        <v/>
      </c>
      <c r="AH949" s="2" t="str">
        <f t="shared" si="115"/>
        <v/>
      </c>
      <c r="AI949" s="2" t="str">
        <f t="shared" si="116"/>
        <v/>
      </c>
      <c r="AJ949" s="2" t="str">
        <f t="shared" si="117"/>
        <v/>
      </c>
      <c r="AK949" s="2" t="str">
        <f t="shared" si="118"/>
        <v/>
      </c>
      <c r="AL949" s="27"/>
      <c r="AM949" s="5" t="str">
        <f t="shared" si="119"/>
        <v/>
      </c>
    </row>
    <row r="950" spans="1:39" ht="165">
      <c r="A950" s="1" t="s">
        <v>265</v>
      </c>
      <c r="B950" s="1" t="s">
        <v>4316</v>
      </c>
      <c r="C950" s="1" t="s">
        <v>1283</v>
      </c>
      <c r="D950" s="1" t="s">
        <v>2302</v>
      </c>
      <c r="E950" s="1" t="s">
        <v>3300</v>
      </c>
      <c r="F950" s="2" t="s">
        <v>4063</v>
      </c>
      <c r="G950" s="2"/>
      <c r="H950" s="2" t="s">
        <v>4281</v>
      </c>
      <c r="I950" s="10">
        <v>3</v>
      </c>
      <c r="J950" s="13"/>
      <c r="K950" s="3">
        <f>IFERROR(MATCH("Application Layer Gateway (ALG) Security Requirements Guide (SRG) :: Version 1, Release: 2 Benchmark Date: 24 Jul 2015*"&amp;A950&amp;";*",SRGs!AA:AA,0),0)</f>
        <v>0</v>
      </c>
      <c r="L950" s="2">
        <f>IFERROR(MATCH("Application Server Security Requirements Guide :: Version 3, Release: 3 Benchmark Date: 27 Oct 2022*"&amp;A950&amp;";*",SRGs!AA:AA,0),0)</f>
        <v>0</v>
      </c>
      <c r="M950" s="2">
        <f>IFERROR(MATCH("Authentication, Authorization, and Accounting Services (AAA) Security Requirements Guide :: Version 1, Release: 2 Benchmark Date: 24 Jan 2020*"&amp;A950&amp;";*",SRGs!AA:AA,0),0)</f>
        <v>0</v>
      </c>
      <c r="N950" s="6">
        <f>IFERROR(MATCH("Central Log Server Security Requirements Guide :: Version 2, Release: 2 Benchmark Date: 27 Oct 2022*"&amp;A950&amp;";*",SRGs!AA:AA,0),0)</f>
        <v>0</v>
      </c>
      <c r="O950" s="6">
        <f>IFERROR(MATCH("Database Security Requirements Guide :: Version 3, Release: 3 Benchmark Date: 27 Jul 2022*"&amp;A950&amp;";*",SRGs!AA:AA,0),0)</f>
        <v>0</v>
      </c>
      <c r="P950" s="2">
        <f>IFERROR(MATCH("Container Platform Security Requirements Guide :: Version 1, Release: 3 Benchmark Date: 27 Jan 2022*"&amp;A950&amp;";*",SRGs!AA:AA,0),0)</f>
        <v>0</v>
      </c>
      <c r="Q950" s="2">
        <f>IFERROR(MATCH("Domain Name System (DNS) Security Requirements Guide :: Version 2, Release: 4 Benchmark Date: 23 Oct 2015*"&amp;A950&amp;";*",SRGs!AA:AA,0),0)</f>
        <v>0</v>
      </c>
      <c r="R950" s="2">
        <f>IFERROR(MATCH("Firewall Security Requirements Guide :: Version 2, Release: 3 Benchmark Date: 27 Oct 2022*"&amp;A950&amp;";*",SRGs!AA:AA,0),0)</f>
        <v>0</v>
      </c>
      <c r="S950" s="2">
        <f>IFERROR(MATCH("General Purpose Operating System Security Requirements Guide :: Version 2, Release: 4 Benchmark Date: 27 Jul 2022*"&amp;A950&amp;";*",SRGs!AA:AA,0),0)</f>
        <v>0</v>
      </c>
      <c r="T950" s="2">
        <f>IFERROR(MATCH("Intrusion Detection and Prevention Systems (IDPS) Security Requirements Guide :: Version 2, Release: 6 Benchmark Date: 24 Jul 2020*"&amp;A950&amp;";*",SRGs!AA:AA,0),0)</f>
        <v>0</v>
      </c>
      <c r="U950" s="2">
        <f>IFERROR(MATCH("Layer 2 Switch Security Requirements Guide :: Version 2, Release: 1 Benchmark Date: 18 May 2021*"&amp;A950&amp;";*",SRGs!AA:AA,0),0)</f>
        <v>0</v>
      </c>
      <c r="V950" s="2">
        <f>IFERROR(MATCH("Mainframe Product Security Requirements Guide :: Version 2, Release: 1 Benchmark Date: 27 Oct 2022*"&amp;A950&amp;";*",SRGs!AA:AA,0),0)</f>
        <v>0</v>
      </c>
      <c r="W950" s="2">
        <f>IFERROR(MATCH("Network Device Management Security Requirements Guide :: Version 4, Release: 1 Benchmark Date: 23 Apr 2021*"&amp;A950&amp;";*",SRGs!AA:AA,0),0)</f>
        <v>0</v>
      </c>
      <c r="X950" s="2">
        <f>IFERROR(MATCH("Router Security Requirements Guide :: Version 4, Release: 2 Benchmark Date: 23 Apr 2021*"&amp;A950&amp;";*",SRGs!AA:AA,0),0)</f>
        <v>0</v>
      </c>
      <c r="Y950" s="2">
        <f>IFERROR(MATCH("SDN Controller Security Requirements Guide :: Version 1, Release: 2 Benchmark Date: 24 Apr 2020*"&amp;A950&amp;";*",SRGs!AA:AA,0),0)</f>
        <v>0</v>
      </c>
      <c r="Z950" s="2">
        <f>IFERROR(MATCH("Unified Endpoint Management Agent Security Requirements Guide :: Version 1, Release: 1 Benchmark Date: 20 Nov 2020*"&amp;A950&amp;";*",SRGs!AA:AA,0),0)</f>
        <v>0</v>
      </c>
      <c r="AA950" s="2">
        <f>IFERROR(MATCH("Unified Endpoint Management Server Security Requirements Guide :: Version 1, Release: 1 Benchmark Date: 20 Nov 2020*"&amp;A950&amp;";*",SRGs!AA:AA,0),0)</f>
        <v>0</v>
      </c>
      <c r="AB950" s="2">
        <f>IFERROR(MATCH("Virtual Private Network (VPN) Security Requirements Guide :: Version 2, Release: 4 Benchmark Date: 27 Oct 2021*"&amp;A950&amp;";*",SRGs!AA:AA,0),0)</f>
        <v>0</v>
      </c>
      <c r="AC950" s="2">
        <f>IFERROR(MATCH("Web Server Security Requirements Guide :: Version 3, Release: 1 Benchmark Date: 27 Oct 2022*"&amp;A950&amp;";*",SRGs!AA:AA,0),0)</f>
        <v>0</v>
      </c>
      <c r="AD950" s="22"/>
      <c r="AE950" s="3" t="str">
        <f t="shared" si="112"/>
        <v/>
      </c>
      <c r="AF950" s="2" t="str">
        <f t="shared" si="113"/>
        <v/>
      </c>
      <c r="AG950" s="2" t="str">
        <f t="shared" si="114"/>
        <v/>
      </c>
      <c r="AH950" s="2" t="str">
        <f t="shared" si="115"/>
        <v/>
      </c>
      <c r="AI950" s="2" t="str">
        <f t="shared" si="116"/>
        <v/>
      </c>
      <c r="AJ950" s="2" t="str">
        <f t="shared" si="117"/>
        <v/>
      </c>
      <c r="AK950" s="2" t="str">
        <f t="shared" si="118"/>
        <v/>
      </c>
      <c r="AM950" s="5" t="str">
        <f t="shared" si="119"/>
        <v/>
      </c>
    </row>
    <row r="951" spans="1:39" ht="30">
      <c r="A951" s="1" t="s">
        <v>22621</v>
      </c>
      <c r="B951" s="1" t="s">
        <v>4316</v>
      </c>
      <c r="C951" s="1" t="s">
        <v>1284</v>
      </c>
      <c r="D951" s="1" t="s">
        <v>3595</v>
      </c>
      <c r="E951" s="1"/>
      <c r="F951" s="2"/>
      <c r="G951" s="2"/>
      <c r="H951" s="2"/>
      <c r="I951" s="2"/>
      <c r="J951" s="15"/>
      <c r="K951" s="3">
        <f>IFERROR(MATCH("Application Layer Gateway (ALG) Security Requirements Guide (SRG) :: Version 1, Release: 2 Benchmark Date: 24 Jul 2015*"&amp;A951&amp;";*",SRGs!AA:AA,0),0)</f>
        <v>0</v>
      </c>
      <c r="L951" s="2">
        <f>IFERROR(MATCH("Application Server Security Requirements Guide :: Version 3, Release: 3 Benchmark Date: 27 Oct 2022*"&amp;A951&amp;";*",SRGs!AA:AA,0),0)</f>
        <v>0</v>
      </c>
      <c r="M951" s="2">
        <f>IFERROR(MATCH("Authentication, Authorization, and Accounting Services (AAA) Security Requirements Guide :: Version 1, Release: 2 Benchmark Date: 24 Jan 2020*"&amp;A951&amp;";*",SRGs!AA:AA,0),0)</f>
        <v>0</v>
      </c>
      <c r="N951" s="2">
        <f>IFERROR(MATCH("Central Log Server Security Requirements Guide :: Version 2, Release: 2 Benchmark Date: 27 Oct 2022*"&amp;A951&amp;";*",SRGs!AA:AA,0),0)</f>
        <v>0</v>
      </c>
      <c r="O951" s="2">
        <f>IFERROR(MATCH("Database Security Requirements Guide :: Version 3, Release: 3 Benchmark Date: 27 Jul 2022*"&amp;A951&amp;";*",SRGs!AA:AA,0),0)</f>
        <v>0</v>
      </c>
      <c r="P951" s="2">
        <f>IFERROR(MATCH("Container Platform Security Requirements Guide :: Version 1, Release: 3 Benchmark Date: 27 Jan 2022*"&amp;A951&amp;";*",SRGs!AA:AA,0),0)</f>
        <v>0</v>
      </c>
      <c r="Q951" s="2">
        <f>IFERROR(MATCH("Domain Name System (DNS) Security Requirements Guide :: Version 2, Release: 4 Benchmark Date: 23 Oct 2015*"&amp;A951&amp;";*",SRGs!AA:AA,0),0)</f>
        <v>0</v>
      </c>
      <c r="R951" s="2">
        <f>IFERROR(MATCH("Firewall Security Requirements Guide :: Version 2, Release: 3 Benchmark Date: 27 Oct 2022*"&amp;A951&amp;";*",SRGs!AA:AA,0),0)</f>
        <v>0</v>
      </c>
      <c r="S951" s="2">
        <f>IFERROR(MATCH("General Purpose Operating System Security Requirements Guide :: Version 2, Release: 4 Benchmark Date: 27 Jul 2022*"&amp;A951&amp;";*",SRGs!AA:AA,0),0)</f>
        <v>0</v>
      </c>
      <c r="T951" s="2">
        <f>IFERROR(MATCH("Intrusion Detection and Prevention Systems (IDPS) Security Requirements Guide :: Version 2, Release: 6 Benchmark Date: 24 Jul 2020*"&amp;A951&amp;";*",SRGs!AA:AA,0),0)</f>
        <v>0</v>
      </c>
      <c r="U951" s="2">
        <f>IFERROR(MATCH("Layer 2 Switch Security Requirements Guide :: Version 2, Release: 1 Benchmark Date: 18 May 2021*"&amp;A951&amp;";*",SRGs!AA:AA,0),0)</f>
        <v>0</v>
      </c>
      <c r="V951" s="2">
        <f>IFERROR(MATCH("Mainframe Product Security Requirements Guide :: Version 2, Release: 1 Benchmark Date: 27 Oct 2022*"&amp;A951&amp;";*",SRGs!AA:AA,0),0)</f>
        <v>0</v>
      </c>
      <c r="W951" s="2">
        <f>IFERROR(MATCH("Network Device Management Security Requirements Guide :: Version 4, Release: 1 Benchmark Date: 23 Apr 2021*"&amp;A951&amp;";*",SRGs!AA:AA,0),0)</f>
        <v>0</v>
      </c>
      <c r="X951" s="2">
        <f>IFERROR(MATCH("Router Security Requirements Guide :: Version 4, Release: 2 Benchmark Date: 23 Apr 2021*"&amp;A951&amp;";*",SRGs!AA:AA,0),0)</f>
        <v>0</v>
      </c>
      <c r="Y951" s="2">
        <f>IFERROR(MATCH("SDN Controller Security Requirements Guide :: Version 1, Release: 2 Benchmark Date: 24 Apr 2020*"&amp;A951&amp;";*",SRGs!AA:AA,0),0)</f>
        <v>0</v>
      </c>
      <c r="Z951" s="2">
        <f>IFERROR(MATCH("Unified Endpoint Management Agent Security Requirements Guide :: Version 1, Release: 1 Benchmark Date: 20 Nov 2020*"&amp;A951&amp;";*",SRGs!AA:AA,0),0)</f>
        <v>0</v>
      </c>
      <c r="AA951" s="2">
        <f>IFERROR(MATCH("Unified Endpoint Management Server Security Requirements Guide :: Version 1, Release: 1 Benchmark Date: 20 Nov 2020*"&amp;A951&amp;";*",SRGs!AA:AA,0),0)</f>
        <v>0</v>
      </c>
      <c r="AB951" s="2">
        <f>IFERROR(MATCH("Virtual Private Network (VPN) Security Requirements Guide :: Version 2, Release: 4 Benchmark Date: 27 Oct 2021*"&amp;A951&amp;";*",SRGs!AA:AA,0),0)</f>
        <v>0</v>
      </c>
      <c r="AC951" s="2">
        <f>IFERROR(MATCH("Web Server Security Requirements Guide :: Version 3, Release: 1 Benchmark Date: 27 Oct 2022*"&amp;A951&amp;";*",SRGs!AA:AA,0),0)</f>
        <v>0</v>
      </c>
      <c r="AD951" s="22"/>
      <c r="AE951" s="3" t="str">
        <f t="shared" si="112"/>
        <v/>
      </c>
      <c r="AF951" s="2" t="str">
        <f t="shared" si="113"/>
        <v/>
      </c>
      <c r="AG951" s="2" t="str">
        <f t="shared" si="114"/>
        <v/>
      </c>
      <c r="AH951" s="2" t="str">
        <f t="shared" si="115"/>
        <v/>
      </c>
      <c r="AI951" s="2" t="str">
        <f t="shared" si="116"/>
        <v/>
      </c>
      <c r="AJ951" s="2" t="str">
        <f t="shared" si="117"/>
        <v/>
      </c>
      <c r="AK951" s="2" t="str">
        <f t="shared" si="118"/>
        <v/>
      </c>
      <c r="AM951" s="5" t="str">
        <f t="shared" si="119"/>
        <v/>
      </c>
    </row>
    <row r="952" spans="1:39" ht="120">
      <c r="A952" s="1" t="s">
        <v>22622</v>
      </c>
      <c r="B952" s="1" t="s">
        <v>4316</v>
      </c>
      <c r="C952" s="1" t="s">
        <v>1285</v>
      </c>
      <c r="D952" s="1" t="s">
        <v>2303</v>
      </c>
      <c r="E952" s="1" t="s">
        <v>3301</v>
      </c>
      <c r="F952" s="2" t="s">
        <v>2591</v>
      </c>
      <c r="G952" s="2"/>
      <c r="H952" s="2" t="s">
        <v>4282</v>
      </c>
      <c r="I952" s="10">
        <v>3</v>
      </c>
      <c r="J952" s="13"/>
      <c r="K952" s="3">
        <f>IFERROR(MATCH("Application Layer Gateway (ALG) Security Requirements Guide (SRG) :: Version 1, Release: 2 Benchmark Date: 24 Jul 2015*"&amp;A952&amp;";*",SRGs!AA:AA,0),0)</f>
        <v>0</v>
      </c>
      <c r="L952" s="2">
        <f>IFERROR(MATCH("Application Server Security Requirements Guide :: Version 3, Release: 3 Benchmark Date: 27 Oct 2022*"&amp;A952&amp;";*",SRGs!AA:AA,0),0)</f>
        <v>0</v>
      </c>
      <c r="M952" s="2">
        <f>IFERROR(MATCH("Authentication, Authorization, and Accounting Services (AAA) Security Requirements Guide :: Version 1, Release: 2 Benchmark Date: 24 Jan 2020*"&amp;A952&amp;";*",SRGs!AA:AA,0),0)</f>
        <v>0</v>
      </c>
      <c r="N952" s="2">
        <f>IFERROR(MATCH("Central Log Server Security Requirements Guide :: Version 2, Release: 2 Benchmark Date: 27 Oct 2022*"&amp;A952&amp;";*",SRGs!AA:AA,0),0)</f>
        <v>0</v>
      </c>
      <c r="O952" s="2">
        <f>IFERROR(MATCH("Database Security Requirements Guide :: Version 3, Release: 3 Benchmark Date: 27 Jul 2022*"&amp;A952&amp;";*",SRGs!AA:AA,0),0)</f>
        <v>0</v>
      </c>
      <c r="P952" s="2">
        <f>IFERROR(MATCH("Container Platform Security Requirements Guide :: Version 1, Release: 3 Benchmark Date: 27 Jan 2022*"&amp;A952&amp;";*",SRGs!AA:AA,0),0)</f>
        <v>0</v>
      </c>
      <c r="Q952" s="2">
        <f>IFERROR(MATCH("Domain Name System (DNS) Security Requirements Guide :: Version 2, Release: 4 Benchmark Date: 23 Oct 2015*"&amp;A952&amp;";*",SRGs!AA:AA,0),0)</f>
        <v>0</v>
      </c>
      <c r="R952" s="2">
        <f>IFERROR(MATCH("Firewall Security Requirements Guide :: Version 2, Release: 3 Benchmark Date: 27 Oct 2022*"&amp;A952&amp;";*",SRGs!AA:AA,0),0)</f>
        <v>0</v>
      </c>
      <c r="S952" s="2">
        <f>IFERROR(MATCH("General Purpose Operating System Security Requirements Guide :: Version 2, Release: 4 Benchmark Date: 27 Jul 2022*"&amp;A952&amp;";*",SRGs!AA:AA,0),0)</f>
        <v>0</v>
      </c>
      <c r="T952" s="2">
        <f>IFERROR(MATCH("Intrusion Detection and Prevention Systems (IDPS) Security Requirements Guide :: Version 2, Release: 6 Benchmark Date: 24 Jul 2020*"&amp;A952&amp;";*",SRGs!AA:AA,0),0)</f>
        <v>0</v>
      </c>
      <c r="U952" s="2">
        <f>IFERROR(MATCH("Layer 2 Switch Security Requirements Guide :: Version 2, Release: 1 Benchmark Date: 18 May 2021*"&amp;A952&amp;";*",SRGs!AA:AA,0),0)</f>
        <v>0</v>
      </c>
      <c r="V952" s="2">
        <f>IFERROR(MATCH("Mainframe Product Security Requirements Guide :: Version 2, Release: 1 Benchmark Date: 27 Oct 2022*"&amp;A952&amp;";*",SRGs!AA:AA,0),0)</f>
        <v>0</v>
      </c>
      <c r="W952" s="2">
        <f>IFERROR(MATCH("Network Device Management Security Requirements Guide :: Version 4, Release: 1 Benchmark Date: 23 Apr 2021*"&amp;A952&amp;";*",SRGs!AA:AA,0),0)</f>
        <v>0</v>
      </c>
      <c r="X952" s="2">
        <f>IFERROR(MATCH("Router Security Requirements Guide :: Version 4, Release: 2 Benchmark Date: 23 Apr 2021*"&amp;A952&amp;";*",SRGs!AA:AA,0),0)</f>
        <v>0</v>
      </c>
      <c r="Y952" s="2">
        <f>IFERROR(MATCH("SDN Controller Security Requirements Guide :: Version 1, Release: 2 Benchmark Date: 24 Apr 2020*"&amp;A952&amp;";*",SRGs!AA:AA,0),0)</f>
        <v>0</v>
      </c>
      <c r="Z952" s="2">
        <f>IFERROR(MATCH("Unified Endpoint Management Agent Security Requirements Guide :: Version 1, Release: 1 Benchmark Date: 20 Nov 2020*"&amp;A952&amp;";*",SRGs!AA:AA,0),0)</f>
        <v>0</v>
      </c>
      <c r="AA952" s="2">
        <f>IFERROR(MATCH("Unified Endpoint Management Server Security Requirements Guide :: Version 1, Release: 1 Benchmark Date: 20 Nov 2020*"&amp;A952&amp;";*",SRGs!AA:AA,0),0)</f>
        <v>0</v>
      </c>
      <c r="AB952" s="2">
        <f>IFERROR(MATCH("Virtual Private Network (VPN) Security Requirements Guide :: Version 2, Release: 4 Benchmark Date: 27 Oct 2021*"&amp;A952&amp;";*",SRGs!AA:AA,0),0)</f>
        <v>0</v>
      </c>
      <c r="AC952" s="2">
        <f>IFERROR(MATCH("Web Server Security Requirements Guide :: Version 3, Release: 1 Benchmark Date: 27 Oct 2022*"&amp;A952&amp;";*",SRGs!AA:AA,0),0)</f>
        <v>0</v>
      </c>
      <c r="AD952" s="22"/>
      <c r="AE952" s="3" t="str">
        <f t="shared" si="112"/>
        <v/>
      </c>
      <c r="AF952" s="2" t="str">
        <f t="shared" si="113"/>
        <v/>
      </c>
      <c r="AG952" s="2" t="str">
        <f t="shared" si="114"/>
        <v/>
      </c>
      <c r="AH952" s="2" t="str">
        <f t="shared" si="115"/>
        <v/>
      </c>
      <c r="AI952" s="2" t="str">
        <f t="shared" si="116"/>
        <v/>
      </c>
      <c r="AJ952" s="2" t="str">
        <f t="shared" si="117"/>
        <v/>
      </c>
      <c r="AK952" s="2" t="str">
        <f t="shared" si="118"/>
        <v/>
      </c>
      <c r="AM952" s="5" t="str">
        <f t="shared" si="119"/>
        <v/>
      </c>
    </row>
    <row r="953" spans="1:39" ht="225">
      <c r="A953" s="1" t="s">
        <v>22623</v>
      </c>
      <c r="B953" s="1" t="s">
        <v>4316</v>
      </c>
      <c r="C953" s="1" t="s">
        <v>1286</v>
      </c>
      <c r="D953" s="1" t="s">
        <v>2304</v>
      </c>
      <c r="E953" s="1" t="s">
        <v>3302</v>
      </c>
      <c r="F953" s="2" t="s">
        <v>2591</v>
      </c>
      <c r="G953" s="2"/>
      <c r="H953" s="2" t="s">
        <v>4285</v>
      </c>
      <c r="I953" s="10">
        <v>3</v>
      </c>
      <c r="J953" s="13"/>
      <c r="K953" s="3">
        <f>IFERROR(MATCH("Application Layer Gateway (ALG) Security Requirements Guide (SRG) :: Version 1, Release: 2 Benchmark Date: 24 Jul 2015*"&amp;A953&amp;";*",SRGs!AA:AA,0),0)</f>
        <v>0</v>
      </c>
      <c r="L953" s="2">
        <f>IFERROR(MATCH("Application Server Security Requirements Guide :: Version 3, Release: 3 Benchmark Date: 27 Oct 2022*"&amp;A953&amp;";*",SRGs!AA:AA,0),0)</f>
        <v>0</v>
      </c>
      <c r="M953" s="2">
        <f>IFERROR(MATCH("Authentication, Authorization, and Accounting Services (AAA) Security Requirements Guide :: Version 1, Release: 2 Benchmark Date: 24 Jan 2020*"&amp;A953&amp;";*",SRGs!AA:AA,0),0)</f>
        <v>0</v>
      </c>
      <c r="N953" s="2">
        <f>IFERROR(MATCH("Central Log Server Security Requirements Guide :: Version 2, Release: 2 Benchmark Date: 27 Oct 2022*"&amp;A953&amp;";*",SRGs!AA:AA,0),0)</f>
        <v>0</v>
      </c>
      <c r="O953" s="2">
        <f>IFERROR(MATCH("Database Security Requirements Guide :: Version 3, Release: 3 Benchmark Date: 27 Jul 2022*"&amp;A953&amp;";*",SRGs!AA:AA,0),0)</f>
        <v>0</v>
      </c>
      <c r="P953" s="2">
        <f>IFERROR(MATCH("Container Platform Security Requirements Guide :: Version 1, Release: 3 Benchmark Date: 27 Jan 2022*"&amp;A953&amp;";*",SRGs!AA:AA,0),0)</f>
        <v>0</v>
      </c>
      <c r="Q953" s="2">
        <f>IFERROR(MATCH("Domain Name System (DNS) Security Requirements Guide :: Version 2, Release: 4 Benchmark Date: 23 Oct 2015*"&amp;A953&amp;";*",SRGs!AA:AA,0),0)</f>
        <v>0</v>
      </c>
      <c r="R953" s="2">
        <f>IFERROR(MATCH("Firewall Security Requirements Guide :: Version 2, Release: 3 Benchmark Date: 27 Oct 2022*"&amp;A953&amp;";*",SRGs!AA:AA,0),0)</f>
        <v>0</v>
      </c>
      <c r="S953" s="2">
        <f>IFERROR(MATCH("General Purpose Operating System Security Requirements Guide :: Version 2, Release: 4 Benchmark Date: 27 Jul 2022*"&amp;A953&amp;";*",SRGs!AA:AA,0),0)</f>
        <v>0</v>
      </c>
      <c r="T953" s="2">
        <f>IFERROR(MATCH("Intrusion Detection and Prevention Systems (IDPS) Security Requirements Guide :: Version 2, Release: 6 Benchmark Date: 24 Jul 2020*"&amp;A953&amp;";*",SRGs!AA:AA,0),0)</f>
        <v>0</v>
      </c>
      <c r="U953" s="2">
        <f>IFERROR(MATCH("Layer 2 Switch Security Requirements Guide :: Version 2, Release: 1 Benchmark Date: 18 May 2021*"&amp;A953&amp;";*",SRGs!AA:AA,0),0)</f>
        <v>0</v>
      </c>
      <c r="V953" s="2">
        <f>IFERROR(MATCH("Mainframe Product Security Requirements Guide :: Version 2, Release: 1 Benchmark Date: 27 Oct 2022*"&amp;A953&amp;";*",SRGs!AA:AA,0),0)</f>
        <v>0</v>
      </c>
      <c r="W953" s="2">
        <f>IFERROR(MATCH("Network Device Management Security Requirements Guide :: Version 4, Release: 1 Benchmark Date: 23 Apr 2021*"&amp;A953&amp;";*",SRGs!AA:AA,0),0)</f>
        <v>0</v>
      </c>
      <c r="X953" s="2">
        <f>IFERROR(MATCH("Router Security Requirements Guide :: Version 4, Release: 2 Benchmark Date: 23 Apr 2021*"&amp;A953&amp;";*",SRGs!AA:AA,0),0)</f>
        <v>0</v>
      </c>
      <c r="Y953" s="2">
        <f>IFERROR(MATCH("SDN Controller Security Requirements Guide :: Version 1, Release: 2 Benchmark Date: 24 Apr 2020*"&amp;A953&amp;";*",SRGs!AA:AA,0),0)</f>
        <v>0</v>
      </c>
      <c r="Z953" s="2">
        <f>IFERROR(MATCH("Unified Endpoint Management Agent Security Requirements Guide :: Version 1, Release: 1 Benchmark Date: 20 Nov 2020*"&amp;A953&amp;";*",SRGs!AA:AA,0),0)</f>
        <v>0</v>
      </c>
      <c r="AA953" s="2">
        <f>IFERROR(MATCH("Unified Endpoint Management Server Security Requirements Guide :: Version 1, Release: 1 Benchmark Date: 20 Nov 2020*"&amp;A953&amp;";*",SRGs!AA:AA,0),0)</f>
        <v>0</v>
      </c>
      <c r="AB953" s="2">
        <f>IFERROR(MATCH("Virtual Private Network (VPN) Security Requirements Guide :: Version 2, Release: 4 Benchmark Date: 27 Oct 2021*"&amp;A953&amp;";*",SRGs!AA:AA,0),0)</f>
        <v>0</v>
      </c>
      <c r="AC953" s="2">
        <f>IFERROR(MATCH("Web Server Security Requirements Guide :: Version 3, Release: 1 Benchmark Date: 27 Oct 2022*"&amp;A953&amp;";*",SRGs!AA:AA,0),0)</f>
        <v>0</v>
      </c>
      <c r="AD953" s="22"/>
      <c r="AE953" s="3" t="str">
        <f t="shared" si="112"/>
        <v/>
      </c>
      <c r="AF953" s="2" t="str">
        <f t="shared" si="113"/>
        <v/>
      </c>
      <c r="AG953" s="2" t="str">
        <f t="shared" si="114"/>
        <v/>
      </c>
      <c r="AH953" s="2" t="str">
        <f t="shared" si="115"/>
        <v/>
      </c>
      <c r="AI953" s="2" t="str">
        <f t="shared" si="116"/>
        <v/>
      </c>
      <c r="AJ953" s="2" t="str">
        <f t="shared" si="117"/>
        <v/>
      </c>
      <c r="AK953" s="2" t="str">
        <f t="shared" si="118"/>
        <v/>
      </c>
      <c r="AM953" s="5" t="str">
        <f t="shared" si="119"/>
        <v/>
      </c>
    </row>
    <row r="954" spans="1:39" ht="105">
      <c r="A954" s="1" t="s">
        <v>22624</v>
      </c>
      <c r="B954" s="1" t="s">
        <v>4316</v>
      </c>
      <c r="C954" s="1" t="s">
        <v>1287</v>
      </c>
      <c r="D954" s="1" t="s">
        <v>2305</v>
      </c>
      <c r="E954" s="1" t="s">
        <v>3303</v>
      </c>
      <c r="F954" s="2" t="s">
        <v>2591</v>
      </c>
      <c r="G954" s="2"/>
      <c r="H954" s="2"/>
      <c r="I954" s="2"/>
      <c r="J954" s="15"/>
      <c r="K954" s="3">
        <f>IFERROR(MATCH("Application Layer Gateway (ALG) Security Requirements Guide (SRG) :: Version 1, Release: 2 Benchmark Date: 24 Jul 2015*"&amp;A954&amp;";*",SRGs!AA:AA,0),0)</f>
        <v>0</v>
      </c>
      <c r="L954" s="2">
        <f>IFERROR(MATCH("Application Server Security Requirements Guide :: Version 3, Release: 3 Benchmark Date: 27 Oct 2022*"&amp;A954&amp;";*",SRGs!AA:AA,0),0)</f>
        <v>0</v>
      </c>
      <c r="M954" s="2">
        <f>IFERROR(MATCH("Authentication, Authorization, and Accounting Services (AAA) Security Requirements Guide :: Version 1, Release: 2 Benchmark Date: 24 Jan 2020*"&amp;A954&amp;";*",SRGs!AA:AA,0),0)</f>
        <v>0</v>
      </c>
      <c r="N954" s="2">
        <f>IFERROR(MATCH("Central Log Server Security Requirements Guide :: Version 2, Release: 2 Benchmark Date: 27 Oct 2022*"&amp;A954&amp;";*",SRGs!AA:AA,0),0)</f>
        <v>0</v>
      </c>
      <c r="O954" s="2">
        <f>IFERROR(MATCH("Database Security Requirements Guide :: Version 3, Release: 3 Benchmark Date: 27 Jul 2022*"&amp;A954&amp;";*",SRGs!AA:AA,0),0)</f>
        <v>0</v>
      </c>
      <c r="P954" s="2">
        <f>IFERROR(MATCH("Container Platform Security Requirements Guide :: Version 1, Release: 3 Benchmark Date: 27 Jan 2022*"&amp;A954&amp;";*",SRGs!AA:AA,0),0)</f>
        <v>0</v>
      </c>
      <c r="Q954" s="2">
        <f>IFERROR(MATCH("Domain Name System (DNS) Security Requirements Guide :: Version 2, Release: 4 Benchmark Date: 23 Oct 2015*"&amp;A954&amp;";*",SRGs!AA:AA,0),0)</f>
        <v>0</v>
      </c>
      <c r="R954" s="2">
        <f>IFERROR(MATCH("Firewall Security Requirements Guide :: Version 2, Release: 3 Benchmark Date: 27 Oct 2022*"&amp;A954&amp;";*",SRGs!AA:AA,0),0)</f>
        <v>0</v>
      </c>
      <c r="S954" s="2">
        <f>IFERROR(MATCH("General Purpose Operating System Security Requirements Guide :: Version 2, Release: 4 Benchmark Date: 27 Jul 2022*"&amp;A954&amp;";*",SRGs!AA:AA,0),0)</f>
        <v>0</v>
      </c>
      <c r="T954" s="2">
        <f>IFERROR(MATCH("Intrusion Detection and Prevention Systems (IDPS) Security Requirements Guide :: Version 2, Release: 6 Benchmark Date: 24 Jul 2020*"&amp;A954&amp;";*",SRGs!AA:AA,0),0)</f>
        <v>0</v>
      </c>
      <c r="U954" s="2">
        <f>IFERROR(MATCH("Layer 2 Switch Security Requirements Guide :: Version 2, Release: 1 Benchmark Date: 18 May 2021*"&amp;A954&amp;";*",SRGs!AA:AA,0),0)</f>
        <v>0</v>
      </c>
      <c r="V954" s="2">
        <f>IFERROR(MATCH("Mainframe Product Security Requirements Guide :: Version 2, Release: 1 Benchmark Date: 27 Oct 2022*"&amp;A954&amp;";*",SRGs!AA:AA,0),0)</f>
        <v>0</v>
      </c>
      <c r="W954" s="2">
        <f>IFERROR(MATCH("Network Device Management Security Requirements Guide :: Version 4, Release: 1 Benchmark Date: 23 Apr 2021*"&amp;A954&amp;";*",SRGs!AA:AA,0),0)</f>
        <v>0</v>
      </c>
      <c r="X954" s="2">
        <f>IFERROR(MATCH("Router Security Requirements Guide :: Version 4, Release: 2 Benchmark Date: 23 Apr 2021*"&amp;A954&amp;";*",SRGs!AA:AA,0),0)</f>
        <v>0</v>
      </c>
      <c r="Y954" s="2">
        <f>IFERROR(MATCH("SDN Controller Security Requirements Guide :: Version 1, Release: 2 Benchmark Date: 24 Apr 2020*"&amp;A954&amp;";*",SRGs!AA:AA,0),0)</f>
        <v>0</v>
      </c>
      <c r="Z954" s="2">
        <f>IFERROR(MATCH("Unified Endpoint Management Agent Security Requirements Guide :: Version 1, Release: 1 Benchmark Date: 20 Nov 2020*"&amp;A954&amp;";*",SRGs!AA:AA,0),0)</f>
        <v>0</v>
      </c>
      <c r="AA954" s="2">
        <f>IFERROR(MATCH("Unified Endpoint Management Server Security Requirements Guide :: Version 1, Release: 1 Benchmark Date: 20 Nov 2020*"&amp;A954&amp;";*",SRGs!AA:AA,0),0)</f>
        <v>0</v>
      </c>
      <c r="AB954" s="2">
        <f>IFERROR(MATCH("Virtual Private Network (VPN) Security Requirements Guide :: Version 2, Release: 4 Benchmark Date: 27 Oct 2021*"&amp;A954&amp;";*",SRGs!AA:AA,0),0)</f>
        <v>0</v>
      </c>
      <c r="AC954" s="2">
        <f>IFERROR(MATCH("Web Server Security Requirements Guide :: Version 3, Release: 1 Benchmark Date: 27 Oct 2022*"&amp;A954&amp;";*",SRGs!AA:AA,0),0)</f>
        <v>0</v>
      </c>
      <c r="AD954" s="22"/>
      <c r="AE954" s="3" t="str">
        <f t="shared" si="112"/>
        <v/>
      </c>
      <c r="AF954" s="2" t="str">
        <f t="shared" si="113"/>
        <v/>
      </c>
      <c r="AG954" s="2" t="str">
        <f t="shared" si="114"/>
        <v/>
      </c>
      <c r="AH954" s="2" t="str">
        <f t="shared" si="115"/>
        <v/>
      </c>
      <c r="AI954" s="2" t="str">
        <f t="shared" si="116"/>
        <v/>
      </c>
      <c r="AJ954" s="2" t="str">
        <f t="shared" si="117"/>
        <v/>
      </c>
      <c r="AK954" s="2" t="str">
        <f t="shared" si="118"/>
        <v/>
      </c>
      <c r="AM954" s="5" t="str">
        <f t="shared" si="119"/>
        <v/>
      </c>
    </row>
    <row r="955" spans="1:39" s="5" customFormat="1" ht="60">
      <c r="A955" s="1" t="s">
        <v>22625</v>
      </c>
      <c r="B955" s="1" t="s">
        <v>4316</v>
      </c>
      <c r="C955" s="1" t="s">
        <v>1288</v>
      </c>
      <c r="D955" s="1" t="s">
        <v>2306</v>
      </c>
      <c r="E955" s="1" t="s">
        <v>3304</v>
      </c>
      <c r="F955" s="2" t="s">
        <v>2591</v>
      </c>
      <c r="G955" s="2"/>
      <c r="H955" s="2"/>
      <c r="I955" s="2"/>
      <c r="J955" s="15"/>
      <c r="K955" s="3">
        <f>IFERROR(MATCH("Application Layer Gateway (ALG) Security Requirements Guide (SRG) :: Version 1, Release: 2 Benchmark Date: 24 Jul 2015*"&amp;A955&amp;";*",SRGs!AA:AA,0),0)</f>
        <v>0</v>
      </c>
      <c r="L955" s="2">
        <f>IFERROR(MATCH("Application Server Security Requirements Guide :: Version 3, Release: 3 Benchmark Date: 27 Oct 2022*"&amp;A955&amp;";*",SRGs!AA:AA,0),0)</f>
        <v>0</v>
      </c>
      <c r="M955" s="2">
        <f>IFERROR(MATCH("Authentication, Authorization, and Accounting Services (AAA) Security Requirements Guide :: Version 1, Release: 2 Benchmark Date: 24 Jan 2020*"&amp;A955&amp;";*",SRGs!AA:AA,0),0)</f>
        <v>0</v>
      </c>
      <c r="N955" s="2">
        <f>IFERROR(MATCH("Central Log Server Security Requirements Guide :: Version 2, Release: 2 Benchmark Date: 27 Oct 2022*"&amp;A955&amp;";*",SRGs!AA:AA,0),0)</f>
        <v>0</v>
      </c>
      <c r="O955" s="2">
        <f>IFERROR(MATCH("Database Security Requirements Guide :: Version 3, Release: 3 Benchmark Date: 27 Jul 2022*"&amp;A955&amp;";*",SRGs!AA:AA,0),0)</f>
        <v>0</v>
      </c>
      <c r="P955" s="6">
        <f>IFERROR(MATCH("Container Platform Security Requirements Guide :: Version 1, Release: 3 Benchmark Date: 27 Jan 2022*"&amp;A955&amp;";*",SRGs!AA:AA,0),0)</f>
        <v>0</v>
      </c>
      <c r="Q955" s="6">
        <f>IFERROR(MATCH("Domain Name System (DNS) Security Requirements Guide :: Version 2, Release: 4 Benchmark Date: 23 Oct 2015*"&amp;A955&amp;";*",SRGs!AA:AA,0),0)</f>
        <v>0</v>
      </c>
      <c r="R955" s="6">
        <f>IFERROR(MATCH("Firewall Security Requirements Guide :: Version 2, Release: 3 Benchmark Date: 27 Oct 2022*"&amp;A955&amp;";*",SRGs!AA:AA,0),0)</f>
        <v>0</v>
      </c>
      <c r="S955" s="6">
        <f>IFERROR(MATCH("General Purpose Operating System Security Requirements Guide :: Version 2, Release: 4 Benchmark Date: 27 Jul 2022*"&amp;A955&amp;";*",SRGs!AA:AA,0),0)</f>
        <v>0</v>
      </c>
      <c r="T955" s="6">
        <f>IFERROR(MATCH("Intrusion Detection and Prevention Systems (IDPS) Security Requirements Guide :: Version 2, Release: 6 Benchmark Date: 24 Jul 2020*"&amp;A955&amp;";*",SRGs!AA:AA,0),0)</f>
        <v>0</v>
      </c>
      <c r="U955" s="6">
        <f>IFERROR(MATCH("Layer 2 Switch Security Requirements Guide :: Version 2, Release: 1 Benchmark Date: 18 May 2021*"&amp;A955&amp;";*",SRGs!AA:AA,0),0)</f>
        <v>0</v>
      </c>
      <c r="V955" s="6">
        <f>IFERROR(MATCH("Mainframe Product Security Requirements Guide :: Version 2, Release: 1 Benchmark Date: 27 Oct 2022*"&amp;A955&amp;";*",SRGs!AA:AA,0),0)</f>
        <v>0</v>
      </c>
      <c r="W955" s="6">
        <f>IFERROR(MATCH("Network Device Management Security Requirements Guide :: Version 4, Release: 1 Benchmark Date: 23 Apr 2021*"&amp;A955&amp;";*",SRGs!AA:AA,0),0)</f>
        <v>0</v>
      </c>
      <c r="X955" s="6">
        <f>IFERROR(MATCH("Router Security Requirements Guide :: Version 4, Release: 2 Benchmark Date: 23 Apr 2021*"&amp;A955&amp;";*",SRGs!AA:AA,0),0)</f>
        <v>0</v>
      </c>
      <c r="Y955" s="6">
        <f>IFERROR(MATCH("SDN Controller Security Requirements Guide :: Version 1, Release: 2 Benchmark Date: 24 Apr 2020*"&amp;A955&amp;";*",SRGs!AA:AA,0),0)</f>
        <v>0</v>
      </c>
      <c r="Z955" s="6">
        <f>IFERROR(MATCH("Unified Endpoint Management Agent Security Requirements Guide :: Version 1, Release: 1 Benchmark Date: 20 Nov 2020*"&amp;A955&amp;";*",SRGs!AA:AA,0),0)</f>
        <v>0</v>
      </c>
      <c r="AA955" s="6">
        <f>IFERROR(MATCH("Unified Endpoint Management Server Security Requirements Guide :: Version 1, Release: 1 Benchmark Date: 20 Nov 2020*"&amp;A955&amp;";*",SRGs!AA:AA,0),0)</f>
        <v>0</v>
      </c>
      <c r="AB955" s="6">
        <f>IFERROR(MATCH("Virtual Private Network (VPN) Security Requirements Guide :: Version 2, Release: 4 Benchmark Date: 27 Oct 2021*"&amp;A955&amp;";*",SRGs!AA:AA,0),0)</f>
        <v>0</v>
      </c>
      <c r="AC955" s="6">
        <f>IFERROR(MATCH("Web Server Security Requirements Guide :: Version 3, Release: 1 Benchmark Date: 27 Oct 2022*"&amp;A955&amp;";*",SRGs!AA:AA,0),0)</f>
        <v>0</v>
      </c>
      <c r="AD955" s="21"/>
      <c r="AE955" s="3" t="str">
        <f t="shared" si="112"/>
        <v/>
      </c>
      <c r="AF955" s="2" t="str">
        <f t="shared" si="113"/>
        <v/>
      </c>
      <c r="AG955" s="2" t="str">
        <f t="shared" si="114"/>
        <v/>
      </c>
      <c r="AH955" s="2" t="str">
        <f t="shared" si="115"/>
        <v/>
      </c>
      <c r="AI955" s="2" t="str">
        <f t="shared" si="116"/>
        <v/>
      </c>
      <c r="AJ955" s="2" t="str">
        <f t="shared" si="117"/>
        <v/>
      </c>
      <c r="AK955" s="2" t="str">
        <f t="shared" si="118"/>
        <v/>
      </c>
      <c r="AL955" s="27"/>
      <c r="AM955" s="5" t="str">
        <f t="shared" si="119"/>
        <v/>
      </c>
    </row>
    <row r="956" spans="1:39" ht="105">
      <c r="A956" s="1" t="s">
        <v>266</v>
      </c>
      <c r="B956" s="1" t="s">
        <v>4316</v>
      </c>
      <c r="C956" s="1" t="s">
        <v>1289</v>
      </c>
      <c r="D956" s="1" t="s">
        <v>2307</v>
      </c>
      <c r="E956" s="1" t="s">
        <v>3305</v>
      </c>
      <c r="F956" s="2" t="s">
        <v>4064</v>
      </c>
      <c r="G956" s="2"/>
      <c r="H956" s="2"/>
      <c r="I956" s="2"/>
      <c r="J956" s="15"/>
      <c r="K956" s="3">
        <f>IFERROR(MATCH("Application Layer Gateway (ALG) Security Requirements Guide (SRG) :: Version 1, Release: 2 Benchmark Date: 24 Jul 2015*"&amp;A956&amp;";*",SRGs!AA:AA,0),0)</f>
        <v>0</v>
      </c>
      <c r="L956" s="2">
        <f>IFERROR(MATCH("Application Server Security Requirements Guide :: Version 3, Release: 3 Benchmark Date: 27 Oct 2022*"&amp;A956&amp;";*",SRGs!AA:AA,0),0)</f>
        <v>0</v>
      </c>
      <c r="M956" s="2">
        <f>IFERROR(MATCH("Authentication, Authorization, and Accounting Services (AAA) Security Requirements Guide :: Version 1, Release: 2 Benchmark Date: 24 Jan 2020*"&amp;A956&amp;";*",SRGs!AA:AA,0),0)</f>
        <v>0</v>
      </c>
      <c r="N956" s="6">
        <f>IFERROR(MATCH("Central Log Server Security Requirements Guide :: Version 2, Release: 2 Benchmark Date: 27 Oct 2022*"&amp;A956&amp;";*",SRGs!AA:AA,0),0)</f>
        <v>0</v>
      </c>
      <c r="O956" s="6">
        <f>IFERROR(MATCH("Database Security Requirements Guide :: Version 3, Release: 3 Benchmark Date: 27 Jul 2022*"&amp;A956&amp;";*",SRGs!AA:AA,0),0)</f>
        <v>0</v>
      </c>
      <c r="P956" s="2">
        <f>IFERROR(MATCH("Container Platform Security Requirements Guide :: Version 1, Release: 3 Benchmark Date: 27 Jan 2022*"&amp;A956&amp;";*",SRGs!AA:AA,0),0)</f>
        <v>0</v>
      </c>
      <c r="Q956" s="2">
        <f>IFERROR(MATCH("Domain Name System (DNS) Security Requirements Guide :: Version 2, Release: 4 Benchmark Date: 23 Oct 2015*"&amp;A956&amp;";*",SRGs!AA:AA,0),0)</f>
        <v>0</v>
      </c>
      <c r="R956" s="2">
        <f>IFERROR(MATCH("Firewall Security Requirements Guide :: Version 2, Release: 3 Benchmark Date: 27 Oct 2022*"&amp;A956&amp;";*",SRGs!AA:AA,0),0)</f>
        <v>0</v>
      </c>
      <c r="S956" s="2">
        <f>IFERROR(MATCH("General Purpose Operating System Security Requirements Guide :: Version 2, Release: 4 Benchmark Date: 27 Jul 2022*"&amp;A956&amp;";*",SRGs!AA:AA,0),0)</f>
        <v>0</v>
      </c>
      <c r="T956" s="2">
        <f>IFERROR(MATCH("Intrusion Detection and Prevention Systems (IDPS) Security Requirements Guide :: Version 2, Release: 6 Benchmark Date: 24 Jul 2020*"&amp;A956&amp;";*",SRGs!AA:AA,0),0)</f>
        <v>0</v>
      </c>
      <c r="U956" s="2">
        <f>IFERROR(MATCH("Layer 2 Switch Security Requirements Guide :: Version 2, Release: 1 Benchmark Date: 18 May 2021*"&amp;A956&amp;";*",SRGs!AA:AA,0),0)</f>
        <v>0</v>
      </c>
      <c r="V956" s="2">
        <f>IFERROR(MATCH("Mainframe Product Security Requirements Guide :: Version 2, Release: 1 Benchmark Date: 27 Oct 2022*"&amp;A956&amp;";*",SRGs!AA:AA,0),0)</f>
        <v>0</v>
      </c>
      <c r="W956" s="2">
        <f>IFERROR(MATCH("Network Device Management Security Requirements Guide :: Version 4, Release: 1 Benchmark Date: 23 Apr 2021*"&amp;A956&amp;";*",SRGs!AA:AA,0),0)</f>
        <v>0</v>
      </c>
      <c r="X956" s="2">
        <f>IFERROR(MATCH("Router Security Requirements Guide :: Version 4, Release: 2 Benchmark Date: 23 Apr 2021*"&amp;A956&amp;";*",SRGs!AA:AA,0),0)</f>
        <v>0</v>
      </c>
      <c r="Y956" s="2">
        <f>IFERROR(MATCH("SDN Controller Security Requirements Guide :: Version 1, Release: 2 Benchmark Date: 24 Apr 2020*"&amp;A956&amp;";*",SRGs!AA:AA,0),0)</f>
        <v>0</v>
      </c>
      <c r="Z956" s="2">
        <f>IFERROR(MATCH("Unified Endpoint Management Agent Security Requirements Guide :: Version 1, Release: 1 Benchmark Date: 20 Nov 2020*"&amp;A956&amp;";*",SRGs!AA:AA,0),0)</f>
        <v>0</v>
      </c>
      <c r="AA956" s="2">
        <f>IFERROR(MATCH("Unified Endpoint Management Server Security Requirements Guide :: Version 1, Release: 1 Benchmark Date: 20 Nov 2020*"&amp;A956&amp;";*",SRGs!AA:AA,0),0)</f>
        <v>0</v>
      </c>
      <c r="AB956" s="2">
        <f>IFERROR(MATCH("Virtual Private Network (VPN) Security Requirements Guide :: Version 2, Release: 4 Benchmark Date: 27 Oct 2021*"&amp;A956&amp;";*",SRGs!AA:AA,0),0)</f>
        <v>0</v>
      </c>
      <c r="AC956" s="2">
        <f>IFERROR(MATCH("Web Server Security Requirements Guide :: Version 3, Release: 1 Benchmark Date: 27 Oct 2022*"&amp;A956&amp;";*",SRGs!AA:AA,0),0)</f>
        <v>0</v>
      </c>
      <c r="AD956" s="22"/>
      <c r="AE956" s="3" t="str">
        <f t="shared" si="112"/>
        <v/>
      </c>
      <c r="AF956" s="2" t="str">
        <f t="shared" si="113"/>
        <v/>
      </c>
      <c r="AG956" s="2" t="str">
        <f t="shared" si="114"/>
        <v/>
      </c>
      <c r="AH956" s="2" t="str">
        <f t="shared" si="115"/>
        <v/>
      </c>
      <c r="AI956" s="2" t="str">
        <f t="shared" si="116"/>
        <v/>
      </c>
      <c r="AJ956" s="2" t="str">
        <f t="shared" si="117"/>
        <v/>
      </c>
      <c r="AK956" s="2" t="str">
        <f t="shared" si="118"/>
        <v/>
      </c>
      <c r="AM956" s="5" t="str">
        <f t="shared" si="119"/>
        <v/>
      </c>
    </row>
    <row r="957" spans="1:39" ht="30">
      <c r="A957" s="1" t="s">
        <v>22626</v>
      </c>
      <c r="B957" s="1" t="s">
        <v>4316</v>
      </c>
      <c r="C957" s="1" t="s">
        <v>1290</v>
      </c>
      <c r="D957" s="1" t="s">
        <v>2308</v>
      </c>
      <c r="E957" s="1" t="s">
        <v>2591</v>
      </c>
      <c r="F957" s="2" t="s">
        <v>2591</v>
      </c>
      <c r="G957" s="2"/>
      <c r="H957" s="2"/>
      <c r="I957" s="2"/>
      <c r="J957" s="15"/>
      <c r="K957" s="3">
        <f>IFERROR(MATCH("Application Layer Gateway (ALG) Security Requirements Guide (SRG) :: Version 1, Release: 2 Benchmark Date: 24 Jul 2015*"&amp;A957&amp;";*",SRGs!AA:AA,0),0)</f>
        <v>0</v>
      </c>
      <c r="L957" s="2">
        <f>IFERROR(MATCH("Application Server Security Requirements Guide :: Version 3, Release: 3 Benchmark Date: 27 Oct 2022*"&amp;A957&amp;";*",SRGs!AA:AA,0),0)</f>
        <v>0</v>
      </c>
      <c r="M957" s="2">
        <f>IFERROR(MATCH("Authentication, Authorization, and Accounting Services (AAA) Security Requirements Guide :: Version 1, Release: 2 Benchmark Date: 24 Jan 2020*"&amp;A957&amp;";*",SRGs!AA:AA,0),0)</f>
        <v>0</v>
      </c>
      <c r="N957" s="2">
        <f>IFERROR(MATCH("Central Log Server Security Requirements Guide :: Version 2, Release: 2 Benchmark Date: 27 Oct 2022*"&amp;A957&amp;";*",SRGs!AA:AA,0),0)</f>
        <v>0</v>
      </c>
      <c r="O957" s="2">
        <f>IFERROR(MATCH("Database Security Requirements Guide :: Version 3, Release: 3 Benchmark Date: 27 Jul 2022*"&amp;A957&amp;";*",SRGs!AA:AA,0),0)</f>
        <v>0</v>
      </c>
      <c r="P957" s="2">
        <f>IFERROR(MATCH("Container Platform Security Requirements Guide :: Version 1, Release: 3 Benchmark Date: 27 Jan 2022*"&amp;A957&amp;";*",SRGs!AA:AA,0),0)</f>
        <v>0</v>
      </c>
      <c r="Q957" s="2">
        <f>IFERROR(MATCH("Domain Name System (DNS) Security Requirements Guide :: Version 2, Release: 4 Benchmark Date: 23 Oct 2015*"&amp;A957&amp;";*",SRGs!AA:AA,0),0)</f>
        <v>0</v>
      </c>
      <c r="R957" s="2">
        <f>IFERROR(MATCH("Firewall Security Requirements Guide :: Version 2, Release: 3 Benchmark Date: 27 Oct 2022*"&amp;A957&amp;";*",SRGs!AA:AA,0),0)</f>
        <v>0</v>
      </c>
      <c r="S957" s="2">
        <f>IFERROR(MATCH("General Purpose Operating System Security Requirements Guide :: Version 2, Release: 4 Benchmark Date: 27 Jul 2022*"&amp;A957&amp;";*",SRGs!AA:AA,0),0)</f>
        <v>0</v>
      </c>
      <c r="T957" s="2">
        <f>IFERROR(MATCH("Intrusion Detection and Prevention Systems (IDPS) Security Requirements Guide :: Version 2, Release: 6 Benchmark Date: 24 Jul 2020*"&amp;A957&amp;";*",SRGs!AA:AA,0),0)</f>
        <v>0</v>
      </c>
      <c r="U957" s="2">
        <f>IFERROR(MATCH("Layer 2 Switch Security Requirements Guide :: Version 2, Release: 1 Benchmark Date: 18 May 2021*"&amp;A957&amp;";*",SRGs!AA:AA,0),0)</f>
        <v>0</v>
      </c>
      <c r="V957" s="2">
        <f>IFERROR(MATCH("Mainframe Product Security Requirements Guide :: Version 2, Release: 1 Benchmark Date: 27 Oct 2022*"&amp;A957&amp;";*",SRGs!AA:AA,0),0)</f>
        <v>0</v>
      </c>
      <c r="W957" s="2">
        <f>IFERROR(MATCH("Network Device Management Security Requirements Guide :: Version 4, Release: 1 Benchmark Date: 23 Apr 2021*"&amp;A957&amp;";*",SRGs!AA:AA,0),0)</f>
        <v>0</v>
      </c>
      <c r="X957" s="2">
        <f>IFERROR(MATCH("Router Security Requirements Guide :: Version 4, Release: 2 Benchmark Date: 23 Apr 2021*"&amp;A957&amp;";*",SRGs!AA:AA,0),0)</f>
        <v>0</v>
      </c>
      <c r="Y957" s="2">
        <f>IFERROR(MATCH("SDN Controller Security Requirements Guide :: Version 1, Release: 2 Benchmark Date: 24 Apr 2020*"&amp;A957&amp;";*",SRGs!AA:AA,0),0)</f>
        <v>0</v>
      </c>
      <c r="Z957" s="2">
        <f>IFERROR(MATCH("Unified Endpoint Management Agent Security Requirements Guide :: Version 1, Release: 1 Benchmark Date: 20 Nov 2020*"&amp;A957&amp;";*",SRGs!AA:AA,0),0)</f>
        <v>0</v>
      </c>
      <c r="AA957" s="2">
        <f>IFERROR(MATCH("Unified Endpoint Management Server Security Requirements Guide :: Version 1, Release: 1 Benchmark Date: 20 Nov 2020*"&amp;A957&amp;";*",SRGs!AA:AA,0),0)</f>
        <v>0</v>
      </c>
      <c r="AB957" s="2">
        <f>IFERROR(MATCH("Virtual Private Network (VPN) Security Requirements Guide :: Version 2, Release: 4 Benchmark Date: 27 Oct 2021*"&amp;A957&amp;";*",SRGs!AA:AA,0),0)</f>
        <v>0</v>
      </c>
      <c r="AC957" s="2">
        <f>IFERROR(MATCH("Web Server Security Requirements Guide :: Version 3, Release: 1 Benchmark Date: 27 Oct 2022*"&amp;A957&amp;";*",SRGs!AA:AA,0),0)</f>
        <v>0</v>
      </c>
      <c r="AD957" s="22"/>
      <c r="AE957" s="3" t="str">
        <f t="shared" si="112"/>
        <v/>
      </c>
      <c r="AF957" s="2" t="str">
        <f t="shared" si="113"/>
        <v/>
      </c>
      <c r="AG957" s="2" t="str">
        <f t="shared" si="114"/>
        <v/>
      </c>
      <c r="AH957" s="2" t="str">
        <f t="shared" si="115"/>
        <v/>
      </c>
      <c r="AI957" s="2" t="str">
        <f t="shared" si="116"/>
        <v/>
      </c>
      <c r="AJ957" s="2" t="str">
        <f t="shared" si="117"/>
        <v/>
      </c>
      <c r="AK957" s="2" t="str">
        <f t="shared" si="118"/>
        <v/>
      </c>
      <c r="AM957" s="5" t="str">
        <f t="shared" si="119"/>
        <v/>
      </c>
    </row>
    <row r="958" spans="1:39" ht="30">
      <c r="A958" s="1" t="s">
        <v>22627</v>
      </c>
      <c r="B958" s="1" t="s">
        <v>4316</v>
      </c>
      <c r="C958" s="1" t="s">
        <v>1291</v>
      </c>
      <c r="D958" s="1" t="s">
        <v>2309</v>
      </c>
      <c r="E958" s="1" t="s">
        <v>3306</v>
      </c>
      <c r="F958" s="2" t="s">
        <v>2591</v>
      </c>
      <c r="G958" s="2"/>
      <c r="H958" s="2"/>
      <c r="I958" s="2"/>
      <c r="J958" s="15"/>
      <c r="K958" s="3">
        <f>IFERROR(MATCH("Application Layer Gateway (ALG) Security Requirements Guide (SRG) :: Version 1, Release: 2 Benchmark Date: 24 Jul 2015*"&amp;A958&amp;";*",SRGs!AA:AA,0),0)</f>
        <v>0</v>
      </c>
      <c r="L958" s="2">
        <f>IFERROR(MATCH("Application Server Security Requirements Guide :: Version 3, Release: 3 Benchmark Date: 27 Oct 2022*"&amp;A958&amp;";*",SRGs!AA:AA,0),0)</f>
        <v>0</v>
      </c>
      <c r="M958" s="2">
        <f>IFERROR(MATCH("Authentication, Authorization, and Accounting Services (AAA) Security Requirements Guide :: Version 1, Release: 2 Benchmark Date: 24 Jan 2020*"&amp;A958&amp;";*",SRGs!AA:AA,0),0)</f>
        <v>0</v>
      </c>
      <c r="N958" s="2">
        <f>IFERROR(MATCH("Central Log Server Security Requirements Guide :: Version 2, Release: 2 Benchmark Date: 27 Oct 2022*"&amp;A958&amp;";*",SRGs!AA:AA,0),0)</f>
        <v>0</v>
      </c>
      <c r="O958" s="2">
        <f>IFERROR(MATCH("Database Security Requirements Guide :: Version 3, Release: 3 Benchmark Date: 27 Jul 2022*"&amp;A958&amp;";*",SRGs!AA:AA,0),0)</f>
        <v>0</v>
      </c>
      <c r="P958" s="2">
        <f>IFERROR(MATCH("Container Platform Security Requirements Guide :: Version 1, Release: 3 Benchmark Date: 27 Jan 2022*"&amp;A958&amp;";*",SRGs!AA:AA,0),0)</f>
        <v>0</v>
      </c>
      <c r="Q958" s="2">
        <f>IFERROR(MATCH("Domain Name System (DNS) Security Requirements Guide :: Version 2, Release: 4 Benchmark Date: 23 Oct 2015*"&amp;A958&amp;";*",SRGs!AA:AA,0),0)</f>
        <v>0</v>
      </c>
      <c r="R958" s="2">
        <f>IFERROR(MATCH("Firewall Security Requirements Guide :: Version 2, Release: 3 Benchmark Date: 27 Oct 2022*"&amp;A958&amp;";*",SRGs!AA:AA,0),0)</f>
        <v>0</v>
      </c>
      <c r="S958" s="2">
        <f>IFERROR(MATCH("General Purpose Operating System Security Requirements Guide :: Version 2, Release: 4 Benchmark Date: 27 Jul 2022*"&amp;A958&amp;";*",SRGs!AA:AA,0),0)</f>
        <v>0</v>
      </c>
      <c r="T958" s="2">
        <f>IFERROR(MATCH("Intrusion Detection and Prevention Systems (IDPS) Security Requirements Guide :: Version 2, Release: 6 Benchmark Date: 24 Jul 2020*"&amp;A958&amp;";*",SRGs!AA:AA,0),0)</f>
        <v>0</v>
      </c>
      <c r="U958" s="2">
        <f>IFERROR(MATCH("Layer 2 Switch Security Requirements Guide :: Version 2, Release: 1 Benchmark Date: 18 May 2021*"&amp;A958&amp;";*",SRGs!AA:AA,0),0)</f>
        <v>0</v>
      </c>
      <c r="V958" s="2">
        <f>IFERROR(MATCH("Mainframe Product Security Requirements Guide :: Version 2, Release: 1 Benchmark Date: 27 Oct 2022*"&amp;A958&amp;";*",SRGs!AA:AA,0),0)</f>
        <v>0</v>
      </c>
      <c r="W958" s="2">
        <f>IFERROR(MATCH("Network Device Management Security Requirements Guide :: Version 4, Release: 1 Benchmark Date: 23 Apr 2021*"&amp;A958&amp;";*",SRGs!AA:AA,0),0)</f>
        <v>0</v>
      </c>
      <c r="X958" s="2">
        <f>IFERROR(MATCH("Router Security Requirements Guide :: Version 4, Release: 2 Benchmark Date: 23 Apr 2021*"&amp;A958&amp;";*",SRGs!AA:AA,0),0)</f>
        <v>0</v>
      </c>
      <c r="Y958" s="2">
        <f>IFERROR(MATCH("SDN Controller Security Requirements Guide :: Version 1, Release: 2 Benchmark Date: 24 Apr 2020*"&amp;A958&amp;";*",SRGs!AA:AA,0),0)</f>
        <v>0</v>
      </c>
      <c r="Z958" s="2">
        <f>IFERROR(MATCH("Unified Endpoint Management Agent Security Requirements Guide :: Version 1, Release: 1 Benchmark Date: 20 Nov 2020*"&amp;A958&amp;";*",SRGs!AA:AA,0),0)</f>
        <v>0</v>
      </c>
      <c r="AA958" s="2">
        <f>IFERROR(MATCH("Unified Endpoint Management Server Security Requirements Guide :: Version 1, Release: 1 Benchmark Date: 20 Nov 2020*"&amp;A958&amp;";*",SRGs!AA:AA,0),0)</f>
        <v>0</v>
      </c>
      <c r="AB958" s="2">
        <f>IFERROR(MATCH("Virtual Private Network (VPN) Security Requirements Guide :: Version 2, Release: 4 Benchmark Date: 27 Oct 2021*"&amp;A958&amp;";*",SRGs!AA:AA,0),0)</f>
        <v>0</v>
      </c>
      <c r="AC958" s="2">
        <f>IFERROR(MATCH("Web Server Security Requirements Guide :: Version 3, Release: 1 Benchmark Date: 27 Oct 2022*"&amp;A958&amp;";*",SRGs!AA:AA,0),0)</f>
        <v>0</v>
      </c>
      <c r="AD958" s="22"/>
      <c r="AE958" s="3" t="str">
        <f t="shared" si="112"/>
        <v/>
      </c>
      <c r="AF958" s="2" t="str">
        <f t="shared" si="113"/>
        <v/>
      </c>
      <c r="AG958" s="2" t="str">
        <f t="shared" si="114"/>
        <v/>
      </c>
      <c r="AH958" s="2" t="str">
        <f t="shared" si="115"/>
        <v/>
      </c>
      <c r="AI958" s="2" t="str">
        <f t="shared" si="116"/>
        <v/>
      </c>
      <c r="AJ958" s="2" t="str">
        <f t="shared" si="117"/>
        <v/>
      </c>
      <c r="AK958" s="2" t="str">
        <f t="shared" si="118"/>
        <v/>
      </c>
      <c r="AM958" s="5" t="str">
        <f t="shared" si="119"/>
        <v/>
      </c>
    </row>
    <row r="959" spans="1:39" ht="90">
      <c r="A959" s="1" t="s">
        <v>22628</v>
      </c>
      <c r="B959" s="1" t="s">
        <v>4316</v>
      </c>
      <c r="C959" s="1" t="s">
        <v>1292</v>
      </c>
      <c r="D959" s="1" t="s">
        <v>2310</v>
      </c>
      <c r="E959" s="1" t="s">
        <v>3307</v>
      </c>
      <c r="F959" s="2" t="s">
        <v>2591</v>
      </c>
      <c r="G959" s="2"/>
      <c r="H959" s="2"/>
      <c r="I959" s="2"/>
      <c r="J959" s="15"/>
      <c r="K959" s="3">
        <f>IFERROR(MATCH("Application Layer Gateway (ALG) Security Requirements Guide (SRG) :: Version 1, Release: 2 Benchmark Date: 24 Jul 2015*"&amp;A959&amp;";*",SRGs!AA:AA,0),0)</f>
        <v>0</v>
      </c>
      <c r="L959" s="2">
        <f>IFERROR(MATCH("Application Server Security Requirements Guide :: Version 3, Release: 3 Benchmark Date: 27 Oct 2022*"&amp;A959&amp;";*",SRGs!AA:AA,0),0)</f>
        <v>0</v>
      </c>
      <c r="M959" s="2">
        <f>IFERROR(MATCH("Authentication, Authorization, and Accounting Services (AAA) Security Requirements Guide :: Version 1, Release: 2 Benchmark Date: 24 Jan 2020*"&amp;A959&amp;";*",SRGs!AA:AA,0),0)</f>
        <v>0</v>
      </c>
      <c r="N959" s="2">
        <f>IFERROR(MATCH("Central Log Server Security Requirements Guide :: Version 2, Release: 2 Benchmark Date: 27 Oct 2022*"&amp;A959&amp;";*",SRGs!AA:AA,0),0)</f>
        <v>0</v>
      </c>
      <c r="O959" s="2">
        <f>IFERROR(MATCH("Database Security Requirements Guide :: Version 3, Release: 3 Benchmark Date: 27 Jul 2022*"&amp;A959&amp;";*",SRGs!AA:AA,0),0)</f>
        <v>0</v>
      </c>
      <c r="P959" s="2">
        <f>IFERROR(MATCH("Container Platform Security Requirements Guide :: Version 1, Release: 3 Benchmark Date: 27 Jan 2022*"&amp;A959&amp;";*",SRGs!AA:AA,0),0)</f>
        <v>0</v>
      </c>
      <c r="Q959" s="2">
        <f>IFERROR(MATCH("Domain Name System (DNS) Security Requirements Guide :: Version 2, Release: 4 Benchmark Date: 23 Oct 2015*"&amp;A959&amp;";*",SRGs!AA:AA,0),0)</f>
        <v>0</v>
      </c>
      <c r="R959" s="2">
        <f>IFERROR(MATCH("Firewall Security Requirements Guide :: Version 2, Release: 3 Benchmark Date: 27 Oct 2022*"&amp;A959&amp;";*",SRGs!AA:AA,0),0)</f>
        <v>0</v>
      </c>
      <c r="S959" s="2">
        <f>IFERROR(MATCH("General Purpose Operating System Security Requirements Guide :: Version 2, Release: 4 Benchmark Date: 27 Jul 2022*"&amp;A959&amp;";*",SRGs!AA:AA,0),0)</f>
        <v>0</v>
      </c>
      <c r="T959" s="2">
        <f>IFERROR(MATCH("Intrusion Detection and Prevention Systems (IDPS) Security Requirements Guide :: Version 2, Release: 6 Benchmark Date: 24 Jul 2020*"&amp;A959&amp;";*",SRGs!AA:AA,0),0)</f>
        <v>0</v>
      </c>
      <c r="U959" s="2">
        <f>IFERROR(MATCH("Layer 2 Switch Security Requirements Guide :: Version 2, Release: 1 Benchmark Date: 18 May 2021*"&amp;A959&amp;";*",SRGs!AA:AA,0),0)</f>
        <v>0</v>
      </c>
      <c r="V959" s="2">
        <f>IFERROR(MATCH("Mainframe Product Security Requirements Guide :: Version 2, Release: 1 Benchmark Date: 27 Oct 2022*"&amp;A959&amp;";*",SRGs!AA:AA,0),0)</f>
        <v>0</v>
      </c>
      <c r="W959" s="2">
        <f>IFERROR(MATCH("Network Device Management Security Requirements Guide :: Version 4, Release: 1 Benchmark Date: 23 Apr 2021*"&amp;A959&amp;";*",SRGs!AA:AA,0),0)</f>
        <v>0</v>
      </c>
      <c r="X959" s="2">
        <f>IFERROR(MATCH("Router Security Requirements Guide :: Version 4, Release: 2 Benchmark Date: 23 Apr 2021*"&amp;A959&amp;";*",SRGs!AA:AA,0),0)</f>
        <v>0</v>
      </c>
      <c r="Y959" s="2">
        <f>IFERROR(MATCH("SDN Controller Security Requirements Guide :: Version 1, Release: 2 Benchmark Date: 24 Apr 2020*"&amp;A959&amp;";*",SRGs!AA:AA,0),0)</f>
        <v>0</v>
      </c>
      <c r="Z959" s="2">
        <f>IFERROR(MATCH("Unified Endpoint Management Agent Security Requirements Guide :: Version 1, Release: 1 Benchmark Date: 20 Nov 2020*"&amp;A959&amp;";*",SRGs!AA:AA,0),0)</f>
        <v>0</v>
      </c>
      <c r="AA959" s="2">
        <f>IFERROR(MATCH("Unified Endpoint Management Server Security Requirements Guide :: Version 1, Release: 1 Benchmark Date: 20 Nov 2020*"&amp;A959&amp;";*",SRGs!AA:AA,0),0)</f>
        <v>0</v>
      </c>
      <c r="AB959" s="2">
        <f>IFERROR(MATCH("Virtual Private Network (VPN) Security Requirements Guide :: Version 2, Release: 4 Benchmark Date: 27 Oct 2021*"&amp;A959&amp;";*",SRGs!AA:AA,0),0)</f>
        <v>0</v>
      </c>
      <c r="AC959" s="2">
        <f>IFERROR(MATCH("Web Server Security Requirements Guide :: Version 3, Release: 1 Benchmark Date: 27 Oct 2022*"&amp;A959&amp;";*",SRGs!AA:AA,0),0)</f>
        <v>0</v>
      </c>
      <c r="AD959" s="22"/>
      <c r="AE959" s="3" t="str">
        <f t="shared" si="112"/>
        <v/>
      </c>
      <c r="AF959" s="2" t="str">
        <f t="shared" si="113"/>
        <v/>
      </c>
      <c r="AG959" s="2" t="str">
        <f t="shared" si="114"/>
        <v/>
      </c>
      <c r="AH959" s="2" t="str">
        <f t="shared" si="115"/>
        <v/>
      </c>
      <c r="AI959" s="2" t="str">
        <f t="shared" si="116"/>
        <v/>
      </c>
      <c r="AJ959" s="2" t="str">
        <f t="shared" si="117"/>
        <v/>
      </c>
      <c r="AK959" s="2" t="str">
        <f t="shared" si="118"/>
        <v/>
      </c>
      <c r="AM959" s="5" t="str">
        <f t="shared" si="119"/>
        <v/>
      </c>
    </row>
    <row r="960" spans="1:39" s="5" customFormat="1" ht="105">
      <c r="A960" s="1" t="s">
        <v>267</v>
      </c>
      <c r="B960" s="1" t="s">
        <v>4316</v>
      </c>
      <c r="C960" s="1" t="s">
        <v>1293</v>
      </c>
      <c r="D960" s="1" t="s">
        <v>2311</v>
      </c>
      <c r="E960" s="1" t="s">
        <v>3308</v>
      </c>
      <c r="F960" s="2" t="s">
        <v>4065</v>
      </c>
      <c r="G960" s="2"/>
      <c r="H960" s="2"/>
      <c r="I960" s="2"/>
      <c r="J960" s="15"/>
      <c r="K960" s="3">
        <f>IFERROR(MATCH("Application Layer Gateway (ALG) Security Requirements Guide (SRG) :: Version 1, Release: 2 Benchmark Date: 24 Jul 2015*"&amp;A960&amp;";*",SRGs!AA:AA,0),0)</f>
        <v>0</v>
      </c>
      <c r="L960" s="2">
        <f>IFERROR(MATCH("Application Server Security Requirements Guide :: Version 3, Release: 3 Benchmark Date: 27 Oct 2022*"&amp;A960&amp;";*",SRGs!AA:AA,0),0)</f>
        <v>0</v>
      </c>
      <c r="M960" s="2">
        <f>IFERROR(MATCH("Authentication, Authorization, and Accounting Services (AAA) Security Requirements Guide :: Version 1, Release: 2 Benchmark Date: 24 Jan 2020*"&amp;A960&amp;";*",SRGs!AA:AA,0),0)</f>
        <v>0</v>
      </c>
      <c r="N960" s="6">
        <f>IFERROR(MATCH("Central Log Server Security Requirements Guide :: Version 2, Release: 2 Benchmark Date: 27 Oct 2022*"&amp;A960&amp;";*",SRGs!AA:AA,0),0)</f>
        <v>0</v>
      </c>
      <c r="O960" s="6">
        <f>IFERROR(MATCH("Database Security Requirements Guide :: Version 3, Release: 3 Benchmark Date: 27 Jul 2022*"&amp;A960&amp;";*",SRGs!AA:AA,0),0)</f>
        <v>0</v>
      </c>
      <c r="P960" s="6">
        <f>IFERROR(MATCH("Container Platform Security Requirements Guide :: Version 1, Release: 3 Benchmark Date: 27 Jan 2022*"&amp;A960&amp;";*",SRGs!AA:AA,0),0)</f>
        <v>0</v>
      </c>
      <c r="Q960" s="6">
        <f>IFERROR(MATCH("Domain Name System (DNS) Security Requirements Guide :: Version 2, Release: 4 Benchmark Date: 23 Oct 2015*"&amp;A960&amp;";*",SRGs!AA:AA,0),0)</f>
        <v>0</v>
      </c>
      <c r="R960" s="6">
        <f>IFERROR(MATCH("Firewall Security Requirements Guide :: Version 2, Release: 3 Benchmark Date: 27 Oct 2022*"&amp;A960&amp;";*",SRGs!AA:AA,0),0)</f>
        <v>0</v>
      </c>
      <c r="S960" s="6">
        <f>IFERROR(MATCH("General Purpose Operating System Security Requirements Guide :: Version 2, Release: 4 Benchmark Date: 27 Jul 2022*"&amp;A960&amp;";*",SRGs!AA:AA,0),0)</f>
        <v>0</v>
      </c>
      <c r="T960" s="6">
        <f>IFERROR(MATCH("Intrusion Detection and Prevention Systems (IDPS) Security Requirements Guide :: Version 2, Release: 6 Benchmark Date: 24 Jul 2020*"&amp;A960&amp;";*",SRGs!AA:AA,0),0)</f>
        <v>0</v>
      </c>
      <c r="U960" s="6">
        <f>IFERROR(MATCH("Layer 2 Switch Security Requirements Guide :: Version 2, Release: 1 Benchmark Date: 18 May 2021*"&amp;A960&amp;";*",SRGs!AA:AA,0),0)</f>
        <v>0</v>
      </c>
      <c r="V960" s="6">
        <f>IFERROR(MATCH("Mainframe Product Security Requirements Guide :: Version 2, Release: 1 Benchmark Date: 27 Oct 2022*"&amp;A960&amp;";*",SRGs!AA:AA,0),0)</f>
        <v>0</v>
      </c>
      <c r="W960" s="6">
        <f>IFERROR(MATCH("Network Device Management Security Requirements Guide :: Version 4, Release: 1 Benchmark Date: 23 Apr 2021*"&amp;A960&amp;";*",SRGs!AA:AA,0),0)</f>
        <v>0</v>
      </c>
      <c r="X960" s="6">
        <f>IFERROR(MATCH("Router Security Requirements Guide :: Version 4, Release: 2 Benchmark Date: 23 Apr 2021*"&amp;A960&amp;";*",SRGs!AA:AA,0),0)</f>
        <v>0</v>
      </c>
      <c r="Y960" s="6">
        <f>IFERROR(MATCH("SDN Controller Security Requirements Guide :: Version 1, Release: 2 Benchmark Date: 24 Apr 2020*"&amp;A960&amp;";*",SRGs!AA:AA,0),0)</f>
        <v>0</v>
      </c>
      <c r="Z960" s="6">
        <f>IFERROR(MATCH("Unified Endpoint Management Agent Security Requirements Guide :: Version 1, Release: 1 Benchmark Date: 20 Nov 2020*"&amp;A960&amp;";*",SRGs!AA:AA,0),0)</f>
        <v>0</v>
      </c>
      <c r="AA960" s="6">
        <f>IFERROR(MATCH("Unified Endpoint Management Server Security Requirements Guide :: Version 1, Release: 1 Benchmark Date: 20 Nov 2020*"&amp;A960&amp;";*",SRGs!AA:AA,0),0)</f>
        <v>0</v>
      </c>
      <c r="AB960" s="6">
        <f>IFERROR(MATCH("Virtual Private Network (VPN) Security Requirements Guide :: Version 2, Release: 4 Benchmark Date: 27 Oct 2021*"&amp;A960&amp;";*",SRGs!AA:AA,0),0)</f>
        <v>0</v>
      </c>
      <c r="AC960" s="6">
        <f>IFERROR(MATCH("Web Server Security Requirements Guide :: Version 3, Release: 1 Benchmark Date: 27 Oct 2022*"&amp;A960&amp;";*",SRGs!AA:AA,0),0)</f>
        <v>0</v>
      </c>
      <c r="AD960" s="21"/>
      <c r="AE960" s="3" t="str">
        <f t="shared" si="112"/>
        <v/>
      </c>
      <c r="AF960" s="2" t="str">
        <f t="shared" si="113"/>
        <v/>
      </c>
      <c r="AG960" s="2" t="str">
        <f t="shared" si="114"/>
        <v/>
      </c>
      <c r="AH960" s="2" t="str">
        <f t="shared" si="115"/>
        <v/>
      </c>
      <c r="AI960" s="2" t="str">
        <f t="shared" si="116"/>
        <v/>
      </c>
      <c r="AJ960" s="2" t="str">
        <f t="shared" si="117"/>
        <v/>
      </c>
      <c r="AK960" s="2" t="str">
        <f t="shared" si="118"/>
        <v/>
      </c>
      <c r="AL960" s="27"/>
      <c r="AM960" s="5" t="str">
        <f t="shared" si="119"/>
        <v/>
      </c>
    </row>
    <row r="961" spans="1:39" s="5" customFormat="1" ht="30">
      <c r="A961" s="1" t="s">
        <v>22629</v>
      </c>
      <c r="B961" s="1" t="s">
        <v>4316</v>
      </c>
      <c r="C961" s="1" t="s">
        <v>1294</v>
      </c>
      <c r="D961" s="1" t="s">
        <v>2312</v>
      </c>
      <c r="E961" s="1" t="s">
        <v>3309</v>
      </c>
      <c r="F961" s="2" t="s">
        <v>2591</v>
      </c>
      <c r="G961" s="2"/>
      <c r="H961" s="2"/>
      <c r="I961" s="2"/>
      <c r="J961" s="15"/>
      <c r="K961" s="3">
        <f>IFERROR(MATCH("Application Layer Gateway (ALG) Security Requirements Guide (SRG) :: Version 1, Release: 2 Benchmark Date: 24 Jul 2015*"&amp;A961&amp;";*",SRGs!AA:AA,0),0)</f>
        <v>0</v>
      </c>
      <c r="L961" s="2">
        <f>IFERROR(MATCH("Application Server Security Requirements Guide :: Version 3, Release: 3 Benchmark Date: 27 Oct 2022*"&amp;A961&amp;";*",SRGs!AA:AA,0),0)</f>
        <v>0</v>
      </c>
      <c r="M961" s="2">
        <f>IFERROR(MATCH("Authentication, Authorization, and Accounting Services (AAA) Security Requirements Guide :: Version 1, Release: 2 Benchmark Date: 24 Jan 2020*"&amp;A961&amp;";*",SRGs!AA:AA,0),0)</f>
        <v>0</v>
      </c>
      <c r="N961" s="2">
        <f>IFERROR(MATCH("Central Log Server Security Requirements Guide :: Version 2, Release: 2 Benchmark Date: 27 Oct 2022*"&amp;A961&amp;";*",SRGs!AA:AA,0),0)</f>
        <v>0</v>
      </c>
      <c r="O961" s="2">
        <f>IFERROR(MATCH("Database Security Requirements Guide :: Version 3, Release: 3 Benchmark Date: 27 Jul 2022*"&amp;A961&amp;";*",SRGs!AA:AA,0),0)</f>
        <v>0</v>
      </c>
      <c r="P961" s="6">
        <f>IFERROR(MATCH("Container Platform Security Requirements Guide :: Version 1, Release: 3 Benchmark Date: 27 Jan 2022*"&amp;A961&amp;";*",SRGs!AA:AA,0),0)</f>
        <v>0</v>
      </c>
      <c r="Q961" s="6">
        <f>IFERROR(MATCH("Domain Name System (DNS) Security Requirements Guide :: Version 2, Release: 4 Benchmark Date: 23 Oct 2015*"&amp;A961&amp;";*",SRGs!AA:AA,0),0)</f>
        <v>0</v>
      </c>
      <c r="R961" s="6">
        <f>IFERROR(MATCH("Firewall Security Requirements Guide :: Version 2, Release: 3 Benchmark Date: 27 Oct 2022*"&amp;A961&amp;";*",SRGs!AA:AA,0),0)</f>
        <v>0</v>
      </c>
      <c r="S961" s="6">
        <f>IFERROR(MATCH("General Purpose Operating System Security Requirements Guide :: Version 2, Release: 4 Benchmark Date: 27 Jul 2022*"&amp;A961&amp;";*",SRGs!AA:AA,0),0)</f>
        <v>0</v>
      </c>
      <c r="T961" s="6">
        <f>IFERROR(MATCH("Intrusion Detection and Prevention Systems (IDPS) Security Requirements Guide :: Version 2, Release: 6 Benchmark Date: 24 Jul 2020*"&amp;A961&amp;";*",SRGs!AA:AA,0),0)</f>
        <v>0</v>
      </c>
      <c r="U961" s="6">
        <f>IFERROR(MATCH("Layer 2 Switch Security Requirements Guide :: Version 2, Release: 1 Benchmark Date: 18 May 2021*"&amp;A961&amp;";*",SRGs!AA:AA,0),0)</f>
        <v>0</v>
      </c>
      <c r="V961" s="6">
        <f>IFERROR(MATCH("Mainframe Product Security Requirements Guide :: Version 2, Release: 1 Benchmark Date: 27 Oct 2022*"&amp;A961&amp;";*",SRGs!AA:AA,0),0)</f>
        <v>0</v>
      </c>
      <c r="W961" s="6">
        <f>IFERROR(MATCH("Network Device Management Security Requirements Guide :: Version 4, Release: 1 Benchmark Date: 23 Apr 2021*"&amp;A961&amp;";*",SRGs!AA:AA,0),0)</f>
        <v>0</v>
      </c>
      <c r="X961" s="6">
        <f>IFERROR(MATCH("Router Security Requirements Guide :: Version 4, Release: 2 Benchmark Date: 23 Apr 2021*"&amp;A961&amp;";*",SRGs!AA:AA,0),0)</f>
        <v>0</v>
      </c>
      <c r="Y961" s="6">
        <f>IFERROR(MATCH("SDN Controller Security Requirements Guide :: Version 1, Release: 2 Benchmark Date: 24 Apr 2020*"&amp;A961&amp;";*",SRGs!AA:AA,0),0)</f>
        <v>0</v>
      </c>
      <c r="Z961" s="6">
        <f>IFERROR(MATCH("Unified Endpoint Management Agent Security Requirements Guide :: Version 1, Release: 1 Benchmark Date: 20 Nov 2020*"&amp;A961&amp;";*",SRGs!AA:AA,0),0)</f>
        <v>0</v>
      </c>
      <c r="AA961" s="6">
        <f>IFERROR(MATCH("Unified Endpoint Management Server Security Requirements Guide :: Version 1, Release: 1 Benchmark Date: 20 Nov 2020*"&amp;A961&amp;";*",SRGs!AA:AA,0),0)</f>
        <v>0</v>
      </c>
      <c r="AB961" s="6">
        <f>IFERROR(MATCH("Virtual Private Network (VPN) Security Requirements Guide :: Version 2, Release: 4 Benchmark Date: 27 Oct 2021*"&amp;A961&amp;";*",SRGs!AA:AA,0),0)</f>
        <v>0</v>
      </c>
      <c r="AC961" s="6">
        <f>IFERROR(MATCH("Web Server Security Requirements Guide :: Version 3, Release: 1 Benchmark Date: 27 Oct 2022*"&amp;A961&amp;";*",SRGs!AA:AA,0),0)</f>
        <v>0</v>
      </c>
      <c r="AD961" s="21"/>
      <c r="AE961" s="3" t="str">
        <f t="shared" si="112"/>
        <v/>
      </c>
      <c r="AF961" s="2" t="str">
        <f t="shared" si="113"/>
        <v/>
      </c>
      <c r="AG961" s="2" t="str">
        <f t="shared" si="114"/>
        <v/>
      </c>
      <c r="AH961" s="2" t="str">
        <f t="shared" si="115"/>
        <v/>
      </c>
      <c r="AI961" s="2" t="str">
        <f t="shared" si="116"/>
        <v/>
      </c>
      <c r="AJ961" s="2" t="str">
        <f t="shared" si="117"/>
        <v/>
      </c>
      <c r="AK961" s="2" t="str">
        <f t="shared" si="118"/>
        <v/>
      </c>
      <c r="AL961" s="27"/>
      <c r="AM961" s="5" t="str">
        <f t="shared" si="119"/>
        <v/>
      </c>
    </row>
    <row r="962" spans="1:39" s="5" customFormat="1" ht="30">
      <c r="A962" s="1" t="s">
        <v>268</v>
      </c>
      <c r="B962" s="1" t="s">
        <v>4316</v>
      </c>
      <c r="C962" s="1" t="s">
        <v>1295</v>
      </c>
      <c r="D962" s="1" t="s">
        <v>3587</v>
      </c>
      <c r="E962" s="1"/>
      <c r="F962" s="2"/>
      <c r="G962" s="2"/>
      <c r="H962" s="2"/>
      <c r="I962" s="2"/>
      <c r="J962" s="15"/>
      <c r="K962" s="3">
        <f>IFERROR(MATCH("Application Layer Gateway (ALG) Security Requirements Guide (SRG) :: Version 1, Release: 2 Benchmark Date: 24 Jul 2015*"&amp;A962&amp;";*",SRGs!AA:AA,0),0)</f>
        <v>0</v>
      </c>
      <c r="L962" s="2">
        <f>IFERROR(MATCH("Application Server Security Requirements Guide :: Version 3, Release: 3 Benchmark Date: 27 Oct 2022*"&amp;A962&amp;";*",SRGs!AA:AA,0),0)</f>
        <v>0</v>
      </c>
      <c r="M962" s="2">
        <f>IFERROR(MATCH("Authentication, Authorization, and Accounting Services (AAA) Security Requirements Guide :: Version 1, Release: 2 Benchmark Date: 24 Jan 2020*"&amp;A962&amp;";*",SRGs!AA:AA,0),0)</f>
        <v>0</v>
      </c>
      <c r="N962" s="2">
        <f>IFERROR(MATCH("Central Log Server Security Requirements Guide :: Version 2, Release: 2 Benchmark Date: 27 Oct 2022*"&amp;A962&amp;";*",SRGs!AA:AA,0),0)</f>
        <v>0</v>
      </c>
      <c r="O962" s="2">
        <f>IFERROR(MATCH("Database Security Requirements Guide :: Version 3, Release: 3 Benchmark Date: 27 Jul 2022*"&amp;A962&amp;";*",SRGs!AA:AA,0),0)</f>
        <v>0</v>
      </c>
      <c r="P962" s="6">
        <f>IFERROR(MATCH("Container Platform Security Requirements Guide :: Version 1, Release: 3 Benchmark Date: 27 Jan 2022*"&amp;A962&amp;";*",SRGs!AA:AA,0),0)</f>
        <v>0</v>
      </c>
      <c r="Q962" s="6">
        <f>IFERROR(MATCH("Domain Name System (DNS) Security Requirements Guide :: Version 2, Release: 4 Benchmark Date: 23 Oct 2015*"&amp;A962&amp;";*",SRGs!AA:AA,0),0)</f>
        <v>0</v>
      </c>
      <c r="R962" s="6">
        <f>IFERROR(MATCH("Firewall Security Requirements Guide :: Version 2, Release: 3 Benchmark Date: 27 Oct 2022*"&amp;A962&amp;";*",SRGs!AA:AA,0),0)</f>
        <v>0</v>
      </c>
      <c r="S962" s="6">
        <f>IFERROR(MATCH("General Purpose Operating System Security Requirements Guide :: Version 2, Release: 4 Benchmark Date: 27 Jul 2022*"&amp;A962&amp;";*",SRGs!AA:AA,0),0)</f>
        <v>0</v>
      </c>
      <c r="T962" s="6">
        <f>IFERROR(MATCH("Intrusion Detection and Prevention Systems (IDPS) Security Requirements Guide :: Version 2, Release: 6 Benchmark Date: 24 Jul 2020*"&amp;A962&amp;";*",SRGs!AA:AA,0),0)</f>
        <v>0</v>
      </c>
      <c r="U962" s="6">
        <f>IFERROR(MATCH("Layer 2 Switch Security Requirements Guide :: Version 2, Release: 1 Benchmark Date: 18 May 2021*"&amp;A962&amp;";*",SRGs!AA:AA,0),0)</f>
        <v>0</v>
      </c>
      <c r="V962" s="6">
        <f>IFERROR(MATCH("Mainframe Product Security Requirements Guide :: Version 2, Release: 1 Benchmark Date: 27 Oct 2022*"&amp;A962&amp;";*",SRGs!AA:AA,0),0)</f>
        <v>0</v>
      </c>
      <c r="W962" s="6">
        <f>IFERROR(MATCH("Network Device Management Security Requirements Guide :: Version 4, Release: 1 Benchmark Date: 23 Apr 2021*"&amp;A962&amp;";*",SRGs!AA:AA,0),0)</f>
        <v>0</v>
      </c>
      <c r="X962" s="6">
        <f>IFERROR(MATCH("Router Security Requirements Guide :: Version 4, Release: 2 Benchmark Date: 23 Apr 2021*"&amp;A962&amp;";*",SRGs!AA:AA,0),0)</f>
        <v>0</v>
      </c>
      <c r="Y962" s="6">
        <f>IFERROR(MATCH("SDN Controller Security Requirements Guide :: Version 1, Release: 2 Benchmark Date: 24 Apr 2020*"&amp;A962&amp;";*",SRGs!AA:AA,0),0)</f>
        <v>0</v>
      </c>
      <c r="Z962" s="6">
        <f>IFERROR(MATCH("Unified Endpoint Management Agent Security Requirements Guide :: Version 1, Release: 1 Benchmark Date: 20 Nov 2020*"&amp;A962&amp;";*",SRGs!AA:AA,0),0)</f>
        <v>0</v>
      </c>
      <c r="AA962" s="6">
        <f>IFERROR(MATCH("Unified Endpoint Management Server Security Requirements Guide :: Version 1, Release: 1 Benchmark Date: 20 Nov 2020*"&amp;A962&amp;";*",SRGs!AA:AA,0),0)</f>
        <v>0</v>
      </c>
      <c r="AB962" s="6">
        <f>IFERROR(MATCH("Virtual Private Network (VPN) Security Requirements Guide :: Version 2, Release: 4 Benchmark Date: 27 Oct 2021*"&amp;A962&amp;";*",SRGs!AA:AA,0),0)</f>
        <v>0</v>
      </c>
      <c r="AC962" s="6">
        <f>IFERROR(MATCH("Web Server Security Requirements Guide :: Version 3, Release: 1 Benchmark Date: 27 Oct 2022*"&amp;A962&amp;";*",SRGs!AA:AA,0),0)</f>
        <v>0</v>
      </c>
      <c r="AD962" s="21"/>
      <c r="AE962" s="3" t="str">
        <f t="shared" ref="AE962:AE1025" si="120">IF(OR(K962&gt;0,L962&gt;0,AC962&gt;0),"Application","")</f>
        <v/>
      </c>
      <c r="AF962" s="2" t="str">
        <f t="shared" ref="AF962:AF1025" si="121">IF(OR(V962&gt;0,S962&gt;0,N962&gt;0),"Server","")</f>
        <v/>
      </c>
      <c r="AG962" s="2" t="str">
        <f t="shared" ref="AG962:AG1025" si="122">IF(S962&gt;0,"Laptops/Desktops","")</f>
        <v/>
      </c>
      <c r="AH962" s="2" t="str">
        <f t="shared" ref="AH962:AH1025" si="123">IF(OR(M962&gt;0,Q962&gt;0,R962&gt;0,T962&gt;0,U962&gt;0,W962&gt;0,X962&gt;0,Y962&gt;0,AB962&gt;0),"Network Device","")</f>
        <v/>
      </c>
      <c r="AI962" s="2" t="str">
        <f t="shared" ref="AI962:AI1025" si="124">IF(O962&gt;0,"Database","")</f>
        <v/>
      </c>
      <c r="AJ962" s="2" t="str">
        <f t="shared" ref="AJ962:AJ1025" si="125">IF(P962&gt;0,"Container","")</f>
        <v/>
      </c>
      <c r="AK962" s="2" t="str">
        <f t="shared" ref="AK962:AK1025" si="126">IF(OR(Z962&gt;0,AA962&gt;0),"Unified Endpoint Mangement","")</f>
        <v/>
      </c>
      <c r="AL962" s="27"/>
      <c r="AM962" s="5" t="str">
        <f t="shared" si="119"/>
        <v/>
      </c>
    </row>
    <row r="963" spans="1:39" s="5" customFormat="1" ht="165">
      <c r="A963" s="1" t="s">
        <v>269</v>
      </c>
      <c r="B963" s="1" t="s">
        <v>4316</v>
      </c>
      <c r="C963" s="1" t="s">
        <v>1296</v>
      </c>
      <c r="D963" s="1" t="s">
        <v>2313</v>
      </c>
      <c r="E963" s="1" t="s">
        <v>3310</v>
      </c>
      <c r="F963" s="2" t="s">
        <v>4066</v>
      </c>
      <c r="G963" s="2"/>
      <c r="H963" s="2"/>
      <c r="I963" s="2"/>
      <c r="J963" s="15"/>
      <c r="K963" s="3">
        <f>IFERROR(MATCH("Application Layer Gateway (ALG) Security Requirements Guide (SRG) :: Version 1, Release: 2 Benchmark Date: 24 Jul 2015*"&amp;A963&amp;";*",SRGs!AA:AA,0),0)</f>
        <v>0</v>
      </c>
      <c r="L963" s="2">
        <f>IFERROR(MATCH("Application Server Security Requirements Guide :: Version 3, Release: 3 Benchmark Date: 27 Oct 2022*"&amp;A963&amp;";*",SRGs!AA:AA,0),0)</f>
        <v>0</v>
      </c>
      <c r="M963" s="2">
        <f>IFERROR(MATCH("Authentication, Authorization, and Accounting Services (AAA) Security Requirements Guide :: Version 1, Release: 2 Benchmark Date: 24 Jan 2020*"&amp;A963&amp;";*",SRGs!AA:AA,0),0)</f>
        <v>0</v>
      </c>
      <c r="N963" s="6">
        <f>IFERROR(MATCH("Central Log Server Security Requirements Guide :: Version 2, Release: 2 Benchmark Date: 27 Oct 2022*"&amp;A963&amp;";*",SRGs!AA:AA,0),0)</f>
        <v>0</v>
      </c>
      <c r="O963" s="6">
        <f>IFERROR(MATCH("Database Security Requirements Guide :: Version 3, Release: 3 Benchmark Date: 27 Jul 2022*"&amp;A963&amp;";*",SRGs!AA:AA,0),0)</f>
        <v>0</v>
      </c>
      <c r="P963" s="6">
        <f>IFERROR(MATCH("Container Platform Security Requirements Guide :: Version 1, Release: 3 Benchmark Date: 27 Jan 2022*"&amp;A963&amp;";*",SRGs!AA:AA,0),0)</f>
        <v>0</v>
      </c>
      <c r="Q963" s="6">
        <f>IFERROR(MATCH("Domain Name System (DNS) Security Requirements Guide :: Version 2, Release: 4 Benchmark Date: 23 Oct 2015*"&amp;A963&amp;";*",SRGs!AA:AA,0),0)</f>
        <v>0</v>
      </c>
      <c r="R963" s="6">
        <f>IFERROR(MATCH("Firewall Security Requirements Guide :: Version 2, Release: 3 Benchmark Date: 27 Oct 2022*"&amp;A963&amp;";*",SRGs!AA:AA,0),0)</f>
        <v>0</v>
      </c>
      <c r="S963" s="6">
        <f>IFERROR(MATCH("General Purpose Operating System Security Requirements Guide :: Version 2, Release: 4 Benchmark Date: 27 Jul 2022*"&amp;A963&amp;";*",SRGs!AA:AA,0),0)</f>
        <v>0</v>
      </c>
      <c r="T963" s="6">
        <f>IFERROR(MATCH("Intrusion Detection and Prevention Systems (IDPS) Security Requirements Guide :: Version 2, Release: 6 Benchmark Date: 24 Jul 2020*"&amp;A963&amp;";*",SRGs!AA:AA,0),0)</f>
        <v>0</v>
      </c>
      <c r="U963" s="6">
        <f>IFERROR(MATCH("Layer 2 Switch Security Requirements Guide :: Version 2, Release: 1 Benchmark Date: 18 May 2021*"&amp;A963&amp;";*",SRGs!AA:AA,0),0)</f>
        <v>0</v>
      </c>
      <c r="V963" s="6">
        <f>IFERROR(MATCH("Mainframe Product Security Requirements Guide :: Version 2, Release: 1 Benchmark Date: 27 Oct 2022*"&amp;A963&amp;";*",SRGs!AA:AA,0),0)</f>
        <v>0</v>
      </c>
      <c r="W963" s="6">
        <f>IFERROR(MATCH("Network Device Management Security Requirements Guide :: Version 4, Release: 1 Benchmark Date: 23 Apr 2021*"&amp;A963&amp;";*",SRGs!AA:AA,0),0)</f>
        <v>0</v>
      </c>
      <c r="X963" s="6">
        <f>IFERROR(MATCH("Router Security Requirements Guide :: Version 4, Release: 2 Benchmark Date: 23 Apr 2021*"&amp;A963&amp;";*",SRGs!AA:AA,0),0)</f>
        <v>0</v>
      </c>
      <c r="Y963" s="6">
        <f>IFERROR(MATCH("SDN Controller Security Requirements Guide :: Version 1, Release: 2 Benchmark Date: 24 Apr 2020*"&amp;A963&amp;";*",SRGs!AA:AA,0),0)</f>
        <v>0</v>
      </c>
      <c r="Z963" s="6">
        <f>IFERROR(MATCH("Unified Endpoint Management Agent Security Requirements Guide :: Version 1, Release: 1 Benchmark Date: 20 Nov 2020*"&amp;A963&amp;";*",SRGs!AA:AA,0),0)</f>
        <v>0</v>
      </c>
      <c r="AA963" s="6">
        <f>IFERROR(MATCH("Unified Endpoint Management Server Security Requirements Guide :: Version 1, Release: 1 Benchmark Date: 20 Nov 2020*"&amp;A963&amp;";*",SRGs!AA:AA,0),0)</f>
        <v>0</v>
      </c>
      <c r="AB963" s="6">
        <f>IFERROR(MATCH("Virtual Private Network (VPN) Security Requirements Guide :: Version 2, Release: 4 Benchmark Date: 27 Oct 2021*"&amp;A963&amp;";*",SRGs!AA:AA,0),0)</f>
        <v>0</v>
      </c>
      <c r="AC963" s="6">
        <f>IFERROR(MATCH("Web Server Security Requirements Guide :: Version 3, Release: 1 Benchmark Date: 27 Oct 2022*"&amp;A963&amp;";*",SRGs!AA:AA,0),0)</f>
        <v>0</v>
      </c>
      <c r="AD963" s="21"/>
      <c r="AE963" s="3" t="str">
        <f t="shared" si="120"/>
        <v/>
      </c>
      <c r="AF963" s="2" t="str">
        <f t="shared" si="121"/>
        <v/>
      </c>
      <c r="AG963" s="2" t="str">
        <f t="shared" si="122"/>
        <v/>
      </c>
      <c r="AH963" s="2" t="str">
        <f t="shared" si="123"/>
        <v/>
      </c>
      <c r="AI963" s="2" t="str">
        <f t="shared" si="124"/>
        <v/>
      </c>
      <c r="AJ963" s="2" t="str">
        <f t="shared" si="125"/>
        <v/>
      </c>
      <c r="AK963" s="2" t="str">
        <f t="shared" si="126"/>
        <v/>
      </c>
      <c r="AL963" s="27"/>
      <c r="AM963" s="5" t="str">
        <f t="shared" ref="AM963:AM1026" si="127">_xlfn.TEXTJOIN("; ",TRUE,AE963:AK963)</f>
        <v/>
      </c>
    </row>
    <row r="964" spans="1:39" s="5" customFormat="1" ht="60">
      <c r="A964" s="1" t="s">
        <v>22630</v>
      </c>
      <c r="B964" s="1" t="s">
        <v>4316</v>
      </c>
      <c r="C964" s="1" t="s">
        <v>1297</v>
      </c>
      <c r="D964" s="1" t="s">
        <v>2314</v>
      </c>
      <c r="E964" s="1" t="s">
        <v>3311</v>
      </c>
      <c r="F964" s="2" t="s">
        <v>4067</v>
      </c>
      <c r="G964" s="2"/>
      <c r="H964" s="2"/>
      <c r="I964" s="2"/>
      <c r="J964" s="15"/>
      <c r="K964" s="3">
        <f>IFERROR(MATCH("Application Layer Gateway (ALG) Security Requirements Guide (SRG) :: Version 1, Release: 2 Benchmark Date: 24 Jul 2015*"&amp;A964&amp;";*",SRGs!AA:AA,0),0)</f>
        <v>0</v>
      </c>
      <c r="L964" s="2">
        <f>IFERROR(MATCH("Application Server Security Requirements Guide :: Version 3, Release: 3 Benchmark Date: 27 Oct 2022*"&amp;A964&amp;";*",SRGs!AA:AA,0),0)</f>
        <v>0</v>
      </c>
      <c r="M964" s="2">
        <f>IFERROR(MATCH("Authentication, Authorization, and Accounting Services (AAA) Security Requirements Guide :: Version 1, Release: 2 Benchmark Date: 24 Jan 2020*"&amp;A964&amp;";*",SRGs!AA:AA,0),0)</f>
        <v>0</v>
      </c>
      <c r="N964" s="6">
        <f>IFERROR(MATCH("Central Log Server Security Requirements Guide :: Version 2, Release: 2 Benchmark Date: 27 Oct 2022*"&amp;A964&amp;";*",SRGs!AA:AA,0),0)</f>
        <v>0</v>
      </c>
      <c r="O964" s="6">
        <f>IFERROR(MATCH("Database Security Requirements Guide :: Version 3, Release: 3 Benchmark Date: 27 Jul 2022*"&amp;A964&amp;";*",SRGs!AA:AA,0),0)</f>
        <v>0</v>
      </c>
      <c r="P964" s="6">
        <f>IFERROR(MATCH("Container Platform Security Requirements Guide :: Version 1, Release: 3 Benchmark Date: 27 Jan 2022*"&amp;A964&amp;";*",SRGs!AA:AA,0),0)</f>
        <v>0</v>
      </c>
      <c r="Q964" s="6">
        <f>IFERROR(MATCH("Domain Name System (DNS) Security Requirements Guide :: Version 2, Release: 4 Benchmark Date: 23 Oct 2015*"&amp;A964&amp;";*",SRGs!AA:AA,0),0)</f>
        <v>0</v>
      </c>
      <c r="R964" s="6">
        <f>IFERROR(MATCH("Firewall Security Requirements Guide :: Version 2, Release: 3 Benchmark Date: 27 Oct 2022*"&amp;A964&amp;";*",SRGs!AA:AA,0),0)</f>
        <v>0</v>
      </c>
      <c r="S964" s="6">
        <f>IFERROR(MATCH("General Purpose Operating System Security Requirements Guide :: Version 2, Release: 4 Benchmark Date: 27 Jul 2022*"&amp;A964&amp;";*",SRGs!AA:AA,0),0)</f>
        <v>0</v>
      </c>
      <c r="T964" s="6">
        <f>IFERROR(MATCH("Intrusion Detection and Prevention Systems (IDPS) Security Requirements Guide :: Version 2, Release: 6 Benchmark Date: 24 Jul 2020*"&amp;A964&amp;";*",SRGs!AA:AA,0),0)</f>
        <v>0</v>
      </c>
      <c r="U964" s="6">
        <f>IFERROR(MATCH("Layer 2 Switch Security Requirements Guide :: Version 2, Release: 1 Benchmark Date: 18 May 2021*"&amp;A964&amp;";*",SRGs!AA:AA,0),0)</f>
        <v>0</v>
      </c>
      <c r="V964" s="6">
        <f>IFERROR(MATCH("Mainframe Product Security Requirements Guide :: Version 2, Release: 1 Benchmark Date: 27 Oct 2022*"&amp;A964&amp;";*",SRGs!AA:AA,0),0)</f>
        <v>0</v>
      </c>
      <c r="W964" s="6">
        <f>IFERROR(MATCH("Network Device Management Security Requirements Guide :: Version 4, Release: 1 Benchmark Date: 23 Apr 2021*"&amp;A964&amp;";*",SRGs!AA:AA,0),0)</f>
        <v>0</v>
      </c>
      <c r="X964" s="6">
        <f>IFERROR(MATCH("Router Security Requirements Guide :: Version 4, Release: 2 Benchmark Date: 23 Apr 2021*"&amp;A964&amp;";*",SRGs!AA:AA,0),0)</f>
        <v>0</v>
      </c>
      <c r="Y964" s="6">
        <f>IFERROR(MATCH("SDN Controller Security Requirements Guide :: Version 1, Release: 2 Benchmark Date: 24 Apr 2020*"&amp;A964&amp;";*",SRGs!AA:AA,0),0)</f>
        <v>0</v>
      </c>
      <c r="Z964" s="6">
        <f>IFERROR(MATCH("Unified Endpoint Management Agent Security Requirements Guide :: Version 1, Release: 1 Benchmark Date: 20 Nov 2020*"&amp;A964&amp;";*",SRGs!AA:AA,0),0)</f>
        <v>0</v>
      </c>
      <c r="AA964" s="6">
        <f>IFERROR(MATCH("Unified Endpoint Management Server Security Requirements Guide :: Version 1, Release: 1 Benchmark Date: 20 Nov 2020*"&amp;A964&amp;";*",SRGs!AA:AA,0),0)</f>
        <v>0</v>
      </c>
      <c r="AB964" s="6">
        <f>IFERROR(MATCH("Virtual Private Network (VPN) Security Requirements Guide :: Version 2, Release: 4 Benchmark Date: 27 Oct 2021*"&amp;A964&amp;";*",SRGs!AA:AA,0),0)</f>
        <v>0</v>
      </c>
      <c r="AC964" s="6">
        <f>IFERROR(MATCH("Web Server Security Requirements Guide :: Version 3, Release: 1 Benchmark Date: 27 Oct 2022*"&amp;A964&amp;";*",SRGs!AA:AA,0),0)</f>
        <v>0</v>
      </c>
      <c r="AD964" s="21"/>
      <c r="AE964" s="3" t="str">
        <f t="shared" si="120"/>
        <v/>
      </c>
      <c r="AF964" s="2" t="str">
        <f t="shared" si="121"/>
        <v/>
      </c>
      <c r="AG964" s="2" t="str">
        <f t="shared" si="122"/>
        <v/>
      </c>
      <c r="AH964" s="2" t="str">
        <f t="shared" si="123"/>
        <v/>
      </c>
      <c r="AI964" s="2" t="str">
        <f t="shared" si="124"/>
        <v/>
      </c>
      <c r="AJ964" s="2" t="str">
        <f t="shared" si="125"/>
        <v/>
      </c>
      <c r="AK964" s="2" t="str">
        <f t="shared" si="126"/>
        <v/>
      </c>
      <c r="AL964" s="27"/>
      <c r="AM964" s="5" t="str">
        <f t="shared" si="127"/>
        <v/>
      </c>
    </row>
    <row r="965" spans="1:39" s="5" customFormat="1" ht="45">
      <c r="A965" s="1" t="s">
        <v>22631</v>
      </c>
      <c r="B965" s="1" t="s">
        <v>4316</v>
      </c>
      <c r="C965" s="1" t="s">
        <v>1298</v>
      </c>
      <c r="D965" s="1" t="s">
        <v>2315</v>
      </c>
      <c r="E965" s="1" t="s">
        <v>3312</v>
      </c>
      <c r="F965" s="2" t="s">
        <v>4068</v>
      </c>
      <c r="G965" s="2"/>
      <c r="H965" s="2"/>
      <c r="I965" s="2"/>
      <c r="J965" s="15"/>
      <c r="K965" s="3">
        <f>IFERROR(MATCH("Application Layer Gateway (ALG) Security Requirements Guide (SRG) :: Version 1, Release: 2 Benchmark Date: 24 Jul 2015*"&amp;A965&amp;";*",SRGs!AA:AA,0),0)</f>
        <v>0</v>
      </c>
      <c r="L965" s="2">
        <f>IFERROR(MATCH("Application Server Security Requirements Guide :: Version 3, Release: 3 Benchmark Date: 27 Oct 2022*"&amp;A965&amp;";*",SRGs!AA:AA,0),0)</f>
        <v>0</v>
      </c>
      <c r="M965" s="2">
        <f>IFERROR(MATCH("Authentication, Authorization, and Accounting Services (AAA) Security Requirements Guide :: Version 1, Release: 2 Benchmark Date: 24 Jan 2020*"&amp;A965&amp;";*",SRGs!AA:AA,0),0)</f>
        <v>0</v>
      </c>
      <c r="N965" s="6">
        <f>IFERROR(MATCH("Central Log Server Security Requirements Guide :: Version 2, Release: 2 Benchmark Date: 27 Oct 2022*"&amp;A965&amp;";*",SRGs!AA:AA,0),0)</f>
        <v>0</v>
      </c>
      <c r="O965" s="6">
        <f>IFERROR(MATCH("Database Security Requirements Guide :: Version 3, Release: 3 Benchmark Date: 27 Jul 2022*"&amp;A965&amp;";*",SRGs!AA:AA,0),0)</f>
        <v>0</v>
      </c>
      <c r="P965" s="6">
        <f>IFERROR(MATCH("Container Platform Security Requirements Guide :: Version 1, Release: 3 Benchmark Date: 27 Jan 2022*"&amp;A965&amp;";*",SRGs!AA:AA,0),0)</f>
        <v>0</v>
      </c>
      <c r="Q965" s="6">
        <f>IFERROR(MATCH("Domain Name System (DNS) Security Requirements Guide :: Version 2, Release: 4 Benchmark Date: 23 Oct 2015*"&amp;A965&amp;";*",SRGs!AA:AA,0),0)</f>
        <v>0</v>
      </c>
      <c r="R965" s="6">
        <f>IFERROR(MATCH("Firewall Security Requirements Guide :: Version 2, Release: 3 Benchmark Date: 27 Oct 2022*"&amp;A965&amp;";*",SRGs!AA:AA,0),0)</f>
        <v>0</v>
      </c>
      <c r="S965" s="6">
        <f>IFERROR(MATCH("General Purpose Operating System Security Requirements Guide :: Version 2, Release: 4 Benchmark Date: 27 Jul 2022*"&amp;A965&amp;";*",SRGs!AA:AA,0),0)</f>
        <v>0</v>
      </c>
      <c r="T965" s="6">
        <f>IFERROR(MATCH("Intrusion Detection and Prevention Systems (IDPS) Security Requirements Guide :: Version 2, Release: 6 Benchmark Date: 24 Jul 2020*"&amp;A965&amp;";*",SRGs!AA:AA,0),0)</f>
        <v>0</v>
      </c>
      <c r="U965" s="6">
        <f>IFERROR(MATCH("Layer 2 Switch Security Requirements Guide :: Version 2, Release: 1 Benchmark Date: 18 May 2021*"&amp;A965&amp;";*",SRGs!AA:AA,0),0)</f>
        <v>0</v>
      </c>
      <c r="V965" s="6">
        <f>IFERROR(MATCH("Mainframe Product Security Requirements Guide :: Version 2, Release: 1 Benchmark Date: 27 Oct 2022*"&amp;A965&amp;";*",SRGs!AA:AA,0),0)</f>
        <v>0</v>
      </c>
      <c r="W965" s="6">
        <f>IFERROR(MATCH("Network Device Management Security Requirements Guide :: Version 4, Release: 1 Benchmark Date: 23 Apr 2021*"&amp;A965&amp;";*",SRGs!AA:AA,0),0)</f>
        <v>0</v>
      </c>
      <c r="X965" s="6">
        <f>IFERROR(MATCH("Router Security Requirements Guide :: Version 4, Release: 2 Benchmark Date: 23 Apr 2021*"&amp;A965&amp;";*",SRGs!AA:AA,0),0)</f>
        <v>0</v>
      </c>
      <c r="Y965" s="6">
        <f>IFERROR(MATCH("SDN Controller Security Requirements Guide :: Version 1, Release: 2 Benchmark Date: 24 Apr 2020*"&amp;A965&amp;";*",SRGs!AA:AA,0),0)</f>
        <v>0</v>
      </c>
      <c r="Z965" s="6">
        <f>IFERROR(MATCH("Unified Endpoint Management Agent Security Requirements Guide :: Version 1, Release: 1 Benchmark Date: 20 Nov 2020*"&amp;A965&amp;";*",SRGs!AA:AA,0),0)</f>
        <v>0</v>
      </c>
      <c r="AA965" s="6">
        <f>IFERROR(MATCH("Unified Endpoint Management Server Security Requirements Guide :: Version 1, Release: 1 Benchmark Date: 20 Nov 2020*"&amp;A965&amp;";*",SRGs!AA:AA,0),0)</f>
        <v>0</v>
      </c>
      <c r="AB965" s="6">
        <f>IFERROR(MATCH("Virtual Private Network (VPN) Security Requirements Guide :: Version 2, Release: 4 Benchmark Date: 27 Oct 2021*"&amp;A965&amp;";*",SRGs!AA:AA,0),0)</f>
        <v>0</v>
      </c>
      <c r="AC965" s="6">
        <f>IFERROR(MATCH("Web Server Security Requirements Guide :: Version 3, Release: 1 Benchmark Date: 27 Oct 2022*"&amp;A965&amp;";*",SRGs!AA:AA,0),0)</f>
        <v>0</v>
      </c>
      <c r="AD965" s="21"/>
      <c r="AE965" s="3" t="str">
        <f t="shared" si="120"/>
        <v/>
      </c>
      <c r="AF965" s="2" t="str">
        <f t="shared" si="121"/>
        <v/>
      </c>
      <c r="AG965" s="2" t="str">
        <f t="shared" si="122"/>
        <v/>
      </c>
      <c r="AH965" s="2" t="str">
        <f t="shared" si="123"/>
        <v/>
      </c>
      <c r="AI965" s="2" t="str">
        <f t="shared" si="124"/>
        <v/>
      </c>
      <c r="AJ965" s="2" t="str">
        <f t="shared" si="125"/>
        <v/>
      </c>
      <c r="AK965" s="2" t="str">
        <f t="shared" si="126"/>
        <v/>
      </c>
      <c r="AL965" s="27"/>
      <c r="AM965" s="5" t="str">
        <f t="shared" si="127"/>
        <v/>
      </c>
    </row>
    <row r="966" spans="1:39" ht="30">
      <c r="A966" s="1" t="s">
        <v>22632</v>
      </c>
      <c r="B966" s="1" t="s">
        <v>4316</v>
      </c>
      <c r="C966" s="1" t="s">
        <v>1299</v>
      </c>
      <c r="D966" s="1" t="s">
        <v>3596</v>
      </c>
      <c r="E966" s="1"/>
      <c r="F966" s="2"/>
      <c r="G966" s="2"/>
      <c r="H966" s="2"/>
      <c r="I966" s="2"/>
      <c r="J966" s="15"/>
      <c r="K966" s="3">
        <f>IFERROR(MATCH("Application Layer Gateway (ALG) Security Requirements Guide (SRG) :: Version 1, Release: 2 Benchmark Date: 24 Jul 2015*"&amp;A966&amp;";*",SRGs!AA:AA,0),0)</f>
        <v>0</v>
      </c>
      <c r="L966" s="2">
        <f>IFERROR(MATCH("Application Server Security Requirements Guide :: Version 3, Release: 3 Benchmark Date: 27 Oct 2022*"&amp;A966&amp;";*",SRGs!AA:AA,0),0)</f>
        <v>0</v>
      </c>
      <c r="M966" s="2">
        <f>IFERROR(MATCH("Authentication, Authorization, and Accounting Services (AAA) Security Requirements Guide :: Version 1, Release: 2 Benchmark Date: 24 Jan 2020*"&amp;A966&amp;";*",SRGs!AA:AA,0),0)</f>
        <v>0</v>
      </c>
      <c r="N966" s="2">
        <f>IFERROR(MATCH("Central Log Server Security Requirements Guide :: Version 2, Release: 2 Benchmark Date: 27 Oct 2022*"&amp;A966&amp;";*",SRGs!AA:AA,0),0)</f>
        <v>0</v>
      </c>
      <c r="O966" s="2">
        <f>IFERROR(MATCH("Database Security Requirements Guide :: Version 3, Release: 3 Benchmark Date: 27 Jul 2022*"&amp;A966&amp;";*",SRGs!AA:AA,0),0)</f>
        <v>0</v>
      </c>
      <c r="P966" s="2">
        <f>IFERROR(MATCH("Container Platform Security Requirements Guide :: Version 1, Release: 3 Benchmark Date: 27 Jan 2022*"&amp;A966&amp;";*",SRGs!AA:AA,0),0)</f>
        <v>0</v>
      </c>
      <c r="Q966" s="2">
        <f>IFERROR(MATCH("Domain Name System (DNS) Security Requirements Guide :: Version 2, Release: 4 Benchmark Date: 23 Oct 2015*"&amp;A966&amp;";*",SRGs!AA:AA,0),0)</f>
        <v>0</v>
      </c>
      <c r="R966" s="2">
        <f>IFERROR(MATCH("Firewall Security Requirements Guide :: Version 2, Release: 3 Benchmark Date: 27 Oct 2022*"&amp;A966&amp;";*",SRGs!AA:AA,0),0)</f>
        <v>0</v>
      </c>
      <c r="S966" s="2">
        <f>IFERROR(MATCH("General Purpose Operating System Security Requirements Guide :: Version 2, Release: 4 Benchmark Date: 27 Jul 2022*"&amp;A966&amp;";*",SRGs!AA:AA,0),0)</f>
        <v>0</v>
      </c>
      <c r="T966" s="2">
        <f>IFERROR(MATCH("Intrusion Detection and Prevention Systems (IDPS) Security Requirements Guide :: Version 2, Release: 6 Benchmark Date: 24 Jul 2020*"&amp;A966&amp;";*",SRGs!AA:AA,0),0)</f>
        <v>0</v>
      </c>
      <c r="U966" s="2">
        <f>IFERROR(MATCH("Layer 2 Switch Security Requirements Guide :: Version 2, Release: 1 Benchmark Date: 18 May 2021*"&amp;A966&amp;";*",SRGs!AA:AA,0),0)</f>
        <v>0</v>
      </c>
      <c r="V966" s="2">
        <f>IFERROR(MATCH("Mainframe Product Security Requirements Guide :: Version 2, Release: 1 Benchmark Date: 27 Oct 2022*"&amp;A966&amp;";*",SRGs!AA:AA,0),0)</f>
        <v>0</v>
      </c>
      <c r="W966" s="2">
        <f>IFERROR(MATCH("Network Device Management Security Requirements Guide :: Version 4, Release: 1 Benchmark Date: 23 Apr 2021*"&amp;A966&amp;";*",SRGs!AA:AA,0),0)</f>
        <v>0</v>
      </c>
      <c r="X966" s="2">
        <f>IFERROR(MATCH("Router Security Requirements Guide :: Version 4, Release: 2 Benchmark Date: 23 Apr 2021*"&amp;A966&amp;";*",SRGs!AA:AA,0),0)</f>
        <v>0</v>
      </c>
      <c r="Y966" s="2">
        <f>IFERROR(MATCH("SDN Controller Security Requirements Guide :: Version 1, Release: 2 Benchmark Date: 24 Apr 2020*"&amp;A966&amp;";*",SRGs!AA:AA,0),0)</f>
        <v>0</v>
      </c>
      <c r="Z966" s="2">
        <f>IFERROR(MATCH("Unified Endpoint Management Agent Security Requirements Guide :: Version 1, Release: 1 Benchmark Date: 20 Nov 2020*"&amp;A966&amp;";*",SRGs!AA:AA,0),0)</f>
        <v>0</v>
      </c>
      <c r="AA966" s="2">
        <f>IFERROR(MATCH("Unified Endpoint Management Server Security Requirements Guide :: Version 1, Release: 1 Benchmark Date: 20 Nov 2020*"&amp;A966&amp;";*",SRGs!AA:AA,0),0)</f>
        <v>0</v>
      </c>
      <c r="AB966" s="2">
        <f>IFERROR(MATCH("Virtual Private Network (VPN) Security Requirements Guide :: Version 2, Release: 4 Benchmark Date: 27 Oct 2021*"&amp;A966&amp;";*",SRGs!AA:AA,0),0)</f>
        <v>0</v>
      </c>
      <c r="AC966" s="2">
        <f>IFERROR(MATCH("Web Server Security Requirements Guide :: Version 3, Release: 1 Benchmark Date: 27 Oct 2022*"&amp;A966&amp;";*",SRGs!AA:AA,0),0)</f>
        <v>0</v>
      </c>
      <c r="AD966" s="22"/>
      <c r="AE966" s="3" t="str">
        <f t="shared" si="120"/>
        <v/>
      </c>
      <c r="AF966" s="2" t="str">
        <f t="shared" si="121"/>
        <v/>
      </c>
      <c r="AG966" s="2" t="str">
        <f t="shared" si="122"/>
        <v/>
      </c>
      <c r="AH966" s="2" t="str">
        <f t="shared" si="123"/>
        <v/>
      </c>
      <c r="AI966" s="2" t="str">
        <f t="shared" si="124"/>
        <v/>
      </c>
      <c r="AJ966" s="2" t="str">
        <f t="shared" si="125"/>
        <v/>
      </c>
      <c r="AK966" s="2" t="str">
        <f t="shared" si="126"/>
        <v/>
      </c>
      <c r="AM966" s="5" t="str">
        <f t="shared" si="127"/>
        <v/>
      </c>
    </row>
    <row r="967" spans="1:39" ht="105">
      <c r="A967" s="1" t="s">
        <v>270</v>
      </c>
      <c r="B967" s="1" t="s">
        <v>4316</v>
      </c>
      <c r="C967" s="1" t="s">
        <v>1300</v>
      </c>
      <c r="D967" s="1" t="s">
        <v>2316</v>
      </c>
      <c r="E967" s="1" t="s">
        <v>3313</v>
      </c>
      <c r="F967" s="2" t="s">
        <v>4069</v>
      </c>
      <c r="G967" s="2"/>
      <c r="H967" s="2"/>
      <c r="I967" s="2"/>
      <c r="J967" s="15"/>
      <c r="K967" s="3">
        <f>IFERROR(MATCH("Application Layer Gateway (ALG) Security Requirements Guide (SRG) :: Version 1, Release: 2 Benchmark Date: 24 Jul 2015*"&amp;A967&amp;";*",SRGs!AA:AA,0),0)</f>
        <v>0</v>
      </c>
      <c r="L967" s="2">
        <f>IFERROR(MATCH("Application Server Security Requirements Guide :: Version 3, Release: 3 Benchmark Date: 27 Oct 2022*"&amp;A967&amp;";*",SRGs!AA:AA,0),0)</f>
        <v>0</v>
      </c>
      <c r="M967" s="2">
        <f>IFERROR(MATCH("Authentication, Authorization, and Accounting Services (AAA) Security Requirements Guide :: Version 1, Release: 2 Benchmark Date: 24 Jan 2020*"&amp;A967&amp;";*",SRGs!AA:AA,0),0)</f>
        <v>0</v>
      </c>
      <c r="N967" s="6">
        <f>IFERROR(MATCH("Central Log Server Security Requirements Guide :: Version 2, Release: 2 Benchmark Date: 27 Oct 2022*"&amp;A967&amp;";*",SRGs!AA:AA,0),0)</f>
        <v>0</v>
      </c>
      <c r="O967" s="6">
        <f>IFERROR(MATCH("Database Security Requirements Guide :: Version 3, Release: 3 Benchmark Date: 27 Jul 2022*"&amp;A967&amp;";*",SRGs!AA:AA,0),0)</f>
        <v>0</v>
      </c>
      <c r="P967" s="2">
        <f>IFERROR(MATCH("Container Platform Security Requirements Guide :: Version 1, Release: 3 Benchmark Date: 27 Jan 2022*"&amp;A967&amp;";*",SRGs!AA:AA,0),0)</f>
        <v>0</v>
      </c>
      <c r="Q967" s="2">
        <f>IFERROR(MATCH("Domain Name System (DNS) Security Requirements Guide :: Version 2, Release: 4 Benchmark Date: 23 Oct 2015*"&amp;A967&amp;";*",SRGs!AA:AA,0),0)</f>
        <v>0</v>
      </c>
      <c r="R967" s="2">
        <f>IFERROR(MATCH("Firewall Security Requirements Guide :: Version 2, Release: 3 Benchmark Date: 27 Oct 2022*"&amp;A967&amp;";*",SRGs!AA:AA,0),0)</f>
        <v>0</v>
      </c>
      <c r="S967" s="2">
        <f>IFERROR(MATCH("General Purpose Operating System Security Requirements Guide :: Version 2, Release: 4 Benchmark Date: 27 Jul 2022*"&amp;A967&amp;";*",SRGs!AA:AA,0),0)</f>
        <v>0</v>
      </c>
      <c r="T967" s="2">
        <f>IFERROR(MATCH("Intrusion Detection and Prevention Systems (IDPS) Security Requirements Guide :: Version 2, Release: 6 Benchmark Date: 24 Jul 2020*"&amp;A967&amp;";*",SRGs!AA:AA,0),0)</f>
        <v>0</v>
      </c>
      <c r="U967" s="2">
        <f>IFERROR(MATCH("Layer 2 Switch Security Requirements Guide :: Version 2, Release: 1 Benchmark Date: 18 May 2021*"&amp;A967&amp;";*",SRGs!AA:AA,0),0)</f>
        <v>0</v>
      </c>
      <c r="V967" s="2">
        <f>IFERROR(MATCH("Mainframe Product Security Requirements Guide :: Version 2, Release: 1 Benchmark Date: 27 Oct 2022*"&amp;A967&amp;";*",SRGs!AA:AA,0),0)</f>
        <v>0</v>
      </c>
      <c r="W967" s="2">
        <f>IFERROR(MATCH("Network Device Management Security Requirements Guide :: Version 4, Release: 1 Benchmark Date: 23 Apr 2021*"&amp;A967&amp;";*",SRGs!AA:AA,0),0)</f>
        <v>0</v>
      </c>
      <c r="X967" s="2">
        <f>IFERROR(MATCH("Router Security Requirements Guide :: Version 4, Release: 2 Benchmark Date: 23 Apr 2021*"&amp;A967&amp;";*",SRGs!AA:AA,0),0)</f>
        <v>0</v>
      </c>
      <c r="Y967" s="2">
        <f>IFERROR(MATCH("SDN Controller Security Requirements Guide :: Version 1, Release: 2 Benchmark Date: 24 Apr 2020*"&amp;A967&amp;";*",SRGs!AA:AA,0),0)</f>
        <v>0</v>
      </c>
      <c r="Z967" s="2">
        <f>IFERROR(MATCH("Unified Endpoint Management Agent Security Requirements Guide :: Version 1, Release: 1 Benchmark Date: 20 Nov 2020*"&amp;A967&amp;";*",SRGs!AA:AA,0),0)</f>
        <v>0</v>
      </c>
      <c r="AA967" s="2">
        <f>IFERROR(MATCH("Unified Endpoint Management Server Security Requirements Guide :: Version 1, Release: 1 Benchmark Date: 20 Nov 2020*"&amp;A967&amp;";*",SRGs!AA:AA,0),0)</f>
        <v>0</v>
      </c>
      <c r="AB967" s="2">
        <f>IFERROR(MATCH("Virtual Private Network (VPN) Security Requirements Guide :: Version 2, Release: 4 Benchmark Date: 27 Oct 2021*"&amp;A967&amp;";*",SRGs!AA:AA,0),0)</f>
        <v>0</v>
      </c>
      <c r="AC967" s="2">
        <f>IFERROR(MATCH("Web Server Security Requirements Guide :: Version 3, Release: 1 Benchmark Date: 27 Oct 2022*"&amp;A967&amp;";*",SRGs!AA:AA,0),0)</f>
        <v>0</v>
      </c>
      <c r="AD967" s="22"/>
      <c r="AE967" s="3" t="str">
        <f t="shared" si="120"/>
        <v/>
      </c>
      <c r="AF967" s="2" t="str">
        <f t="shared" si="121"/>
        <v/>
      </c>
      <c r="AG967" s="2" t="str">
        <f t="shared" si="122"/>
        <v/>
      </c>
      <c r="AH967" s="2" t="str">
        <f t="shared" si="123"/>
        <v/>
      </c>
      <c r="AI967" s="2" t="str">
        <f t="shared" si="124"/>
        <v/>
      </c>
      <c r="AJ967" s="2" t="str">
        <f t="shared" si="125"/>
        <v/>
      </c>
      <c r="AK967" s="2" t="str">
        <f t="shared" si="126"/>
        <v/>
      </c>
      <c r="AM967" s="5" t="str">
        <f t="shared" si="127"/>
        <v/>
      </c>
    </row>
    <row r="968" spans="1:39" ht="90">
      <c r="A968" s="1" t="s">
        <v>271</v>
      </c>
      <c r="B968" s="1" t="s">
        <v>4316</v>
      </c>
      <c r="C968" s="1" t="s">
        <v>1301</v>
      </c>
      <c r="D968" s="1" t="s">
        <v>2317</v>
      </c>
      <c r="E968" s="1" t="s">
        <v>3314</v>
      </c>
      <c r="F968" s="2" t="s">
        <v>4070</v>
      </c>
      <c r="G968" s="2"/>
      <c r="H968" s="2"/>
      <c r="I968" s="2"/>
      <c r="J968" s="15"/>
      <c r="K968" s="3">
        <f>IFERROR(MATCH("Application Layer Gateway (ALG) Security Requirements Guide (SRG) :: Version 1, Release: 2 Benchmark Date: 24 Jul 2015*"&amp;A968&amp;";*",SRGs!AA:AA,0),0)</f>
        <v>0</v>
      </c>
      <c r="L968" s="2">
        <f>IFERROR(MATCH("Application Server Security Requirements Guide :: Version 3, Release: 3 Benchmark Date: 27 Oct 2022*"&amp;A968&amp;";*",SRGs!AA:AA,0),0)</f>
        <v>0</v>
      </c>
      <c r="M968" s="2">
        <f>IFERROR(MATCH("Authentication, Authorization, and Accounting Services (AAA) Security Requirements Guide :: Version 1, Release: 2 Benchmark Date: 24 Jan 2020*"&amp;A968&amp;";*",SRGs!AA:AA,0),0)</f>
        <v>0</v>
      </c>
      <c r="N968" s="6">
        <f>IFERROR(MATCH("Central Log Server Security Requirements Guide :: Version 2, Release: 2 Benchmark Date: 27 Oct 2022*"&amp;A968&amp;";*",SRGs!AA:AA,0),0)</f>
        <v>0</v>
      </c>
      <c r="O968" s="6">
        <f>IFERROR(MATCH("Database Security Requirements Guide :: Version 3, Release: 3 Benchmark Date: 27 Jul 2022*"&amp;A968&amp;";*",SRGs!AA:AA,0),0)</f>
        <v>0</v>
      </c>
      <c r="P968" s="2">
        <f>IFERROR(MATCH("Container Platform Security Requirements Guide :: Version 1, Release: 3 Benchmark Date: 27 Jan 2022*"&amp;A968&amp;";*",SRGs!AA:AA,0),0)</f>
        <v>0</v>
      </c>
      <c r="Q968" s="2">
        <f>IFERROR(MATCH("Domain Name System (DNS) Security Requirements Guide :: Version 2, Release: 4 Benchmark Date: 23 Oct 2015*"&amp;A968&amp;";*",SRGs!AA:AA,0),0)</f>
        <v>0</v>
      </c>
      <c r="R968" s="2">
        <f>IFERROR(MATCH("Firewall Security Requirements Guide :: Version 2, Release: 3 Benchmark Date: 27 Oct 2022*"&amp;A968&amp;";*",SRGs!AA:AA,0),0)</f>
        <v>0</v>
      </c>
      <c r="S968" s="2">
        <f>IFERROR(MATCH("General Purpose Operating System Security Requirements Guide :: Version 2, Release: 4 Benchmark Date: 27 Jul 2022*"&amp;A968&amp;";*",SRGs!AA:AA,0),0)</f>
        <v>0</v>
      </c>
      <c r="T968" s="2">
        <f>IFERROR(MATCH("Intrusion Detection and Prevention Systems (IDPS) Security Requirements Guide :: Version 2, Release: 6 Benchmark Date: 24 Jul 2020*"&amp;A968&amp;";*",SRGs!AA:AA,0),0)</f>
        <v>0</v>
      </c>
      <c r="U968" s="2">
        <f>IFERROR(MATCH("Layer 2 Switch Security Requirements Guide :: Version 2, Release: 1 Benchmark Date: 18 May 2021*"&amp;A968&amp;";*",SRGs!AA:AA,0),0)</f>
        <v>0</v>
      </c>
      <c r="V968" s="2">
        <f>IFERROR(MATCH("Mainframe Product Security Requirements Guide :: Version 2, Release: 1 Benchmark Date: 27 Oct 2022*"&amp;A968&amp;";*",SRGs!AA:AA,0),0)</f>
        <v>0</v>
      </c>
      <c r="W968" s="2">
        <f>IFERROR(MATCH("Network Device Management Security Requirements Guide :: Version 4, Release: 1 Benchmark Date: 23 Apr 2021*"&amp;A968&amp;";*",SRGs!AA:AA,0),0)</f>
        <v>0</v>
      </c>
      <c r="X968" s="2">
        <f>IFERROR(MATCH("Router Security Requirements Guide :: Version 4, Release: 2 Benchmark Date: 23 Apr 2021*"&amp;A968&amp;";*",SRGs!AA:AA,0),0)</f>
        <v>0</v>
      </c>
      <c r="Y968" s="2">
        <f>IFERROR(MATCH("SDN Controller Security Requirements Guide :: Version 1, Release: 2 Benchmark Date: 24 Apr 2020*"&amp;A968&amp;";*",SRGs!AA:AA,0),0)</f>
        <v>0</v>
      </c>
      <c r="Z968" s="2">
        <f>IFERROR(MATCH("Unified Endpoint Management Agent Security Requirements Guide :: Version 1, Release: 1 Benchmark Date: 20 Nov 2020*"&amp;A968&amp;";*",SRGs!AA:AA,0),0)</f>
        <v>0</v>
      </c>
      <c r="AA968" s="2">
        <f>IFERROR(MATCH("Unified Endpoint Management Server Security Requirements Guide :: Version 1, Release: 1 Benchmark Date: 20 Nov 2020*"&amp;A968&amp;";*",SRGs!AA:AA,0),0)</f>
        <v>0</v>
      </c>
      <c r="AB968" s="2">
        <f>IFERROR(MATCH("Virtual Private Network (VPN) Security Requirements Guide :: Version 2, Release: 4 Benchmark Date: 27 Oct 2021*"&amp;A968&amp;";*",SRGs!AA:AA,0),0)</f>
        <v>0</v>
      </c>
      <c r="AC968" s="2">
        <f>IFERROR(MATCH("Web Server Security Requirements Guide :: Version 3, Release: 1 Benchmark Date: 27 Oct 2022*"&amp;A968&amp;";*",SRGs!AA:AA,0),0)</f>
        <v>0</v>
      </c>
      <c r="AD968" s="22"/>
      <c r="AE968" s="3" t="str">
        <f t="shared" si="120"/>
        <v/>
      </c>
      <c r="AF968" s="2" t="str">
        <f t="shared" si="121"/>
        <v/>
      </c>
      <c r="AG968" s="2" t="str">
        <f t="shared" si="122"/>
        <v/>
      </c>
      <c r="AH968" s="2" t="str">
        <f t="shared" si="123"/>
        <v/>
      </c>
      <c r="AI968" s="2" t="str">
        <f t="shared" si="124"/>
        <v/>
      </c>
      <c r="AJ968" s="2" t="str">
        <f t="shared" si="125"/>
        <v/>
      </c>
      <c r="AK968" s="2" t="str">
        <f t="shared" si="126"/>
        <v/>
      </c>
      <c r="AM968" s="5" t="str">
        <f t="shared" si="127"/>
        <v/>
      </c>
    </row>
    <row r="969" spans="1:39" ht="120">
      <c r="A969" s="1" t="s">
        <v>22633</v>
      </c>
      <c r="B969" s="1" t="s">
        <v>4316</v>
      </c>
      <c r="C969" s="1" t="s">
        <v>1302</v>
      </c>
      <c r="D969" s="1" t="s">
        <v>2318</v>
      </c>
      <c r="E969" s="1" t="s">
        <v>3315</v>
      </c>
      <c r="F969" s="2" t="s">
        <v>3630</v>
      </c>
      <c r="G969" s="2"/>
      <c r="H969" s="2"/>
      <c r="I969" s="2"/>
      <c r="J969" s="15"/>
      <c r="K969" s="3">
        <f>IFERROR(MATCH("Application Layer Gateway (ALG) Security Requirements Guide (SRG) :: Version 1, Release: 2 Benchmark Date: 24 Jul 2015*"&amp;A969&amp;";*",SRGs!AA:AA,0),0)</f>
        <v>0</v>
      </c>
      <c r="L969" s="2">
        <f>IFERROR(MATCH("Application Server Security Requirements Guide :: Version 3, Release: 3 Benchmark Date: 27 Oct 2022*"&amp;A969&amp;";*",SRGs!AA:AA,0),0)</f>
        <v>0</v>
      </c>
      <c r="M969" s="2">
        <f>IFERROR(MATCH("Authentication, Authorization, and Accounting Services (AAA) Security Requirements Guide :: Version 1, Release: 2 Benchmark Date: 24 Jan 2020*"&amp;A969&amp;";*",SRGs!AA:AA,0),0)</f>
        <v>0</v>
      </c>
      <c r="N969" s="6">
        <f>IFERROR(MATCH("Central Log Server Security Requirements Guide :: Version 2, Release: 2 Benchmark Date: 27 Oct 2022*"&amp;A969&amp;";*",SRGs!AA:AA,0),0)</f>
        <v>0</v>
      </c>
      <c r="O969" s="6">
        <f>IFERROR(MATCH("Database Security Requirements Guide :: Version 3, Release: 3 Benchmark Date: 27 Jul 2022*"&amp;A969&amp;";*",SRGs!AA:AA,0),0)</f>
        <v>0</v>
      </c>
      <c r="P969" s="2">
        <f>IFERROR(MATCH("Container Platform Security Requirements Guide :: Version 1, Release: 3 Benchmark Date: 27 Jan 2022*"&amp;A969&amp;";*",SRGs!AA:AA,0),0)</f>
        <v>0</v>
      </c>
      <c r="Q969" s="2">
        <f>IFERROR(MATCH("Domain Name System (DNS) Security Requirements Guide :: Version 2, Release: 4 Benchmark Date: 23 Oct 2015*"&amp;A969&amp;";*",SRGs!AA:AA,0),0)</f>
        <v>0</v>
      </c>
      <c r="R969" s="2">
        <f>IFERROR(MATCH("Firewall Security Requirements Guide :: Version 2, Release: 3 Benchmark Date: 27 Oct 2022*"&amp;A969&amp;";*",SRGs!AA:AA,0),0)</f>
        <v>0</v>
      </c>
      <c r="S969" s="2">
        <f>IFERROR(MATCH("General Purpose Operating System Security Requirements Guide :: Version 2, Release: 4 Benchmark Date: 27 Jul 2022*"&amp;A969&amp;";*",SRGs!AA:AA,0),0)</f>
        <v>0</v>
      </c>
      <c r="T969" s="2">
        <f>IFERROR(MATCH("Intrusion Detection and Prevention Systems (IDPS) Security Requirements Guide :: Version 2, Release: 6 Benchmark Date: 24 Jul 2020*"&amp;A969&amp;";*",SRGs!AA:AA,0),0)</f>
        <v>0</v>
      </c>
      <c r="U969" s="2">
        <f>IFERROR(MATCH("Layer 2 Switch Security Requirements Guide :: Version 2, Release: 1 Benchmark Date: 18 May 2021*"&amp;A969&amp;";*",SRGs!AA:AA,0),0)</f>
        <v>0</v>
      </c>
      <c r="V969" s="2">
        <f>IFERROR(MATCH("Mainframe Product Security Requirements Guide :: Version 2, Release: 1 Benchmark Date: 27 Oct 2022*"&amp;A969&amp;";*",SRGs!AA:AA,0),0)</f>
        <v>0</v>
      </c>
      <c r="W969" s="2">
        <f>IFERROR(MATCH("Network Device Management Security Requirements Guide :: Version 4, Release: 1 Benchmark Date: 23 Apr 2021*"&amp;A969&amp;";*",SRGs!AA:AA,0),0)</f>
        <v>0</v>
      </c>
      <c r="X969" s="2">
        <f>IFERROR(MATCH("Router Security Requirements Guide :: Version 4, Release: 2 Benchmark Date: 23 Apr 2021*"&amp;A969&amp;";*",SRGs!AA:AA,0),0)</f>
        <v>0</v>
      </c>
      <c r="Y969" s="2">
        <f>IFERROR(MATCH("SDN Controller Security Requirements Guide :: Version 1, Release: 2 Benchmark Date: 24 Apr 2020*"&amp;A969&amp;";*",SRGs!AA:AA,0),0)</f>
        <v>0</v>
      </c>
      <c r="Z969" s="2">
        <f>IFERROR(MATCH("Unified Endpoint Management Agent Security Requirements Guide :: Version 1, Release: 1 Benchmark Date: 20 Nov 2020*"&amp;A969&amp;";*",SRGs!AA:AA,0),0)</f>
        <v>0</v>
      </c>
      <c r="AA969" s="2">
        <f>IFERROR(MATCH("Unified Endpoint Management Server Security Requirements Guide :: Version 1, Release: 1 Benchmark Date: 20 Nov 2020*"&amp;A969&amp;";*",SRGs!AA:AA,0),0)</f>
        <v>0</v>
      </c>
      <c r="AB969" s="2">
        <f>IFERROR(MATCH("Virtual Private Network (VPN) Security Requirements Guide :: Version 2, Release: 4 Benchmark Date: 27 Oct 2021*"&amp;A969&amp;";*",SRGs!AA:AA,0),0)</f>
        <v>0</v>
      </c>
      <c r="AC969" s="2">
        <f>IFERROR(MATCH("Web Server Security Requirements Guide :: Version 3, Release: 1 Benchmark Date: 27 Oct 2022*"&amp;A969&amp;";*",SRGs!AA:AA,0),0)</f>
        <v>0</v>
      </c>
      <c r="AD969" s="22"/>
      <c r="AE969" s="3" t="str">
        <f t="shared" si="120"/>
        <v/>
      </c>
      <c r="AF969" s="2" t="str">
        <f t="shared" si="121"/>
        <v/>
      </c>
      <c r="AG969" s="2" t="str">
        <f t="shared" si="122"/>
        <v/>
      </c>
      <c r="AH969" s="2" t="str">
        <f t="shared" si="123"/>
        <v/>
      </c>
      <c r="AI969" s="2" t="str">
        <f t="shared" si="124"/>
        <v/>
      </c>
      <c r="AJ969" s="2" t="str">
        <f t="shared" si="125"/>
        <v/>
      </c>
      <c r="AK969" s="2" t="str">
        <f t="shared" si="126"/>
        <v/>
      </c>
      <c r="AM969" s="5" t="str">
        <f t="shared" si="127"/>
        <v/>
      </c>
    </row>
    <row r="970" spans="1:39" s="5" customFormat="1" ht="60">
      <c r="A970" s="1" t="s">
        <v>22634</v>
      </c>
      <c r="B970" s="1" t="s">
        <v>4316</v>
      </c>
      <c r="C970" s="1" t="s">
        <v>1303</v>
      </c>
      <c r="D970" s="1" t="s">
        <v>2319</v>
      </c>
      <c r="E970" s="1" t="s">
        <v>3316</v>
      </c>
      <c r="F970" s="2" t="s">
        <v>4071</v>
      </c>
      <c r="G970" s="2"/>
      <c r="H970" s="2"/>
      <c r="I970" s="2"/>
      <c r="J970" s="15"/>
      <c r="K970" s="3">
        <f>IFERROR(MATCH("Application Layer Gateway (ALG) Security Requirements Guide (SRG) :: Version 1, Release: 2 Benchmark Date: 24 Jul 2015*"&amp;A970&amp;";*",SRGs!AA:AA,0),0)</f>
        <v>0</v>
      </c>
      <c r="L970" s="2">
        <f>IFERROR(MATCH("Application Server Security Requirements Guide :: Version 3, Release: 3 Benchmark Date: 27 Oct 2022*"&amp;A970&amp;";*",SRGs!AA:AA,0),0)</f>
        <v>0</v>
      </c>
      <c r="M970" s="2">
        <f>IFERROR(MATCH("Authentication, Authorization, and Accounting Services (AAA) Security Requirements Guide :: Version 1, Release: 2 Benchmark Date: 24 Jan 2020*"&amp;A970&amp;";*",SRGs!AA:AA,0),0)</f>
        <v>0</v>
      </c>
      <c r="N970" s="6">
        <f>IFERROR(MATCH("Central Log Server Security Requirements Guide :: Version 2, Release: 2 Benchmark Date: 27 Oct 2022*"&amp;A970&amp;";*",SRGs!AA:AA,0),0)</f>
        <v>0</v>
      </c>
      <c r="O970" s="6">
        <f>IFERROR(MATCH("Database Security Requirements Guide :: Version 3, Release: 3 Benchmark Date: 27 Jul 2022*"&amp;A970&amp;";*",SRGs!AA:AA,0),0)</f>
        <v>0</v>
      </c>
      <c r="P970" s="6">
        <f>IFERROR(MATCH("Container Platform Security Requirements Guide :: Version 1, Release: 3 Benchmark Date: 27 Jan 2022*"&amp;A970&amp;";*",SRGs!AA:AA,0),0)</f>
        <v>0</v>
      </c>
      <c r="Q970" s="6">
        <f>IFERROR(MATCH("Domain Name System (DNS) Security Requirements Guide :: Version 2, Release: 4 Benchmark Date: 23 Oct 2015*"&amp;A970&amp;";*",SRGs!AA:AA,0),0)</f>
        <v>0</v>
      </c>
      <c r="R970" s="6">
        <f>IFERROR(MATCH("Firewall Security Requirements Guide :: Version 2, Release: 3 Benchmark Date: 27 Oct 2022*"&amp;A970&amp;";*",SRGs!AA:AA,0),0)</f>
        <v>0</v>
      </c>
      <c r="S970" s="6">
        <f>IFERROR(MATCH("General Purpose Operating System Security Requirements Guide :: Version 2, Release: 4 Benchmark Date: 27 Jul 2022*"&amp;A970&amp;";*",SRGs!AA:AA,0),0)</f>
        <v>0</v>
      </c>
      <c r="T970" s="6">
        <f>IFERROR(MATCH("Intrusion Detection and Prevention Systems (IDPS) Security Requirements Guide :: Version 2, Release: 6 Benchmark Date: 24 Jul 2020*"&amp;A970&amp;";*",SRGs!AA:AA,0),0)</f>
        <v>0</v>
      </c>
      <c r="U970" s="6">
        <f>IFERROR(MATCH("Layer 2 Switch Security Requirements Guide :: Version 2, Release: 1 Benchmark Date: 18 May 2021*"&amp;A970&amp;";*",SRGs!AA:AA,0),0)</f>
        <v>0</v>
      </c>
      <c r="V970" s="6">
        <f>IFERROR(MATCH("Mainframe Product Security Requirements Guide :: Version 2, Release: 1 Benchmark Date: 27 Oct 2022*"&amp;A970&amp;";*",SRGs!AA:AA,0),0)</f>
        <v>0</v>
      </c>
      <c r="W970" s="6">
        <f>IFERROR(MATCH("Network Device Management Security Requirements Guide :: Version 4, Release: 1 Benchmark Date: 23 Apr 2021*"&amp;A970&amp;";*",SRGs!AA:AA,0),0)</f>
        <v>0</v>
      </c>
      <c r="X970" s="6">
        <f>IFERROR(MATCH("Router Security Requirements Guide :: Version 4, Release: 2 Benchmark Date: 23 Apr 2021*"&amp;A970&amp;";*",SRGs!AA:AA,0),0)</f>
        <v>0</v>
      </c>
      <c r="Y970" s="6">
        <f>IFERROR(MATCH("SDN Controller Security Requirements Guide :: Version 1, Release: 2 Benchmark Date: 24 Apr 2020*"&amp;A970&amp;";*",SRGs!AA:AA,0),0)</f>
        <v>0</v>
      </c>
      <c r="Z970" s="6">
        <f>IFERROR(MATCH("Unified Endpoint Management Agent Security Requirements Guide :: Version 1, Release: 1 Benchmark Date: 20 Nov 2020*"&amp;A970&amp;";*",SRGs!AA:AA,0),0)</f>
        <v>0</v>
      </c>
      <c r="AA970" s="6">
        <f>IFERROR(MATCH("Unified Endpoint Management Server Security Requirements Guide :: Version 1, Release: 1 Benchmark Date: 20 Nov 2020*"&amp;A970&amp;";*",SRGs!AA:AA,0),0)</f>
        <v>0</v>
      </c>
      <c r="AB970" s="6">
        <f>IFERROR(MATCH("Virtual Private Network (VPN) Security Requirements Guide :: Version 2, Release: 4 Benchmark Date: 27 Oct 2021*"&amp;A970&amp;";*",SRGs!AA:AA,0),0)</f>
        <v>0</v>
      </c>
      <c r="AC970" s="6">
        <f>IFERROR(MATCH("Web Server Security Requirements Guide :: Version 3, Release: 1 Benchmark Date: 27 Oct 2022*"&amp;A970&amp;";*",SRGs!AA:AA,0),0)</f>
        <v>0</v>
      </c>
      <c r="AD970" s="21"/>
      <c r="AE970" s="3" t="str">
        <f t="shared" si="120"/>
        <v/>
      </c>
      <c r="AF970" s="2" t="str">
        <f t="shared" si="121"/>
        <v/>
      </c>
      <c r="AG970" s="2" t="str">
        <f t="shared" si="122"/>
        <v/>
      </c>
      <c r="AH970" s="2" t="str">
        <f t="shared" si="123"/>
        <v/>
      </c>
      <c r="AI970" s="2" t="str">
        <f t="shared" si="124"/>
        <v/>
      </c>
      <c r="AJ970" s="2" t="str">
        <f t="shared" si="125"/>
        <v/>
      </c>
      <c r="AK970" s="2" t="str">
        <f t="shared" si="126"/>
        <v/>
      </c>
      <c r="AL970" s="27"/>
      <c r="AM970" s="5" t="str">
        <f t="shared" si="127"/>
        <v/>
      </c>
    </row>
    <row r="971" spans="1:39" ht="180">
      <c r="A971" s="1" t="s">
        <v>272</v>
      </c>
      <c r="B971" s="1" t="s">
        <v>4316</v>
      </c>
      <c r="C971" s="1" t="s">
        <v>1304</v>
      </c>
      <c r="D971" s="1" t="s">
        <v>2320</v>
      </c>
      <c r="E971" s="1" t="s">
        <v>3317</v>
      </c>
      <c r="F971" s="2" t="s">
        <v>4072</v>
      </c>
      <c r="G971" s="2"/>
      <c r="H971" s="2"/>
      <c r="I971" s="2"/>
      <c r="J971" s="15"/>
      <c r="K971" s="3">
        <f>IFERROR(MATCH("Application Layer Gateway (ALG) Security Requirements Guide (SRG) :: Version 1, Release: 2 Benchmark Date: 24 Jul 2015*"&amp;A971&amp;";*",SRGs!AA:AA,0),0)</f>
        <v>0</v>
      </c>
      <c r="L971" s="2">
        <f>IFERROR(MATCH("Application Server Security Requirements Guide :: Version 3, Release: 3 Benchmark Date: 27 Oct 2022*"&amp;A971&amp;";*",SRGs!AA:AA,0),0)</f>
        <v>0</v>
      </c>
      <c r="M971" s="2">
        <f>IFERROR(MATCH("Authentication, Authorization, and Accounting Services (AAA) Security Requirements Guide :: Version 1, Release: 2 Benchmark Date: 24 Jan 2020*"&amp;A971&amp;";*",SRGs!AA:AA,0),0)</f>
        <v>0</v>
      </c>
      <c r="N971" s="6">
        <f>IFERROR(MATCH("Central Log Server Security Requirements Guide :: Version 2, Release: 2 Benchmark Date: 27 Oct 2022*"&amp;A971&amp;";*",SRGs!AA:AA,0),0)</f>
        <v>0</v>
      </c>
      <c r="O971" s="6">
        <f>IFERROR(MATCH("Database Security Requirements Guide :: Version 3, Release: 3 Benchmark Date: 27 Jul 2022*"&amp;A971&amp;";*",SRGs!AA:AA,0),0)</f>
        <v>0</v>
      </c>
      <c r="P971" s="2">
        <f>IFERROR(MATCH("Container Platform Security Requirements Guide :: Version 1, Release: 3 Benchmark Date: 27 Jan 2022*"&amp;A971&amp;";*",SRGs!AA:AA,0),0)</f>
        <v>0</v>
      </c>
      <c r="Q971" s="2">
        <f>IFERROR(MATCH("Domain Name System (DNS) Security Requirements Guide :: Version 2, Release: 4 Benchmark Date: 23 Oct 2015*"&amp;A971&amp;";*",SRGs!AA:AA,0),0)</f>
        <v>0</v>
      </c>
      <c r="R971" s="2">
        <f>IFERROR(MATCH("Firewall Security Requirements Guide :: Version 2, Release: 3 Benchmark Date: 27 Oct 2022*"&amp;A971&amp;";*",SRGs!AA:AA,0),0)</f>
        <v>0</v>
      </c>
      <c r="S971" s="2">
        <f>IFERROR(MATCH("General Purpose Operating System Security Requirements Guide :: Version 2, Release: 4 Benchmark Date: 27 Jul 2022*"&amp;A971&amp;";*",SRGs!AA:AA,0),0)</f>
        <v>0</v>
      </c>
      <c r="T971" s="2">
        <f>IFERROR(MATCH("Intrusion Detection and Prevention Systems (IDPS) Security Requirements Guide :: Version 2, Release: 6 Benchmark Date: 24 Jul 2020*"&amp;A971&amp;";*",SRGs!AA:AA,0),0)</f>
        <v>0</v>
      </c>
      <c r="U971" s="2">
        <f>IFERROR(MATCH("Layer 2 Switch Security Requirements Guide :: Version 2, Release: 1 Benchmark Date: 18 May 2021*"&amp;A971&amp;";*",SRGs!AA:AA,0),0)</f>
        <v>0</v>
      </c>
      <c r="V971" s="2">
        <f>IFERROR(MATCH("Mainframe Product Security Requirements Guide :: Version 2, Release: 1 Benchmark Date: 27 Oct 2022*"&amp;A971&amp;";*",SRGs!AA:AA,0),0)</f>
        <v>0</v>
      </c>
      <c r="W971" s="2">
        <f>IFERROR(MATCH("Network Device Management Security Requirements Guide :: Version 4, Release: 1 Benchmark Date: 23 Apr 2021*"&amp;A971&amp;";*",SRGs!AA:AA,0),0)</f>
        <v>0</v>
      </c>
      <c r="X971" s="2">
        <f>IFERROR(MATCH("Router Security Requirements Guide :: Version 4, Release: 2 Benchmark Date: 23 Apr 2021*"&amp;A971&amp;";*",SRGs!AA:AA,0),0)</f>
        <v>0</v>
      </c>
      <c r="Y971" s="2">
        <f>IFERROR(MATCH("SDN Controller Security Requirements Guide :: Version 1, Release: 2 Benchmark Date: 24 Apr 2020*"&amp;A971&amp;";*",SRGs!AA:AA,0),0)</f>
        <v>0</v>
      </c>
      <c r="Z971" s="2">
        <f>IFERROR(MATCH("Unified Endpoint Management Agent Security Requirements Guide :: Version 1, Release: 1 Benchmark Date: 20 Nov 2020*"&amp;A971&amp;";*",SRGs!AA:AA,0),0)</f>
        <v>0</v>
      </c>
      <c r="AA971" s="2">
        <f>IFERROR(MATCH("Unified Endpoint Management Server Security Requirements Guide :: Version 1, Release: 1 Benchmark Date: 20 Nov 2020*"&amp;A971&amp;";*",SRGs!AA:AA,0),0)</f>
        <v>0</v>
      </c>
      <c r="AB971" s="2">
        <f>IFERROR(MATCH("Virtual Private Network (VPN) Security Requirements Guide :: Version 2, Release: 4 Benchmark Date: 27 Oct 2021*"&amp;A971&amp;";*",SRGs!AA:AA,0),0)</f>
        <v>0</v>
      </c>
      <c r="AC971" s="2">
        <f>IFERROR(MATCH("Web Server Security Requirements Guide :: Version 3, Release: 1 Benchmark Date: 27 Oct 2022*"&amp;A971&amp;";*",SRGs!AA:AA,0),0)</f>
        <v>0</v>
      </c>
      <c r="AD971" s="22"/>
      <c r="AE971" s="3" t="str">
        <f t="shared" si="120"/>
        <v/>
      </c>
      <c r="AF971" s="2" t="str">
        <f t="shared" si="121"/>
        <v/>
      </c>
      <c r="AG971" s="2" t="str">
        <f t="shared" si="122"/>
        <v/>
      </c>
      <c r="AH971" s="2" t="str">
        <f t="shared" si="123"/>
        <v/>
      </c>
      <c r="AI971" s="2" t="str">
        <f t="shared" si="124"/>
        <v/>
      </c>
      <c r="AJ971" s="2" t="str">
        <f t="shared" si="125"/>
        <v/>
      </c>
      <c r="AK971" s="2" t="str">
        <f t="shared" si="126"/>
        <v/>
      </c>
      <c r="AM971" s="5" t="str">
        <f t="shared" si="127"/>
        <v/>
      </c>
    </row>
    <row r="972" spans="1:39" s="5" customFormat="1" ht="60">
      <c r="A972" s="1" t="s">
        <v>22635</v>
      </c>
      <c r="B972" s="1" t="s">
        <v>4316</v>
      </c>
      <c r="C972" s="1" t="s">
        <v>1305</v>
      </c>
      <c r="D972" s="1" t="s">
        <v>2321</v>
      </c>
      <c r="E972" s="1" t="s">
        <v>3318</v>
      </c>
      <c r="F972" s="2" t="s">
        <v>2591</v>
      </c>
      <c r="G972" s="2"/>
      <c r="H972" s="2"/>
      <c r="I972" s="2"/>
      <c r="J972" s="15"/>
      <c r="K972" s="3">
        <f>IFERROR(MATCH("Application Layer Gateway (ALG) Security Requirements Guide (SRG) :: Version 1, Release: 2 Benchmark Date: 24 Jul 2015*"&amp;A972&amp;";*",SRGs!AA:AA,0),0)</f>
        <v>0</v>
      </c>
      <c r="L972" s="2">
        <f>IFERROR(MATCH("Application Server Security Requirements Guide :: Version 3, Release: 3 Benchmark Date: 27 Oct 2022*"&amp;A972&amp;";*",SRGs!AA:AA,0),0)</f>
        <v>0</v>
      </c>
      <c r="M972" s="2">
        <f>IFERROR(MATCH("Authentication, Authorization, and Accounting Services (AAA) Security Requirements Guide :: Version 1, Release: 2 Benchmark Date: 24 Jan 2020*"&amp;A972&amp;";*",SRGs!AA:AA,0),0)</f>
        <v>0</v>
      </c>
      <c r="N972" s="2">
        <f>IFERROR(MATCH("Central Log Server Security Requirements Guide :: Version 2, Release: 2 Benchmark Date: 27 Oct 2022*"&amp;A972&amp;";*",SRGs!AA:AA,0),0)</f>
        <v>0</v>
      </c>
      <c r="O972" s="2">
        <f>IFERROR(MATCH("Database Security Requirements Guide :: Version 3, Release: 3 Benchmark Date: 27 Jul 2022*"&amp;A972&amp;";*",SRGs!AA:AA,0),0)</f>
        <v>0</v>
      </c>
      <c r="P972" s="6">
        <f>IFERROR(MATCH("Container Platform Security Requirements Guide :: Version 1, Release: 3 Benchmark Date: 27 Jan 2022*"&amp;A972&amp;";*",SRGs!AA:AA,0),0)</f>
        <v>0</v>
      </c>
      <c r="Q972" s="6">
        <f>IFERROR(MATCH("Domain Name System (DNS) Security Requirements Guide :: Version 2, Release: 4 Benchmark Date: 23 Oct 2015*"&amp;A972&amp;";*",SRGs!AA:AA,0),0)</f>
        <v>0</v>
      </c>
      <c r="R972" s="6">
        <f>IFERROR(MATCH("Firewall Security Requirements Guide :: Version 2, Release: 3 Benchmark Date: 27 Oct 2022*"&amp;A972&amp;";*",SRGs!AA:AA,0),0)</f>
        <v>0</v>
      </c>
      <c r="S972" s="6">
        <f>IFERROR(MATCH("General Purpose Operating System Security Requirements Guide :: Version 2, Release: 4 Benchmark Date: 27 Jul 2022*"&amp;A972&amp;";*",SRGs!AA:AA,0),0)</f>
        <v>0</v>
      </c>
      <c r="T972" s="6">
        <f>IFERROR(MATCH("Intrusion Detection and Prevention Systems (IDPS) Security Requirements Guide :: Version 2, Release: 6 Benchmark Date: 24 Jul 2020*"&amp;A972&amp;";*",SRGs!AA:AA,0),0)</f>
        <v>0</v>
      </c>
      <c r="U972" s="6">
        <f>IFERROR(MATCH("Layer 2 Switch Security Requirements Guide :: Version 2, Release: 1 Benchmark Date: 18 May 2021*"&amp;A972&amp;";*",SRGs!AA:AA,0),0)</f>
        <v>0</v>
      </c>
      <c r="V972" s="6">
        <f>IFERROR(MATCH("Mainframe Product Security Requirements Guide :: Version 2, Release: 1 Benchmark Date: 27 Oct 2022*"&amp;A972&amp;";*",SRGs!AA:AA,0),0)</f>
        <v>0</v>
      </c>
      <c r="W972" s="6">
        <f>IFERROR(MATCH("Network Device Management Security Requirements Guide :: Version 4, Release: 1 Benchmark Date: 23 Apr 2021*"&amp;A972&amp;";*",SRGs!AA:AA,0),0)</f>
        <v>0</v>
      </c>
      <c r="X972" s="6">
        <f>IFERROR(MATCH("Router Security Requirements Guide :: Version 4, Release: 2 Benchmark Date: 23 Apr 2021*"&amp;A972&amp;";*",SRGs!AA:AA,0),0)</f>
        <v>0</v>
      </c>
      <c r="Y972" s="6">
        <f>IFERROR(MATCH("SDN Controller Security Requirements Guide :: Version 1, Release: 2 Benchmark Date: 24 Apr 2020*"&amp;A972&amp;";*",SRGs!AA:AA,0),0)</f>
        <v>0</v>
      </c>
      <c r="Z972" s="6">
        <f>IFERROR(MATCH("Unified Endpoint Management Agent Security Requirements Guide :: Version 1, Release: 1 Benchmark Date: 20 Nov 2020*"&amp;A972&amp;";*",SRGs!AA:AA,0),0)</f>
        <v>0</v>
      </c>
      <c r="AA972" s="6">
        <f>IFERROR(MATCH("Unified Endpoint Management Server Security Requirements Guide :: Version 1, Release: 1 Benchmark Date: 20 Nov 2020*"&amp;A972&amp;";*",SRGs!AA:AA,0),0)</f>
        <v>0</v>
      </c>
      <c r="AB972" s="6">
        <f>IFERROR(MATCH("Virtual Private Network (VPN) Security Requirements Guide :: Version 2, Release: 4 Benchmark Date: 27 Oct 2021*"&amp;A972&amp;";*",SRGs!AA:AA,0),0)</f>
        <v>0</v>
      </c>
      <c r="AC972" s="6">
        <f>IFERROR(MATCH("Web Server Security Requirements Guide :: Version 3, Release: 1 Benchmark Date: 27 Oct 2022*"&amp;A972&amp;";*",SRGs!AA:AA,0),0)</f>
        <v>0</v>
      </c>
      <c r="AD972" s="21"/>
      <c r="AE972" s="3" t="str">
        <f t="shared" si="120"/>
        <v/>
      </c>
      <c r="AF972" s="2" t="str">
        <f t="shared" si="121"/>
        <v/>
      </c>
      <c r="AG972" s="2" t="str">
        <f t="shared" si="122"/>
        <v/>
      </c>
      <c r="AH972" s="2" t="str">
        <f t="shared" si="123"/>
        <v/>
      </c>
      <c r="AI972" s="2" t="str">
        <f t="shared" si="124"/>
        <v/>
      </c>
      <c r="AJ972" s="2" t="str">
        <f t="shared" si="125"/>
        <v/>
      </c>
      <c r="AK972" s="2" t="str">
        <f t="shared" si="126"/>
        <v/>
      </c>
      <c r="AL972" s="27"/>
      <c r="AM972" s="5" t="str">
        <f t="shared" si="127"/>
        <v/>
      </c>
    </row>
    <row r="973" spans="1:39" ht="210">
      <c r="A973" s="1" t="s">
        <v>273</v>
      </c>
      <c r="B973" s="1" t="s">
        <v>4316</v>
      </c>
      <c r="C973" s="1" t="s">
        <v>1306</v>
      </c>
      <c r="D973" s="1" t="s">
        <v>2322</v>
      </c>
      <c r="E973" s="1" t="s">
        <v>3319</v>
      </c>
      <c r="F973" s="2" t="s">
        <v>4073</v>
      </c>
      <c r="G973" s="2"/>
      <c r="H973" s="2"/>
      <c r="I973" s="2"/>
      <c r="J973" s="15"/>
      <c r="K973" s="3">
        <f>IFERROR(MATCH("Application Layer Gateway (ALG) Security Requirements Guide (SRG) :: Version 1, Release: 2 Benchmark Date: 24 Jul 2015*"&amp;A973&amp;";*",SRGs!AA:AA,0),0)</f>
        <v>0</v>
      </c>
      <c r="L973" s="2">
        <f>IFERROR(MATCH("Application Server Security Requirements Guide :: Version 3, Release: 3 Benchmark Date: 27 Oct 2022*"&amp;A973&amp;";*",SRGs!AA:AA,0),0)</f>
        <v>0</v>
      </c>
      <c r="M973" s="2">
        <f>IFERROR(MATCH("Authentication, Authorization, and Accounting Services (AAA) Security Requirements Guide :: Version 1, Release: 2 Benchmark Date: 24 Jan 2020*"&amp;A973&amp;";*",SRGs!AA:AA,0),0)</f>
        <v>0</v>
      </c>
      <c r="N973" s="6">
        <f>IFERROR(MATCH("Central Log Server Security Requirements Guide :: Version 2, Release: 2 Benchmark Date: 27 Oct 2022*"&amp;A973&amp;";*",SRGs!AA:AA,0),0)</f>
        <v>0</v>
      </c>
      <c r="O973" s="6">
        <f>IFERROR(MATCH("Database Security Requirements Guide :: Version 3, Release: 3 Benchmark Date: 27 Jul 2022*"&amp;A973&amp;";*",SRGs!AA:AA,0),0)</f>
        <v>0</v>
      </c>
      <c r="P973" s="2">
        <f>IFERROR(MATCH("Container Platform Security Requirements Guide :: Version 1, Release: 3 Benchmark Date: 27 Jan 2022*"&amp;A973&amp;";*",SRGs!AA:AA,0),0)</f>
        <v>0</v>
      </c>
      <c r="Q973" s="2">
        <f>IFERROR(MATCH("Domain Name System (DNS) Security Requirements Guide :: Version 2, Release: 4 Benchmark Date: 23 Oct 2015*"&amp;A973&amp;";*",SRGs!AA:AA,0),0)</f>
        <v>0</v>
      </c>
      <c r="R973" s="2">
        <f>IFERROR(MATCH("Firewall Security Requirements Guide :: Version 2, Release: 3 Benchmark Date: 27 Oct 2022*"&amp;A973&amp;";*",SRGs!AA:AA,0),0)</f>
        <v>0</v>
      </c>
      <c r="S973" s="2">
        <f>IFERROR(MATCH("General Purpose Operating System Security Requirements Guide :: Version 2, Release: 4 Benchmark Date: 27 Jul 2022*"&amp;A973&amp;";*",SRGs!AA:AA,0),0)</f>
        <v>0</v>
      </c>
      <c r="T973" s="2">
        <f>IFERROR(MATCH("Intrusion Detection and Prevention Systems (IDPS) Security Requirements Guide :: Version 2, Release: 6 Benchmark Date: 24 Jul 2020*"&amp;A973&amp;";*",SRGs!AA:AA,0),0)</f>
        <v>0</v>
      </c>
      <c r="U973" s="2">
        <f>IFERROR(MATCH("Layer 2 Switch Security Requirements Guide :: Version 2, Release: 1 Benchmark Date: 18 May 2021*"&amp;A973&amp;";*",SRGs!AA:AA,0),0)</f>
        <v>0</v>
      </c>
      <c r="V973" s="2">
        <f>IFERROR(MATCH("Mainframe Product Security Requirements Guide :: Version 2, Release: 1 Benchmark Date: 27 Oct 2022*"&amp;A973&amp;";*",SRGs!AA:AA,0),0)</f>
        <v>0</v>
      </c>
      <c r="W973" s="2">
        <f>IFERROR(MATCH("Network Device Management Security Requirements Guide :: Version 4, Release: 1 Benchmark Date: 23 Apr 2021*"&amp;A973&amp;";*",SRGs!AA:AA,0),0)</f>
        <v>0</v>
      </c>
      <c r="X973" s="2">
        <f>IFERROR(MATCH("Router Security Requirements Guide :: Version 4, Release: 2 Benchmark Date: 23 Apr 2021*"&amp;A973&amp;";*",SRGs!AA:AA,0),0)</f>
        <v>0</v>
      </c>
      <c r="Y973" s="2">
        <f>IFERROR(MATCH("SDN Controller Security Requirements Guide :: Version 1, Release: 2 Benchmark Date: 24 Apr 2020*"&amp;A973&amp;";*",SRGs!AA:AA,0),0)</f>
        <v>0</v>
      </c>
      <c r="Z973" s="2">
        <f>IFERROR(MATCH("Unified Endpoint Management Agent Security Requirements Guide :: Version 1, Release: 1 Benchmark Date: 20 Nov 2020*"&amp;A973&amp;";*",SRGs!AA:AA,0),0)</f>
        <v>0</v>
      </c>
      <c r="AA973" s="2">
        <f>IFERROR(MATCH("Unified Endpoint Management Server Security Requirements Guide :: Version 1, Release: 1 Benchmark Date: 20 Nov 2020*"&amp;A973&amp;";*",SRGs!AA:AA,0),0)</f>
        <v>0</v>
      </c>
      <c r="AB973" s="2">
        <f>IFERROR(MATCH("Virtual Private Network (VPN) Security Requirements Guide :: Version 2, Release: 4 Benchmark Date: 27 Oct 2021*"&amp;A973&amp;";*",SRGs!AA:AA,0),0)</f>
        <v>0</v>
      </c>
      <c r="AC973" s="2">
        <f>IFERROR(MATCH("Web Server Security Requirements Guide :: Version 3, Release: 1 Benchmark Date: 27 Oct 2022*"&amp;A973&amp;";*",SRGs!AA:AA,0),0)</f>
        <v>0</v>
      </c>
      <c r="AD973" s="22"/>
      <c r="AE973" s="3" t="str">
        <f t="shared" si="120"/>
        <v/>
      </c>
      <c r="AF973" s="2" t="str">
        <f t="shared" si="121"/>
        <v/>
      </c>
      <c r="AG973" s="2" t="str">
        <f t="shared" si="122"/>
        <v/>
      </c>
      <c r="AH973" s="2" t="str">
        <f t="shared" si="123"/>
        <v/>
      </c>
      <c r="AI973" s="2" t="str">
        <f t="shared" si="124"/>
        <v/>
      </c>
      <c r="AJ973" s="2" t="str">
        <f t="shared" si="125"/>
        <v/>
      </c>
      <c r="AK973" s="2" t="str">
        <f t="shared" si="126"/>
        <v/>
      </c>
      <c r="AM973" s="5" t="str">
        <f t="shared" si="127"/>
        <v/>
      </c>
    </row>
    <row r="974" spans="1:39" ht="165">
      <c r="A974" s="1" t="s">
        <v>274</v>
      </c>
      <c r="B974" s="1" t="s">
        <v>4316</v>
      </c>
      <c r="C974" s="1" t="s">
        <v>1307</v>
      </c>
      <c r="D974" s="1" t="s">
        <v>2323</v>
      </c>
      <c r="E974" s="1" t="s">
        <v>3320</v>
      </c>
      <c r="F974" s="2" t="s">
        <v>4074</v>
      </c>
      <c r="G974" s="2"/>
      <c r="H974" s="2"/>
      <c r="I974" s="2"/>
      <c r="J974" s="15"/>
      <c r="K974" s="3">
        <f>IFERROR(MATCH("Application Layer Gateway (ALG) Security Requirements Guide (SRG) :: Version 1, Release: 2 Benchmark Date: 24 Jul 2015*"&amp;A974&amp;";*",SRGs!AA:AA,0),0)</f>
        <v>0</v>
      </c>
      <c r="L974" s="2">
        <f>IFERROR(MATCH("Application Server Security Requirements Guide :: Version 3, Release: 3 Benchmark Date: 27 Oct 2022*"&amp;A974&amp;";*",SRGs!AA:AA,0),0)</f>
        <v>0</v>
      </c>
      <c r="M974" s="2">
        <f>IFERROR(MATCH("Authentication, Authorization, and Accounting Services (AAA) Security Requirements Guide :: Version 1, Release: 2 Benchmark Date: 24 Jan 2020*"&amp;A974&amp;";*",SRGs!AA:AA,0),0)</f>
        <v>0</v>
      </c>
      <c r="N974" s="6">
        <f>IFERROR(MATCH("Central Log Server Security Requirements Guide :: Version 2, Release: 2 Benchmark Date: 27 Oct 2022*"&amp;A974&amp;";*",SRGs!AA:AA,0),0)</f>
        <v>0</v>
      </c>
      <c r="O974" s="6">
        <f>IFERROR(MATCH("Database Security Requirements Guide :: Version 3, Release: 3 Benchmark Date: 27 Jul 2022*"&amp;A974&amp;";*",SRGs!AA:AA,0),0)</f>
        <v>1883</v>
      </c>
      <c r="P974" s="2">
        <f>IFERROR(MATCH("Container Platform Security Requirements Guide :: Version 1, Release: 3 Benchmark Date: 27 Jan 2022*"&amp;A974&amp;";*",SRGs!AA:AA,0),0)</f>
        <v>1882</v>
      </c>
      <c r="Q974" s="2">
        <f>IFERROR(MATCH("Domain Name System (DNS) Security Requirements Guide :: Version 2, Release: 4 Benchmark Date: 23 Oct 2015*"&amp;A974&amp;";*",SRGs!AA:AA,0),0)</f>
        <v>0</v>
      </c>
      <c r="R974" s="2">
        <f>IFERROR(MATCH("Firewall Security Requirements Guide :: Version 2, Release: 3 Benchmark Date: 27 Oct 2022*"&amp;A974&amp;";*",SRGs!AA:AA,0),0)</f>
        <v>0</v>
      </c>
      <c r="S974" s="2">
        <f>IFERROR(MATCH("General Purpose Operating System Security Requirements Guide :: Version 2, Release: 4 Benchmark Date: 27 Jul 2022*"&amp;A974&amp;";*",SRGs!AA:AA,0),0)</f>
        <v>0</v>
      </c>
      <c r="T974" s="2">
        <f>IFERROR(MATCH("Intrusion Detection and Prevention Systems (IDPS) Security Requirements Guide :: Version 2, Release: 6 Benchmark Date: 24 Jul 2020*"&amp;A974&amp;";*",SRGs!AA:AA,0),0)</f>
        <v>0</v>
      </c>
      <c r="U974" s="2">
        <f>IFERROR(MATCH("Layer 2 Switch Security Requirements Guide :: Version 2, Release: 1 Benchmark Date: 18 May 2021*"&amp;A974&amp;";*",SRGs!AA:AA,0),0)</f>
        <v>0</v>
      </c>
      <c r="V974" s="2">
        <f>IFERROR(MATCH("Mainframe Product Security Requirements Guide :: Version 2, Release: 1 Benchmark Date: 27 Oct 2022*"&amp;A974&amp;";*",SRGs!AA:AA,0),0)</f>
        <v>1884</v>
      </c>
      <c r="W974" s="2">
        <f>IFERROR(MATCH("Network Device Management Security Requirements Guide :: Version 4, Release: 1 Benchmark Date: 23 Apr 2021*"&amp;A974&amp;";*",SRGs!AA:AA,0),0)</f>
        <v>0</v>
      </c>
      <c r="X974" s="2">
        <f>IFERROR(MATCH("Router Security Requirements Guide :: Version 4, Release: 2 Benchmark Date: 23 Apr 2021*"&amp;A974&amp;";*",SRGs!AA:AA,0),0)</f>
        <v>0</v>
      </c>
      <c r="Y974" s="2">
        <f>IFERROR(MATCH("SDN Controller Security Requirements Guide :: Version 1, Release: 2 Benchmark Date: 24 Apr 2020*"&amp;A974&amp;";*",SRGs!AA:AA,0),0)</f>
        <v>0</v>
      </c>
      <c r="Z974" s="2">
        <f>IFERROR(MATCH("Unified Endpoint Management Agent Security Requirements Guide :: Version 1, Release: 1 Benchmark Date: 20 Nov 2020*"&amp;A974&amp;";*",SRGs!AA:AA,0),0)</f>
        <v>0</v>
      </c>
      <c r="AA974" s="2">
        <f>IFERROR(MATCH("Unified Endpoint Management Server Security Requirements Guide :: Version 1, Release: 1 Benchmark Date: 20 Nov 2020*"&amp;A974&amp;";*",SRGs!AA:AA,0),0)</f>
        <v>0</v>
      </c>
      <c r="AB974" s="2">
        <f>IFERROR(MATCH("Virtual Private Network (VPN) Security Requirements Guide :: Version 2, Release: 4 Benchmark Date: 27 Oct 2021*"&amp;A974&amp;";*",SRGs!AA:AA,0),0)</f>
        <v>0</v>
      </c>
      <c r="AC974" s="2">
        <f>IFERROR(MATCH("Web Server Security Requirements Guide :: Version 3, Release: 1 Benchmark Date: 27 Oct 2022*"&amp;A974&amp;";*",SRGs!AA:AA,0),0)</f>
        <v>0</v>
      </c>
      <c r="AD974" s="22"/>
      <c r="AE974" s="3" t="str">
        <f t="shared" si="120"/>
        <v/>
      </c>
      <c r="AF974" s="2" t="str">
        <f t="shared" si="121"/>
        <v>Server</v>
      </c>
      <c r="AG974" s="2" t="str">
        <f t="shared" si="122"/>
        <v/>
      </c>
      <c r="AH974" s="2" t="str">
        <f t="shared" si="123"/>
        <v/>
      </c>
      <c r="AI974" s="2" t="str">
        <f t="shared" si="124"/>
        <v>Database</v>
      </c>
      <c r="AJ974" s="2" t="str">
        <f t="shared" si="125"/>
        <v>Container</v>
      </c>
      <c r="AK974" s="2" t="str">
        <f t="shared" si="126"/>
        <v/>
      </c>
      <c r="AM974" s="5" t="str">
        <f t="shared" si="127"/>
        <v>Server; Database; Container</v>
      </c>
    </row>
    <row r="975" spans="1:39" s="5" customFormat="1" ht="60">
      <c r="A975" s="1" t="s">
        <v>22636</v>
      </c>
      <c r="B975" s="1" t="s">
        <v>4316</v>
      </c>
      <c r="C975" s="1" t="s">
        <v>1308</v>
      </c>
      <c r="D975" s="1" t="s">
        <v>2324</v>
      </c>
      <c r="E975" s="1" t="s">
        <v>3321</v>
      </c>
      <c r="F975" s="2" t="s">
        <v>2591</v>
      </c>
      <c r="G975" s="2"/>
      <c r="H975" s="2"/>
      <c r="I975" s="2"/>
      <c r="J975" s="15"/>
      <c r="K975" s="3">
        <f>IFERROR(MATCH("Application Layer Gateway (ALG) Security Requirements Guide (SRG) :: Version 1, Release: 2 Benchmark Date: 24 Jul 2015*"&amp;A975&amp;";*",SRGs!AA:AA,0),0)</f>
        <v>0</v>
      </c>
      <c r="L975" s="2">
        <f>IFERROR(MATCH("Application Server Security Requirements Guide :: Version 3, Release: 3 Benchmark Date: 27 Oct 2022*"&amp;A975&amp;";*",SRGs!AA:AA,0),0)</f>
        <v>0</v>
      </c>
      <c r="M975" s="2">
        <f>IFERROR(MATCH("Authentication, Authorization, and Accounting Services (AAA) Security Requirements Guide :: Version 1, Release: 2 Benchmark Date: 24 Jan 2020*"&amp;A975&amp;";*",SRGs!AA:AA,0),0)</f>
        <v>0</v>
      </c>
      <c r="N975" s="2">
        <f>IFERROR(MATCH("Central Log Server Security Requirements Guide :: Version 2, Release: 2 Benchmark Date: 27 Oct 2022*"&amp;A975&amp;";*",SRGs!AA:AA,0),0)</f>
        <v>0</v>
      </c>
      <c r="O975" s="2">
        <f>IFERROR(MATCH("Database Security Requirements Guide :: Version 3, Release: 3 Benchmark Date: 27 Jul 2022*"&amp;A975&amp;";*",SRGs!AA:AA,0),0)</f>
        <v>0</v>
      </c>
      <c r="P975" s="6">
        <f>IFERROR(MATCH("Container Platform Security Requirements Guide :: Version 1, Release: 3 Benchmark Date: 27 Jan 2022*"&amp;A975&amp;";*",SRGs!AA:AA,0),0)</f>
        <v>0</v>
      </c>
      <c r="Q975" s="6">
        <f>IFERROR(MATCH("Domain Name System (DNS) Security Requirements Guide :: Version 2, Release: 4 Benchmark Date: 23 Oct 2015*"&amp;A975&amp;";*",SRGs!AA:AA,0),0)</f>
        <v>0</v>
      </c>
      <c r="R975" s="6">
        <f>IFERROR(MATCH("Firewall Security Requirements Guide :: Version 2, Release: 3 Benchmark Date: 27 Oct 2022*"&amp;A975&amp;";*",SRGs!AA:AA,0),0)</f>
        <v>0</v>
      </c>
      <c r="S975" s="6">
        <f>IFERROR(MATCH("General Purpose Operating System Security Requirements Guide :: Version 2, Release: 4 Benchmark Date: 27 Jul 2022*"&amp;A975&amp;";*",SRGs!AA:AA,0),0)</f>
        <v>0</v>
      </c>
      <c r="T975" s="6">
        <f>IFERROR(MATCH("Intrusion Detection and Prevention Systems (IDPS) Security Requirements Guide :: Version 2, Release: 6 Benchmark Date: 24 Jul 2020*"&amp;A975&amp;";*",SRGs!AA:AA,0),0)</f>
        <v>0</v>
      </c>
      <c r="U975" s="6">
        <f>IFERROR(MATCH("Layer 2 Switch Security Requirements Guide :: Version 2, Release: 1 Benchmark Date: 18 May 2021*"&amp;A975&amp;";*",SRGs!AA:AA,0),0)</f>
        <v>0</v>
      </c>
      <c r="V975" s="6">
        <f>IFERROR(MATCH("Mainframe Product Security Requirements Guide :: Version 2, Release: 1 Benchmark Date: 27 Oct 2022*"&amp;A975&amp;";*",SRGs!AA:AA,0),0)</f>
        <v>0</v>
      </c>
      <c r="W975" s="6">
        <f>IFERROR(MATCH("Network Device Management Security Requirements Guide :: Version 4, Release: 1 Benchmark Date: 23 Apr 2021*"&amp;A975&amp;";*",SRGs!AA:AA,0),0)</f>
        <v>0</v>
      </c>
      <c r="X975" s="6">
        <f>IFERROR(MATCH("Router Security Requirements Guide :: Version 4, Release: 2 Benchmark Date: 23 Apr 2021*"&amp;A975&amp;";*",SRGs!AA:AA,0),0)</f>
        <v>0</v>
      </c>
      <c r="Y975" s="6">
        <f>IFERROR(MATCH("SDN Controller Security Requirements Guide :: Version 1, Release: 2 Benchmark Date: 24 Apr 2020*"&amp;A975&amp;";*",SRGs!AA:AA,0),0)</f>
        <v>0</v>
      </c>
      <c r="Z975" s="6">
        <f>IFERROR(MATCH("Unified Endpoint Management Agent Security Requirements Guide :: Version 1, Release: 1 Benchmark Date: 20 Nov 2020*"&amp;A975&amp;";*",SRGs!AA:AA,0),0)</f>
        <v>0</v>
      </c>
      <c r="AA975" s="6">
        <f>IFERROR(MATCH("Unified Endpoint Management Server Security Requirements Guide :: Version 1, Release: 1 Benchmark Date: 20 Nov 2020*"&amp;A975&amp;";*",SRGs!AA:AA,0),0)</f>
        <v>0</v>
      </c>
      <c r="AB975" s="6">
        <f>IFERROR(MATCH("Virtual Private Network (VPN) Security Requirements Guide :: Version 2, Release: 4 Benchmark Date: 27 Oct 2021*"&amp;A975&amp;";*",SRGs!AA:AA,0),0)</f>
        <v>0</v>
      </c>
      <c r="AC975" s="6">
        <f>IFERROR(MATCH("Web Server Security Requirements Guide :: Version 3, Release: 1 Benchmark Date: 27 Oct 2022*"&amp;A975&amp;";*",SRGs!AA:AA,0),0)</f>
        <v>0</v>
      </c>
      <c r="AD975" s="21"/>
      <c r="AE975" s="3" t="str">
        <f t="shared" si="120"/>
        <v/>
      </c>
      <c r="AF975" s="2" t="str">
        <f t="shared" si="121"/>
        <v/>
      </c>
      <c r="AG975" s="2" t="str">
        <f t="shared" si="122"/>
        <v/>
      </c>
      <c r="AH975" s="2" t="str">
        <f t="shared" si="123"/>
        <v/>
      </c>
      <c r="AI975" s="2" t="str">
        <f t="shared" si="124"/>
        <v/>
      </c>
      <c r="AJ975" s="2" t="str">
        <f t="shared" si="125"/>
        <v/>
      </c>
      <c r="AK975" s="2" t="str">
        <f t="shared" si="126"/>
        <v/>
      </c>
      <c r="AL975" s="27"/>
      <c r="AM975" s="5" t="str">
        <f t="shared" si="127"/>
        <v/>
      </c>
    </row>
    <row r="976" spans="1:39" ht="30">
      <c r="A976" s="1" t="s">
        <v>22637</v>
      </c>
      <c r="B976" s="1" t="s">
        <v>4316</v>
      </c>
      <c r="C976" s="1" t="s">
        <v>1309</v>
      </c>
      <c r="D976" s="1" t="s">
        <v>2325</v>
      </c>
      <c r="E976" s="1" t="s">
        <v>2591</v>
      </c>
      <c r="F976" s="2" t="s">
        <v>2591</v>
      </c>
      <c r="G976" s="2"/>
      <c r="H976" s="2"/>
      <c r="I976" s="2"/>
      <c r="J976" s="15"/>
      <c r="K976" s="3">
        <f>IFERROR(MATCH("Application Layer Gateway (ALG) Security Requirements Guide (SRG) :: Version 1, Release: 2 Benchmark Date: 24 Jul 2015*"&amp;A976&amp;";*",SRGs!AA:AA,0),0)</f>
        <v>0</v>
      </c>
      <c r="L976" s="2">
        <f>IFERROR(MATCH("Application Server Security Requirements Guide :: Version 3, Release: 3 Benchmark Date: 27 Oct 2022*"&amp;A976&amp;";*",SRGs!AA:AA,0),0)</f>
        <v>0</v>
      </c>
      <c r="M976" s="2">
        <f>IFERROR(MATCH("Authentication, Authorization, and Accounting Services (AAA) Security Requirements Guide :: Version 1, Release: 2 Benchmark Date: 24 Jan 2020*"&amp;A976&amp;";*",SRGs!AA:AA,0),0)</f>
        <v>0</v>
      </c>
      <c r="N976" s="2">
        <f>IFERROR(MATCH("Central Log Server Security Requirements Guide :: Version 2, Release: 2 Benchmark Date: 27 Oct 2022*"&amp;A976&amp;";*",SRGs!AA:AA,0),0)</f>
        <v>0</v>
      </c>
      <c r="O976" s="2">
        <f>IFERROR(MATCH("Database Security Requirements Guide :: Version 3, Release: 3 Benchmark Date: 27 Jul 2022*"&amp;A976&amp;";*",SRGs!AA:AA,0),0)</f>
        <v>0</v>
      </c>
      <c r="P976" s="2">
        <f>IFERROR(MATCH("Container Platform Security Requirements Guide :: Version 1, Release: 3 Benchmark Date: 27 Jan 2022*"&amp;A976&amp;";*",SRGs!AA:AA,0),0)</f>
        <v>0</v>
      </c>
      <c r="Q976" s="2">
        <f>IFERROR(MATCH("Domain Name System (DNS) Security Requirements Guide :: Version 2, Release: 4 Benchmark Date: 23 Oct 2015*"&amp;A976&amp;";*",SRGs!AA:AA,0),0)</f>
        <v>0</v>
      </c>
      <c r="R976" s="2">
        <f>IFERROR(MATCH("Firewall Security Requirements Guide :: Version 2, Release: 3 Benchmark Date: 27 Oct 2022*"&amp;A976&amp;";*",SRGs!AA:AA,0),0)</f>
        <v>0</v>
      </c>
      <c r="S976" s="2">
        <f>IFERROR(MATCH("General Purpose Operating System Security Requirements Guide :: Version 2, Release: 4 Benchmark Date: 27 Jul 2022*"&amp;A976&amp;";*",SRGs!AA:AA,0),0)</f>
        <v>0</v>
      </c>
      <c r="T976" s="2">
        <f>IFERROR(MATCH("Intrusion Detection and Prevention Systems (IDPS) Security Requirements Guide :: Version 2, Release: 6 Benchmark Date: 24 Jul 2020*"&amp;A976&amp;";*",SRGs!AA:AA,0),0)</f>
        <v>0</v>
      </c>
      <c r="U976" s="2">
        <f>IFERROR(MATCH("Layer 2 Switch Security Requirements Guide :: Version 2, Release: 1 Benchmark Date: 18 May 2021*"&amp;A976&amp;";*",SRGs!AA:AA,0),0)</f>
        <v>0</v>
      </c>
      <c r="V976" s="2">
        <f>IFERROR(MATCH("Mainframe Product Security Requirements Guide :: Version 2, Release: 1 Benchmark Date: 27 Oct 2022*"&amp;A976&amp;";*",SRGs!AA:AA,0),0)</f>
        <v>0</v>
      </c>
      <c r="W976" s="2">
        <f>IFERROR(MATCH("Network Device Management Security Requirements Guide :: Version 4, Release: 1 Benchmark Date: 23 Apr 2021*"&amp;A976&amp;";*",SRGs!AA:AA,0),0)</f>
        <v>0</v>
      </c>
      <c r="X976" s="2">
        <f>IFERROR(MATCH("Router Security Requirements Guide :: Version 4, Release: 2 Benchmark Date: 23 Apr 2021*"&amp;A976&amp;";*",SRGs!AA:AA,0),0)</f>
        <v>0</v>
      </c>
      <c r="Y976" s="2">
        <f>IFERROR(MATCH("SDN Controller Security Requirements Guide :: Version 1, Release: 2 Benchmark Date: 24 Apr 2020*"&amp;A976&amp;";*",SRGs!AA:AA,0),0)</f>
        <v>0</v>
      </c>
      <c r="Z976" s="2">
        <f>IFERROR(MATCH("Unified Endpoint Management Agent Security Requirements Guide :: Version 1, Release: 1 Benchmark Date: 20 Nov 2020*"&amp;A976&amp;";*",SRGs!AA:AA,0),0)</f>
        <v>0</v>
      </c>
      <c r="AA976" s="2">
        <f>IFERROR(MATCH("Unified Endpoint Management Server Security Requirements Guide :: Version 1, Release: 1 Benchmark Date: 20 Nov 2020*"&amp;A976&amp;";*",SRGs!AA:AA,0),0)</f>
        <v>0</v>
      </c>
      <c r="AB976" s="2">
        <f>IFERROR(MATCH("Virtual Private Network (VPN) Security Requirements Guide :: Version 2, Release: 4 Benchmark Date: 27 Oct 2021*"&amp;A976&amp;";*",SRGs!AA:AA,0),0)</f>
        <v>0</v>
      </c>
      <c r="AC976" s="2">
        <f>IFERROR(MATCH("Web Server Security Requirements Guide :: Version 3, Release: 1 Benchmark Date: 27 Oct 2022*"&amp;A976&amp;";*",SRGs!AA:AA,0),0)</f>
        <v>0</v>
      </c>
      <c r="AD976" s="22"/>
      <c r="AE976" s="3" t="str">
        <f t="shared" si="120"/>
        <v/>
      </c>
      <c r="AF976" s="2" t="str">
        <f t="shared" si="121"/>
        <v/>
      </c>
      <c r="AG976" s="2" t="str">
        <f t="shared" si="122"/>
        <v/>
      </c>
      <c r="AH976" s="2" t="str">
        <f t="shared" si="123"/>
        <v/>
      </c>
      <c r="AI976" s="2" t="str">
        <f t="shared" si="124"/>
        <v/>
      </c>
      <c r="AJ976" s="2" t="str">
        <f t="shared" si="125"/>
        <v/>
      </c>
      <c r="AK976" s="2" t="str">
        <f t="shared" si="126"/>
        <v/>
      </c>
      <c r="AM976" s="5" t="str">
        <f t="shared" si="127"/>
        <v/>
      </c>
    </row>
    <row r="977" spans="1:39" s="5" customFormat="1" ht="195">
      <c r="A977" s="1" t="s">
        <v>239</v>
      </c>
      <c r="B977" s="1" t="s">
        <v>4316</v>
      </c>
      <c r="C977" s="1" t="s">
        <v>1186</v>
      </c>
      <c r="D977" s="1" t="s">
        <v>2220</v>
      </c>
      <c r="E977" s="1" t="s">
        <v>3222</v>
      </c>
      <c r="F977" s="2" t="s">
        <v>4025</v>
      </c>
      <c r="G977" s="2" t="s">
        <v>4235</v>
      </c>
      <c r="H977" s="2"/>
      <c r="I977" s="10">
        <v>1</v>
      </c>
      <c r="J977" s="13"/>
      <c r="K977" s="3">
        <f>IFERROR(MATCH("Application Layer Gateway (ALG) Security Requirements Guide (SRG) :: Version 1, Release: 2 Benchmark Date: 24 Jul 2015*"&amp;A977&amp;";*",SRGs!AA:AA,0),0)</f>
        <v>0</v>
      </c>
      <c r="L977" s="2">
        <f>IFERROR(MATCH("Application Server Security Requirements Guide :: Version 3, Release: 3 Benchmark Date: 27 Oct 2022*"&amp;A977&amp;";*",SRGs!AA:AA,0),0)</f>
        <v>0</v>
      </c>
      <c r="M977" s="2">
        <f>IFERROR(MATCH("Authentication, Authorization, and Accounting Services (AAA) Security Requirements Guide :: Version 1, Release: 2 Benchmark Date: 24 Jan 2020*"&amp;A977&amp;";*",SRGs!AA:AA,0),0)</f>
        <v>0</v>
      </c>
      <c r="N977" s="6">
        <f>IFERROR(MATCH("Central Log Server Security Requirements Guide :: Version 2, Release: 2 Benchmark Date: 27 Oct 2022*"&amp;A977&amp;";*",SRGs!AA:AA,0),0)</f>
        <v>0</v>
      </c>
      <c r="O977" s="6">
        <f>IFERROR(MATCH("Database Security Requirements Guide :: Version 3, Release: 3 Benchmark Date: 27 Jul 2022*"&amp;A977&amp;";*",SRGs!AA:AA,0),0)</f>
        <v>1888</v>
      </c>
      <c r="P977" s="6">
        <f>IFERROR(MATCH("Container Platform Security Requirements Guide :: Version 1, Release: 3 Benchmark Date: 27 Jan 2022*"&amp;A977&amp;";*",SRGs!AA:AA,0),0)</f>
        <v>1886</v>
      </c>
      <c r="Q977" s="6">
        <f>IFERROR(MATCH("Domain Name System (DNS) Security Requirements Guide :: Version 2, Release: 4 Benchmark Date: 23 Oct 2015*"&amp;A977&amp;";*",SRGs!AA:AA,0),0)</f>
        <v>1891</v>
      </c>
      <c r="R977" s="6">
        <f>IFERROR(MATCH("Firewall Security Requirements Guide :: Version 2, Release: 3 Benchmark Date: 27 Oct 2022*"&amp;A977&amp;";*",SRGs!AA:AA,0),0)</f>
        <v>0</v>
      </c>
      <c r="S977" s="6">
        <f>IFERROR(MATCH("General Purpose Operating System Security Requirements Guide :: Version 2, Release: 4 Benchmark Date: 27 Jul 2022*"&amp;A977&amp;";*",SRGs!AA:AA,0),0)</f>
        <v>1892</v>
      </c>
      <c r="T977" s="6">
        <f>IFERROR(MATCH("Intrusion Detection and Prevention Systems (IDPS) Security Requirements Guide :: Version 2, Release: 6 Benchmark Date: 24 Jul 2020*"&amp;A977&amp;";*",SRGs!AA:AA,0),0)</f>
        <v>0</v>
      </c>
      <c r="U977" s="6">
        <f>IFERROR(MATCH("Layer 2 Switch Security Requirements Guide :: Version 2, Release: 1 Benchmark Date: 18 May 2021*"&amp;A977&amp;";*",SRGs!AA:AA,0),0)</f>
        <v>0</v>
      </c>
      <c r="V977" s="6">
        <f>IFERROR(MATCH("Mainframe Product Security Requirements Guide :: Version 2, Release: 1 Benchmark Date: 27 Oct 2022*"&amp;A977&amp;";*",SRGs!AA:AA,0),0)</f>
        <v>0</v>
      </c>
      <c r="W977" s="6">
        <f>IFERROR(MATCH("Network Device Management Security Requirements Guide :: Version 4, Release: 1 Benchmark Date: 23 Apr 2021*"&amp;A977&amp;";*",SRGs!AA:AA,0),0)</f>
        <v>0</v>
      </c>
      <c r="X977" s="6">
        <f>IFERROR(MATCH("Router Security Requirements Guide :: Version 4, Release: 2 Benchmark Date: 23 Apr 2021*"&amp;A977&amp;";*",SRGs!AA:AA,0),0)</f>
        <v>0</v>
      </c>
      <c r="Y977" s="6">
        <f>IFERROR(MATCH("SDN Controller Security Requirements Guide :: Version 1, Release: 2 Benchmark Date: 24 Apr 2020*"&amp;A977&amp;";*",SRGs!AA:AA,0),0)</f>
        <v>0</v>
      </c>
      <c r="Z977" s="6">
        <f>IFERROR(MATCH("Unified Endpoint Management Agent Security Requirements Guide :: Version 1, Release: 1 Benchmark Date: 20 Nov 2020*"&amp;A977&amp;";*",SRGs!AA:AA,0),0)</f>
        <v>0</v>
      </c>
      <c r="AA977" s="6">
        <f>IFERROR(MATCH("Unified Endpoint Management Server Security Requirements Guide :: Version 1, Release: 1 Benchmark Date: 20 Nov 2020*"&amp;A977&amp;";*",SRGs!AA:AA,0),0)</f>
        <v>0</v>
      </c>
      <c r="AB977" s="6">
        <f>IFERROR(MATCH("Virtual Private Network (VPN) Security Requirements Guide :: Version 2, Release: 4 Benchmark Date: 27 Oct 2021*"&amp;A977&amp;";*",SRGs!AA:AA,0),0)</f>
        <v>0</v>
      </c>
      <c r="AC977" s="6">
        <f>IFERROR(MATCH("Web Server Security Requirements Guide :: Version 3, Release: 1 Benchmark Date: 27 Oct 2022*"&amp;A977&amp;";*",SRGs!AA:AA,0),0)</f>
        <v>0</v>
      </c>
      <c r="AD977" s="21"/>
      <c r="AE977" s="3" t="str">
        <f t="shared" si="120"/>
        <v/>
      </c>
      <c r="AF977" s="2" t="str">
        <f t="shared" si="121"/>
        <v>Server</v>
      </c>
      <c r="AG977" s="2" t="str">
        <f t="shared" si="122"/>
        <v>Laptops/Desktops</v>
      </c>
      <c r="AH977" s="2" t="str">
        <f t="shared" si="123"/>
        <v>Network Device</v>
      </c>
      <c r="AI977" s="2" t="str">
        <f t="shared" si="124"/>
        <v>Database</v>
      </c>
      <c r="AJ977" s="2" t="str">
        <f t="shared" si="125"/>
        <v>Container</v>
      </c>
      <c r="AK977" s="2" t="str">
        <f t="shared" si="126"/>
        <v/>
      </c>
      <c r="AL977" s="27"/>
      <c r="AM977" s="5" t="str">
        <f t="shared" si="127"/>
        <v>Server; Laptops/Desktops; Network Device; Database; Container</v>
      </c>
    </row>
    <row r="978" spans="1:39" s="5" customFormat="1" ht="30">
      <c r="A978" s="1" t="s">
        <v>22638</v>
      </c>
      <c r="B978" s="1" t="s">
        <v>4316</v>
      </c>
      <c r="C978" s="1" t="s">
        <v>1187</v>
      </c>
      <c r="D978" s="1" t="s">
        <v>3584</v>
      </c>
      <c r="E978" s="1"/>
      <c r="F978" s="2"/>
      <c r="G978" s="2"/>
      <c r="H978" s="2"/>
      <c r="I978" s="2"/>
      <c r="J978" s="15"/>
      <c r="K978" s="3">
        <f>IFERROR(MATCH("Application Layer Gateway (ALG) Security Requirements Guide (SRG) :: Version 1, Release: 2 Benchmark Date: 24 Jul 2015*"&amp;A978&amp;";*",SRGs!AA:AA,0),0)</f>
        <v>0</v>
      </c>
      <c r="L978" s="2">
        <f>IFERROR(MATCH("Application Server Security Requirements Guide :: Version 3, Release: 3 Benchmark Date: 27 Oct 2022*"&amp;A978&amp;";*",SRGs!AA:AA,0),0)</f>
        <v>0</v>
      </c>
      <c r="M978" s="2">
        <f>IFERROR(MATCH("Authentication, Authorization, and Accounting Services (AAA) Security Requirements Guide :: Version 1, Release: 2 Benchmark Date: 24 Jan 2020*"&amp;A978&amp;";*",SRGs!AA:AA,0),0)</f>
        <v>0</v>
      </c>
      <c r="N978" s="2">
        <f>IFERROR(MATCH("Central Log Server Security Requirements Guide :: Version 2, Release: 2 Benchmark Date: 27 Oct 2022*"&amp;A978&amp;";*",SRGs!AA:AA,0),0)</f>
        <v>0</v>
      </c>
      <c r="O978" s="2">
        <f>IFERROR(MATCH("Database Security Requirements Guide :: Version 3, Release: 3 Benchmark Date: 27 Jul 2022*"&amp;A978&amp;";*",SRGs!AA:AA,0),0)</f>
        <v>0</v>
      </c>
      <c r="P978" s="6">
        <f>IFERROR(MATCH("Container Platform Security Requirements Guide :: Version 1, Release: 3 Benchmark Date: 27 Jan 2022*"&amp;A978&amp;";*",SRGs!AA:AA,0),0)</f>
        <v>0</v>
      </c>
      <c r="Q978" s="6">
        <f>IFERROR(MATCH("Domain Name System (DNS) Security Requirements Guide :: Version 2, Release: 4 Benchmark Date: 23 Oct 2015*"&amp;A978&amp;";*",SRGs!AA:AA,0),0)</f>
        <v>0</v>
      </c>
      <c r="R978" s="6">
        <f>IFERROR(MATCH("Firewall Security Requirements Guide :: Version 2, Release: 3 Benchmark Date: 27 Oct 2022*"&amp;A978&amp;";*",SRGs!AA:AA,0),0)</f>
        <v>0</v>
      </c>
      <c r="S978" s="6">
        <f>IFERROR(MATCH("General Purpose Operating System Security Requirements Guide :: Version 2, Release: 4 Benchmark Date: 27 Jul 2022*"&amp;A978&amp;";*",SRGs!AA:AA,0),0)</f>
        <v>0</v>
      </c>
      <c r="T978" s="6">
        <f>IFERROR(MATCH("Intrusion Detection and Prevention Systems (IDPS) Security Requirements Guide :: Version 2, Release: 6 Benchmark Date: 24 Jul 2020*"&amp;A978&amp;";*",SRGs!AA:AA,0),0)</f>
        <v>0</v>
      </c>
      <c r="U978" s="6">
        <f>IFERROR(MATCH("Layer 2 Switch Security Requirements Guide :: Version 2, Release: 1 Benchmark Date: 18 May 2021*"&amp;A978&amp;";*",SRGs!AA:AA,0),0)</f>
        <v>0</v>
      </c>
      <c r="V978" s="6">
        <f>IFERROR(MATCH("Mainframe Product Security Requirements Guide :: Version 2, Release: 1 Benchmark Date: 27 Oct 2022*"&amp;A978&amp;";*",SRGs!AA:AA,0),0)</f>
        <v>0</v>
      </c>
      <c r="W978" s="6">
        <f>IFERROR(MATCH("Network Device Management Security Requirements Guide :: Version 4, Release: 1 Benchmark Date: 23 Apr 2021*"&amp;A978&amp;";*",SRGs!AA:AA,0),0)</f>
        <v>0</v>
      </c>
      <c r="X978" s="6">
        <f>IFERROR(MATCH("Router Security Requirements Guide :: Version 4, Release: 2 Benchmark Date: 23 Apr 2021*"&amp;A978&amp;";*",SRGs!AA:AA,0),0)</f>
        <v>0</v>
      </c>
      <c r="Y978" s="6">
        <f>IFERROR(MATCH("SDN Controller Security Requirements Guide :: Version 1, Release: 2 Benchmark Date: 24 Apr 2020*"&amp;A978&amp;";*",SRGs!AA:AA,0),0)</f>
        <v>0</v>
      </c>
      <c r="Z978" s="6">
        <f>IFERROR(MATCH("Unified Endpoint Management Agent Security Requirements Guide :: Version 1, Release: 1 Benchmark Date: 20 Nov 2020*"&amp;A978&amp;";*",SRGs!AA:AA,0),0)</f>
        <v>0</v>
      </c>
      <c r="AA978" s="6">
        <f>IFERROR(MATCH("Unified Endpoint Management Server Security Requirements Guide :: Version 1, Release: 1 Benchmark Date: 20 Nov 2020*"&amp;A978&amp;";*",SRGs!AA:AA,0),0)</f>
        <v>0</v>
      </c>
      <c r="AB978" s="6">
        <f>IFERROR(MATCH("Virtual Private Network (VPN) Security Requirements Guide :: Version 2, Release: 4 Benchmark Date: 27 Oct 2021*"&amp;A978&amp;";*",SRGs!AA:AA,0),0)</f>
        <v>0</v>
      </c>
      <c r="AC978" s="6">
        <f>IFERROR(MATCH("Web Server Security Requirements Guide :: Version 3, Release: 1 Benchmark Date: 27 Oct 2022*"&amp;A978&amp;";*",SRGs!AA:AA,0),0)</f>
        <v>0</v>
      </c>
      <c r="AD978" s="21"/>
      <c r="AE978" s="3" t="str">
        <f t="shared" si="120"/>
        <v/>
      </c>
      <c r="AF978" s="2" t="str">
        <f t="shared" si="121"/>
        <v/>
      </c>
      <c r="AG978" s="2" t="str">
        <f t="shared" si="122"/>
        <v/>
      </c>
      <c r="AH978" s="2" t="str">
        <f t="shared" si="123"/>
        <v/>
      </c>
      <c r="AI978" s="2" t="str">
        <f t="shared" si="124"/>
        <v/>
      </c>
      <c r="AJ978" s="2" t="str">
        <f t="shared" si="125"/>
        <v/>
      </c>
      <c r="AK978" s="2" t="str">
        <f t="shared" si="126"/>
        <v/>
      </c>
      <c r="AL978" s="27"/>
      <c r="AM978" s="5" t="str">
        <f t="shared" si="127"/>
        <v/>
      </c>
    </row>
    <row r="979" spans="1:39" ht="75">
      <c r="A979" s="1" t="s">
        <v>22639</v>
      </c>
      <c r="B979" s="1" t="s">
        <v>4316</v>
      </c>
      <c r="C979" s="1" t="s">
        <v>1188</v>
      </c>
      <c r="D979" s="1" t="s">
        <v>2221</v>
      </c>
      <c r="E979" s="1" t="s">
        <v>3223</v>
      </c>
      <c r="F979" s="2" t="s">
        <v>2591</v>
      </c>
      <c r="G979" s="2"/>
      <c r="H979" s="2"/>
      <c r="I979" s="2"/>
      <c r="J979" s="15"/>
      <c r="K979" s="3">
        <f>IFERROR(MATCH("Application Layer Gateway (ALG) Security Requirements Guide (SRG) :: Version 1, Release: 2 Benchmark Date: 24 Jul 2015*"&amp;A979&amp;";*",SRGs!AA:AA,0),0)</f>
        <v>0</v>
      </c>
      <c r="L979" s="2">
        <f>IFERROR(MATCH("Application Server Security Requirements Guide :: Version 3, Release: 3 Benchmark Date: 27 Oct 2022*"&amp;A979&amp;";*",SRGs!AA:AA,0),0)</f>
        <v>0</v>
      </c>
      <c r="M979" s="2">
        <f>IFERROR(MATCH("Authentication, Authorization, and Accounting Services (AAA) Security Requirements Guide :: Version 1, Release: 2 Benchmark Date: 24 Jan 2020*"&amp;A979&amp;";*",SRGs!AA:AA,0),0)</f>
        <v>0</v>
      </c>
      <c r="N979" s="2">
        <f>IFERROR(MATCH("Central Log Server Security Requirements Guide :: Version 2, Release: 2 Benchmark Date: 27 Oct 2022*"&amp;A979&amp;";*",SRGs!AA:AA,0),0)</f>
        <v>0</v>
      </c>
      <c r="O979" s="2">
        <f>IFERROR(MATCH("Database Security Requirements Guide :: Version 3, Release: 3 Benchmark Date: 27 Jul 2022*"&amp;A979&amp;";*",SRGs!AA:AA,0),0)</f>
        <v>0</v>
      </c>
      <c r="P979" s="2">
        <f>IFERROR(MATCH("Container Platform Security Requirements Guide :: Version 1, Release: 3 Benchmark Date: 27 Jan 2022*"&amp;A979&amp;";*",SRGs!AA:AA,0),0)</f>
        <v>0</v>
      </c>
      <c r="Q979" s="2">
        <f>IFERROR(MATCH("Domain Name System (DNS) Security Requirements Guide :: Version 2, Release: 4 Benchmark Date: 23 Oct 2015*"&amp;A979&amp;";*",SRGs!AA:AA,0),0)</f>
        <v>0</v>
      </c>
      <c r="R979" s="2">
        <f>IFERROR(MATCH("Firewall Security Requirements Guide :: Version 2, Release: 3 Benchmark Date: 27 Oct 2022*"&amp;A979&amp;";*",SRGs!AA:AA,0),0)</f>
        <v>0</v>
      </c>
      <c r="S979" s="2">
        <f>IFERROR(MATCH("General Purpose Operating System Security Requirements Guide :: Version 2, Release: 4 Benchmark Date: 27 Jul 2022*"&amp;A979&amp;";*",SRGs!AA:AA,0),0)</f>
        <v>0</v>
      </c>
      <c r="T979" s="2">
        <f>IFERROR(MATCH("Intrusion Detection and Prevention Systems (IDPS) Security Requirements Guide :: Version 2, Release: 6 Benchmark Date: 24 Jul 2020*"&amp;A979&amp;";*",SRGs!AA:AA,0),0)</f>
        <v>0</v>
      </c>
      <c r="U979" s="2">
        <f>IFERROR(MATCH("Layer 2 Switch Security Requirements Guide :: Version 2, Release: 1 Benchmark Date: 18 May 2021*"&amp;A979&amp;";*",SRGs!AA:AA,0),0)</f>
        <v>0</v>
      </c>
      <c r="V979" s="2">
        <f>IFERROR(MATCH("Mainframe Product Security Requirements Guide :: Version 2, Release: 1 Benchmark Date: 27 Oct 2022*"&amp;A979&amp;";*",SRGs!AA:AA,0),0)</f>
        <v>0</v>
      </c>
      <c r="W979" s="2">
        <f>IFERROR(MATCH("Network Device Management Security Requirements Guide :: Version 4, Release: 1 Benchmark Date: 23 Apr 2021*"&amp;A979&amp;";*",SRGs!AA:AA,0),0)</f>
        <v>0</v>
      </c>
      <c r="X979" s="2">
        <f>IFERROR(MATCH("Router Security Requirements Guide :: Version 4, Release: 2 Benchmark Date: 23 Apr 2021*"&amp;A979&amp;";*",SRGs!AA:AA,0),0)</f>
        <v>0</v>
      </c>
      <c r="Y979" s="2">
        <f>IFERROR(MATCH("SDN Controller Security Requirements Guide :: Version 1, Release: 2 Benchmark Date: 24 Apr 2020*"&amp;A979&amp;";*",SRGs!AA:AA,0),0)</f>
        <v>0</v>
      </c>
      <c r="Z979" s="2">
        <f>IFERROR(MATCH("Unified Endpoint Management Agent Security Requirements Guide :: Version 1, Release: 1 Benchmark Date: 20 Nov 2020*"&amp;A979&amp;";*",SRGs!AA:AA,0),0)</f>
        <v>0</v>
      </c>
      <c r="AA979" s="2">
        <f>IFERROR(MATCH("Unified Endpoint Management Server Security Requirements Guide :: Version 1, Release: 1 Benchmark Date: 20 Nov 2020*"&amp;A979&amp;";*",SRGs!AA:AA,0),0)</f>
        <v>0</v>
      </c>
      <c r="AB979" s="2">
        <f>IFERROR(MATCH("Virtual Private Network (VPN) Security Requirements Guide :: Version 2, Release: 4 Benchmark Date: 27 Oct 2021*"&amp;A979&amp;";*",SRGs!AA:AA,0),0)</f>
        <v>0</v>
      </c>
      <c r="AC979" s="2">
        <f>IFERROR(MATCH("Web Server Security Requirements Guide :: Version 3, Release: 1 Benchmark Date: 27 Oct 2022*"&amp;A979&amp;";*",SRGs!AA:AA,0),0)</f>
        <v>0</v>
      </c>
      <c r="AD979" s="22"/>
      <c r="AE979" s="3" t="str">
        <f t="shared" si="120"/>
        <v/>
      </c>
      <c r="AF979" s="2" t="str">
        <f t="shared" si="121"/>
        <v/>
      </c>
      <c r="AG979" s="2" t="str">
        <f t="shared" si="122"/>
        <v/>
      </c>
      <c r="AH979" s="2" t="str">
        <f t="shared" si="123"/>
        <v/>
      </c>
      <c r="AI979" s="2" t="str">
        <f t="shared" si="124"/>
        <v/>
      </c>
      <c r="AJ979" s="2" t="str">
        <f t="shared" si="125"/>
        <v/>
      </c>
      <c r="AK979" s="2" t="str">
        <f t="shared" si="126"/>
        <v/>
      </c>
      <c r="AM979" s="5" t="str">
        <f t="shared" si="127"/>
        <v/>
      </c>
    </row>
    <row r="980" spans="1:39" ht="135">
      <c r="A980" s="1" t="s">
        <v>275</v>
      </c>
      <c r="B980" s="1" t="s">
        <v>4316</v>
      </c>
      <c r="C980" s="1" t="s">
        <v>1310</v>
      </c>
      <c r="D980" s="1" t="s">
        <v>2326</v>
      </c>
      <c r="E980" s="1" t="s">
        <v>3322</v>
      </c>
      <c r="F980" s="2" t="s">
        <v>4075</v>
      </c>
      <c r="G980" s="2"/>
      <c r="H980" s="2"/>
      <c r="I980" s="2"/>
      <c r="J980" s="15"/>
      <c r="K980" s="3">
        <f>IFERROR(MATCH("Application Layer Gateway (ALG) Security Requirements Guide (SRG) :: Version 1, Release: 2 Benchmark Date: 24 Jul 2015*"&amp;A980&amp;";*",SRGs!AA:AA,0),0)</f>
        <v>0</v>
      </c>
      <c r="L980" s="2">
        <f>IFERROR(MATCH("Application Server Security Requirements Guide :: Version 3, Release: 3 Benchmark Date: 27 Oct 2022*"&amp;A980&amp;";*",SRGs!AA:AA,0),0)</f>
        <v>0</v>
      </c>
      <c r="M980" s="2">
        <f>IFERROR(MATCH("Authentication, Authorization, and Accounting Services (AAA) Security Requirements Guide :: Version 1, Release: 2 Benchmark Date: 24 Jan 2020*"&amp;A980&amp;";*",SRGs!AA:AA,0),0)</f>
        <v>0</v>
      </c>
      <c r="N980" s="6">
        <f>IFERROR(MATCH("Central Log Server Security Requirements Guide :: Version 2, Release: 2 Benchmark Date: 27 Oct 2022*"&amp;A980&amp;";*",SRGs!AA:AA,0),0)</f>
        <v>0</v>
      </c>
      <c r="O980" s="6">
        <f>IFERROR(MATCH("Database Security Requirements Guide :: Version 3, Release: 3 Benchmark Date: 27 Jul 2022*"&amp;A980&amp;";*",SRGs!AA:AA,0),0)</f>
        <v>0</v>
      </c>
      <c r="P980" s="2">
        <f>IFERROR(MATCH("Container Platform Security Requirements Guide :: Version 1, Release: 3 Benchmark Date: 27 Jan 2022*"&amp;A980&amp;";*",SRGs!AA:AA,0),0)</f>
        <v>0</v>
      </c>
      <c r="Q980" s="2">
        <f>IFERROR(MATCH("Domain Name System (DNS) Security Requirements Guide :: Version 2, Release: 4 Benchmark Date: 23 Oct 2015*"&amp;A980&amp;";*",SRGs!AA:AA,0),0)</f>
        <v>0</v>
      </c>
      <c r="R980" s="2">
        <f>IFERROR(MATCH("Firewall Security Requirements Guide :: Version 2, Release: 3 Benchmark Date: 27 Oct 2022*"&amp;A980&amp;";*",SRGs!AA:AA,0),0)</f>
        <v>0</v>
      </c>
      <c r="S980" s="2">
        <f>IFERROR(MATCH("General Purpose Operating System Security Requirements Guide :: Version 2, Release: 4 Benchmark Date: 27 Jul 2022*"&amp;A980&amp;";*",SRGs!AA:AA,0),0)</f>
        <v>0</v>
      </c>
      <c r="T980" s="2">
        <f>IFERROR(MATCH("Intrusion Detection and Prevention Systems (IDPS) Security Requirements Guide :: Version 2, Release: 6 Benchmark Date: 24 Jul 2020*"&amp;A980&amp;";*",SRGs!AA:AA,0),0)</f>
        <v>0</v>
      </c>
      <c r="U980" s="2">
        <f>IFERROR(MATCH("Layer 2 Switch Security Requirements Guide :: Version 2, Release: 1 Benchmark Date: 18 May 2021*"&amp;A980&amp;";*",SRGs!AA:AA,0),0)</f>
        <v>0</v>
      </c>
      <c r="V980" s="2">
        <f>IFERROR(MATCH("Mainframe Product Security Requirements Guide :: Version 2, Release: 1 Benchmark Date: 27 Oct 2022*"&amp;A980&amp;";*",SRGs!AA:AA,0),0)</f>
        <v>0</v>
      </c>
      <c r="W980" s="2">
        <f>IFERROR(MATCH("Network Device Management Security Requirements Guide :: Version 4, Release: 1 Benchmark Date: 23 Apr 2021*"&amp;A980&amp;";*",SRGs!AA:AA,0),0)</f>
        <v>0</v>
      </c>
      <c r="X980" s="2">
        <f>IFERROR(MATCH("Router Security Requirements Guide :: Version 4, Release: 2 Benchmark Date: 23 Apr 2021*"&amp;A980&amp;";*",SRGs!AA:AA,0),0)</f>
        <v>0</v>
      </c>
      <c r="Y980" s="2">
        <f>IFERROR(MATCH("SDN Controller Security Requirements Guide :: Version 1, Release: 2 Benchmark Date: 24 Apr 2020*"&amp;A980&amp;";*",SRGs!AA:AA,0),0)</f>
        <v>0</v>
      </c>
      <c r="Z980" s="2">
        <f>IFERROR(MATCH("Unified Endpoint Management Agent Security Requirements Guide :: Version 1, Release: 1 Benchmark Date: 20 Nov 2020*"&amp;A980&amp;";*",SRGs!AA:AA,0),0)</f>
        <v>0</v>
      </c>
      <c r="AA980" s="2">
        <f>IFERROR(MATCH("Unified Endpoint Management Server Security Requirements Guide :: Version 1, Release: 1 Benchmark Date: 20 Nov 2020*"&amp;A980&amp;";*",SRGs!AA:AA,0),0)</f>
        <v>0</v>
      </c>
      <c r="AB980" s="2">
        <f>IFERROR(MATCH("Virtual Private Network (VPN) Security Requirements Guide :: Version 2, Release: 4 Benchmark Date: 27 Oct 2021*"&amp;A980&amp;";*",SRGs!AA:AA,0),0)</f>
        <v>0</v>
      </c>
      <c r="AC980" s="2">
        <f>IFERROR(MATCH("Web Server Security Requirements Guide :: Version 3, Release: 1 Benchmark Date: 27 Oct 2022*"&amp;A980&amp;";*",SRGs!AA:AA,0),0)</f>
        <v>0</v>
      </c>
      <c r="AD980" s="22"/>
      <c r="AE980" s="3" t="str">
        <f t="shared" si="120"/>
        <v/>
      </c>
      <c r="AF980" s="2" t="str">
        <f t="shared" si="121"/>
        <v/>
      </c>
      <c r="AG980" s="2" t="str">
        <f t="shared" si="122"/>
        <v/>
      </c>
      <c r="AH980" s="2" t="str">
        <f t="shared" si="123"/>
        <v/>
      </c>
      <c r="AI980" s="2" t="str">
        <f t="shared" si="124"/>
        <v/>
      </c>
      <c r="AJ980" s="2" t="str">
        <f t="shared" si="125"/>
        <v/>
      </c>
      <c r="AK980" s="2" t="str">
        <f t="shared" si="126"/>
        <v/>
      </c>
      <c r="AM980" s="5" t="str">
        <f t="shared" si="127"/>
        <v/>
      </c>
    </row>
    <row r="981" spans="1:39" s="5" customFormat="1" ht="135">
      <c r="A981" s="1" t="s">
        <v>22640</v>
      </c>
      <c r="B981" s="1" t="s">
        <v>4316</v>
      </c>
      <c r="C981" s="1" t="s">
        <v>1311</v>
      </c>
      <c r="D981" s="1" t="s">
        <v>2327</v>
      </c>
      <c r="E981" s="1" t="s">
        <v>3323</v>
      </c>
      <c r="F981" s="2" t="s">
        <v>4076</v>
      </c>
      <c r="G981" s="2"/>
      <c r="H981" s="2"/>
      <c r="I981" s="2"/>
      <c r="J981" s="15"/>
      <c r="K981" s="3">
        <f>IFERROR(MATCH("Application Layer Gateway (ALG) Security Requirements Guide (SRG) :: Version 1, Release: 2 Benchmark Date: 24 Jul 2015*"&amp;A981&amp;";*",SRGs!AA:AA,0),0)</f>
        <v>0</v>
      </c>
      <c r="L981" s="2">
        <f>IFERROR(MATCH("Application Server Security Requirements Guide :: Version 3, Release: 3 Benchmark Date: 27 Oct 2022*"&amp;A981&amp;";*",SRGs!AA:AA,0),0)</f>
        <v>0</v>
      </c>
      <c r="M981" s="2">
        <f>IFERROR(MATCH("Authentication, Authorization, and Accounting Services (AAA) Security Requirements Guide :: Version 1, Release: 2 Benchmark Date: 24 Jan 2020*"&amp;A981&amp;";*",SRGs!AA:AA,0),0)</f>
        <v>0</v>
      </c>
      <c r="N981" s="6">
        <f>IFERROR(MATCH("Central Log Server Security Requirements Guide :: Version 2, Release: 2 Benchmark Date: 27 Oct 2022*"&amp;A981&amp;";*",SRGs!AA:AA,0),0)</f>
        <v>0</v>
      </c>
      <c r="O981" s="6">
        <f>IFERROR(MATCH("Database Security Requirements Guide :: Version 3, Release: 3 Benchmark Date: 27 Jul 2022*"&amp;A981&amp;";*",SRGs!AA:AA,0),0)</f>
        <v>0</v>
      </c>
      <c r="P981" s="6">
        <f>IFERROR(MATCH("Container Platform Security Requirements Guide :: Version 1, Release: 3 Benchmark Date: 27 Jan 2022*"&amp;A981&amp;";*",SRGs!AA:AA,0),0)</f>
        <v>0</v>
      </c>
      <c r="Q981" s="6">
        <f>IFERROR(MATCH("Domain Name System (DNS) Security Requirements Guide :: Version 2, Release: 4 Benchmark Date: 23 Oct 2015*"&amp;A981&amp;";*",SRGs!AA:AA,0),0)</f>
        <v>0</v>
      </c>
      <c r="R981" s="6">
        <f>IFERROR(MATCH("Firewall Security Requirements Guide :: Version 2, Release: 3 Benchmark Date: 27 Oct 2022*"&amp;A981&amp;";*",SRGs!AA:AA,0),0)</f>
        <v>0</v>
      </c>
      <c r="S981" s="6">
        <f>IFERROR(MATCH("General Purpose Operating System Security Requirements Guide :: Version 2, Release: 4 Benchmark Date: 27 Jul 2022*"&amp;A981&amp;";*",SRGs!AA:AA,0),0)</f>
        <v>0</v>
      </c>
      <c r="T981" s="6">
        <f>IFERROR(MATCH("Intrusion Detection and Prevention Systems (IDPS) Security Requirements Guide :: Version 2, Release: 6 Benchmark Date: 24 Jul 2020*"&amp;A981&amp;";*",SRGs!AA:AA,0),0)</f>
        <v>0</v>
      </c>
      <c r="U981" s="6">
        <f>IFERROR(MATCH("Layer 2 Switch Security Requirements Guide :: Version 2, Release: 1 Benchmark Date: 18 May 2021*"&amp;A981&amp;";*",SRGs!AA:AA,0),0)</f>
        <v>0</v>
      </c>
      <c r="V981" s="6">
        <f>IFERROR(MATCH("Mainframe Product Security Requirements Guide :: Version 2, Release: 1 Benchmark Date: 27 Oct 2022*"&amp;A981&amp;";*",SRGs!AA:AA,0),0)</f>
        <v>0</v>
      </c>
      <c r="W981" s="6">
        <f>IFERROR(MATCH("Network Device Management Security Requirements Guide :: Version 4, Release: 1 Benchmark Date: 23 Apr 2021*"&amp;A981&amp;";*",SRGs!AA:AA,0),0)</f>
        <v>0</v>
      </c>
      <c r="X981" s="6">
        <f>IFERROR(MATCH("Router Security Requirements Guide :: Version 4, Release: 2 Benchmark Date: 23 Apr 2021*"&amp;A981&amp;";*",SRGs!AA:AA,0),0)</f>
        <v>0</v>
      </c>
      <c r="Y981" s="6">
        <f>IFERROR(MATCH("SDN Controller Security Requirements Guide :: Version 1, Release: 2 Benchmark Date: 24 Apr 2020*"&amp;A981&amp;";*",SRGs!AA:AA,0),0)</f>
        <v>0</v>
      </c>
      <c r="Z981" s="6">
        <f>IFERROR(MATCH("Unified Endpoint Management Agent Security Requirements Guide :: Version 1, Release: 1 Benchmark Date: 20 Nov 2020*"&amp;A981&amp;";*",SRGs!AA:AA,0),0)</f>
        <v>0</v>
      </c>
      <c r="AA981" s="6">
        <f>IFERROR(MATCH("Unified Endpoint Management Server Security Requirements Guide :: Version 1, Release: 1 Benchmark Date: 20 Nov 2020*"&amp;A981&amp;";*",SRGs!AA:AA,0),0)</f>
        <v>0</v>
      </c>
      <c r="AB981" s="6">
        <f>IFERROR(MATCH("Virtual Private Network (VPN) Security Requirements Guide :: Version 2, Release: 4 Benchmark Date: 27 Oct 2021*"&amp;A981&amp;";*",SRGs!AA:AA,0),0)</f>
        <v>0</v>
      </c>
      <c r="AC981" s="6">
        <f>IFERROR(MATCH("Web Server Security Requirements Guide :: Version 3, Release: 1 Benchmark Date: 27 Oct 2022*"&amp;A981&amp;";*",SRGs!AA:AA,0),0)</f>
        <v>0</v>
      </c>
      <c r="AD981" s="21"/>
      <c r="AE981" s="3" t="str">
        <f t="shared" si="120"/>
        <v/>
      </c>
      <c r="AF981" s="2" t="str">
        <f t="shared" si="121"/>
        <v/>
      </c>
      <c r="AG981" s="2" t="str">
        <f t="shared" si="122"/>
        <v/>
      </c>
      <c r="AH981" s="2" t="str">
        <f t="shared" si="123"/>
        <v/>
      </c>
      <c r="AI981" s="2" t="str">
        <f t="shared" si="124"/>
        <v/>
      </c>
      <c r="AJ981" s="2" t="str">
        <f t="shared" si="125"/>
        <v/>
      </c>
      <c r="AK981" s="2" t="str">
        <f t="shared" si="126"/>
        <v/>
      </c>
      <c r="AL981" s="27"/>
      <c r="AM981" s="5" t="str">
        <f t="shared" si="127"/>
        <v/>
      </c>
    </row>
    <row r="982" spans="1:39" ht="105">
      <c r="A982" s="1" t="s">
        <v>22641</v>
      </c>
      <c r="B982" s="1" t="s">
        <v>4316</v>
      </c>
      <c r="C982" s="1" t="s">
        <v>1312</v>
      </c>
      <c r="D982" s="1" t="s">
        <v>2328</v>
      </c>
      <c r="E982" s="1" t="s">
        <v>3324</v>
      </c>
      <c r="F982" s="2" t="s">
        <v>3656</v>
      </c>
      <c r="G982" s="2"/>
      <c r="H982" s="2"/>
      <c r="I982" s="2"/>
      <c r="J982" s="15"/>
      <c r="K982" s="3">
        <f>IFERROR(MATCH("Application Layer Gateway (ALG) Security Requirements Guide (SRG) :: Version 1, Release: 2 Benchmark Date: 24 Jul 2015*"&amp;A982&amp;";*",SRGs!AA:AA,0),0)</f>
        <v>0</v>
      </c>
      <c r="L982" s="2">
        <f>IFERROR(MATCH("Application Server Security Requirements Guide :: Version 3, Release: 3 Benchmark Date: 27 Oct 2022*"&amp;A982&amp;";*",SRGs!AA:AA,0),0)</f>
        <v>0</v>
      </c>
      <c r="M982" s="2">
        <f>IFERROR(MATCH("Authentication, Authorization, and Accounting Services (AAA) Security Requirements Guide :: Version 1, Release: 2 Benchmark Date: 24 Jan 2020*"&amp;A982&amp;";*",SRGs!AA:AA,0),0)</f>
        <v>0</v>
      </c>
      <c r="N982" s="6">
        <f>IFERROR(MATCH("Central Log Server Security Requirements Guide :: Version 2, Release: 2 Benchmark Date: 27 Oct 2022*"&amp;A982&amp;";*",SRGs!AA:AA,0),0)</f>
        <v>0</v>
      </c>
      <c r="O982" s="6">
        <f>IFERROR(MATCH("Database Security Requirements Guide :: Version 3, Release: 3 Benchmark Date: 27 Jul 2022*"&amp;A982&amp;";*",SRGs!AA:AA,0),0)</f>
        <v>0</v>
      </c>
      <c r="P982" s="2">
        <f>IFERROR(MATCH("Container Platform Security Requirements Guide :: Version 1, Release: 3 Benchmark Date: 27 Jan 2022*"&amp;A982&amp;";*",SRGs!AA:AA,0),0)</f>
        <v>0</v>
      </c>
      <c r="Q982" s="2">
        <f>IFERROR(MATCH("Domain Name System (DNS) Security Requirements Guide :: Version 2, Release: 4 Benchmark Date: 23 Oct 2015*"&amp;A982&amp;";*",SRGs!AA:AA,0),0)</f>
        <v>0</v>
      </c>
      <c r="R982" s="2">
        <f>IFERROR(MATCH("Firewall Security Requirements Guide :: Version 2, Release: 3 Benchmark Date: 27 Oct 2022*"&amp;A982&amp;";*",SRGs!AA:AA,0),0)</f>
        <v>0</v>
      </c>
      <c r="S982" s="2">
        <f>IFERROR(MATCH("General Purpose Operating System Security Requirements Guide :: Version 2, Release: 4 Benchmark Date: 27 Jul 2022*"&amp;A982&amp;";*",SRGs!AA:AA,0),0)</f>
        <v>0</v>
      </c>
      <c r="T982" s="2">
        <f>IFERROR(MATCH("Intrusion Detection and Prevention Systems (IDPS) Security Requirements Guide :: Version 2, Release: 6 Benchmark Date: 24 Jul 2020*"&amp;A982&amp;";*",SRGs!AA:AA,0),0)</f>
        <v>0</v>
      </c>
      <c r="U982" s="2">
        <f>IFERROR(MATCH("Layer 2 Switch Security Requirements Guide :: Version 2, Release: 1 Benchmark Date: 18 May 2021*"&amp;A982&amp;";*",SRGs!AA:AA,0),0)</f>
        <v>0</v>
      </c>
      <c r="V982" s="2">
        <f>IFERROR(MATCH("Mainframe Product Security Requirements Guide :: Version 2, Release: 1 Benchmark Date: 27 Oct 2022*"&amp;A982&amp;";*",SRGs!AA:AA,0),0)</f>
        <v>0</v>
      </c>
      <c r="W982" s="2">
        <f>IFERROR(MATCH("Network Device Management Security Requirements Guide :: Version 4, Release: 1 Benchmark Date: 23 Apr 2021*"&amp;A982&amp;";*",SRGs!AA:AA,0),0)</f>
        <v>0</v>
      </c>
      <c r="X982" s="2">
        <f>IFERROR(MATCH("Router Security Requirements Guide :: Version 4, Release: 2 Benchmark Date: 23 Apr 2021*"&amp;A982&amp;";*",SRGs!AA:AA,0),0)</f>
        <v>0</v>
      </c>
      <c r="Y982" s="2">
        <f>IFERROR(MATCH("SDN Controller Security Requirements Guide :: Version 1, Release: 2 Benchmark Date: 24 Apr 2020*"&amp;A982&amp;";*",SRGs!AA:AA,0),0)</f>
        <v>0</v>
      </c>
      <c r="Z982" s="2">
        <f>IFERROR(MATCH("Unified Endpoint Management Agent Security Requirements Guide :: Version 1, Release: 1 Benchmark Date: 20 Nov 2020*"&amp;A982&amp;";*",SRGs!AA:AA,0),0)</f>
        <v>0</v>
      </c>
      <c r="AA982" s="2">
        <f>IFERROR(MATCH("Unified Endpoint Management Server Security Requirements Guide :: Version 1, Release: 1 Benchmark Date: 20 Nov 2020*"&amp;A982&amp;";*",SRGs!AA:AA,0),0)</f>
        <v>0</v>
      </c>
      <c r="AB982" s="2">
        <f>IFERROR(MATCH("Virtual Private Network (VPN) Security Requirements Guide :: Version 2, Release: 4 Benchmark Date: 27 Oct 2021*"&amp;A982&amp;";*",SRGs!AA:AA,0),0)</f>
        <v>0</v>
      </c>
      <c r="AC982" s="2">
        <f>IFERROR(MATCH("Web Server Security Requirements Guide :: Version 3, Release: 1 Benchmark Date: 27 Oct 2022*"&amp;A982&amp;";*",SRGs!AA:AA,0),0)</f>
        <v>0</v>
      </c>
      <c r="AD982" s="22"/>
      <c r="AE982" s="3" t="str">
        <f t="shared" si="120"/>
        <v/>
      </c>
      <c r="AF982" s="2" t="str">
        <f t="shared" si="121"/>
        <v/>
      </c>
      <c r="AG982" s="2" t="str">
        <f t="shared" si="122"/>
        <v/>
      </c>
      <c r="AH982" s="2" t="str">
        <f t="shared" si="123"/>
        <v/>
      </c>
      <c r="AI982" s="2" t="str">
        <f t="shared" si="124"/>
        <v/>
      </c>
      <c r="AJ982" s="2" t="str">
        <f t="shared" si="125"/>
        <v/>
      </c>
      <c r="AK982" s="2" t="str">
        <f t="shared" si="126"/>
        <v/>
      </c>
      <c r="AM982" s="5" t="str">
        <f t="shared" si="127"/>
        <v/>
      </c>
    </row>
    <row r="983" spans="1:39" s="5" customFormat="1" ht="75">
      <c r="A983" s="1" t="s">
        <v>22642</v>
      </c>
      <c r="B983" s="1" t="s">
        <v>4316</v>
      </c>
      <c r="C983" s="1" t="s">
        <v>1313</v>
      </c>
      <c r="D983" s="1" t="s">
        <v>2329</v>
      </c>
      <c r="E983" s="1" t="s">
        <v>3325</v>
      </c>
      <c r="F983" s="2" t="s">
        <v>3995</v>
      </c>
      <c r="G983" s="2"/>
      <c r="H983" s="2"/>
      <c r="I983" s="2"/>
      <c r="J983" s="15"/>
      <c r="K983" s="3">
        <f>IFERROR(MATCH("Application Layer Gateway (ALG) Security Requirements Guide (SRG) :: Version 1, Release: 2 Benchmark Date: 24 Jul 2015*"&amp;A983&amp;";*",SRGs!AA:AA,0),0)</f>
        <v>0</v>
      </c>
      <c r="L983" s="2">
        <f>IFERROR(MATCH("Application Server Security Requirements Guide :: Version 3, Release: 3 Benchmark Date: 27 Oct 2022*"&amp;A983&amp;";*",SRGs!AA:AA,0),0)</f>
        <v>0</v>
      </c>
      <c r="M983" s="2">
        <f>IFERROR(MATCH("Authentication, Authorization, and Accounting Services (AAA) Security Requirements Guide :: Version 1, Release: 2 Benchmark Date: 24 Jan 2020*"&amp;A983&amp;";*",SRGs!AA:AA,0),0)</f>
        <v>0</v>
      </c>
      <c r="N983" s="6">
        <f>IFERROR(MATCH("Central Log Server Security Requirements Guide :: Version 2, Release: 2 Benchmark Date: 27 Oct 2022*"&amp;A983&amp;";*",SRGs!AA:AA,0),0)</f>
        <v>0</v>
      </c>
      <c r="O983" s="6">
        <f>IFERROR(MATCH("Database Security Requirements Guide :: Version 3, Release: 3 Benchmark Date: 27 Jul 2022*"&amp;A983&amp;";*",SRGs!AA:AA,0),0)</f>
        <v>0</v>
      </c>
      <c r="P983" s="6">
        <f>IFERROR(MATCH("Container Platform Security Requirements Guide :: Version 1, Release: 3 Benchmark Date: 27 Jan 2022*"&amp;A983&amp;";*",SRGs!AA:AA,0),0)</f>
        <v>0</v>
      </c>
      <c r="Q983" s="6">
        <f>IFERROR(MATCH("Domain Name System (DNS) Security Requirements Guide :: Version 2, Release: 4 Benchmark Date: 23 Oct 2015*"&amp;A983&amp;";*",SRGs!AA:AA,0),0)</f>
        <v>0</v>
      </c>
      <c r="R983" s="6">
        <f>IFERROR(MATCH("Firewall Security Requirements Guide :: Version 2, Release: 3 Benchmark Date: 27 Oct 2022*"&amp;A983&amp;";*",SRGs!AA:AA,0),0)</f>
        <v>0</v>
      </c>
      <c r="S983" s="6">
        <f>IFERROR(MATCH("General Purpose Operating System Security Requirements Guide :: Version 2, Release: 4 Benchmark Date: 27 Jul 2022*"&amp;A983&amp;";*",SRGs!AA:AA,0),0)</f>
        <v>0</v>
      </c>
      <c r="T983" s="6">
        <f>IFERROR(MATCH("Intrusion Detection and Prevention Systems (IDPS) Security Requirements Guide :: Version 2, Release: 6 Benchmark Date: 24 Jul 2020*"&amp;A983&amp;";*",SRGs!AA:AA,0),0)</f>
        <v>0</v>
      </c>
      <c r="U983" s="6">
        <f>IFERROR(MATCH("Layer 2 Switch Security Requirements Guide :: Version 2, Release: 1 Benchmark Date: 18 May 2021*"&amp;A983&amp;";*",SRGs!AA:AA,0),0)</f>
        <v>0</v>
      </c>
      <c r="V983" s="6">
        <f>IFERROR(MATCH("Mainframe Product Security Requirements Guide :: Version 2, Release: 1 Benchmark Date: 27 Oct 2022*"&amp;A983&amp;";*",SRGs!AA:AA,0),0)</f>
        <v>0</v>
      </c>
      <c r="W983" s="6">
        <f>IFERROR(MATCH("Network Device Management Security Requirements Guide :: Version 4, Release: 1 Benchmark Date: 23 Apr 2021*"&amp;A983&amp;";*",SRGs!AA:AA,0),0)</f>
        <v>0</v>
      </c>
      <c r="X983" s="6">
        <f>IFERROR(MATCH("Router Security Requirements Guide :: Version 4, Release: 2 Benchmark Date: 23 Apr 2021*"&amp;A983&amp;";*",SRGs!AA:AA,0),0)</f>
        <v>0</v>
      </c>
      <c r="Y983" s="6">
        <f>IFERROR(MATCH("SDN Controller Security Requirements Guide :: Version 1, Release: 2 Benchmark Date: 24 Apr 2020*"&amp;A983&amp;";*",SRGs!AA:AA,0),0)</f>
        <v>0</v>
      </c>
      <c r="Z983" s="6">
        <f>IFERROR(MATCH("Unified Endpoint Management Agent Security Requirements Guide :: Version 1, Release: 1 Benchmark Date: 20 Nov 2020*"&amp;A983&amp;";*",SRGs!AA:AA,0),0)</f>
        <v>0</v>
      </c>
      <c r="AA983" s="6">
        <f>IFERROR(MATCH("Unified Endpoint Management Server Security Requirements Guide :: Version 1, Release: 1 Benchmark Date: 20 Nov 2020*"&amp;A983&amp;";*",SRGs!AA:AA,0),0)</f>
        <v>0</v>
      </c>
      <c r="AB983" s="6">
        <f>IFERROR(MATCH("Virtual Private Network (VPN) Security Requirements Guide :: Version 2, Release: 4 Benchmark Date: 27 Oct 2021*"&amp;A983&amp;";*",SRGs!AA:AA,0),0)</f>
        <v>0</v>
      </c>
      <c r="AC983" s="6">
        <f>IFERROR(MATCH("Web Server Security Requirements Guide :: Version 3, Release: 1 Benchmark Date: 27 Oct 2022*"&amp;A983&amp;";*",SRGs!AA:AA,0),0)</f>
        <v>0</v>
      </c>
      <c r="AD983" s="21"/>
      <c r="AE983" s="3" t="str">
        <f t="shared" si="120"/>
        <v/>
      </c>
      <c r="AF983" s="2" t="str">
        <f t="shared" si="121"/>
        <v/>
      </c>
      <c r="AG983" s="2" t="str">
        <f t="shared" si="122"/>
        <v/>
      </c>
      <c r="AH983" s="2" t="str">
        <f t="shared" si="123"/>
        <v/>
      </c>
      <c r="AI983" s="2" t="str">
        <f t="shared" si="124"/>
        <v/>
      </c>
      <c r="AJ983" s="2" t="str">
        <f t="shared" si="125"/>
        <v/>
      </c>
      <c r="AK983" s="2" t="str">
        <f t="shared" si="126"/>
        <v/>
      </c>
      <c r="AL983" s="27"/>
      <c r="AM983" s="5" t="str">
        <f t="shared" si="127"/>
        <v/>
      </c>
    </row>
    <row r="984" spans="1:39" s="5" customFormat="1" ht="105">
      <c r="A984" s="1" t="s">
        <v>22643</v>
      </c>
      <c r="B984" s="1" t="s">
        <v>4316</v>
      </c>
      <c r="C984" s="1" t="s">
        <v>1314</v>
      </c>
      <c r="D984" s="1" t="s">
        <v>2330</v>
      </c>
      <c r="E984" s="1" t="s">
        <v>3326</v>
      </c>
      <c r="F984" s="2" t="s">
        <v>3656</v>
      </c>
      <c r="G984" s="2"/>
      <c r="H984" s="2"/>
      <c r="I984" s="2"/>
      <c r="J984" s="15"/>
      <c r="K984" s="3">
        <f>IFERROR(MATCH("Application Layer Gateway (ALG) Security Requirements Guide (SRG) :: Version 1, Release: 2 Benchmark Date: 24 Jul 2015*"&amp;A984&amp;";*",SRGs!AA:AA,0),0)</f>
        <v>0</v>
      </c>
      <c r="L984" s="2">
        <f>IFERROR(MATCH("Application Server Security Requirements Guide :: Version 3, Release: 3 Benchmark Date: 27 Oct 2022*"&amp;A984&amp;";*",SRGs!AA:AA,0),0)</f>
        <v>0</v>
      </c>
      <c r="M984" s="2">
        <f>IFERROR(MATCH("Authentication, Authorization, and Accounting Services (AAA) Security Requirements Guide :: Version 1, Release: 2 Benchmark Date: 24 Jan 2020*"&amp;A984&amp;";*",SRGs!AA:AA,0),0)</f>
        <v>0</v>
      </c>
      <c r="N984" s="6">
        <f>IFERROR(MATCH("Central Log Server Security Requirements Guide :: Version 2, Release: 2 Benchmark Date: 27 Oct 2022*"&amp;A984&amp;";*",SRGs!AA:AA,0),0)</f>
        <v>0</v>
      </c>
      <c r="O984" s="6">
        <f>IFERROR(MATCH("Database Security Requirements Guide :: Version 3, Release: 3 Benchmark Date: 27 Jul 2022*"&amp;A984&amp;";*",SRGs!AA:AA,0),0)</f>
        <v>0</v>
      </c>
      <c r="P984" s="6">
        <f>IFERROR(MATCH("Container Platform Security Requirements Guide :: Version 1, Release: 3 Benchmark Date: 27 Jan 2022*"&amp;A984&amp;";*",SRGs!AA:AA,0),0)</f>
        <v>0</v>
      </c>
      <c r="Q984" s="6">
        <f>IFERROR(MATCH("Domain Name System (DNS) Security Requirements Guide :: Version 2, Release: 4 Benchmark Date: 23 Oct 2015*"&amp;A984&amp;";*",SRGs!AA:AA,0),0)</f>
        <v>0</v>
      </c>
      <c r="R984" s="6">
        <f>IFERROR(MATCH("Firewall Security Requirements Guide :: Version 2, Release: 3 Benchmark Date: 27 Oct 2022*"&amp;A984&amp;";*",SRGs!AA:AA,0),0)</f>
        <v>0</v>
      </c>
      <c r="S984" s="6">
        <f>IFERROR(MATCH("General Purpose Operating System Security Requirements Guide :: Version 2, Release: 4 Benchmark Date: 27 Jul 2022*"&amp;A984&amp;";*",SRGs!AA:AA,0),0)</f>
        <v>0</v>
      </c>
      <c r="T984" s="6">
        <f>IFERROR(MATCH("Intrusion Detection and Prevention Systems (IDPS) Security Requirements Guide :: Version 2, Release: 6 Benchmark Date: 24 Jul 2020*"&amp;A984&amp;";*",SRGs!AA:AA,0),0)</f>
        <v>0</v>
      </c>
      <c r="U984" s="6">
        <f>IFERROR(MATCH("Layer 2 Switch Security Requirements Guide :: Version 2, Release: 1 Benchmark Date: 18 May 2021*"&amp;A984&amp;";*",SRGs!AA:AA,0),0)</f>
        <v>0</v>
      </c>
      <c r="V984" s="6">
        <f>IFERROR(MATCH("Mainframe Product Security Requirements Guide :: Version 2, Release: 1 Benchmark Date: 27 Oct 2022*"&amp;A984&amp;";*",SRGs!AA:AA,0),0)</f>
        <v>0</v>
      </c>
      <c r="W984" s="6">
        <f>IFERROR(MATCH("Network Device Management Security Requirements Guide :: Version 4, Release: 1 Benchmark Date: 23 Apr 2021*"&amp;A984&amp;";*",SRGs!AA:AA,0),0)</f>
        <v>0</v>
      </c>
      <c r="X984" s="6">
        <f>IFERROR(MATCH("Router Security Requirements Guide :: Version 4, Release: 2 Benchmark Date: 23 Apr 2021*"&amp;A984&amp;";*",SRGs!AA:AA,0),0)</f>
        <v>0</v>
      </c>
      <c r="Y984" s="6">
        <f>IFERROR(MATCH("SDN Controller Security Requirements Guide :: Version 1, Release: 2 Benchmark Date: 24 Apr 2020*"&amp;A984&amp;";*",SRGs!AA:AA,0),0)</f>
        <v>0</v>
      </c>
      <c r="Z984" s="6">
        <f>IFERROR(MATCH("Unified Endpoint Management Agent Security Requirements Guide :: Version 1, Release: 1 Benchmark Date: 20 Nov 2020*"&amp;A984&amp;";*",SRGs!AA:AA,0),0)</f>
        <v>0</v>
      </c>
      <c r="AA984" s="6">
        <f>IFERROR(MATCH("Unified Endpoint Management Server Security Requirements Guide :: Version 1, Release: 1 Benchmark Date: 20 Nov 2020*"&amp;A984&amp;";*",SRGs!AA:AA,0),0)</f>
        <v>0</v>
      </c>
      <c r="AB984" s="6">
        <f>IFERROR(MATCH("Virtual Private Network (VPN) Security Requirements Guide :: Version 2, Release: 4 Benchmark Date: 27 Oct 2021*"&amp;A984&amp;";*",SRGs!AA:AA,0),0)</f>
        <v>0</v>
      </c>
      <c r="AC984" s="6">
        <f>IFERROR(MATCH("Web Server Security Requirements Guide :: Version 3, Release: 1 Benchmark Date: 27 Oct 2022*"&amp;A984&amp;";*",SRGs!AA:AA,0),0)</f>
        <v>0</v>
      </c>
      <c r="AD984" s="21"/>
      <c r="AE984" s="3" t="str">
        <f t="shared" si="120"/>
        <v/>
      </c>
      <c r="AF984" s="2" t="str">
        <f t="shared" si="121"/>
        <v/>
      </c>
      <c r="AG984" s="2" t="str">
        <f t="shared" si="122"/>
        <v/>
      </c>
      <c r="AH984" s="2" t="str">
        <f t="shared" si="123"/>
        <v/>
      </c>
      <c r="AI984" s="2" t="str">
        <f t="shared" si="124"/>
        <v/>
      </c>
      <c r="AJ984" s="2" t="str">
        <f t="shared" si="125"/>
        <v/>
      </c>
      <c r="AK984" s="2" t="str">
        <f t="shared" si="126"/>
        <v/>
      </c>
      <c r="AL984" s="27"/>
      <c r="AM984" s="5" t="str">
        <f t="shared" si="127"/>
        <v/>
      </c>
    </row>
    <row r="985" spans="1:39" s="5" customFormat="1" ht="90">
      <c r="A985" s="1" t="s">
        <v>276</v>
      </c>
      <c r="B985" s="1" t="s">
        <v>4316</v>
      </c>
      <c r="C985" s="1" t="s">
        <v>1315</v>
      </c>
      <c r="D985" s="1" t="s">
        <v>2331</v>
      </c>
      <c r="E985" s="1" t="s">
        <v>3327</v>
      </c>
      <c r="F985" s="2" t="s">
        <v>4077</v>
      </c>
      <c r="G985" s="2"/>
      <c r="H985" s="2"/>
      <c r="I985" s="2"/>
      <c r="J985" s="15"/>
      <c r="K985" s="3">
        <f>IFERROR(MATCH("Application Layer Gateway (ALG) Security Requirements Guide (SRG) :: Version 1, Release: 2 Benchmark Date: 24 Jul 2015*"&amp;A985&amp;";*",SRGs!AA:AA,0),0)</f>
        <v>0</v>
      </c>
      <c r="L985" s="2">
        <f>IFERROR(MATCH("Application Server Security Requirements Guide :: Version 3, Release: 3 Benchmark Date: 27 Oct 2022*"&amp;A985&amp;";*",SRGs!AA:AA,0),0)</f>
        <v>0</v>
      </c>
      <c r="M985" s="2">
        <f>IFERROR(MATCH("Authentication, Authorization, and Accounting Services (AAA) Security Requirements Guide :: Version 1, Release: 2 Benchmark Date: 24 Jan 2020*"&amp;A985&amp;";*",SRGs!AA:AA,0),0)</f>
        <v>0</v>
      </c>
      <c r="N985" s="6">
        <f>IFERROR(MATCH("Central Log Server Security Requirements Guide :: Version 2, Release: 2 Benchmark Date: 27 Oct 2022*"&amp;A985&amp;";*",SRGs!AA:AA,0),0)</f>
        <v>0</v>
      </c>
      <c r="O985" s="6">
        <f>IFERROR(MATCH("Database Security Requirements Guide :: Version 3, Release: 3 Benchmark Date: 27 Jul 2022*"&amp;A985&amp;";*",SRGs!AA:AA,0),0)</f>
        <v>0</v>
      </c>
      <c r="P985" s="6">
        <f>IFERROR(MATCH("Container Platform Security Requirements Guide :: Version 1, Release: 3 Benchmark Date: 27 Jan 2022*"&amp;A985&amp;";*",SRGs!AA:AA,0),0)</f>
        <v>0</v>
      </c>
      <c r="Q985" s="6">
        <f>IFERROR(MATCH("Domain Name System (DNS) Security Requirements Guide :: Version 2, Release: 4 Benchmark Date: 23 Oct 2015*"&amp;A985&amp;";*",SRGs!AA:AA,0),0)</f>
        <v>0</v>
      </c>
      <c r="R985" s="6">
        <f>IFERROR(MATCH("Firewall Security Requirements Guide :: Version 2, Release: 3 Benchmark Date: 27 Oct 2022*"&amp;A985&amp;";*",SRGs!AA:AA,0),0)</f>
        <v>0</v>
      </c>
      <c r="S985" s="6">
        <f>IFERROR(MATCH("General Purpose Operating System Security Requirements Guide :: Version 2, Release: 4 Benchmark Date: 27 Jul 2022*"&amp;A985&amp;";*",SRGs!AA:AA,0),0)</f>
        <v>0</v>
      </c>
      <c r="T985" s="6">
        <f>IFERROR(MATCH("Intrusion Detection and Prevention Systems (IDPS) Security Requirements Guide :: Version 2, Release: 6 Benchmark Date: 24 Jul 2020*"&amp;A985&amp;";*",SRGs!AA:AA,0),0)</f>
        <v>0</v>
      </c>
      <c r="U985" s="6">
        <f>IFERROR(MATCH("Layer 2 Switch Security Requirements Guide :: Version 2, Release: 1 Benchmark Date: 18 May 2021*"&amp;A985&amp;";*",SRGs!AA:AA,0),0)</f>
        <v>0</v>
      </c>
      <c r="V985" s="6">
        <f>IFERROR(MATCH("Mainframe Product Security Requirements Guide :: Version 2, Release: 1 Benchmark Date: 27 Oct 2022*"&amp;A985&amp;";*",SRGs!AA:AA,0),0)</f>
        <v>0</v>
      </c>
      <c r="W985" s="6">
        <f>IFERROR(MATCH("Network Device Management Security Requirements Guide :: Version 4, Release: 1 Benchmark Date: 23 Apr 2021*"&amp;A985&amp;";*",SRGs!AA:AA,0),0)</f>
        <v>0</v>
      </c>
      <c r="X985" s="6">
        <f>IFERROR(MATCH("Router Security Requirements Guide :: Version 4, Release: 2 Benchmark Date: 23 Apr 2021*"&amp;A985&amp;";*",SRGs!AA:AA,0),0)</f>
        <v>0</v>
      </c>
      <c r="Y985" s="6">
        <f>IFERROR(MATCH("SDN Controller Security Requirements Guide :: Version 1, Release: 2 Benchmark Date: 24 Apr 2020*"&amp;A985&amp;";*",SRGs!AA:AA,0),0)</f>
        <v>0</v>
      </c>
      <c r="Z985" s="6">
        <f>IFERROR(MATCH("Unified Endpoint Management Agent Security Requirements Guide :: Version 1, Release: 1 Benchmark Date: 20 Nov 2020*"&amp;A985&amp;";*",SRGs!AA:AA,0),0)</f>
        <v>0</v>
      </c>
      <c r="AA985" s="6">
        <f>IFERROR(MATCH("Unified Endpoint Management Server Security Requirements Guide :: Version 1, Release: 1 Benchmark Date: 20 Nov 2020*"&amp;A985&amp;";*",SRGs!AA:AA,0),0)</f>
        <v>0</v>
      </c>
      <c r="AB985" s="6">
        <f>IFERROR(MATCH("Virtual Private Network (VPN) Security Requirements Guide :: Version 2, Release: 4 Benchmark Date: 27 Oct 2021*"&amp;A985&amp;";*",SRGs!AA:AA,0),0)</f>
        <v>0</v>
      </c>
      <c r="AC985" s="6">
        <f>IFERROR(MATCH("Web Server Security Requirements Guide :: Version 3, Release: 1 Benchmark Date: 27 Oct 2022*"&amp;A985&amp;";*",SRGs!AA:AA,0),0)</f>
        <v>0</v>
      </c>
      <c r="AD985" s="21"/>
      <c r="AE985" s="3" t="str">
        <f t="shared" si="120"/>
        <v/>
      </c>
      <c r="AF985" s="2" t="str">
        <f t="shared" si="121"/>
        <v/>
      </c>
      <c r="AG985" s="2" t="str">
        <f t="shared" si="122"/>
        <v/>
      </c>
      <c r="AH985" s="2" t="str">
        <f t="shared" si="123"/>
        <v/>
      </c>
      <c r="AI985" s="2" t="str">
        <f t="shared" si="124"/>
        <v/>
      </c>
      <c r="AJ985" s="2" t="str">
        <f t="shared" si="125"/>
        <v/>
      </c>
      <c r="AK985" s="2" t="str">
        <f t="shared" si="126"/>
        <v/>
      </c>
      <c r="AL985" s="27"/>
      <c r="AM985" s="5" t="str">
        <f t="shared" si="127"/>
        <v/>
      </c>
    </row>
    <row r="986" spans="1:39" s="5" customFormat="1" ht="195">
      <c r="A986" s="1" t="s">
        <v>277</v>
      </c>
      <c r="B986" s="1" t="s">
        <v>4316</v>
      </c>
      <c r="C986" s="1" t="s">
        <v>1316</v>
      </c>
      <c r="D986" s="1" t="s">
        <v>2332</v>
      </c>
      <c r="E986" s="1" t="s">
        <v>3328</v>
      </c>
      <c r="F986" s="2" t="s">
        <v>4078</v>
      </c>
      <c r="G986" s="2"/>
      <c r="H986" s="2"/>
      <c r="I986" s="2"/>
      <c r="J986" s="15"/>
      <c r="K986" s="3">
        <f>IFERROR(MATCH("Application Layer Gateway (ALG) Security Requirements Guide (SRG) :: Version 1, Release: 2 Benchmark Date: 24 Jul 2015*"&amp;A986&amp;";*",SRGs!AA:AA,0),0)</f>
        <v>0</v>
      </c>
      <c r="L986" s="2">
        <f>IFERROR(MATCH("Application Server Security Requirements Guide :: Version 3, Release: 3 Benchmark Date: 27 Oct 2022*"&amp;A986&amp;";*",SRGs!AA:AA,0),0)</f>
        <v>0</v>
      </c>
      <c r="M986" s="2">
        <f>IFERROR(MATCH("Authentication, Authorization, and Accounting Services (AAA) Security Requirements Guide :: Version 1, Release: 2 Benchmark Date: 24 Jan 2020*"&amp;A986&amp;";*",SRGs!AA:AA,0),0)</f>
        <v>0</v>
      </c>
      <c r="N986" s="6">
        <f>IFERROR(MATCH("Central Log Server Security Requirements Guide :: Version 2, Release: 2 Benchmark Date: 27 Oct 2022*"&amp;A986&amp;";*",SRGs!AA:AA,0),0)</f>
        <v>0</v>
      </c>
      <c r="O986" s="6">
        <f>IFERROR(MATCH("Database Security Requirements Guide :: Version 3, Release: 3 Benchmark Date: 27 Jul 2022*"&amp;A986&amp;";*",SRGs!AA:AA,0),0)</f>
        <v>0</v>
      </c>
      <c r="P986" s="6">
        <f>IFERROR(MATCH("Container Platform Security Requirements Guide :: Version 1, Release: 3 Benchmark Date: 27 Jan 2022*"&amp;A986&amp;";*",SRGs!AA:AA,0),0)</f>
        <v>0</v>
      </c>
      <c r="Q986" s="6">
        <f>IFERROR(MATCH("Domain Name System (DNS) Security Requirements Guide :: Version 2, Release: 4 Benchmark Date: 23 Oct 2015*"&amp;A986&amp;";*",SRGs!AA:AA,0),0)</f>
        <v>0</v>
      </c>
      <c r="R986" s="6">
        <f>IFERROR(MATCH("Firewall Security Requirements Guide :: Version 2, Release: 3 Benchmark Date: 27 Oct 2022*"&amp;A986&amp;";*",SRGs!AA:AA,0),0)</f>
        <v>0</v>
      </c>
      <c r="S986" s="6">
        <f>IFERROR(MATCH("General Purpose Operating System Security Requirements Guide :: Version 2, Release: 4 Benchmark Date: 27 Jul 2022*"&amp;A986&amp;";*",SRGs!AA:AA,0),0)</f>
        <v>0</v>
      </c>
      <c r="T986" s="6">
        <f>IFERROR(MATCH("Intrusion Detection and Prevention Systems (IDPS) Security Requirements Guide :: Version 2, Release: 6 Benchmark Date: 24 Jul 2020*"&amp;A986&amp;";*",SRGs!AA:AA,0),0)</f>
        <v>0</v>
      </c>
      <c r="U986" s="6">
        <f>IFERROR(MATCH("Layer 2 Switch Security Requirements Guide :: Version 2, Release: 1 Benchmark Date: 18 May 2021*"&amp;A986&amp;";*",SRGs!AA:AA,0),0)</f>
        <v>0</v>
      </c>
      <c r="V986" s="6">
        <f>IFERROR(MATCH("Mainframe Product Security Requirements Guide :: Version 2, Release: 1 Benchmark Date: 27 Oct 2022*"&amp;A986&amp;";*",SRGs!AA:AA,0),0)</f>
        <v>0</v>
      </c>
      <c r="W986" s="6">
        <f>IFERROR(MATCH("Network Device Management Security Requirements Guide :: Version 4, Release: 1 Benchmark Date: 23 Apr 2021*"&amp;A986&amp;";*",SRGs!AA:AA,0),0)</f>
        <v>0</v>
      </c>
      <c r="X986" s="6">
        <f>IFERROR(MATCH("Router Security Requirements Guide :: Version 4, Release: 2 Benchmark Date: 23 Apr 2021*"&amp;A986&amp;";*",SRGs!AA:AA,0),0)</f>
        <v>0</v>
      </c>
      <c r="Y986" s="6">
        <f>IFERROR(MATCH("SDN Controller Security Requirements Guide :: Version 1, Release: 2 Benchmark Date: 24 Apr 2020*"&amp;A986&amp;";*",SRGs!AA:AA,0),0)</f>
        <v>0</v>
      </c>
      <c r="Z986" s="6">
        <f>IFERROR(MATCH("Unified Endpoint Management Agent Security Requirements Guide :: Version 1, Release: 1 Benchmark Date: 20 Nov 2020*"&amp;A986&amp;";*",SRGs!AA:AA,0),0)</f>
        <v>0</v>
      </c>
      <c r="AA986" s="6">
        <f>IFERROR(MATCH("Unified Endpoint Management Server Security Requirements Guide :: Version 1, Release: 1 Benchmark Date: 20 Nov 2020*"&amp;A986&amp;";*",SRGs!AA:AA,0),0)</f>
        <v>0</v>
      </c>
      <c r="AB986" s="6">
        <f>IFERROR(MATCH("Virtual Private Network (VPN) Security Requirements Guide :: Version 2, Release: 4 Benchmark Date: 27 Oct 2021*"&amp;A986&amp;";*",SRGs!AA:AA,0),0)</f>
        <v>0</v>
      </c>
      <c r="AC986" s="6">
        <f>IFERROR(MATCH("Web Server Security Requirements Guide :: Version 3, Release: 1 Benchmark Date: 27 Oct 2022*"&amp;A986&amp;";*",SRGs!AA:AA,0),0)</f>
        <v>0</v>
      </c>
      <c r="AD986" s="21"/>
      <c r="AE986" s="3" t="str">
        <f t="shared" si="120"/>
        <v/>
      </c>
      <c r="AF986" s="2" t="str">
        <f t="shared" si="121"/>
        <v/>
      </c>
      <c r="AG986" s="2" t="str">
        <f t="shared" si="122"/>
        <v/>
      </c>
      <c r="AH986" s="2" t="str">
        <f t="shared" si="123"/>
        <v/>
      </c>
      <c r="AI986" s="2" t="str">
        <f t="shared" si="124"/>
        <v/>
      </c>
      <c r="AJ986" s="2" t="str">
        <f t="shared" si="125"/>
        <v/>
      </c>
      <c r="AK986" s="2" t="str">
        <f t="shared" si="126"/>
        <v/>
      </c>
      <c r="AL986" s="27"/>
      <c r="AM986" s="5" t="str">
        <f t="shared" si="127"/>
        <v/>
      </c>
    </row>
    <row r="987" spans="1:39" ht="45">
      <c r="A987" s="1" t="s">
        <v>22644</v>
      </c>
      <c r="B987" s="1" t="s">
        <v>4316</v>
      </c>
      <c r="C987" s="1" t="s">
        <v>1317</v>
      </c>
      <c r="D987" s="1" t="s">
        <v>2333</v>
      </c>
      <c r="E987" s="1" t="s">
        <v>3329</v>
      </c>
      <c r="F987" s="2" t="s">
        <v>2591</v>
      </c>
      <c r="G987" s="2"/>
      <c r="H987" s="2"/>
      <c r="I987" s="2"/>
      <c r="J987" s="15"/>
      <c r="K987" s="3">
        <f>IFERROR(MATCH("Application Layer Gateway (ALG) Security Requirements Guide (SRG) :: Version 1, Release: 2 Benchmark Date: 24 Jul 2015*"&amp;A987&amp;";*",SRGs!AA:AA,0),0)</f>
        <v>0</v>
      </c>
      <c r="L987" s="2">
        <f>IFERROR(MATCH("Application Server Security Requirements Guide :: Version 3, Release: 3 Benchmark Date: 27 Oct 2022*"&amp;A987&amp;";*",SRGs!AA:AA,0),0)</f>
        <v>0</v>
      </c>
      <c r="M987" s="2">
        <f>IFERROR(MATCH("Authentication, Authorization, and Accounting Services (AAA) Security Requirements Guide :: Version 1, Release: 2 Benchmark Date: 24 Jan 2020*"&amp;A987&amp;";*",SRGs!AA:AA,0),0)</f>
        <v>0</v>
      </c>
      <c r="N987" s="2">
        <f>IFERROR(MATCH("Central Log Server Security Requirements Guide :: Version 2, Release: 2 Benchmark Date: 27 Oct 2022*"&amp;A987&amp;";*",SRGs!AA:AA,0),0)</f>
        <v>0</v>
      </c>
      <c r="O987" s="2">
        <f>IFERROR(MATCH("Database Security Requirements Guide :: Version 3, Release: 3 Benchmark Date: 27 Jul 2022*"&amp;A987&amp;";*",SRGs!AA:AA,0),0)</f>
        <v>0</v>
      </c>
      <c r="P987" s="2">
        <f>IFERROR(MATCH("Container Platform Security Requirements Guide :: Version 1, Release: 3 Benchmark Date: 27 Jan 2022*"&amp;A987&amp;";*",SRGs!AA:AA,0),0)</f>
        <v>0</v>
      </c>
      <c r="Q987" s="2">
        <f>IFERROR(MATCH("Domain Name System (DNS) Security Requirements Guide :: Version 2, Release: 4 Benchmark Date: 23 Oct 2015*"&amp;A987&amp;";*",SRGs!AA:AA,0),0)</f>
        <v>0</v>
      </c>
      <c r="R987" s="2">
        <f>IFERROR(MATCH("Firewall Security Requirements Guide :: Version 2, Release: 3 Benchmark Date: 27 Oct 2022*"&amp;A987&amp;";*",SRGs!AA:AA,0),0)</f>
        <v>0</v>
      </c>
      <c r="S987" s="2">
        <f>IFERROR(MATCH("General Purpose Operating System Security Requirements Guide :: Version 2, Release: 4 Benchmark Date: 27 Jul 2022*"&amp;A987&amp;";*",SRGs!AA:AA,0),0)</f>
        <v>0</v>
      </c>
      <c r="T987" s="2">
        <f>IFERROR(MATCH("Intrusion Detection and Prevention Systems (IDPS) Security Requirements Guide :: Version 2, Release: 6 Benchmark Date: 24 Jul 2020*"&amp;A987&amp;";*",SRGs!AA:AA,0),0)</f>
        <v>0</v>
      </c>
      <c r="U987" s="2">
        <f>IFERROR(MATCH("Layer 2 Switch Security Requirements Guide :: Version 2, Release: 1 Benchmark Date: 18 May 2021*"&amp;A987&amp;";*",SRGs!AA:AA,0),0)</f>
        <v>0</v>
      </c>
      <c r="V987" s="2">
        <f>IFERROR(MATCH("Mainframe Product Security Requirements Guide :: Version 2, Release: 1 Benchmark Date: 27 Oct 2022*"&amp;A987&amp;";*",SRGs!AA:AA,0),0)</f>
        <v>0</v>
      </c>
      <c r="W987" s="2">
        <f>IFERROR(MATCH("Network Device Management Security Requirements Guide :: Version 4, Release: 1 Benchmark Date: 23 Apr 2021*"&amp;A987&amp;";*",SRGs!AA:AA,0),0)</f>
        <v>0</v>
      </c>
      <c r="X987" s="2">
        <f>IFERROR(MATCH("Router Security Requirements Guide :: Version 4, Release: 2 Benchmark Date: 23 Apr 2021*"&amp;A987&amp;";*",SRGs!AA:AA,0),0)</f>
        <v>0</v>
      </c>
      <c r="Y987" s="2">
        <f>IFERROR(MATCH("SDN Controller Security Requirements Guide :: Version 1, Release: 2 Benchmark Date: 24 Apr 2020*"&amp;A987&amp;";*",SRGs!AA:AA,0),0)</f>
        <v>0</v>
      </c>
      <c r="Z987" s="2">
        <f>IFERROR(MATCH("Unified Endpoint Management Agent Security Requirements Guide :: Version 1, Release: 1 Benchmark Date: 20 Nov 2020*"&amp;A987&amp;";*",SRGs!AA:AA,0),0)</f>
        <v>0</v>
      </c>
      <c r="AA987" s="2">
        <f>IFERROR(MATCH("Unified Endpoint Management Server Security Requirements Guide :: Version 1, Release: 1 Benchmark Date: 20 Nov 2020*"&amp;A987&amp;";*",SRGs!AA:AA,0),0)</f>
        <v>0</v>
      </c>
      <c r="AB987" s="2">
        <f>IFERROR(MATCH("Virtual Private Network (VPN) Security Requirements Guide :: Version 2, Release: 4 Benchmark Date: 27 Oct 2021*"&amp;A987&amp;";*",SRGs!AA:AA,0),0)</f>
        <v>0</v>
      </c>
      <c r="AC987" s="2">
        <f>IFERROR(MATCH("Web Server Security Requirements Guide :: Version 3, Release: 1 Benchmark Date: 27 Oct 2022*"&amp;A987&amp;";*",SRGs!AA:AA,0),0)</f>
        <v>0</v>
      </c>
      <c r="AD987" s="22"/>
      <c r="AE987" s="3" t="str">
        <f t="shared" si="120"/>
        <v/>
      </c>
      <c r="AF987" s="2" t="str">
        <f t="shared" si="121"/>
        <v/>
      </c>
      <c r="AG987" s="2" t="str">
        <f t="shared" si="122"/>
        <v/>
      </c>
      <c r="AH987" s="2" t="str">
        <f t="shared" si="123"/>
        <v/>
      </c>
      <c r="AI987" s="2" t="str">
        <f t="shared" si="124"/>
        <v/>
      </c>
      <c r="AJ987" s="2" t="str">
        <f t="shared" si="125"/>
        <v/>
      </c>
      <c r="AK987" s="2" t="str">
        <f t="shared" si="126"/>
        <v/>
      </c>
      <c r="AM987" s="5" t="str">
        <f t="shared" si="127"/>
        <v/>
      </c>
    </row>
    <row r="988" spans="1:39" s="5" customFormat="1" ht="90">
      <c r="A988" s="1" t="s">
        <v>22645</v>
      </c>
      <c r="B988" s="1" t="s">
        <v>4316</v>
      </c>
      <c r="C988" s="1" t="s">
        <v>1318</v>
      </c>
      <c r="D988" s="1" t="s">
        <v>2334</v>
      </c>
      <c r="E988" s="1" t="s">
        <v>3330</v>
      </c>
      <c r="F988" s="2" t="s">
        <v>3946</v>
      </c>
      <c r="G988" s="2"/>
      <c r="H988" s="2"/>
      <c r="I988" s="2"/>
      <c r="J988" s="15"/>
      <c r="K988" s="3">
        <f>IFERROR(MATCH("Application Layer Gateway (ALG) Security Requirements Guide (SRG) :: Version 1, Release: 2 Benchmark Date: 24 Jul 2015*"&amp;A988&amp;";*",SRGs!AA:AA,0),0)</f>
        <v>0</v>
      </c>
      <c r="L988" s="2">
        <f>IFERROR(MATCH("Application Server Security Requirements Guide :: Version 3, Release: 3 Benchmark Date: 27 Oct 2022*"&amp;A988&amp;";*",SRGs!AA:AA,0),0)</f>
        <v>0</v>
      </c>
      <c r="M988" s="2">
        <f>IFERROR(MATCH("Authentication, Authorization, and Accounting Services (AAA) Security Requirements Guide :: Version 1, Release: 2 Benchmark Date: 24 Jan 2020*"&amp;A988&amp;";*",SRGs!AA:AA,0),0)</f>
        <v>0</v>
      </c>
      <c r="N988" s="6">
        <f>IFERROR(MATCH("Central Log Server Security Requirements Guide :: Version 2, Release: 2 Benchmark Date: 27 Oct 2022*"&amp;A988&amp;";*",SRGs!AA:AA,0),0)</f>
        <v>0</v>
      </c>
      <c r="O988" s="6">
        <f>IFERROR(MATCH("Database Security Requirements Guide :: Version 3, Release: 3 Benchmark Date: 27 Jul 2022*"&amp;A988&amp;";*",SRGs!AA:AA,0),0)</f>
        <v>0</v>
      </c>
      <c r="P988" s="6">
        <f>IFERROR(MATCH("Container Platform Security Requirements Guide :: Version 1, Release: 3 Benchmark Date: 27 Jan 2022*"&amp;A988&amp;";*",SRGs!AA:AA,0),0)</f>
        <v>0</v>
      </c>
      <c r="Q988" s="6">
        <f>IFERROR(MATCH("Domain Name System (DNS) Security Requirements Guide :: Version 2, Release: 4 Benchmark Date: 23 Oct 2015*"&amp;A988&amp;";*",SRGs!AA:AA,0),0)</f>
        <v>0</v>
      </c>
      <c r="R988" s="6">
        <f>IFERROR(MATCH("Firewall Security Requirements Guide :: Version 2, Release: 3 Benchmark Date: 27 Oct 2022*"&amp;A988&amp;";*",SRGs!AA:AA,0),0)</f>
        <v>0</v>
      </c>
      <c r="S988" s="6">
        <f>IFERROR(MATCH("General Purpose Operating System Security Requirements Guide :: Version 2, Release: 4 Benchmark Date: 27 Jul 2022*"&amp;A988&amp;";*",SRGs!AA:AA,0),0)</f>
        <v>0</v>
      </c>
      <c r="T988" s="6">
        <f>IFERROR(MATCH("Intrusion Detection and Prevention Systems (IDPS) Security Requirements Guide :: Version 2, Release: 6 Benchmark Date: 24 Jul 2020*"&amp;A988&amp;";*",SRGs!AA:AA,0),0)</f>
        <v>0</v>
      </c>
      <c r="U988" s="6">
        <f>IFERROR(MATCH("Layer 2 Switch Security Requirements Guide :: Version 2, Release: 1 Benchmark Date: 18 May 2021*"&amp;A988&amp;";*",SRGs!AA:AA,0),0)</f>
        <v>0</v>
      </c>
      <c r="V988" s="6">
        <f>IFERROR(MATCH("Mainframe Product Security Requirements Guide :: Version 2, Release: 1 Benchmark Date: 27 Oct 2022*"&amp;A988&amp;";*",SRGs!AA:AA,0),0)</f>
        <v>0</v>
      </c>
      <c r="W988" s="6">
        <f>IFERROR(MATCH("Network Device Management Security Requirements Guide :: Version 4, Release: 1 Benchmark Date: 23 Apr 2021*"&amp;A988&amp;";*",SRGs!AA:AA,0),0)</f>
        <v>0</v>
      </c>
      <c r="X988" s="6">
        <f>IFERROR(MATCH("Router Security Requirements Guide :: Version 4, Release: 2 Benchmark Date: 23 Apr 2021*"&amp;A988&amp;";*",SRGs!AA:AA,0),0)</f>
        <v>0</v>
      </c>
      <c r="Y988" s="6">
        <f>IFERROR(MATCH("SDN Controller Security Requirements Guide :: Version 1, Release: 2 Benchmark Date: 24 Apr 2020*"&amp;A988&amp;";*",SRGs!AA:AA,0),0)</f>
        <v>0</v>
      </c>
      <c r="Z988" s="6">
        <f>IFERROR(MATCH("Unified Endpoint Management Agent Security Requirements Guide :: Version 1, Release: 1 Benchmark Date: 20 Nov 2020*"&amp;A988&amp;";*",SRGs!AA:AA,0),0)</f>
        <v>0</v>
      </c>
      <c r="AA988" s="6">
        <f>IFERROR(MATCH("Unified Endpoint Management Server Security Requirements Guide :: Version 1, Release: 1 Benchmark Date: 20 Nov 2020*"&amp;A988&amp;";*",SRGs!AA:AA,0),0)</f>
        <v>0</v>
      </c>
      <c r="AB988" s="6">
        <f>IFERROR(MATCH("Virtual Private Network (VPN) Security Requirements Guide :: Version 2, Release: 4 Benchmark Date: 27 Oct 2021*"&amp;A988&amp;";*",SRGs!AA:AA,0),0)</f>
        <v>0</v>
      </c>
      <c r="AC988" s="6">
        <f>IFERROR(MATCH("Web Server Security Requirements Guide :: Version 3, Release: 1 Benchmark Date: 27 Oct 2022*"&amp;A988&amp;";*",SRGs!AA:AA,0),0)</f>
        <v>0</v>
      </c>
      <c r="AD988" s="21"/>
      <c r="AE988" s="3" t="str">
        <f t="shared" si="120"/>
        <v/>
      </c>
      <c r="AF988" s="2" t="str">
        <f t="shared" si="121"/>
        <v/>
      </c>
      <c r="AG988" s="2" t="str">
        <f t="shared" si="122"/>
        <v/>
      </c>
      <c r="AH988" s="2" t="str">
        <f t="shared" si="123"/>
        <v/>
      </c>
      <c r="AI988" s="2" t="str">
        <f t="shared" si="124"/>
        <v/>
      </c>
      <c r="AJ988" s="2" t="str">
        <f t="shared" si="125"/>
        <v/>
      </c>
      <c r="AK988" s="2" t="str">
        <f t="shared" si="126"/>
        <v/>
      </c>
      <c r="AL988" s="27"/>
      <c r="AM988" s="5" t="str">
        <f t="shared" si="127"/>
        <v/>
      </c>
    </row>
    <row r="989" spans="1:39" s="5" customFormat="1" ht="30">
      <c r="A989" s="1" t="s">
        <v>22646</v>
      </c>
      <c r="B989" s="1" t="s">
        <v>4316</v>
      </c>
      <c r="C989" s="1" t="s">
        <v>1319</v>
      </c>
      <c r="D989" s="1" t="s">
        <v>3597</v>
      </c>
      <c r="E989" s="1"/>
      <c r="F989" s="2"/>
      <c r="G989" s="2"/>
      <c r="H989" s="2"/>
      <c r="I989" s="2"/>
      <c r="J989" s="15"/>
      <c r="K989" s="3">
        <f>IFERROR(MATCH("Application Layer Gateway (ALG) Security Requirements Guide (SRG) :: Version 1, Release: 2 Benchmark Date: 24 Jul 2015*"&amp;A989&amp;";*",SRGs!AA:AA,0),0)</f>
        <v>0</v>
      </c>
      <c r="L989" s="2">
        <f>IFERROR(MATCH("Application Server Security Requirements Guide :: Version 3, Release: 3 Benchmark Date: 27 Oct 2022*"&amp;A989&amp;";*",SRGs!AA:AA,0),0)</f>
        <v>0</v>
      </c>
      <c r="M989" s="2">
        <f>IFERROR(MATCH("Authentication, Authorization, and Accounting Services (AAA) Security Requirements Guide :: Version 1, Release: 2 Benchmark Date: 24 Jan 2020*"&amp;A989&amp;";*",SRGs!AA:AA,0),0)</f>
        <v>0</v>
      </c>
      <c r="N989" s="2">
        <f>IFERROR(MATCH("Central Log Server Security Requirements Guide :: Version 2, Release: 2 Benchmark Date: 27 Oct 2022*"&amp;A989&amp;";*",SRGs!AA:AA,0),0)</f>
        <v>0</v>
      </c>
      <c r="O989" s="2">
        <f>IFERROR(MATCH("Database Security Requirements Guide :: Version 3, Release: 3 Benchmark Date: 27 Jul 2022*"&amp;A989&amp;";*",SRGs!AA:AA,0),0)</f>
        <v>0</v>
      </c>
      <c r="P989" s="6">
        <f>IFERROR(MATCH("Container Platform Security Requirements Guide :: Version 1, Release: 3 Benchmark Date: 27 Jan 2022*"&amp;A989&amp;";*",SRGs!AA:AA,0),0)</f>
        <v>0</v>
      </c>
      <c r="Q989" s="6">
        <f>IFERROR(MATCH("Domain Name System (DNS) Security Requirements Guide :: Version 2, Release: 4 Benchmark Date: 23 Oct 2015*"&amp;A989&amp;";*",SRGs!AA:AA,0),0)</f>
        <v>0</v>
      </c>
      <c r="R989" s="6">
        <f>IFERROR(MATCH("Firewall Security Requirements Guide :: Version 2, Release: 3 Benchmark Date: 27 Oct 2022*"&amp;A989&amp;";*",SRGs!AA:AA,0),0)</f>
        <v>0</v>
      </c>
      <c r="S989" s="6">
        <f>IFERROR(MATCH("General Purpose Operating System Security Requirements Guide :: Version 2, Release: 4 Benchmark Date: 27 Jul 2022*"&amp;A989&amp;";*",SRGs!AA:AA,0),0)</f>
        <v>0</v>
      </c>
      <c r="T989" s="6">
        <f>IFERROR(MATCH("Intrusion Detection and Prevention Systems (IDPS) Security Requirements Guide :: Version 2, Release: 6 Benchmark Date: 24 Jul 2020*"&amp;A989&amp;";*",SRGs!AA:AA,0),0)</f>
        <v>0</v>
      </c>
      <c r="U989" s="6">
        <f>IFERROR(MATCH("Layer 2 Switch Security Requirements Guide :: Version 2, Release: 1 Benchmark Date: 18 May 2021*"&amp;A989&amp;";*",SRGs!AA:AA,0),0)</f>
        <v>0</v>
      </c>
      <c r="V989" s="6">
        <f>IFERROR(MATCH("Mainframe Product Security Requirements Guide :: Version 2, Release: 1 Benchmark Date: 27 Oct 2022*"&amp;A989&amp;";*",SRGs!AA:AA,0),0)</f>
        <v>0</v>
      </c>
      <c r="W989" s="6">
        <f>IFERROR(MATCH("Network Device Management Security Requirements Guide :: Version 4, Release: 1 Benchmark Date: 23 Apr 2021*"&amp;A989&amp;";*",SRGs!AA:AA,0),0)</f>
        <v>0</v>
      </c>
      <c r="X989" s="6">
        <f>IFERROR(MATCH("Router Security Requirements Guide :: Version 4, Release: 2 Benchmark Date: 23 Apr 2021*"&amp;A989&amp;";*",SRGs!AA:AA,0),0)</f>
        <v>0</v>
      </c>
      <c r="Y989" s="6">
        <f>IFERROR(MATCH("SDN Controller Security Requirements Guide :: Version 1, Release: 2 Benchmark Date: 24 Apr 2020*"&amp;A989&amp;";*",SRGs!AA:AA,0),0)</f>
        <v>0</v>
      </c>
      <c r="Z989" s="6">
        <f>IFERROR(MATCH("Unified Endpoint Management Agent Security Requirements Guide :: Version 1, Release: 1 Benchmark Date: 20 Nov 2020*"&amp;A989&amp;";*",SRGs!AA:AA,0),0)</f>
        <v>0</v>
      </c>
      <c r="AA989" s="6">
        <f>IFERROR(MATCH("Unified Endpoint Management Server Security Requirements Guide :: Version 1, Release: 1 Benchmark Date: 20 Nov 2020*"&amp;A989&amp;";*",SRGs!AA:AA,0),0)</f>
        <v>0</v>
      </c>
      <c r="AB989" s="6">
        <f>IFERROR(MATCH("Virtual Private Network (VPN) Security Requirements Guide :: Version 2, Release: 4 Benchmark Date: 27 Oct 2021*"&amp;A989&amp;";*",SRGs!AA:AA,0),0)</f>
        <v>0</v>
      </c>
      <c r="AC989" s="6">
        <f>IFERROR(MATCH("Web Server Security Requirements Guide :: Version 3, Release: 1 Benchmark Date: 27 Oct 2022*"&amp;A989&amp;";*",SRGs!AA:AA,0),0)</f>
        <v>0</v>
      </c>
      <c r="AD989" s="21"/>
      <c r="AE989" s="3" t="str">
        <f t="shared" si="120"/>
        <v/>
      </c>
      <c r="AF989" s="2" t="str">
        <f t="shared" si="121"/>
        <v/>
      </c>
      <c r="AG989" s="2" t="str">
        <f t="shared" si="122"/>
        <v/>
      </c>
      <c r="AH989" s="2" t="str">
        <f t="shared" si="123"/>
        <v/>
      </c>
      <c r="AI989" s="2" t="str">
        <f t="shared" si="124"/>
        <v/>
      </c>
      <c r="AJ989" s="2" t="str">
        <f t="shared" si="125"/>
        <v/>
      </c>
      <c r="AK989" s="2" t="str">
        <f t="shared" si="126"/>
        <v/>
      </c>
      <c r="AL989" s="27"/>
      <c r="AM989" s="5" t="str">
        <f t="shared" si="127"/>
        <v/>
      </c>
    </row>
    <row r="990" spans="1:39" s="5" customFormat="1" ht="75">
      <c r="A990" s="1" t="s">
        <v>22647</v>
      </c>
      <c r="B990" s="1" t="s">
        <v>4316</v>
      </c>
      <c r="C990" s="1" t="s">
        <v>1320</v>
      </c>
      <c r="D990" s="1" t="s">
        <v>2335</v>
      </c>
      <c r="E990" s="1" t="s">
        <v>3331</v>
      </c>
      <c r="F990" s="2" t="s">
        <v>4079</v>
      </c>
      <c r="G990" s="2"/>
      <c r="H990" s="2"/>
      <c r="I990" s="2"/>
      <c r="J990" s="15"/>
      <c r="K990" s="3">
        <f>IFERROR(MATCH("Application Layer Gateway (ALG) Security Requirements Guide (SRG) :: Version 1, Release: 2 Benchmark Date: 24 Jul 2015*"&amp;A990&amp;";*",SRGs!AA:AA,0),0)</f>
        <v>0</v>
      </c>
      <c r="L990" s="2">
        <f>IFERROR(MATCH("Application Server Security Requirements Guide :: Version 3, Release: 3 Benchmark Date: 27 Oct 2022*"&amp;A990&amp;";*",SRGs!AA:AA,0),0)</f>
        <v>0</v>
      </c>
      <c r="M990" s="2">
        <f>IFERROR(MATCH("Authentication, Authorization, and Accounting Services (AAA) Security Requirements Guide :: Version 1, Release: 2 Benchmark Date: 24 Jan 2020*"&amp;A990&amp;";*",SRGs!AA:AA,0),0)</f>
        <v>0</v>
      </c>
      <c r="N990" s="6">
        <f>IFERROR(MATCH("Central Log Server Security Requirements Guide :: Version 2, Release: 2 Benchmark Date: 27 Oct 2022*"&amp;A990&amp;";*",SRGs!AA:AA,0),0)</f>
        <v>0</v>
      </c>
      <c r="O990" s="6">
        <f>IFERROR(MATCH("Database Security Requirements Guide :: Version 3, Release: 3 Benchmark Date: 27 Jul 2022*"&amp;A990&amp;";*",SRGs!AA:AA,0),0)</f>
        <v>0</v>
      </c>
      <c r="P990" s="6">
        <f>IFERROR(MATCH("Container Platform Security Requirements Guide :: Version 1, Release: 3 Benchmark Date: 27 Jan 2022*"&amp;A990&amp;";*",SRGs!AA:AA,0),0)</f>
        <v>0</v>
      </c>
      <c r="Q990" s="6">
        <f>IFERROR(MATCH("Domain Name System (DNS) Security Requirements Guide :: Version 2, Release: 4 Benchmark Date: 23 Oct 2015*"&amp;A990&amp;";*",SRGs!AA:AA,0),0)</f>
        <v>0</v>
      </c>
      <c r="R990" s="6">
        <f>IFERROR(MATCH("Firewall Security Requirements Guide :: Version 2, Release: 3 Benchmark Date: 27 Oct 2022*"&amp;A990&amp;";*",SRGs!AA:AA,0),0)</f>
        <v>0</v>
      </c>
      <c r="S990" s="6">
        <f>IFERROR(MATCH("General Purpose Operating System Security Requirements Guide :: Version 2, Release: 4 Benchmark Date: 27 Jul 2022*"&amp;A990&amp;";*",SRGs!AA:AA,0),0)</f>
        <v>0</v>
      </c>
      <c r="T990" s="6">
        <f>IFERROR(MATCH("Intrusion Detection and Prevention Systems (IDPS) Security Requirements Guide :: Version 2, Release: 6 Benchmark Date: 24 Jul 2020*"&amp;A990&amp;";*",SRGs!AA:AA,0),0)</f>
        <v>0</v>
      </c>
      <c r="U990" s="6">
        <f>IFERROR(MATCH("Layer 2 Switch Security Requirements Guide :: Version 2, Release: 1 Benchmark Date: 18 May 2021*"&amp;A990&amp;";*",SRGs!AA:AA,0),0)</f>
        <v>0</v>
      </c>
      <c r="V990" s="6">
        <f>IFERROR(MATCH("Mainframe Product Security Requirements Guide :: Version 2, Release: 1 Benchmark Date: 27 Oct 2022*"&amp;A990&amp;";*",SRGs!AA:AA,0),0)</f>
        <v>0</v>
      </c>
      <c r="W990" s="6">
        <f>IFERROR(MATCH("Network Device Management Security Requirements Guide :: Version 4, Release: 1 Benchmark Date: 23 Apr 2021*"&amp;A990&amp;";*",SRGs!AA:AA,0),0)</f>
        <v>0</v>
      </c>
      <c r="X990" s="6">
        <f>IFERROR(MATCH("Router Security Requirements Guide :: Version 4, Release: 2 Benchmark Date: 23 Apr 2021*"&amp;A990&amp;";*",SRGs!AA:AA,0),0)</f>
        <v>0</v>
      </c>
      <c r="Y990" s="6">
        <f>IFERROR(MATCH("SDN Controller Security Requirements Guide :: Version 1, Release: 2 Benchmark Date: 24 Apr 2020*"&amp;A990&amp;";*",SRGs!AA:AA,0),0)</f>
        <v>0</v>
      </c>
      <c r="Z990" s="6">
        <f>IFERROR(MATCH("Unified Endpoint Management Agent Security Requirements Guide :: Version 1, Release: 1 Benchmark Date: 20 Nov 2020*"&amp;A990&amp;";*",SRGs!AA:AA,0),0)</f>
        <v>0</v>
      </c>
      <c r="AA990" s="6">
        <f>IFERROR(MATCH("Unified Endpoint Management Server Security Requirements Guide :: Version 1, Release: 1 Benchmark Date: 20 Nov 2020*"&amp;A990&amp;";*",SRGs!AA:AA,0),0)</f>
        <v>0</v>
      </c>
      <c r="AB990" s="6">
        <f>IFERROR(MATCH("Virtual Private Network (VPN) Security Requirements Guide :: Version 2, Release: 4 Benchmark Date: 27 Oct 2021*"&amp;A990&amp;";*",SRGs!AA:AA,0),0)</f>
        <v>0</v>
      </c>
      <c r="AC990" s="6">
        <f>IFERROR(MATCH("Web Server Security Requirements Guide :: Version 3, Release: 1 Benchmark Date: 27 Oct 2022*"&amp;A990&amp;";*",SRGs!AA:AA,0),0)</f>
        <v>0</v>
      </c>
      <c r="AD990" s="21"/>
      <c r="AE990" s="3" t="str">
        <f t="shared" si="120"/>
        <v/>
      </c>
      <c r="AF990" s="2" t="str">
        <f t="shared" si="121"/>
        <v/>
      </c>
      <c r="AG990" s="2" t="str">
        <f t="shared" si="122"/>
        <v/>
      </c>
      <c r="AH990" s="2" t="str">
        <f t="shared" si="123"/>
        <v/>
      </c>
      <c r="AI990" s="2" t="str">
        <f t="shared" si="124"/>
        <v/>
      </c>
      <c r="AJ990" s="2" t="str">
        <f t="shared" si="125"/>
        <v/>
      </c>
      <c r="AK990" s="2" t="str">
        <f t="shared" si="126"/>
        <v/>
      </c>
      <c r="AL990" s="27"/>
      <c r="AM990" s="5" t="str">
        <f t="shared" si="127"/>
        <v/>
      </c>
    </row>
    <row r="991" spans="1:39" ht="75">
      <c r="A991" s="1" t="s">
        <v>22648</v>
      </c>
      <c r="B991" s="1" t="s">
        <v>4316</v>
      </c>
      <c r="C991" s="1" t="s">
        <v>1321</v>
      </c>
      <c r="D991" s="1" t="s">
        <v>2336</v>
      </c>
      <c r="E991" s="1" t="s">
        <v>3332</v>
      </c>
      <c r="F991" s="2" t="s">
        <v>4080</v>
      </c>
      <c r="G991" s="2"/>
      <c r="H991" s="2"/>
      <c r="I991" s="2"/>
      <c r="J991" s="15"/>
      <c r="K991" s="3">
        <f>IFERROR(MATCH("Application Layer Gateway (ALG) Security Requirements Guide (SRG) :: Version 1, Release: 2 Benchmark Date: 24 Jul 2015*"&amp;A991&amp;";*",SRGs!AA:AA,0),0)</f>
        <v>0</v>
      </c>
      <c r="L991" s="2">
        <f>IFERROR(MATCH("Application Server Security Requirements Guide :: Version 3, Release: 3 Benchmark Date: 27 Oct 2022*"&amp;A991&amp;";*",SRGs!AA:AA,0),0)</f>
        <v>0</v>
      </c>
      <c r="M991" s="2">
        <f>IFERROR(MATCH("Authentication, Authorization, and Accounting Services (AAA) Security Requirements Guide :: Version 1, Release: 2 Benchmark Date: 24 Jan 2020*"&amp;A991&amp;";*",SRGs!AA:AA,0),0)</f>
        <v>0</v>
      </c>
      <c r="N991" s="6">
        <f>IFERROR(MATCH("Central Log Server Security Requirements Guide :: Version 2, Release: 2 Benchmark Date: 27 Oct 2022*"&amp;A991&amp;";*",SRGs!AA:AA,0),0)</f>
        <v>0</v>
      </c>
      <c r="O991" s="6">
        <f>IFERROR(MATCH("Database Security Requirements Guide :: Version 3, Release: 3 Benchmark Date: 27 Jul 2022*"&amp;A991&amp;";*",SRGs!AA:AA,0),0)</f>
        <v>0</v>
      </c>
      <c r="P991" s="2">
        <f>IFERROR(MATCH("Container Platform Security Requirements Guide :: Version 1, Release: 3 Benchmark Date: 27 Jan 2022*"&amp;A991&amp;";*",SRGs!AA:AA,0),0)</f>
        <v>0</v>
      </c>
      <c r="Q991" s="2">
        <f>IFERROR(MATCH("Domain Name System (DNS) Security Requirements Guide :: Version 2, Release: 4 Benchmark Date: 23 Oct 2015*"&amp;A991&amp;";*",SRGs!AA:AA,0),0)</f>
        <v>0</v>
      </c>
      <c r="R991" s="2">
        <f>IFERROR(MATCH("Firewall Security Requirements Guide :: Version 2, Release: 3 Benchmark Date: 27 Oct 2022*"&amp;A991&amp;";*",SRGs!AA:AA,0),0)</f>
        <v>0</v>
      </c>
      <c r="S991" s="2">
        <f>IFERROR(MATCH("General Purpose Operating System Security Requirements Guide :: Version 2, Release: 4 Benchmark Date: 27 Jul 2022*"&amp;A991&amp;";*",SRGs!AA:AA,0),0)</f>
        <v>0</v>
      </c>
      <c r="T991" s="2">
        <f>IFERROR(MATCH("Intrusion Detection and Prevention Systems (IDPS) Security Requirements Guide :: Version 2, Release: 6 Benchmark Date: 24 Jul 2020*"&amp;A991&amp;";*",SRGs!AA:AA,0),0)</f>
        <v>0</v>
      </c>
      <c r="U991" s="2">
        <f>IFERROR(MATCH("Layer 2 Switch Security Requirements Guide :: Version 2, Release: 1 Benchmark Date: 18 May 2021*"&amp;A991&amp;";*",SRGs!AA:AA,0),0)</f>
        <v>0</v>
      </c>
      <c r="V991" s="2">
        <f>IFERROR(MATCH("Mainframe Product Security Requirements Guide :: Version 2, Release: 1 Benchmark Date: 27 Oct 2022*"&amp;A991&amp;";*",SRGs!AA:AA,0),0)</f>
        <v>0</v>
      </c>
      <c r="W991" s="2">
        <f>IFERROR(MATCH("Network Device Management Security Requirements Guide :: Version 4, Release: 1 Benchmark Date: 23 Apr 2021*"&amp;A991&amp;";*",SRGs!AA:AA,0),0)</f>
        <v>0</v>
      </c>
      <c r="X991" s="2">
        <f>IFERROR(MATCH("Router Security Requirements Guide :: Version 4, Release: 2 Benchmark Date: 23 Apr 2021*"&amp;A991&amp;";*",SRGs!AA:AA,0),0)</f>
        <v>0</v>
      </c>
      <c r="Y991" s="2">
        <f>IFERROR(MATCH("SDN Controller Security Requirements Guide :: Version 1, Release: 2 Benchmark Date: 24 Apr 2020*"&amp;A991&amp;";*",SRGs!AA:AA,0),0)</f>
        <v>0</v>
      </c>
      <c r="Z991" s="2">
        <f>IFERROR(MATCH("Unified Endpoint Management Agent Security Requirements Guide :: Version 1, Release: 1 Benchmark Date: 20 Nov 2020*"&amp;A991&amp;";*",SRGs!AA:AA,0),0)</f>
        <v>0</v>
      </c>
      <c r="AA991" s="2">
        <f>IFERROR(MATCH("Unified Endpoint Management Server Security Requirements Guide :: Version 1, Release: 1 Benchmark Date: 20 Nov 2020*"&amp;A991&amp;";*",SRGs!AA:AA,0),0)</f>
        <v>0</v>
      </c>
      <c r="AB991" s="2">
        <f>IFERROR(MATCH("Virtual Private Network (VPN) Security Requirements Guide :: Version 2, Release: 4 Benchmark Date: 27 Oct 2021*"&amp;A991&amp;";*",SRGs!AA:AA,0),0)</f>
        <v>0</v>
      </c>
      <c r="AC991" s="2">
        <f>IFERROR(MATCH("Web Server Security Requirements Guide :: Version 3, Release: 1 Benchmark Date: 27 Oct 2022*"&amp;A991&amp;";*",SRGs!AA:AA,0),0)</f>
        <v>0</v>
      </c>
      <c r="AD991" s="22"/>
      <c r="AE991" s="3" t="str">
        <f t="shared" si="120"/>
        <v/>
      </c>
      <c r="AF991" s="2" t="str">
        <f t="shared" si="121"/>
        <v/>
      </c>
      <c r="AG991" s="2" t="str">
        <f t="shared" si="122"/>
        <v/>
      </c>
      <c r="AH991" s="2" t="str">
        <f t="shared" si="123"/>
        <v/>
      </c>
      <c r="AI991" s="2" t="str">
        <f t="shared" si="124"/>
        <v/>
      </c>
      <c r="AJ991" s="2" t="str">
        <f t="shared" si="125"/>
        <v/>
      </c>
      <c r="AK991" s="2" t="str">
        <f t="shared" si="126"/>
        <v/>
      </c>
      <c r="AM991" s="5" t="str">
        <f t="shared" si="127"/>
        <v/>
      </c>
    </row>
    <row r="992" spans="1:39" s="5" customFormat="1" ht="90">
      <c r="A992" s="1" t="s">
        <v>278</v>
      </c>
      <c r="B992" s="1" t="s">
        <v>4316</v>
      </c>
      <c r="C992" s="1" t="s">
        <v>1322</v>
      </c>
      <c r="D992" s="1" t="s">
        <v>2337</v>
      </c>
      <c r="E992" s="1" t="s">
        <v>3333</v>
      </c>
      <c r="F992" s="2" t="s">
        <v>4081</v>
      </c>
      <c r="G992" s="2"/>
      <c r="H992" s="2"/>
      <c r="I992" s="2"/>
      <c r="J992" s="15"/>
      <c r="K992" s="3">
        <f>IFERROR(MATCH("Application Layer Gateway (ALG) Security Requirements Guide (SRG) :: Version 1, Release: 2 Benchmark Date: 24 Jul 2015*"&amp;A992&amp;";*",SRGs!AA:AA,0),0)</f>
        <v>0</v>
      </c>
      <c r="L992" s="2">
        <f>IFERROR(MATCH("Application Server Security Requirements Guide :: Version 3, Release: 3 Benchmark Date: 27 Oct 2022*"&amp;A992&amp;";*",SRGs!AA:AA,0),0)</f>
        <v>0</v>
      </c>
      <c r="M992" s="2">
        <f>IFERROR(MATCH("Authentication, Authorization, and Accounting Services (AAA) Security Requirements Guide :: Version 1, Release: 2 Benchmark Date: 24 Jan 2020*"&amp;A992&amp;";*",SRGs!AA:AA,0),0)</f>
        <v>0</v>
      </c>
      <c r="N992" s="6">
        <f>IFERROR(MATCH("Central Log Server Security Requirements Guide :: Version 2, Release: 2 Benchmark Date: 27 Oct 2022*"&amp;A992&amp;";*",SRGs!AA:AA,0),0)</f>
        <v>0</v>
      </c>
      <c r="O992" s="6">
        <f>IFERROR(MATCH("Database Security Requirements Guide :: Version 3, Release: 3 Benchmark Date: 27 Jul 2022*"&amp;A992&amp;";*",SRGs!AA:AA,0),0)</f>
        <v>0</v>
      </c>
      <c r="P992" s="6">
        <f>IFERROR(MATCH("Container Platform Security Requirements Guide :: Version 1, Release: 3 Benchmark Date: 27 Jan 2022*"&amp;A992&amp;";*",SRGs!AA:AA,0),0)</f>
        <v>0</v>
      </c>
      <c r="Q992" s="6">
        <f>IFERROR(MATCH("Domain Name System (DNS) Security Requirements Guide :: Version 2, Release: 4 Benchmark Date: 23 Oct 2015*"&amp;A992&amp;";*",SRGs!AA:AA,0),0)</f>
        <v>0</v>
      </c>
      <c r="R992" s="6">
        <f>IFERROR(MATCH("Firewall Security Requirements Guide :: Version 2, Release: 3 Benchmark Date: 27 Oct 2022*"&amp;A992&amp;";*",SRGs!AA:AA,0),0)</f>
        <v>0</v>
      </c>
      <c r="S992" s="6">
        <f>IFERROR(MATCH("General Purpose Operating System Security Requirements Guide :: Version 2, Release: 4 Benchmark Date: 27 Jul 2022*"&amp;A992&amp;";*",SRGs!AA:AA,0),0)</f>
        <v>0</v>
      </c>
      <c r="T992" s="6">
        <f>IFERROR(MATCH("Intrusion Detection and Prevention Systems (IDPS) Security Requirements Guide :: Version 2, Release: 6 Benchmark Date: 24 Jul 2020*"&amp;A992&amp;";*",SRGs!AA:AA,0),0)</f>
        <v>0</v>
      </c>
      <c r="U992" s="6">
        <f>IFERROR(MATCH("Layer 2 Switch Security Requirements Guide :: Version 2, Release: 1 Benchmark Date: 18 May 2021*"&amp;A992&amp;";*",SRGs!AA:AA,0),0)</f>
        <v>0</v>
      </c>
      <c r="V992" s="6">
        <f>IFERROR(MATCH("Mainframe Product Security Requirements Guide :: Version 2, Release: 1 Benchmark Date: 27 Oct 2022*"&amp;A992&amp;";*",SRGs!AA:AA,0),0)</f>
        <v>0</v>
      </c>
      <c r="W992" s="6">
        <f>IFERROR(MATCH("Network Device Management Security Requirements Guide :: Version 4, Release: 1 Benchmark Date: 23 Apr 2021*"&amp;A992&amp;";*",SRGs!AA:AA,0),0)</f>
        <v>0</v>
      </c>
      <c r="X992" s="6">
        <f>IFERROR(MATCH("Router Security Requirements Guide :: Version 4, Release: 2 Benchmark Date: 23 Apr 2021*"&amp;A992&amp;";*",SRGs!AA:AA,0),0)</f>
        <v>0</v>
      </c>
      <c r="Y992" s="6">
        <f>IFERROR(MATCH("SDN Controller Security Requirements Guide :: Version 1, Release: 2 Benchmark Date: 24 Apr 2020*"&amp;A992&amp;";*",SRGs!AA:AA,0),0)</f>
        <v>0</v>
      </c>
      <c r="Z992" s="6">
        <f>IFERROR(MATCH("Unified Endpoint Management Agent Security Requirements Guide :: Version 1, Release: 1 Benchmark Date: 20 Nov 2020*"&amp;A992&amp;";*",SRGs!AA:AA,0),0)</f>
        <v>0</v>
      </c>
      <c r="AA992" s="6">
        <f>IFERROR(MATCH("Unified Endpoint Management Server Security Requirements Guide :: Version 1, Release: 1 Benchmark Date: 20 Nov 2020*"&amp;A992&amp;";*",SRGs!AA:AA,0),0)</f>
        <v>0</v>
      </c>
      <c r="AB992" s="6">
        <f>IFERROR(MATCH("Virtual Private Network (VPN) Security Requirements Guide :: Version 2, Release: 4 Benchmark Date: 27 Oct 2021*"&amp;A992&amp;";*",SRGs!AA:AA,0),0)</f>
        <v>0</v>
      </c>
      <c r="AC992" s="6">
        <f>IFERROR(MATCH("Web Server Security Requirements Guide :: Version 3, Release: 1 Benchmark Date: 27 Oct 2022*"&amp;A992&amp;";*",SRGs!AA:AA,0),0)</f>
        <v>0</v>
      </c>
      <c r="AD992" s="21"/>
      <c r="AE992" s="3" t="str">
        <f t="shared" si="120"/>
        <v/>
      </c>
      <c r="AF992" s="2" t="str">
        <f t="shared" si="121"/>
        <v/>
      </c>
      <c r="AG992" s="2" t="str">
        <f t="shared" si="122"/>
        <v/>
      </c>
      <c r="AH992" s="2" t="str">
        <f t="shared" si="123"/>
        <v/>
      </c>
      <c r="AI992" s="2" t="str">
        <f t="shared" si="124"/>
        <v/>
      </c>
      <c r="AJ992" s="2" t="str">
        <f t="shared" si="125"/>
        <v/>
      </c>
      <c r="AK992" s="2" t="str">
        <f t="shared" si="126"/>
        <v/>
      </c>
      <c r="AL992" s="27"/>
      <c r="AM992" s="5" t="str">
        <f t="shared" si="127"/>
        <v/>
      </c>
    </row>
    <row r="993" spans="1:39" s="5" customFormat="1" ht="165">
      <c r="A993" s="1" t="s">
        <v>279</v>
      </c>
      <c r="B993" s="1" t="s">
        <v>4316</v>
      </c>
      <c r="C993" s="1" t="s">
        <v>1323</v>
      </c>
      <c r="D993" s="1" t="s">
        <v>2338</v>
      </c>
      <c r="E993" s="1" t="s">
        <v>3334</v>
      </c>
      <c r="F993" s="2" t="s">
        <v>4082</v>
      </c>
      <c r="G993" s="2"/>
      <c r="H993" s="2"/>
      <c r="I993" s="2"/>
      <c r="J993" s="15"/>
      <c r="K993" s="3">
        <f>IFERROR(MATCH("Application Layer Gateway (ALG) Security Requirements Guide (SRG) :: Version 1, Release: 2 Benchmark Date: 24 Jul 2015*"&amp;A993&amp;";*",SRGs!AA:AA,0),0)</f>
        <v>0</v>
      </c>
      <c r="L993" s="2">
        <f>IFERROR(MATCH("Application Server Security Requirements Guide :: Version 3, Release: 3 Benchmark Date: 27 Oct 2022*"&amp;A993&amp;";*",SRGs!AA:AA,0),0)</f>
        <v>0</v>
      </c>
      <c r="M993" s="2">
        <f>IFERROR(MATCH("Authentication, Authorization, and Accounting Services (AAA) Security Requirements Guide :: Version 1, Release: 2 Benchmark Date: 24 Jan 2020*"&amp;A993&amp;";*",SRGs!AA:AA,0),0)</f>
        <v>0</v>
      </c>
      <c r="N993" s="6">
        <f>IFERROR(MATCH("Central Log Server Security Requirements Guide :: Version 2, Release: 2 Benchmark Date: 27 Oct 2022*"&amp;A993&amp;";*",SRGs!AA:AA,0),0)</f>
        <v>0</v>
      </c>
      <c r="O993" s="6">
        <f>IFERROR(MATCH("Database Security Requirements Guide :: Version 3, Release: 3 Benchmark Date: 27 Jul 2022*"&amp;A993&amp;";*",SRGs!AA:AA,0),0)</f>
        <v>0</v>
      </c>
      <c r="P993" s="6">
        <f>IFERROR(MATCH("Container Platform Security Requirements Guide :: Version 1, Release: 3 Benchmark Date: 27 Jan 2022*"&amp;A993&amp;";*",SRGs!AA:AA,0),0)</f>
        <v>0</v>
      </c>
      <c r="Q993" s="6">
        <f>IFERROR(MATCH("Domain Name System (DNS) Security Requirements Guide :: Version 2, Release: 4 Benchmark Date: 23 Oct 2015*"&amp;A993&amp;";*",SRGs!AA:AA,0),0)</f>
        <v>0</v>
      </c>
      <c r="R993" s="6">
        <f>IFERROR(MATCH("Firewall Security Requirements Guide :: Version 2, Release: 3 Benchmark Date: 27 Oct 2022*"&amp;A993&amp;";*",SRGs!AA:AA,0),0)</f>
        <v>0</v>
      </c>
      <c r="S993" s="6">
        <f>IFERROR(MATCH("General Purpose Operating System Security Requirements Guide :: Version 2, Release: 4 Benchmark Date: 27 Jul 2022*"&amp;A993&amp;";*",SRGs!AA:AA,0),0)</f>
        <v>0</v>
      </c>
      <c r="T993" s="6">
        <f>IFERROR(MATCH("Intrusion Detection and Prevention Systems (IDPS) Security Requirements Guide :: Version 2, Release: 6 Benchmark Date: 24 Jul 2020*"&amp;A993&amp;";*",SRGs!AA:AA,0),0)</f>
        <v>0</v>
      </c>
      <c r="U993" s="6">
        <f>IFERROR(MATCH("Layer 2 Switch Security Requirements Guide :: Version 2, Release: 1 Benchmark Date: 18 May 2021*"&amp;A993&amp;";*",SRGs!AA:AA,0),0)</f>
        <v>0</v>
      </c>
      <c r="V993" s="6">
        <f>IFERROR(MATCH("Mainframe Product Security Requirements Guide :: Version 2, Release: 1 Benchmark Date: 27 Oct 2022*"&amp;A993&amp;";*",SRGs!AA:AA,0),0)</f>
        <v>0</v>
      </c>
      <c r="W993" s="6">
        <f>IFERROR(MATCH("Network Device Management Security Requirements Guide :: Version 4, Release: 1 Benchmark Date: 23 Apr 2021*"&amp;A993&amp;";*",SRGs!AA:AA,0),0)</f>
        <v>0</v>
      </c>
      <c r="X993" s="6">
        <f>IFERROR(MATCH("Router Security Requirements Guide :: Version 4, Release: 2 Benchmark Date: 23 Apr 2021*"&amp;A993&amp;";*",SRGs!AA:AA,0),0)</f>
        <v>0</v>
      </c>
      <c r="Y993" s="6">
        <f>IFERROR(MATCH("SDN Controller Security Requirements Guide :: Version 1, Release: 2 Benchmark Date: 24 Apr 2020*"&amp;A993&amp;";*",SRGs!AA:AA,0),0)</f>
        <v>0</v>
      </c>
      <c r="Z993" s="6">
        <f>IFERROR(MATCH("Unified Endpoint Management Agent Security Requirements Guide :: Version 1, Release: 1 Benchmark Date: 20 Nov 2020*"&amp;A993&amp;";*",SRGs!AA:AA,0),0)</f>
        <v>0</v>
      </c>
      <c r="AA993" s="6">
        <f>IFERROR(MATCH("Unified Endpoint Management Server Security Requirements Guide :: Version 1, Release: 1 Benchmark Date: 20 Nov 2020*"&amp;A993&amp;";*",SRGs!AA:AA,0),0)</f>
        <v>0</v>
      </c>
      <c r="AB993" s="6">
        <f>IFERROR(MATCH("Virtual Private Network (VPN) Security Requirements Guide :: Version 2, Release: 4 Benchmark Date: 27 Oct 2021*"&amp;A993&amp;";*",SRGs!AA:AA,0),0)</f>
        <v>0</v>
      </c>
      <c r="AC993" s="6">
        <f>IFERROR(MATCH("Web Server Security Requirements Guide :: Version 3, Release: 1 Benchmark Date: 27 Oct 2022*"&amp;A993&amp;";*",SRGs!AA:AA,0),0)</f>
        <v>0</v>
      </c>
      <c r="AD993" s="21"/>
      <c r="AE993" s="3" t="str">
        <f t="shared" si="120"/>
        <v/>
      </c>
      <c r="AF993" s="2" t="str">
        <f t="shared" si="121"/>
        <v/>
      </c>
      <c r="AG993" s="2" t="str">
        <f t="shared" si="122"/>
        <v/>
      </c>
      <c r="AH993" s="2" t="str">
        <f t="shared" si="123"/>
        <v/>
      </c>
      <c r="AI993" s="2" t="str">
        <f t="shared" si="124"/>
        <v/>
      </c>
      <c r="AJ993" s="2" t="str">
        <f t="shared" si="125"/>
        <v/>
      </c>
      <c r="AK993" s="2" t="str">
        <f t="shared" si="126"/>
        <v/>
      </c>
      <c r="AL993" s="27"/>
      <c r="AM993" s="5" t="str">
        <f t="shared" si="127"/>
        <v/>
      </c>
    </row>
    <row r="994" spans="1:39" ht="195">
      <c r="A994" s="1" t="s">
        <v>280</v>
      </c>
      <c r="B994" s="1" t="s">
        <v>4316</v>
      </c>
      <c r="C994" s="1" t="s">
        <v>1324</v>
      </c>
      <c r="D994" s="1" t="s">
        <v>2339</v>
      </c>
      <c r="E994" s="1" t="s">
        <v>3335</v>
      </c>
      <c r="F994" s="2" t="s">
        <v>4083</v>
      </c>
      <c r="G994" s="2"/>
      <c r="H994" s="2"/>
      <c r="I994" s="2"/>
      <c r="J994" s="15"/>
      <c r="K994" s="3">
        <f>IFERROR(MATCH("Application Layer Gateway (ALG) Security Requirements Guide (SRG) :: Version 1, Release: 2 Benchmark Date: 24 Jul 2015*"&amp;A994&amp;";*",SRGs!AA:AA,0),0)</f>
        <v>0</v>
      </c>
      <c r="L994" s="2">
        <f>IFERROR(MATCH("Application Server Security Requirements Guide :: Version 3, Release: 3 Benchmark Date: 27 Oct 2022*"&amp;A994&amp;";*",SRGs!AA:AA,0),0)</f>
        <v>0</v>
      </c>
      <c r="M994" s="2">
        <f>IFERROR(MATCH("Authentication, Authorization, and Accounting Services (AAA) Security Requirements Guide :: Version 1, Release: 2 Benchmark Date: 24 Jan 2020*"&amp;A994&amp;";*",SRGs!AA:AA,0),0)</f>
        <v>0</v>
      </c>
      <c r="N994" s="6">
        <f>IFERROR(MATCH("Central Log Server Security Requirements Guide :: Version 2, Release: 2 Benchmark Date: 27 Oct 2022*"&amp;A994&amp;";*",SRGs!AA:AA,0),0)</f>
        <v>0</v>
      </c>
      <c r="O994" s="6">
        <f>IFERROR(MATCH("Database Security Requirements Guide :: Version 3, Release: 3 Benchmark Date: 27 Jul 2022*"&amp;A994&amp;";*",SRGs!AA:AA,0),0)</f>
        <v>0</v>
      </c>
      <c r="P994" s="2">
        <f>IFERROR(MATCH("Container Platform Security Requirements Guide :: Version 1, Release: 3 Benchmark Date: 27 Jan 2022*"&amp;A994&amp;";*",SRGs!AA:AA,0),0)</f>
        <v>0</v>
      </c>
      <c r="Q994" s="2">
        <f>IFERROR(MATCH("Domain Name System (DNS) Security Requirements Guide :: Version 2, Release: 4 Benchmark Date: 23 Oct 2015*"&amp;A994&amp;";*",SRGs!AA:AA,0),0)</f>
        <v>0</v>
      </c>
      <c r="R994" s="2">
        <f>IFERROR(MATCH("Firewall Security Requirements Guide :: Version 2, Release: 3 Benchmark Date: 27 Oct 2022*"&amp;A994&amp;";*",SRGs!AA:AA,0),0)</f>
        <v>0</v>
      </c>
      <c r="S994" s="2">
        <f>IFERROR(MATCH("General Purpose Operating System Security Requirements Guide :: Version 2, Release: 4 Benchmark Date: 27 Jul 2022*"&amp;A994&amp;";*",SRGs!AA:AA,0),0)</f>
        <v>0</v>
      </c>
      <c r="T994" s="2">
        <f>IFERROR(MATCH("Intrusion Detection and Prevention Systems (IDPS) Security Requirements Guide :: Version 2, Release: 6 Benchmark Date: 24 Jul 2020*"&amp;A994&amp;";*",SRGs!AA:AA,0),0)</f>
        <v>0</v>
      </c>
      <c r="U994" s="2">
        <f>IFERROR(MATCH("Layer 2 Switch Security Requirements Guide :: Version 2, Release: 1 Benchmark Date: 18 May 2021*"&amp;A994&amp;";*",SRGs!AA:AA,0),0)</f>
        <v>0</v>
      </c>
      <c r="V994" s="2">
        <f>IFERROR(MATCH("Mainframe Product Security Requirements Guide :: Version 2, Release: 1 Benchmark Date: 27 Oct 2022*"&amp;A994&amp;";*",SRGs!AA:AA,0),0)</f>
        <v>0</v>
      </c>
      <c r="W994" s="2">
        <f>IFERROR(MATCH("Network Device Management Security Requirements Guide :: Version 4, Release: 1 Benchmark Date: 23 Apr 2021*"&amp;A994&amp;";*",SRGs!AA:AA,0),0)</f>
        <v>0</v>
      </c>
      <c r="X994" s="2">
        <f>IFERROR(MATCH("Router Security Requirements Guide :: Version 4, Release: 2 Benchmark Date: 23 Apr 2021*"&amp;A994&amp;";*",SRGs!AA:AA,0),0)</f>
        <v>0</v>
      </c>
      <c r="Y994" s="2">
        <f>IFERROR(MATCH("SDN Controller Security Requirements Guide :: Version 1, Release: 2 Benchmark Date: 24 Apr 2020*"&amp;A994&amp;";*",SRGs!AA:AA,0),0)</f>
        <v>0</v>
      </c>
      <c r="Z994" s="2">
        <f>IFERROR(MATCH("Unified Endpoint Management Agent Security Requirements Guide :: Version 1, Release: 1 Benchmark Date: 20 Nov 2020*"&amp;A994&amp;";*",SRGs!AA:AA,0),0)</f>
        <v>0</v>
      </c>
      <c r="AA994" s="2">
        <f>IFERROR(MATCH("Unified Endpoint Management Server Security Requirements Guide :: Version 1, Release: 1 Benchmark Date: 20 Nov 2020*"&amp;A994&amp;";*",SRGs!AA:AA,0),0)</f>
        <v>0</v>
      </c>
      <c r="AB994" s="2">
        <f>IFERROR(MATCH("Virtual Private Network (VPN) Security Requirements Guide :: Version 2, Release: 4 Benchmark Date: 27 Oct 2021*"&amp;A994&amp;";*",SRGs!AA:AA,0),0)</f>
        <v>0</v>
      </c>
      <c r="AC994" s="2">
        <f>IFERROR(MATCH("Web Server Security Requirements Guide :: Version 3, Release: 1 Benchmark Date: 27 Oct 2022*"&amp;A994&amp;";*",SRGs!AA:AA,0),0)</f>
        <v>0</v>
      </c>
      <c r="AD994" s="22"/>
      <c r="AE994" s="3" t="str">
        <f t="shared" si="120"/>
        <v/>
      </c>
      <c r="AF994" s="2" t="str">
        <f t="shared" si="121"/>
        <v/>
      </c>
      <c r="AG994" s="2" t="str">
        <f t="shared" si="122"/>
        <v/>
      </c>
      <c r="AH994" s="2" t="str">
        <f t="shared" si="123"/>
        <v/>
      </c>
      <c r="AI994" s="2" t="str">
        <f t="shared" si="124"/>
        <v/>
      </c>
      <c r="AJ994" s="2" t="str">
        <f t="shared" si="125"/>
        <v/>
      </c>
      <c r="AK994" s="2" t="str">
        <f t="shared" si="126"/>
        <v/>
      </c>
      <c r="AM994" s="5" t="str">
        <f t="shared" si="127"/>
        <v/>
      </c>
    </row>
    <row r="995" spans="1:39" s="5" customFormat="1" ht="60">
      <c r="A995" s="1" t="s">
        <v>22649</v>
      </c>
      <c r="B995" s="1" t="s">
        <v>4316</v>
      </c>
      <c r="C995" s="1" t="s">
        <v>1325</v>
      </c>
      <c r="D995" s="1" t="s">
        <v>2340</v>
      </c>
      <c r="E995" s="1" t="s">
        <v>3336</v>
      </c>
      <c r="F995" s="2" t="s">
        <v>2591</v>
      </c>
      <c r="G995" s="2"/>
      <c r="H995" s="2"/>
      <c r="I995" s="2"/>
      <c r="J995" s="15"/>
      <c r="K995" s="3">
        <f>IFERROR(MATCH("Application Layer Gateway (ALG) Security Requirements Guide (SRG) :: Version 1, Release: 2 Benchmark Date: 24 Jul 2015*"&amp;A995&amp;";*",SRGs!AA:AA,0),0)</f>
        <v>0</v>
      </c>
      <c r="L995" s="2">
        <f>IFERROR(MATCH("Application Server Security Requirements Guide :: Version 3, Release: 3 Benchmark Date: 27 Oct 2022*"&amp;A995&amp;";*",SRGs!AA:AA,0),0)</f>
        <v>0</v>
      </c>
      <c r="M995" s="2">
        <f>IFERROR(MATCH("Authentication, Authorization, and Accounting Services (AAA) Security Requirements Guide :: Version 1, Release: 2 Benchmark Date: 24 Jan 2020*"&amp;A995&amp;";*",SRGs!AA:AA,0),0)</f>
        <v>0</v>
      </c>
      <c r="N995" s="2">
        <f>IFERROR(MATCH("Central Log Server Security Requirements Guide :: Version 2, Release: 2 Benchmark Date: 27 Oct 2022*"&amp;A995&amp;";*",SRGs!AA:AA,0),0)</f>
        <v>0</v>
      </c>
      <c r="O995" s="2">
        <f>IFERROR(MATCH("Database Security Requirements Guide :: Version 3, Release: 3 Benchmark Date: 27 Jul 2022*"&amp;A995&amp;";*",SRGs!AA:AA,0),0)</f>
        <v>0</v>
      </c>
      <c r="P995" s="6">
        <f>IFERROR(MATCH("Container Platform Security Requirements Guide :: Version 1, Release: 3 Benchmark Date: 27 Jan 2022*"&amp;A995&amp;";*",SRGs!AA:AA,0),0)</f>
        <v>0</v>
      </c>
      <c r="Q995" s="6">
        <f>IFERROR(MATCH("Domain Name System (DNS) Security Requirements Guide :: Version 2, Release: 4 Benchmark Date: 23 Oct 2015*"&amp;A995&amp;";*",SRGs!AA:AA,0),0)</f>
        <v>0</v>
      </c>
      <c r="R995" s="6">
        <f>IFERROR(MATCH("Firewall Security Requirements Guide :: Version 2, Release: 3 Benchmark Date: 27 Oct 2022*"&amp;A995&amp;";*",SRGs!AA:AA,0),0)</f>
        <v>0</v>
      </c>
      <c r="S995" s="6">
        <f>IFERROR(MATCH("General Purpose Operating System Security Requirements Guide :: Version 2, Release: 4 Benchmark Date: 27 Jul 2022*"&amp;A995&amp;";*",SRGs!AA:AA,0),0)</f>
        <v>0</v>
      </c>
      <c r="T995" s="6">
        <f>IFERROR(MATCH("Intrusion Detection and Prevention Systems (IDPS) Security Requirements Guide :: Version 2, Release: 6 Benchmark Date: 24 Jul 2020*"&amp;A995&amp;";*",SRGs!AA:AA,0),0)</f>
        <v>0</v>
      </c>
      <c r="U995" s="6">
        <f>IFERROR(MATCH("Layer 2 Switch Security Requirements Guide :: Version 2, Release: 1 Benchmark Date: 18 May 2021*"&amp;A995&amp;";*",SRGs!AA:AA,0),0)</f>
        <v>0</v>
      </c>
      <c r="V995" s="6">
        <f>IFERROR(MATCH("Mainframe Product Security Requirements Guide :: Version 2, Release: 1 Benchmark Date: 27 Oct 2022*"&amp;A995&amp;";*",SRGs!AA:AA,0),0)</f>
        <v>0</v>
      </c>
      <c r="W995" s="6">
        <f>IFERROR(MATCH("Network Device Management Security Requirements Guide :: Version 4, Release: 1 Benchmark Date: 23 Apr 2021*"&amp;A995&amp;";*",SRGs!AA:AA,0),0)</f>
        <v>0</v>
      </c>
      <c r="X995" s="6">
        <f>IFERROR(MATCH("Router Security Requirements Guide :: Version 4, Release: 2 Benchmark Date: 23 Apr 2021*"&amp;A995&amp;";*",SRGs!AA:AA,0),0)</f>
        <v>0</v>
      </c>
      <c r="Y995" s="6">
        <f>IFERROR(MATCH("SDN Controller Security Requirements Guide :: Version 1, Release: 2 Benchmark Date: 24 Apr 2020*"&amp;A995&amp;";*",SRGs!AA:AA,0),0)</f>
        <v>0</v>
      </c>
      <c r="Z995" s="6">
        <f>IFERROR(MATCH("Unified Endpoint Management Agent Security Requirements Guide :: Version 1, Release: 1 Benchmark Date: 20 Nov 2020*"&amp;A995&amp;";*",SRGs!AA:AA,0),0)</f>
        <v>0</v>
      </c>
      <c r="AA995" s="6">
        <f>IFERROR(MATCH("Unified Endpoint Management Server Security Requirements Guide :: Version 1, Release: 1 Benchmark Date: 20 Nov 2020*"&amp;A995&amp;";*",SRGs!AA:AA,0),0)</f>
        <v>0</v>
      </c>
      <c r="AB995" s="6">
        <f>IFERROR(MATCH("Virtual Private Network (VPN) Security Requirements Guide :: Version 2, Release: 4 Benchmark Date: 27 Oct 2021*"&amp;A995&amp;";*",SRGs!AA:AA,0),0)</f>
        <v>0</v>
      </c>
      <c r="AC995" s="6">
        <f>IFERROR(MATCH("Web Server Security Requirements Guide :: Version 3, Release: 1 Benchmark Date: 27 Oct 2022*"&amp;A995&amp;";*",SRGs!AA:AA,0),0)</f>
        <v>0</v>
      </c>
      <c r="AD995" s="21"/>
      <c r="AE995" s="3" t="str">
        <f t="shared" si="120"/>
        <v/>
      </c>
      <c r="AF995" s="2" t="str">
        <f t="shared" si="121"/>
        <v/>
      </c>
      <c r="AG995" s="2" t="str">
        <f t="shared" si="122"/>
        <v/>
      </c>
      <c r="AH995" s="2" t="str">
        <f t="shared" si="123"/>
        <v/>
      </c>
      <c r="AI995" s="2" t="str">
        <f t="shared" si="124"/>
        <v/>
      </c>
      <c r="AJ995" s="2" t="str">
        <f t="shared" si="125"/>
        <v/>
      </c>
      <c r="AK995" s="2" t="str">
        <f t="shared" si="126"/>
        <v/>
      </c>
      <c r="AL995" s="27"/>
      <c r="AM995" s="5" t="str">
        <f t="shared" si="127"/>
        <v/>
      </c>
    </row>
    <row r="996" spans="1:39" ht="60">
      <c r="A996" s="1" t="s">
        <v>22650</v>
      </c>
      <c r="B996" s="1" t="s">
        <v>4316</v>
      </c>
      <c r="C996" s="1" t="s">
        <v>1326</v>
      </c>
      <c r="D996" s="1" t="s">
        <v>2341</v>
      </c>
      <c r="E996" s="1" t="s">
        <v>3337</v>
      </c>
      <c r="F996" s="2" t="s">
        <v>2591</v>
      </c>
      <c r="G996" s="2"/>
      <c r="H996" s="2"/>
      <c r="I996" s="2"/>
      <c r="J996" s="15"/>
      <c r="K996" s="3">
        <f>IFERROR(MATCH("Application Layer Gateway (ALG) Security Requirements Guide (SRG) :: Version 1, Release: 2 Benchmark Date: 24 Jul 2015*"&amp;A996&amp;";*",SRGs!AA:AA,0),0)</f>
        <v>0</v>
      </c>
      <c r="L996" s="2">
        <f>IFERROR(MATCH("Application Server Security Requirements Guide :: Version 3, Release: 3 Benchmark Date: 27 Oct 2022*"&amp;A996&amp;";*",SRGs!AA:AA,0),0)</f>
        <v>0</v>
      </c>
      <c r="M996" s="2">
        <f>IFERROR(MATCH("Authentication, Authorization, and Accounting Services (AAA) Security Requirements Guide :: Version 1, Release: 2 Benchmark Date: 24 Jan 2020*"&amp;A996&amp;";*",SRGs!AA:AA,0),0)</f>
        <v>0</v>
      </c>
      <c r="N996" s="2">
        <f>IFERROR(MATCH("Central Log Server Security Requirements Guide :: Version 2, Release: 2 Benchmark Date: 27 Oct 2022*"&amp;A996&amp;";*",SRGs!AA:AA,0),0)</f>
        <v>0</v>
      </c>
      <c r="O996" s="2">
        <f>IFERROR(MATCH("Database Security Requirements Guide :: Version 3, Release: 3 Benchmark Date: 27 Jul 2022*"&amp;A996&amp;";*",SRGs!AA:AA,0),0)</f>
        <v>0</v>
      </c>
      <c r="P996" s="2">
        <f>IFERROR(MATCH("Container Platform Security Requirements Guide :: Version 1, Release: 3 Benchmark Date: 27 Jan 2022*"&amp;A996&amp;";*",SRGs!AA:AA,0),0)</f>
        <v>0</v>
      </c>
      <c r="Q996" s="2">
        <f>IFERROR(MATCH("Domain Name System (DNS) Security Requirements Guide :: Version 2, Release: 4 Benchmark Date: 23 Oct 2015*"&amp;A996&amp;";*",SRGs!AA:AA,0),0)</f>
        <v>0</v>
      </c>
      <c r="R996" s="2">
        <f>IFERROR(MATCH("Firewall Security Requirements Guide :: Version 2, Release: 3 Benchmark Date: 27 Oct 2022*"&amp;A996&amp;";*",SRGs!AA:AA,0),0)</f>
        <v>0</v>
      </c>
      <c r="S996" s="2">
        <f>IFERROR(MATCH("General Purpose Operating System Security Requirements Guide :: Version 2, Release: 4 Benchmark Date: 27 Jul 2022*"&amp;A996&amp;";*",SRGs!AA:AA,0),0)</f>
        <v>0</v>
      </c>
      <c r="T996" s="2">
        <f>IFERROR(MATCH("Intrusion Detection and Prevention Systems (IDPS) Security Requirements Guide :: Version 2, Release: 6 Benchmark Date: 24 Jul 2020*"&amp;A996&amp;";*",SRGs!AA:AA,0),0)</f>
        <v>0</v>
      </c>
      <c r="U996" s="2">
        <f>IFERROR(MATCH("Layer 2 Switch Security Requirements Guide :: Version 2, Release: 1 Benchmark Date: 18 May 2021*"&amp;A996&amp;";*",SRGs!AA:AA,0),0)</f>
        <v>0</v>
      </c>
      <c r="V996" s="2">
        <f>IFERROR(MATCH("Mainframe Product Security Requirements Guide :: Version 2, Release: 1 Benchmark Date: 27 Oct 2022*"&amp;A996&amp;";*",SRGs!AA:AA,0),0)</f>
        <v>0</v>
      </c>
      <c r="W996" s="2">
        <f>IFERROR(MATCH("Network Device Management Security Requirements Guide :: Version 4, Release: 1 Benchmark Date: 23 Apr 2021*"&amp;A996&amp;";*",SRGs!AA:AA,0),0)</f>
        <v>0</v>
      </c>
      <c r="X996" s="2">
        <f>IFERROR(MATCH("Router Security Requirements Guide :: Version 4, Release: 2 Benchmark Date: 23 Apr 2021*"&amp;A996&amp;";*",SRGs!AA:AA,0),0)</f>
        <v>0</v>
      </c>
      <c r="Y996" s="2">
        <f>IFERROR(MATCH("SDN Controller Security Requirements Guide :: Version 1, Release: 2 Benchmark Date: 24 Apr 2020*"&amp;A996&amp;";*",SRGs!AA:AA,0),0)</f>
        <v>0</v>
      </c>
      <c r="Z996" s="2">
        <f>IFERROR(MATCH("Unified Endpoint Management Agent Security Requirements Guide :: Version 1, Release: 1 Benchmark Date: 20 Nov 2020*"&amp;A996&amp;";*",SRGs!AA:AA,0),0)</f>
        <v>0</v>
      </c>
      <c r="AA996" s="2">
        <f>IFERROR(MATCH("Unified Endpoint Management Server Security Requirements Guide :: Version 1, Release: 1 Benchmark Date: 20 Nov 2020*"&amp;A996&amp;";*",SRGs!AA:AA,0),0)</f>
        <v>0</v>
      </c>
      <c r="AB996" s="2">
        <f>IFERROR(MATCH("Virtual Private Network (VPN) Security Requirements Guide :: Version 2, Release: 4 Benchmark Date: 27 Oct 2021*"&amp;A996&amp;";*",SRGs!AA:AA,0),0)</f>
        <v>0</v>
      </c>
      <c r="AC996" s="2">
        <f>IFERROR(MATCH("Web Server Security Requirements Guide :: Version 3, Release: 1 Benchmark Date: 27 Oct 2022*"&amp;A996&amp;";*",SRGs!AA:AA,0),0)</f>
        <v>0</v>
      </c>
      <c r="AD996" s="22"/>
      <c r="AE996" s="3" t="str">
        <f t="shared" si="120"/>
        <v/>
      </c>
      <c r="AF996" s="2" t="str">
        <f t="shared" si="121"/>
        <v/>
      </c>
      <c r="AG996" s="2" t="str">
        <f t="shared" si="122"/>
        <v/>
      </c>
      <c r="AH996" s="2" t="str">
        <f t="shared" si="123"/>
        <v/>
      </c>
      <c r="AI996" s="2" t="str">
        <f t="shared" si="124"/>
        <v/>
      </c>
      <c r="AJ996" s="2" t="str">
        <f t="shared" si="125"/>
        <v/>
      </c>
      <c r="AK996" s="2" t="str">
        <f t="shared" si="126"/>
        <v/>
      </c>
      <c r="AM996" s="5" t="str">
        <f t="shared" si="127"/>
        <v/>
      </c>
    </row>
    <row r="997" spans="1:39" ht="90">
      <c r="A997" s="1" t="s">
        <v>281</v>
      </c>
      <c r="B997" s="1" t="s">
        <v>4316</v>
      </c>
      <c r="C997" s="1" t="s">
        <v>1327</v>
      </c>
      <c r="D997" s="1" t="s">
        <v>2342</v>
      </c>
      <c r="E997" s="1" t="s">
        <v>3338</v>
      </c>
      <c r="F997" s="2" t="s">
        <v>3866</v>
      </c>
      <c r="G997" s="2"/>
      <c r="H997" s="2"/>
      <c r="I997" s="2"/>
      <c r="J997" s="15"/>
      <c r="K997" s="3">
        <f>IFERROR(MATCH("Application Layer Gateway (ALG) Security Requirements Guide (SRG) :: Version 1, Release: 2 Benchmark Date: 24 Jul 2015*"&amp;A997&amp;";*",SRGs!AA:AA,0),0)</f>
        <v>0</v>
      </c>
      <c r="L997" s="2">
        <f>IFERROR(MATCH("Application Server Security Requirements Guide :: Version 3, Release: 3 Benchmark Date: 27 Oct 2022*"&amp;A997&amp;";*",SRGs!AA:AA,0),0)</f>
        <v>0</v>
      </c>
      <c r="M997" s="2">
        <f>IFERROR(MATCH("Authentication, Authorization, and Accounting Services (AAA) Security Requirements Guide :: Version 1, Release: 2 Benchmark Date: 24 Jan 2020*"&amp;A997&amp;";*",SRGs!AA:AA,0),0)</f>
        <v>0</v>
      </c>
      <c r="N997" s="6">
        <f>IFERROR(MATCH("Central Log Server Security Requirements Guide :: Version 2, Release: 2 Benchmark Date: 27 Oct 2022*"&amp;A997&amp;";*",SRGs!AA:AA,0),0)</f>
        <v>0</v>
      </c>
      <c r="O997" s="6">
        <f>IFERROR(MATCH("Database Security Requirements Guide :: Version 3, Release: 3 Benchmark Date: 27 Jul 2022*"&amp;A997&amp;";*",SRGs!AA:AA,0),0)</f>
        <v>0</v>
      </c>
      <c r="P997" s="2">
        <f>IFERROR(MATCH("Container Platform Security Requirements Guide :: Version 1, Release: 3 Benchmark Date: 27 Jan 2022*"&amp;A997&amp;";*",SRGs!AA:AA,0),0)</f>
        <v>0</v>
      </c>
      <c r="Q997" s="2">
        <f>IFERROR(MATCH("Domain Name System (DNS) Security Requirements Guide :: Version 2, Release: 4 Benchmark Date: 23 Oct 2015*"&amp;A997&amp;";*",SRGs!AA:AA,0),0)</f>
        <v>0</v>
      </c>
      <c r="R997" s="2">
        <f>IFERROR(MATCH("Firewall Security Requirements Guide :: Version 2, Release: 3 Benchmark Date: 27 Oct 2022*"&amp;A997&amp;";*",SRGs!AA:AA,0),0)</f>
        <v>0</v>
      </c>
      <c r="S997" s="2">
        <f>IFERROR(MATCH("General Purpose Operating System Security Requirements Guide :: Version 2, Release: 4 Benchmark Date: 27 Jul 2022*"&amp;A997&amp;";*",SRGs!AA:AA,0),0)</f>
        <v>0</v>
      </c>
      <c r="T997" s="2">
        <f>IFERROR(MATCH("Intrusion Detection and Prevention Systems (IDPS) Security Requirements Guide :: Version 2, Release: 6 Benchmark Date: 24 Jul 2020*"&amp;A997&amp;";*",SRGs!AA:AA,0),0)</f>
        <v>0</v>
      </c>
      <c r="U997" s="2">
        <f>IFERROR(MATCH("Layer 2 Switch Security Requirements Guide :: Version 2, Release: 1 Benchmark Date: 18 May 2021*"&amp;A997&amp;";*",SRGs!AA:AA,0),0)</f>
        <v>0</v>
      </c>
      <c r="V997" s="2">
        <f>IFERROR(MATCH("Mainframe Product Security Requirements Guide :: Version 2, Release: 1 Benchmark Date: 27 Oct 2022*"&amp;A997&amp;";*",SRGs!AA:AA,0),0)</f>
        <v>0</v>
      </c>
      <c r="W997" s="2">
        <f>IFERROR(MATCH("Network Device Management Security Requirements Guide :: Version 4, Release: 1 Benchmark Date: 23 Apr 2021*"&amp;A997&amp;";*",SRGs!AA:AA,0),0)</f>
        <v>0</v>
      </c>
      <c r="X997" s="2">
        <f>IFERROR(MATCH("Router Security Requirements Guide :: Version 4, Release: 2 Benchmark Date: 23 Apr 2021*"&amp;A997&amp;";*",SRGs!AA:AA,0),0)</f>
        <v>0</v>
      </c>
      <c r="Y997" s="2">
        <f>IFERROR(MATCH("SDN Controller Security Requirements Guide :: Version 1, Release: 2 Benchmark Date: 24 Apr 2020*"&amp;A997&amp;";*",SRGs!AA:AA,0),0)</f>
        <v>0</v>
      </c>
      <c r="Z997" s="2">
        <f>IFERROR(MATCH("Unified Endpoint Management Agent Security Requirements Guide :: Version 1, Release: 1 Benchmark Date: 20 Nov 2020*"&amp;A997&amp;";*",SRGs!AA:AA,0),0)</f>
        <v>0</v>
      </c>
      <c r="AA997" s="2">
        <f>IFERROR(MATCH("Unified Endpoint Management Server Security Requirements Guide :: Version 1, Release: 1 Benchmark Date: 20 Nov 2020*"&amp;A997&amp;";*",SRGs!AA:AA,0),0)</f>
        <v>0</v>
      </c>
      <c r="AB997" s="2">
        <f>IFERROR(MATCH("Virtual Private Network (VPN) Security Requirements Guide :: Version 2, Release: 4 Benchmark Date: 27 Oct 2021*"&amp;A997&amp;";*",SRGs!AA:AA,0),0)</f>
        <v>0</v>
      </c>
      <c r="AC997" s="2">
        <f>IFERROR(MATCH("Web Server Security Requirements Guide :: Version 3, Release: 1 Benchmark Date: 27 Oct 2022*"&amp;A997&amp;";*",SRGs!AA:AA,0),0)</f>
        <v>0</v>
      </c>
      <c r="AD997" s="22"/>
      <c r="AE997" s="3" t="str">
        <f t="shared" si="120"/>
        <v/>
      </c>
      <c r="AF997" s="2" t="str">
        <f t="shared" si="121"/>
        <v/>
      </c>
      <c r="AG997" s="2" t="str">
        <f t="shared" si="122"/>
        <v/>
      </c>
      <c r="AH997" s="2" t="str">
        <f t="shared" si="123"/>
        <v/>
      </c>
      <c r="AI997" s="2" t="str">
        <f t="shared" si="124"/>
        <v/>
      </c>
      <c r="AJ997" s="2" t="str">
        <f t="shared" si="125"/>
        <v/>
      </c>
      <c r="AK997" s="2" t="str">
        <f t="shared" si="126"/>
        <v/>
      </c>
      <c r="AM997" s="5" t="str">
        <f t="shared" si="127"/>
        <v/>
      </c>
    </row>
    <row r="998" spans="1:39" ht="180">
      <c r="A998" s="1" t="s">
        <v>282</v>
      </c>
      <c r="B998" s="1" t="s">
        <v>4316</v>
      </c>
      <c r="C998" s="1" t="s">
        <v>1328</v>
      </c>
      <c r="D998" s="1" t="s">
        <v>2343</v>
      </c>
      <c r="E998" s="1" t="s">
        <v>3339</v>
      </c>
      <c r="F998" s="2" t="s">
        <v>4084</v>
      </c>
      <c r="G998" s="2"/>
      <c r="H998" s="2" t="s">
        <v>4279</v>
      </c>
      <c r="I998" s="10">
        <v>3</v>
      </c>
      <c r="J998" s="13"/>
      <c r="K998" s="3">
        <f>IFERROR(MATCH("Application Layer Gateway (ALG) Security Requirements Guide (SRG) :: Version 1, Release: 2 Benchmark Date: 24 Jul 2015*"&amp;A998&amp;";*",SRGs!AA:AA,0),0)</f>
        <v>0</v>
      </c>
      <c r="L998" s="2">
        <f>IFERROR(MATCH("Application Server Security Requirements Guide :: Version 3, Release: 3 Benchmark Date: 27 Oct 2022*"&amp;A998&amp;";*",SRGs!AA:AA,0),0)</f>
        <v>0</v>
      </c>
      <c r="M998" s="2">
        <f>IFERROR(MATCH("Authentication, Authorization, and Accounting Services (AAA) Security Requirements Guide :: Version 1, Release: 2 Benchmark Date: 24 Jan 2020*"&amp;A998&amp;";*",SRGs!AA:AA,0),0)</f>
        <v>0</v>
      </c>
      <c r="N998" s="6">
        <f>IFERROR(MATCH("Central Log Server Security Requirements Guide :: Version 2, Release: 2 Benchmark Date: 27 Oct 2022*"&amp;A998&amp;";*",SRGs!AA:AA,0),0)</f>
        <v>0</v>
      </c>
      <c r="O998" s="6">
        <f>IFERROR(MATCH("Database Security Requirements Guide :: Version 3, Release: 3 Benchmark Date: 27 Jul 2022*"&amp;A998&amp;";*",SRGs!AA:AA,0),0)</f>
        <v>0</v>
      </c>
      <c r="P998" s="2">
        <f>IFERROR(MATCH("Container Platform Security Requirements Guide :: Version 1, Release: 3 Benchmark Date: 27 Jan 2022*"&amp;A998&amp;";*",SRGs!AA:AA,0),0)</f>
        <v>0</v>
      </c>
      <c r="Q998" s="2">
        <f>IFERROR(MATCH("Domain Name System (DNS) Security Requirements Guide :: Version 2, Release: 4 Benchmark Date: 23 Oct 2015*"&amp;A998&amp;";*",SRGs!AA:AA,0),0)</f>
        <v>0</v>
      </c>
      <c r="R998" s="2">
        <f>IFERROR(MATCH("Firewall Security Requirements Guide :: Version 2, Release: 3 Benchmark Date: 27 Oct 2022*"&amp;A998&amp;";*",SRGs!AA:AA,0),0)</f>
        <v>0</v>
      </c>
      <c r="S998" s="2">
        <f>IFERROR(MATCH("General Purpose Operating System Security Requirements Guide :: Version 2, Release: 4 Benchmark Date: 27 Jul 2022*"&amp;A998&amp;";*",SRGs!AA:AA,0),0)</f>
        <v>0</v>
      </c>
      <c r="T998" s="2">
        <f>IFERROR(MATCH("Intrusion Detection and Prevention Systems (IDPS) Security Requirements Guide :: Version 2, Release: 6 Benchmark Date: 24 Jul 2020*"&amp;A998&amp;";*",SRGs!AA:AA,0),0)</f>
        <v>0</v>
      </c>
      <c r="U998" s="2">
        <f>IFERROR(MATCH("Layer 2 Switch Security Requirements Guide :: Version 2, Release: 1 Benchmark Date: 18 May 2021*"&amp;A998&amp;";*",SRGs!AA:AA,0),0)</f>
        <v>0</v>
      </c>
      <c r="V998" s="2">
        <f>IFERROR(MATCH("Mainframe Product Security Requirements Guide :: Version 2, Release: 1 Benchmark Date: 27 Oct 2022*"&amp;A998&amp;";*",SRGs!AA:AA,0),0)</f>
        <v>0</v>
      </c>
      <c r="W998" s="2">
        <f>IFERROR(MATCH("Network Device Management Security Requirements Guide :: Version 4, Release: 1 Benchmark Date: 23 Apr 2021*"&amp;A998&amp;";*",SRGs!AA:AA,0),0)</f>
        <v>0</v>
      </c>
      <c r="X998" s="2">
        <f>IFERROR(MATCH("Router Security Requirements Guide :: Version 4, Release: 2 Benchmark Date: 23 Apr 2021*"&amp;A998&amp;";*",SRGs!AA:AA,0),0)</f>
        <v>0</v>
      </c>
      <c r="Y998" s="2">
        <f>IFERROR(MATCH("SDN Controller Security Requirements Guide :: Version 1, Release: 2 Benchmark Date: 24 Apr 2020*"&amp;A998&amp;";*",SRGs!AA:AA,0),0)</f>
        <v>0</v>
      </c>
      <c r="Z998" s="2">
        <f>IFERROR(MATCH("Unified Endpoint Management Agent Security Requirements Guide :: Version 1, Release: 1 Benchmark Date: 20 Nov 2020*"&amp;A998&amp;";*",SRGs!AA:AA,0),0)</f>
        <v>0</v>
      </c>
      <c r="AA998" s="2">
        <f>IFERROR(MATCH("Unified Endpoint Management Server Security Requirements Guide :: Version 1, Release: 1 Benchmark Date: 20 Nov 2020*"&amp;A998&amp;";*",SRGs!AA:AA,0),0)</f>
        <v>0</v>
      </c>
      <c r="AB998" s="2">
        <f>IFERROR(MATCH("Virtual Private Network (VPN) Security Requirements Guide :: Version 2, Release: 4 Benchmark Date: 27 Oct 2021*"&amp;A998&amp;";*",SRGs!AA:AA,0),0)</f>
        <v>0</v>
      </c>
      <c r="AC998" s="2">
        <f>IFERROR(MATCH("Web Server Security Requirements Guide :: Version 3, Release: 1 Benchmark Date: 27 Oct 2022*"&amp;A998&amp;";*",SRGs!AA:AA,0),0)</f>
        <v>0</v>
      </c>
      <c r="AD998" s="22"/>
      <c r="AE998" s="3" t="str">
        <f t="shared" si="120"/>
        <v/>
      </c>
      <c r="AF998" s="2" t="str">
        <f t="shared" si="121"/>
        <v/>
      </c>
      <c r="AG998" s="2" t="str">
        <f t="shared" si="122"/>
        <v/>
      </c>
      <c r="AH998" s="2" t="str">
        <f t="shared" si="123"/>
        <v/>
      </c>
      <c r="AI998" s="2" t="str">
        <f t="shared" si="124"/>
        <v/>
      </c>
      <c r="AJ998" s="2" t="str">
        <f t="shared" si="125"/>
        <v/>
      </c>
      <c r="AK998" s="2" t="str">
        <f t="shared" si="126"/>
        <v/>
      </c>
      <c r="AM998" s="5" t="str">
        <f t="shared" si="127"/>
        <v/>
      </c>
    </row>
    <row r="999" spans="1:39" ht="165">
      <c r="A999" s="1" t="s">
        <v>283</v>
      </c>
      <c r="B999" s="1" t="s">
        <v>4316</v>
      </c>
      <c r="C999" s="1" t="s">
        <v>1329</v>
      </c>
      <c r="D999" s="1" t="s">
        <v>2344</v>
      </c>
      <c r="E999" s="1" t="s">
        <v>3340</v>
      </c>
      <c r="F999" s="2" t="s">
        <v>4085</v>
      </c>
      <c r="G999" s="2"/>
      <c r="H999" s="2"/>
      <c r="I999" s="2"/>
      <c r="J999" s="15"/>
      <c r="K999" s="3">
        <f>IFERROR(MATCH("Application Layer Gateway (ALG) Security Requirements Guide (SRG) :: Version 1, Release: 2 Benchmark Date: 24 Jul 2015*"&amp;A999&amp;";*",SRGs!AA:AA,0),0)</f>
        <v>0</v>
      </c>
      <c r="L999" s="2">
        <f>IFERROR(MATCH("Application Server Security Requirements Guide :: Version 3, Release: 3 Benchmark Date: 27 Oct 2022*"&amp;A999&amp;";*",SRGs!AA:AA,0),0)</f>
        <v>0</v>
      </c>
      <c r="M999" s="2">
        <f>IFERROR(MATCH("Authentication, Authorization, and Accounting Services (AAA) Security Requirements Guide :: Version 1, Release: 2 Benchmark Date: 24 Jan 2020*"&amp;A999&amp;";*",SRGs!AA:AA,0),0)</f>
        <v>0</v>
      </c>
      <c r="N999" s="6">
        <f>IFERROR(MATCH("Central Log Server Security Requirements Guide :: Version 2, Release: 2 Benchmark Date: 27 Oct 2022*"&amp;A999&amp;";*",SRGs!AA:AA,0),0)</f>
        <v>0</v>
      </c>
      <c r="O999" s="6">
        <f>IFERROR(MATCH("Database Security Requirements Guide :: Version 3, Release: 3 Benchmark Date: 27 Jul 2022*"&amp;A999&amp;";*",SRGs!AA:AA,0),0)</f>
        <v>0</v>
      </c>
      <c r="P999" s="2">
        <f>IFERROR(MATCH("Container Platform Security Requirements Guide :: Version 1, Release: 3 Benchmark Date: 27 Jan 2022*"&amp;A999&amp;";*",SRGs!AA:AA,0),0)</f>
        <v>0</v>
      </c>
      <c r="Q999" s="2">
        <f>IFERROR(MATCH("Domain Name System (DNS) Security Requirements Guide :: Version 2, Release: 4 Benchmark Date: 23 Oct 2015*"&amp;A999&amp;";*",SRGs!AA:AA,0),0)</f>
        <v>0</v>
      </c>
      <c r="R999" s="2">
        <f>IFERROR(MATCH("Firewall Security Requirements Guide :: Version 2, Release: 3 Benchmark Date: 27 Oct 2022*"&amp;A999&amp;";*",SRGs!AA:AA,0),0)</f>
        <v>0</v>
      </c>
      <c r="S999" s="2">
        <f>IFERROR(MATCH("General Purpose Operating System Security Requirements Guide :: Version 2, Release: 4 Benchmark Date: 27 Jul 2022*"&amp;A999&amp;";*",SRGs!AA:AA,0),0)</f>
        <v>0</v>
      </c>
      <c r="T999" s="2">
        <f>IFERROR(MATCH("Intrusion Detection and Prevention Systems (IDPS) Security Requirements Guide :: Version 2, Release: 6 Benchmark Date: 24 Jul 2020*"&amp;A999&amp;";*",SRGs!AA:AA,0),0)</f>
        <v>0</v>
      </c>
      <c r="U999" s="2">
        <f>IFERROR(MATCH("Layer 2 Switch Security Requirements Guide :: Version 2, Release: 1 Benchmark Date: 18 May 2021*"&amp;A999&amp;";*",SRGs!AA:AA,0),0)</f>
        <v>0</v>
      </c>
      <c r="V999" s="2">
        <f>IFERROR(MATCH("Mainframe Product Security Requirements Guide :: Version 2, Release: 1 Benchmark Date: 27 Oct 2022*"&amp;A999&amp;";*",SRGs!AA:AA,0),0)</f>
        <v>0</v>
      </c>
      <c r="W999" s="2">
        <f>IFERROR(MATCH("Network Device Management Security Requirements Guide :: Version 4, Release: 1 Benchmark Date: 23 Apr 2021*"&amp;A999&amp;";*",SRGs!AA:AA,0),0)</f>
        <v>0</v>
      </c>
      <c r="X999" s="2">
        <f>IFERROR(MATCH("Router Security Requirements Guide :: Version 4, Release: 2 Benchmark Date: 23 Apr 2021*"&amp;A999&amp;";*",SRGs!AA:AA,0),0)</f>
        <v>0</v>
      </c>
      <c r="Y999" s="2">
        <f>IFERROR(MATCH("SDN Controller Security Requirements Guide :: Version 1, Release: 2 Benchmark Date: 24 Apr 2020*"&amp;A999&amp;";*",SRGs!AA:AA,0),0)</f>
        <v>0</v>
      </c>
      <c r="Z999" s="2">
        <f>IFERROR(MATCH("Unified Endpoint Management Agent Security Requirements Guide :: Version 1, Release: 1 Benchmark Date: 20 Nov 2020*"&amp;A999&amp;";*",SRGs!AA:AA,0),0)</f>
        <v>0</v>
      </c>
      <c r="AA999" s="2">
        <f>IFERROR(MATCH("Unified Endpoint Management Server Security Requirements Guide :: Version 1, Release: 1 Benchmark Date: 20 Nov 2020*"&amp;A999&amp;";*",SRGs!AA:AA,0),0)</f>
        <v>0</v>
      </c>
      <c r="AB999" s="2">
        <f>IFERROR(MATCH("Virtual Private Network (VPN) Security Requirements Guide :: Version 2, Release: 4 Benchmark Date: 27 Oct 2021*"&amp;A999&amp;";*",SRGs!AA:AA,0),0)</f>
        <v>0</v>
      </c>
      <c r="AC999" s="2">
        <f>IFERROR(MATCH("Web Server Security Requirements Guide :: Version 3, Release: 1 Benchmark Date: 27 Oct 2022*"&amp;A999&amp;";*",SRGs!AA:AA,0),0)</f>
        <v>0</v>
      </c>
      <c r="AD999" s="22"/>
      <c r="AE999" s="3" t="str">
        <f t="shared" si="120"/>
        <v/>
      </c>
      <c r="AF999" s="2" t="str">
        <f t="shared" si="121"/>
        <v/>
      </c>
      <c r="AG999" s="2" t="str">
        <f t="shared" si="122"/>
        <v/>
      </c>
      <c r="AH999" s="2" t="str">
        <f t="shared" si="123"/>
        <v/>
      </c>
      <c r="AI999" s="2" t="str">
        <f t="shared" si="124"/>
        <v/>
      </c>
      <c r="AJ999" s="2" t="str">
        <f t="shared" si="125"/>
        <v/>
      </c>
      <c r="AK999" s="2" t="str">
        <f t="shared" si="126"/>
        <v/>
      </c>
      <c r="AM999" s="5" t="str">
        <f t="shared" si="127"/>
        <v/>
      </c>
    </row>
    <row r="1000" spans="1:39" ht="60">
      <c r="A1000" s="1" t="s">
        <v>22651</v>
      </c>
      <c r="B1000" s="1" t="s">
        <v>4316</v>
      </c>
      <c r="C1000" s="1" t="s">
        <v>1330</v>
      </c>
      <c r="D1000" s="1" t="s">
        <v>2345</v>
      </c>
      <c r="E1000" s="1" t="s">
        <v>2591</v>
      </c>
      <c r="F1000" s="2" t="s">
        <v>2591</v>
      </c>
      <c r="G1000" s="2"/>
      <c r="H1000" s="2"/>
      <c r="I1000" s="2"/>
      <c r="J1000" s="15"/>
      <c r="K1000" s="3">
        <f>IFERROR(MATCH("Application Layer Gateway (ALG) Security Requirements Guide (SRG) :: Version 1, Release: 2 Benchmark Date: 24 Jul 2015*"&amp;A1000&amp;";*",SRGs!AA:AA,0),0)</f>
        <v>0</v>
      </c>
      <c r="L1000" s="2">
        <f>IFERROR(MATCH("Application Server Security Requirements Guide :: Version 3, Release: 3 Benchmark Date: 27 Oct 2022*"&amp;A1000&amp;";*",SRGs!AA:AA,0),0)</f>
        <v>0</v>
      </c>
      <c r="M1000" s="2">
        <f>IFERROR(MATCH("Authentication, Authorization, and Accounting Services (AAA) Security Requirements Guide :: Version 1, Release: 2 Benchmark Date: 24 Jan 2020*"&amp;A1000&amp;";*",SRGs!AA:AA,0),0)</f>
        <v>0</v>
      </c>
      <c r="N1000" s="2">
        <f>IFERROR(MATCH("Central Log Server Security Requirements Guide :: Version 2, Release: 2 Benchmark Date: 27 Oct 2022*"&amp;A1000&amp;";*",SRGs!AA:AA,0),0)</f>
        <v>0</v>
      </c>
      <c r="O1000" s="2">
        <f>IFERROR(MATCH("Database Security Requirements Guide :: Version 3, Release: 3 Benchmark Date: 27 Jul 2022*"&amp;A1000&amp;";*",SRGs!AA:AA,0),0)</f>
        <v>0</v>
      </c>
      <c r="P1000" s="2">
        <f>IFERROR(MATCH("Container Platform Security Requirements Guide :: Version 1, Release: 3 Benchmark Date: 27 Jan 2022*"&amp;A1000&amp;";*",SRGs!AA:AA,0),0)</f>
        <v>0</v>
      </c>
      <c r="Q1000" s="2">
        <f>IFERROR(MATCH("Domain Name System (DNS) Security Requirements Guide :: Version 2, Release: 4 Benchmark Date: 23 Oct 2015*"&amp;A1000&amp;";*",SRGs!AA:AA,0),0)</f>
        <v>0</v>
      </c>
      <c r="R1000" s="2">
        <f>IFERROR(MATCH("Firewall Security Requirements Guide :: Version 2, Release: 3 Benchmark Date: 27 Oct 2022*"&amp;A1000&amp;";*",SRGs!AA:AA,0),0)</f>
        <v>0</v>
      </c>
      <c r="S1000" s="2">
        <f>IFERROR(MATCH("General Purpose Operating System Security Requirements Guide :: Version 2, Release: 4 Benchmark Date: 27 Jul 2022*"&amp;A1000&amp;";*",SRGs!AA:AA,0),0)</f>
        <v>0</v>
      </c>
      <c r="T1000" s="2">
        <f>IFERROR(MATCH("Intrusion Detection and Prevention Systems (IDPS) Security Requirements Guide :: Version 2, Release: 6 Benchmark Date: 24 Jul 2020*"&amp;A1000&amp;";*",SRGs!AA:AA,0),0)</f>
        <v>0</v>
      </c>
      <c r="U1000" s="2">
        <f>IFERROR(MATCH("Layer 2 Switch Security Requirements Guide :: Version 2, Release: 1 Benchmark Date: 18 May 2021*"&amp;A1000&amp;";*",SRGs!AA:AA,0),0)</f>
        <v>0</v>
      </c>
      <c r="V1000" s="2">
        <f>IFERROR(MATCH("Mainframe Product Security Requirements Guide :: Version 2, Release: 1 Benchmark Date: 27 Oct 2022*"&amp;A1000&amp;";*",SRGs!AA:AA,0),0)</f>
        <v>0</v>
      </c>
      <c r="W1000" s="2">
        <f>IFERROR(MATCH("Network Device Management Security Requirements Guide :: Version 4, Release: 1 Benchmark Date: 23 Apr 2021*"&amp;A1000&amp;";*",SRGs!AA:AA,0),0)</f>
        <v>0</v>
      </c>
      <c r="X1000" s="2">
        <f>IFERROR(MATCH("Router Security Requirements Guide :: Version 4, Release: 2 Benchmark Date: 23 Apr 2021*"&amp;A1000&amp;";*",SRGs!AA:AA,0),0)</f>
        <v>0</v>
      </c>
      <c r="Y1000" s="2">
        <f>IFERROR(MATCH("SDN Controller Security Requirements Guide :: Version 1, Release: 2 Benchmark Date: 24 Apr 2020*"&amp;A1000&amp;";*",SRGs!AA:AA,0),0)</f>
        <v>0</v>
      </c>
      <c r="Z1000" s="2">
        <f>IFERROR(MATCH("Unified Endpoint Management Agent Security Requirements Guide :: Version 1, Release: 1 Benchmark Date: 20 Nov 2020*"&amp;A1000&amp;";*",SRGs!AA:AA,0),0)</f>
        <v>0</v>
      </c>
      <c r="AA1000" s="2">
        <f>IFERROR(MATCH("Unified Endpoint Management Server Security Requirements Guide :: Version 1, Release: 1 Benchmark Date: 20 Nov 2020*"&amp;A1000&amp;";*",SRGs!AA:AA,0),0)</f>
        <v>0</v>
      </c>
      <c r="AB1000" s="2">
        <f>IFERROR(MATCH("Virtual Private Network (VPN) Security Requirements Guide :: Version 2, Release: 4 Benchmark Date: 27 Oct 2021*"&amp;A1000&amp;";*",SRGs!AA:AA,0),0)</f>
        <v>0</v>
      </c>
      <c r="AC1000" s="2">
        <f>IFERROR(MATCH("Web Server Security Requirements Guide :: Version 3, Release: 1 Benchmark Date: 27 Oct 2022*"&amp;A1000&amp;";*",SRGs!AA:AA,0),0)</f>
        <v>0</v>
      </c>
      <c r="AD1000" s="22"/>
      <c r="AE1000" s="3" t="str">
        <f t="shared" si="120"/>
        <v/>
      </c>
      <c r="AF1000" s="2" t="str">
        <f t="shared" si="121"/>
        <v/>
      </c>
      <c r="AG1000" s="2" t="str">
        <f t="shared" si="122"/>
        <v/>
      </c>
      <c r="AH1000" s="2" t="str">
        <f t="shared" si="123"/>
        <v/>
      </c>
      <c r="AI1000" s="2" t="str">
        <f t="shared" si="124"/>
        <v/>
      </c>
      <c r="AJ1000" s="2" t="str">
        <f t="shared" si="125"/>
        <v/>
      </c>
      <c r="AK1000" s="2" t="str">
        <f t="shared" si="126"/>
        <v/>
      </c>
      <c r="AM1000" s="5" t="str">
        <f t="shared" si="127"/>
        <v/>
      </c>
    </row>
    <row r="1001" spans="1:39" s="5" customFormat="1" ht="75">
      <c r="A1001" s="1" t="s">
        <v>284</v>
      </c>
      <c r="B1001" s="1" t="s">
        <v>4316</v>
      </c>
      <c r="C1001" s="1" t="s">
        <v>1331</v>
      </c>
      <c r="D1001" s="1" t="s">
        <v>2346</v>
      </c>
      <c r="E1001" s="1" t="s">
        <v>3341</v>
      </c>
      <c r="F1001" s="2" t="s">
        <v>4086</v>
      </c>
      <c r="G1001" s="2"/>
      <c r="H1001" s="2" t="s">
        <v>4288</v>
      </c>
      <c r="I1001" s="10">
        <v>3</v>
      </c>
      <c r="J1001" s="13"/>
      <c r="K1001" s="3">
        <f>IFERROR(MATCH("Application Layer Gateway (ALG) Security Requirements Guide (SRG) :: Version 1, Release: 2 Benchmark Date: 24 Jul 2015*"&amp;A1001&amp;";*",SRGs!AA:AA,0),0)</f>
        <v>0</v>
      </c>
      <c r="L1001" s="2">
        <f>IFERROR(MATCH("Application Server Security Requirements Guide :: Version 3, Release: 3 Benchmark Date: 27 Oct 2022*"&amp;A1001&amp;";*",SRGs!AA:AA,0),0)</f>
        <v>0</v>
      </c>
      <c r="M1001" s="2">
        <f>IFERROR(MATCH("Authentication, Authorization, and Accounting Services (AAA) Security Requirements Guide :: Version 1, Release: 2 Benchmark Date: 24 Jan 2020*"&amp;A1001&amp;";*",SRGs!AA:AA,0),0)</f>
        <v>0</v>
      </c>
      <c r="N1001" s="6">
        <f>IFERROR(MATCH("Central Log Server Security Requirements Guide :: Version 2, Release: 2 Benchmark Date: 27 Oct 2022*"&amp;A1001&amp;";*",SRGs!AA:AA,0),0)</f>
        <v>0</v>
      </c>
      <c r="O1001" s="6">
        <f>IFERROR(MATCH("Database Security Requirements Guide :: Version 3, Release: 3 Benchmark Date: 27 Jul 2022*"&amp;A1001&amp;";*",SRGs!AA:AA,0),0)</f>
        <v>0</v>
      </c>
      <c r="P1001" s="6">
        <f>IFERROR(MATCH("Container Platform Security Requirements Guide :: Version 1, Release: 3 Benchmark Date: 27 Jan 2022*"&amp;A1001&amp;";*",SRGs!AA:AA,0),0)</f>
        <v>0</v>
      </c>
      <c r="Q1001" s="6">
        <f>IFERROR(MATCH("Domain Name System (DNS) Security Requirements Guide :: Version 2, Release: 4 Benchmark Date: 23 Oct 2015*"&amp;A1001&amp;";*",SRGs!AA:AA,0),0)</f>
        <v>0</v>
      </c>
      <c r="R1001" s="6">
        <f>IFERROR(MATCH("Firewall Security Requirements Guide :: Version 2, Release: 3 Benchmark Date: 27 Oct 2022*"&amp;A1001&amp;";*",SRGs!AA:AA,0),0)</f>
        <v>0</v>
      </c>
      <c r="S1001" s="6">
        <f>IFERROR(MATCH("General Purpose Operating System Security Requirements Guide :: Version 2, Release: 4 Benchmark Date: 27 Jul 2022*"&amp;A1001&amp;";*",SRGs!AA:AA,0),0)</f>
        <v>0</v>
      </c>
      <c r="T1001" s="6">
        <f>IFERROR(MATCH("Intrusion Detection and Prevention Systems (IDPS) Security Requirements Guide :: Version 2, Release: 6 Benchmark Date: 24 Jul 2020*"&amp;A1001&amp;";*",SRGs!AA:AA,0),0)</f>
        <v>0</v>
      </c>
      <c r="U1001" s="6">
        <f>IFERROR(MATCH("Layer 2 Switch Security Requirements Guide :: Version 2, Release: 1 Benchmark Date: 18 May 2021*"&amp;A1001&amp;";*",SRGs!AA:AA,0),0)</f>
        <v>0</v>
      </c>
      <c r="V1001" s="6">
        <f>IFERROR(MATCH("Mainframe Product Security Requirements Guide :: Version 2, Release: 1 Benchmark Date: 27 Oct 2022*"&amp;A1001&amp;";*",SRGs!AA:AA,0),0)</f>
        <v>0</v>
      </c>
      <c r="W1001" s="6">
        <f>IFERROR(MATCH("Network Device Management Security Requirements Guide :: Version 4, Release: 1 Benchmark Date: 23 Apr 2021*"&amp;A1001&amp;";*",SRGs!AA:AA,0),0)</f>
        <v>0</v>
      </c>
      <c r="X1001" s="6">
        <f>IFERROR(MATCH("Router Security Requirements Guide :: Version 4, Release: 2 Benchmark Date: 23 Apr 2021*"&amp;A1001&amp;";*",SRGs!AA:AA,0),0)</f>
        <v>0</v>
      </c>
      <c r="Y1001" s="6">
        <f>IFERROR(MATCH("SDN Controller Security Requirements Guide :: Version 1, Release: 2 Benchmark Date: 24 Apr 2020*"&amp;A1001&amp;";*",SRGs!AA:AA,0),0)</f>
        <v>0</v>
      </c>
      <c r="Z1001" s="6">
        <f>IFERROR(MATCH("Unified Endpoint Management Agent Security Requirements Guide :: Version 1, Release: 1 Benchmark Date: 20 Nov 2020*"&amp;A1001&amp;";*",SRGs!AA:AA,0),0)</f>
        <v>0</v>
      </c>
      <c r="AA1001" s="6">
        <f>IFERROR(MATCH("Unified Endpoint Management Server Security Requirements Guide :: Version 1, Release: 1 Benchmark Date: 20 Nov 2020*"&amp;A1001&amp;";*",SRGs!AA:AA,0),0)</f>
        <v>0</v>
      </c>
      <c r="AB1001" s="6">
        <f>IFERROR(MATCH("Virtual Private Network (VPN) Security Requirements Guide :: Version 2, Release: 4 Benchmark Date: 27 Oct 2021*"&amp;A1001&amp;";*",SRGs!AA:AA,0),0)</f>
        <v>0</v>
      </c>
      <c r="AC1001" s="6">
        <f>IFERROR(MATCH("Web Server Security Requirements Guide :: Version 3, Release: 1 Benchmark Date: 27 Oct 2022*"&amp;A1001&amp;";*",SRGs!AA:AA,0),0)</f>
        <v>0</v>
      </c>
      <c r="AD1001" s="21"/>
      <c r="AE1001" s="3" t="str">
        <f t="shared" si="120"/>
        <v/>
      </c>
      <c r="AF1001" s="2" t="str">
        <f t="shared" si="121"/>
        <v/>
      </c>
      <c r="AG1001" s="2" t="str">
        <f t="shared" si="122"/>
        <v/>
      </c>
      <c r="AH1001" s="2" t="str">
        <f t="shared" si="123"/>
        <v/>
      </c>
      <c r="AI1001" s="2" t="str">
        <f t="shared" si="124"/>
        <v/>
      </c>
      <c r="AJ1001" s="2" t="str">
        <f t="shared" si="125"/>
        <v/>
      </c>
      <c r="AK1001" s="2" t="str">
        <f t="shared" si="126"/>
        <v/>
      </c>
      <c r="AL1001" s="27"/>
      <c r="AM1001" s="5" t="str">
        <f t="shared" si="127"/>
        <v/>
      </c>
    </row>
    <row r="1002" spans="1:39" ht="150">
      <c r="A1002" s="1" t="s">
        <v>240</v>
      </c>
      <c r="B1002" s="1" t="s">
        <v>4316</v>
      </c>
      <c r="C1002" s="1" t="s">
        <v>1189</v>
      </c>
      <c r="D1002" s="1" t="s">
        <v>2222</v>
      </c>
      <c r="E1002" s="1" t="s">
        <v>3224</v>
      </c>
      <c r="F1002" s="2" t="s">
        <v>4026</v>
      </c>
      <c r="G1002" s="2"/>
      <c r="H1002" s="2"/>
      <c r="I1002" s="2"/>
      <c r="J1002" s="15"/>
      <c r="K1002" s="3">
        <f>IFERROR(MATCH("Application Layer Gateway (ALG) Security Requirements Guide (SRG) :: Version 1, Release: 2 Benchmark Date: 24 Jul 2015*"&amp;A1002&amp;";*",SRGs!AA:AA,0),0)</f>
        <v>1894</v>
      </c>
      <c r="L1002" s="2">
        <f>IFERROR(MATCH("Application Server Security Requirements Guide :: Version 3, Release: 3 Benchmark Date: 27 Oct 2022*"&amp;A1002&amp;";*",SRGs!AA:AA,0),0)</f>
        <v>1898</v>
      </c>
      <c r="M1002" s="2">
        <f>IFERROR(MATCH("Authentication, Authorization, and Accounting Services (AAA) Security Requirements Guide :: Version 1, Release: 2 Benchmark Date: 24 Jan 2020*"&amp;A1002&amp;";*",SRGs!AA:AA,0),0)</f>
        <v>0</v>
      </c>
      <c r="N1002" s="6">
        <f>IFERROR(MATCH("Central Log Server Security Requirements Guide :: Version 2, Release: 2 Benchmark Date: 27 Oct 2022*"&amp;A1002&amp;";*",SRGs!AA:AA,0),0)</f>
        <v>0</v>
      </c>
      <c r="O1002" s="6">
        <f>IFERROR(MATCH("Database Security Requirements Guide :: Version 3, Release: 3 Benchmark Date: 27 Jul 2022*"&amp;A1002&amp;";*",SRGs!AA:AA,0),0)</f>
        <v>0</v>
      </c>
      <c r="P1002" s="2">
        <f>IFERROR(MATCH("Container Platform Security Requirements Guide :: Version 1, Release: 3 Benchmark Date: 27 Jan 2022*"&amp;A1002&amp;";*",SRGs!AA:AA,0),0)</f>
        <v>1900</v>
      </c>
      <c r="Q1002" s="2">
        <f>IFERROR(MATCH("Domain Name System (DNS) Security Requirements Guide :: Version 2, Release: 4 Benchmark Date: 23 Oct 2015*"&amp;A1002&amp;";*",SRGs!AA:AA,0),0)</f>
        <v>0</v>
      </c>
      <c r="R1002" s="2">
        <f>IFERROR(MATCH("Firewall Security Requirements Guide :: Version 2, Release: 3 Benchmark Date: 27 Oct 2022*"&amp;A1002&amp;";*",SRGs!AA:AA,0),0)</f>
        <v>1901</v>
      </c>
      <c r="S1002" s="2">
        <f>IFERROR(MATCH("General Purpose Operating System Security Requirements Guide :: Version 2, Release: 4 Benchmark Date: 27 Jul 2022*"&amp;A1002&amp;";*",SRGs!AA:AA,0),0)</f>
        <v>1902</v>
      </c>
      <c r="T1002" s="2">
        <f>IFERROR(MATCH("Intrusion Detection and Prevention Systems (IDPS) Security Requirements Guide :: Version 2, Release: 6 Benchmark Date: 24 Jul 2020*"&amp;A1002&amp;";*",SRGs!AA:AA,0),0)</f>
        <v>1903</v>
      </c>
      <c r="U1002" s="2">
        <f>IFERROR(MATCH("Layer 2 Switch Security Requirements Guide :: Version 2, Release: 1 Benchmark Date: 18 May 2021*"&amp;A1002&amp;";*",SRGs!AA:AA,0),0)</f>
        <v>1906</v>
      </c>
      <c r="V1002" s="2">
        <f>IFERROR(MATCH("Mainframe Product Security Requirements Guide :: Version 2, Release: 1 Benchmark Date: 27 Oct 2022*"&amp;A1002&amp;";*",SRGs!AA:AA,0),0)</f>
        <v>0</v>
      </c>
      <c r="W1002" s="2">
        <f>IFERROR(MATCH("Network Device Management Security Requirements Guide :: Version 4, Release: 1 Benchmark Date: 23 Apr 2021*"&amp;A1002&amp;";*",SRGs!AA:AA,0),0)</f>
        <v>1913</v>
      </c>
      <c r="X1002" s="2">
        <f>IFERROR(MATCH("Router Security Requirements Guide :: Version 4, Release: 2 Benchmark Date: 23 Apr 2021*"&amp;A1002&amp;";*",SRGs!AA:AA,0),0)</f>
        <v>1914</v>
      </c>
      <c r="Y1002" s="2">
        <f>IFERROR(MATCH("SDN Controller Security Requirements Guide :: Version 1, Release: 2 Benchmark Date: 24 Apr 2020*"&amp;A1002&amp;";*",SRGs!AA:AA,0),0)</f>
        <v>1928</v>
      </c>
      <c r="Z1002" s="2">
        <f>IFERROR(MATCH("Unified Endpoint Management Agent Security Requirements Guide :: Version 1, Release: 1 Benchmark Date: 20 Nov 2020*"&amp;A1002&amp;";*",SRGs!AA:AA,0),0)</f>
        <v>0</v>
      </c>
      <c r="AA1002" s="2">
        <f>IFERROR(MATCH("Unified Endpoint Management Server Security Requirements Guide :: Version 1, Release: 1 Benchmark Date: 20 Nov 2020*"&amp;A1002&amp;";*",SRGs!AA:AA,0),0)</f>
        <v>0</v>
      </c>
      <c r="AB1002" s="2">
        <f>IFERROR(MATCH("Virtual Private Network (VPN) Security Requirements Guide :: Version 2, Release: 4 Benchmark Date: 27 Oct 2021*"&amp;A1002&amp;";*",SRGs!AA:AA,0),0)</f>
        <v>0</v>
      </c>
      <c r="AC1002" s="2">
        <f>IFERROR(MATCH("Web Server Security Requirements Guide :: Version 3, Release: 1 Benchmark Date: 27 Oct 2022*"&amp;A1002&amp;";*",SRGs!AA:AA,0),0)</f>
        <v>1931</v>
      </c>
      <c r="AD1002" s="22"/>
      <c r="AE1002" s="3" t="str">
        <f t="shared" si="120"/>
        <v>Application</v>
      </c>
      <c r="AF1002" s="2" t="str">
        <f t="shared" si="121"/>
        <v>Server</v>
      </c>
      <c r="AG1002" s="2" t="str">
        <f t="shared" si="122"/>
        <v>Laptops/Desktops</v>
      </c>
      <c r="AH1002" s="2" t="str">
        <f t="shared" si="123"/>
        <v>Network Device</v>
      </c>
      <c r="AI1002" s="2" t="str">
        <f t="shared" si="124"/>
        <v/>
      </c>
      <c r="AJ1002" s="2" t="str">
        <f t="shared" si="125"/>
        <v>Container</v>
      </c>
      <c r="AK1002" s="2" t="str">
        <f t="shared" si="126"/>
        <v/>
      </c>
      <c r="AM1002" s="5" t="str">
        <f t="shared" si="127"/>
        <v>Application; Server; Laptops/Desktops; Network Device; Container</v>
      </c>
    </row>
    <row r="1003" spans="1:39" ht="150">
      <c r="A1003" s="1" t="s">
        <v>22652</v>
      </c>
      <c r="B1003" s="1" t="s">
        <v>4316</v>
      </c>
      <c r="C1003" s="1" t="s">
        <v>1190</v>
      </c>
      <c r="D1003" s="1" t="s">
        <v>2223</v>
      </c>
      <c r="E1003" s="1" t="s">
        <v>3225</v>
      </c>
      <c r="F1003" s="2" t="s">
        <v>2591</v>
      </c>
      <c r="G1003" s="2"/>
      <c r="H1003" s="2"/>
      <c r="I1003" s="2"/>
      <c r="J1003" s="15"/>
      <c r="K1003" s="3">
        <f>IFERROR(MATCH("Application Layer Gateway (ALG) Security Requirements Guide (SRG) :: Version 1, Release: 2 Benchmark Date: 24 Jul 2015*"&amp;A1003&amp;";*",SRGs!AA:AA,0),0)</f>
        <v>1933</v>
      </c>
      <c r="L1003" s="2">
        <f>IFERROR(MATCH("Application Server Security Requirements Guide :: Version 3, Release: 3 Benchmark Date: 27 Oct 2022*"&amp;A1003&amp;";*",SRGs!AA:AA,0),0)</f>
        <v>0</v>
      </c>
      <c r="M1003" s="2">
        <f>IFERROR(MATCH("Authentication, Authorization, and Accounting Services (AAA) Security Requirements Guide :: Version 1, Release: 2 Benchmark Date: 24 Jan 2020*"&amp;A1003&amp;";*",SRGs!AA:AA,0),0)</f>
        <v>0</v>
      </c>
      <c r="N1003" s="2">
        <f>IFERROR(MATCH("Central Log Server Security Requirements Guide :: Version 2, Release: 2 Benchmark Date: 27 Oct 2022*"&amp;A1003&amp;";*",SRGs!AA:AA,0),0)</f>
        <v>0</v>
      </c>
      <c r="O1003" s="2">
        <f>IFERROR(MATCH("Database Security Requirements Guide :: Version 3, Release: 3 Benchmark Date: 27 Jul 2022*"&amp;A1003&amp;";*",SRGs!AA:AA,0),0)</f>
        <v>0</v>
      </c>
      <c r="P1003" s="2">
        <f>IFERROR(MATCH("Container Platform Security Requirements Guide :: Version 1, Release: 3 Benchmark Date: 27 Jan 2022*"&amp;A1003&amp;";*",SRGs!AA:AA,0),0)</f>
        <v>1934</v>
      </c>
      <c r="Q1003" s="2">
        <f>IFERROR(MATCH("Domain Name System (DNS) Security Requirements Guide :: Version 2, Release: 4 Benchmark Date: 23 Oct 2015*"&amp;A1003&amp;";*",SRGs!AA:AA,0),0)</f>
        <v>1935</v>
      </c>
      <c r="R1003" s="2">
        <f>IFERROR(MATCH("Firewall Security Requirements Guide :: Version 2, Release: 3 Benchmark Date: 27 Oct 2022*"&amp;A1003&amp;";*",SRGs!AA:AA,0),0)</f>
        <v>1936</v>
      </c>
      <c r="S1003" s="2">
        <f>IFERROR(MATCH("General Purpose Operating System Security Requirements Guide :: Version 2, Release: 4 Benchmark Date: 27 Jul 2022*"&amp;A1003&amp;";*",SRGs!AA:AA,0),0)</f>
        <v>0</v>
      </c>
      <c r="T1003" s="2">
        <f>IFERROR(MATCH("Intrusion Detection and Prevention Systems (IDPS) Security Requirements Guide :: Version 2, Release: 6 Benchmark Date: 24 Jul 2020*"&amp;A1003&amp;";*",SRGs!AA:AA,0),0)</f>
        <v>0</v>
      </c>
      <c r="U1003" s="2">
        <f>IFERROR(MATCH("Layer 2 Switch Security Requirements Guide :: Version 2, Release: 1 Benchmark Date: 18 May 2021*"&amp;A1003&amp;";*",SRGs!AA:AA,0),0)</f>
        <v>0</v>
      </c>
      <c r="V1003" s="2">
        <f>IFERROR(MATCH("Mainframe Product Security Requirements Guide :: Version 2, Release: 1 Benchmark Date: 27 Oct 2022*"&amp;A1003&amp;";*",SRGs!AA:AA,0),0)</f>
        <v>0</v>
      </c>
      <c r="W1003" s="2">
        <f>IFERROR(MATCH("Network Device Management Security Requirements Guide :: Version 4, Release: 1 Benchmark Date: 23 Apr 2021*"&amp;A1003&amp;";*",SRGs!AA:AA,0),0)</f>
        <v>0</v>
      </c>
      <c r="X1003" s="2">
        <f>IFERROR(MATCH("Router Security Requirements Guide :: Version 4, Release: 2 Benchmark Date: 23 Apr 2021*"&amp;A1003&amp;";*",SRGs!AA:AA,0),0)</f>
        <v>1937</v>
      </c>
      <c r="Y1003" s="2">
        <f>IFERROR(MATCH("SDN Controller Security Requirements Guide :: Version 1, Release: 2 Benchmark Date: 24 Apr 2020*"&amp;A1003&amp;";*",SRGs!AA:AA,0),0)</f>
        <v>0</v>
      </c>
      <c r="Z1003" s="2">
        <f>IFERROR(MATCH("Unified Endpoint Management Agent Security Requirements Guide :: Version 1, Release: 1 Benchmark Date: 20 Nov 2020*"&amp;A1003&amp;";*",SRGs!AA:AA,0),0)</f>
        <v>0</v>
      </c>
      <c r="AA1003" s="2">
        <f>IFERROR(MATCH("Unified Endpoint Management Server Security Requirements Guide :: Version 1, Release: 1 Benchmark Date: 20 Nov 2020*"&amp;A1003&amp;";*",SRGs!AA:AA,0),0)</f>
        <v>0</v>
      </c>
      <c r="AB1003" s="2">
        <f>IFERROR(MATCH("Virtual Private Network (VPN) Security Requirements Guide :: Version 2, Release: 4 Benchmark Date: 27 Oct 2021*"&amp;A1003&amp;";*",SRGs!AA:AA,0),0)</f>
        <v>0</v>
      </c>
      <c r="AC1003" s="2">
        <f>IFERROR(MATCH("Web Server Security Requirements Guide :: Version 3, Release: 1 Benchmark Date: 27 Oct 2022*"&amp;A1003&amp;";*",SRGs!AA:AA,0),0)</f>
        <v>1940</v>
      </c>
      <c r="AD1003" s="22"/>
      <c r="AE1003" s="3" t="str">
        <f t="shared" si="120"/>
        <v>Application</v>
      </c>
      <c r="AF1003" s="2" t="str">
        <f t="shared" si="121"/>
        <v/>
      </c>
      <c r="AG1003" s="2" t="str">
        <f t="shared" si="122"/>
        <v/>
      </c>
      <c r="AH1003" s="2" t="str">
        <f t="shared" si="123"/>
        <v>Network Device</v>
      </c>
      <c r="AI1003" s="2" t="str">
        <f t="shared" si="124"/>
        <v/>
      </c>
      <c r="AJ1003" s="2" t="str">
        <f t="shared" si="125"/>
        <v>Container</v>
      </c>
      <c r="AK1003" s="2" t="str">
        <f t="shared" si="126"/>
        <v/>
      </c>
      <c r="AM1003" s="5" t="str">
        <f t="shared" si="127"/>
        <v>Application; Network Device; Container</v>
      </c>
    </row>
    <row r="1004" spans="1:39" ht="45">
      <c r="A1004" s="1" t="s">
        <v>22653</v>
      </c>
      <c r="B1004" s="1" t="s">
        <v>4316</v>
      </c>
      <c r="C1004" s="1" t="s">
        <v>1191</v>
      </c>
      <c r="D1004" s="1" t="s">
        <v>2224</v>
      </c>
      <c r="E1004" s="1" t="s">
        <v>3226</v>
      </c>
      <c r="F1004" s="2" t="s">
        <v>2591</v>
      </c>
      <c r="G1004" s="2"/>
      <c r="H1004" s="2"/>
      <c r="I1004" s="2"/>
      <c r="J1004" s="15"/>
      <c r="K1004" s="3">
        <f>IFERROR(MATCH("Application Layer Gateway (ALG) Security Requirements Guide (SRG) :: Version 1, Release: 2 Benchmark Date: 24 Jul 2015*"&amp;A1004&amp;";*",SRGs!AA:AA,0),0)</f>
        <v>0</v>
      </c>
      <c r="L1004" s="2">
        <f>IFERROR(MATCH("Application Server Security Requirements Guide :: Version 3, Release: 3 Benchmark Date: 27 Oct 2022*"&amp;A1004&amp;";*",SRGs!AA:AA,0),0)</f>
        <v>0</v>
      </c>
      <c r="M1004" s="2">
        <f>IFERROR(MATCH("Authentication, Authorization, and Accounting Services (AAA) Security Requirements Guide :: Version 1, Release: 2 Benchmark Date: 24 Jan 2020*"&amp;A1004&amp;";*",SRGs!AA:AA,0),0)</f>
        <v>0</v>
      </c>
      <c r="N1004" s="2">
        <f>IFERROR(MATCH("Central Log Server Security Requirements Guide :: Version 2, Release: 2 Benchmark Date: 27 Oct 2022*"&amp;A1004&amp;";*",SRGs!AA:AA,0),0)</f>
        <v>0</v>
      </c>
      <c r="O1004" s="2">
        <f>IFERROR(MATCH("Database Security Requirements Guide :: Version 3, Release: 3 Benchmark Date: 27 Jul 2022*"&amp;A1004&amp;";*",SRGs!AA:AA,0),0)</f>
        <v>0</v>
      </c>
      <c r="P1004" s="2">
        <f>IFERROR(MATCH("Container Platform Security Requirements Guide :: Version 1, Release: 3 Benchmark Date: 27 Jan 2022*"&amp;A1004&amp;";*",SRGs!AA:AA,0),0)</f>
        <v>0</v>
      </c>
      <c r="Q1004" s="2">
        <f>IFERROR(MATCH("Domain Name System (DNS) Security Requirements Guide :: Version 2, Release: 4 Benchmark Date: 23 Oct 2015*"&amp;A1004&amp;";*",SRGs!AA:AA,0),0)</f>
        <v>1941</v>
      </c>
      <c r="R1004" s="2">
        <f>IFERROR(MATCH("Firewall Security Requirements Guide :: Version 2, Release: 3 Benchmark Date: 27 Oct 2022*"&amp;A1004&amp;";*",SRGs!AA:AA,0),0)</f>
        <v>1942</v>
      </c>
      <c r="S1004" s="2">
        <f>IFERROR(MATCH("General Purpose Operating System Security Requirements Guide :: Version 2, Release: 4 Benchmark Date: 27 Jul 2022*"&amp;A1004&amp;";*",SRGs!AA:AA,0),0)</f>
        <v>1943</v>
      </c>
      <c r="T1004" s="2">
        <f>IFERROR(MATCH("Intrusion Detection and Prevention Systems (IDPS) Security Requirements Guide :: Version 2, Release: 6 Benchmark Date: 24 Jul 2020*"&amp;A1004&amp;";*",SRGs!AA:AA,0),0)</f>
        <v>1944</v>
      </c>
      <c r="U1004" s="2">
        <f>IFERROR(MATCH("Layer 2 Switch Security Requirements Guide :: Version 2, Release: 1 Benchmark Date: 18 May 2021*"&amp;A1004&amp;";*",SRGs!AA:AA,0),0)</f>
        <v>1945</v>
      </c>
      <c r="V1004" s="2">
        <f>IFERROR(MATCH("Mainframe Product Security Requirements Guide :: Version 2, Release: 1 Benchmark Date: 27 Oct 2022*"&amp;A1004&amp;";*",SRGs!AA:AA,0),0)</f>
        <v>0</v>
      </c>
      <c r="W1004" s="2">
        <f>IFERROR(MATCH("Network Device Management Security Requirements Guide :: Version 4, Release: 1 Benchmark Date: 23 Apr 2021*"&amp;A1004&amp;";*",SRGs!AA:AA,0),0)</f>
        <v>0</v>
      </c>
      <c r="X1004" s="2">
        <f>IFERROR(MATCH("Router Security Requirements Guide :: Version 4, Release: 2 Benchmark Date: 23 Apr 2021*"&amp;A1004&amp;";*",SRGs!AA:AA,0),0)</f>
        <v>1946</v>
      </c>
      <c r="Y1004" s="2">
        <f>IFERROR(MATCH("SDN Controller Security Requirements Guide :: Version 1, Release: 2 Benchmark Date: 24 Apr 2020*"&amp;A1004&amp;";*",SRGs!AA:AA,0),0)</f>
        <v>1951</v>
      </c>
      <c r="Z1004" s="2">
        <f>IFERROR(MATCH("Unified Endpoint Management Agent Security Requirements Guide :: Version 1, Release: 1 Benchmark Date: 20 Nov 2020*"&amp;A1004&amp;";*",SRGs!AA:AA,0),0)</f>
        <v>0</v>
      </c>
      <c r="AA1004" s="2">
        <f>IFERROR(MATCH("Unified Endpoint Management Server Security Requirements Guide :: Version 1, Release: 1 Benchmark Date: 20 Nov 2020*"&amp;A1004&amp;";*",SRGs!AA:AA,0),0)</f>
        <v>0</v>
      </c>
      <c r="AB1004" s="2">
        <f>IFERROR(MATCH("Virtual Private Network (VPN) Security Requirements Guide :: Version 2, Release: 4 Benchmark Date: 27 Oct 2021*"&amp;A1004&amp;";*",SRGs!AA:AA,0),0)</f>
        <v>0</v>
      </c>
      <c r="AC1004" s="2">
        <f>IFERROR(MATCH("Web Server Security Requirements Guide :: Version 3, Release: 1 Benchmark Date: 27 Oct 2022*"&amp;A1004&amp;";*",SRGs!AA:AA,0),0)</f>
        <v>0</v>
      </c>
      <c r="AD1004" s="22"/>
      <c r="AE1004" s="3" t="str">
        <f t="shared" si="120"/>
        <v/>
      </c>
      <c r="AF1004" s="2" t="str">
        <f t="shared" si="121"/>
        <v>Server</v>
      </c>
      <c r="AG1004" s="2" t="str">
        <f t="shared" si="122"/>
        <v>Laptops/Desktops</v>
      </c>
      <c r="AH1004" s="2" t="str">
        <f t="shared" si="123"/>
        <v>Network Device</v>
      </c>
      <c r="AI1004" s="2" t="str">
        <f t="shared" si="124"/>
        <v/>
      </c>
      <c r="AJ1004" s="2" t="str">
        <f t="shared" si="125"/>
        <v/>
      </c>
      <c r="AK1004" s="2" t="str">
        <f t="shared" si="126"/>
        <v/>
      </c>
      <c r="AM1004" s="5" t="str">
        <f t="shared" si="127"/>
        <v>Server; Laptops/Desktops; Network Device</v>
      </c>
    </row>
    <row r="1005" spans="1:39" s="5" customFormat="1" ht="135">
      <c r="A1005" s="1" t="s">
        <v>22654</v>
      </c>
      <c r="B1005" s="1" t="s">
        <v>4316</v>
      </c>
      <c r="C1005" s="1" t="s">
        <v>1192</v>
      </c>
      <c r="D1005" s="1" t="s">
        <v>2225</v>
      </c>
      <c r="E1005" s="1" t="s">
        <v>3227</v>
      </c>
      <c r="F1005" s="2" t="s">
        <v>4027</v>
      </c>
      <c r="G1005" s="2"/>
      <c r="H1005" s="2"/>
      <c r="I1005" s="2"/>
      <c r="J1005" s="15"/>
      <c r="K1005" s="3">
        <f>IFERROR(MATCH("Application Layer Gateway (ALG) Security Requirements Guide (SRG) :: Version 1, Release: 2 Benchmark Date: 24 Jul 2015*"&amp;A1005&amp;";*",SRGs!AA:AA,0),0)</f>
        <v>0</v>
      </c>
      <c r="L1005" s="2">
        <f>IFERROR(MATCH("Application Server Security Requirements Guide :: Version 3, Release: 3 Benchmark Date: 27 Oct 2022*"&amp;A1005&amp;";*",SRGs!AA:AA,0),0)</f>
        <v>0</v>
      </c>
      <c r="M1005" s="2">
        <f>IFERROR(MATCH("Authentication, Authorization, and Accounting Services (AAA) Security Requirements Guide :: Version 1, Release: 2 Benchmark Date: 24 Jan 2020*"&amp;A1005&amp;";*",SRGs!AA:AA,0),0)</f>
        <v>0</v>
      </c>
      <c r="N1005" s="6">
        <f>IFERROR(MATCH("Central Log Server Security Requirements Guide :: Version 2, Release: 2 Benchmark Date: 27 Oct 2022*"&amp;A1005&amp;";*",SRGs!AA:AA,0),0)</f>
        <v>0</v>
      </c>
      <c r="O1005" s="6">
        <f>IFERROR(MATCH("Database Security Requirements Guide :: Version 3, Release: 3 Benchmark Date: 27 Jul 2022*"&amp;A1005&amp;";*",SRGs!AA:AA,0),0)</f>
        <v>0</v>
      </c>
      <c r="P1005" s="6">
        <f>IFERROR(MATCH("Container Platform Security Requirements Guide :: Version 1, Release: 3 Benchmark Date: 27 Jan 2022*"&amp;A1005&amp;";*",SRGs!AA:AA,0),0)</f>
        <v>0</v>
      </c>
      <c r="Q1005" s="6">
        <f>IFERROR(MATCH("Domain Name System (DNS) Security Requirements Guide :: Version 2, Release: 4 Benchmark Date: 23 Oct 2015*"&amp;A1005&amp;";*",SRGs!AA:AA,0),0)</f>
        <v>0</v>
      </c>
      <c r="R1005" s="6">
        <f>IFERROR(MATCH("Firewall Security Requirements Guide :: Version 2, Release: 3 Benchmark Date: 27 Oct 2022*"&amp;A1005&amp;";*",SRGs!AA:AA,0),0)</f>
        <v>0</v>
      </c>
      <c r="S1005" s="6">
        <f>IFERROR(MATCH("General Purpose Operating System Security Requirements Guide :: Version 2, Release: 4 Benchmark Date: 27 Jul 2022*"&amp;A1005&amp;";*",SRGs!AA:AA,0),0)</f>
        <v>0</v>
      </c>
      <c r="T1005" s="6">
        <f>IFERROR(MATCH("Intrusion Detection and Prevention Systems (IDPS) Security Requirements Guide :: Version 2, Release: 6 Benchmark Date: 24 Jul 2020*"&amp;A1005&amp;";*",SRGs!AA:AA,0),0)</f>
        <v>0</v>
      </c>
      <c r="U1005" s="6">
        <f>IFERROR(MATCH("Layer 2 Switch Security Requirements Guide :: Version 2, Release: 1 Benchmark Date: 18 May 2021*"&amp;A1005&amp;";*",SRGs!AA:AA,0),0)</f>
        <v>0</v>
      </c>
      <c r="V1005" s="6">
        <f>IFERROR(MATCH("Mainframe Product Security Requirements Guide :: Version 2, Release: 1 Benchmark Date: 27 Oct 2022*"&amp;A1005&amp;";*",SRGs!AA:AA,0),0)</f>
        <v>0</v>
      </c>
      <c r="W1005" s="6">
        <f>IFERROR(MATCH("Network Device Management Security Requirements Guide :: Version 4, Release: 1 Benchmark Date: 23 Apr 2021*"&amp;A1005&amp;";*",SRGs!AA:AA,0),0)</f>
        <v>0</v>
      </c>
      <c r="X1005" s="6">
        <f>IFERROR(MATCH("Router Security Requirements Guide :: Version 4, Release: 2 Benchmark Date: 23 Apr 2021*"&amp;A1005&amp;";*",SRGs!AA:AA,0),0)</f>
        <v>0</v>
      </c>
      <c r="Y1005" s="6">
        <f>IFERROR(MATCH("SDN Controller Security Requirements Guide :: Version 1, Release: 2 Benchmark Date: 24 Apr 2020*"&amp;A1005&amp;";*",SRGs!AA:AA,0),0)</f>
        <v>0</v>
      </c>
      <c r="Z1005" s="6">
        <f>IFERROR(MATCH("Unified Endpoint Management Agent Security Requirements Guide :: Version 1, Release: 1 Benchmark Date: 20 Nov 2020*"&amp;A1005&amp;";*",SRGs!AA:AA,0),0)</f>
        <v>0</v>
      </c>
      <c r="AA1005" s="6">
        <f>IFERROR(MATCH("Unified Endpoint Management Server Security Requirements Guide :: Version 1, Release: 1 Benchmark Date: 20 Nov 2020*"&amp;A1005&amp;";*",SRGs!AA:AA,0),0)</f>
        <v>0</v>
      </c>
      <c r="AB1005" s="6">
        <f>IFERROR(MATCH("Virtual Private Network (VPN) Security Requirements Guide :: Version 2, Release: 4 Benchmark Date: 27 Oct 2021*"&amp;A1005&amp;";*",SRGs!AA:AA,0),0)</f>
        <v>0</v>
      </c>
      <c r="AC1005" s="6">
        <f>IFERROR(MATCH("Web Server Security Requirements Guide :: Version 3, Release: 1 Benchmark Date: 27 Oct 2022*"&amp;A1005&amp;";*",SRGs!AA:AA,0),0)</f>
        <v>0</v>
      </c>
      <c r="AD1005" s="21"/>
      <c r="AE1005" s="3" t="str">
        <f t="shared" si="120"/>
        <v/>
      </c>
      <c r="AF1005" s="2" t="str">
        <f t="shared" si="121"/>
        <v/>
      </c>
      <c r="AG1005" s="2" t="str">
        <f t="shared" si="122"/>
        <v/>
      </c>
      <c r="AH1005" s="2" t="str">
        <f t="shared" si="123"/>
        <v/>
      </c>
      <c r="AI1005" s="2" t="str">
        <f t="shared" si="124"/>
        <v/>
      </c>
      <c r="AJ1005" s="2" t="str">
        <f t="shared" si="125"/>
        <v/>
      </c>
      <c r="AK1005" s="2" t="str">
        <f t="shared" si="126"/>
        <v/>
      </c>
      <c r="AL1005" s="27"/>
      <c r="AM1005" s="5" t="str">
        <f t="shared" si="127"/>
        <v/>
      </c>
    </row>
    <row r="1006" spans="1:39" ht="45">
      <c r="A1006" s="1" t="s">
        <v>285</v>
      </c>
      <c r="B1006" s="1" t="s">
        <v>4316</v>
      </c>
      <c r="C1006" s="1" t="s">
        <v>1332</v>
      </c>
      <c r="D1006" s="1" t="s">
        <v>2347</v>
      </c>
      <c r="E1006" s="1" t="s">
        <v>3342</v>
      </c>
      <c r="F1006" s="2" t="s">
        <v>4087</v>
      </c>
      <c r="G1006" s="2"/>
      <c r="H1006" s="2"/>
      <c r="I1006" s="2"/>
      <c r="J1006" s="15"/>
      <c r="K1006" s="3">
        <f>IFERROR(MATCH("Application Layer Gateway (ALG) Security Requirements Guide (SRG) :: Version 1, Release: 2 Benchmark Date: 24 Jul 2015*"&amp;A1006&amp;";*",SRGs!AA:AA,0),0)</f>
        <v>0</v>
      </c>
      <c r="L1006" s="2">
        <f>IFERROR(MATCH("Application Server Security Requirements Guide :: Version 3, Release: 3 Benchmark Date: 27 Oct 2022*"&amp;A1006&amp;";*",SRGs!AA:AA,0),0)</f>
        <v>0</v>
      </c>
      <c r="M1006" s="2">
        <f>IFERROR(MATCH("Authentication, Authorization, and Accounting Services (AAA) Security Requirements Guide :: Version 1, Release: 2 Benchmark Date: 24 Jan 2020*"&amp;A1006&amp;";*",SRGs!AA:AA,0),0)</f>
        <v>0</v>
      </c>
      <c r="N1006" s="6">
        <f>IFERROR(MATCH("Central Log Server Security Requirements Guide :: Version 2, Release: 2 Benchmark Date: 27 Oct 2022*"&amp;A1006&amp;";*",SRGs!AA:AA,0),0)</f>
        <v>0</v>
      </c>
      <c r="O1006" s="6">
        <f>IFERROR(MATCH("Database Security Requirements Guide :: Version 3, Release: 3 Benchmark Date: 27 Jul 2022*"&amp;A1006&amp;";*",SRGs!AA:AA,0),0)</f>
        <v>0</v>
      </c>
      <c r="P1006" s="2">
        <f>IFERROR(MATCH("Container Platform Security Requirements Guide :: Version 1, Release: 3 Benchmark Date: 27 Jan 2022*"&amp;A1006&amp;";*",SRGs!AA:AA,0),0)</f>
        <v>0</v>
      </c>
      <c r="Q1006" s="2">
        <f>IFERROR(MATCH("Domain Name System (DNS) Security Requirements Guide :: Version 2, Release: 4 Benchmark Date: 23 Oct 2015*"&amp;A1006&amp;";*",SRGs!AA:AA,0),0)</f>
        <v>0</v>
      </c>
      <c r="R1006" s="2">
        <f>IFERROR(MATCH("Firewall Security Requirements Guide :: Version 2, Release: 3 Benchmark Date: 27 Oct 2022*"&amp;A1006&amp;";*",SRGs!AA:AA,0),0)</f>
        <v>0</v>
      </c>
      <c r="S1006" s="2">
        <f>IFERROR(MATCH("General Purpose Operating System Security Requirements Guide :: Version 2, Release: 4 Benchmark Date: 27 Jul 2022*"&amp;A1006&amp;";*",SRGs!AA:AA,0),0)</f>
        <v>0</v>
      </c>
      <c r="T1006" s="2">
        <f>IFERROR(MATCH("Intrusion Detection and Prevention Systems (IDPS) Security Requirements Guide :: Version 2, Release: 6 Benchmark Date: 24 Jul 2020*"&amp;A1006&amp;";*",SRGs!AA:AA,0),0)</f>
        <v>0</v>
      </c>
      <c r="U1006" s="2">
        <f>IFERROR(MATCH("Layer 2 Switch Security Requirements Guide :: Version 2, Release: 1 Benchmark Date: 18 May 2021*"&amp;A1006&amp;";*",SRGs!AA:AA,0),0)</f>
        <v>0</v>
      </c>
      <c r="V1006" s="2">
        <f>IFERROR(MATCH("Mainframe Product Security Requirements Guide :: Version 2, Release: 1 Benchmark Date: 27 Oct 2022*"&amp;A1006&amp;";*",SRGs!AA:AA,0),0)</f>
        <v>0</v>
      </c>
      <c r="W1006" s="2">
        <f>IFERROR(MATCH("Network Device Management Security Requirements Guide :: Version 4, Release: 1 Benchmark Date: 23 Apr 2021*"&amp;A1006&amp;";*",SRGs!AA:AA,0),0)</f>
        <v>0</v>
      </c>
      <c r="X1006" s="2">
        <f>IFERROR(MATCH("Router Security Requirements Guide :: Version 4, Release: 2 Benchmark Date: 23 Apr 2021*"&amp;A1006&amp;";*",SRGs!AA:AA,0),0)</f>
        <v>0</v>
      </c>
      <c r="Y1006" s="2">
        <f>IFERROR(MATCH("SDN Controller Security Requirements Guide :: Version 1, Release: 2 Benchmark Date: 24 Apr 2020*"&amp;A1006&amp;";*",SRGs!AA:AA,0),0)</f>
        <v>0</v>
      </c>
      <c r="Z1006" s="2">
        <f>IFERROR(MATCH("Unified Endpoint Management Agent Security Requirements Guide :: Version 1, Release: 1 Benchmark Date: 20 Nov 2020*"&amp;A1006&amp;";*",SRGs!AA:AA,0),0)</f>
        <v>0</v>
      </c>
      <c r="AA1006" s="2">
        <f>IFERROR(MATCH("Unified Endpoint Management Server Security Requirements Guide :: Version 1, Release: 1 Benchmark Date: 20 Nov 2020*"&amp;A1006&amp;";*",SRGs!AA:AA,0),0)</f>
        <v>0</v>
      </c>
      <c r="AB1006" s="2">
        <f>IFERROR(MATCH("Virtual Private Network (VPN) Security Requirements Guide :: Version 2, Release: 4 Benchmark Date: 27 Oct 2021*"&amp;A1006&amp;";*",SRGs!AA:AA,0),0)</f>
        <v>0</v>
      </c>
      <c r="AC1006" s="2">
        <f>IFERROR(MATCH("Web Server Security Requirements Guide :: Version 3, Release: 1 Benchmark Date: 27 Oct 2022*"&amp;A1006&amp;";*",SRGs!AA:AA,0),0)</f>
        <v>0</v>
      </c>
      <c r="AD1006" s="22"/>
      <c r="AE1006" s="3" t="str">
        <f t="shared" si="120"/>
        <v/>
      </c>
      <c r="AF1006" s="2" t="str">
        <f t="shared" si="121"/>
        <v/>
      </c>
      <c r="AG1006" s="2" t="str">
        <f t="shared" si="122"/>
        <v/>
      </c>
      <c r="AH1006" s="2" t="str">
        <f t="shared" si="123"/>
        <v/>
      </c>
      <c r="AI1006" s="2" t="str">
        <f t="shared" si="124"/>
        <v/>
      </c>
      <c r="AJ1006" s="2" t="str">
        <f t="shared" si="125"/>
        <v/>
      </c>
      <c r="AK1006" s="2" t="str">
        <f t="shared" si="126"/>
        <v/>
      </c>
      <c r="AM1006" s="5" t="str">
        <f t="shared" si="127"/>
        <v/>
      </c>
    </row>
    <row r="1007" spans="1:39" ht="75">
      <c r="A1007" s="1" t="s">
        <v>286</v>
      </c>
      <c r="B1007" s="1" t="s">
        <v>4316</v>
      </c>
      <c r="C1007" s="1" t="s">
        <v>1333</v>
      </c>
      <c r="D1007" s="1" t="s">
        <v>2348</v>
      </c>
      <c r="E1007" s="1" t="s">
        <v>2591</v>
      </c>
      <c r="F1007" s="2" t="s">
        <v>2591</v>
      </c>
      <c r="G1007" s="2"/>
      <c r="H1007" s="2"/>
      <c r="I1007" s="2"/>
      <c r="J1007" s="15"/>
      <c r="K1007" s="3">
        <f>IFERROR(MATCH("Application Layer Gateway (ALG) Security Requirements Guide (SRG) :: Version 1, Release: 2 Benchmark Date: 24 Jul 2015*"&amp;A1007&amp;";*",SRGs!AA:AA,0),0)</f>
        <v>0</v>
      </c>
      <c r="L1007" s="2">
        <f>IFERROR(MATCH("Application Server Security Requirements Guide :: Version 3, Release: 3 Benchmark Date: 27 Oct 2022*"&amp;A1007&amp;";*",SRGs!AA:AA,0),0)</f>
        <v>0</v>
      </c>
      <c r="M1007" s="2">
        <f>IFERROR(MATCH("Authentication, Authorization, and Accounting Services (AAA) Security Requirements Guide :: Version 1, Release: 2 Benchmark Date: 24 Jan 2020*"&amp;A1007&amp;";*",SRGs!AA:AA,0),0)</f>
        <v>0</v>
      </c>
      <c r="N1007" s="2">
        <f>IFERROR(MATCH("Central Log Server Security Requirements Guide :: Version 2, Release: 2 Benchmark Date: 27 Oct 2022*"&amp;A1007&amp;";*",SRGs!AA:AA,0),0)</f>
        <v>0</v>
      </c>
      <c r="O1007" s="2">
        <f>IFERROR(MATCH("Database Security Requirements Guide :: Version 3, Release: 3 Benchmark Date: 27 Jul 2022*"&amp;A1007&amp;";*",SRGs!AA:AA,0),0)</f>
        <v>0</v>
      </c>
      <c r="P1007" s="2">
        <f>IFERROR(MATCH("Container Platform Security Requirements Guide :: Version 1, Release: 3 Benchmark Date: 27 Jan 2022*"&amp;A1007&amp;";*",SRGs!AA:AA,0),0)</f>
        <v>0</v>
      </c>
      <c r="Q1007" s="2">
        <f>IFERROR(MATCH("Domain Name System (DNS) Security Requirements Guide :: Version 2, Release: 4 Benchmark Date: 23 Oct 2015*"&amp;A1007&amp;";*",SRGs!AA:AA,0),0)</f>
        <v>0</v>
      </c>
      <c r="R1007" s="2">
        <f>IFERROR(MATCH("Firewall Security Requirements Guide :: Version 2, Release: 3 Benchmark Date: 27 Oct 2022*"&amp;A1007&amp;";*",SRGs!AA:AA,0),0)</f>
        <v>0</v>
      </c>
      <c r="S1007" s="2">
        <f>IFERROR(MATCH("General Purpose Operating System Security Requirements Guide :: Version 2, Release: 4 Benchmark Date: 27 Jul 2022*"&amp;A1007&amp;";*",SRGs!AA:AA,0),0)</f>
        <v>0</v>
      </c>
      <c r="T1007" s="2">
        <f>IFERROR(MATCH("Intrusion Detection and Prevention Systems (IDPS) Security Requirements Guide :: Version 2, Release: 6 Benchmark Date: 24 Jul 2020*"&amp;A1007&amp;";*",SRGs!AA:AA,0),0)</f>
        <v>0</v>
      </c>
      <c r="U1007" s="2">
        <f>IFERROR(MATCH("Layer 2 Switch Security Requirements Guide :: Version 2, Release: 1 Benchmark Date: 18 May 2021*"&amp;A1007&amp;";*",SRGs!AA:AA,0),0)</f>
        <v>0</v>
      </c>
      <c r="V1007" s="2">
        <f>IFERROR(MATCH("Mainframe Product Security Requirements Guide :: Version 2, Release: 1 Benchmark Date: 27 Oct 2022*"&amp;A1007&amp;";*",SRGs!AA:AA,0),0)</f>
        <v>0</v>
      </c>
      <c r="W1007" s="2">
        <f>IFERROR(MATCH("Network Device Management Security Requirements Guide :: Version 4, Release: 1 Benchmark Date: 23 Apr 2021*"&amp;A1007&amp;";*",SRGs!AA:AA,0),0)</f>
        <v>0</v>
      </c>
      <c r="X1007" s="2">
        <f>IFERROR(MATCH("Router Security Requirements Guide :: Version 4, Release: 2 Benchmark Date: 23 Apr 2021*"&amp;A1007&amp;";*",SRGs!AA:AA,0),0)</f>
        <v>0</v>
      </c>
      <c r="Y1007" s="2">
        <f>IFERROR(MATCH("SDN Controller Security Requirements Guide :: Version 1, Release: 2 Benchmark Date: 24 Apr 2020*"&amp;A1007&amp;";*",SRGs!AA:AA,0),0)</f>
        <v>0</v>
      </c>
      <c r="Z1007" s="2">
        <f>IFERROR(MATCH("Unified Endpoint Management Agent Security Requirements Guide :: Version 1, Release: 1 Benchmark Date: 20 Nov 2020*"&amp;A1007&amp;";*",SRGs!AA:AA,0),0)</f>
        <v>0</v>
      </c>
      <c r="AA1007" s="2">
        <f>IFERROR(MATCH("Unified Endpoint Management Server Security Requirements Guide :: Version 1, Release: 1 Benchmark Date: 20 Nov 2020*"&amp;A1007&amp;";*",SRGs!AA:AA,0),0)</f>
        <v>0</v>
      </c>
      <c r="AB1007" s="2">
        <f>IFERROR(MATCH("Virtual Private Network (VPN) Security Requirements Guide :: Version 2, Release: 4 Benchmark Date: 27 Oct 2021*"&amp;A1007&amp;";*",SRGs!AA:AA,0),0)</f>
        <v>0</v>
      </c>
      <c r="AC1007" s="2">
        <f>IFERROR(MATCH("Web Server Security Requirements Guide :: Version 3, Release: 1 Benchmark Date: 27 Oct 2022*"&amp;A1007&amp;";*",SRGs!AA:AA,0),0)</f>
        <v>0</v>
      </c>
      <c r="AD1007" s="22"/>
      <c r="AE1007" s="3" t="str">
        <f t="shared" si="120"/>
        <v/>
      </c>
      <c r="AF1007" s="2" t="str">
        <f t="shared" si="121"/>
        <v/>
      </c>
      <c r="AG1007" s="2" t="str">
        <f t="shared" si="122"/>
        <v/>
      </c>
      <c r="AH1007" s="2" t="str">
        <f t="shared" si="123"/>
        <v/>
      </c>
      <c r="AI1007" s="2" t="str">
        <f t="shared" si="124"/>
        <v/>
      </c>
      <c r="AJ1007" s="2" t="str">
        <f t="shared" si="125"/>
        <v/>
      </c>
      <c r="AK1007" s="2" t="str">
        <f t="shared" si="126"/>
        <v/>
      </c>
      <c r="AM1007" s="5" t="str">
        <f t="shared" si="127"/>
        <v/>
      </c>
    </row>
    <row r="1008" spans="1:39" s="5" customFormat="1" ht="45">
      <c r="A1008" s="1" t="s">
        <v>241</v>
      </c>
      <c r="B1008" s="1" t="s">
        <v>4316</v>
      </c>
      <c r="C1008" s="1" t="s">
        <v>1193</v>
      </c>
      <c r="D1008" s="1" t="s">
        <v>2226</v>
      </c>
      <c r="E1008" s="1" t="s">
        <v>3228</v>
      </c>
      <c r="F1008" s="2" t="s">
        <v>4028</v>
      </c>
      <c r="G1008" s="2"/>
      <c r="H1008" s="2"/>
      <c r="I1008" s="2"/>
      <c r="J1008" s="15"/>
      <c r="K1008" s="3">
        <f>IFERROR(MATCH("Application Layer Gateway (ALG) Security Requirements Guide (SRG) :: Version 1, Release: 2 Benchmark Date: 24 Jul 2015*"&amp;A1008&amp;";*",SRGs!AA:AA,0),0)</f>
        <v>0</v>
      </c>
      <c r="L1008" s="2">
        <f>IFERROR(MATCH("Application Server Security Requirements Guide :: Version 3, Release: 3 Benchmark Date: 27 Oct 2022*"&amp;A1008&amp;";*",SRGs!AA:AA,0),0)</f>
        <v>0</v>
      </c>
      <c r="M1008" s="2">
        <f>IFERROR(MATCH("Authentication, Authorization, and Accounting Services (AAA) Security Requirements Guide :: Version 1, Release: 2 Benchmark Date: 24 Jan 2020*"&amp;A1008&amp;";*",SRGs!AA:AA,0),0)</f>
        <v>0</v>
      </c>
      <c r="N1008" s="6">
        <f>IFERROR(MATCH("Central Log Server Security Requirements Guide :: Version 2, Release: 2 Benchmark Date: 27 Oct 2022*"&amp;A1008&amp;";*",SRGs!AA:AA,0),0)</f>
        <v>0</v>
      </c>
      <c r="O1008" s="6">
        <f>IFERROR(MATCH("Database Security Requirements Guide :: Version 3, Release: 3 Benchmark Date: 27 Jul 2022*"&amp;A1008&amp;";*",SRGs!AA:AA,0),0)</f>
        <v>0</v>
      </c>
      <c r="P1008" s="6">
        <f>IFERROR(MATCH("Container Platform Security Requirements Guide :: Version 1, Release: 3 Benchmark Date: 27 Jan 2022*"&amp;A1008&amp;";*",SRGs!AA:AA,0),0)</f>
        <v>0</v>
      </c>
      <c r="Q1008" s="6">
        <f>IFERROR(MATCH("Domain Name System (DNS) Security Requirements Guide :: Version 2, Release: 4 Benchmark Date: 23 Oct 2015*"&amp;A1008&amp;";*",SRGs!AA:AA,0),0)</f>
        <v>0</v>
      </c>
      <c r="R1008" s="6">
        <f>IFERROR(MATCH("Firewall Security Requirements Guide :: Version 2, Release: 3 Benchmark Date: 27 Oct 2022*"&amp;A1008&amp;";*",SRGs!AA:AA,0),0)</f>
        <v>0</v>
      </c>
      <c r="S1008" s="6">
        <f>IFERROR(MATCH("General Purpose Operating System Security Requirements Guide :: Version 2, Release: 4 Benchmark Date: 27 Jul 2022*"&amp;A1008&amp;";*",SRGs!AA:AA,0),0)</f>
        <v>0</v>
      </c>
      <c r="T1008" s="6">
        <f>IFERROR(MATCH("Intrusion Detection and Prevention Systems (IDPS) Security Requirements Guide :: Version 2, Release: 6 Benchmark Date: 24 Jul 2020*"&amp;A1008&amp;";*",SRGs!AA:AA,0),0)</f>
        <v>0</v>
      </c>
      <c r="U1008" s="6">
        <f>IFERROR(MATCH("Layer 2 Switch Security Requirements Guide :: Version 2, Release: 1 Benchmark Date: 18 May 2021*"&amp;A1008&amp;";*",SRGs!AA:AA,0),0)</f>
        <v>0</v>
      </c>
      <c r="V1008" s="6">
        <f>IFERROR(MATCH("Mainframe Product Security Requirements Guide :: Version 2, Release: 1 Benchmark Date: 27 Oct 2022*"&amp;A1008&amp;";*",SRGs!AA:AA,0),0)</f>
        <v>0</v>
      </c>
      <c r="W1008" s="6">
        <f>IFERROR(MATCH("Network Device Management Security Requirements Guide :: Version 4, Release: 1 Benchmark Date: 23 Apr 2021*"&amp;A1008&amp;";*",SRGs!AA:AA,0),0)</f>
        <v>0</v>
      </c>
      <c r="X1008" s="6">
        <f>IFERROR(MATCH("Router Security Requirements Guide :: Version 4, Release: 2 Benchmark Date: 23 Apr 2021*"&amp;A1008&amp;";*",SRGs!AA:AA,0),0)</f>
        <v>0</v>
      </c>
      <c r="Y1008" s="6">
        <f>IFERROR(MATCH("SDN Controller Security Requirements Guide :: Version 1, Release: 2 Benchmark Date: 24 Apr 2020*"&amp;A1008&amp;";*",SRGs!AA:AA,0),0)</f>
        <v>0</v>
      </c>
      <c r="Z1008" s="6">
        <f>IFERROR(MATCH("Unified Endpoint Management Agent Security Requirements Guide :: Version 1, Release: 1 Benchmark Date: 20 Nov 2020*"&amp;A1008&amp;";*",SRGs!AA:AA,0),0)</f>
        <v>0</v>
      </c>
      <c r="AA1008" s="6">
        <f>IFERROR(MATCH("Unified Endpoint Management Server Security Requirements Guide :: Version 1, Release: 1 Benchmark Date: 20 Nov 2020*"&amp;A1008&amp;";*",SRGs!AA:AA,0),0)</f>
        <v>0</v>
      </c>
      <c r="AB1008" s="6">
        <f>IFERROR(MATCH("Virtual Private Network (VPN) Security Requirements Guide :: Version 2, Release: 4 Benchmark Date: 27 Oct 2021*"&amp;A1008&amp;";*",SRGs!AA:AA,0),0)</f>
        <v>0</v>
      </c>
      <c r="AC1008" s="6">
        <f>IFERROR(MATCH("Web Server Security Requirements Guide :: Version 3, Release: 1 Benchmark Date: 27 Oct 2022*"&amp;A1008&amp;";*",SRGs!AA:AA,0),0)</f>
        <v>0</v>
      </c>
      <c r="AD1008" s="21"/>
      <c r="AE1008" s="3" t="str">
        <f t="shared" si="120"/>
        <v/>
      </c>
      <c r="AF1008" s="2" t="str">
        <f t="shared" si="121"/>
        <v/>
      </c>
      <c r="AG1008" s="2" t="str">
        <f t="shared" si="122"/>
        <v/>
      </c>
      <c r="AH1008" s="2" t="str">
        <f t="shared" si="123"/>
        <v/>
      </c>
      <c r="AI1008" s="2" t="str">
        <f t="shared" si="124"/>
        <v/>
      </c>
      <c r="AJ1008" s="2" t="str">
        <f t="shared" si="125"/>
        <v/>
      </c>
      <c r="AK1008" s="2" t="str">
        <f t="shared" si="126"/>
        <v/>
      </c>
      <c r="AL1008" s="27"/>
      <c r="AM1008" s="5" t="str">
        <f t="shared" si="127"/>
        <v/>
      </c>
    </row>
    <row r="1009" spans="1:39" s="5" customFormat="1" ht="240">
      <c r="A1009" s="1" t="s">
        <v>242</v>
      </c>
      <c r="B1009" s="1" t="s">
        <v>4316</v>
      </c>
      <c r="C1009" s="1" t="s">
        <v>1194</v>
      </c>
      <c r="D1009" s="1" t="s">
        <v>2227</v>
      </c>
      <c r="E1009" s="1" t="s">
        <v>3229</v>
      </c>
      <c r="F1009" s="2" t="s">
        <v>4029</v>
      </c>
      <c r="G1009" s="2" t="s">
        <v>4236</v>
      </c>
      <c r="H1009" s="2" t="s">
        <v>4283</v>
      </c>
      <c r="I1009" s="10">
        <v>1</v>
      </c>
      <c r="J1009" s="13"/>
      <c r="K1009" s="3">
        <f>IFERROR(MATCH("Application Layer Gateway (ALG) Security Requirements Guide (SRG) :: Version 1, Release: 2 Benchmark Date: 24 Jul 2015*"&amp;A1009&amp;";*",SRGs!AA:AA,0),0)</f>
        <v>0</v>
      </c>
      <c r="L1009" s="2">
        <f>IFERROR(MATCH("Application Server Security Requirements Guide :: Version 3, Release: 3 Benchmark Date: 27 Oct 2022*"&amp;A1009&amp;";*",SRGs!AA:AA,0),0)</f>
        <v>0</v>
      </c>
      <c r="M1009" s="2">
        <f>IFERROR(MATCH("Authentication, Authorization, and Accounting Services (AAA) Security Requirements Guide :: Version 1, Release: 2 Benchmark Date: 24 Jan 2020*"&amp;A1009&amp;";*",SRGs!AA:AA,0),0)</f>
        <v>0</v>
      </c>
      <c r="N1009" s="6">
        <f>IFERROR(MATCH("Central Log Server Security Requirements Guide :: Version 2, Release: 2 Benchmark Date: 27 Oct 2022*"&amp;A1009&amp;";*",SRGs!AA:AA,0),0)</f>
        <v>0</v>
      </c>
      <c r="O1009" s="6">
        <f>IFERROR(MATCH("Database Security Requirements Guide :: Version 3, Release: 3 Benchmark Date: 27 Jul 2022*"&amp;A1009&amp;";*",SRGs!AA:AA,0),0)</f>
        <v>0</v>
      </c>
      <c r="P1009" s="6">
        <f>IFERROR(MATCH("Container Platform Security Requirements Guide :: Version 1, Release: 3 Benchmark Date: 27 Jan 2022*"&amp;A1009&amp;";*",SRGs!AA:AA,0),0)</f>
        <v>0</v>
      </c>
      <c r="Q1009" s="6">
        <f>IFERROR(MATCH("Domain Name System (DNS) Security Requirements Guide :: Version 2, Release: 4 Benchmark Date: 23 Oct 2015*"&amp;A1009&amp;";*",SRGs!AA:AA,0),0)</f>
        <v>0</v>
      </c>
      <c r="R1009" s="6">
        <f>IFERROR(MATCH("Firewall Security Requirements Guide :: Version 2, Release: 3 Benchmark Date: 27 Oct 2022*"&amp;A1009&amp;";*",SRGs!AA:AA,0),0)</f>
        <v>1985</v>
      </c>
      <c r="S1009" s="6">
        <f>IFERROR(MATCH("General Purpose Operating System Security Requirements Guide :: Version 2, Release: 4 Benchmark Date: 27 Jul 2022*"&amp;A1009&amp;";*",SRGs!AA:AA,0),0)</f>
        <v>0</v>
      </c>
      <c r="T1009" s="6">
        <f>IFERROR(MATCH("Intrusion Detection and Prevention Systems (IDPS) Security Requirements Guide :: Version 2, Release: 6 Benchmark Date: 24 Jul 2020*"&amp;A1009&amp;";*",SRGs!AA:AA,0),0)</f>
        <v>0</v>
      </c>
      <c r="U1009" s="6">
        <f>IFERROR(MATCH("Layer 2 Switch Security Requirements Guide :: Version 2, Release: 1 Benchmark Date: 18 May 2021*"&amp;A1009&amp;";*",SRGs!AA:AA,0),0)</f>
        <v>0</v>
      </c>
      <c r="V1009" s="6">
        <f>IFERROR(MATCH("Mainframe Product Security Requirements Guide :: Version 2, Release: 1 Benchmark Date: 27 Oct 2022*"&amp;A1009&amp;";*",SRGs!AA:AA,0),0)</f>
        <v>0</v>
      </c>
      <c r="W1009" s="6">
        <f>IFERROR(MATCH("Network Device Management Security Requirements Guide :: Version 4, Release: 1 Benchmark Date: 23 Apr 2021*"&amp;A1009&amp;";*",SRGs!AA:AA,0),0)</f>
        <v>0</v>
      </c>
      <c r="X1009" s="6">
        <f>IFERROR(MATCH("Router Security Requirements Guide :: Version 4, Release: 2 Benchmark Date: 23 Apr 2021*"&amp;A1009&amp;";*",SRGs!AA:AA,0),0)</f>
        <v>1986</v>
      </c>
      <c r="Y1009" s="6">
        <f>IFERROR(MATCH("SDN Controller Security Requirements Guide :: Version 1, Release: 2 Benchmark Date: 24 Apr 2020*"&amp;A1009&amp;";*",SRGs!AA:AA,0),0)</f>
        <v>0</v>
      </c>
      <c r="Z1009" s="6">
        <f>IFERROR(MATCH("Unified Endpoint Management Agent Security Requirements Guide :: Version 1, Release: 1 Benchmark Date: 20 Nov 2020*"&amp;A1009&amp;";*",SRGs!AA:AA,0),0)</f>
        <v>0</v>
      </c>
      <c r="AA1009" s="6">
        <f>IFERROR(MATCH("Unified Endpoint Management Server Security Requirements Guide :: Version 1, Release: 1 Benchmark Date: 20 Nov 2020*"&amp;A1009&amp;";*",SRGs!AA:AA,0),0)</f>
        <v>0</v>
      </c>
      <c r="AB1009" s="6">
        <f>IFERROR(MATCH("Virtual Private Network (VPN) Security Requirements Guide :: Version 2, Release: 4 Benchmark Date: 27 Oct 2021*"&amp;A1009&amp;";*",SRGs!AA:AA,0),0)</f>
        <v>2000</v>
      </c>
      <c r="AC1009" s="6">
        <f>IFERROR(MATCH("Web Server Security Requirements Guide :: Version 3, Release: 1 Benchmark Date: 27 Oct 2022*"&amp;A1009&amp;";*",SRGs!AA:AA,0),0)</f>
        <v>0</v>
      </c>
      <c r="AD1009" s="21"/>
      <c r="AE1009" s="3" t="str">
        <f t="shared" si="120"/>
        <v/>
      </c>
      <c r="AF1009" s="2" t="str">
        <f t="shared" si="121"/>
        <v/>
      </c>
      <c r="AG1009" s="2" t="str">
        <f t="shared" si="122"/>
        <v/>
      </c>
      <c r="AH1009" s="2" t="str">
        <f t="shared" si="123"/>
        <v>Network Device</v>
      </c>
      <c r="AI1009" s="2" t="str">
        <f t="shared" si="124"/>
        <v/>
      </c>
      <c r="AJ1009" s="2" t="str">
        <f t="shared" si="125"/>
        <v/>
      </c>
      <c r="AK1009" s="2" t="str">
        <f t="shared" si="126"/>
        <v/>
      </c>
      <c r="AL1009" s="27"/>
      <c r="AM1009" s="5" t="str">
        <f t="shared" si="127"/>
        <v>Network Device</v>
      </c>
    </row>
    <row r="1010" spans="1:39" s="5" customFormat="1" ht="30">
      <c r="A1010" s="1" t="s">
        <v>22655</v>
      </c>
      <c r="B1010" s="1" t="s">
        <v>4316</v>
      </c>
      <c r="C1010" s="1" t="s">
        <v>1195</v>
      </c>
      <c r="D1010" s="1" t="s">
        <v>3585</v>
      </c>
      <c r="E1010" s="1"/>
      <c r="F1010" s="2"/>
      <c r="G1010" s="2"/>
      <c r="H1010" s="2"/>
      <c r="I1010" s="2"/>
      <c r="J1010" s="15"/>
      <c r="K1010" s="3">
        <f>IFERROR(MATCH("Application Layer Gateway (ALG) Security Requirements Guide (SRG) :: Version 1, Release: 2 Benchmark Date: 24 Jul 2015*"&amp;A1010&amp;";*",SRGs!AA:AA,0),0)</f>
        <v>0</v>
      </c>
      <c r="L1010" s="2">
        <f>IFERROR(MATCH("Application Server Security Requirements Guide :: Version 3, Release: 3 Benchmark Date: 27 Oct 2022*"&amp;A1010&amp;";*",SRGs!AA:AA,0),0)</f>
        <v>0</v>
      </c>
      <c r="M1010" s="2">
        <f>IFERROR(MATCH("Authentication, Authorization, and Accounting Services (AAA) Security Requirements Guide :: Version 1, Release: 2 Benchmark Date: 24 Jan 2020*"&amp;A1010&amp;";*",SRGs!AA:AA,0),0)</f>
        <v>0</v>
      </c>
      <c r="N1010" s="2">
        <f>IFERROR(MATCH("Central Log Server Security Requirements Guide :: Version 2, Release: 2 Benchmark Date: 27 Oct 2022*"&amp;A1010&amp;";*",SRGs!AA:AA,0),0)</f>
        <v>0</v>
      </c>
      <c r="O1010" s="2">
        <f>IFERROR(MATCH("Database Security Requirements Guide :: Version 3, Release: 3 Benchmark Date: 27 Jul 2022*"&amp;A1010&amp;";*",SRGs!AA:AA,0),0)</f>
        <v>0</v>
      </c>
      <c r="P1010" s="6">
        <f>IFERROR(MATCH("Container Platform Security Requirements Guide :: Version 1, Release: 3 Benchmark Date: 27 Jan 2022*"&amp;A1010&amp;";*",SRGs!AA:AA,0),0)</f>
        <v>0</v>
      </c>
      <c r="Q1010" s="6">
        <f>IFERROR(MATCH("Domain Name System (DNS) Security Requirements Guide :: Version 2, Release: 4 Benchmark Date: 23 Oct 2015*"&amp;A1010&amp;";*",SRGs!AA:AA,0),0)</f>
        <v>0</v>
      </c>
      <c r="R1010" s="6">
        <f>IFERROR(MATCH("Firewall Security Requirements Guide :: Version 2, Release: 3 Benchmark Date: 27 Oct 2022*"&amp;A1010&amp;";*",SRGs!AA:AA,0),0)</f>
        <v>0</v>
      </c>
      <c r="S1010" s="6">
        <f>IFERROR(MATCH("General Purpose Operating System Security Requirements Guide :: Version 2, Release: 4 Benchmark Date: 27 Jul 2022*"&amp;A1010&amp;";*",SRGs!AA:AA,0),0)</f>
        <v>0</v>
      </c>
      <c r="T1010" s="6">
        <f>IFERROR(MATCH("Intrusion Detection and Prevention Systems (IDPS) Security Requirements Guide :: Version 2, Release: 6 Benchmark Date: 24 Jul 2020*"&amp;A1010&amp;";*",SRGs!AA:AA,0),0)</f>
        <v>0</v>
      </c>
      <c r="U1010" s="6">
        <f>IFERROR(MATCH("Layer 2 Switch Security Requirements Guide :: Version 2, Release: 1 Benchmark Date: 18 May 2021*"&amp;A1010&amp;";*",SRGs!AA:AA,0),0)</f>
        <v>0</v>
      </c>
      <c r="V1010" s="6">
        <f>IFERROR(MATCH("Mainframe Product Security Requirements Guide :: Version 2, Release: 1 Benchmark Date: 27 Oct 2022*"&amp;A1010&amp;";*",SRGs!AA:AA,0),0)</f>
        <v>0</v>
      </c>
      <c r="W1010" s="6">
        <f>IFERROR(MATCH("Network Device Management Security Requirements Guide :: Version 4, Release: 1 Benchmark Date: 23 Apr 2021*"&amp;A1010&amp;";*",SRGs!AA:AA,0),0)</f>
        <v>0</v>
      </c>
      <c r="X1010" s="6">
        <f>IFERROR(MATCH("Router Security Requirements Guide :: Version 4, Release: 2 Benchmark Date: 23 Apr 2021*"&amp;A1010&amp;";*",SRGs!AA:AA,0),0)</f>
        <v>0</v>
      </c>
      <c r="Y1010" s="6">
        <f>IFERROR(MATCH("SDN Controller Security Requirements Guide :: Version 1, Release: 2 Benchmark Date: 24 Apr 2020*"&amp;A1010&amp;";*",SRGs!AA:AA,0),0)</f>
        <v>0</v>
      </c>
      <c r="Z1010" s="6">
        <f>IFERROR(MATCH("Unified Endpoint Management Agent Security Requirements Guide :: Version 1, Release: 1 Benchmark Date: 20 Nov 2020*"&amp;A1010&amp;";*",SRGs!AA:AA,0),0)</f>
        <v>0</v>
      </c>
      <c r="AA1010" s="6">
        <f>IFERROR(MATCH("Unified Endpoint Management Server Security Requirements Guide :: Version 1, Release: 1 Benchmark Date: 20 Nov 2020*"&amp;A1010&amp;";*",SRGs!AA:AA,0),0)</f>
        <v>0</v>
      </c>
      <c r="AB1010" s="6">
        <f>IFERROR(MATCH("Virtual Private Network (VPN) Security Requirements Guide :: Version 2, Release: 4 Benchmark Date: 27 Oct 2021*"&amp;A1010&amp;";*",SRGs!AA:AA,0),0)</f>
        <v>0</v>
      </c>
      <c r="AC1010" s="6">
        <f>IFERROR(MATCH("Web Server Security Requirements Guide :: Version 3, Release: 1 Benchmark Date: 27 Oct 2022*"&amp;A1010&amp;";*",SRGs!AA:AA,0),0)</f>
        <v>0</v>
      </c>
      <c r="AD1010" s="21"/>
      <c r="AE1010" s="3" t="str">
        <f t="shared" si="120"/>
        <v/>
      </c>
      <c r="AF1010" s="2" t="str">
        <f t="shared" si="121"/>
        <v/>
      </c>
      <c r="AG1010" s="2" t="str">
        <f t="shared" si="122"/>
        <v/>
      </c>
      <c r="AH1010" s="2" t="str">
        <f t="shared" si="123"/>
        <v/>
      </c>
      <c r="AI1010" s="2" t="str">
        <f t="shared" si="124"/>
        <v/>
      </c>
      <c r="AJ1010" s="2" t="str">
        <f t="shared" si="125"/>
        <v/>
      </c>
      <c r="AK1010" s="2" t="str">
        <f t="shared" si="126"/>
        <v/>
      </c>
      <c r="AL1010" s="27"/>
      <c r="AM1010" s="5" t="str">
        <f t="shared" si="127"/>
        <v/>
      </c>
    </row>
    <row r="1011" spans="1:39" ht="240">
      <c r="A1011" s="1" t="s">
        <v>22656</v>
      </c>
      <c r="B1011" s="1" t="s">
        <v>4316</v>
      </c>
      <c r="C1011" s="1" t="s">
        <v>1204</v>
      </c>
      <c r="D1011" s="1" t="s">
        <v>2234</v>
      </c>
      <c r="E1011" s="1" t="s">
        <v>3236</v>
      </c>
      <c r="F1011" s="2" t="s">
        <v>4032</v>
      </c>
      <c r="G1011" s="2"/>
      <c r="H1011" s="2"/>
      <c r="I1011" s="2"/>
      <c r="J1011" s="15"/>
      <c r="K1011" s="3">
        <f>IFERROR(MATCH("Application Layer Gateway (ALG) Security Requirements Guide (SRG) :: Version 1, Release: 2 Benchmark Date: 24 Jul 2015*"&amp;A1011&amp;";*",SRGs!AA:AA,0),0)</f>
        <v>0</v>
      </c>
      <c r="L1011" s="2">
        <f>IFERROR(MATCH("Application Server Security Requirements Guide :: Version 3, Release: 3 Benchmark Date: 27 Oct 2022*"&amp;A1011&amp;";*",SRGs!AA:AA,0),0)</f>
        <v>0</v>
      </c>
      <c r="M1011" s="2">
        <f>IFERROR(MATCH("Authentication, Authorization, and Accounting Services (AAA) Security Requirements Guide :: Version 1, Release: 2 Benchmark Date: 24 Jan 2020*"&amp;A1011&amp;";*",SRGs!AA:AA,0),0)</f>
        <v>0</v>
      </c>
      <c r="N1011" s="6">
        <f>IFERROR(MATCH("Central Log Server Security Requirements Guide :: Version 2, Release: 2 Benchmark Date: 27 Oct 2022*"&amp;A1011&amp;";*",SRGs!AA:AA,0),0)</f>
        <v>0</v>
      </c>
      <c r="O1011" s="6">
        <f>IFERROR(MATCH("Database Security Requirements Guide :: Version 3, Release: 3 Benchmark Date: 27 Jul 2022*"&amp;A1011&amp;";*",SRGs!AA:AA,0),0)</f>
        <v>0</v>
      </c>
      <c r="P1011" s="2">
        <f>IFERROR(MATCH("Container Platform Security Requirements Guide :: Version 1, Release: 3 Benchmark Date: 27 Jan 2022*"&amp;A1011&amp;";*",SRGs!AA:AA,0),0)</f>
        <v>0</v>
      </c>
      <c r="Q1011" s="2">
        <f>IFERROR(MATCH("Domain Name System (DNS) Security Requirements Guide :: Version 2, Release: 4 Benchmark Date: 23 Oct 2015*"&amp;A1011&amp;";*",SRGs!AA:AA,0),0)</f>
        <v>0</v>
      </c>
      <c r="R1011" s="2">
        <f>IFERROR(MATCH("Firewall Security Requirements Guide :: Version 2, Release: 3 Benchmark Date: 27 Oct 2022*"&amp;A1011&amp;";*",SRGs!AA:AA,0),0)</f>
        <v>0</v>
      </c>
      <c r="S1011" s="2">
        <f>IFERROR(MATCH("General Purpose Operating System Security Requirements Guide :: Version 2, Release: 4 Benchmark Date: 27 Jul 2022*"&amp;A1011&amp;";*",SRGs!AA:AA,0),0)</f>
        <v>0</v>
      </c>
      <c r="T1011" s="2">
        <f>IFERROR(MATCH("Intrusion Detection and Prevention Systems (IDPS) Security Requirements Guide :: Version 2, Release: 6 Benchmark Date: 24 Jul 2020*"&amp;A1011&amp;";*",SRGs!AA:AA,0),0)</f>
        <v>0</v>
      </c>
      <c r="U1011" s="2">
        <f>IFERROR(MATCH("Layer 2 Switch Security Requirements Guide :: Version 2, Release: 1 Benchmark Date: 18 May 2021*"&amp;A1011&amp;";*",SRGs!AA:AA,0),0)</f>
        <v>0</v>
      </c>
      <c r="V1011" s="2">
        <f>IFERROR(MATCH("Mainframe Product Security Requirements Guide :: Version 2, Release: 1 Benchmark Date: 27 Oct 2022*"&amp;A1011&amp;";*",SRGs!AA:AA,0),0)</f>
        <v>0</v>
      </c>
      <c r="W1011" s="2">
        <f>IFERROR(MATCH("Network Device Management Security Requirements Guide :: Version 4, Release: 1 Benchmark Date: 23 Apr 2021*"&amp;A1011&amp;";*",SRGs!AA:AA,0),0)</f>
        <v>0</v>
      </c>
      <c r="X1011" s="2">
        <f>IFERROR(MATCH("Router Security Requirements Guide :: Version 4, Release: 2 Benchmark Date: 23 Apr 2021*"&amp;A1011&amp;";*",SRGs!AA:AA,0),0)</f>
        <v>0</v>
      </c>
      <c r="Y1011" s="2">
        <f>IFERROR(MATCH("SDN Controller Security Requirements Guide :: Version 1, Release: 2 Benchmark Date: 24 Apr 2020*"&amp;A1011&amp;";*",SRGs!AA:AA,0),0)</f>
        <v>0</v>
      </c>
      <c r="Z1011" s="2">
        <f>IFERROR(MATCH("Unified Endpoint Management Agent Security Requirements Guide :: Version 1, Release: 1 Benchmark Date: 20 Nov 2020*"&amp;A1011&amp;";*",SRGs!AA:AA,0),0)</f>
        <v>0</v>
      </c>
      <c r="AA1011" s="2">
        <f>IFERROR(MATCH("Unified Endpoint Management Server Security Requirements Guide :: Version 1, Release: 1 Benchmark Date: 20 Nov 2020*"&amp;A1011&amp;";*",SRGs!AA:AA,0),0)</f>
        <v>0</v>
      </c>
      <c r="AB1011" s="2">
        <f>IFERROR(MATCH("Virtual Private Network (VPN) Security Requirements Guide :: Version 2, Release: 4 Benchmark Date: 27 Oct 2021*"&amp;A1011&amp;";*",SRGs!AA:AA,0),0)</f>
        <v>0</v>
      </c>
      <c r="AC1011" s="2">
        <f>IFERROR(MATCH("Web Server Security Requirements Guide :: Version 3, Release: 1 Benchmark Date: 27 Oct 2022*"&amp;A1011&amp;";*",SRGs!AA:AA,0),0)</f>
        <v>0</v>
      </c>
      <c r="AD1011" s="22"/>
      <c r="AE1011" s="3" t="str">
        <f t="shared" si="120"/>
        <v/>
      </c>
      <c r="AF1011" s="2" t="str">
        <f t="shared" si="121"/>
        <v/>
      </c>
      <c r="AG1011" s="2" t="str">
        <f t="shared" si="122"/>
        <v/>
      </c>
      <c r="AH1011" s="2" t="str">
        <f t="shared" si="123"/>
        <v/>
      </c>
      <c r="AI1011" s="2" t="str">
        <f t="shared" si="124"/>
        <v/>
      </c>
      <c r="AJ1011" s="2" t="str">
        <f t="shared" si="125"/>
        <v/>
      </c>
      <c r="AK1011" s="2" t="str">
        <f t="shared" si="126"/>
        <v/>
      </c>
      <c r="AM1011" s="5" t="str">
        <f t="shared" si="127"/>
        <v/>
      </c>
    </row>
    <row r="1012" spans="1:39" s="5" customFormat="1" ht="180">
      <c r="A1012" s="1" t="s">
        <v>22657</v>
      </c>
      <c r="B1012" s="1" t="s">
        <v>4316</v>
      </c>
      <c r="C1012" s="1" t="s">
        <v>1205</v>
      </c>
      <c r="D1012" s="1" t="s">
        <v>2235</v>
      </c>
      <c r="E1012" s="1" t="s">
        <v>3237</v>
      </c>
      <c r="F1012" s="2" t="s">
        <v>3706</v>
      </c>
      <c r="G1012" s="2"/>
      <c r="H1012" s="2"/>
      <c r="I1012" s="2"/>
      <c r="J1012" s="15"/>
      <c r="K1012" s="3">
        <f>IFERROR(MATCH("Application Layer Gateway (ALG) Security Requirements Guide (SRG) :: Version 1, Release: 2 Benchmark Date: 24 Jul 2015*"&amp;A1012&amp;";*",SRGs!AA:AA,0),0)</f>
        <v>1953</v>
      </c>
      <c r="L1012" s="2">
        <f>IFERROR(MATCH("Application Server Security Requirements Guide :: Version 3, Release: 3 Benchmark Date: 27 Oct 2022*"&amp;A1012&amp;";*",SRGs!AA:AA,0),0)</f>
        <v>0</v>
      </c>
      <c r="M1012" s="2">
        <f>IFERROR(MATCH("Authentication, Authorization, and Accounting Services (AAA) Security Requirements Guide :: Version 1, Release: 2 Benchmark Date: 24 Jan 2020*"&amp;A1012&amp;";*",SRGs!AA:AA,0),0)</f>
        <v>0</v>
      </c>
      <c r="N1012" s="6">
        <f>IFERROR(MATCH("Central Log Server Security Requirements Guide :: Version 2, Release: 2 Benchmark Date: 27 Oct 2022*"&amp;A1012&amp;";*",SRGs!AA:AA,0),0)</f>
        <v>0</v>
      </c>
      <c r="O1012" s="6">
        <f>IFERROR(MATCH("Database Security Requirements Guide :: Version 3, Release: 3 Benchmark Date: 27 Jul 2022*"&amp;A1012&amp;";*",SRGs!AA:AA,0),0)</f>
        <v>0</v>
      </c>
      <c r="P1012" s="6">
        <f>IFERROR(MATCH("Container Platform Security Requirements Guide :: Version 1, Release: 3 Benchmark Date: 27 Jan 2022*"&amp;A1012&amp;";*",SRGs!AA:AA,0),0)</f>
        <v>0</v>
      </c>
      <c r="Q1012" s="6">
        <f>IFERROR(MATCH("Domain Name System (DNS) Security Requirements Guide :: Version 2, Release: 4 Benchmark Date: 23 Oct 2015*"&amp;A1012&amp;";*",SRGs!AA:AA,0),0)</f>
        <v>0</v>
      </c>
      <c r="R1012" s="6">
        <f>IFERROR(MATCH("Firewall Security Requirements Guide :: Version 2, Release: 3 Benchmark Date: 27 Oct 2022*"&amp;A1012&amp;";*",SRGs!AA:AA,0),0)</f>
        <v>1954</v>
      </c>
      <c r="S1012" s="6">
        <f>IFERROR(MATCH("General Purpose Operating System Security Requirements Guide :: Version 2, Release: 4 Benchmark Date: 27 Jul 2022*"&amp;A1012&amp;";*",SRGs!AA:AA,0),0)</f>
        <v>0</v>
      </c>
      <c r="T1012" s="6">
        <f>IFERROR(MATCH("Intrusion Detection and Prevention Systems (IDPS) Security Requirements Guide :: Version 2, Release: 6 Benchmark Date: 24 Jul 2020*"&amp;A1012&amp;";*",SRGs!AA:AA,0),0)</f>
        <v>0</v>
      </c>
      <c r="U1012" s="6">
        <f>IFERROR(MATCH("Layer 2 Switch Security Requirements Guide :: Version 2, Release: 1 Benchmark Date: 18 May 2021*"&amp;A1012&amp;";*",SRGs!AA:AA,0),0)</f>
        <v>0</v>
      </c>
      <c r="V1012" s="6">
        <f>IFERROR(MATCH("Mainframe Product Security Requirements Guide :: Version 2, Release: 1 Benchmark Date: 27 Oct 2022*"&amp;A1012&amp;";*",SRGs!AA:AA,0),0)</f>
        <v>0</v>
      </c>
      <c r="W1012" s="6">
        <f>IFERROR(MATCH("Network Device Management Security Requirements Guide :: Version 4, Release: 1 Benchmark Date: 23 Apr 2021*"&amp;A1012&amp;";*",SRGs!AA:AA,0),0)</f>
        <v>0</v>
      </c>
      <c r="X1012" s="6">
        <f>IFERROR(MATCH("Router Security Requirements Guide :: Version 4, Release: 2 Benchmark Date: 23 Apr 2021*"&amp;A1012&amp;";*",SRGs!AA:AA,0),0)</f>
        <v>1958</v>
      </c>
      <c r="Y1012" s="6">
        <f>IFERROR(MATCH("SDN Controller Security Requirements Guide :: Version 1, Release: 2 Benchmark Date: 24 Apr 2020*"&amp;A1012&amp;";*",SRGs!AA:AA,0),0)</f>
        <v>1975</v>
      </c>
      <c r="Z1012" s="6">
        <f>IFERROR(MATCH("Unified Endpoint Management Agent Security Requirements Guide :: Version 1, Release: 1 Benchmark Date: 20 Nov 2020*"&amp;A1012&amp;";*",SRGs!AA:AA,0),0)</f>
        <v>0</v>
      </c>
      <c r="AA1012" s="6">
        <f>IFERROR(MATCH("Unified Endpoint Management Server Security Requirements Guide :: Version 1, Release: 1 Benchmark Date: 20 Nov 2020*"&amp;A1012&amp;";*",SRGs!AA:AA,0),0)</f>
        <v>0</v>
      </c>
      <c r="AB1012" s="6">
        <f>IFERROR(MATCH("Virtual Private Network (VPN) Security Requirements Guide :: Version 2, Release: 4 Benchmark Date: 27 Oct 2021*"&amp;A1012&amp;";*",SRGs!AA:AA,0),0)</f>
        <v>0</v>
      </c>
      <c r="AC1012" s="6">
        <f>IFERROR(MATCH("Web Server Security Requirements Guide :: Version 3, Release: 1 Benchmark Date: 27 Oct 2022*"&amp;A1012&amp;";*",SRGs!AA:AA,0),0)</f>
        <v>0</v>
      </c>
      <c r="AD1012" s="21"/>
      <c r="AE1012" s="3" t="str">
        <f t="shared" si="120"/>
        <v>Application</v>
      </c>
      <c r="AF1012" s="2" t="str">
        <f t="shared" si="121"/>
        <v/>
      </c>
      <c r="AG1012" s="2" t="str">
        <f t="shared" si="122"/>
        <v/>
      </c>
      <c r="AH1012" s="2" t="str">
        <f t="shared" si="123"/>
        <v>Network Device</v>
      </c>
      <c r="AI1012" s="2" t="str">
        <f t="shared" si="124"/>
        <v/>
      </c>
      <c r="AJ1012" s="2" t="str">
        <f t="shared" si="125"/>
        <v/>
      </c>
      <c r="AK1012" s="2" t="str">
        <f t="shared" si="126"/>
        <v/>
      </c>
      <c r="AL1012" s="27"/>
      <c r="AM1012" s="5" t="str">
        <f t="shared" si="127"/>
        <v>Application; Network Device</v>
      </c>
    </row>
    <row r="1013" spans="1:39" s="5" customFormat="1" ht="45">
      <c r="A1013" s="1" t="s">
        <v>22658</v>
      </c>
      <c r="B1013" s="1" t="s">
        <v>4316</v>
      </c>
      <c r="C1013" s="1" t="s">
        <v>1206</v>
      </c>
      <c r="D1013" s="1" t="s">
        <v>2236</v>
      </c>
      <c r="E1013" s="1" t="s">
        <v>3238</v>
      </c>
      <c r="F1013" s="2" t="s">
        <v>2591</v>
      </c>
      <c r="G1013" s="2"/>
      <c r="H1013" s="2"/>
      <c r="I1013" s="2"/>
      <c r="J1013" s="15"/>
      <c r="K1013" s="3">
        <f>IFERROR(MATCH("Application Layer Gateway (ALG) Security Requirements Guide (SRG) :: Version 1, Release: 2 Benchmark Date: 24 Jul 2015*"&amp;A1013&amp;";*",SRGs!AA:AA,0),0)</f>
        <v>0</v>
      </c>
      <c r="L1013" s="2">
        <f>IFERROR(MATCH("Application Server Security Requirements Guide :: Version 3, Release: 3 Benchmark Date: 27 Oct 2022*"&amp;A1013&amp;";*",SRGs!AA:AA,0),0)</f>
        <v>0</v>
      </c>
      <c r="M1013" s="2">
        <f>IFERROR(MATCH("Authentication, Authorization, and Accounting Services (AAA) Security Requirements Guide :: Version 1, Release: 2 Benchmark Date: 24 Jan 2020*"&amp;A1013&amp;";*",SRGs!AA:AA,0),0)</f>
        <v>0</v>
      </c>
      <c r="N1013" s="2">
        <f>IFERROR(MATCH("Central Log Server Security Requirements Guide :: Version 2, Release: 2 Benchmark Date: 27 Oct 2022*"&amp;A1013&amp;";*",SRGs!AA:AA,0),0)</f>
        <v>0</v>
      </c>
      <c r="O1013" s="2">
        <f>IFERROR(MATCH("Database Security Requirements Guide :: Version 3, Release: 3 Benchmark Date: 27 Jul 2022*"&amp;A1013&amp;";*",SRGs!AA:AA,0),0)</f>
        <v>0</v>
      </c>
      <c r="P1013" s="6">
        <f>IFERROR(MATCH("Container Platform Security Requirements Guide :: Version 1, Release: 3 Benchmark Date: 27 Jan 2022*"&amp;A1013&amp;";*",SRGs!AA:AA,0),0)</f>
        <v>0</v>
      </c>
      <c r="Q1013" s="6">
        <f>IFERROR(MATCH("Domain Name System (DNS) Security Requirements Guide :: Version 2, Release: 4 Benchmark Date: 23 Oct 2015*"&amp;A1013&amp;";*",SRGs!AA:AA,0),0)</f>
        <v>0</v>
      </c>
      <c r="R1013" s="6">
        <f>IFERROR(MATCH("Firewall Security Requirements Guide :: Version 2, Release: 3 Benchmark Date: 27 Oct 2022*"&amp;A1013&amp;";*",SRGs!AA:AA,0),0)</f>
        <v>0</v>
      </c>
      <c r="S1013" s="6">
        <f>IFERROR(MATCH("General Purpose Operating System Security Requirements Guide :: Version 2, Release: 4 Benchmark Date: 27 Jul 2022*"&amp;A1013&amp;";*",SRGs!AA:AA,0),0)</f>
        <v>0</v>
      </c>
      <c r="T1013" s="6">
        <f>IFERROR(MATCH("Intrusion Detection and Prevention Systems (IDPS) Security Requirements Guide :: Version 2, Release: 6 Benchmark Date: 24 Jul 2020*"&amp;A1013&amp;";*",SRGs!AA:AA,0),0)</f>
        <v>0</v>
      </c>
      <c r="U1013" s="6">
        <f>IFERROR(MATCH("Layer 2 Switch Security Requirements Guide :: Version 2, Release: 1 Benchmark Date: 18 May 2021*"&amp;A1013&amp;";*",SRGs!AA:AA,0),0)</f>
        <v>0</v>
      </c>
      <c r="V1013" s="6">
        <f>IFERROR(MATCH("Mainframe Product Security Requirements Guide :: Version 2, Release: 1 Benchmark Date: 27 Oct 2022*"&amp;A1013&amp;";*",SRGs!AA:AA,0),0)</f>
        <v>0</v>
      </c>
      <c r="W1013" s="6">
        <f>IFERROR(MATCH("Network Device Management Security Requirements Guide :: Version 4, Release: 1 Benchmark Date: 23 Apr 2021*"&amp;A1013&amp;";*",SRGs!AA:AA,0),0)</f>
        <v>0</v>
      </c>
      <c r="X1013" s="6">
        <f>IFERROR(MATCH("Router Security Requirements Guide :: Version 4, Release: 2 Benchmark Date: 23 Apr 2021*"&amp;A1013&amp;";*",SRGs!AA:AA,0),0)</f>
        <v>0</v>
      </c>
      <c r="Y1013" s="6">
        <f>IFERROR(MATCH("SDN Controller Security Requirements Guide :: Version 1, Release: 2 Benchmark Date: 24 Apr 2020*"&amp;A1013&amp;";*",SRGs!AA:AA,0),0)</f>
        <v>0</v>
      </c>
      <c r="Z1013" s="6">
        <f>IFERROR(MATCH("Unified Endpoint Management Agent Security Requirements Guide :: Version 1, Release: 1 Benchmark Date: 20 Nov 2020*"&amp;A1013&amp;";*",SRGs!AA:AA,0),0)</f>
        <v>0</v>
      </c>
      <c r="AA1013" s="6">
        <f>IFERROR(MATCH("Unified Endpoint Management Server Security Requirements Guide :: Version 1, Release: 1 Benchmark Date: 20 Nov 2020*"&amp;A1013&amp;";*",SRGs!AA:AA,0),0)</f>
        <v>0</v>
      </c>
      <c r="AB1013" s="6">
        <f>IFERROR(MATCH("Virtual Private Network (VPN) Security Requirements Guide :: Version 2, Release: 4 Benchmark Date: 27 Oct 2021*"&amp;A1013&amp;";*",SRGs!AA:AA,0),0)</f>
        <v>0</v>
      </c>
      <c r="AC1013" s="6">
        <f>IFERROR(MATCH("Web Server Security Requirements Guide :: Version 3, Release: 1 Benchmark Date: 27 Oct 2022*"&amp;A1013&amp;";*",SRGs!AA:AA,0),0)</f>
        <v>0</v>
      </c>
      <c r="AD1013" s="21"/>
      <c r="AE1013" s="3" t="str">
        <f t="shared" si="120"/>
        <v/>
      </c>
      <c r="AF1013" s="2" t="str">
        <f t="shared" si="121"/>
        <v/>
      </c>
      <c r="AG1013" s="2" t="str">
        <f t="shared" si="122"/>
        <v/>
      </c>
      <c r="AH1013" s="2" t="str">
        <f t="shared" si="123"/>
        <v/>
      </c>
      <c r="AI1013" s="2" t="str">
        <f t="shared" si="124"/>
        <v/>
      </c>
      <c r="AJ1013" s="2" t="str">
        <f t="shared" si="125"/>
        <v/>
      </c>
      <c r="AK1013" s="2" t="str">
        <f t="shared" si="126"/>
        <v/>
      </c>
      <c r="AL1013" s="27"/>
      <c r="AM1013" s="5" t="str">
        <f t="shared" si="127"/>
        <v/>
      </c>
    </row>
    <row r="1014" spans="1:39" s="5" customFormat="1" ht="60">
      <c r="A1014" s="1" t="s">
        <v>22659</v>
      </c>
      <c r="B1014" s="1" t="s">
        <v>4316</v>
      </c>
      <c r="C1014" s="1" t="s">
        <v>1207</v>
      </c>
      <c r="D1014" s="1" t="s">
        <v>2237</v>
      </c>
      <c r="E1014" s="1" t="s">
        <v>3239</v>
      </c>
      <c r="F1014" s="2" t="s">
        <v>3977</v>
      </c>
      <c r="G1014" s="2"/>
      <c r="H1014" s="2" t="s">
        <v>4284</v>
      </c>
      <c r="I1014" s="10">
        <v>3</v>
      </c>
      <c r="J1014" s="13"/>
      <c r="K1014" s="3">
        <f>IFERROR(MATCH("Application Layer Gateway (ALG) Security Requirements Guide (SRG) :: Version 1, Release: 2 Benchmark Date: 24 Jul 2015*"&amp;A1014&amp;";*",SRGs!AA:AA,0),0)</f>
        <v>0</v>
      </c>
      <c r="L1014" s="2">
        <f>IFERROR(MATCH("Application Server Security Requirements Guide :: Version 3, Release: 3 Benchmark Date: 27 Oct 2022*"&amp;A1014&amp;";*",SRGs!AA:AA,0),0)</f>
        <v>0</v>
      </c>
      <c r="M1014" s="2">
        <f>IFERROR(MATCH("Authentication, Authorization, and Accounting Services (AAA) Security Requirements Guide :: Version 1, Release: 2 Benchmark Date: 24 Jan 2020*"&amp;A1014&amp;";*",SRGs!AA:AA,0),0)</f>
        <v>0</v>
      </c>
      <c r="N1014" s="6">
        <f>IFERROR(MATCH("Central Log Server Security Requirements Guide :: Version 2, Release: 2 Benchmark Date: 27 Oct 2022*"&amp;A1014&amp;";*",SRGs!AA:AA,0),0)</f>
        <v>0</v>
      </c>
      <c r="O1014" s="6">
        <f>IFERROR(MATCH("Database Security Requirements Guide :: Version 3, Release: 3 Benchmark Date: 27 Jul 2022*"&amp;A1014&amp;";*",SRGs!AA:AA,0),0)</f>
        <v>0</v>
      </c>
      <c r="P1014" s="6">
        <f>IFERROR(MATCH("Container Platform Security Requirements Guide :: Version 1, Release: 3 Benchmark Date: 27 Jan 2022*"&amp;A1014&amp;";*",SRGs!AA:AA,0),0)</f>
        <v>0</v>
      </c>
      <c r="Q1014" s="6">
        <f>IFERROR(MATCH("Domain Name System (DNS) Security Requirements Guide :: Version 2, Release: 4 Benchmark Date: 23 Oct 2015*"&amp;A1014&amp;";*",SRGs!AA:AA,0),0)</f>
        <v>0</v>
      </c>
      <c r="R1014" s="6">
        <f>IFERROR(MATCH("Firewall Security Requirements Guide :: Version 2, Release: 3 Benchmark Date: 27 Oct 2022*"&amp;A1014&amp;";*",SRGs!AA:AA,0),0)</f>
        <v>0</v>
      </c>
      <c r="S1014" s="6">
        <f>IFERROR(MATCH("General Purpose Operating System Security Requirements Guide :: Version 2, Release: 4 Benchmark Date: 27 Jul 2022*"&amp;A1014&amp;";*",SRGs!AA:AA,0),0)</f>
        <v>0</v>
      </c>
      <c r="T1014" s="6">
        <f>IFERROR(MATCH("Intrusion Detection and Prevention Systems (IDPS) Security Requirements Guide :: Version 2, Release: 6 Benchmark Date: 24 Jul 2020*"&amp;A1014&amp;";*",SRGs!AA:AA,0),0)</f>
        <v>0</v>
      </c>
      <c r="U1014" s="6">
        <f>IFERROR(MATCH("Layer 2 Switch Security Requirements Guide :: Version 2, Release: 1 Benchmark Date: 18 May 2021*"&amp;A1014&amp;";*",SRGs!AA:AA,0),0)</f>
        <v>0</v>
      </c>
      <c r="V1014" s="6">
        <f>IFERROR(MATCH("Mainframe Product Security Requirements Guide :: Version 2, Release: 1 Benchmark Date: 27 Oct 2022*"&amp;A1014&amp;";*",SRGs!AA:AA,0),0)</f>
        <v>0</v>
      </c>
      <c r="W1014" s="6">
        <f>IFERROR(MATCH("Network Device Management Security Requirements Guide :: Version 4, Release: 1 Benchmark Date: 23 Apr 2021*"&amp;A1014&amp;";*",SRGs!AA:AA,0),0)</f>
        <v>0</v>
      </c>
      <c r="X1014" s="6">
        <f>IFERROR(MATCH("Router Security Requirements Guide :: Version 4, Release: 2 Benchmark Date: 23 Apr 2021*"&amp;A1014&amp;";*",SRGs!AA:AA,0),0)</f>
        <v>0</v>
      </c>
      <c r="Y1014" s="6">
        <f>IFERROR(MATCH("SDN Controller Security Requirements Guide :: Version 1, Release: 2 Benchmark Date: 24 Apr 2020*"&amp;A1014&amp;";*",SRGs!AA:AA,0),0)</f>
        <v>0</v>
      </c>
      <c r="Z1014" s="6">
        <f>IFERROR(MATCH("Unified Endpoint Management Agent Security Requirements Guide :: Version 1, Release: 1 Benchmark Date: 20 Nov 2020*"&amp;A1014&amp;";*",SRGs!AA:AA,0),0)</f>
        <v>0</v>
      </c>
      <c r="AA1014" s="6">
        <f>IFERROR(MATCH("Unified Endpoint Management Server Security Requirements Guide :: Version 1, Release: 1 Benchmark Date: 20 Nov 2020*"&amp;A1014&amp;";*",SRGs!AA:AA,0),0)</f>
        <v>0</v>
      </c>
      <c r="AB1014" s="6">
        <f>IFERROR(MATCH("Virtual Private Network (VPN) Security Requirements Guide :: Version 2, Release: 4 Benchmark Date: 27 Oct 2021*"&amp;A1014&amp;";*",SRGs!AA:AA,0),0)</f>
        <v>0</v>
      </c>
      <c r="AC1014" s="6">
        <f>IFERROR(MATCH("Web Server Security Requirements Guide :: Version 3, Release: 1 Benchmark Date: 27 Oct 2022*"&amp;A1014&amp;";*",SRGs!AA:AA,0),0)</f>
        <v>0</v>
      </c>
      <c r="AD1014" s="21"/>
      <c r="AE1014" s="3" t="str">
        <f t="shared" si="120"/>
        <v/>
      </c>
      <c r="AF1014" s="2" t="str">
        <f t="shared" si="121"/>
        <v/>
      </c>
      <c r="AG1014" s="2" t="str">
        <f t="shared" si="122"/>
        <v/>
      </c>
      <c r="AH1014" s="2" t="str">
        <f t="shared" si="123"/>
        <v/>
      </c>
      <c r="AI1014" s="2" t="str">
        <f t="shared" si="124"/>
        <v/>
      </c>
      <c r="AJ1014" s="2" t="str">
        <f t="shared" si="125"/>
        <v/>
      </c>
      <c r="AK1014" s="2" t="str">
        <f t="shared" si="126"/>
        <v/>
      </c>
      <c r="AL1014" s="27"/>
      <c r="AM1014" s="5" t="str">
        <f t="shared" si="127"/>
        <v/>
      </c>
    </row>
    <row r="1015" spans="1:39" s="5" customFormat="1" ht="120">
      <c r="A1015" s="1" t="s">
        <v>22660</v>
      </c>
      <c r="B1015" s="1" t="s">
        <v>4316</v>
      </c>
      <c r="C1015" s="1" t="s">
        <v>1208</v>
      </c>
      <c r="D1015" s="1" t="s">
        <v>2238</v>
      </c>
      <c r="E1015" s="1" t="s">
        <v>3240</v>
      </c>
      <c r="F1015" s="2" t="s">
        <v>4033</v>
      </c>
      <c r="G1015" s="2"/>
      <c r="H1015" s="2"/>
      <c r="I1015" s="2"/>
      <c r="J1015" s="15"/>
      <c r="K1015" s="3">
        <f>IFERROR(MATCH("Application Layer Gateway (ALG) Security Requirements Guide (SRG) :: Version 1, Release: 2 Benchmark Date: 24 Jul 2015*"&amp;A1015&amp;";*",SRGs!AA:AA,0),0)</f>
        <v>0</v>
      </c>
      <c r="L1015" s="2">
        <f>IFERROR(MATCH("Application Server Security Requirements Guide :: Version 3, Release: 3 Benchmark Date: 27 Oct 2022*"&amp;A1015&amp;";*",SRGs!AA:AA,0),0)</f>
        <v>0</v>
      </c>
      <c r="M1015" s="2">
        <f>IFERROR(MATCH("Authentication, Authorization, and Accounting Services (AAA) Security Requirements Guide :: Version 1, Release: 2 Benchmark Date: 24 Jan 2020*"&amp;A1015&amp;";*",SRGs!AA:AA,0),0)</f>
        <v>0</v>
      </c>
      <c r="N1015" s="6">
        <f>IFERROR(MATCH("Central Log Server Security Requirements Guide :: Version 2, Release: 2 Benchmark Date: 27 Oct 2022*"&amp;A1015&amp;";*",SRGs!AA:AA,0),0)</f>
        <v>0</v>
      </c>
      <c r="O1015" s="6">
        <f>IFERROR(MATCH("Database Security Requirements Guide :: Version 3, Release: 3 Benchmark Date: 27 Jul 2022*"&amp;A1015&amp;";*",SRGs!AA:AA,0),0)</f>
        <v>0</v>
      </c>
      <c r="P1015" s="6">
        <f>IFERROR(MATCH("Container Platform Security Requirements Guide :: Version 1, Release: 3 Benchmark Date: 27 Jan 2022*"&amp;A1015&amp;";*",SRGs!AA:AA,0),0)</f>
        <v>0</v>
      </c>
      <c r="Q1015" s="6">
        <f>IFERROR(MATCH("Domain Name System (DNS) Security Requirements Guide :: Version 2, Release: 4 Benchmark Date: 23 Oct 2015*"&amp;A1015&amp;";*",SRGs!AA:AA,0),0)</f>
        <v>0</v>
      </c>
      <c r="R1015" s="6">
        <f>IFERROR(MATCH("Firewall Security Requirements Guide :: Version 2, Release: 3 Benchmark Date: 27 Oct 2022*"&amp;A1015&amp;";*",SRGs!AA:AA,0),0)</f>
        <v>0</v>
      </c>
      <c r="S1015" s="6">
        <f>IFERROR(MATCH("General Purpose Operating System Security Requirements Guide :: Version 2, Release: 4 Benchmark Date: 27 Jul 2022*"&amp;A1015&amp;";*",SRGs!AA:AA,0),0)</f>
        <v>0</v>
      </c>
      <c r="T1015" s="6">
        <f>IFERROR(MATCH("Intrusion Detection and Prevention Systems (IDPS) Security Requirements Guide :: Version 2, Release: 6 Benchmark Date: 24 Jul 2020*"&amp;A1015&amp;";*",SRGs!AA:AA,0),0)</f>
        <v>0</v>
      </c>
      <c r="U1015" s="6">
        <f>IFERROR(MATCH("Layer 2 Switch Security Requirements Guide :: Version 2, Release: 1 Benchmark Date: 18 May 2021*"&amp;A1015&amp;";*",SRGs!AA:AA,0),0)</f>
        <v>0</v>
      </c>
      <c r="V1015" s="6">
        <f>IFERROR(MATCH("Mainframe Product Security Requirements Guide :: Version 2, Release: 1 Benchmark Date: 27 Oct 2022*"&amp;A1015&amp;";*",SRGs!AA:AA,0),0)</f>
        <v>0</v>
      </c>
      <c r="W1015" s="6">
        <f>IFERROR(MATCH("Network Device Management Security Requirements Guide :: Version 4, Release: 1 Benchmark Date: 23 Apr 2021*"&amp;A1015&amp;";*",SRGs!AA:AA,0),0)</f>
        <v>0</v>
      </c>
      <c r="X1015" s="6">
        <f>IFERROR(MATCH("Router Security Requirements Guide :: Version 4, Release: 2 Benchmark Date: 23 Apr 2021*"&amp;A1015&amp;";*",SRGs!AA:AA,0),0)</f>
        <v>0</v>
      </c>
      <c r="Y1015" s="6">
        <f>IFERROR(MATCH("SDN Controller Security Requirements Guide :: Version 1, Release: 2 Benchmark Date: 24 Apr 2020*"&amp;A1015&amp;";*",SRGs!AA:AA,0),0)</f>
        <v>0</v>
      </c>
      <c r="Z1015" s="6">
        <f>IFERROR(MATCH("Unified Endpoint Management Agent Security Requirements Guide :: Version 1, Release: 1 Benchmark Date: 20 Nov 2020*"&amp;A1015&amp;";*",SRGs!AA:AA,0),0)</f>
        <v>0</v>
      </c>
      <c r="AA1015" s="6">
        <f>IFERROR(MATCH("Unified Endpoint Management Server Security Requirements Guide :: Version 1, Release: 1 Benchmark Date: 20 Nov 2020*"&amp;A1015&amp;";*",SRGs!AA:AA,0),0)</f>
        <v>0</v>
      </c>
      <c r="AB1015" s="6">
        <f>IFERROR(MATCH("Virtual Private Network (VPN) Security Requirements Guide :: Version 2, Release: 4 Benchmark Date: 27 Oct 2021*"&amp;A1015&amp;";*",SRGs!AA:AA,0),0)</f>
        <v>0</v>
      </c>
      <c r="AC1015" s="6">
        <f>IFERROR(MATCH("Web Server Security Requirements Guide :: Version 3, Release: 1 Benchmark Date: 27 Oct 2022*"&amp;A1015&amp;";*",SRGs!AA:AA,0),0)</f>
        <v>0</v>
      </c>
      <c r="AD1015" s="21"/>
      <c r="AE1015" s="3" t="str">
        <f t="shared" si="120"/>
        <v/>
      </c>
      <c r="AF1015" s="2" t="str">
        <f t="shared" si="121"/>
        <v/>
      </c>
      <c r="AG1015" s="2" t="str">
        <f t="shared" si="122"/>
        <v/>
      </c>
      <c r="AH1015" s="2" t="str">
        <f t="shared" si="123"/>
        <v/>
      </c>
      <c r="AI1015" s="2" t="str">
        <f t="shared" si="124"/>
        <v/>
      </c>
      <c r="AJ1015" s="2" t="str">
        <f t="shared" si="125"/>
        <v/>
      </c>
      <c r="AK1015" s="2" t="str">
        <f t="shared" si="126"/>
        <v/>
      </c>
      <c r="AL1015" s="27"/>
      <c r="AM1015" s="5" t="str">
        <f t="shared" si="127"/>
        <v/>
      </c>
    </row>
    <row r="1016" spans="1:39" s="5" customFormat="1" ht="90">
      <c r="A1016" s="1" t="s">
        <v>22661</v>
      </c>
      <c r="B1016" s="1" t="s">
        <v>4316</v>
      </c>
      <c r="C1016" s="1" t="s">
        <v>1209</v>
      </c>
      <c r="D1016" s="1" t="s">
        <v>2239</v>
      </c>
      <c r="E1016" s="1" t="s">
        <v>3241</v>
      </c>
      <c r="F1016" s="2" t="s">
        <v>4034</v>
      </c>
      <c r="G1016" s="2"/>
      <c r="H1016" s="2"/>
      <c r="I1016" s="2"/>
      <c r="J1016" s="15"/>
      <c r="K1016" s="3">
        <f>IFERROR(MATCH("Application Layer Gateway (ALG) Security Requirements Guide (SRG) :: Version 1, Release: 2 Benchmark Date: 24 Jul 2015*"&amp;A1016&amp;";*",SRGs!AA:AA,0),0)</f>
        <v>0</v>
      </c>
      <c r="L1016" s="2">
        <f>IFERROR(MATCH("Application Server Security Requirements Guide :: Version 3, Release: 3 Benchmark Date: 27 Oct 2022*"&amp;A1016&amp;";*",SRGs!AA:AA,0),0)</f>
        <v>0</v>
      </c>
      <c r="M1016" s="2">
        <f>IFERROR(MATCH("Authentication, Authorization, and Accounting Services (AAA) Security Requirements Guide :: Version 1, Release: 2 Benchmark Date: 24 Jan 2020*"&amp;A1016&amp;";*",SRGs!AA:AA,0),0)</f>
        <v>0</v>
      </c>
      <c r="N1016" s="6">
        <f>IFERROR(MATCH("Central Log Server Security Requirements Guide :: Version 2, Release: 2 Benchmark Date: 27 Oct 2022*"&amp;A1016&amp;";*",SRGs!AA:AA,0),0)</f>
        <v>0</v>
      </c>
      <c r="O1016" s="6">
        <f>IFERROR(MATCH("Database Security Requirements Guide :: Version 3, Release: 3 Benchmark Date: 27 Jul 2022*"&amp;A1016&amp;";*",SRGs!AA:AA,0),0)</f>
        <v>0</v>
      </c>
      <c r="P1016" s="6">
        <f>IFERROR(MATCH("Container Platform Security Requirements Guide :: Version 1, Release: 3 Benchmark Date: 27 Jan 2022*"&amp;A1016&amp;";*",SRGs!AA:AA,0),0)</f>
        <v>0</v>
      </c>
      <c r="Q1016" s="6">
        <f>IFERROR(MATCH("Domain Name System (DNS) Security Requirements Guide :: Version 2, Release: 4 Benchmark Date: 23 Oct 2015*"&amp;A1016&amp;";*",SRGs!AA:AA,0),0)</f>
        <v>0</v>
      </c>
      <c r="R1016" s="6">
        <f>IFERROR(MATCH("Firewall Security Requirements Guide :: Version 2, Release: 3 Benchmark Date: 27 Oct 2022*"&amp;A1016&amp;";*",SRGs!AA:AA,0),0)</f>
        <v>0</v>
      </c>
      <c r="S1016" s="6">
        <f>IFERROR(MATCH("General Purpose Operating System Security Requirements Guide :: Version 2, Release: 4 Benchmark Date: 27 Jul 2022*"&amp;A1016&amp;";*",SRGs!AA:AA,0),0)</f>
        <v>0</v>
      </c>
      <c r="T1016" s="6">
        <f>IFERROR(MATCH("Intrusion Detection and Prevention Systems (IDPS) Security Requirements Guide :: Version 2, Release: 6 Benchmark Date: 24 Jul 2020*"&amp;A1016&amp;";*",SRGs!AA:AA,0),0)</f>
        <v>0</v>
      </c>
      <c r="U1016" s="6">
        <f>IFERROR(MATCH("Layer 2 Switch Security Requirements Guide :: Version 2, Release: 1 Benchmark Date: 18 May 2021*"&amp;A1016&amp;";*",SRGs!AA:AA,0),0)</f>
        <v>0</v>
      </c>
      <c r="V1016" s="6">
        <f>IFERROR(MATCH("Mainframe Product Security Requirements Guide :: Version 2, Release: 1 Benchmark Date: 27 Oct 2022*"&amp;A1016&amp;";*",SRGs!AA:AA,0),0)</f>
        <v>0</v>
      </c>
      <c r="W1016" s="6">
        <f>IFERROR(MATCH("Network Device Management Security Requirements Guide :: Version 4, Release: 1 Benchmark Date: 23 Apr 2021*"&amp;A1016&amp;";*",SRGs!AA:AA,0),0)</f>
        <v>0</v>
      </c>
      <c r="X1016" s="6">
        <f>IFERROR(MATCH("Router Security Requirements Guide :: Version 4, Release: 2 Benchmark Date: 23 Apr 2021*"&amp;A1016&amp;";*",SRGs!AA:AA,0),0)</f>
        <v>0</v>
      </c>
      <c r="Y1016" s="6">
        <f>IFERROR(MATCH("SDN Controller Security Requirements Guide :: Version 1, Release: 2 Benchmark Date: 24 Apr 2020*"&amp;A1016&amp;";*",SRGs!AA:AA,0),0)</f>
        <v>0</v>
      </c>
      <c r="Z1016" s="6">
        <f>IFERROR(MATCH("Unified Endpoint Management Agent Security Requirements Guide :: Version 1, Release: 1 Benchmark Date: 20 Nov 2020*"&amp;A1016&amp;";*",SRGs!AA:AA,0),0)</f>
        <v>0</v>
      </c>
      <c r="AA1016" s="6">
        <f>IFERROR(MATCH("Unified Endpoint Management Server Security Requirements Guide :: Version 1, Release: 1 Benchmark Date: 20 Nov 2020*"&amp;A1016&amp;";*",SRGs!AA:AA,0),0)</f>
        <v>0</v>
      </c>
      <c r="AB1016" s="6">
        <f>IFERROR(MATCH("Virtual Private Network (VPN) Security Requirements Guide :: Version 2, Release: 4 Benchmark Date: 27 Oct 2021*"&amp;A1016&amp;";*",SRGs!AA:AA,0),0)</f>
        <v>0</v>
      </c>
      <c r="AC1016" s="6">
        <f>IFERROR(MATCH("Web Server Security Requirements Guide :: Version 3, Release: 1 Benchmark Date: 27 Oct 2022*"&amp;A1016&amp;";*",SRGs!AA:AA,0),0)</f>
        <v>0</v>
      </c>
      <c r="AD1016" s="21"/>
      <c r="AE1016" s="3" t="str">
        <f t="shared" si="120"/>
        <v/>
      </c>
      <c r="AF1016" s="2" t="str">
        <f t="shared" si="121"/>
        <v/>
      </c>
      <c r="AG1016" s="2" t="str">
        <f t="shared" si="122"/>
        <v/>
      </c>
      <c r="AH1016" s="2" t="str">
        <f t="shared" si="123"/>
        <v/>
      </c>
      <c r="AI1016" s="2" t="str">
        <f t="shared" si="124"/>
        <v/>
      </c>
      <c r="AJ1016" s="2" t="str">
        <f t="shared" si="125"/>
        <v/>
      </c>
      <c r="AK1016" s="2" t="str">
        <f t="shared" si="126"/>
        <v/>
      </c>
      <c r="AL1016" s="27"/>
      <c r="AM1016" s="5" t="str">
        <f t="shared" si="127"/>
        <v/>
      </c>
    </row>
    <row r="1017" spans="1:39" ht="105">
      <c r="A1017" s="1" t="s">
        <v>22662</v>
      </c>
      <c r="B1017" s="1" t="s">
        <v>4316</v>
      </c>
      <c r="C1017" s="1" t="s">
        <v>1210</v>
      </c>
      <c r="D1017" s="1" t="s">
        <v>2240</v>
      </c>
      <c r="E1017" s="1" t="s">
        <v>3242</v>
      </c>
      <c r="F1017" s="2" t="s">
        <v>2591</v>
      </c>
      <c r="G1017" s="2"/>
      <c r="H1017" s="2"/>
      <c r="I1017" s="2"/>
      <c r="J1017" s="15"/>
      <c r="K1017" s="3">
        <f>IFERROR(MATCH("Application Layer Gateway (ALG) Security Requirements Guide (SRG) :: Version 1, Release: 2 Benchmark Date: 24 Jul 2015*"&amp;A1017&amp;";*",SRGs!AA:AA,0),0)</f>
        <v>0</v>
      </c>
      <c r="L1017" s="2">
        <f>IFERROR(MATCH("Application Server Security Requirements Guide :: Version 3, Release: 3 Benchmark Date: 27 Oct 2022*"&amp;A1017&amp;";*",SRGs!AA:AA,0),0)</f>
        <v>0</v>
      </c>
      <c r="M1017" s="2">
        <f>IFERROR(MATCH("Authentication, Authorization, and Accounting Services (AAA) Security Requirements Guide :: Version 1, Release: 2 Benchmark Date: 24 Jan 2020*"&amp;A1017&amp;";*",SRGs!AA:AA,0),0)</f>
        <v>0</v>
      </c>
      <c r="N1017" s="2">
        <f>IFERROR(MATCH("Central Log Server Security Requirements Guide :: Version 2, Release: 2 Benchmark Date: 27 Oct 2022*"&amp;A1017&amp;";*",SRGs!AA:AA,0),0)</f>
        <v>0</v>
      </c>
      <c r="O1017" s="2">
        <f>IFERROR(MATCH("Database Security Requirements Guide :: Version 3, Release: 3 Benchmark Date: 27 Jul 2022*"&amp;A1017&amp;";*",SRGs!AA:AA,0),0)</f>
        <v>0</v>
      </c>
      <c r="P1017" s="2">
        <f>IFERROR(MATCH("Container Platform Security Requirements Guide :: Version 1, Release: 3 Benchmark Date: 27 Jan 2022*"&amp;A1017&amp;";*",SRGs!AA:AA,0),0)</f>
        <v>0</v>
      </c>
      <c r="Q1017" s="2">
        <f>IFERROR(MATCH("Domain Name System (DNS) Security Requirements Guide :: Version 2, Release: 4 Benchmark Date: 23 Oct 2015*"&amp;A1017&amp;";*",SRGs!AA:AA,0),0)</f>
        <v>0</v>
      </c>
      <c r="R1017" s="2">
        <f>IFERROR(MATCH("Firewall Security Requirements Guide :: Version 2, Release: 3 Benchmark Date: 27 Oct 2022*"&amp;A1017&amp;";*",SRGs!AA:AA,0),0)</f>
        <v>0</v>
      </c>
      <c r="S1017" s="2">
        <f>IFERROR(MATCH("General Purpose Operating System Security Requirements Guide :: Version 2, Release: 4 Benchmark Date: 27 Jul 2022*"&amp;A1017&amp;";*",SRGs!AA:AA,0),0)</f>
        <v>0</v>
      </c>
      <c r="T1017" s="2">
        <f>IFERROR(MATCH("Intrusion Detection and Prevention Systems (IDPS) Security Requirements Guide :: Version 2, Release: 6 Benchmark Date: 24 Jul 2020*"&amp;A1017&amp;";*",SRGs!AA:AA,0),0)</f>
        <v>0</v>
      </c>
      <c r="U1017" s="2">
        <f>IFERROR(MATCH("Layer 2 Switch Security Requirements Guide :: Version 2, Release: 1 Benchmark Date: 18 May 2021*"&amp;A1017&amp;";*",SRGs!AA:AA,0),0)</f>
        <v>0</v>
      </c>
      <c r="V1017" s="2">
        <f>IFERROR(MATCH("Mainframe Product Security Requirements Guide :: Version 2, Release: 1 Benchmark Date: 27 Oct 2022*"&amp;A1017&amp;";*",SRGs!AA:AA,0),0)</f>
        <v>0</v>
      </c>
      <c r="W1017" s="2">
        <f>IFERROR(MATCH("Network Device Management Security Requirements Guide :: Version 4, Release: 1 Benchmark Date: 23 Apr 2021*"&amp;A1017&amp;";*",SRGs!AA:AA,0),0)</f>
        <v>0</v>
      </c>
      <c r="X1017" s="2">
        <f>IFERROR(MATCH("Router Security Requirements Guide :: Version 4, Release: 2 Benchmark Date: 23 Apr 2021*"&amp;A1017&amp;";*",SRGs!AA:AA,0),0)</f>
        <v>0</v>
      </c>
      <c r="Y1017" s="2">
        <f>IFERROR(MATCH("SDN Controller Security Requirements Guide :: Version 1, Release: 2 Benchmark Date: 24 Apr 2020*"&amp;A1017&amp;";*",SRGs!AA:AA,0),0)</f>
        <v>0</v>
      </c>
      <c r="Z1017" s="2">
        <f>IFERROR(MATCH("Unified Endpoint Management Agent Security Requirements Guide :: Version 1, Release: 1 Benchmark Date: 20 Nov 2020*"&amp;A1017&amp;";*",SRGs!AA:AA,0),0)</f>
        <v>0</v>
      </c>
      <c r="AA1017" s="2">
        <f>IFERROR(MATCH("Unified Endpoint Management Server Security Requirements Guide :: Version 1, Release: 1 Benchmark Date: 20 Nov 2020*"&amp;A1017&amp;";*",SRGs!AA:AA,0),0)</f>
        <v>0</v>
      </c>
      <c r="AB1017" s="2">
        <f>IFERROR(MATCH("Virtual Private Network (VPN) Security Requirements Guide :: Version 2, Release: 4 Benchmark Date: 27 Oct 2021*"&amp;A1017&amp;";*",SRGs!AA:AA,0),0)</f>
        <v>0</v>
      </c>
      <c r="AC1017" s="2">
        <f>IFERROR(MATCH("Web Server Security Requirements Guide :: Version 3, Release: 1 Benchmark Date: 27 Oct 2022*"&amp;A1017&amp;";*",SRGs!AA:AA,0),0)</f>
        <v>0</v>
      </c>
      <c r="AD1017" s="22"/>
      <c r="AE1017" s="3" t="str">
        <f t="shared" si="120"/>
        <v/>
      </c>
      <c r="AF1017" s="2" t="str">
        <f t="shared" si="121"/>
        <v/>
      </c>
      <c r="AG1017" s="2" t="str">
        <f t="shared" si="122"/>
        <v/>
      </c>
      <c r="AH1017" s="2" t="str">
        <f t="shared" si="123"/>
        <v/>
      </c>
      <c r="AI1017" s="2" t="str">
        <f t="shared" si="124"/>
        <v/>
      </c>
      <c r="AJ1017" s="2" t="str">
        <f t="shared" si="125"/>
        <v/>
      </c>
      <c r="AK1017" s="2" t="str">
        <f t="shared" si="126"/>
        <v/>
      </c>
      <c r="AM1017" s="5" t="str">
        <f t="shared" si="127"/>
        <v/>
      </c>
    </row>
    <row r="1018" spans="1:39" s="5" customFormat="1" ht="60">
      <c r="A1018" s="1" t="s">
        <v>22663</v>
      </c>
      <c r="B1018" s="1" t="s">
        <v>4316</v>
      </c>
      <c r="C1018" s="1" t="s">
        <v>1211</v>
      </c>
      <c r="D1018" s="1" t="s">
        <v>2241</v>
      </c>
      <c r="E1018" s="1" t="s">
        <v>3243</v>
      </c>
      <c r="F1018" s="2" t="s">
        <v>4035</v>
      </c>
      <c r="G1018" s="2"/>
      <c r="H1018" s="2"/>
      <c r="I1018" s="2"/>
      <c r="J1018" s="15"/>
      <c r="K1018" s="3">
        <f>IFERROR(MATCH("Application Layer Gateway (ALG) Security Requirements Guide (SRG) :: Version 1, Release: 2 Benchmark Date: 24 Jul 2015*"&amp;A1018&amp;";*",SRGs!AA:AA,0),0)</f>
        <v>1200</v>
      </c>
      <c r="L1018" s="2">
        <f>IFERROR(MATCH("Application Server Security Requirements Guide :: Version 3, Release: 3 Benchmark Date: 27 Oct 2022*"&amp;A1018&amp;";*",SRGs!AA:AA,0),0)</f>
        <v>0</v>
      </c>
      <c r="M1018" s="2">
        <f>IFERROR(MATCH("Authentication, Authorization, and Accounting Services (AAA) Security Requirements Guide :: Version 1, Release: 2 Benchmark Date: 24 Jan 2020*"&amp;A1018&amp;";*",SRGs!AA:AA,0),0)</f>
        <v>0</v>
      </c>
      <c r="N1018" s="6">
        <f>IFERROR(MATCH("Central Log Server Security Requirements Guide :: Version 2, Release: 2 Benchmark Date: 27 Oct 2022*"&amp;A1018&amp;";*",SRGs!AA:AA,0),0)</f>
        <v>0</v>
      </c>
      <c r="O1018" s="6">
        <f>IFERROR(MATCH("Database Security Requirements Guide :: Version 3, Release: 3 Benchmark Date: 27 Jul 2022*"&amp;A1018&amp;";*",SRGs!AA:AA,0),0)</f>
        <v>0</v>
      </c>
      <c r="P1018" s="6">
        <f>IFERROR(MATCH("Container Platform Security Requirements Guide :: Version 1, Release: 3 Benchmark Date: 27 Jan 2022*"&amp;A1018&amp;";*",SRGs!AA:AA,0),0)</f>
        <v>0</v>
      </c>
      <c r="Q1018" s="6">
        <f>IFERROR(MATCH("Domain Name System (DNS) Security Requirements Guide :: Version 2, Release: 4 Benchmark Date: 23 Oct 2015*"&amp;A1018&amp;";*",SRGs!AA:AA,0),0)</f>
        <v>0</v>
      </c>
      <c r="R1018" s="6">
        <f>IFERROR(MATCH("Firewall Security Requirements Guide :: Version 2, Release: 3 Benchmark Date: 27 Oct 2022*"&amp;A1018&amp;";*",SRGs!AA:AA,0),0)</f>
        <v>0</v>
      </c>
      <c r="S1018" s="6">
        <f>IFERROR(MATCH("General Purpose Operating System Security Requirements Guide :: Version 2, Release: 4 Benchmark Date: 27 Jul 2022*"&amp;A1018&amp;";*",SRGs!AA:AA,0),0)</f>
        <v>0</v>
      </c>
      <c r="T1018" s="6">
        <f>IFERROR(MATCH("Intrusion Detection and Prevention Systems (IDPS) Security Requirements Guide :: Version 2, Release: 6 Benchmark Date: 24 Jul 2020*"&amp;A1018&amp;";*",SRGs!AA:AA,0),0)</f>
        <v>0</v>
      </c>
      <c r="U1018" s="6">
        <f>IFERROR(MATCH("Layer 2 Switch Security Requirements Guide :: Version 2, Release: 1 Benchmark Date: 18 May 2021*"&amp;A1018&amp;";*",SRGs!AA:AA,0),0)</f>
        <v>0</v>
      </c>
      <c r="V1018" s="6">
        <f>IFERROR(MATCH("Mainframe Product Security Requirements Guide :: Version 2, Release: 1 Benchmark Date: 27 Oct 2022*"&amp;A1018&amp;";*",SRGs!AA:AA,0),0)</f>
        <v>0</v>
      </c>
      <c r="W1018" s="6">
        <f>IFERROR(MATCH("Network Device Management Security Requirements Guide :: Version 4, Release: 1 Benchmark Date: 23 Apr 2021*"&amp;A1018&amp;";*",SRGs!AA:AA,0),0)</f>
        <v>0</v>
      </c>
      <c r="X1018" s="6">
        <f>IFERROR(MATCH("Router Security Requirements Guide :: Version 4, Release: 2 Benchmark Date: 23 Apr 2021*"&amp;A1018&amp;";*",SRGs!AA:AA,0),0)</f>
        <v>0</v>
      </c>
      <c r="Y1018" s="6">
        <f>IFERROR(MATCH("SDN Controller Security Requirements Guide :: Version 1, Release: 2 Benchmark Date: 24 Apr 2020*"&amp;A1018&amp;";*",SRGs!AA:AA,0),0)</f>
        <v>0</v>
      </c>
      <c r="Z1018" s="6">
        <f>IFERROR(MATCH("Unified Endpoint Management Agent Security Requirements Guide :: Version 1, Release: 1 Benchmark Date: 20 Nov 2020*"&amp;A1018&amp;";*",SRGs!AA:AA,0),0)</f>
        <v>0</v>
      </c>
      <c r="AA1018" s="6">
        <f>IFERROR(MATCH("Unified Endpoint Management Server Security Requirements Guide :: Version 1, Release: 1 Benchmark Date: 20 Nov 2020*"&amp;A1018&amp;";*",SRGs!AA:AA,0),0)</f>
        <v>0</v>
      </c>
      <c r="AB1018" s="6">
        <f>IFERROR(MATCH("Virtual Private Network (VPN) Security Requirements Guide :: Version 2, Release: 4 Benchmark Date: 27 Oct 2021*"&amp;A1018&amp;";*",SRGs!AA:AA,0),0)</f>
        <v>0</v>
      </c>
      <c r="AC1018" s="6">
        <f>IFERROR(MATCH("Web Server Security Requirements Guide :: Version 3, Release: 1 Benchmark Date: 27 Oct 2022*"&amp;A1018&amp;";*",SRGs!AA:AA,0),0)</f>
        <v>0</v>
      </c>
      <c r="AD1018" s="21"/>
      <c r="AE1018" s="3" t="str">
        <f t="shared" si="120"/>
        <v>Application</v>
      </c>
      <c r="AF1018" s="2" t="str">
        <f t="shared" si="121"/>
        <v/>
      </c>
      <c r="AG1018" s="2" t="str">
        <f t="shared" si="122"/>
        <v/>
      </c>
      <c r="AH1018" s="2" t="str">
        <f t="shared" si="123"/>
        <v/>
      </c>
      <c r="AI1018" s="2" t="str">
        <f t="shared" si="124"/>
        <v/>
      </c>
      <c r="AJ1018" s="2" t="str">
        <f t="shared" si="125"/>
        <v/>
      </c>
      <c r="AK1018" s="2" t="str">
        <f t="shared" si="126"/>
        <v/>
      </c>
      <c r="AL1018" s="27"/>
      <c r="AM1018" s="5" t="str">
        <f t="shared" si="127"/>
        <v>Application</v>
      </c>
    </row>
    <row r="1019" spans="1:39" s="5" customFormat="1" ht="120">
      <c r="A1019" s="1" t="s">
        <v>22664</v>
      </c>
      <c r="B1019" s="1" t="s">
        <v>4316</v>
      </c>
      <c r="C1019" s="1" t="s">
        <v>1212</v>
      </c>
      <c r="D1019" s="1" t="s">
        <v>2242</v>
      </c>
      <c r="E1019" s="1" t="s">
        <v>3244</v>
      </c>
      <c r="F1019" s="2" t="s">
        <v>4036</v>
      </c>
      <c r="G1019" s="2"/>
      <c r="H1019" s="2"/>
      <c r="I1019" s="2"/>
      <c r="J1019" s="15"/>
      <c r="K1019" s="3">
        <f>IFERROR(MATCH("Application Layer Gateway (ALG) Security Requirements Guide (SRG) :: Version 1, Release: 2 Benchmark Date: 24 Jul 2015*"&amp;A1019&amp;";*",SRGs!AA:AA,0),0)</f>
        <v>1977</v>
      </c>
      <c r="L1019" s="2">
        <f>IFERROR(MATCH("Application Server Security Requirements Guide :: Version 3, Release: 3 Benchmark Date: 27 Oct 2022*"&amp;A1019&amp;";*",SRGs!AA:AA,0),0)</f>
        <v>0</v>
      </c>
      <c r="M1019" s="2">
        <f>IFERROR(MATCH("Authentication, Authorization, and Accounting Services (AAA) Security Requirements Guide :: Version 1, Release: 2 Benchmark Date: 24 Jan 2020*"&amp;A1019&amp;";*",SRGs!AA:AA,0),0)</f>
        <v>0</v>
      </c>
      <c r="N1019" s="6">
        <f>IFERROR(MATCH("Central Log Server Security Requirements Guide :: Version 2, Release: 2 Benchmark Date: 27 Oct 2022*"&amp;A1019&amp;";*",SRGs!AA:AA,0),0)</f>
        <v>0</v>
      </c>
      <c r="O1019" s="6">
        <f>IFERROR(MATCH("Database Security Requirements Guide :: Version 3, Release: 3 Benchmark Date: 27 Jul 2022*"&amp;A1019&amp;";*",SRGs!AA:AA,0),0)</f>
        <v>0</v>
      </c>
      <c r="P1019" s="6">
        <f>IFERROR(MATCH("Container Platform Security Requirements Guide :: Version 1, Release: 3 Benchmark Date: 27 Jan 2022*"&amp;A1019&amp;";*",SRGs!AA:AA,0),0)</f>
        <v>0</v>
      </c>
      <c r="Q1019" s="6">
        <f>IFERROR(MATCH("Domain Name System (DNS) Security Requirements Guide :: Version 2, Release: 4 Benchmark Date: 23 Oct 2015*"&amp;A1019&amp;";*",SRGs!AA:AA,0),0)</f>
        <v>0</v>
      </c>
      <c r="R1019" s="6">
        <f>IFERROR(MATCH("Firewall Security Requirements Guide :: Version 2, Release: 3 Benchmark Date: 27 Oct 2022*"&amp;A1019&amp;";*",SRGs!AA:AA,0),0)</f>
        <v>0</v>
      </c>
      <c r="S1019" s="6">
        <f>IFERROR(MATCH("General Purpose Operating System Security Requirements Guide :: Version 2, Release: 4 Benchmark Date: 27 Jul 2022*"&amp;A1019&amp;";*",SRGs!AA:AA,0),0)</f>
        <v>0</v>
      </c>
      <c r="T1019" s="6">
        <f>IFERROR(MATCH("Intrusion Detection and Prevention Systems (IDPS) Security Requirements Guide :: Version 2, Release: 6 Benchmark Date: 24 Jul 2020*"&amp;A1019&amp;";*",SRGs!AA:AA,0),0)</f>
        <v>0</v>
      </c>
      <c r="U1019" s="6">
        <f>IFERROR(MATCH("Layer 2 Switch Security Requirements Guide :: Version 2, Release: 1 Benchmark Date: 18 May 2021*"&amp;A1019&amp;";*",SRGs!AA:AA,0),0)</f>
        <v>1978</v>
      </c>
      <c r="V1019" s="6">
        <f>IFERROR(MATCH("Mainframe Product Security Requirements Guide :: Version 2, Release: 1 Benchmark Date: 27 Oct 2022*"&amp;A1019&amp;";*",SRGs!AA:AA,0),0)</f>
        <v>0</v>
      </c>
      <c r="W1019" s="6">
        <f>IFERROR(MATCH("Network Device Management Security Requirements Guide :: Version 4, Release: 1 Benchmark Date: 23 Apr 2021*"&amp;A1019&amp;";*",SRGs!AA:AA,0),0)</f>
        <v>0</v>
      </c>
      <c r="X1019" s="6">
        <f>IFERROR(MATCH("Router Security Requirements Guide :: Version 4, Release: 2 Benchmark Date: 23 Apr 2021*"&amp;A1019&amp;";*",SRGs!AA:AA,0),0)</f>
        <v>1979</v>
      </c>
      <c r="Y1019" s="6">
        <f>IFERROR(MATCH("SDN Controller Security Requirements Guide :: Version 1, Release: 2 Benchmark Date: 24 Apr 2020*"&amp;A1019&amp;";*",SRGs!AA:AA,0),0)</f>
        <v>0</v>
      </c>
      <c r="Z1019" s="6">
        <f>IFERROR(MATCH("Unified Endpoint Management Agent Security Requirements Guide :: Version 1, Release: 1 Benchmark Date: 20 Nov 2020*"&amp;A1019&amp;";*",SRGs!AA:AA,0),0)</f>
        <v>0</v>
      </c>
      <c r="AA1019" s="6">
        <f>IFERROR(MATCH("Unified Endpoint Management Server Security Requirements Guide :: Version 1, Release: 1 Benchmark Date: 20 Nov 2020*"&amp;A1019&amp;";*",SRGs!AA:AA,0),0)</f>
        <v>0</v>
      </c>
      <c r="AB1019" s="6">
        <f>IFERROR(MATCH("Virtual Private Network (VPN) Security Requirements Guide :: Version 2, Release: 4 Benchmark Date: 27 Oct 2021*"&amp;A1019&amp;";*",SRGs!AA:AA,0),0)</f>
        <v>0</v>
      </c>
      <c r="AC1019" s="6">
        <f>IFERROR(MATCH("Web Server Security Requirements Guide :: Version 3, Release: 1 Benchmark Date: 27 Oct 2022*"&amp;A1019&amp;";*",SRGs!AA:AA,0),0)</f>
        <v>0</v>
      </c>
      <c r="AD1019" s="21"/>
      <c r="AE1019" s="3" t="str">
        <f t="shared" si="120"/>
        <v>Application</v>
      </c>
      <c r="AF1019" s="2" t="str">
        <f t="shared" si="121"/>
        <v/>
      </c>
      <c r="AG1019" s="2" t="str">
        <f t="shared" si="122"/>
        <v/>
      </c>
      <c r="AH1019" s="2" t="str">
        <f t="shared" si="123"/>
        <v>Network Device</v>
      </c>
      <c r="AI1019" s="2" t="str">
        <f t="shared" si="124"/>
        <v/>
      </c>
      <c r="AJ1019" s="2" t="str">
        <f t="shared" si="125"/>
        <v/>
      </c>
      <c r="AK1019" s="2" t="str">
        <f t="shared" si="126"/>
        <v/>
      </c>
      <c r="AL1019" s="27"/>
      <c r="AM1019" s="5" t="str">
        <f t="shared" si="127"/>
        <v>Application; Network Device</v>
      </c>
    </row>
    <row r="1020" spans="1:39" ht="60">
      <c r="A1020" s="1" t="s">
        <v>22665</v>
      </c>
      <c r="B1020" s="1" t="s">
        <v>4316</v>
      </c>
      <c r="C1020" s="1" t="s">
        <v>1213</v>
      </c>
      <c r="D1020" s="1" t="s">
        <v>2243</v>
      </c>
      <c r="E1020" s="1" t="s">
        <v>3245</v>
      </c>
      <c r="F1020" s="2" t="s">
        <v>2591</v>
      </c>
      <c r="G1020" s="2"/>
      <c r="H1020" s="2"/>
      <c r="I1020" s="2"/>
      <c r="J1020" s="15"/>
      <c r="K1020" s="3">
        <f>IFERROR(MATCH("Application Layer Gateway (ALG) Security Requirements Guide (SRG) :: Version 1, Release: 2 Benchmark Date: 24 Jul 2015*"&amp;A1020&amp;";*",SRGs!AA:AA,0),0)</f>
        <v>0</v>
      </c>
      <c r="L1020" s="2">
        <f>IFERROR(MATCH("Application Server Security Requirements Guide :: Version 3, Release: 3 Benchmark Date: 27 Oct 2022*"&amp;A1020&amp;";*",SRGs!AA:AA,0),0)</f>
        <v>0</v>
      </c>
      <c r="M1020" s="2">
        <f>IFERROR(MATCH("Authentication, Authorization, and Accounting Services (AAA) Security Requirements Guide :: Version 1, Release: 2 Benchmark Date: 24 Jan 2020*"&amp;A1020&amp;";*",SRGs!AA:AA,0),0)</f>
        <v>0</v>
      </c>
      <c r="N1020" s="2">
        <f>IFERROR(MATCH("Central Log Server Security Requirements Guide :: Version 2, Release: 2 Benchmark Date: 27 Oct 2022*"&amp;A1020&amp;";*",SRGs!AA:AA,0),0)</f>
        <v>0</v>
      </c>
      <c r="O1020" s="2">
        <f>IFERROR(MATCH("Database Security Requirements Guide :: Version 3, Release: 3 Benchmark Date: 27 Jul 2022*"&amp;A1020&amp;";*",SRGs!AA:AA,0),0)</f>
        <v>0</v>
      </c>
      <c r="P1020" s="2">
        <f>IFERROR(MATCH("Container Platform Security Requirements Guide :: Version 1, Release: 3 Benchmark Date: 27 Jan 2022*"&amp;A1020&amp;";*",SRGs!AA:AA,0),0)</f>
        <v>0</v>
      </c>
      <c r="Q1020" s="2">
        <f>IFERROR(MATCH("Domain Name System (DNS) Security Requirements Guide :: Version 2, Release: 4 Benchmark Date: 23 Oct 2015*"&amp;A1020&amp;";*",SRGs!AA:AA,0),0)</f>
        <v>0</v>
      </c>
      <c r="R1020" s="2">
        <f>IFERROR(MATCH("Firewall Security Requirements Guide :: Version 2, Release: 3 Benchmark Date: 27 Oct 2022*"&amp;A1020&amp;";*",SRGs!AA:AA,0),0)</f>
        <v>0</v>
      </c>
      <c r="S1020" s="2">
        <f>IFERROR(MATCH("General Purpose Operating System Security Requirements Guide :: Version 2, Release: 4 Benchmark Date: 27 Jul 2022*"&amp;A1020&amp;";*",SRGs!AA:AA,0),0)</f>
        <v>0</v>
      </c>
      <c r="T1020" s="2">
        <f>IFERROR(MATCH("Intrusion Detection and Prevention Systems (IDPS) Security Requirements Guide :: Version 2, Release: 6 Benchmark Date: 24 Jul 2020*"&amp;A1020&amp;";*",SRGs!AA:AA,0),0)</f>
        <v>0</v>
      </c>
      <c r="U1020" s="2">
        <f>IFERROR(MATCH("Layer 2 Switch Security Requirements Guide :: Version 2, Release: 1 Benchmark Date: 18 May 2021*"&amp;A1020&amp;";*",SRGs!AA:AA,0),0)</f>
        <v>0</v>
      </c>
      <c r="V1020" s="2">
        <f>IFERROR(MATCH("Mainframe Product Security Requirements Guide :: Version 2, Release: 1 Benchmark Date: 27 Oct 2022*"&amp;A1020&amp;";*",SRGs!AA:AA,0),0)</f>
        <v>0</v>
      </c>
      <c r="W1020" s="2">
        <f>IFERROR(MATCH("Network Device Management Security Requirements Guide :: Version 4, Release: 1 Benchmark Date: 23 Apr 2021*"&amp;A1020&amp;";*",SRGs!AA:AA,0),0)</f>
        <v>0</v>
      </c>
      <c r="X1020" s="2">
        <f>IFERROR(MATCH("Router Security Requirements Guide :: Version 4, Release: 2 Benchmark Date: 23 Apr 2021*"&amp;A1020&amp;";*",SRGs!AA:AA,0),0)</f>
        <v>0</v>
      </c>
      <c r="Y1020" s="2">
        <f>IFERROR(MATCH("SDN Controller Security Requirements Guide :: Version 1, Release: 2 Benchmark Date: 24 Apr 2020*"&amp;A1020&amp;";*",SRGs!AA:AA,0),0)</f>
        <v>0</v>
      </c>
      <c r="Z1020" s="2">
        <f>IFERROR(MATCH("Unified Endpoint Management Agent Security Requirements Guide :: Version 1, Release: 1 Benchmark Date: 20 Nov 2020*"&amp;A1020&amp;";*",SRGs!AA:AA,0),0)</f>
        <v>0</v>
      </c>
      <c r="AA1020" s="2">
        <f>IFERROR(MATCH("Unified Endpoint Management Server Security Requirements Guide :: Version 1, Release: 1 Benchmark Date: 20 Nov 2020*"&amp;A1020&amp;";*",SRGs!AA:AA,0),0)</f>
        <v>0</v>
      </c>
      <c r="AB1020" s="2">
        <f>IFERROR(MATCH("Virtual Private Network (VPN) Security Requirements Guide :: Version 2, Release: 4 Benchmark Date: 27 Oct 2021*"&amp;A1020&amp;";*",SRGs!AA:AA,0),0)</f>
        <v>0</v>
      </c>
      <c r="AC1020" s="2">
        <f>IFERROR(MATCH("Web Server Security Requirements Guide :: Version 3, Release: 1 Benchmark Date: 27 Oct 2022*"&amp;A1020&amp;";*",SRGs!AA:AA,0),0)</f>
        <v>0</v>
      </c>
      <c r="AD1020" s="22"/>
      <c r="AE1020" s="3" t="str">
        <f t="shared" si="120"/>
        <v/>
      </c>
      <c r="AF1020" s="2" t="str">
        <f t="shared" si="121"/>
        <v/>
      </c>
      <c r="AG1020" s="2" t="str">
        <f t="shared" si="122"/>
        <v/>
      </c>
      <c r="AH1020" s="2" t="str">
        <f t="shared" si="123"/>
        <v/>
      </c>
      <c r="AI1020" s="2" t="str">
        <f t="shared" si="124"/>
        <v/>
      </c>
      <c r="AJ1020" s="2" t="str">
        <f t="shared" si="125"/>
        <v/>
      </c>
      <c r="AK1020" s="2" t="str">
        <f t="shared" si="126"/>
        <v/>
      </c>
      <c r="AM1020" s="5" t="str">
        <f t="shared" si="127"/>
        <v/>
      </c>
    </row>
    <row r="1021" spans="1:39">
      <c r="A1021" s="1" t="s">
        <v>22666</v>
      </c>
      <c r="B1021" s="1" t="s">
        <v>4316</v>
      </c>
      <c r="C1021" s="1" t="s">
        <v>1196</v>
      </c>
      <c r="D1021" s="1" t="s">
        <v>3585</v>
      </c>
      <c r="E1021" s="1"/>
      <c r="F1021" s="2"/>
      <c r="G1021" s="2"/>
      <c r="H1021" s="2"/>
      <c r="I1021" s="2"/>
      <c r="J1021" s="15"/>
      <c r="K1021" s="3">
        <f>IFERROR(MATCH("Application Layer Gateway (ALG) Security Requirements Guide (SRG) :: Version 1, Release: 2 Benchmark Date: 24 Jul 2015*"&amp;A1021&amp;";*",SRGs!AA:AA,0),0)</f>
        <v>0</v>
      </c>
      <c r="L1021" s="2">
        <f>IFERROR(MATCH("Application Server Security Requirements Guide :: Version 3, Release: 3 Benchmark Date: 27 Oct 2022*"&amp;A1021&amp;";*",SRGs!AA:AA,0),0)</f>
        <v>0</v>
      </c>
      <c r="M1021" s="2">
        <f>IFERROR(MATCH("Authentication, Authorization, and Accounting Services (AAA) Security Requirements Guide :: Version 1, Release: 2 Benchmark Date: 24 Jan 2020*"&amp;A1021&amp;";*",SRGs!AA:AA,0),0)</f>
        <v>0</v>
      </c>
      <c r="N1021" s="2">
        <f>IFERROR(MATCH("Central Log Server Security Requirements Guide :: Version 2, Release: 2 Benchmark Date: 27 Oct 2022*"&amp;A1021&amp;";*",SRGs!AA:AA,0),0)</f>
        <v>0</v>
      </c>
      <c r="O1021" s="2">
        <f>IFERROR(MATCH("Database Security Requirements Guide :: Version 3, Release: 3 Benchmark Date: 27 Jul 2022*"&amp;A1021&amp;";*",SRGs!AA:AA,0),0)</f>
        <v>0</v>
      </c>
      <c r="P1021" s="2">
        <f>IFERROR(MATCH("Container Platform Security Requirements Guide :: Version 1, Release: 3 Benchmark Date: 27 Jan 2022*"&amp;A1021&amp;";*",SRGs!AA:AA,0),0)</f>
        <v>0</v>
      </c>
      <c r="Q1021" s="2">
        <f>IFERROR(MATCH("Domain Name System (DNS) Security Requirements Guide :: Version 2, Release: 4 Benchmark Date: 23 Oct 2015*"&amp;A1021&amp;";*",SRGs!AA:AA,0),0)</f>
        <v>0</v>
      </c>
      <c r="R1021" s="2">
        <f>IFERROR(MATCH("Firewall Security Requirements Guide :: Version 2, Release: 3 Benchmark Date: 27 Oct 2022*"&amp;A1021&amp;";*",SRGs!AA:AA,0),0)</f>
        <v>0</v>
      </c>
      <c r="S1021" s="2">
        <f>IFERROR(MATCH("General Purpose Operating System Security Requirements Guide :: Version 2, Release: 4 Benchmark Date: 27 Jul 2022*"&amp;A1021&amp;";*",SRGs!AA:AA,0),0)</f>
        <v>0</v>
      </c>
      <c r="T1021" s="2">
        <f>IFERROR(MATCH("Intrusion Detection and Prevention Systems (IDPS) Security Requirements Guide :: Version 2, Release: 6 Benchmark Date: 24 Jul 2020*"&amp;A1021&amp;";*",SRGs!AA:AA,0),0)</f>
        <v>0</v>
      </c>
      <c r="U1021" s="2">
        <f>IFERROR(MATCH("Layer 2 Switch Security Requirements Guide :: Version 2, Release: 1 Benchmark Date: 18 May 2021*"&amp;A1021&amp;";*",SRGs!AA:AA,0),0)</f>
        <v>0</v>
      </c>
      <c r="V1021" s="2">
        <f>IFERROR(MATCH("Mainframe Product Security Requirements Guide :: Version 2, Release: 1 Benchmark Date: 27 Oct 2022*"&amp;A1021&amp;";*",SRGs!AA:AA,0),0)</f>
        <v>0</v>
      </c>
      <c r="W1021" s="2">
        <f>IFERROR(MATCH("Network Device Management Security Requirements Guide :: Version 4, Release: 1 Benchmark Date: 23 Apr 2021*"&amp;A1021&amp;";*",SRGs!AA:AA,0),0)</f>
        <v>0</v>
      </c>
      <c r="X1021" s="2">
        <f>IFERROR(MATCH("Router Security Requirements Guide :: Version 4, Release: 2 Benchmark Date: 23 Apr 2021*"&amp;A1021&amp;";*",SRGs!AA:AA,0),0)</f>
        <v>0</v>
      </c>
      <c r="Y1021" s="2">
        <f>IFERROR(MATCH("SDN Controller Security Requirements Guide :: Version 1, Release: 2 Benchmark Date: 24 Apr 2020*"&amp;A1021&amp;";*",SRGs!AA:AA,0),0)</f>
        <v>0</v>
      </c>
      <c r="Z1021" s="2">
        <f>IFERROR(MATCH("Unified Endpoint Management Agent Security Requirements Guide :: Version 1, Release: 1 Benchmark Date: 20 Nov 2020*"&amp;A1021&amp;";*",SRGs!AA:AA,0),0)</f>
        <v>0</v>
      </c>
      <c r="AA1021" s="2">
        <f>IFERROR(MATCH("Unified Endpoint Management Server Security Requirements Guide :: Version 1, Release: 1 Benchmark Date: 20 Nov 2020*"&amp;A1021&amp;";*",SRGs!AA:AA,0),0)</f>
        <v>0</v>
      </c>
      <c r="AB1021" s="2">
        <f>IFERROR(MATCH("Virtual Private Network (VPN) Security Requirements Guide :: Version 2, Release: 4 Benchmark Date: 27 Oct 2021*"&amp;A1021&amp;";*",SRGs!AA:AA,0),0)</f>
        <v>0</v>
      </c>
      <c r="AC1021" s="2">
        <f>IFERROR(MATCH("Web Server Security Requirements Guide :: Version 3, Release: 1 Benchmark Date: 27 Oct 2022*"&amp;A1021&amp;";*",SRGs!AA:AA,0),0)</f>
        <v>0</v>
      </c>
      <c r="AD1021" s="22"/>
      <c r="AE1021" s="3" t="str">
        <f t="shared" si="120"/>
        <v/>
      </c>
      <c r="AF1021" s="2" t="str">
        <f t="shared" si="121"/>
        <v/>
      </c>
      <c r="AG1021" s="2" t="str">
        <f t="shared" si="122"/>
        <v/>
      </c>
      <c r="AH1021" s="2" t="str">
        <f t="shared" si="123"/>
        <v/>
      </c>
      <c r="AI1021" s="2" t="str">
        <f t="shared" si="124"/>
        <v/>
      </c>
      <c r="AJ1021" s="2" t="str">
        <f t="shared" si="125"/>
        <v/>
      </c>
      <c r="AK1021" s="2" t="str">
        <f t="shared" si="126"/>
        <v/>
      </c>
      <c r="AM1021" s="5" t="str">
        <f t="shared" si="127"/>
        <v/>
      </c>
    </row>
    <row r="1022" spans="1:39" s="5" customFormat="1" ht="75">
      <c r="A1022" s="1" t="s">
        <v>22667</v>
      </c>
      <c r="B1022" s="1" t="s">
        <v>4316</v>
      </c>
      <c r="C1022" s="1" t="s">
        <v>1214</v>
      </c>
      <c r="D1022" s="1" t="s">
        <v>2244</v>
      </c>
      <c r="E1022" s="1" t="s">
        <v>3246</v>
      </c>
      <c r="F1022" s="2" t="s">
        <v>2591</v>
      </c>
      <c r="G1022" s="2"/>
      <c r="H1022" s="2"/>
      <c r="I1022" s="2"/>
      <c r="J1022" s="15"/>
      <c r="K1022" s="3">
        <f>IFERROR(MATCH("Application Layer Gateway (ALG) Security Requirements Guide (SRG) :: Version 1, Release: 2 Benchmark Date: 24 Jul 2015*"&amp;A1022&amp;";*",SRGs!AA:AA,0),0)</f>
        <v>0</v>
      </c>
      <c r="L1022" s="2">
        <f>IFERROR(MATCH("Application Server Security Requirements Guide :: Version 3, Release: 3 Benchmark Date: 27 Oct 2022*"&amp;A1022&amp;";*",SRGs!AA:AA,0),0)</f>
        <v>0</v>
      </c>
      <c r="M1022" s="2">
        <f>IFERROR(MATCH("Authentication, Authorization, and Accounting Services (AAA) Security Requirements Guide :: Version 1, Release: 2 Benchmark Date: 24 Jan 2020*"&amp;A1022&amp;";*",SRGs!AA:AA,0),0)</f>
        <v>0</v>
      </c>
      <c r="N1022" s="2">
        <f>IFERROR(MATCH("Central Log Server Security Requirements Guide :: Version 2, Release: 2 Benchmark Date: 27 Oct 2022*"&amp;A1022&amp;";*",SRGs!AA:AA,0),0)</f>
        <v>0</v>
      </c>
      <c r="O1022" s="2">
        <f>IFERROR(MATCH("Database Security Requirements Guide :: Version 3, Release: 3 Benchmark Date: 27 Jul 2022*"&amp;A1022&amp;";*",SRGs!AA:AA,0),0)</f>
        <v>0</v>
      </c>
      <c r="P1022" s="6">
        <f>IFERROR(MATCH("Container Platform Security Requirements Guide :: Version 1, Release: 3 Benchmark Date: 27 Jan 2022*"&amp;A1022&amp;";*",SRGs!AA:AA,0),0)</f>
        <v>0</v>
      </c>
      <c r="Q1022" s="6">
        <f>IFERROR(MATCH("Domain Name System (DNS) Security Requirements Guide :: Version 2, Release: 4 Benchmark Date: 23 Oct 2015*"&amp;A1022&amp;";*",SRGs!AA:AA,0),0)</f>
        <v>0</v>
      </c>
      <c r="R1022" s="6">
        <f>IFERROR(MATCH("Firewall Security Requirements Guide :: Version 2, Release: 3 Benchmark Date: 27 Oct 2022*"&amp;A1022&amp;";*",SRGs!AA:AA,0),0)</f>
        <v>0</v>
      </c>
      <c r="S1022" s="6">
        <f>IFERROR(MATCH("General Purpose Operating System Security Requirements Guide :: Version 2, Release: 4 Benchmark Date: 27 Jul 2022*"&amp;A1022&amp;";*",SRGs!AA:AA,0),0)</f>
        <v>0</v>
      </c>
      <c r="T1022" s="6">
        <f>IFERROR(MATCH("Intrusion Detection and Prevention Systems (IDPS) Security Requirements Guide :: Version 2, Release: 6 Benchmark Date: 24 Jul 2020*"&amp;A1022&amp;";*",SRGs!AA:AA,0),0)</f>
        <v>0</v>
      </c>
      <c r="U1022" s="6">
        <f>IFERROR(MATCH("Layer 2 Switch Security Requirements Guide :: Version 2, Release: 1 Benchmark Date: 18 May 2021*"&amp;A1022&amp;";*",SRGs!AA:AA,0),0)</f>
        <v>0</v>
      </c>
      <c r="V1022" s="6">
        <f>IFERROR(MATCH("Mainframe Product Security Requirements Guide :: Version 2, Release: 1 Benchmark Date: 27 Oct 2022*"&amp;A1022&amp;";*",SRGs!AA:AA,0),0)</f>
        <v>0</v>
      </c>
      <c r="W1022" s="6">
        <f>IFERROR(MATCH("Network Device Management Security Requirements Guide :: Version 4, Release: 1 Benchmark Date: 23 Apr 2021*"&amp;A1022&amp;";*",SRGs!AA:AA,0),0)</f>
        <v>0</v>
      </c>
      <c r="X1022" s="6">
        <f>IFERROR(MATCH("Router Security Requirements Guide :: Version 4, Release: 2 Benchmark Date: 23 Apr 2021*"&amp;A1022&amp;";*",SRGs!AA:AA,0),0)</f>
        <v>0</v>
      </c>
      <c r="Y1022" s="6">
        <f>IFERROR(MATCH("SDN Controller Security Requirements Guide :: Version 1, Release: 2 Benchmark Date: 24 Apr 2020*"&amp;A1022&amp;";*",SRGs!AA:AA,0),0)</f>
        <v>0</v>
      </c>
      <c r="Z1022" s="6">
        <f>IFERROR(MATCH("Unified Endpoint Management Agent Security Requirements Guide :: Version 1, Release: 1 Benchmark Date: 20 Nov 2020*"&amp;A1022&amp;";*",SRGs!AA:AA,0),0)</f>
        <v>0</v>
      </c>
      <c r="AA1022" s="6">
        <f>IFERROR(MATCH("Unified Endpoint Management Server Security Requirements Guide :: Version 1, Release: 1 Benchmark Date: 20 Nov 2020*"&amp;A1022&amp;";*",SRGs!AA:AA,0),0)</f>
        <v>0</v>
      </c>
      <c r="AB1022" s="6">
        <f>IFERROR(MATCH("Virtual Private Network (VPN) Security Requirements Guide :: Version 2, Release: 4 Benchmark Date: 27 Oct 2021*"&amp;A1022&amp;";*",SRGs!AA:AA,0),0)</f>
        <v>0</v>
      </c>
      <c r="AC1022" s="6">
        <f>IFERROR(MATCH("Web Server Security Requirements Guide :: Version 3, Release: 1 Benchmark Date: 27 Oct 2022*"&amp;A1022&amp;";*",SRGs!AA:AA,0),0)</f>
        <v>0</v>
      </c>
      <c r="AD1022" s="21"/>
      <c r="AE1022" s="3" t="str">
        <f t="shared" si="120"/>
        <v/>
      </c>
      <c r="AF1022" s="2" t="str">
        <f t="shared" si="121"/>
        <v/>
      </c>
      <c r="AG1022" s="2" t="str">
        <f t="shared" si="122"/>
        <v/>
      </c>
      <c r="AH1022" s="2" t="str">
        <f t="shared" si="123"/>
        <v/>
      </c>
      <c r="AI1022" s="2" t="str">
        <f t="shared" si="124"/>
        <v/>
      </c>
      <c r="AJ1022" s="2" t="str">
        <f t="shared" si="125"/>
        <v/>
      </c>
      <c r="AK1022" s="2" t="str">
        <f t="shared" si="126"/>
        <v/>
      </c>
      <c r="AL1022" s="27"/>
      <c r="AM1022" s="5" t="str">
        <f t="shared" si="127"/>
        <v/>
      </c>
    </row>
    <row r="1023" spans="1:39" s="5" customFormat="1" ht="195">
      <c r="A1023" s="1" t="s">
        <v>22668</v>
      </c>
      <c r="B1023" s="1" t="s">
        <v>4316</v>
      </c>
      <c r="C1023" s="1" t="s">
        <v>1215</v>
      </c>
      <c r="D1023" s="1" t="s">
        <v>2245</v>
      </c>
      <c r="E1023" s="1" t="s">
        <v>3247</v>
      </c>
      <c r="F1023" s="2" t="s">
        <v>4037</v>
      </c>
      <c r="G1023" s="2"/>
      <c r="H1023" s="2" t="s">
        <v>4284</v>
      </c>
      <c r="I1023" s="10">
        <v>3</v>
      </c>
      <c r="J1023" s="13"/>
      <c r="K1023" s="3">
        <f>IFERROR(MATCH("Application Layer Gateway (ALG) Security Requirements Guide (SRG) :: Version 1, Release: 2 Benchmark Date: 24 Jul 2015*"&amp;A1023&amp;";*",SRGs!AA:AA,0),0)</f>
        <v>0</v>
      </c>
      <c r="L1023" s="2">
        <f>IFERROR(MATCH("Application Server Security Requirements Guide :: Version 3, Release: 3 Benchmark Date: 27 Oct 2022*"&amp;A1023&amp;";*",SRGs!AA:AA,0),0)</f>
        <v>0</v>
      </c>
      <c r="M1023" s="2">
        <f>IFERROR(MATCH("Authentication, Authorization, and Accounting Services (AAA) Security Requirements Guide :: Version 1, Release: 2 Benchmark Date: 24 Jan 2020*"&amp;A1023&amp;";*",SRGs!AA:AA,0),0)</f>
        <v>0</v>
      </c>
      <c r="N1023" s="6">
        <f>IFERROR(MATCH("Central Log Server Security Requirements Guide :: Version 2, Release: 2 Benchmark Date: 27 Oct 2022*"&amp;A1023&amp;";*",SRGs!AA:AA,0),0)</f>
        <v>0</v>
      </c>
      <c r="O1023" s="6">
        <f>IFERROR(MATCH("Database Security Requirements Guide :: Version 3, Release: 3 Benchmark Date: 27 Jul 2022*"&amp;A1023&amp;";*",SRGs!AA:AA,0),0)</f>
        <v>0</v>
      </c>
      <c r="P1023" s="6">
        <f>IFERROR(MATCH("Container Platform Security Requirements Guide :: Version 1, Release: 3 Benchmark Date: 27 Jan 2022*"&amp;A1023&amp;";*",SRGs!AA:AA,0),0)</f>
        <v>0</v>
      </c>
      <c r="Q1023" s="6">
        <f>IFERROR(MATCH("Domain Name System (DNS) Security Requirements Guide :: Version 2, Release: 4 Benchmark Date: 23 Oct 2015*"&amp;A1023&amp;";*",SRGs!AA:AA,0),0)</f>
        <v>0</v>
      </c>
      <c r="R1023" s="6">
        <f>IFERROR(MATCH("Firewall Security Requirements Guide :: Version 2, Release: 3 Benchmark Date: 27 Oct 2022*"&amp;A1023&amp;";*",SRGs!AA:AA,0),0)</f>
        <v>0</v>
      </c>
      <c r="S1023" s="6">
        <f>IFERROR(MATCH("General Purpose Operating System Security Requirements Guide :: Version 2, Release: 4 Benchmark Date: 27 Jul 2022*"&amp;A1023&amp;";*",SRGs!AA:AA,0),0)</f>
        <v>0</v>
      </c>
      <c r="T1023" s="6">
        <f>IFERROR(MATCH("Intrusion Detection and Prevention Systems (IDPS) Security Requirements Guide :: Version 2, Release: 6 Benchmark Date: 24 Jul 2020*"&amp;A1023&amp;";*",SRGs!AA:AA,0),0)</f>
        <v>0</v>
      </c>
      <c r="U1023" s="6">
        <f>IFERROR(MATCH("Layer 2 Switch Security Requirements Guide :: Version 2, Release: 1 Benchmark Date: 18 May 2021*"&amp;A1023&amp;";*",SRGs!AA:AA,0),0)</f>
        <v>0</v>
      </c>
      <c r="V1023" s="6">
        <f>IFERROR(MATCH("Mainframe Product Security Requirements Guide :: Version 2, Release: 1 Benchmark Date: 27 Oct 2022*"&amp;A1023&amp;";*",SRGs!AA:AA,0),0)</f>
        <v>0</v>
      </c>
      <c r="W1023" s="6">
        <f>IFERROR(MATCH("Network Device Management Security Requirements Guide :: Version 4, Release: 1 Benchmark Date: 23 Apr 2021*"&amp;A1023&amp;";*",SRGs!AA:AA,0),0)</f>
        <v>0</v>
      </c>
      <c r="X1023" s="6">
        <f>IFERROR(MATCH("Router Security Requirements Guide :: Version 4, Release: 2 Benchmark Date: 23 Apr 2021*"&amp;A1023&amp;";*",SRGs!AA:AA,0),0)</f>
        <v>0</v>
      </c>
      <c r="Y1023" s="6">
        <f>IFERROR(MATCH("SDN Controller Security Requirements Guide :: Version 1, Release: 2 Benchmark Date: 24 Apr 2020*"&amp;A1023&amp;";*",SRGs!AA:AA,0),0)</f>
        <v>0</v>
      </c>
      <c r="Z1023" s="6">
        <f>IFERROR(MATCH("Unified Endpoint Management Agent Security Requirements Guide :: Version 1, Release: 1 Benchmark Date: 20 Nov 2020*"&amp;A1023&amp;";*",SRGs!AA:AA,0),0)</f>
        <v>0</v>
      </c>
      <c r="AA1023" s="6">
        <f>IFERROR(MATCH("Unified Endpoint Management Server Security Requirements Guide :: Version 1, Release: 1 Benchmark Date: 20 Nov 2020*"&amp;A1023&amp;";*",SRGs!AA:AA,0),0)</f>
        <v>0</v>
      </c>
      <c r="AB1023" s="6">
        <f>IFERROR(MATCH("Virtual Private Network (VPN) Security Requirements Guide :: Version 2, Release: 4 Benchmark Date: 27 Oct 2021*"&amp;A1023&amp;";*",SRGs!AA:AA,0),0)</f>
        <v>0</v>
      </c>
      <c r="AC1023" s="6">
        <f>IFERROR(MATCH("Web Server Security Requirements Guide :: Version 3, Release: 1 Benchmark Date: 27 Oct 2022*"&amp;A1023&amp;";*",SRGs!AA:AA,0),0)</f>
        <v>0</v>
      </c>
      <c r="AD1023" s="21"/>
      <c r="AE1023" s="3" t="str">
        <f t="shared" si="120"/>
        <v/>
      </c>
      <c r="AF1023" s="2" t="str">
        <f t="shared" si="121"/>
        <v/>
      </c>
      <c r="AG1023" s="2" t="str">
        <f t="shared" si="122"/>
        <v/>
      </c>
      <c r="AH1023" s="2" t="str">
        <f t="shared" si="123"/>
        <v/>
      </c>
      <c r="AI1023" s="2" t="str">
        <f t="shared" si="124"/>
        <v/>
      </c>
      <c r="AJ1023" s="2" t="str">
        <f t="shared" si="125"/>
        <v/>
      </c>
      <c r="AK1023" s="2" t="str">
        <f t="shared" si="126"/>
        <v/>
      </c>
      <c r="AL1023" s="27"/>
      <c r="AM1023" s="5" t="str">
        <f t="shared" si="127"/>
        <v/>
      </c>
    </row>
    <row r="1024" spans="1:39" s="5" customFormat="1" ht="45">
      <c r="A1024" s="1" t="s">
        <v>22669</v>
      </c>
      <c r="B1024" s="1" t="s">
        <v>4316</v>
      </c>
      <c r="C1024" s="1" t="s">
        <v>1216</v>
      </c>
      <c r="D1024" s="1" t="s">
        <v>2246</v>
      </c>
      <c r="E1024" s="1" t="s">
        <v>3248</v>
      </c>
      <c r="F1024" s="2" t="s">
        <v>2591</v>
      </c>
      <c r="G1024" s="2"/>
      <c r="H1024" s="2" t="s">
        <v>4284</v>
      </c>
      <c r="I1024" s="10">
        <v>3</v>
      </c>
      <c r="J1024" s="13"/>
      <c r="K1024" s="3">
        <f>IFERROR(MATCH("Application Layer Gateway (ALG) Security Requirements Guide (SRG) :: Version 1, Release: 2 Benchmark Date: 24 Jul 2015*"&amp;A1024&amp;";*",SRGs!AA:AA,0),0)</f>
        <v>0</v>
      </c>
      <c r="L1024" s="2">
        <f>IFERROR(MATCH("Application Server Security Requirements Guide :: Version 3, Release: 3 Benchmark Date: 27 Oct 2022*"&amp;A1024&amp;";*",SRGs!AA:AA,0),0)</f>
        <v>0</v>
      </c>
      <c r="M1024" s="2">
        <f>IFERROR(MATCH("Authentication, Authorization, and Accounting Services (AAA) Security Requirements Guide :: Version 1, Release: 2 Benchmark Date: 24 Jan 2020*"&amp;A1024&amp;";*",SRGs!AA:AA,0),0)</f>
        <v>0</v>
      </c>
      <c r="N1024" s="2">
        <f>IFERROR(MATCH("Central Log Server Security Requirements Guide :: Version 2, Release: 2 Benchmark Date: 27 Oct 2022*"&amp;A1024&amp;";*",SRGs!AA:AA,0),0)</f>
        <v>0</v>
      </c>
      <c r="O1024" s="2">
        <f>IFERROR(MATCH("Database Security Requirements Guide :: Version 3, Release: 3 Benchmark Date: 27 Jul 2022*"&amp;A1024&amp;";*",SRGs!AA:AA,0),0)</f>
        <v>0</v>
      </c>
      <c r="P1024" s="6">
        <f>IFERROR(MATCH("Container Platform Security Requirements Guide :: Version 1, Release: 3 Benchmark Date: 27 Jan 2022*"&amp;A1024&amp;";*",SRGs!AA:AA,0),0)</f>
        <v>0</v>
      </c>
      <c r="Q1024" s="6">
        <f>IFERROR(MATCH("Domain Name System (DNS) Security Requirements Guide :: Version 2, Release: 4 Benchmark Date: 23 Oct 2015*"&amp;A1024&amp;";*",SRGs!AA:AA,0),0)</f>
        <v>0</v>
      </c>
      <c r="R1024" s="6">
        <f>IFERROR(MATCH("Firewall Security Requirements Guide :: Version 2, Release: 3 Benchmark Date: 27 Oct 2022*"&amp;A1024&amp;";*",SRGs!AA:AA,0),0)</f>
        <v>0</v>
      </c>
      <c r="S1024" s="6">
        <f>IFERROR(MATCH("General Purpose Operating System Security Requirements Guide :: Version 2, Release: 4 Benchmark Date: 27 Jul 2022*"&amp;A1024&amp;";*",SRGs!AA:AA,0),0)</f>
        <v>0</v>
      </c>
      <c r="T1024" s="6">
        <f>IFERROR(MATCH("Intrusion Detection and Prevention Systems (IDPS) Security Requirements Guide :: Version 2, Release: 6 Benchmark Date: 24 Jul 2020*"&amp;A1024&amp;";*",SRGs!AA:AA,0),0)</f>
        <v>0</v>
      </c>
      <c r="U1024" s="6">
        <f>IFERROR(MATCH("Layer 2 Switch Security Requirements Guide :: Version 2, Release: 1 Benchmark Date: 18 May 2021*"&amp;A1024&amp;";*",SRGs!AA:AA,0),0)</f>
        <v>0</v>
      </c>
      <c r="V1024" s="6">
        <f>IFERROR(MATCH("Mainframe Product Security Requirements Guide :: Version 2, Release: 1 Benchmark Date: 27 Oct 2022*"&amp;A1024&amp;";*",SRGs!AA:AA,0),0)</f>
        <v>0</v>
      </c>
      <c r="W1024" s="6">
        <f>IFERROR(MATCH("Network Device Management Security Requirements Guide :: Version 4, Release: 1 Benchmark Date: 23 Apr 2021*"&amp;A1024&amp;";*",SRGs!AA:AA,0),0)</f>
        <v>0</v>
      </c>
      <c r="X1024" s="6">
        <f>IFERROR(MATCH("Router Security Requirements Guide :: Version 4, Release: 2 Benchmark Date: 23 Apr 2021*"&amp;A1024&amp;";*",SRGs!AA:AA,0),0)</f>
        <v>0</v>
      </c>
      <c r="Y1024" s="6">
        <f>IFERROR(MATCH("SDN Controller Security Requirements Guide :: Version 1, Release: 2 Benchmark Date: 24 Apr 2020*"&amp;A1024&amp;";*",SRGs!AA:AA,0),0)</f>
        <v>0</v>
      </c>
      <c r="Z1024" s="6">
        <f>IFERROR(MATCH("Unified Endpoint Management Agent Security Requirements Guide :: Version 1, Release: 1 Benchmark Date: 20 Nov 2020*"&amp;A1024&amp;";*",SRGs!AA:AA,0),0)</f>
        <v>0</v>
      </c>
      <c r="AA1024" s="6">
        <f>IFERROR(MATCH("Unified Endpoint Management Server Security Requirements Guide :: Version 1, Release: 1 Benchmark Date: 20 Nov 2020*"&amp;A1024&amp;";*",SRGs!AA:AA,0),0)</f>
        <v>0</v>
      </c>
      <c r="AB1024" s="6">
        <f>IFERROR(MATCH("Virtual Private Network (VPN) Security Requirements Guide :: Version 2, Release: 4 Benchmark Date: 27 Oct 2021*"&amp;A1024&amp;";*",SRGs!AA:AA,0),0)</f>
        <v>0</v>
      </c>
      <c r="AC1024" s="6">
        <f>IFERROR(MATCH("Web Server Security Requirements Guide :: Version 3, Release: 1 Benchmark Date: 27 Oct 2022*"&amp;A1024&amp;";*",SRGs!AA:AA,0),0)</f>
        <v>0</v>
      </c>
      <c r="AD1024" s="21"/>
      <c r="AE1024" s="3" t="str">
        <f t="shared" si="120"/>
        <v/>
      </c>
      <c r="AF1024" s="2" t="str">
        <f t="shared" si="121"/>
        <v/>
      </c>
      <c r="AG1024" s="2" t="str">
        <f t="shared" si="122"/>
        <v/>
      </c>
      <c r="AH1024" s="2" t="str">
        <f t="shared" si="123"/>
        <v/>
      </c>
      <c r="AI1024" s="2" t="str">
        <f t="shared" si="124"/>
        <v/>
      </c>
      <c r="AJ1024" s="2" t="str">
        <f t="shared" si="125"/>
        <v/>
      </c>
      <c r="AK1024" s="2" t="str">
        <f t="shared" si="126"/>
        <v/>
      </c>
      <c r="AL1024" s="27"/>
      <c r="AM1024" s="5" t="str">
        <f t="shared" si="127"/>
        <v/>
      </c>
    </row>
    <row r="1025" spans="1:39" s="5" customFormat="1" ht="30">
      <c r="A1025" s="1" t="s">
        <v>22670</v>
      </c>
      <c r="B1025" s="1" t="s">
        <v>4316</v>
      </c>
      <c r="C1025" s="1" t="s">
        <v>1217</v>
      </c>
      <c r="D1025" s="1" t="s">
        <v>2247</v>
      </c>
      <c r="E1025" s="1" t="s">
        <v>3249</v>
      </c>
      <c r="F1025" s="2" t="s">
        <v>2591</v>
      </c>
      <c r="G1025" s="2"/>
      <c r="H1025" s="2"/>
      <c r="I1025" s="2"/>
      <c r="J1025" s="15"/>
      <c r="K1025" s="3">
        <f>IFERROR(MATCH("Application Layer Gateway (ALG) Security Requirements Guide (SRG) :: Version 1, Release: 2 Benchmark Date: 24 Jul 2015*"&amp;A1025&amp;";*",SRGs!AA:AA,0),0)</f>
        <v>0</v>
      </c>
      <c r="L1025" s="2">
        <f>IFERROR(MATCH("Application Server Security Requirements Guide :: Version 3, Release: 3 Benchmark Date: 27 Oct 2022*"&amp;A1025&amp;";*",SRGs!AA:AA,0),0)</f>
        <v>0</v>
      </c>
      <c r="M1025" s="2">
        <f>IFERROR(MATCH("Authentication, Authorization, and Accounting Services (AAA) Security Requirements Guide :: Version 1, Release: 2 Benchmark Date: 24 Jan 2020*"&amp;A1025&amp;";*",SRGs!AA:AA,0),0)</f>
        <v>0</v>
      </c>
      <c r="N1025" s="2">
        <f>IFERROR(MATCH("Central Log Server Security Requirements Guide :: Version 2, Release: 2 Benchmark Date: 27 Oct 2022*"&amp;A1025&amp;";*",SRGs!AA:AA,0),0)</f>
        <v>0</v>
      </c>
      <c r="O1025" s="2">
        <f>IFERROR(MATCH("Database Security Requirements Guide :: Version 3, Release: 3 Benchmark Date: 27 Jul 2022*"&amp;A1025&amp;";*",SRGs!AA:AA,0),0)</f>
        <v>0</v>
      </c>
      <c r="P1025" s="6">
        <f>IFERROR(MATCH("Container Platform Security Requirements Guide :: Version 1, Release: 3 Benchmark Date: 27 Jan 2022*"&amp;A1025&amp;";*",SRGs!AA:AA,0),0)</f>
        <v>0</v>
      </c>
      <c r="Q1025" s="6">
        <f>IFERROR(MATCH("Domain Name System (DNS) Security Requirements Guide :: Version 2, Release: 4 Benchmark Date: 23 Oct 2015*"&amp;A1025&amp;";*",SRGs!AA:AA,0),0)</f>
        <v>0</v>
      </c>
      <c r="R1025" s="6">
        <f>IFERROR(MATCH("Firewall Security Requirements Guide :: Version 2, Release: 3 Benchmark Date: 27 Oct 2022*"&amp;A1025&amp;";*",SRGs!AA:AA,0),0)</f>
        <v>0</v>
      </c>
      <c r="S1025" s="6">
        <f>IFERROR(MATCH("General Purpose Operating System Security Requirements Guide :: Version 2, Release: 4 Benchmark Date: 27 Jul 2022*"&amp;A1025&amp;";*",SRGs!AA:AA,0),0)</f>
        <v>0</v>
      </c>
      <c r="T1025" s="6">
        <f>IFERROR(MATCH("Intrusion Detection and Prevention Systems (IDPS) Security Requirements Guide :: Version 2, Release: 6 Benchmark Date: 24 Jul 2020*"&amp;A1025&amp;";*",SRGs!AA:AA,0),0)</f>
        <v>0</v>
      </c>
      <c r="U1025" s="6">
        <f>IFERROR(MATCH("Layer 2 Switch Security Requirements Guide :: Version 2, Release: 1 Benchmark Date: 18 May 2021*"&amp;A1025&amp;";*",SRGs!AA:AA,0),0)</f>
        <v>0</v>
      </c>
      <c r="V1025" s="6">
        <f>IFERROR(MATCH("Mainframe Product Security Requirements Guide :: Version 2, Release: 1 Benchmark Date: 27 Oct 2022*"&amp;A1025&amp;";*",SRGs!AA:AA,0),0)</f>
        <v>0</v>
      </c>
      <c r="W1025" s="6">
        <f>IFERROR(MATCH("Network Device Management Security Requirements Guide :: Version 4, Release: 1 Benchmark Date: 23 Apr 2021*"&amp;A1025&amp;";*",SRGs!AA:AA,0),0)</f>
        <v>0</v>
      </c>
      <c r="X1025" s="6">
        <f>IFERROR(MATCH("Router Security Requirements Guide :: Version 4, Release: 2 Benchmark Date: 23 Apr 2021*"&amp;A1025&amp;";*",SRGs!AA:AA,0),0)</f>
        <v>0</v>
      </c>
      <c r="Y1025" s="6">
        <f>IFERROR(MATCH("SDN Controller Security Requirements Guide :: Version 1, Release: 2 Benchmark Date: 24 Apr 2020*"&amp;A1025&amp;";*",SRGs!AA:AA,0),0)</f>
        <v>0</v>
      </c>
      <c r="Z1025" s="6">
        <f>IFERROR(MATCH("Unified Endpoint Management Agent Security Requirements Guide :: Version 1, Release: 1 Benchmark Date: 20 Nov 2020*"&amp;A1025&amp;";*",SRGs!AA:AA,0),0)</f>
        <v>0</v>
      </c>
      <c r="AA1025" s="6">
        <f>IFERROR(MATCH("Unified Endpoint Management Server Security Requirements Guide :: Version 1, Release: 1 Benchmark Date: 20 Nov 2020*"&amp;A1025&amp;";*",SRGs!AA:AA,0),0)</f>
        <v>0</v>
      </c>
      <c r="AB1025" s="6">
        <f>IFERROR(MATCH("Virtual Private Network (VPN) Security Requirements Guide :: Version 2, Release: 4 Benchmark Date: 27 Oct 2021*"&amp;A1025&amp;";*",SRGs!AA:AA,0),0)</f>
        <v>0</v>
      </c>
      <c r="AC1025" s="6">
        <f>IFERROR(MATCH("Web Server Security Requirements Guide :: Version 3, Release: 1 Benchmark Date: 27 Oct 2022*"&amp;A1025&amp;";*",SRGs!AA:AA,0),0)</f>
        <v>0</v>
      </c>
      <c r="AD1025" s="21"/>
      <c r="AE1025" s="3" t="str">
        <f t="shared" si="120"/>
        <v/>
      </c>
      <c r="AF1025" s="2" t="str">
        <f t="shared" si="121"/>
        <v/>
      </c>
      <c r="AG1025" s="2" t="str">
        <f t="shared" si="122"/>
        <v/>
      </c>
      <c r="AH1025" s="2" t="str">
        <f t="shared" si="123"/>
        <v/>
      </c>
      <c r="AI1025" s="2" t="str">
        <f t="shared" si="124"/>
        <v/>
      </c>
      <c r="AJ1025" s="2" t="str">
        <f t="shared" si="125"/>
        <v/>
      </c>
      <c r="AK1025" s="2" t="str">
        <f t="shared" si="126"/>
        <v/>
      </c>
      <c r="AL1025" s="27"/>
      <c r="AM1025" s="5" t="str">
        <f t="shared" si="127"/>
        <v/>
      </c>
    </row>
    <row r="1026" spans="1:39" s="5" customFormat="1" ht="105">
      <c r="A1026" s="1" t="s">
        <v>22671</v>
      </c>
      <c r="B1026" s="1" t="s">
        <v>4316</v>
      </c>
      <c r="C1026" s="1" t="s">
        <v>1218</v>
      </c>
      <c r="D1026" s="1" t="s">
        <v>2248</v>
      </c>
      <c r="E1026" s="1" t="s">
        <v>3250</v>
      </c>
      <c r="F1026" s="2" t="s">
        <v>4038</v>
      </c>
      <c r="G1026" s="2"/>
      <c r="H1026" s="2"/>
      <c r="I1026" s="2"/>
      <c r="J1026" s="15"/>
      <c r="K1026" s="3">
        <f>IFERROR(MATCH("Application Layer Gateway (ALG) Security Requirements Guide (SRG) :: Version 1, Release: 2 Benchmark Date: 24 Jul 2015*"&amp;A1026&amp;";*",SRGs!AA:AA,0),0)</f>
        <v>0</v>
      </c>
      <c r="L1026" s="2">
        <f>IFERROR(MATCH("Application Server Security Requirements Guide :: Version 3, Release: 3 Benchmark Date: 27 Oct 2022*"&amp;A1026&amp;";*",SRGs!AA:AA,0),0)</f>
        <v>0</v>
      </c>
      <c r="M1026" s="2">
        <f>IFERROR(MATCH("Authentication, Authorization, and Accounting Services (AAA) Security Requirements Guide :: Version 1, Release: 2 Benchmark Date: 24 Jan 2020*"&amp;A1026&amp;";*",SRGs!AA:AA,0),0)</f>
        <v>0</v>
      </c>
      <c r="N1026" s="6">
        <f>IFERROR(MATCH("Central Log Server Security Requirements Guide :: Version 2, Release: 2 Benchmark Date: 27 Oct 2022*"&amp;A1026&amp;";*",SRGs!AA:AA,0),0)</f>
        <v>0</v>
      </c>
      <c r="O1026" s="6">
        <f>IFERROR(MATCH("Database Security Requirements Guide :: Version 3, Release: 3 Benchmark Date: 27 Jul 2022*"&amp;A1026&amp;";*",SRGs!AA:AA,0),0)</f>
        <v>0</v>
      </c>
      <c r="P1026" s="6">
        <f>IFERROR(MATCH("Container Platform Security Requirements Guide :: Version 1, Release: 3 Benchmark Date: 27 Jan 2022*"&amp;A1026&amp;";*",SRGs!AA:AA,0),0)</f>
        <v>0</v>
      </c>
      <c r="Q1026" s="6">
        <f>IFERROR(MATCH("Domain Name System (DNS) Security Requirements Guide :: Version 2, Release: 4 Benchmark Date: 23 Oct 2015*"&amp;A1026&amp;";*",SRGs!AA:AA,0),0)</f>
        <v>0</v>
      </c>
      <c r="R1026" s="6">
        <f>IFERROR(MATCH("Firewall Security Requirements Guide :: Version 2, Release: 3 Benchmark Date: 27 Oct 2022*"&amp;A1026&amp;";*",SRGs!AA:AA,0),0)</f>
        <v>0</v>
      </c>
      <c r="S1026" s="6">
        <f>IFERROR(MATCH("General Purpose Operating System Security Requirements Guide :: Version 2, Release: 4 Benchmark Date: 27 Jul 2022*"&amp;A1026&amp;";*",SRGs!AA:AA,0),0)</f>
        <v>0</v>
      </c>
      <c r="T1026" s="6">
        <f>IFERROR(MATCH("Intrusion Detection and Prevention Systems (IDPS) Security Requirements Guide :: Version 2, Release: 6 Benchmark Date: 24 Jul 2020*"&amp;A1026&amp;";*",SRGs!AA:AA,0),0)</f>
        <v>0</v>
      </c>
      <c r="U1026" s="6">
        <f>IFERROR(MATCH("Layer 2 Switch Security Requirements Guide :: Version 2, Release: 1 Benchmark Date: 18 May 2021*"&amp;A1026&amp;";*",SRGs!AA:AA,0),0)</f>
        <v>0</v>
      </c>
      <c r="V1026" s="6">
        <f>IFERROR(MATCH("Mainframe Product Security Requirements Guide :: Version 2, Release: 1 Benchmark Date: 27 Oct 2022*"&amp;A1026&amp;";*",SRGs!AA:AA,0),0)</f>
        <v>0</v>
      </c>
      <c r="W1026" s="6">
        <f>IFERROR(MATCH("Network Device Management Security Requirements Guide :: Version 4, Release: 1 Benchmark Date: 23 Apr 2021*"&amp;A1026&amp;";*",SRGs!AA:AA,0),0)</f>
        <v>0</v>
      </c>
      <c r="X1026" s="6">
        <f>IFERROR(MATCH("Router Security Requirements Guide :: Version 4, Release: 2 Benchmark Date: 23 Apr 2021*"&amp;A1026&amp;";*",SRGs!AA:AA,0),0)</f>
        <v>0</v>
      </c>
      <c r="Y1026" s="6">
        <f>IFERROR(MATCH("SDN Controller Security Requirements Guide :: Version 1, Release: 2 Benchmark Date: 24 Apr 2020*"&amp;A1026&amp;";*",SRGs!AA:AA,0),0)</f>
        <v>0</v>
      </c>
      <c r="Z1026" s="6">
        <f>IFERROR(MATCH("Unified Endpoint Management Agent Security Requirements Guide :: Version 1, Release: 1 Benchmark Date: 20 Nov 2020*"&amp;A1026&amp;";*",SRGs!AA:AA,0),0)</f>
        <v>0</v>
      </c>
      <c r="AA1026" s="6">
        <f>IFERROR(MATCH("Unified Endpoint Management Server Security Requirements Guide :: Version 1, Release: 1 Benchmark Date: 20 Nov 2020*"&amp;A1026&amp;";*",SRGs!AA:AA,0),0)</f>
        <v>0</v>
      </c>
      <c r="AB1026" s="6">
        <f>IFERROR(MATCH("Virtual Private Network (VPN) Security Requirements Guide :: Version 2, Release: 4 Benchmark Date: 27 Oct 2021*"&amp;A1026&amp;";*",SRGs!AA:AA,0),0)</f>
        <v>0</v>
      </c>
      <c r="AC1026" s="6">
        <f>IFERROR(MATCH("Web Server Security Requirements Guide :: Version 3, Release: 1 Benchmark Date: 27 Oct 2022*"&amp;A1026&amp;";*",SRGs!AA:AA,0),0)</f>
        <v>0</v>
      </c>
      <c r="AD1026" s="21"/>
      <c r="AE1026" s="3" t="str">
        <f t="shared" ref="AE1026:AE1089" si="128">IF(OR(K1026&gt;0,L1026&gt;0,AC1026&gt;0),"Application","")</f>
        <v/>
      </c>
      <c r="AF1026" s="2" t="str">
        <f t="shared" ref="AF1026:AF1089" si="129">IF(OR(V1026&gt;0,S1026&gt;0,N1026&gt;0),"Server","")</f>
        <v/>
      </c>
      <c r="AG1026" s="2" t="str">
        <f t="shared" ref="AG1026:AG1089" si="130">IF(S1026&gt;0,"Laptops/Desktops","")</f>
        <v/>
      </c>
      <c r="AH1026" s="2" t="str">
        <f t="shared" ref="AH1026:AH1089" si="131">IF(OR(M1026&gt;0,Q1026&gt;0,R1026&gt;0,T1026&gt;0,U1026&gt;0,W1026&gt;0,X1026&gt;0,Y1026&gt;0,AB1026&gt;0),"Network Device","")</f>
        <v/>
      </c>
      <c r="AI1026" s="2" t="str">
        <f t="shared" ref="AI1026:AI1089" si="132">IF(O1026&gt;0,"Database","")</f>
        <v/>
      </c>
      <c r="AJ1026" s="2" t="str">
        <f t="shared" ref="AJ1026:AJ1089" si="133">IF(P1026&gt;0,"Container","")</f>
        <v/>
      </c>
      <c r="AK1026" s="2" t="str">
        <f t="shared" ref="AK1026:AK1089" si="134">IF(OR(Z1026&gt;0,AA1026&gt;0),"Unified Endpoint Mangement","")</f>
        <v/>
      </c>
      <c r="AL1026" s="27"/>
      <c r="AM1026" s="5" t="str">
        <f t="shared" si="127"/>
        <v/>
      </c>
    </row>
    <row r="1027" spans="1:39" s="5" customFormat="1" ht="75">
      <c r="A1027" s="1" t="s">
        <v>22672</v>
      </c>
      <c r="B1027" s="1" t="s">
        <v>4316</v>
      </c>
      <c r="C1027" s="1" t="s">
        <v>1219</v>
      </c>
      <c r="D1027" s="1" t="s">
        <v>2249</v>
      </c>
      <c r="E1027" s="1" t="s">
        <v>3251</v>
      </c>
      <c r="F1027" s="2" t="s">
        <v>2591</v>
      </c>
      <c r="G1027" s="2"/>
      <c r="H1027" s="2"/>
      <c r="I1027" s="2"/>
      <c r="J1027" s="15"/>
      <c r="K1027" s="3">
        <f>IFERROR(MATCH("Application Layer Gateway (ALG) Security Requirements Guide (SRG) :: Version 1, Release: 2 Benchmark Date: 24 Jul 2015*"&amp;A1027&amp;";*",SRGs!AA:AA,0),0)</f>
        <v>0</v>
      </c>
      <c r="L1027" s="2">
        <f>IFERROR(MATCH("Application Server Security Requirements Guide :: Version 3, Release: 3 Benchmark Date: 27 Oct 2022*"&amp;A1027&amp;";*",SRGs!AA:AA,0),0)</f>
        <v>0</v>
      </c>
      <c r="M1027" s="2">
        <f>IFERROR(MATCH("Authentication, Authorization, and Accounting Services (AAA) Security Requirements Guide :: Version 1, Release: 2 Benchmark Date: 24 Jan 2020*"&amp;A1027&amp;";*",SRGs!AA:AA,0),0)</f>
        <v>0</v>
      </c>
      <c r="N1027" s="2">
        <f>IFERROR(MATCH("Central Log Server Security Requirements Guide :: Version 2, Release: 2 Benchmark Date: 27 Oct 2022*"&amp;A1027&amp;";*",SRGs!AA:AA,0),0)</f>
        <v>0</v>
      </c>
      <c r="O1027" s="2">
        <f>IFERROR(MATCH("Database Security Requirements Guide :: Version 3, Release: 3 Benchmark Date: 27 Jul 2022*"&amp;A1027&amp;";*",SRGs!AA:AA,0),0)</f>
        <v>0</v>
      </c>
      <c r="P1027" s="6">
        <f>IFERROR(MATCH("Container Platform Security Requirements Guide :: Version 1, Release: 3 Benchmark Date: 27 Jan 2022*"&amp;A1027&amp;";*",SRGs!AA:AA,0),0)</f>
        <v>0</v>
      </c>
      <c r="Q1027" s="6">
        <f>IFERROR(MATCH("Domain Name System (DNS) Security Requirements Guide :: Version 2, Release: 4 Benchmark Date: 23 Oct 2015*"&amp;A1027&amp;";*",SRGs!AA:AA,0),0)</f>
        <v>0</v>
      </c>
      <c r="R1027" s="6">
        <f>IFERROR(MATCH("Firewall Security Requirements Guide :: Version 2, Release: 3 Benchmark Date: 27 Oct 2022*"&amp;A1027&amp;";*",SRGs!AA:AA,0),0)</f>
        <v>0</v>
      </c>
      <c r="S1027" s="6">
        <f>IFERROR(MATCH("General Purpose Operating System Security Requirements Guide :: Version 2, Release: 4 Benchmark Date: 27 Jul 2022*"&amp;A1027&amp;";*",SRGs!AA:AA,0),0)</f>
        <v>0</v>
      </c>
      <c r="T1027" s="6">
        <f>IFERROR(MATCH("Intrusion Detection and Prevention Systems (IDPS) Security Requirements Guide :: Version 2, Release: 6 Benchmark Date: 24 Jul 2020*"&amp;A1027&amp;";*",SRGs!AA:AA,0),0)</f>
        <v>0</v>
      </c>
      <c r="U1027" s="6">
        <f>IFERROR(MATCH("Layer 2 Switch Security Requirements Guide :: Version 2, Release: 1 Benchmark Date: 18 May 2021*"&amp;A1027&amp;";*",SRGs!AA:AA,0),0)</f>
        <v>0</v>
      </c>
      <c r="V1027" s="6">
        <f>IFERROR(MATCH("Mainframe Product Security Requirements Guide :: Version 2, Release: 1 Benchmark Date: 27 Oct 2022*"&amp;A1027&amp;";*",SRGs!AA:AA,0),0)</f>
        <v>0</v>
      </c>
      <c r="W1027" s="6">
        <f>IFERROR(MATCH("Network Device Management Security Requirements Guide :: Version 4, Release: 1 Benchmark Date: 23 Apr 2021*"&amp;A1027&amp;";*",SRGs!AA:AA,0),0)</f>
        <v>0</v>
      </c>
      <c r="X1027" s="6">
        <f>IFERROR(MATCH("Router Security Requirements Guide :: Version 4, Release: 2 Benchmark Date: 23 Apr 2021*"&amp;A1027&amp;";*",SRGs!AA:AA,0),0)</f>
        <v>0</v>
      </c>
      <c r="Y1027" s="6">
        <f>IFERROR(MATCH("SDN Controller Security Requirements Guide :: Version 1, Release: 2 Benchmark Date: 24 Apr 2020*"&amp;A1027&amp;";*",SRGs!AA:AA,0),0)</f>
        <v>0</v>
      </c>
      <c r="Z1027" s="6">
        <f>IFERROR(MATCH("Unified Endpoint Management Agent Security Requirements Guide :: Version 1, Release: 1 Benchmark Date: 20 Nov 2020*"&amp;A1027&amp;";*",SRGs!AA:AA,0),0)</f>
        <v>0</v>
      </c>
      <c r="AA1027" s="6">
        <f>IFERROR(MATCH("Unified Endpoint Management Server Security Requirements Guide :: Version 1, Release: 1 Benchmark Date: 20 Nov 2020*"&amp;A1027&amp;";*",SRGs!AA:AA,0),0)</f>
        <v>0</v>
      </c>
      <c r="AB1027" s="6">
        <f>IFERROR(MATCH("Virtual Private Network (VPN) Security Requirements Guide :: Version 2, Release: 4 Benchmark Date: 27 Oct 2021*"&amp;A1027&amp;";*",SRGs!AA:AA,0),0)</f>
        <v>0</v>
      </c>
      <c r="AC1027" s="6">
        <f>IFERROR(MATCH("Web Server Security Requirements Guide :: Version 3, Release: 1 Benchmark Date: 27 Oct 2022*"&amp;A1027&amp;";*",SRGs!AA:AA,0),0)</f>
        <v>0</v>
      </c>
      <c r="AD1027" s="21"/>
      <c r="AE1027" s="3" t="str">
        <f t="shared" si="128"/>
        <v/>
      </c>
      <c r="AF1027" s="2" t="str">
        <f t="shared" si="129"/>
        <v/>
      </c>
      <c r="AG1027" s="2" t="str">
        <f t="shared" si="130"/>
        <v/>
      </c>
      <c r="AH1027" s="2" t="str">
        <f t="shared" si="131"/>
        <v/>
      </c>
      <c r="AI1027" s="2" t="str">
        <f t="shared" si="132"/>
        <v/>
      </c>
      <c r="AJ1027" s="2" t="str">
        <f t="shared" si="133"/>
        <v/>
      </c>
      <c r="AK1027" s="2" t="str">
        <f t="shared" si="134"/>
        <v/>
      </c>
      <c r="AL1027" s="27"/>
      <c r="AM1027" s="5" t="str">
        <f t="shared" ref="AM1027:AM1090" si="135">_xlfn.TEXTJOIN("; ",TRUE,AE1027:AK1027)</f>
        <v/>
      </c>
    </row>
    <row r="1028" spans="1:39" s="5" customFormat="1" ht="105">
      <c r="A1028" s="1" t="s">
        <v>22673</v>
      </c>
      <c r="B1028" s="1" t="s">
        <v>4316</v>
      </c>
      <c r="C1028" s="1" t="s">
        <v>1220</v>
      </c>
      <c r="D1028" s="1" t="s">
        <v>2250</v>
      </c>
      <c r="E1028" s="1" t="s">
        <v>3252</v>
      </c>
      <c r="F1028" s="2" t="s">
        <v>2591</v>
      </c>
      <c r="G1028" s="2"/>
      <c r="H1028" s="2"/>
      <c r="I1028" s="2"/>
      <c r="J1028" s="15"/>
      <c r="K1028" s="3">
        <f>IFERROR(MATCH("Application Layer Gateway (ALG) Security Requirements Guide (SRG) :: Version 1, Release: 2 Benchmark Date: 24 Jul 2015*"&amp;A1028&amp;";*",SRGs!AA:AA,0),0)</f>
        <v>0</v>
      </c>
      <c r="L1028" s="2">
        <f>IFERROR(MATCH("Application Server Security Requirements Guide :: Version 3, Release: 3 Benchmark Date: 27 Oct 2022*"&amp;A1028&amp;";*",SRGs!AA:AA,0),0)</f>
        <v>0</v>
      </c>
      <c r="M1028" s="2">
        <f>IFERROR(MATCH("Authentication, Authorization, and Accounting Services (AAA) Security Requirements Guide :: Version 1, Release: 2 Benchmark Date: 24 Jan 2020*"&amp;A1028&amp;";*",SRGs!AA:AA,0),0)</f>
        <v>0</v>
      </c>
      <c r="N1028" s="2">
        <f>IFERROR(MATCH("Central Log Server Security Requirements Guide :: Version 2, Release: 2 Benchmark Date: 27 Oct 2022*"&amp;A1028&amp;";*",SRGs!AA:AA,0),0)</f>
        <v>0</v>
      </c>
      <c r="O1028" s="2">
        <f>IFERROR(MATCH("Database Security Requirements Guide :: Version 3, Release: 3 Benchmark Date: 27 Jul 2022*"&amp;A1028&amp;";*",SRGs!AA:AA,0),0)</f>
        <v>0</v>
      </c>
      <c r="P1028" s="6">
        <f>IFERROR(MATCH("Container Platform Security Requirements Guide :: Version 1, Release: 3 Benchmark Date: 27 Jan 2022*"&amp;A1028&amp;";*",SRGs!AA:AA,0),0)</f>
        <v>0</v>
      </c>
      <c r="Q1028" s="6">
        <f>IFERROR(MATCH("Domain Name System (DNS) Security Requirements Guide :: Version 2, Release: 4 Benchmark Date: 23 Oct 2015*"&amp;A1028&amp;";*",SRGs!AA:AA,0),0)</f>
        <v>0</v>
      </c>
      <c r="R1028" s="6">
        <f>IFERROR(MATCH("Firewall Security Requirements Guide :: Version 2, Release: 3 Benchmark Date: 27 Oct 2022*"&amp;A1028&amp;";*",SRGs!AA:AA,0),0)</f>
        <v>0</v>
      </c>
      <c r="S1028" s="6">
        <f>IFERROR(MATCH("General Purpose Operating System Security Requirements Guide :: Version 2, Release: 4 Benchmark Date: 27 Jul 2022*"&amp;A1028&amp;";*",SRGs!AA:AA,0),0)</f>
        <v>0</v>
      </c>
      <c r="T1028" s="6">
        <f>IFERROR(MATCH("Intrusion Detection and Prevention Systems (IDPS) Security Requirements Guide :: Version 2, Release: 6 Benchmark Date: 24 Jul 2020*"&amp;A1028&amp;";*",SRGs!AA:AA,0),0)</f>
        <v>0</v>
      </c>
      <c r="U1028" s="6">
        <f>IFERROR(MATCH("Layer 2 Switch Security Requirements Guide :: Version 2, Release: 1 Benchmark Date: 18 May 2021*"&amp;A1028&amp;";*",SRGs!AA:AA,0),0)</f>
        <v>0</v>
      </c>
      <c r="V1028" s="6">
        <f>IFERROR(MATCH("Mainframe Product Security Requirements Guide :: Version 2, Release: 1 Benchmark Date: 27 Oct 2022*"&amp;A1028&amp;";*",SRGs!AA:AA,0),0)</f>
        <v>0</v>
      </c>
      <c r="W1028" s="6">
        <f>IFERROR(MATCH("Network Device Management Security Requirements Guide :: Version 4, Release: 1 Benchmark Date: 23 Apr 2021*"&amp;A1028&amp;";*",SRGs!AA:AA,0),0)</f>
        <v>0</v>
      </c>
      <c r="X1028" s="6">
        <f>IFERROR(MATCH("Router Security Requirements Guide :: Version 4, Release: 2 Benchmark Date: 23 Apr 2021*"&amp;A1028&amp;";*",SRGs!AA:AA,0),0)</f>
        <v>0</v>
      </c>
      <c r="Y1028" s="6">
        <f>IFERROR(MATCH("SDN Controller Security Requirements Guide :: Version 1, Release: 2 Benchmark Date: 24 Apr 2020*"&amp;A1028&amp;";*",SRGs!AA:AA,0),0)</f>
        <v>0</v>
      </c>
      <c r="Z1028" s="6">
        <f>IFERROR(MATCH("Unified Endpoint Management Agent Security Requirements Guide :: Version 1, Release: 1 Benchmark Date: 20 Nov 2020*"&amp;A1028&amp;";*",SRGs!AA:AA,0),0)</f>
        <v>0</v>
      </c>
      <c r="AA1028" s="6">
        <f>IFERROR(MATCH("Unified Endpoint Management Server Security Requirements Guide :: Version 1, Release: 1 Benchmark Date: 20 Nov 2020*"&amp;A1028&amp;";*",SRGs!AA:AA,0),0)</f>
        <v>0</v>
      </c>
      <c r="AB1028" s="6">
        <f>IFERROR(MATCH("Virtual Private Network (VPN) Security Requirements Guide :: Version 2, Release: 4 Benchmark Date: 27 Oct 2021*"&amp;A1028&amp;";*",SRGs!AA:AA,0),0)</f>
        <v>0</v>
      </c>
      <c r="AC1028" s="6">
        <f>IFERROR(MATCH("Web Server Security Requirements Guide :: Version 3, Release: 1 Benchmark Date: 27 Oct 2022*"&amp;A1028&amp;";*",SRGs!AA:AA,0),0)</f>
        <v>0</v>
      </c>
      <c r="AD1028" s="21"/>
      <c r="AE1028" s="3" t="str">
        <f t="shared" si="128"/>
        <v/>
      </c>
      <c r="AF1028" s="2" t="str">
        <f t="shared" si="129"/>
        <v/>
      </c>
      <c r="AG1028" s="2" t="str">
        <f t="shared" si="130"/>
        <v/>
      </c>
      <c r="AH1028" s="2" t="str">
        <f t="shared" si="131"/>
        <v/>
      </c>
      <c r="AI1028" s="2" t="str">
        <f t="shared" si="132"/>
        <v/>
      </c>
      <c r="AJ1028" s="2" t="str">
        <f t="shared" si="133"/>
        <v/>
      </c>
      <c r="AK1028" s="2" t="str">
        <f t="shared" si="134"/>
        <v/>
      </c>
      <c r="AL1028" s="27"/>
      <c r="AM1028" s="5" t="str">
        <f t="shared" si="135"/>
        <v/>
      </c>
    </row>
    <row r="1029" spans="1:39" ht="75">
      <c r="A1029" s="1" t="s">
        <v>22674</v>
      </c>
      <c r="B1029" s="1" t="s">
        <v>4316</v>
      </c>
      <c r="C1029" s="1" t="s">
        <v>1221</v>
      </c>
      <c r="D1029" s="1" t="s">
        <v>2251</v>
      </c>
      <c r="E1029" s="1" t="s">
        <v>3253</v>
      </c>
      <c r="F1029" s="2" t="s">
        <v>2591</v>
      </c>
      <c r="G1029" s="2"/>
      <c r="H1029" s="2"/>
      <c r="I1029" s="2"/>
      <c r="J1029" s="15"/>
      <c r="K1029" s="3">
        <f>IFERROR(MATCH("Application Layer Gateway (ALG) Security Requirements Guide (SRG) :: Version 1, Release: 2 Benchmark Date: 24 Jul 2015*"&amp;A1029&amp;";*",SRGs!AA:AA,0),0)</f>
        <v>0</v>
      </c>
      <c r="L1029" s="2">
        <f>IFERROR(MATCH("Application Server Security Requirements Guide :: Version 3, Release: 3 Benchmark Date: 27 Oct 2022*"&amp;A1029&amp;";*",SRGs!AA:AA,0),0)</f>
        <v>0</v>
      </c>
      <c r="M1029" s="2">
        <f>IFERROR(MATCH("Authentication, Authorization, and Accounting Services (AAA) Security Requirements Guide :: Version 1, Release: 2 Benchmark Date: 24 Jan 2020*"&amp;A1029&amp;";*",SRGs!AA:AA,0),0)</f>
        <v>0</v>
      </c>
      <c r="N1029" s="2">
        <f>IFERROR(MATCH("Central Log Server Security Requirements Guide :: Version 2, Release: 2 Benchmark Date: 27 Oct 2022*"&amp;A1029&amp;";*",SRGs!AA:AA,0),0)</f>
        <v>0</v>
      </c>
      <c r="O1029" s="2">
        <f>IFERROR(MATCH("Database Security Requirements Guide :: Version 3, Release: 3 Benchmark Date: 27 Jul 2022*"&amp;A1029&amp;";*",SRGs!AA:AA,0),0)</f>
        <v>0</v>
      </c>
      <c r="P1029" s="2">
        <f>IFERROR(MATCH("Container Platform Security Requirements Guide :: Version 1, Release: 3 Benchmark Date: 27 Jan 2022*"&amp;A1029&amp;";*",SRGs!AA:AA,0),0)</f>
        <v>0</v>
      </c>
      <c r="Q1029" s="2">
        <f>IFERROR(MATCH("Domain Name System (DNS) Security Requirements Guide :: Version 2, Release: 4 Benchmark Date: 23 Oct 2015*"&amp;A1029&amp;";*",SRGs!AA:AA,0),0)</f>
        <v>0</v>
      </c>
      <c r="R1029" s="2">
        <f>IFERROR(MATCH("Firewall Security Requirements Guide :: Version 2, Release: 3 Benchmark Date: 27 Oct 2022*"&amp;A1029&amp;";*",SRGs!AA:AA,0),0)</f>
        <v>0</v>
      </c>
      <c r="S1029" s="2">
        <f>IFERROR(MATCH("General Purpose Operating System Security Requirements Guide :: Version 2, Release: 4 Benchmark Date: 27 Jul 2022*"&amp;A1029&amp;";*",SRGs!AA:AA,0),0)</f>
        <v>0</v>
      </c>
      <c r="T1029" s="2">
        <f>IFERROR(MATCH("Intrusion Detection and Prevention Systems (IDPS) Security Requirements Guide :: Version 2, Release: 6 Benchmark Date: 24 Jul 2020*"&amp;A1029&amp;";*",SRGs!AA:AA,0),0)</f>
        <v>0</v>
      </c>
      <c r="U1029" s="2">
        <f>IFERROR(MATCH("Layer 2 Switch Security Requirements Guide :: Version 2, Release: 1 Benchmark Date: 18 May 2021*"&amp;A1029&amp;";*",SRGs!AA:AA,0),0)</f>
        <v>0</v>
      </c>
      <c r="V1029" s="2">
        <f>IFERROR(MATCH("Mainframe Product Security Requirements Guide :: Version 2, Release: 1 Benchmark Date: 27 Oct 2022*"&amp;A1029&amp;";*",SRGs!AA:AA,0),0)</f>
        <v>0</v>
      </c>
      <c r="W1029" s="2">
        <f>IFERROR(MATCH("Network Device Management Security Requirements Guide :: Version 4, Release: 1 Benchmark Date: 23 Apr 2021*"&amp;A1029&amp;";*",SRGs!AA:AA,0),0)</f>
        <v>0</v>
      </c>
      <c r="X1029" s="2">
        <f>IFERROR(MATCH("Router Security Requirements Guide :: Version 4, Release: 2 Benchmark Date: 23 Apr 2021*"&amp;A1029&amp;";*",SRGs!AA:AA,0),0)</f>
        <v>0</v>
      </c>
      <c r="Y1029" s="2">
        <f>IFERROR(MATCH("SDN Controller Security Requirements Guide :: Version 1, Release: 2 Benchmark Date: 24 Apr 2020*"&amp;A1029&amp;";*",SRGs!AA:AA,0),0)</f>
        <v>0</v>
      </c>
      <c r="Z1029" s="2">
        <f>IFERROR(MATCH("Unified Endpoint Management Agent Security Requirements Guide :: Version 1, Release: 1 Benchmark Date: 20 Nov 2020*"&amp;A1029&amp;";*",SRGs!AA:AA,0),0)</f>
        <v>0</v>
      </c>
      <c r="AA1029" s="2">
        <f>IFERROR(MATCH("Unified Endpoint Management Server Security Requirements Guide :: Version 1, Release: 1 Benchmark Date: 20 Nov 2020*"&amp;A1029&amp;";*",SRGs!AA:AA,0),0)</f>
        <v>0</v>
      </c>
      <c r="AB1029" s="2">
        <f>IFERROR(MATCH("Virtual Private Network (VPN) Security Requirements Guide :: Version 2, Release: 4 Benchmark Date: 27 Oct 2021*"&amp;A1029&amp;";*",SRGs!AA:AA,0),0)</f>
        <v>0</v>
      </c>
      <c r="AC1029" s="2">
        <f>IFERROR(MATCH("Web Server Security Requirements Guide :: Version 3, Release: 1 Benchmark Date: 27 Oct 2022*"&amp;A1029&amp;";*",SRGs!AA:AA,0),0)</f>
        <v>0</v>
      </c>
      <c r="AD1029" s="22"/>
      <c r="AE1029" s="3" t="str">
        <f t="shared" si="128"/>
        <v/>
      </c>
      <c r="AF1029" s="2" t="str">
        <f t="shared" si="129"/>
        <v/>
      </c>
      <c r="AG1029" s="2" t="str">
        <f t="shared" si="130"/>
        <v/>
      </c>
      <c r="AH1029" s="2" t="str">
        <f t="shared" si="131"/>
        <v/>
      </c>
      <c r="AI1029" s="2" t="str">
        <f t="shared" si="132"/>
        <v/>
      </c>
      <c r="AJ1029" s="2" t="str">
        <f t="shared" si="133"/>
        <v/>
      </c>
      <c r="AK1029" s="2" t="str">
        <f t="shared" si="134"/>
        <v/>
      </c>
      <c r="AM1029" s="5" t="str">
        <f t="shared" si="135"/>
        <v/>
      </c>
    </row>
    <row r="1030" spans="1:39" s="5" customFormat="1" ht="45">
      <c r="A1030" s="1" t="s">
        <v>22675</v>
      </c>
      <c r="B1030" s="1" t="s">
        <v>4316</v>
      </c>
      <c r="C1030" s="1" t="s">
        <v>1222</v>
      </c>
      <c r="D1030" s="1" t="s">
        <v>2252</v>
      </c>
      <c r="E1030" s="1" t="s">
        <v>3254</v>
      </c>
      <c r="F1030" s="2" t="s">
        <v>2591</v>
      </c>
      <c r="G1030" s="2"/>
      <c r="H1030" s="2"/>
      <c r="I1030" s="2"/>
      <c r="J1030" s="15"/>
      <c r="K1030" s="3">
        <f>IFERROR(MATCH("Application Layer Gateway (ALG) Security Requirements Guide (SRG) :: Version 1, Release: 2 Benchmark Date: 24 Jul 2015*"&amp;A1030&amp;";*",SRGs!AA:AA,0),0)</f>
        <v>0</v>
      </c>
      <c r="L1030" s="2">
        <f>IFERROR(MATCH("Application Server Security Requirements Guide :: Version 3, Release: 3 Benchmark Date: 27 Oct 2022*"&amp;A1030&amp;";*",SRGs!AA:AA,0),0)</f>
        <v>0</v>
      </c>
      <c r="M1030" s="2">
        <f>IFERROR(MATCH("Authentication, Authorization, and Accounting Services (AAA) Security Requirements Guide :: Version 1, Release: 2 Benchmark Date: 24 Jan 2020*"&amp;A1030&amp;";*",SRGs!AA:AA,0),0)</f>
        <v>0</v>
      </c>
      <c r="N1030" s="2">
        <f>IFERROR(MATCH("Central Log Server Security Requirements Guide :: Version 2, Release: 2 Benchmark Date: 27 Oct 2022*"&amp;A1030&amp;";*",SRGs!AA:AA,0),0)</f>
        <v>0</v>
      </c>
      <c r="O1030" s="2">
        <f>IFERROR(MATCH("Database Security Requirements Guide :: Version 3, Release: 3 Benchmark Date: 27 Jul 2022*"&amp;A1030&amp;";*",SRGs!AA:AA,0),0)</f>
        <v>0</v>
      </c>
      <c r="P1030" s="6">
        <f>IFERROR(MATCH("Container Platform Security Requirements Guide :: Version 1, Release: 3 Benchmark Date: 27 Jan 2022*"&amp;A1030&amp;";*",SRGs!AA:AA,0),0)</f>
        <v>0</v>
      </c>
      <c r="Q1030" s="6">
        <f>IFERROR(MATCH("Domain Name System (DNS) Security Requirements Guide :: Version 2, Release: 4 Benchmark Date: 23 Oct 2015*"&amp;A1030&amp;";*",SRGs!AA:AA,0),0)</f>
        <v>0</v>
      </c>
      <c r="R1030" s="6">
        <f>IFERROR(MATCH("Firewall Security Requirements Guide :: Version 2, Release: 3 Benchmark Date: 27 Oct 2022*"&amp;A1030&amp;";*",SRGs!AA:AA,0),0)</f>
        <v>0</v>
      </c>
      <c r="S1030" s="6">
        <f>IFERROR(MATCH("General Purpose Operating System Security Requirements Guide :: Version 2, Release: 4 Benchmark Date: 27 Jul 2022*"&amp;A1030&amp;";*",SRGs!AA:AA,0),0)</f>
        <v>0</v>
      </c>
      <c r="T1030" s="6">
        <f>IFERROR(MATCH("Intrusion Detection and Prevention Systems (IDPS) Security Requirements Guide :: Version 2, Release: 6 Benchmark Date: 24 Jul 2020*"&amp;A1030&amp;";*",SRGs!AA:AA,0),0)</f>
        <v>0</v>
      </c>
      <c r="U1030" s="6">
        <f>IFERROR(MATCH("Layer 2 Switch Security Requirements Guide :: Version 2, Release: 1 Benchmark Date: 18 May 2021*"&amp;A1030&amp;";*",SRGs!AA:AA,0),0)</f>
        <v>0</v>
      </c>
      <c r="V1030" s="6">
        <f>IFERROR(MATCH("Mainframe Product Security Requirements Guide :: Version 2, Release: 1 Benchmark Date: 27 Oct 2022*"&amp;A1030&amp;";*",SRGs!AA:AA,0),0)</f>
        <v>0</v>
      </c>
      <c r="W1030" s="6">
        <f>IFERROR(MATCH("Network Device Management Security Requirements Guide :: Version 4, Release: 1 Benchmark Date: 23 Apr 2021*"&amp;A1030&amp;";*",SRGs!AA:AA,0),0)</f>
        <v>0</v>
      </c>
      <c r="X1030" s="6">
        <f>IFERROR(MATCH("Router Security Requirements Guide :: Version 4, Release: 2 Benchmark Date: 23 Apr 2021*"&amp;A1030&amp;";*",SRGs!AA:AA,0),0)</f>
        <v>0</v>
      </c>
      <c r="Y1030" s="6">
        <f>IFERROR(MATCH("SDN Controller Security Requirements Guide :: Version 1, Release: 2 Benchmark Date: 24 Apr 2020*"&amp;A1030&amp;";*",SRGs!AA:AA,0),0)</f>
        <v>0</v>
      </c>
      <c r="Z1030" s="6">
        <f>IFERROR(MATCH("Unified Endpoint Management Agent Security Requirements Guide :: Version 1, Release: 1 Benchmark Date: 20 Nov 2020*"&amp;A1030&amp;";*",SRGs!AA:AA,0),0)</f>
        <v>0</v>
      </c>
      <c r="AA1030" s="6">
        <f>IFERROR(MATCH("Unified Endpoint Management Server Security Requirements Guide :: Version 1, Release: 1 Benchmark Date: 20 Nov 2020*"&amp;A1030&amp;";*",SRGs!AA:AA,0),0)</f>
        <v>0</v>
      </c>
      <c r="AB1030" s="6">
        <f>IFERROR(MATCH("Virtual Private Network (VPN) Security Requirements Guide :: Version 2, Release: 4 Benchmark Date: 27 Oct 2021*"&amp;A1030&amp;";*",SRGs!AA:AA,0),0)</f>
        <v>0</v>
      </c>
      <c r="AC1030" s="6">
        <f>IFERROR(MATCH("Web Server Security Requirements Guide :: Version 3, Release: 1 Benchmark Date: 27 Oct 2022*"&amp;A1030&amp;";*",SRGs!AA:AA,0),0)</f>
        <v>0</v>
      </c>
      <c r="AD1030" s="21"/>
      <c r="AE1030" s="3" t="str">
        <f t="shared" si="128"/>
        <v/>
      </c>
      <c r="AF1030" s="2" t="str">
        <f t="shared" si="129"/>
        <v/>
      </c>
      <c r="AG1030" s="2" t="str">
        <f t="shared" si="130"/>
        <v/>
      </c>
      <c r="AH1030" s="2" t="str">
        <f t="shared" si="131"/>
        <v/>
      </c>
      <c r="AI1030" s="2" t="str">
        <f t="shared" si="132"/>
        <v/>
      </c>
      <c r="AJ1030" s="2" t="str">
        <f t="shared" si="133"/>
        <v/>
      </c>
      <c r="AK1030" s="2" t="str">
        <f t="shared" si="134"/>
        <v/>
      </c>
      <c r="AL1030" s="27"/>
      <c r="AM1030" s="5" t="str">
        <f t="shared" si="135"/>
        <v/>
      </c>
    </row>
    <row r="1031" spans="1:39" ht="105">
      <c r="A1031" s="1" t="s">
        <v>22676</v>
      </c>
      <c r="B1031" s="1" t="s">
        <v>4316</v>
      </c>
      <c r="C1031" s="1" t="s">
        <v>1223</v>
      </c>
      <c r="D1031" s="1" t="s">
        <v>2253</v>
      </c>
      <c r="E1031" s="1" t="s">
        <v>3255</v>
      </c>
      <c r="F1031" s="2" t="s">
        <v>2591</v>
      </c>
      <c r="G1031" s="2"/>
      <c r="H1031" s="2"/>
      <c r="I1031" s="2"/>
      <c r="J1031" s="15"/>
      <c r="K1031" s="3">
        <f>IFERROR(MATCH("Application Layer Gateway (ALG) Security Requirements Guide (SRG) :: Version 1, Release: 2 Benchmark Date: 24 Jul 2015*"&amp;A1031&amp;";*",SRGs!AA:AA,0),0)</f>
        <v>0</v>
      </c>
      <c r="L1031" s="2">
        <f>IFERROR(MATCH("Application Server Security Requirements Guide :: Version 3, Release: 3 Benchmark Date: 27 Oct 2022*"&amp;A1031&amp;";*",SRGs!AA:AA,0),0)</f>
        <v>0</v>
      </c>
      <c r="M1031" s="2">
        <f>IFERROR(MATCH("Authentication, Authorization, and Accounting Services (AAA) Security Requirements Guide :: Version 1, Release: 2 Benchmark Date: 24 Jan 2020*"&amp;A1031&amp;";*",SRGs!AA:AA,0),0)</f>
        <v>0</v>
      </c>
      <c r="N1031" s="2">
        <f>IFERROR(MATCH("Central Log Server Security Requirements Guide :: Version 2, Release: 2 Benchmark Date: 27 Oct 2022*"&amp;A1031&amp;";*",SRGs!AA:AA,0),0)</f>
        <v>0</v>
      </c>
      <c r="O1031" s="2">
        <f>IFERROR(MATCH("Database Security Requirements Guide :: Version 3, Release: 3 Benchmark Date: 27 Jul 2022*"&amp;A1031&amp;";*",SRGs!AA:AA,0),0)</f>
        <v>0</v>
      </c>
      <c r="P1031" s="2">
        <f>IFERROR(MATCH("Container Platform Security Requirements Guide :: Version 1, Release: 3 Benchmark Date: 27 Jan 2022*"&amp;A1031&amp;";*",SRGs!AA:AA,0),0)</f>
        <v>0</v>
      </c>
      <c r="Q1031" s="2">
        <f>IFERROR(MATCH("Domain Name System (DNS) Security Requirements Guide :: Version 2, Release: 4 Benchmark Date: 23 Oct 2015*"&amp;A1031&amp;";*",SRGs!AA:AA,0),0)</f>
        <v>0</v>
      </c>
      <c r="R1031" s="2">
        <f>IFERROR(MATCH("Firewall Security Requirements Guide :: Version 2, Release: 3 Benchmark Date: 27 Oct 2022*"&amp;A1031&amp;";*",SRGs!AA:AA,0),0)</f>
        <v>0</v>
      </c>
      <c r="S1031" s="2">
        <f>IFERROR(MATCH("General Purpose Operating System Security Requirements Guide :: Version 2, Release: 4 Benchmark Date: 27 Jul 2022*"&amp;A1031&amp;";*",SRGs!AA:AA,0),0)</f>
        <v>0</v>
      </c>
      <c r="T1031" s="2">
        <f>IFERROR(MATCH("Intrusion Detection and Prevention Systems (IDPS) Security Requirements Guide :: Version 2, Release: 6 Benchmark Date: 24 Jul 2020*"&amp;A1031&amp;";*",SRGs!AA:AA,0),0)</f>
        <v>0</v>
      </c>
      <c r="U1031" s="2">
        <f>IFERROR(MATCH("Layer 2 Switch Security Requirements Guide :: Version 2, Release: 1 Benchmark Date: 18 May 2021*"&amp;A1031&amp;";*",SRGs!AA:AA,0),0)</f>
        <v>0</v>
      </c>
      <c r="V1031" s="2">
        <f>IFERROR(MATCH("Mainframe Product Security Requirements Guide :: Version 2, Release: 1 Benchmark Date: 27 Oct 2022*"&amp;A1031&amp;";*",SRGs!AA:AA,0),0)</f>
        <v>0</v>
      </c>
      <c r="W1031" s="2">
        <f>IFERROR(MATCH("Network Device Management Security Requirements Guide :: Version 4, Release: 1 Benchmark Date: 23 Apr 2021*"&amp;A1031&amp;";*",SRGs!AA:AA,0),0)</f>
        <v>0</v>
      </c>
      <c r="X1031" s="2">
        <f>IFERROR(MATCH("Router Security Requirements Guide :: Version 4, Release: 2 Benchmark Date: 23 Apr 2021*"&amp;A1031&amp;";*",SRGs!AA:AA,0),0)</f>
        <v>0</v>
      </c>
      <c r="Y1031" s="2">
        <f>IFERROR(MATCH("SDN Controller Security Requirements Guide :: Version 1, Release: 2 Benchmark Date: 24 Apr 2020*"&amp;A1031&amp;";*",SRGs!AA:AA,0),0)</f>
        <v>0</v>
      </c>
      <c r="Z1031" s="2">
        <f>IFERROR(MATCH("Unified Endpoint Management Agent Security Requirements Guide :: Version 1, Release: 1 Benchmark Date: 20 Nov 2020*"&amp;A1031&amp;";*",SRGs!AA:AA,0),0)</f>
        <v>0</v>
      </c>
      <c r="AA1031" s="2">
        <f>IFERROR(MATCH("Unified Endpoint Management Server Security Requirements Guide :: Version 1, Release: 1 Benchmark Date: 20 Nov 2020*"&amp;A1031&amp;";*",SRGs!AA:AA,0),0)</f>
        <v>0</v>
      </c>
      <c r="AB1031" s="2">
        <f>IFERROR(MATCH("Virtual Private Network (VPN) Security Requirements Guide :: Version 2, Release: 4 Benchmark Date: 27 Oct 2021*"&amp;A1031&amp;";*",SRGs!AA:AA,0),0)</f>
        <v>0</v>
      </c>
      <c r="AC1031" s="2">
        <f>IFERROR(MATCH("Web Server Security Requirements Guide :: Version 3, Release: 1 Benchmark Date: 27 Oct 2022*"&amp;A1031&amp;";*",SRGs!AA:AA,0),0)</f>
        <v>0</v>
      </c>
      <c r="AD1031" s="22"/>
      <c r="AE1031" s="3" t="str">
        <f t="shared" si="128"/>
        <v/>
      </c>
      <c r="AF1031" s="2" t="str">
        <f t="shared" si="129"/>
        <v/>
      </c>
      <c r="AG1031" s="2" t="str">
        <f t="shared" si="130"/>
        <v/>
      </c>
      <c r="AH1031" s="2" t="str">
        <f t="shared" si="131"/>
        <v/>
      </c>
      <c r="AI1031" s="2" t="str">
        <f t="shared" si="132"/>
        <v/>
      </c>
      <c r="AJ1031" s="2" t="str">
        <f t="shared" si="133"/>
        <v/>
      </c>
      <c r="AK1031" s="2" t="str">
        <f t="shared" si="134"/>
        <v/>
      </c>
      <c r="AM1031" s="5" t="str">
        <f t="shared" si="135"/>
        <v/>
      </c>
    </row>
    <row r="1032" spans="1:39" s="5" customFormat="1" ht="120">
      <c r="A1032" s="1" t="s">
        <v>22677</v>
      </c>
      <c r="B1032" s="1" t="s">
        <v>4316</v>
      </c>
      <c r="C1032" s="1" t="s">
        <v>1197</v>
      </c>
      <c r="D1032" s="1" t="s">
        <v>2228</v>
      </c>
      <c r="E1032" s="1" t="s">
        <v>3230</v>
      </c>
      <c r="F1032" s="2" t="s">
        <v>2591</v>
      </c>
      <c r="G1032" s="2"/>
      <c r="H1032" s="2"/>
      <c r="I1032" s="2"/>
      <c r="J1032" s="15"/>
      <c r="K1032" s="3">
        <f>IFERROR(MATCH("Application Layer Gateway (ALG) Security Requirements Guide (SRG) :: Version 1, Release: 2 Benchmark Date: 24 Jul 2015*"&amp;A1032&amp;";*",SRGs!AA:AA,0),0)</f>
        <v>0</v>
      </c>
      <c r="L1032" s="2">
        <f>IFERROR(MATCH("Application Server Security Requirements Guide :: Version 3, Release: 3 Benchmark Date: 27 Oct 2022*"&amp;A1032&amp;";*",SRGs!AA:AA,0),0)</f>
        <v>0</v>
      </c>
      <c r="M1032" s="2">
        <f>IFERROR(MATCH("Authentication, Authorization, and Accounting Services (AAA) Security Requirements Guide :: Version 1, Release: 2 Benchmark Date: 24 Jan 2020*"&amp;A1032&amp;";*",SRGs!AA:AA,0),0)</f>
        <v>0</v>
      </c>
      <c r="N1032" s="2">
        <f>IFERROR(MATCH("Central Log Server Security Requirements Guide :: Version 2, Release: 2 Benchmark Date: 27 Oct 2022*"&amp;A1032&amp;";*",SRGs!AA:AA,0),0)</f>
        <v>0</v>
      </c>
      <c r="O1032" s="2">
        <f>IFERROR(MATCH("Database Security Requirements Guide :: Version 3, Release: 3 Benchmark Date: 27 Jul 2022*"&amp;A1032&amp;";*",SRGs!AA:AA,0),0)</f>
        <v>0</v>
      </c>
      <c r="P1032" s="6">
        <f>IFERROR(MATCH("Container Platform Security Requirements Guide :: Version 1, Release: 3 Benchmark Date: 27 Jan 2022*"&amp;A1032&amp;";*",SRGs!AA:AA,0),0)</f>
        <v>0</v>
      </c>
      <c r="Q1032" s="6">
        <f>IFERROR(MATCH("Domain Name System (DNS) Security Requirements Guide :: Version 2, Release: 4 Benchmark Date: 23 Oct 2015*"&amp;A1032&amp;";*",SRGs!AA:AA,0),0)</f>
        <v>0</v>
      </c>
      <c r="R1032" s="6">
        <f>IFERROR(MATCH("Firewall Security Requirements Guide :: Version 2, Release: 3 Benchmark Date: 27 Oct 2022*"&amp;A1032&amp;";*",SRGs!AA:AA,0),0)</f>
        <v>0</v>
      </c>
      <c r="S1032" s="6">
        <f>IFERROR(MATCH("General Purpose Operating System Security Requirements Guide :: Version 2, Release: 4 Benchmark Date: 27 Jul 2022*"&amp;A1032&amp;";*",SRGs!AA:AA,0),0)</f>
        <v>0</v>
      </c>
      <c r="T1032" s="6">
        <f>IFERROR(MATCH("Intrusion Detection and Prevention Systems (IDPS) Security Requirements Guide :: Version 2, Release: 6 Benchmark Date: 24 Jul 2020*"&amp;A1032&amp;";*",SRGs!AA:AA,0),0)</f>
        <v>0</v>
      </c>
      <c r="U1032" s="6">
        <f>IFERROR(MATCH("Layer 2 Switch Security Requirements Guide :: Version 2, Release: 1 Benchmark Date: 18 May 2021*"&amp;A1032&amp;";*",SRGs!AA:AA,0),0)</f>
        <v>0</v>
      </c>
      <c r="V1032" s="6">
        <f>IFERROR(MATCH("Mainframe Product Security Requirements Guide :: Version 2, Release: 1 Benchmark Date: 27 Oct 2022*"&amp;A1032&amp;";*",SRGs!AA:AA,0),0)</f>
        <v>0</v>
      </c>
      <c r="W1032" s="6">
        <f>IFERROR(MATCH("Network Device Management Security Requirements Guide :: Version 4, Release: 1 Benchmark Date: 23 Apr 2021*"&amp;A1032&amp;";*",SRGs!AA:AA,0),0)</f>
        <v>0</v>
      </c>
      <c r="X1032" s="6">
        <f>IFERROR(MATCH("Router Security Requirements Guide :: Version 4, Release: 2 Benchmark Date: 23 Apr 2021*"&amp;A1032&amp;";*",SRGs!AA:AA,0),0)</f>
        <v>0</v>
      </c>
      <c r="Y1032" s="6">
        <f>IFERROR(MATCH("SDN Controller Security Requirements Guide :: Version 1, Release: 2 Benchmark Date: 24 Apr 2020*"&amp;A1032&amp;";*",SRGs!AA:AA,0),0)</f>
        <v>0</v>
      </c>
      <c r="Z1032" s="6">
        <f>IFERROR(MATCH("Unified Endpoint Management Agent Security Requirements Guide :: Version 1, Release: 1 Benchmark Date: 20 Nov 2020*"&amp;A1032&amp;";*",SRGs!AA:AA,0),0)</f>
        <v>0</v>
      </c>
      <c r="AA1032" s="6">
        <f>IFERROR(MATCH("Unified Endpoint Management Server Security Requirements Guide :: Version 1, Release: 1 Benchmark Date: 20 Nov 2020*"&amp;A1032&amp;";*",SRGs!AA:AA,0),0)</f>
        <v>0</v>
      </c>
      <c r="AB1032" s="6">
        <f>IFERROR(MATCH("Virtual Private Network (VPN) Security Requirements Guide :: Version 2, Release: 4 Benchmark Date: 27 Oct 2021*"&amp;A1032&amp;";*",SRGs!AA:AA,0),0)</f>
        <v>0</v>
      </c>
      <c r="AC1032" s="6">
        <f>IFERROR(MATCH("Web Server Security Requirements Guide :: Version 3, Release: 1 Benchmark Date: 27 Oct 2022*"&amp;A1032&amp;";*",SRGs!AA:AA,0),0)</f>
        <v>0</v>
      </c>
      <c r="AD1032" s="21"/>
      <c r="AE1032" s="3" t="str">
        <f t="shared" si="128"/>
        <v/>
      </c>
      <c r="AF1032" s="2" t="str">
        <f t="shared" si="129"/>
        <v/>
      </c>
      <c r="AG1032" s="2" t="str">
        <f t="shared" si="130"/>
        <v/>
      </c>
      <c r="AH1032" s="2" t="str">
        <f t="shared" si="131"/>
        <v/>
      </c>
      <c r="AI1032" s="2" t="str">
        <f t="shared" si="132"/>
        <v/>
      </c>
      <c r="AJ1032" s="2" t="str">
        <f t="shared" si="133"/>
        <v/>
      </c>
      <c r="AK1032" s="2" t="str">
        <f t="shared" si="134"/>
        <v/>
      </c>
      <c r="AL1032" s="27"/>
      <c r="AM1032" s="5" t="str">
        <f t="shared" si="135"/>
        <v/>
      </c>
    </row>
    <row r="1033" spans="1:39" s="5" customFormat="1" ht="195">
      <c r="A1033" s="1" t="s">
        <v>22678</v>
      </c>
      <c r="B1033" s="1" t="s">
        <v>4316</v>
      </c>
      <c r="C1033" s="1" t="s">
        <v>1198</v>
      </c>
      <c r="D1033" s="1" t="s">
        <v>2229</v>
      </c>
      <c r="E1033" s="1" t="s">
        <v>3231</v>
      </c>
      <c r="F1033" s="2" t="s">
        <v>4030</v>
      </c>
      <c r="G1033" s="2"/>
      <c r="H1033" s="2"/>
      <c r="I1033" s="2"/>
      <c r="J1033" s="15"/>
      <c r="K1033" s="3">
        <f>IFERROR(MATCH("Application Layer Gateway (ALG) Security Requirements Guide (SRG) :: Version 1, Release: 2 Benchmark Date: 24 Jul 2015*"&amp;A1033&amp;";*",SRGs!AA:AA,0),0)</f>
        <v>0</v>
      </c>
      <c r="L1033" s="2">
        <f>IFERROR(MATCH("Application Server Security Requirements Guide :: Version 3, Release: 3 Benchmark Date: 27 Oct 2022*"&amp;A1033&amp;";*",SRGs!AA:AA,0),0)</f>
        <v>0</v>
      </c>
      <c r="M1033" s="2">
        <f>IFERROR(MATCH("Authentication, Authorization, and Accounting Services (AAA) Security Requirements Guide :: Version 1, Release: 2 Benchmark Date: 24 Jan 2020*"&amp;A1033&amp;";*",SRGs!AA:AA,0),0)</f>
        <v>0</v>
      </c>
      <c r="N1033" s="6">
        <f>IFERROR(MATCH("Central Log Server Security Requirements Guide :: Version 2, Release: 2 Benchmark Date: 27 Oct 2022*"&amp;A1033&amp;";*",SRGs!AA:AA,0),0)</f>
        <v>0</v>
      </c>
      <c r="O1033" s="6">
        <f>IFERROR(MATCH("Database Security Requirements Guide :: Version 3, Release: 3 Benchmark Date: 27 Jul 2022*"&amp;A1033&amp;";*",SRGs!AA:AA,0),0)</f>
        <v>0</v>
      </c>
      <c r="P1033" s="6">
        <f>IFERROR(MATCH("Container Platform Security Requirements Guide :: Version 1, Release: 3 Benchmark Date: 27 Jan 2022*"&amp;A1033&amp;";*",SRGs!AA:AA,0),0)</f>
        <v>0</v>
      </c>
      <c r="Q1033" s="6">
        <f>IFERROR(MATCH("Domain Name System (DNS) Security Requirements Guide :: Version 2, Release: 4 Benchmark Date: 23 Oct 2015*"&amp;A1033&amp;";*",SRGs!AA:AA,0),0)</f>
        <v>0</v>
      </c>
      <c r="R1033" s="6">
        <f>IFERROR(MATCH("Firewall Security Requirements Guide :: Version 2, Release: 3 Benchmark Date: 27 Oct 2022*"&amp;A1033&amp;";*",SRGs!AA:AA,0),0)</f>
        <v>0</v>
      </c>
      <c r="S1033" s="6">
        <f>IFERROR(MATCH("General Purpose Operating System Security Requirements Guide :: Version 2, Release: 4 Benchmark Date: 27 Jul 2022*"&amp;A1033&amp;";*",SRGs!AA:AA,0),0)</f>
        <v>0</v>
      </c>
      <c r="T1033" s="6">
        <f>IFERROR(MATCH("Intrusion Detection and Prevention Systems (IDPS) Security Requirements Guide :: Version 2, Release: 6 Benchmark Date: 24 Jul 2020*"&amp;A1033&amp;";*",SRGs!AA:AA,0),0)</f>
        <v>0</v>
      </c>
      <c r="U1033" s="6">
        <f>IFERROR(MATCH("Layer 2 Switch Security Requirements Guide :: Version 2, Release: 1 Benchmark Date: 18 May 2021*"&amp;A1033&amp;";*",SRGs!AA:AA,0),0)</f>
        <v>0</v>
      </c>
      <c r="V1033" s="6">
        <f>IFERROR(MATCH("Mainframe Product Security Requirements Guide :: Version 2, Release: 1 Benchmark Date: 27 Oct 2022*"&amp;A1033&amp;";*",SRGs!AA:AA,0),0)</f>
        <v>0</v>
      </c>
      <c r="W1033" s="6">
        <f>IFERROR(MATCH("Network Device Management Security Requirements Guide :: Version 4, Release: 1 Benchmark Date: 23 Apr 2021*"&amp;A1033&amp;";*",SRGs!AA:AA,0),0)</f>
        <v>0</v>
      </c>
      <c r="X1033" s="6">
        <f>IFERROR(MATCH("Router Security Requirements Guide :: Version 4, Release: 2 Benchmark Date: 23 Apr 2021*"&amp;A1033&amp;";*",SRGs!AA:AA,0),0)</f>
        <v>0</v>
      </c>
      <c r="Y1033" s="6">
        <f>IFERROR(MATCH("SDN Controller Security Requirements Guide :: Version 1, Release: 2 Benchmark Date: 24 Apr 2020*"&amp;A1033&amp;";*",SRGs!AA:AA,0),0)</f>
        <v>0</v>
      </c>
      <c r="Z1033" s="6">
        <f>IFERROR(MATCH("Unified Endpoint Management Agent Security Requirements Guide :: Version 1, Release: 1 Benchmark Date: 20 Nov 2020*"&amp;A1033&amp;";*",SRGs!AA:AA,0),0)</f>
        <v>0</v>
      </c>
      <c r="AA1033" s="6">
        <f>IFERROR(MATCH("Unified Endpoint Management Server Security Requirements Guide :: Version 1, Release: 1 Benchmark Date: 20 Nov 2020*"&amp;A1033&amp;";*",SRGs!AA:AA,0),0)</f>
        <v>0</v>
      </c>
      <c r="AB1033" s="6">
        <f>IFERROR(MATCH("Virtual Private Network (VPN) Security Requirements Guide :: Version 2, Release: 4 Benchmark Date: 27 Oct 2021*"&amp;A1033&amp;";*",SRGs!AA:AA,0),0)</f>
        <v>0</v>
      </c>
      <c r="AC1033" s="6">
        <f>IFERROR(MATCH("Web Server Security Requirements Guide :: Version 3, Release: 1 Benchmark Date: 27 Oct 2022*"&amp;A1033&amp;";*",SRGs!AA:AA,0),0)</f>
        <v>0</v>
      </c>
      <c r="AD1033" s="21"/>
      <c r="AE1033" s="3" t="str">
        <f t="shared" si="128"/>
        <v/>
      </c>
      <c r="AF1033" s="2" t="str">
        <f t="shared" si="129"/>
        <v/>
      </c>
      <c r="AG1033" s="2" t="str">
        <f t="shared" si="130"/>
        <v/>
      </c>
      <c r="AH1033" s="2" t="str">
        <f t="shared" si="131"/>
        <v/>
      </c>
      <c r="AI1033" s="2" t="str">
        <f t="shared" si="132"/>
        <v/>
      </c>
      <c r="AJ1033" s="2" t="str">
        <f t="shared" si="133"/>
        <v/>
      </c>
      <c r="AK1033" s="2" t="str">
        <f t="shared" si="134"/>
        <v/>
      </c>
      <c r="AL1033" s="27"/>
      <c r="AM1033" s="5" t="str">
        <f t="shared" si="135"/>
        <v/>
      </c>
    </row>
    <row r="1034" spans="1:39" s="5" customFormat="1" ht="75">
      <c r="A1034" s="1" t="s">
        <v>22679</v>
      </c>
      <c r="B1034" s="1" t="s">
        <v>4316</v>
      </c>
      <c r="C1034" s="1" t="s">
        <v>1199</v>
      </c>
      <c r="D1034" s="1" t="s">
        <v>2230</v>
      </c>
      <c r="E1034" s="1" t="s">
        <v>3232</v>
      </c>
      <c r="F1034" s="2" t="s">
        <v>2591</v>
      </c>
      <c r="G1034" s="2" t="s">
        <v>4237</v>
      </c>
      <c r="H1034" s="2"/>
      <c r="I1034" s="10">
        <v>1</v>
      </c>
      <c r="J1034" s="13"/>
      <c r="K1034" s="3">
        <f>IFERROR(MATCH("Application Layer Gateway (ALG) Security Requirements Guide (SRG) :: Version 1, Release: 2 Benchmark Date: 24 Jul 2015*"&amp;A1034&amp;";*",SRGs!AA:AA,0),0)</f>
        <v>1980</v>
      </c>
      <c r="L1034" s="2">
        <f>IFERROR(MATCH("Application Server Security Requirements Guide :: Version 3, Release: 3 Benchmark Date: 27 Oct 2022*"&amp;A1034&amp;";*",SRGs!AA:AA,0),0)</f>
        <v>0</v>
      </c>
      <c r="M1034" s="2">
        <f>IFERROR(MATCH("Authentication, Authorization, and Accounting Services (AAA) Security Requirements Guide :: Version 1, Release: 2 Benchmark Date: 24 Jan 2020*"&amp;A1034&amp;";*",SRGs!AA:AA,0),0)</f>
        <v>0</v>
      </c>
      <c r="N1034" s="2">
        <f>IFERROR(MATCH("Central Log Server Security Requirements Guide :: Version 2, Release: 2 Benchmark Date: 27 Oct 2022*"&amp;A1034&amp;";*",SRGs!AA:AA,0),0)</f>
        <v>0</v>
      </c>
      <c r="O1034" s="2">
        <f>IFERROR(MATCH("Database Security Requirements Guide :: Version 3, Release: 3 Benchmark Date: 27 Jul 2022*"&amp;A1034&amp;";*",SRGs!AA:AA,0),0)</f>
        <v>0</v>
      </c>
      <c r="P1034" s="6">
        <f>IFERROR(MATCH("Container Platform Security Requirements Guide :: Version 1, Release: 3 Benchmark Date: 27 Jan 2022*"&amp;A1034&amp;";*",SRGs!AA:AA,0),0)</f>
        <v>0</v>
      </c>
      <c r="Q1034" s="6">
        <f>IFERROR(MATCH("Domain Name System (DNS) Security Requirements Guide :: Version 2, Release: 4 Benchmark Date: 23 Oct 2015*"&amp;A1034&amp;";*",SRGs!AA:AA,0),0)</f>
        <v>0</v>
      </c>
      <c r="R1034" s="6">
        <f>IFERROR(MATCH("Firewall Security Requirements Guide :: Version 2, Release: 3 Benchmark Date: 27 Oct 2022*"&amp;A1034&amp;";*",SRGs!AA:AA,0),0)</f>
        <v>1981</v>
      </c>
      <c r="S1034" s="6">
        <f>IFERROR(MATCH("General Purpose Operating System Security Requirements Guide :: Version 2, Release: 4 Benchmark Date: 27 Jul 2022*"&amp;A1034&amp;";*",SRGs!AA:AA,0),0)</f>
        <v>0</v>
      </c>
      <c r="T1034" s="6">
        <f>IFERROR(MATCH("Intrusion Detection and Prevention Systems (IDPS) Security Requirements Guide :: Version 2, Release: 6 Benchmark Date: 24 Jul 2020*"&amp;A1034&amp;";*",SRGs!AA:AA,0),0)</f>
        <v>0</v>
      </c>
      <c r="U1034" s="6">
        <f>IFERROR(MATCH("Layer 2 Switch Security Requirements Guide :: Version 2, Release: 1 Benchmark Date: 18 May 2021*"&amp;A1034&amp;";*",SRGs!AA:AA,0),0)</f>
        <v>0</v>
      </c>
      <c r="V1034" s="6">
        <f>IFERROR(MATCH("Mainframe Product Security Requirements Guide :: Version 2, Release: 1 Benchmark Date: 27 Oct 2022*"&amp;A1034&amp;";*",SRGs!AA:AA,0),0)</f>
        <v>0</v>
      </c>
      <c r="W1034" s="6">
        <f>IFERROR(MATCH("Network Device Management Security Requirements Guide :: Version 4, Release: 1 Benchmark Date: 23 Apr 2021*"&amp;A1034&amp;";*",SRGs!AA:AA,0),0)</f>
        <v>0</v>
      </c>
      <c r="X1034" s="6">
        <f>IFERROR(MATCH("Router Security Requirements Guide :: Version 4, Release: 2 Benchmark Date: 23 Apr 2021*"&amp;A1034&amp;";*",SRGs!AA:AA,0),0)</f>
        <v>1982</v>
      </c>
      <c r="Y1034" s="6">
        <f>IFERROR(MATCH("SDN Controller Security Requirements Guide :: Version 1, Release: 2 Benchmark Date: 24 Apr 2020*"&amp;A1034&amp;";*",SRGs!AA:AA,0),0)</f>
        <v>0</v>
      </c>
      <c r="Z1034" s="6">
        <f>IFERROR(MATCH("Unified Endpoint Management Agent Security Requirements Guide :: Version 1, Release: 1 Benchmark Date: 20 Nov 2020*"&amp;A1034&amp;";*",SRGs!AA:AA,0),0)</f>
        <v>0</v>
      </c>
      <c r="AA1034" s="6">
        <f>IFERROR(MATCH("Unified Endpoint Management Server Security Requirements Guide :: Version 1, Release: 1 Benchmark Date: 20 Nov 2020*"&amp;A1034&amp;";*",SRGs!AA:AA,0),0)</f>
        <v>0</v>
      </c>
      <c r="AB1034" s="6">
        <f>IFERROR(MATCH("Virtual Private Network (VPN) Security Requirements Guide :: Version 2, Release: 4 Benchmark Date: 27 Oct 2021*"&amp;A1034&amp;";*",SRGs!AA:AA,0),0)</f>
        <v>0</v>
      </c>
      <c r="AC1034" s="6">
        <f>IFERROR(MATCH("Web Server Security Requirements Guide :: Version 3, Release: 1 Benchmark Date: 27 Oct 2022*"&amp;A1034&amp;";*",SRGs!AA:AA,0),0)</f>
        <v>0</v>
      </c>
      <c r="AD1034" s="21"/>
      <c r="AE1034" s="3" t="str">
        <f t="shared" si="128"/>
        <v>Application</v>
      </c>
      <c r="AF1034" s="2" t="str">
        <f t="shared" si="129"/>
        <v/>
      </c>
      <c r="AG1034" s="2" t="str">
        <f t="shared" si="130"/>
        <v/>
      </c>
      <c r="AH1034" s="2" t="str">
        <f t="shared" si="131"/>
        <v>Network Device</v>
      </c>
      <c r="AI1034" s="2" t="str">
        <f t="shared" si="132"/>
        <v/>
      </c>
      <c r="AJ1034" s="2" t="str">
        <f t="shared" si="133"/>
        <v/>
      </c>
      <c r="AK1034" s="2" t="str">
        <f t="shared" si="134"/>
        <v/>
      </c>
      <c r="AL1034" s="27"/>
      <c r="AM1034" s="5" t="str">
        <f t="shared" si="135"/>
        <v>Application; Network Device</v>
      </c>
    </row>
    <row r="1035" spans="1:39" s="5" customFormat="1" ht="30">
      <c r="A1035" s="1" t="s">
        <v>22680</v>
      </c>
      <c r="B1035" s="1" t="s">
        <v>4316</v>
      </c>
      <c r="C1035" s="1" t="s">
        <v>1200</v>
      </c>
      <c r="D1035" s="1" t="s">
        <v>3586</v>
      </c>
      <c r="E1035" s="1"/>
      <c r="F1035" s="2"/>
      <c r="G1035" s="2"/>
      <c r="H1035" s="2"/>
      <c r="I1035" s="2"/>
      <c r="J1035" s="15"/>
      <c r="K1035" s="3">
        <f>IFERROR(MATCH("Application Layer Gateway (ALG) Security Requirements Guide (SRG) :: Version 1, Release: 2 Benchmark Date: 24 Jul 2015*"&amp;A1035&amp;";*",SRGs!AA:AA,0),0)</f>
        <v>0</v>
      </c>
      <c r="L1035" s="2">
        <f>IFERROR(MATCH("Application Server Security Requirements Guide :: Version 3, Release: 3 Benchmark Date: 27 Oct 2022*"&amp;A1035&amp;";*",SRGs!AA:AA,0),0)</f>
        <v>0</v>
      </c>
      <c r="M1035" s="2">
        <f>IFERROR(MATCH("Authentication, Authorization, and Accounting Services (AAA) Security Requirements Guide :: Version 1, Release: 2 Benchmark Date: 24 Jan 2020*"&amp;A1035&amp;";*",SRGs!AA:AA,0),0)</f>
        <v>0</v>
      </c>
      <c r="N1035" s="2">
        <f>IFERROR(MATCH("Central Log Server Security Requirements Guide :: Version 2, Release: 2 Benchmark Date: 27 Oct 2022*"&amp;A1035&amp;";*",SRGs!AA:AA,0),0)</f>
        <v>0</v>
      </c>
      <c r="O1035" s="2">
        <f>IFERROR(MATCH("Database Security Requirements Guide :: Version 3, Release: 3 Benchmark Date: 27 Jul 2022*"&amp;A1035&amp;";*",SRGs!AA:AA,0),0)</f>
        <v>0</v>
      </c>
      <c r="P1035" s="6">
        <f>IFERROR(MATCH("Container Platform Security Requirements Guide :: Version 1, Release: 3 Benchmark Date: 27 Jan 2022*"&amp;A1035&amp;";*",SRGs!AA:AA,0),0)</f>
        <v>0</v>
      </c>
      <c r="Q1035" s="6">
        <f>IFERROR(MATCH("Domain Name System (DNS) Security Requirements Guide :: Version 2, Release: 4 Benchmark Date: 23 Oct 2015*"&amp;A1035&amp;";*",SRGs!AA:AA,0),0)</f>
        <v>0</v>
      </c>
      <c r="R1035" s="6">
        <f>IFERROR(MATCH("Firewall Security Requirements Guide :: Version 2, Release: 3 Benchmark Date: 27 Oct 2022*"&amp;A1035&amp;";*",SRGs!AA:AA,0),0)</f>
        <v>0</v>
      </c>
      <c r="S1035" s="6">
        <f>IFERROR(MATCH("General Purpose Operating System Security Requirements Guide :: Version 2, Release: 4 Benchmark Date: 27 Jul 2022*"&amp;A1035&amp;";*",SRGs!AA:AA,0),0)</f>
        <v>0</v>
      </c>
      <c r="T1035" s="6">
        <f>IFERROR(MATCH("Intrusion Detection and Prevention Systems (IDPS) Security Requirements Guide :: Version 2, Release: 6 Benchmark Date: 24 Jul 2020*"&amp;A1035&amp;";*",SRGs!AA:AA,0),0)</f>
        <v>0</v>
      </c>
      <c r="U1035" s="6">
        <f>IFERROR(MATCH("Layer 2 Switch Security Requirements Guide :: Version 2, Release: 1 Benchmark Date: 18 May 2021*"&amp;A1035&amp;";*",SRGs!AA:AA,0),0)</f>
        <v>0</v>
      </c>
      <c r="V1035" s="6">
        <f>IFERROR(MATCH("Mainframe Product Security Requirements Guide :: Version 2, Release: 1 Benchmark Date: 27 Oct 2022*"&amp;A1035&amp;";*",SRGs!AA:AA,0),0)</f>
        <v>0</v>
      </c>
      <c r="W1035" s="6">
        <f>IFERROR(MATCH("Network Device Management Security Requirements Guide :: Version 4, Release: 1 Benchmark Date: 23 Apr 2021*"&amp;A1035&amp;";*",SRGs!AA:AA,0),0)</f>
        <v>0</v>
      </c>
      <c r="X1035" s="6">
        <f>IFERROR(MATCH("Router Security Requirements Guide :: Version 4, Release: 2 Benchmark Date: 23 Apr 2021*"&amp;A1035&amp;";*",SRGs!AA:AA,0),0)</f>
        <v>0</v>
      </c>
      <c r="Y1035" s="6">
        <f>IFERROR(MATCH("SDN Controller Security Requirements Guide :: Version 1, Release: 2 Benchmark Date: 24 Apr 2020*"&amp;A1035&amp;";*",SRGs!AA:AA,0),0)</f>
        <v>0</v>
      </c>
      <c r="Z1035" s="6">
        <f>IFERROR(MATCH("Unified Endpoint Management Agent Security Requirements Guide :: Version 1, Release: 1 Benchmark Date: 20 Nov 2020*"&amp;A1035&amp;";*",SRGs!AA:AA,0),0)</f>
        <v>0</v>
      </c>
      <c r="AA1035" s="6">
        <f>IFERROR(MATCH("Unified Endpoint Management Server Security Requirements Guide :: Version 1, Release: 1 Benchmark Date: 20 Nov 2020*"&amp;A1035&amp;";*",SRGs!AA:AA,0),0)</f>
        <v>0</v>
      </c>
      <c r="AB1035" s="6">
        <f>IFERROR(MATCH("Virtual Private Network (VPN) Security Requirements Guide :: Version 2, Release: 4 Benchmark Date: 27 Oct 2021*"&amp;A1035&amp;";*",SRGs!AA:AA,0),0)</f>
        <v>0</v>
      </c>
      <c r="AC1035" s="6">
        <f>IFERROR(MATCH("Web Server Security Requirements Guide :: Version 3, Release: 1 Benchmark Date: 27 Oct 2022*"&amp;A1035&amp;";*",SRGs!AA:AA,0),0)</f>
        <v>0</v>
      </c>
      <c r="AD1035" s="21"/>
      <c r="AE1035" s="3" t="str">
        <f t="shared" si="128"/>
        <v/>
      </c>
      <c r="AF1035" s="2" t="str">
        <f t="shared" si="129"/>
        <v/>
      </c>
      <c r="AG1035" s="2" t="str">
        <f t="shared" si="130"/>
        <v/>
      </c>
      <c r="AH1035" s="2" t="str">
        <f t="shared" si="131"/>
        <v/>
      </c>
      <c r="AI1035" s="2" t="str">
        <f t="shared" si="132"/>
        <v/>
      </c>
      <c r="AJ1035" s="2" t="str">
        <f t="shared" si="133"/>
        <v/>
      </c>
      <c r="AK1035" s="2" t="str">
        <f t="shared" si="134"/>
        <v/>
      </c>
      <c r="AL1035" s="27"/>
      <c r="AM1035" s="5" t="str">
        <f t="shared" si="135"/>
        <v/>
      </c>
    </row>
    <row r="1036" spans="1:39" s="5" customFormat="1" ht="240">
      <c r="A1036" s="1" t="s">
        <v>22681</v>
      </c>
      <c r="B1036" s="1" t="s">
        <v>4316</v>
      </c>
      <c r="C1036" s="1" t="s">
        <v>1201</v>
      </c>
      <c r="D1036" s="1" t="s">
        <v>2231</v>
      </c>
      <c r="E1036" s="1" t="s">
        <v>3233</v>
      </c>
      <c r="F1036" s="2" t="s">
        <v>2591</v>
      </c>
      <c r="G1036" s="2" t="s">
        <v>4238</v>
      </c>
      <c r="H1036" s="2"/>
      <c r="I1036" s="10">
        <v>1</v>
      </c>
      <c r="J1036" s="13"/>
      <c r="K1036" s="3">
        <f>IFERROR(MATCH("Application Layer Gateway (ALG) Security Requirements Guide (SRG) :: Version 1, Release: 2 Benchmark Date: 24 Jul 2015*"&amp;A1036&amp;";*",SRGs!AA:AA,0),0)</f>
        <v>0</v>
      </c>
      <c r="L1036" s="2">
        <f>IFERROR(MATCH("Application Server Security Requirements Guide :: Version 3, Release: 3 Benchmark Date: 27 Oct 2022*"&amp;A1036&amp;";*",SRGs!AA:AA,0),0)</f>
        <v>0</v>
      </c>
      <c r="M1036" s="2">
        <f>IFERROR(MATCH("Authentication, Authorization, and Accounting Services (AAA) Security Requirements Guide :: Version 1, Release: 2 Benchmark Date: 24 Jan 2020*"&amp;A1036&amp;";*",SRGs!AA:AA,0),0)</f>
        <v>0</v>
      </c>
      <c r="N1036" s="2">
        <f>IFERROR(MATCH("Central Log Server Security Requirements Guide :: Version 2, Release: 2 Benchmark Date: 27 Oct 2022*"&amp;A1036&amp;";*",SRGs!AA:AA,0),0)</f>
        <v>0</v>
      </c>
      <c r="O1036" s="2">
        <f>IFERROR(MATCH("Database Security Requirements Guide :: Version 3, Release: 3 Benchmark Date: 27 Jul 2022*"&amp;A1036&amp;";*",SRGs!AA:AA,0),0)</f>
        <v>0</v>
      </c>
      <c r="P1036" s="6">
        <f>IFERROR(MATCH("Container Platform Security Requirements Guide :: Version 1, Release: 3 Benchmark Date: 27 Jan 2022*"&amp;A1036&amp;";*",SRGs!AA:AA,0),0)</f>
        <v>0</v>
      </c>
      <c r="Q1036" s="6">
        <f>IFERROR(MATCH("Domain Name System (DNS) Security Requirements Guide :: Version 2, Release: 4 Benchmark Date: 23 Oct 2015*"&amp;A1036&amp;";*",SRGs!AA:AA,0),0)</f>
        <v>0</v>
      </c>
      <c r="R1036" s="6">
        <f>IFERROR(MATCH("Firewall Security Requirements Guide :: Version 2, Release: 3 Benchmark Date: 27 Oct 2022*"&amp;A1036&amp;";*",SRGs!AA:AA,0),0)</f>
        <v>0</v>
      </c>
      <c r="S1036" s="6">
        <f>IFERROR(MATCH("General Purpose Operating System Security Requirements Guide :: Version 2, Release: 4 Benchmark Date: 27 Jul 2022*"&amp;A1036&amp;";*",SRGs!AA:AA,0),0)</f>
        <v>0</v>
      </c>
      <c r="T1036" s="6">
        <f>IFERROR(MATCH("Intrusion Detection and Prevention Systems (IDPS) Security Requirements Guide :: Version 2, Release: 6 Benchmark Date: 24 Jul 2020*"&amp;A1036&amp;";*",SRGs!AA:AA,0),0)</f>
        <v>0</v>
      </c>
      <c r="U1036" s="6">
        <f>IFERROR(MATCH("Layer 2 Switch Security Requirements Guide :: Version 2, Release: 1 Benchmark Date: 18 May 2021*"&amp;A1036&amp;";*",SRGs!AA:AA,0),0)</f>
        <v>0</v>
      </c>
      <c r="V1036" s="6">
        <f>IFERROR(MATCH("Mainframe Product Security Requirements Guide :: Version 2, Release: 1 Benchmark Date: 27 Oct 2022*"&amp;A1036&amp;";*",SRGs!AA:AA,0),0)</f>
        <v>0</v>
      </c>
      <c r="W1036" s="6">
        <f>IFERROR(MATCH("Network Device Management Security Requirements Guide :: Version 4, Release: 1 Benchmark Date: 23 Apr 2021*"&amp;A1036&amp;";*",SRGs!AA:AA,0),0)</f>
        <v>0</v>
      </c>
      <c r="X1036" s="6">
        <f>IFERROR(MATCH("Router Security Requirements Guide :: Version 4, Release: 2 Benchmark Date: 23 Apr 2021*"&amp;A1036&amp;";*",SRGs!AA:AA,0),0)</f>
        <v>0</v>
      </c>
      <c r="Y1036" s="6">
        <f>IFERROR(MATCH("SDN Controller Security Requirements Guide :: Version 1, Release: 2 Benchmark Date: 24 Apr 2020*"&amp;A1036&amp;";*",SRGs!AA:AA,0),0)</f>
        <v>0</v>
      </c>
      <c r="Z1036" s="6">
        <f>IFERROR(MATCH("Unified Endpoint Management Agent Security Requirements Guide :: Version 1, Release: 1 Benchmark Date: 20 Nov 2020*"&amp;A1036&amp;";*",SRGs!AA:AA,0),0)</f>
        <v>0</v>
      </c>
      <c r="AA1036" s="6">
        <f>IFERROR(MATCH("Unified Endpoint Management Server Security Requirements Guide :: Version 1, Release: 1 Benchmark Date: 20 Nov 2020*"&amp;A1036&amp;";*",SRGs!AA:AA,0),0)</f>
        <v>0</v>
      </c>
      <c r="AB1036" s="6">
        <f>IFERROR(MATCH("Virtual Private Network (VPN) Security Requirements Guide :: Version 2, Release: 4 Benchmark Date: 27 Oct 2021*"&amp;A1036&amp;";*",SRGs!AA:AA,0),0)</f>
        <v>1983</v>
      </c>
      <c r="AC1036" s="6">
        <f>IFERROR(MATCH("Web Server Security Requirements Guide :: Version 3, Release: 1 Benchmark Date: 27 Oct 2022*"&amp;A1036&amp;";*",SRGs!AA:AA,0),0)</f>
        <v>0</v>
      </c>
      <c r="AD1036" s="21"/>
      <c r="AE1036" s="3" t="str">
        <f t="shared" si="128"/>
        <v/>
      </c>
      <c r="AF1036" s="2" t="str">
        <f t="shared" si="129"/>
        <v/>
      </c>
      <c r="AG1036" s="2" t="str">
        <f t="shared" si="130"/>
        <v/>
      </c>
      <c r="AH1036" s="2" t="str">
        <f t="shared" si="131"/>
        <v>Network Device</v>
      </c>
      <c r="AI1036" s="2" t="str">
        <f t="shared" si="132"/>
        <v/>
      </c>
      <c r="AJ1036" s="2" t="str">
        <f t="shared" si="133"/>
        <v/>
      </c>
      <c r="AK1036" s="2" t="str">
        <f t="shared" si="134"/>
        <v/>
      </c>
      <c r="AL1036" s="27"/>
      <c r="AM1036" s="5" t="str">
        <f t="shared" si="135"/>
        <v>Network Device</v>
      </c>
    </row>
    <row r="1037" spans="1:39" ht="195">
      <c r="A1037" s="1" t="s">
        <v>22682</v>
      </c>
      <c r="B1037" s="1" t="s">
        <v>4316</v>
      </c>
      <c r="C1037" s="1" t="s">
        <v>1202</v>
      </c>
      <c r="D1037" s="1" t="s">
        <v>2232</v>
      </c>
      <c r="E1037" s="1" t="s">
        <v>3234</v>
      </c>
      <c r="F1037" s="2" t="s">
        <v>3706</v>
      </c>
      <c r="G1037" s="2"/>
      <c r="H1037" s="2"/>
      <c r="I1037" s="2"/>
      <c r="J1037" s="15"/>
      <c r="K1037" s="3">
        <f>IFERROR(MATCH("Application Layer Gateway (ALG) Security Requirements Guide (SRG) :: Version 1, Release: 2 Benchmark Date: 24 Jul 2015*"&amp;A1037&amp;";*",SRGs!AA:AA,0),0)</f>
        <v>0</v>
      </c>
      <c r="L1037" s="2">
        <f>IFERROR(MATCH("Application Server Security Requirements Guide :: Version 3, Release: 3 Benchmark Date: 27 Oct 2022*"&amp;A1037&amp;";*",SRGs!AA:AA,0),0)</f>
        <v>0</v>
      </c>
      <c r="M1037" s="2">
        <f>IFERROR(MATCH("Authentication, Authorization, and Accounting Services (AAA) Security Requirements Guide :: Version 1, Release: 2 Benchmark Date: 24 Jan 2020*"&amp;A1037&amp;";*",SRGs!AA:AA,0),0)</f>
        <v>0</v>
      </c>
      <c r="N1037" s="6">
        <f>IFERROR(MATCH("Central Log Server Security Requirements Guide :: Version 2, Release: 2 Benchmark Date: 27 Oct 2022*"&amp;A1037&amp;";*",SRGs!AA:AA,0),0)</f>
        <v>0</v>
      </c>
      <c r="O1037" s="6">
        <f>IFERROR(MATCH("Database Security Requirements Guide :: Version 3, Release: 3 Benchmark Date: 27 Jul 2022*"&amp;A1037&amp;";*",SRGs!AA:AA,0),0)</f>
        <v>0</v>
      </c>
      <c r="P1037" s="2">
        <f>IFERROR(MATCH("Container Platform Security Requirements Guide :: Version 1, Release: 3 Benchmark Date: 27 Jan 2022*"&amp;A1037&amp;";*",SRGs!AA:AA,0),0)</f>
        <v>0</v>
      </c>
      <c r="Q1037" s="2">
        <f>IFERROR(MATCH("Domain Name System (DNS) Security Requirements Guide :: Version 2, Release: 4 Benchmark Date: 23 Oct 2015*"&amp;A1037&amp;";*",SRGs!AA:AA,0),0)</f>
        <v>0</v>
      </c>
      <c r="R1037" s="2">
        <f>IFERROR(MATCH("Firewall Security Requirements Guide :: Version 2, Release: 3 Benchmark Date: 27 Oct 2022*"&amp;A1037&amp;";*",SRGs!AA:AA,0),0)</f>
        <v>0</v>
      </c>
      <c r="S1037" s="2">
        <f>IFERROR(MATCH("General Purpose Operating System Security Requirements Guide :: Version 2, Release: 4 Benchmark Date: 27 Jul 2022*"&amp;A1037&amp;";*",SRGs!AA:AA,0),0)</f>
        <v>0</v>
      </c>
      <c r="T1037" s="2">
        <f>IFERROR(MATCH("Intrusion Detection and Prevention Systems (IDPS) Security Requirements Guide :: Version 2, Release: 6 Benchmark Date: 24 Jul 2020*"&amp;A1037&amp;";*",SRGs!AA:AA,0),0)</f>
        <v>0</v>
      </c>
      <c r="U1037" s="2">
        <f>IFERROR(MATCH("Layer 2 Switch Security Requirements Guide :: Version 2, Release: 1 Benchmark Date: 18 May 2021*"&amp;A1037&amp;";*",SRGs!AA:AA,0),0)</f>
        <v>0</v>
      </c>
      <c r="V1037" s="2">
        <f>IFERROR(MATCH("Mainframe Product Security Requirements Guide :: Version 2, Release: 1 Benchmark Date: 27 Oct 2022*"&amp;A1037&amp;";*",SRGs!AA:AA,0),0)</f>
        <v>0</v>
      </c>
      <c r="W1037" s="2">
        <f>IFERROR(MATCH("Network Device Management Security Requirements Guide :: Version 4, Release: 1 Benchmark Date: 23 Apr 2021*"&amp;A1037&amp;";*",SRGs!AA:AA,0),0)</f>
        <v>0</v>
      </c>
      <c r="X1037" s="2">
        <f>IFERROR(MATCH("Router Security Requirements Guide :: Version 4, Release: 2 Benchmark Date: 23 Apr 2021*"&amp;A1037&amp;";*",SRGs!AA:AA,0),0)</f>
        <v>0</v>
      </c>
      <c r="Y1037" s="2">
        <f>IFERROR(MATCH("SDN Controller Security Requirements Guide :: Version 1, Release: 2 Benchmark Date: 24 Apr 2020*"&amp;A1037&amp;";*",SRGs!AA:AA,0),0)</f>
        <v>0</v>
      </c>
      <c r="Z1037" s="2">
        <f>IFERROR(MATCH("Unified Endpoint Management Agent Security Requirements Guide :: Version 1, Release: 1 Benchmark Date: 20 Nov 2020*"&amp;A1037&amp;";*",SRGs!AA:AA,0),0)</f>
        <v>0</v>
      </c>
      <c r="AA1037" s="2">
        <f>IFERROR(MATCH("Unified Endpoint Management Server Security Requirements Guide :: Version 1, Release: 1 Benchmark Date: 20 Nov 2020*"&amp;A1037&amp;";*",SRGs!AA:AA,0),0)</f>
        <v>0</v>
      </c>
      <c r="AB1037" s="2">
        <f>IFERROR(MATCH("Virtual Private Network (VPN) Security Requirements Guide :: Version 2, Release: 4 Benchmark Date: 27 Oct 2021*"&amp;A1037&amp;";*",SRGs!AA:AA,0),0)</f>
        <v>0</v>
      </c>
      <c r="AC1037" s="2">
        <f>IFERROR(MATCH("Web Server Security Requirements Guide :: Version 3, Release: 1 Benchmark Date: 27 Oct 2022*"&amp;A1037&amp;";*",SRGs!AA:AA,0),0)</f>
        <v>0</v>
      </c>
      <c r="AD1037" s="22"/>
      <c r="AE1037" s="3" t="str">
        <f t="shared" si="128"/>
        <v/>
      </c>
      <c r="AF1037" s="2" t="str">
        <f t="shared" si="129"/>
        <v/>
      </c>
      <c r="AG1037" s="2" t="str">
        <f t="shared" si="130"/>
        <v/>
      </c>
      <c r="AH1037" s="2" t="str">
        <f t="shared" si="131"/>
        <v/>
      </c>
      <c r="AI1037" s="2" t="str">
        <f t="shared" si="132"/>
        <v/>
      </c>
      <c r="AJ1037" s="2" t="str">
        <f t="shared" si="133"/>
        <v/>
      </c>
      <c r="AK1037" s="2" t="str">
        <f t="shared" si="134"/>
        <v/>
      </c>
      <c r="AM1037" s="5" t="str">
        <f t="shared" si="135"/>
        <v/>
      </c>
    </row>
    <row r="1038" spans="1:39" ht="120">
      <c r="A1038" s="1" t="s">
        <v>22683</v>
      </c>
      <c r="B1038" s="1" t="s">
        <v>4316</v>
      </c>
      <c r="C1038" s="1" t="s">
        <v>1203</v>
      </c>
      <c r="D1038" s="1" t="s">
        <v>2233</v>
      </c>
      <c r="E1038" s="1" t="s">
        <v>3235</v>
      </c>
      <c r="F1038" s="2" t="s">
        <v>4031</v>
      </c>
      <c r="G1038" s="2"/>
      <c r="H1038" s="2"/>
      <c r="I1038" s="2"/>
      <c r="J1038" s="15"/>
      <c r="K1038" s="3">
        <f>IFERROR(MATCH("Application Layer Gateway (ALG) Security Requirements Guide (SRG) :: Version 1, Release: 2 Benchmark Date: 24 Jul 2015*"&amp;A1038&amp;";*",SRGs!AA:AA,0),0)</f>
        <v>1984</v>
      </c>
      <c r="L1038" s="2">
        <f>IFERROR(MATCH("Application Server Security Requirements Guide :: Version 3, Release: 3 Benchmark Date: 27 Oct 2022*"&amp;A1038&amp;";*",SRGs!AA:AA,0),0)</f>
        <v>0</v>
      </c>
      <c r="M1038" s="2">
        <f>IFERROR(MATCH("Authentication, Authorization, and Accounting Services (AAA) Security Requirements Guide :: Version 1, Release: 2 Benchmark Date: 24 Jan 2020*"&amp;A1038&amp;";*",SRGs!AA:AA,0),0)</f>
        <v>0</v>
      </c>
      <c r="N1038" s="6">
        <f>IFERROR(MATCH("Central Log Server Security Requirements Guide :: Version 2, Release: 2 Benchmark Date: 27 Oct 2022*"&amp;A1038&amp;";*",SRGs!AA:AA,0),0)</f>
        <v>0</v>
      </c>
      <c r="O1038" s="6">
        <f>IFERROR(MATCH("Database Security Requirements Guide :: Version 3, Release: 3 Benchmark Date: 27 Jul 2022*"&amp;A1038&amp;";*",SRGs!AA:AA,0),0)</f>
        <v>0</v>
      </c>
      <c r="P1038" s="2">
        <f>IFERROR(MATCH("Container Platform Security Requirements Guide :: Version 1, Release: 3 Benchmark Date: 27 Jan 2022*"&amp;A1038&amp;";*",SRGs!AA:AA,0),0)</f>
        <v>0</v>
      </c>
      <c r="Q1038" s="2">
        <f>IFERROR(MATCH("Domain Name System (DNS) Security Requirements Guide :: Version 2, Release: 4 Benchmark Date: 23 Oct 2015*"&amp;A1038&amp;";*",SRGs!AA:AA,0),0)</f>
        <v>0</v>
      </c>
      <c r="R1038" s="2">
        <f>IFERROR(MATCH("Firewall Security Requirements Guide :: Version 2, Release: 3 Benchmark Date: 27 Oct 2022*"&amp;A1038&amp;";*",SRGs!AA:AA,0),0)</f>
        <v>0</v>
      </c>
      <c r="S1038" s="2">
        <f>IFERROR(MATCH("General Purpose Operating System Security Requirements Guide :: Version 2, Release: 4 Benchmark Date: 27 Jul 2022*"&amp;A1038&amp;";*",SRGs!AA:AA,0),0)</f>
        <v>0</v>
      </c>
      <c r="T1038" s="2">
        <f>IFERROR(MATCH("Intrusion Detection and Prevention Systems (IDPS) Security Requirements Guide :: Version 2, Release: 6 Benchmark Date: 24 Jul 2020*"&amp;A1038&amp;";*",SRGs!AA:AA,0),0)</f>
        <v>0</v>
      </c>
      <c r="U1038" s="2">
        <f>IFERROR(MATCH("Layer 2 Switch Security Requirements Guide :: Version 2, Release: 1 Benchmark Date: 18 May 2021*"&amp;A1038&amp;";*",SRGs!AA:AA,0),0)</f>
        <v>0</v>
      </c>
      <c r="V1038" s="2">
        <f>IFERROR(MATCH("Mainframe Product Security Requirements Guide :: Version 2, Release: 1 Benchmark Date: 27 Oct 2022*"&amp;A1038&amp;";*",SRGs!AA:AA,0),0)</f>
        <v>0</v>
      </c>
      <c r="W1038" s="2">
        <f>IFERROR(MATCH("Network Device Management Security Requirements Guide :: Version 4, Release: 1 Benchmark Date: 23 Apr 2021*"&amp;A1038&amp;";*",SRGs!AA:AA,0),0)</f>
        <v>0</v>
      </c>
      <c r="X1038" s="2">
        <f>IFERROR(MATCH("Router Security Requirements Guide :: Version 4, Release: 2 Benchmark Date: 23 Apr 2021*"&amp;A1038&amp;";*",SRGs!AA:AA,0),0)</f>
        <v>0</v>
      </c>
      <c r="Y1038" s="2">
        <f>IFERROR(MATCH("SDN Controller Security Requirements Guide :: Version 1, Release: 2 Benchmark Date: 24 Apr 2020*"&amp;A1038&amp;";*",SRGs!AA:AA,0),0)</f>
        <v>0</v>
      </c>
      <c r="Z1038" s="2">
        <f>IFERROR(MATCH("Unified Endpoint Management Agent Security Requirements Guide :: Version 1, Release: 1 Benchmark Date: 20 Nov 2020*"&amp;A1038&amp;";*",SRGs!AA:AA,0),0)</f>
        <v>0</v>
      </c>
      <c r="AA1038" s="2">
        <f>IFERROR(MATCH("Unified Endpoint Management Server Security Requirements Guide :: Version 1, Release: 1 Benchmark Date: 20 Nov 2020*"&amp;A1038&amp;";*",SRGs!AA:AA,0),0)</f>
        <v>0</v>
      </c>
      <c r="AB1038" s="2">
        <f>IFERROR(MATCH("Virtual Private Network (VPN) Security Requirements Guide :: Version 2, Release: 4 Benchmark Date: 27 Oct 2021*"&amp;A1038&amp;";*",SRGs!AA:AA,0),0)</f>
        <v>0</v>
      </c>
      <c r="AC1038" s="2">
        <f>IFERROR(MATCH("Web Server Security Requirements Guide :: Version 3, Release: 1 Benchmark Date: 27 Oct 2022*"&amp;A1038&amp;";*",SRGs!AA:AA,0),0)</f>
        <v>0</v>
      </c>
      <c r="AD1038" s="22"/>
      <c r="AE1038" s="3" t="str">
        <f t="shared" si="128"/>
        <v>Application</v>
      </c>
      <c r="AF1038" s="2" t="str">
        <f t="shared" si="129"/>
        <v/>
      </c>
      <c r="AG1038" s="2" t="str">
        <f t="shared" si="130"/>
        <v/>
      </c>
      <c r="AH1038" s="2" t="str">
        <f t="shared" si="131"/>
        <v/>
      </c>
      <c r="AI1038" s="2" t="str">
        <f t="shared" si="132"/>
        <v/>
      </c>
      <c r="AJ1038" s="2" t="str">
        <f t="shared" si="133"/>
        <v/>
      </c>
      <c r="AK1038" s="2" t="str">
        <f t="shared" si="134"/>
        <v/>
      </c>
      <c r="AM1038" s="5" t="str">
        <f t="shared" si="135"/>
        <v>Application</v>
      </c>
    </row>
    <row r="1039" spans="1:39" s="5" customFormat="1" ht="300">
      <c r="A1039" s="1" t="s">
        <v>243</v>
      </c>
      <c r="B1039" s="1" t="s">
        <v>4316</v>
      </c>
      <c r="C1039" s="1" t="s">
        <v>1224</v>
      </c>
      <c r="D1039" s="1" t="s">
        <v>2254</v>
      </c>
      <c r="E1039" s="1" t="s">
        <v>3256</v>
      </c>
      <c r="F1039" s="2" t="s">
        <v>4039</v>
      </c>
      <c r="G1039" s="2" t="s">
        <v>4239</v>
      </c>
      <c r="H1039" s="2"/>
      <c r="I1039" s="10">
        <v>1</v>
      </c>
      <c r="J1039" s="13"/>
      <c r="K1039" s="3">
        <f>IFERROR(MATCH("Application Layer Gateway (ALG) Security Requirements Guide (SRG) :: Version 1, Release: 2 Benchmark Date: 24 Jul 2015*"&amp;A1039&amp;";*",SRGs!AA:AA,0),0)</f>
        <v>0</v>
      </c>
      <c r="L1039" s="2">
        <f>IFERROR(MATCH("Application Server Security Requirements Guide :: Version 3, Release: 3 Benchmark Date: 27 Oct 2022*"&amp;A1039&amp;";*",SRGs!AA:AA,0),0)</f>
        <v>2001</v>
      </c>
      <c r="M1039" s="2">
        <f>IFERROR(MATCH("Authentication, Authorization, and Accounting Services (AAA) Security Requirements Guide :: Version 1, Release: 2 Benchmark Date: 24 Jan 2020*"&amp;A1039&amp;";*",SRGs!AA:AA,0),0)</f>
        <v>0</v>
      </c>
      <c r="N1039" s="6">
        <f>IFERROR(MATCH("Central Log Server Security Requirements Guide :: Version 2, Release: 2 Benchmark Date: 27 Oct 2022*"&amp;A1039&amp;";*",SRGs!AA:AA,0),0)</f>
        <v>2003</v>
      </c>
      <c r="O1039" s="6">
        <f>IFERROR(MATCH("Database Security Requirements Guide :: Version 3, Release: 3 Benchmark Date: 27 Jul 2022*"&amp;A1039&amp;";*",SRGs!AA:AA,0),0)</f>
        <v>0</v>
      </c>
      <c r="P1039" s="6">
        <f>IFERROR(MATCH("Container Platform Security Requirements Guide :: Version 1, Release: 3 Benchmark Date: 27 Jan 2022*"&amp;A1039&amp;";*",SRGs!AA:AA,0),0)</f>
        <v>2004</v>
      </c>
      <c r="Q1039" s="6">
        <f>IFERROR(MATCH("Domain Name System (DNS) Security Requirements Guide :: Version 2, Release: 4 Benchmark Date: 23 Oct 2015*"&amp;A1039&amp;";*",SRGs!AA:AA,0),0)</f>
        <v>2005</v>
      </c>
      <c r="R1039" s="6">
        <f>IFERROR(MATCH("Firewall Security Requirements Guide :: Version 2, Release: 3 Benchmark Date: 27 Oct 2022*"&amp;A1039&amp;";*",SRGs!AA:AA,0),0)</f>
        <v>0</v>
      </c>
      <c r="S1039" s="6">
        <f>IFERROR(MATCH("General Purpose Operating System Security Requirements Guide :: Version 2, Release: 4 Benchmark Date: 27 Jul 2022*"&amp;A1039&amp;";*",SRGs!AA:AA,0),0)</f>
        <v>2006</v>
      </c>
      <c r="T1039" s="6">
        <f>IFERROR(MATCH("Intrusion Detection and Prevention Systems (IDPS) Security Requirements Guide :: Version 2, Release: 6 Benchmark Date: 24 Jul 2020*"&amp;A1039&amp;";*",SRGs!AA:AA,0),0)</f>
        <v>0</v>
      </c>
      <c r="U1039" s="6">
        <f>IFERROR(MATCH("Layer 2 Switch Security Requirements Guide :: Version 2, Release: 1 Benchmark Date: 18 May 2021*"&amp;A1039&amp;";*",SRGs!AA:AA,0),0)</f>
        <v>0</v>
      </c>
      <c r="V1039" s="6">
        <f>IFERROR(MATCH("Mainframe Product Security Requirements Guide :: Version 2, Release: 1 Benchmark Date: 27 Oct 2022*"&amp;A1039&amp;";*",SRGs!AA:AA,0),0)</f>
        <v>0</v>
      </c>
      <c r="W1039" s="6">
        <f>IFERROR(MATCH("Network Device Management Security Requirements Guide :: Version 4, Release: 1 Benchmark Date: 23 Apr 2021*"&amp;A1039&amp;";*",SRGs!AA:AA,0),0)</f>
        <v>0</v>
      </c>
      <c r="X1039" s="6">
        <f>IFERROR(MATCH("Router Security Requirements Guide :: Version 4, Release: 2 Benchmark Date: 23 Apr 2021*"&amp;A1039&amp;";*",SRGs!AA:AA,0),0)</f>
        <v>0</v>
      </c>
      <c r="Y1039" s="6">
        <f>IFERROR(MATCH("SDN Controller Security Requirements Guide :: Version 1, Release: 2 Benchmark Date: 24 Apr 2020*"&amp;A1039&amp;";*",SRGs!AA:AA,0),0)</f>
        <v>0</v>
      </c>
      <c r="Z1039" s="6">
        <f>IFERROR(MATCH("Unified Endpoint Management Agent Security Requirements Guide :: Version 1, Release: 1 Benchmark Date: 20 Nov 2020*"&amp;A1039&amp;";*",SRGs!AA:AA,0),0)</f>
        <v>0</v>
      </c>
      <c r="AA1039" s="6">
        <f>IFERROR(MATCH("Unified Endpoint Management Server Security Requirements Guide :: Version 1, Release: 1 Benchmark Date: 20 Nov 2020*"&amp;A1039&amp;";*",SRGs!AA:AA,0),0)</f>
        <v>2008</v>
      </c>
      <c r="AB1039" s="6">
        <f>IFERROR(MATCH("Virtual Private Network (VPN) Security Requirements Guide :: Version 2, Release: 4 Benchmark Date: 27 Oct 2021*"&amp;A1039&amp;";*",SRGs!AA:AA,0),0)</f>
        <v>2009</v>
      </c>
      <c r="AC1039" s="6">
        <f>IFERROR(MATCH("Web Server Security Requirements Guide :: Version 3, Release: 1 Benchmark Date: 27 Oct 2022*"&amp;A1039&amp;";*",SRGs!AA:AA,0),0)</f>
        <v>2012</v>
      </c>
      <c r="AD1039" s="21"/>
      <c r="AE1039" s="3" t="str">
        <f t="shared" si="128"/>
        <v>Application</v>
      </c>
      <c r="AF1039" s="2" t="str">
        <f t="shared" si="129"/>
        <v>Server</v>
      </c>
      <c r="AG1039" s="2" t="str">
        <f t="shared" si="130"/>
        <v>Laptops/Desktops</v>
      </c>
      <c r="AH1039" s="2" t="str">
        <f t="shared" si="131"/>
        <v>Network Device</v>
      </c>
      <c r="AI1039" s="2" t="str">
        <f t="shared" si="132"/>
        <v/>
      </c>
      <c r="AJ1039" s="2" t="str">
        <f t="shared" si="133"/>
        <v>Container</v>
      </c>
      <c r="AK1039" s="2" t="str">
        <f t="shared" si="134"/>
        <v>Unified Endpoint Mangement</v>
      </c>
      <c r="AL1039" s="27"/>
      <c r="AM1039" s="5" t="str">
        <f t="shared" si="135"/>
        <v>Application; Server; Laptops/Desktops; Network Device; Container; Unified Endpoint Mangement</v>
      </c>
    </row>
    <row r="1040" spans="1:39" s="5" customFormat="1" ht="75">
      <c r="A1040" s="1" t="s">
        <v>22684</v>
      </c>
      <c r="B1040" s="1" t="s">
        <v>4316</v>
      </c>
      <c r="C1040" s="1" t="s">
        <v>1225</v>
      </c>
      <c r="D1040" s="1" t="s">
        <v>2255</v>
      </c>
      <c r="E1040" s="1" t="s">
        <v>3257</v>
      </c>
      <c r="F1040" s="2" t="s">
        <v>3656</v>
      </c>
      <c r="G1040" s="2" t="s">
        <v>4239</v>
      </c>
      <c r="H1040" s="2"/>
      <c r="I1040" s="10">
        <v>1</v>
      </c>
      <c r="J1040" s="13"/>
      <c r="K1040" s="3">
        <f>IFERROR(MATCH("Application Layer Gateway (ALG) Security Requirements Guide (SRG) :: Version 1, Release: 2 Benchmark Date: 24 Jul 2015*"&amp;A1040&amp;";*",SRGs!AA:AA,0),0)</f>
        <v>0</v>
      </c>
      <c r="L1040" s="2">
        <f>IFERROR(MATCH("Application Server Security Requirements Guide :: Version 3, Release: 3 Benchmark Date: 27 Oct 2022*"&amp;A1040&amp;";*",SRGs!AA:AA,0),0)</f>
        <v>2019</v>
      </c>
      <c r="M1040" s="2">
        <f>IFERROR(MATCH("Authentication, Authorization, and Accounting Services (AAA) Security Requirements Guide :: Version 1, Release: 2 Benchmark Date: 24 Jan 2020*"&amp;A1040&amp;";*",SRGs!AA:AA,0),0)</f>
        <v>0</v>
      </c>
      <c r="N1040" s="6">
        <f>IFERROR(MATCH("Central Log Server Security Requirements Guide :: Version 2, Release: 2 Benchmark Date: 27 Oct 2022*"&amp;A1040&amp;";*",SRGs!AA:AA,0),0)</f>
        <v>0</v>
      </c>
      <c r="O1040" s="6">
        <f>IFERROR(MATCH("Database Security Requirements Guide :: Version 3, Release: 3 Benchmark Date: 27 Jul 2022*"&amp;A1040&amp;";*",SRGs!AA:AA,0),0)</f>
        <v>0</v>
      </c>
      <c r="P1040" s="6">
        <f>IFERROR(MATCH("Container Platform Security Requirements Guide :: Version 1, Release: 3 Benchmark Date: 27 Jan 2022*"&amp;A1040&amp;";*",SRGs!AA:AA,0),0)</f>
        <v>0</v>
      </c>
      <c r="Q1040" s="6">
        <f>IFERROR(MATCH("Domain Name System (DNS) Security Requirements Guide :: Version 2, Release: 4 Benchmark Date: 23 Oct 2015*"&amp;A1040&amp;";*",SRGs!AA:AA,0),0)</f>
        <v>2020</v>
      </c>
      <c r="R1040" s="6">
        <f>IFERROR(MATCH("Firewall Security Requirements Guide :: Version 2, Release: 3 Benchmark Date: 27 Oct 2022*"&amp;A1040&amp;";*",SRGs!AA:AA,0),0)</f>
        <v>0</v>
      </c>
      <c r="S1040" s="6">
        <f>IFERROR(MATCH("General Purpose Operating System Security Requirements Guide :: Version 2, Release: 4 Benchmark Date: 27 Jul 2022*"&amp;A1040&amp;";*",SRGs!AA:AA,0),0)</f>
        <v>2021</v>
      </c>
      <c r="T1040" s="6">
        <f>IFERROR(MATCH("Intrusion Detection and Prevention Systems (IDPS) Security Requirements Guide :: Version 2, Release: 6 Benchmark Date: 24 Jul 2020*"&amp;A1040&amp;";*",SRGs!AA:AA,0),0)</f>
        <v>0</v>
      </c>
      <c r="U1040" s="6">
        <f>IFERROR(MATCH("Layer 2 Switch Security Requirements Guide :: Version 2, Release: 1 Benchmark Date: 18 May 2021*"&amp;A1040&amp;";*",SRGs!AA:AA,0),0)</f>
        <v>0</v>
      </c>
      <c r="V1040" s="6">
        <f>IFERROR(MATCH("Mainframe Product Security Requirements Guide :: Version 2, Release: 1 Benchmark Date: 27 Oct 2022*"&amp;A1040&amp;";*",SRGs!AA:AA,0),0)</f>
        <v>0</v>
      </c>
      <c r="W1040" s="6">
        <f>IFERROR(MATCH("Network Device Management Security Requirements Guide :: Version 4, Release: 1 Benchmark Date: 23 Apr 2021*"&amp;A1040&amp;";*",SRGs!AA:AA,0),0)</f>
        <v>0</v>
      </c>
      <c r="X1040" s="6">
        <f>IFERROR(MATCH("Router Security Requirements Guide :: Version 4, Release: 2 Benchmark Date: 23 Apr 2021*"&amp;A1040&amp;";*",SRGs!AA:AA,0),0)</f>
        <v>0</v>
      </c>
      <c r="Y1040" s="6">
        <f>IFERROR(MATCH("SDN Controller Security Requirements Guide :: Version 1, Release: 2 Benchmark Date: 24 Apr 2020*"&amp;A1040&amp;";*",SRGs!AA:AA,0),0)</f>
        <v>0</v>
      </c>
      <c r="Z1040" s="6">
        <f>IFERROR(MATCH("Unified Endpoint Management Agent Security Requirements Guide :: Version 1, Release: 1 Benchmark Date: 20 Nov 2020*"&amp;A1040&amp;";*",SRGs!AA:AA,0),0)</f>
        <v>0</v>
      </c>
      <c r="AA1040" s="6">
        <f>IFERROR(MATCH("Unified Endpoint Management Server Security Requirements Guide :: Version 1, Release: 1 Benchmark Date: 20 Nov 2020*"&amp;A1040&amp;";*",SRGs!AA:AA,0),0)</f>
        <v>0</v>
      </c>
      <c r="AB1040" s="6">
        <f>IFERROR(MATCH("Virtual Private Network (VPN) Security Requirements Guide :: Version 2, Release: 4 Benchmark Date: 27 Oct 2021*"&amp;A1040&amp;";*",SRGs!AA:AA,0),0)</f>
        <v>0</v>
      </c>
      <c r="AC1040" s="6">
        <f>IFERROR(MATCH("Web Server Security Requirements Guide :: Version 3, Release: 1 Benchmark Date: 27 Oct 2022*"&amp;A1040&amp;";*",SRGs!AA:AA,0),0)</f>
        <v>0</v>
      </c>
      <c r="AD1040" s="21"/>
      <c r="AE1040" s="3" t="str">
        <f t="shared" si="128"/>
        <v>Application</v>
      </c>
      <c r="AF1040" s="2" t="str">
        <f t="shared" si="129"/>
        <v>Server</v>
      </c>
      <c r="AG1040" s="2" t="str">
        <f t="shared" si="130"/>
        <v>Laptops/Desktops</v>
      </c>
      <c r="AH1040" s="2" t="str">
        <f t="shared" si="131"/>
        <v>Network Device</v>
      </c>
      <c r="AI1040" s="2" t="str">
        <f t="shared" si="132"/>
        <v/>
      </c>
      <c r="AJ1040" s="2" t="str">
        <f t="shared" si="133"/>
        <v/>
      </c>
      <c r="AK1040" s="2" t="str">
        <f t="shared" si="134"/>
        <v/>
      </c>
      <c r="AL1040" s="27"/>
      <c r="AM1040" s="5" t="str">
        <f t="shared" si="135"/>
        <v>Application; Server; Laptops/Desktops; Network Device</v>
      </c>
    </row>
    <row r="1041" spans="1:39" s="5" customFormat="1" ht="75">
      <c r="A1041" s="1" t="s">
        <v>22685</v>
      </c>
      <c r="B1041" s="1" t="s">
        <v>4316</v>
      </c>
      <c r="C1041" s="1" t="s">
        <v>1226</v>
      </c>
      <c r="D1041" s="1" t="s">
        <v>2256</v>
      </c>
      <c r="E1041" s="1" t="s">
        <v>3258</v>
      </c>
      <c r="F1041" s="2" t="s">
        <v>2591</v>
      </c>
      <c r="G1041" s="2"/>
      <c r="H1041" s="2"/>
      <c r="I1041" s="2"/>
      <c r="J1041" s="15"/>
      <c r="K1041" s="3">
        <f>IFERROR(MATCH("Application Layer Gateway (ALG) Security Requirements Guide (SRG) :: Version 1, Release: 2 Benchmark Date: 24 Jul 2015*"&amp;A1041&amp;";*",SRGs!AA:AA,0),0)</f>
        <v>0</v>
      </c>
      <c r="L1041" s="2">
        <f>IFERROR(MATCH("Application Server Security Requirements Guide :: Version 3, Release: 3 Benchmark Date: 27 Oct 2022*"&amp;A1041&amp;";*",SRGs!AA:AA,0),0)</f>
        <v>2023</v>
      </c>
      <c r="M1041" s="2">
        <f>IFERROR(MATCH("Authentication, Authorization, and Accounting Services (AAA) Security Requirements Guide :: Version 1, Release: 2 Benchmark Date: 24 Jan 2020*"&amp;A1041&amp;";*",SRGs!AA:AA,0),0)</f>
        <v>0</v>
      </c>
      <c r="N1041" s="2">
        <f>IFERROR(MATCH("Central Log Server Security Requirements Guide :: Version 2, Release: 2 Benchmark Date: 27 Oct 2022*"&amp;A1041&amp;";*",SRGs!AA:AA,0),0)</f>
        <v>0</v>
      </c>
      <c r="O1041" s="2">
        <f>IFERROR(MATCH("Database Security Requirements Guide :: Version 3, Release: 3 Benchmark Date: 27 Jul 2022*"&amp;A1041&amp;";*",SRGs!AA:AA,0),0)</f>
        <v>2027</v>
      </c>
      <c r="P1041" s="6">
        <f>IFERROR(MATCH("Container Platform Security Requirements Guide :: Version 1, Release: 3 Benchmark Date: 27 Jan 2022*"&amp;A1041&amp;";*",SRGs!AA:AA,0),0)</f>
        <v>2025</v>
      </c>
      <c r="Q1041" s="6">
        <f>IFERROR(MATCH("Domain Name System (DNS) Security Requirements Guide :: Version 2, Release: 4 Benchmark Date: 23 Oct 2015*"&amp;A1041&amp;";*",SRGs!AA:AA,0),0)</f>
        <v>2029</v>
      </c>
      <c r="R1041" s="6">
        <f>IFERROR(MATCH("Firewall Security Requirements Guide :: Version 2, Release: 3 Benchmark Date: 27 Oct 2022*"&amp;A1041&amp;";*",SRGs!AA:AA,0),0)</f>
        <v>0</v>
      </c>
      <c r="S1041" s="6">
        <f>IFERROR(MATCH("General Purpose Operating System Security Requirements Guide :: Version 2, Release: 4 Benchmark Date: 27 Jul 2022*"&amp;A1041&amp;";*",SRGs!AA:AA,0),0)</f>
        <v>2031</v>
      </c>
      <c r="T1041" s="6">
        <f>IFERROR(MATCH("Intrusion Detection and Prevention Systems (IDPS) Security Requirements Guide :: Version 2, Release: 6 Benchmark Date: 24 Jul 2020*"&amp;A1041&amp;";*",SRGs!AA:AA,0),0)</f>
        <v>0</v>
      </c>
      <c r="U1041" s="6">
        <f>IFERROR(MATCH("Layer 2 Switch Security Requirements Guide :: Version 2, Release: 1 Benchmark Date: 18 May 2021*"&amp;A1041&amp;";*",SRGs!AA:AA,0),0)</f>
        <v>0</v>
      </c>
      <c r="V1041" s="6">
        <f>IFERROR(MATCH("Mainframe Product Security Requirements Guide :: Version 2, Release: 1 Benchmark Date: 27 Oct 2022*"&amp;A1041&amp;";*",SRGs!AA:AA,0),0)</f>
        <v>0</v>
      </c>
      <c r="W1041" s="6">
        <f>IFERROR(MATCH("Network Device Management Security Requirements Guide :: Version 4, Release: 1 Benchmark Date: 23 Apr 2021*"&amp;A1041&amp;";*",SRGs!AA:AA,0),0)</f>
        <v>0</v>
      </c>
      <c r="X1041" s="6">
        <f>IFERROR(MATCH("Router Security Requirements Guide :: Version 4, Release: 2 Benchmark Date: 23 Apr 2021*"&amp;A1041&amp;";*",SRGs!AA:AA,0),0)</f>
        <v>0</v>
      </c>
      <c r="Y1041" s="6">
        <f>IFERROR(MATCH("SDN Controller Security Requirements Guide :: Version 1, Release: 2 Benchmark Date: 24 Apr 2020*"&amp;A1041&amp;";*",SRGs!AA:AA,0),0)</f>
        <v>0</v>
      </c>
      <c r="Z1041" s="6">
        <f>IFERROR(MATCH("Unified Endpoint Management Agent Security Requirements Guide :: Version 1, Release: 1 Benchmark Date: 20 Nov 2020*"&amp;A1041&amp;";*",SRGs!AA:AA,0),0)</f>
        <v>0</v>
      </c>
      <c r="AA1041" s="6">
        <f>IFERROR(MATCH("Unified Endpoint Management Server Security Requirements Guide :: Version 1, Release: 1 Benchmark Date: 20 Nov 2020*"&amp;A1041&amp;";*",SRGs!AA:AA,0),0)</f>
        <v>0</v>
      </c>
      <c r="AB1041" s="6">
        <f>IFERROR(MATCH("Virtual Private Network (VPN) Security Requirements Guide :: Version 2, Release: 4 Benchmark Date: 27 Oct 2021*"&amp;A1041&amp;";*",SRGs!AA:AA,0),0)</f>
        <v>0</v>
      </c>
      <c r="AC1041" s="6">
        <f>IFERROR(MATCH("Web Server Security Requirements Guide :: Version 3, Release: 1 Benchmark Date: 27 Oct 2022*"&amp;A1041&amp;";*",SRGs!AA:AA,0),0)</f>
        <v>2037</v>
      </c>
      <c r="AD1041" s="21"/>
      <c r="AE1041" s="3" t="str">
        <f t="shared" si="128"/>
        <v>Application</v>
      </c>
      <c r="AF1041" s="2" t="str">
        <f t="shared" si="129"/>
        <v>Server</v>
      </c>
      <c r="AG1041" s="2" t="str">
        <f t="shared" si="130"/>
        <v>Laptops/Desktops</v>
      </c>
      <c r="AH1041" s="2" t="str">
        <f t="shared" si="131"/>
        <v>Network Device</v>
      </c>
      <c r="AI1041" s="2" t="str">
        <f t="shared" si="132"/>
        <v>Database</v>
      </c>
      <c r="AJ1041" s="2" t="str">
        <f t="shared" si="133"/>
        <v>Container</v>
      </c>
      <c r="AK1041" s="2" t="str">
        <f t="shared" si="134"/>
        <v/>
      </c>
      <c r="AL1041" s="27"/>
      <c r="AM1041" s="5" t="str">
        <f t="shared" si="135"/>
        <v>Application; Server; Laptops/Desktops; Network Device; Database; Container</v>
      </c>
    </row>
    <row r="1042" spans="1:39" ht="135">
      <c r="A1042" s="1" t="s">
        <v>22686</v>
      </c>
      <c r="B1042" s="1" t="s">
        <v>4316</v>
      </c>
      <c r="C1042" s="1" t="s">
        <v>1227</v>
      </c>
      <c r="D1042" s="1" t="s">
        <v>2257</v>
      </c>
      <c r="E1042" s="1" t="s">
        <v>3259</v>
      </c>
      <c r="F1042" s="2" t="s">
        <v>3656</v>
      </c>
      <c r="G1042" s="2"/>
      <c r="H1042" s="2"/>
      <c r="I1042" s="2"/>
      <c r="J1042" s="15"/>
      <c r="K1042" s="3">
        <f>IFERROR(MATCH("Application Layer Gateway (ALG) Security Requirements Guide (SRG) :: Version 1, Release: 2 Benchmark Date: 24 Jul 2015*"&amp;A1042&amp;";*",SRGs!AA:AA,0),0)</f>
        <v>0</v>
      </c>
      <c r="L1042" s="2">
        <f>IFERROR(MATCH("Application Server Security Requirements Guide :: Version 3, Release: 3 Benchmark Date: 27 Oct 2022*"&amp;A1042&amp;";*",SRGs!AA:AA,0),0)</f>
        <v>0</v>
      </c>
      <c r="M1042" s="2">
        <f>IFERROR(MATCH("Authentication, Authorization, and Accounting Services (AAA) Security Requirements Guide :: Version 1, Release: 2 Benchmark Date: 24 Jan 2020*"&amp;A1042&amp;";*",SRGs!AA:AA,0),0)</f>
        <v>0</v>
      </c>
      <c r="N1042" s="6">
        <f>IFERROR(MATCH("Central Log Server Security Requirements Guide :: Version 2, Release: 2 Benchmark Date: 27 Oct 2022*"&amp;A1042&amp;";*",SRGs!AA:AA,0),0)</f>
        <v>0</v>
      </c>
      <c r="O1042" s="6">
        <f>IFERROR(MATCH("Database Security Requirements Guide :: Version 3, Release: 3 Benchmark Date: 27 Jul 2022*"&amp;A1042&amp;";*",SRGs!AA:AA,0),0)</f>
        <v>0</v>
      </c>
      <c r="P1042" s="2">
        <f>IFERROR(MATCH("Container Platform Security Requirements Guide :: Version 1, Release: 3 Benchmark Date: 27 Jan 2022*"&amp;A1042&amp;";*",SRGs!AA:AA,0),0)</f>
        <v>0</v>
      </c>
      <c r="Q1042" s="2">
        <f>IFERROR(MATCH("Domain Name System (DNS) Security Requirements Guide :: Version 2, Release: 4 Benchmark Date: 23 Oct 2015*"&amp;A1042&amp;";*",SRGs!AA:AA,0),0)</f>
        <v>0</v>
      </c>
      <c r="R1042" s="2">
        <f>IFERROR(MATCH("Firewall Security Requirements Guide :: Version 2, Release: 3 Benchmark Date: 27 Oct 2022*"&amp;A1042&amp;";*",SRGs!AA:AA,0),0)</f>
        <v>0</v>
      </c>
      <c r="S1042" s="2">
        <f>IFERROR(MATCH("General Purpose Operating System Security Requirements Guide :: Version 2, Release: 4 Benchmark Date: 27 Jul 2022*"&amp;A1042&amp;";*",SRGs!AA:AA,0),0)</f>
        <v>0</v>
      </c>
      <c r="T1042" s="2">
        <f>IFERROR(MATCH("Intrusion Detection and Prevention Systems (IDPS) Security Requirements Guide :: Version 2, Release: 6 Benchmark Date: 24 Jul 2020*"&amp;A1042&amp;";*",SRGs!AA:AA,0),0)</f>
        <v>0</v>
      </c>
      <c r="U1042" s="2">
        <f>IFERROR(MATCH("Layer 2 Switch Security Requirements Guide :: Version 2, Release: 1 Benchmark Date: 18 May 2021*"&amp;A1042&amp;";*",SRGs!AA:AA,0),0)</f>
        <v>0</v>
      </c>
      <c r="V1042" s="2">
        <f>IFERROR(MATCH("Mainframe Product Security Requirements Guide :: Version 2, Release: 1 Benchmark Date: 27 Oct 2022*"&amp;A1042&amp;";*",SRGs!AA:AA,0),0)</f>
        <v>0</v>
      </c>
      <c r="W1042" s="2">
        <f>IFERROR(MATCH("Network Device Management Security Requirements Guide :: Version 4, Release: 1 Benchmark Date: 23 Apr 2021*"&amp;A1042&amp;";*",SRGs!AA:AA,0),0)</f>
        <v>0</v>
      </c>
      <c r="X1042" s="2">
        <f>IFERROR(MATCH("Router Security Requirements Guide :: Version 4, Release: 2 Benchmark Date: 23 Apr 2021*"&amp;A1042&amp;";*",SRGs!AA:AA,0),0)</f>
        <v>0</v>
      </c>
      <c r="Y1042" s="2">
        <f>IFERROR(MATCH("SDN Controller Security Requirements Guide :: Version 1, Release: 2 Benchmark Date: 24 Apr 2020*"&amp;A1042&amp;";*",SRGs!AA:AA,0),0)</f>
        <v>0</v>
      </c>
      <c r="Z1042" s="2">
        <f>IFERROR(MATCH("Unified Endpoint Management Agent Security Requirements Guide :: Version 1, Release: 1 Benchmark Date: 20 Nov 2020*"&amp;A1042&amp;";*",SRGs!AA:AA,0),0)</f>
        <v>0</v>
      </c>
      <c r="AA1042" s="2">
        <f>IFERROR(MATCH("Unified Endpoint Management Server Security Requirements Guide :: Version 1, Release: 1 Benchmark Date: 20 Nov 2020*"&amp;A1042&amp;";*",SRGs!AA:AA,0),0)</f>
        <v>0</v>
      </c>
      <c r="AB1042" s="2">
        <f>IFERROR(MATCH("Virtual Private Network (VPN) Security Requirements Guide :: Version 2, Release: 4 Benchmark Date: 27 Oct 2021*"&amp;A1042&amp;";*",SRGs!AA:AA,0),0)</f>
        <v>2039</v>
      </c>
      <c r="AC1042" s="2">
        <f>IFERROR(MATCH("Web Server Security Requirements Guide :: Version 3, Release: 1 Benchmark Date: 27 Oct 2022*"&amp;A1042&amp;";*",SRGs!AA:AA,0),0)</f>
        <v>0</v>
      </c>
      <c r="AD1042" s="22"/>
      <c r="AE1042" s="3" t="str">
        <f t="shared" si="128"/>
        <v/>
      </c>
      <c r="AF1042" s="2" t="str">
        <f t="shared" si="129"/>
        <v/>
      </c>
      <c r="AG1042" s="2" t="str">
        <f t="shared" si="130"/>
        <v/>
      </c>
      <c r="AH1042" s="2" t="str">
        <f t="shared" si="131"/>
        <v>Network Device</v>
      </c>
      <c r="AI1042" s="2" t="str">
        <f t="shared" si="132"/>
        <v/>
      </c>
      <c r="AJ1042" s="2" t="str">
        <f t="shared" si="133"/>
        <v/>
      </c>
      <c r="AK1042" s="2" t="str">
        <f t="shared" si="134"/>
        <v/>
      </c>
      <c r="AM1042" s="5" t="str">
        <f t="shared" si="135"/>
        <v>Network Device</v>
      </c>
    </row>
    <row r="1043" spans="1:39" s="5" customFormat="1" ht="165">
      <c r="A1043" s="1" t="s">
        <v>22687</v>
      </c>
      <c r="B1043" s="1" t="s">
        <v>4316</v>
      </c>
      <c r="C1043" s="1" t="s">
        <v>1228</v>
      </c>
      <c r="D1043" s="1" t="s">
        <v>2258</v>
      </c>
      <c r="E1043" s="1" t="s">
        <v>3260</v>
      </c>
      <c r="F1043" s="2" t="s">
        <v>3656</v>
      </c>
      <c r="G1043" s="2"/>
      <c r="H1043" s="2" t="s">
        <v>4280</v>
      </c>
      <c r="I1043" s="10">
        <v>3</v>
      </c>
      <c r="J1043" s="13"/>
      <c r="K1043" s="3">
        <f>IFERROR(MATCH("Application Layer Gateway (ALG) Security Requirements Guide (SRG) :: Version 1, Release: 2 Benchmark Date: 24 Jul 2015*"&amp;A1043&amp;";*",SRGs!AA:AA,0),0)</f>
        <v>0</v>
      </c>
      <c r="L1043" s="2">
        <f>IFERROR(MATCH("Application Server Security Requirements Guide :: Version 3, Release: 3 Benchmark Date: 27 Oct 2022*"&amp;A1043&amp;";*",SRGs!AA:AA,0),0)</f>
        <v>0</v>
      </c>
      <c r="M1043" s="2">
        <f>IFERROR(MATCH("Authentication, Authorization, and Accounting Services (AAA) Security Requirements Guide :: Version 1, Release: 2 Benchmark Date: 24 Jan 2020*"&amp;A1043&amp;";*",SRGs!AA:AA,0),0)</f>
        <v>0</v>
      </c>
      <c r="N1043" s="6">
        <f>IFERROR(MATCH("Central Log Server Security Requirements Guide :: Version 2, Release: 2 Benchmark Date: 27 Oct 2022*"&amp;A1043&amp;";*",SRGs!AA:AA,0),0)</f>
        <v>0</v>
      </c>
      <c r="O1043" s="6">
        <f>IFERROR(MATCH("Database Security Requirements Guide :: Version 3, Release: 3 Benchmark Date: 27 Jul 2022*"&amp;A1043&amp;";*",SRGs!AA:AA,0),0)</f>
        <v>0</v>
      </c>
      <c r="P1043" s="6">
        <f>IFERROR(MATCH("Container Platform Security Requirements Guide :: Version 1, Release: 3 Benchmark Date: 27 Jan 2022*"&amp;A1043&amp;";*",SRGs!AA:AA,0),0)</f>
        <v>0</v>
      </c>
      <c r="Q1043" s="6">
        <f>IFERROR(MATCH("Domain Name System (DNS) Security Requirements Guide :: Version 2, Release: 4 Benchmark Date: 23 Oct 2015*"&amp;A1043&amp;";*",SRGs!AA:AA,0),0)</f>
        <v>0</v>
      </c>
      <c r="R1043" s="6">
        <f>IFERROR(MATCH("Firewall Security Requirements Guide :: Version 2, Release: 3 Benchmark Date: 27 Oct 2022*"&amp;A1043&amp;";*",SRGs!AA:AA,0),0)</f>
        <v>0</v>
      </c>
      <c r="S1043" s="6">
        <f>IFERROR(MATCH("General Purpose Operating System Security Requirements Guide :: Version 2, Release: 4 Benchmark Date: 27 Jul 2022*"&amp;A1043&amp;";*",SRGs!AA:AA,0),0)</f>
        <v>0</v>
      </c>
      <c r="T1043" s="6">
        <f>IFERROR(MATCH("Intrusion Detection and Prevention Systems (IDPS) Security Requirements Guide :: Version 2, Release: 6 Benchmark Date: 24 Jul 2020*"&amp;A1043&amp;";*",SRGs!AA:AA,0),0)</f>
        <v>0</v>
      </c>
      <c r="U1043" s="6">
        <f>IFERROR(MATCH("Layer 2 Switch Security Requirements Guide :: Version 2, Release: 1 Benchmark Date: 18 May 2021*"&amp;A1043&amp;";*",SRGs!AA:AA,0),0)</f>
        <v>0</v>
      </c>
      <c r="V1043" s="6">
        <f>IFERROR(MATCH("Mainframe Product Security Requirements Guide :: Version 2, Release: 1 Benchmark Date: 27 Oct 2022*"&amp;A1043&amp;";*",SRGs!AA:AA,0),0)</f>
        <v>0</v>
      </c>
      <c r="W1043" s="6">
        <f>IFERROR(MATCH("Network Device Management Security Requirements Guide :: Version 4, Release: 1 Benchmark Date: 23 Apr 2021*"&amp;A1043&amp;";*",SRGs!AA:AA,0),0)</f>
        <v>0</v>
      </c>
      <c r="X1043" s="6">
        <f>IFERROR(MATCH("Router Security Requirements Guide :: Version 4, Release: 2 Benchmark Date: 23 Apr 2021*"&amp;A1043&amp;";*",SRGs!AA:AA,0),0)</f>
        <v>0</v>
      </c>
      <c r="Y1043" s="6">
        <f>IFERROR(MATCH("SDN Controller Security Requirements Guide :: Version 1, Release: 2 Benchmark Date: 24 Apr 2020*"&amp;A1043&amp;";*",SRGs!AA:AA,0),0)</f>
        <v>0</v>
      </c>
      <c r="Z1043" s="6">
        <f>IFERROR(MATCH("Unified Endpoint Management Agent Security Requirements Guide :: Version 1, Release: 1 Benchmark Date: 20 Nov 2020*"&amp;A1043&amp;";*",SRGs!AA:AA,0),0)</f>
        <v>0</v>
      </c>
      <c r="AA1043" s="6">
        <f>IFERROR(MATCH("Unified Endpoint Management Server Security Requirements Guide :: Version 1, Release: 1 Benchmark Date: 20 Nov 2020*"&amp;A1043&amp;";*",SRGs!AA:AA,0),0)</f>
        <v>0</v>
      </c>
      <c r="AB1043" s="6">
        <f>IFERROR(MATCH("Virtual Private Network (VPN) Security Requirements Guide :: Version 2, Release: 4 Benchmark Date: 27 Oct 2021*"&amp;A1043&amp;";*",SRGs!AA:AA,0),0)</f>
        <v>0</v>
      </c>
      <c r="AC1043" s="6">
        <f>IFERROR(MATCH("Web Server Security Requirements Guide :: Version 3, Release: 1 Benchmark Date: 27 Oct 2022*"&amp;A1043&amp;";*",SRGs!AA:AA,0),0)</f>
        <v>0</v>
      </c>
      <c r="AD1043" s="21"/>
      <c r="AE1043" s="3" t="str">
        <f t="shared" si="128"/>
        <v/>
      </c>
      <c r="AF1043" s="2" t="str">
        <f t="shared" si="129"/>
        <v/>
      </c>
      <c r="AG1043" s="2" t="str">
        <f t="shared" si="130"/>
        <v/>
      </c>
      <c r="AH1043" s="2" t="str">
        <f t="shared" si="131"/>
        <v/>
      </c>
      <c r="AI1043" s="2" t="str">
        <f t="shared" si="132"/>
        <v/>
      </c>
      <c r="AJ1043" s="2" t="str">
        <f t="shared" si="133"/>
        <v/>
      </c>
      <c r="AK1043" s="2" t="str">
        <f t="shared" si="134"/>
        <v/>
      </c>
      <c r="AL1043" s="27"/>
      <c r="AM1043" s="5" t="str">
        <f t="shared" si="135"/>
        <v/>
      </c>
    </row>
    <row r="1044" spans="1:39" s="5" customFormat="1" ht="45">
      <c r="A1044" s="1" t="s">
        <v>22688</v>
      </c>
      <c r="B1044" s="1" t="s">
        <v>4316</v>
      </c>
      <c r="C1044" s="1" t="s">
        <v>1229</v>
      </c>
      <c r="D1044" s="1" t="s">
        <v>2259</v>
      </c>
      <c r="E1044" s="1" t="s">
        <v>3261</v>
      </c>
      <c r="F1044" s="2" t="s">
        <v>2591</v>
      </c>
      <c r="G1044" s="2"/>
      <c r="H1044" s="2"/>
      <c r="I1044" s="2"/>
      <c r="J1044" s="15"/>
      <c r="K1044" s="3">
        <f>IFERROR(MATCH("Application Layer Gateway (ALG) Security Requirements Guide (SRG) :: Version 1, Release: 2 Benchmark Date: 24 Jul 2015*"&amp;A1044&amp;";*",SRGs!AA:AA,0),0)</f>
        <v>0</v>
      </c>
      <c r="L1044" s="2">
        <f>IFERROR(MATCH("Application Server Security Requirements Guide :: Version 3, Release: 3 Benchmark Date: 27 Oct 2022*"&amp;A1044&amp;";*",SRGs!AA:AA,0),0)</f>
        <v>0</v>
      </c>
      <c r="M1044" s="2">
        <f>IFERROR(MATCH("Authentication, Authorization, and Accounting Services (AAA) Security Requirements Guide :: Version 1, Release: 2 Benchmark Date: 24 Jan 2020*"&amp;A1044&amp;";*",SRGs!AA:AA,0),0)</f>
        <v>0</v>
      </c>
      <c r="N1044" s="2">
        <f>IFERROR(MATCH("Central Log Server Security Requirements Guide :: Version 2, Release: 2 Benchmark Date: 27 Oct 2022*"&amp;A1044&amp;";*",SRGs!AA:AA,0),0)</f>
        <v>0</v>
      </c>
      <c r="O1044" s="2">
        <f>IFERROR(MATCH("Database Security Requirements Guide :: Version 3, Release: 3 Benchmark Date: 27 Jul 2022*"&amp;A1044&amp;";*",SRGs!AA:AA,0),0)</f>
        <v>0</v>
      </c>
      <c r="P1044" s="6">
        <f>IFERROR(MATCH("Container Platform Security Requirements Guide :: Version 1, Release: 3 Benchmark Date: 27 Jan 2022*"&amp;A1044&amp;";*",SRGs!AA:AA,0),0)</f>
        <v>0</v>
      </c>
      <c r="Q1044" s="6">
        <f>IFERROR(MATCH("Domain Name System (DNS) Security Requirements Guide :: Version 2, Release: 4 Benchmark Date: 23 Oct 2015*"&amp;A1044&amp;";*",SRGs!AA:AA,0),0)</f>
        <v>0</v>
      </c>
      <c r="R1044" s="6">
        <f>IFERROR(MATCH("Firewall Security Requirements Guide :: Version 2, Release: 3 Benchmark Date: 27 Oct 2022*"&amp;A1044&amp;";*",SRGs!AA:AA,0),0)</f>
        <v>0</v>
      </c>
      <c r="S1044" s="6">
        <f>IFERROR(MATCH("General Purpose Operating System Security Requirements Guide :: Version 2, Release: 4 Benchmark Date: 27 Jul 2022*"&amp;A1044&amp;";*",SRGs!AA:AA,0),0)</f>
        <v>0</v>
      </c>
      <c r="T1044" s="6">
        <f>IFERROR(MATCH("Intrusion Detection and Prevention Systems (IDPS) Security Requirements Guide :: Version 2, Release: 6 Benchmark Date: 24 Jul 2020*"&amp;A1044&amp;";*",SRGs!AA:AA,0),0)</f>
        <v>0</v>
      </c>
      <c r="U1044" s="6">
        <f>IFERROR(MATCH("Layer 2 Switch Security Requirements Guide :: Version 2, Release: 1 Benchmark Date: 18 May 2021*"&amp;A1044&amp;";*",SRGs!AA:AA,0),0)</f>
        <v>0</v>
      </c>
      <c r="V1044" s="6">
        <f>IFERROR(MATCH("Mainframe Product Security Requirements Guide :: Version 2, Release: 1 Benchmark Date: 27 Oct 2022*"&amp;A1044&amp;";*",SRGs!AA:AA,0),0)</f>
        <v>0</v>
      </c>
      <c r="W1044" s="6">
        <f>IFERROR(MATCH("Network Device Management Security Requirements Guide :: Version 4, Release: 1 Benchmark Date: 23 Apr 2021*"&amp;A1044&amp;";*",SRGs!AA:AA,0),0)</f>
        <v>0</v>
      </c>
      <c r="X1044" s="6">
        <f>IFERROR(MATCH("Router Security Requirements Guide :: Version 4, Release: 2 Benchmark Date: 23 Apr 2021*"&amp;A1044&amp;";*",SRGs!AA:AA,0),0)</f>
        <v>0</v>
      </c>
      <c r="Y1044" s="6">
        <f>IFERROR(MATCH("SDN Controller Security Requirements Guide :: Version 1, Release: 2 Benchmark Date: 24 Apr 2020*"&amp;A1044&amp;";*",SRGs!AA:AA,0),0)</f>
        <v>0</v>
      </c>
      <c r="Z1044" s="6">
        <f>IFERROR(MATCH("Unified Endpoint Management Agent Security Requirements Guide :: Version 1, Release: 1 Benchmark Date: 20 Nov 2020*"&amp;A1044&amp;";*",SRGs!AA:AA,0),0)</f>
        <v>0</v>
      </c>
      <c r="AA1044" s="6">
        <f>IFERROR(MATCH("Unified Endpoint Management Server Security Requirements Guide :: Version 1, Release: 1 Benchmark Date: 20 Nov 2020*"&amp;A1044&amp;";*",SRGs!AA:AA,0),0)</f>
        <v>0</v>
      </c>
      <c r="AB1044" s="6">
        <f>IFERROR(MATCH("Virtual Private Network (VPN) Security Requirements Guide :: Version 2, Release: 4 Benchmark Date: 27 Oct 2021*"&amp;A1044&amp;";*",SRGs!AA:AA,0),0)</f>
        <v>0</v>
      </c>
      <c r="AC1044" s="6">
        <f>IFERROR(MATCH("Web Server Security Requirements Guide :: Version 3, Release: 1 Benchmark Date: 27 Oct 2022*"&amp;A1044&amp;";*",SRGs!AA:AA,0),0)</f>
        <v>0</v>
      </c>
      <c r="AD1044" s="21"/>
      <c r="AE1044" s="3" t="str">
        <f t="shared" si="128"/>
        <v/>
      </c>
      <c r="AF1044" s="2" t="str">
        <f t="shared" si="129"/>
        <v/>
      </c>
      <c r="AG1044" s="2" t="str">
        <f t="shared" si="130"/>
        <v/>
      </c>
      <c r="AH1044" s="2" t="str">
        <f t="shared" si="131"/>
        <v/>
      </c>
      <c r="AI1044" s="2" t="str">
        <f t="shared" si="132"/>
        <v/>
      </c>
      <c r="AJ1044" s="2" t="str">
        <f t="shared" si="133"/>
        <v/>
      </c>
      <c r="AK1044" s="2" t="str">
        <f t="shared" si="134"/>
        <v/>
      </c>
      <c r="AL1044" s="27"/>
      <c r="AM1044" s="5" t="str">
        <f t="shared" si="135"/>
        <v/>
      </c>
    </row>
    <row r="1045" spans="1:39">
      <c r="A1045" s="1" t="s">
        <v>244</v>
      </c>
      <c r="B1045" s="1" t="s">
        <v>4316</v>
      </c>
      <c r="C1045" s="1" t="s">
        <v>1230</v>
      </c>
      <c r="D1045" s="1" t="s">
        <v>3587</v>
      </c>
      <c r="E1045" s="1"/>
      <c r="F1045" s="2"/>
      <c r="G1045" s="2"/>
      <c r="H1045" s="2"/>
      <c r="I1045" s="2"/>
      <c r="J1045" s="15"/>
      <c r="K1045" s="3">
        <f>IFERROR(MATCH("Application Layer Gateway (ALG) Security Requirements Guide (SRG) :: Version 1, Release: 2 Benchmark Date: 24 Jul 2015*"&amp;A1045&amp;";*",SRGs!AA:AA,0),0)</f>
        <v>0</v>
      </c>
      <c r="L1045" s="2">
        <f>IFERROR(MATCH("Application Server Security Requirements Guide :: Version 3, Release: 3 Benchmark Date: 27 Oct 2022*"&amp;A1045&amp;";*",SRGs!AA:AA,0),0)</f>
        <v>0</v>
      </c>
      <c r="M1045" s="2">
        <f>IFERROR(MATCH("Authentication, Authorization, and Accounting Services (AAA) Security Requirements Guide :: Version 1, Release: 2 Benchmark Date: 24 Jan 2020*"&amp;A1045&amp;";*",SRGs!AA:AA,0),0)</f>
        <v>0</v>
      </c>
      <c r="N1045" s="2">
        <f>IFERROR(MATCH("Central Log Server Security Requirements Guide :: Version 2, Release: 2 Benchmark Date: 27 Oct 2022*"&amp;A1045&amp;";*",SRGs!AA:AA,0),0)</f>
        <v>0</v>
      </c>
      <c r="O1045" s="2">
        <f>IFERROR(MATCH("Database Security Requirements Guide :: Version 3, Release: 3 Benchmark Date: 27 Jul 2022*"&amp;A1045&amp;";*",SRGs!AA:AA,0),0)</f>
        <v>0</v>
      </c>
      <c r="P1045" s="2">
        <f>IFERROR(MATCH("Container Platform Security Requirements Guide :: Version 1, Release: 3 Benchmark Date: 27 Jan 2022*"&amp;A1045&amp;";*",SRGs!AA:AA,0),0)</f>
        <v>0</v>
      </c>
      <c r="Q1045" s="2">
        <f>IFERROR(MATCH("Domain Name System (DNS) Security Requirements Guide :: Version 2, Release: 4 Benchmark Date: 23 Oct 2015*"&amp;A1045&amp;";*",SRGs!AA:AA,0),0)</f>
        <v>0</v>
      </c>
      <c r="R1045" s="2">
        <f>IFERROR(MATCH("Firewall Security Requirements Guide :: Version 2, Release: 3 Benchmark Date: 27 Oct 2022*"&amp;A1045&amp;";*",SRGs!AA:AA,0),0)</f>
        <v>0</v>
      </c>
      <c r="S1045" s="2">
        <f>IFERROR(MATCH("General Purpose Operating System Security Requirements Guide :: Version 2, Release: 4 Benchmark Date: 27 Jul 2022*"&amp;A1045&amp;";*",SRGs!AA:AA,0),0)</f>
        <v>0</v>
      </c>
      <c r="T1045" s="2">
        <f>IFERROR(MATCH("Intrusion Detection and Prevention Systems (IDPS) Security Requirements Guide :: Version 2, Release: 6 Benchmark Date: 24 Jul 2020*"&amp;A1045&amp;";*",SRGs!AA:AA,0),0)</f>
        <v>0</v>
      </c>
      <c r="U1045" s="2">
        <f>IFERROR(MATCH("Layer 2 Switch Security Requirements Guide :: Version 2, Release: 1 Benchmark Date: 18 May 2021*"&amp;A1045&amp;";*",SRGs!AA:AA,0),0)</f>
        <v>0</v>
      </c>
      <c r="V1045" s="2">
        <f>IFERROR(MATCH("Mainframe Product Security Requirements Guide :: Version 2, Release: 1 Benchmark Date: 27 Oct 2022*"&amp;A1045&amp;";*",SRGs!AA:AA,0),0)</f>
        <v>0</v>
      </c>
      <c r="W1045" s="2">
        <f>IFERROR(MATCH("Network Device Management Security Requirements Guide :: Version 4, Release: 1 Benchmark Date: 23 Apr 2021*"&amp;A1045&amp;";*",SRGs!AA:AA,0),0)</f>
        <v>0</v>
      </c>
      <c r="X1045" s="2">
        <f>IFERROR(MATCH("Router Security Requirements Guide :: Version 4, Release: 2 Benchmark Date: 23 Apr 2021*"&amp;A1045&amp;";*",SRGs!AA:AA,0),0)</f>
        <v>0</v>
      </c>
      <c r="Y1045" s="2">
        <f>IFERROR(MATCH("SDN Controller Security Requirements Guide :: Version 1, Release: 2 Benchmark Date: 24 Apr 2020*"&amp;A1045&amp;";*",SRGs!AA:AA,0),0)</f>
        <v>0</v>
      </c>
      <c r="Z1045" s="2">
        <f>IFERROR(MATCH("Unified Endpoint Management Agent Security Requirements Guide :: Version 1, Release: 1 Benchmark Date: 20 Nov 2020*"&amp;A1045&amp;";*",SRGs!AA:AA,0),0)</f>
        <v>0</v>
      </c>
      <c r="AA1045" s="2">
        <f>IFERROR(MATCH("Unified Endpoint Management Server Security Requirements Guide :: Version 1, Release: 1 Benchmark Date: 20 Nov 2020*"&amp;A1045&amp;";*",SRGs!AA:AA,0),0)</f>
        <v>0</v>
      </c>
      <c r="AB1045" s="2">
        <f>IFERROR(MATCH("Virtual Private Network (VPN) Security Requirements Guide :: Version 2, Release: 4 Benchmark Date: 27 Oct 2021*"&amp;A1045&amp;";*",SRGs!AA:AA,0),0)</f>
        <v>0</v>
      </c>
      <c r="AC1045" s="2">
        <f>IFERROR(MATCH("Web Server Security Requirements Guide :: Version 3, Release: 1 Benchmark Date: 27 Oct 2022*"&amp;A1045&amp;";*",SRGs!AA:AA,0),0)</f>
        <v>0</v>
      </c>
      <c r="AD1045" s="22"/>
      <c r="AE1045" s="3" t="str">
        <f t="shared" si="128"/>
        <v/>
      </c>
      <c r="AF1045" s="2" t="str">
        <f t="shared" si="129"/>
        <v/>
      </c>
      <c r="AG1045" s="2" t="str">
        <f t="shared" si="130"/>
        <v/>
      </c>
      <c r="AH1045" s="2" t="str">
        <f t="shared" si="131"/>
        <v/>
      </c>
      <c r="AI1045" s="2" t="str">
        <f t="shared" si="132"/>
        <v/>
      </c>
      <c r="AJ1045" s="2" t="str">
        <f t="shared" si="133"/>
        <v/>
      </c>
      <c r="AK1045" s="2" t="str">
        <f t="shared" si="134"/>
        <v/>
      </c>
      <c r="AM1045" s="5" t="str">
        <f t="shared" si="135"/>
        <v/>
      </c>
    </row>
    <row r="1046" spans="1:39" s="5" customFormat="1" ht="285">
      <c r="A1046" s="1" t="s">
        <v>287</v>
      </c>
      <c r="B1046" s="1" t="s">
        <v>4317</v>
      </c>
      <c r="C1046" s="1" t="s">
        <v>322</v>
      </c>
      <c r="D1046" s="1" t="s">
        <v>2349</v>
      </c>
      <c r="E1046" s="1" t="s">
        <v>3343</v>
      </c>
      <c r="F1046" s="2" t="s">
        <v>3733</v>
      </c>
      <c r="G1046" s="2"/>
      <c r="H1046" s="2"/>
      <c r="I1046" s="2"/>
      <c r="J1046" s="15"/>
      <c r="K1046" s="3">
        <f>IFERROR(MATCH("Application Layer Gateway (ALG) Security Requirements Guide (SRG) :: Version 1, Release: 2 Benchmark Date: 24 Jul 2015*"&amp;A1046&amp;";*",SRGs!AA:AA,0),0)</f>
        <v>0</v>
      </c>
      <c r="L1046" s="2">
        <f>IFERROR(MATCH("Application Server Security Requirements Guide :: Version 3, Release: 3 Benchmark Date: 27 Oct 2022*"&amp;A1046&amp;";*",SRGs!AA:AA,0),0)</f>
        <v>0</v>
      </c>
      <c r="M1046" s="2">
        <f>IFERROR(MATCH("Authentication, Authorization, and Accounting Services (AAA) Security Requirements Guide :: Version 1, Release: 2 Benchmark Date: 24 Jan 2020*"&amp;A1046&amp;";*",SRGs!AA:AA,0),0)</f>
        <v>0</v>
      </c>
      <c r="N1046" s="6">
        <f>IFERROR(MATCH("Central Log Server Security Requirements Guide :: Version 2, Release: 2 Benchmark Date: 27 Oct 2022*"&amp;A1046&amp;";*",SRGs!AA:AA,0),0)</f>
        <v>0</v>
      </c>
      <c r="O1046" s="6">
        <f>IFERROR(MATCH("Database Security Requirements Guide :: Version 3, Release: 3 Benchmark Date: 27 Jul 2022*"&amp;A1046&amp;";*",SRGs!AA:AA,0),0)</f>
        <v>0</v>
      </c>
      <c r="P1046" s="6">
        <f>IFERROR(MATCH("Container Platform Security Requirements Guide :: Version 1, Release: 3 Benchmark Date: 27 Jan 2022*"&amp;A1046&amp;";*",SRGs!AA:AA,0),0)</f>
        <v>0</v>
      </c>
      <c r="Q1046" s="6">
        <f>IFERROR(MATCH("Domain Name System (DNS) Security Requirements Guide :: Version 2, Release: 4 Benchmark Date: 23 Oct 2015*"&amp;A1046&amp;";*",SRGs!AA:AA,0),0)</f>
        <v>0</v>
      </c>
      <c r="R1046" s="6">
        <f>IFERROR(MATCH("Firewall Security Requirements Guide :: Version 2, Release: 3 Benchmark Date: 27 Oct 2022*"&amp;A1046&amp;";*",SRGs!AA:AA,0),0)</f>
        <v>0</v>
      </c>
      <c r="S1046" s="6">
        <f>IFERROR(MATCH("General Purpose Operating System Security Requirements Guide :: Version 2, Release: 4 Benchmark Date: 27 Jul 2022*"&amp;A1046&amp;";*",SRGs!AA:AA,0),0)</f>
        <v>0</v>
      </c>
      <c r="T1046" s="6">
        <f>IFERROR(MATCH("Intrusion Detection and Prevention Systems (IDPS) Security Requirements Guide :: Version 2, Release: 6 Benchmark Date: 24 Jul 2020*"&amp;A1046&amp;";*",SRGs!AA:AA,0),0)</f>
        <v>0</v>
      </c>
      <c r="U1046" s="6">
        <f>IFERROR(MATCH("Layer 2 Switch Security Requirements Guide :: Version 2, Release: 1 Benchmark Date: 18 May 2021*"&amp;A1046&amp;";*",SRGs!AA:AA,0),0)</f>
        <v>0</v>
      </c>
      <c r="V1046" s="6">
        <f>IFERROR(MATCH("Mainframe Product Security Requirements Guide :: Version 2, Release: 1 Benchmark Date: 27 Oct 2022*"&amp;A1046&amp;";*",SRGs!AA:AA,0),0)</f>
        <v>0</v>
      </c>
      <c r="W1046" s="6">
        <f>IFERROR(MATCH("Network Device Management Security Requirements Guide :: Version 4, Release: 1 Benchmark Date: 23 Apr 2021*"&amp;A1046&amp;";*",SRGs!AA:AA,0),0)</f>
        <v>0</v>
      </c>
      <c r="X1046" s="6">
        <f>IFERROR(MATCH("Router Security Requirements Guide :: Version 4, Release: 2 Benchmark Date: 23 Apr 2021*"&amp;A1046&amp;";*",SRGs!AA:AA,0),0)</f>
        <v>0</v>
      </c>
      <c r="Y1046" s="6">
        <f>IFERROR(MATCH("SDN Controller Security Requirements Guide :: Version 1, Release: 2 Benchmark Date: 24 Apr 2020*"&amp;A1046&amp;";*",SRGs!AA:AA,0),0)</f>
        <v>0</v>
      </c>
      <c r="Z1046" s="6">
        <f>IFERROR(MATCH("Unified Endpoint Management Agent Security Requirements Guide :: Version 1, Release: 1 Benchmark Date: 20 Nov 2020*"&amp;A1046&amp;";*",SRGs!AA:AA,0),0)</f>
        <v>0</v>
      </c>
      <c r="AA1046" s="6">
        <f>IFERROR(MATCH("Unified Endpoint Management Server Security Requirements Guide :: Version 1, Release: 1 Benchmark Date: 20 Nov 2020*"&amp;A1046&amp;";*",SRGs!AA:AA,0),0)</f>
        <v>0</v>
      </c>
      <c r="AB1046" s="6">
        <f>IFERROR(MATCH("Virtual Private Network (VPN) Security Requirements Guide :: Version 2, Release: 4 Benchmark Date: 27 Oct 2021*"&amp;A1046&amp;";*",SRGs!AA:AA,0),0)</f>
        <v>0</v>
      </c>
      <c r="AC1046" s="6">
        <f>IFERROR(MATCH("Web Server Security Requirements Guide :: Version 3, Release: 1 Benchmark Date: 27 Oct 2022*"&amp;A1046&amp;";*",SRGs!AA:AA,0),0)</f>
        <v>0</v>
      </c>
      <c r="AD1046" s="21"/>
      <c r="AE1046" s="3" t="str">
        <f t="shared" si="128"/>
        <v/>
      </c>
      <c r="AF1046" s="2" t="str">
        <f t="shared" si="129"/>
        <v/>
      </c>
      <c r="AG1046" s="2" t="str">
        <f t="shared" si="130"/>
        <v/>
      </c>
      <c r="AH1046" s="2" t="str">
        <f t="shared" si="131"/>
        <v/>
      </c>
      <c r="AI1046" s="2" t="str">
        <f t="shared" si="132"/>
        <v/>
      </c>
      <c r="AJ1046" s="2" t="str">
        <f t="shared" si="133"/>
        <v/>
      </c>
      <c r="AK1046" s="2" t="str">
        <f t="shared" si="134"/>
        <v/>
      </c>
      <c r="AL1046" s="27"/>
      <c r="AM1046" s="5" t="str">
        <f t="shared" si="135"/>
        <v/>
      </c>
    </row>
    <row r="1047" spans="1:39" s="5" customFormat="1" ht="270">
      <c r="A1047" s="1" t="s">
        <v>296</v>
      </c>
      <c r="B1047" s="1" t="s">
        <v>4317</v>
      </c>
      <c r="C1047" s="1" t="s">
        <v>1407</v>
      </c>
      <c r="D1047" s="1" t="s">
        <v>2407</v>
      </c>
      <c r="E1047" s="1" t="s">
        <v>3400</v>
      </c>
      <c r="F1047" s="2" t="s">
        <v>2591</v>
      </c>
      <c r="G1047" s="2"/>
      <c r="H1047" s="2"/>
      <c r="I1047" s="2"/>
      <c r="J1047" s="15"/>
      <c r="K1047" s="3">
        <f>IFERROR(MATCH("Application Layer Gateway (ALG) Security Requirements Guide (SRG) :: Version 1, Release: 2 Benchmark Date: 24 Jul 2015*"&amp;A1047&amp;";*",SRGs!AA:AA,0),0)</f>
        <v>2040</v>
      </c>
      <c r="L1047" s="2">
        <f>IFERROR(MATCH("Application Server Security Requirements Guide :: Version 3, Release: 3 Benchmark Date: 27 Oct 2022*"&amp;A1047&amp;";*",SRGs!AA:AA,0),0)</f>
        <v>2041</v>
      </c>
      <c r="M1047" s="2">
        <f>IFERROR(MATCH("Authentication, Authorization, and Accounting Services (AAA) Security Requirements Guide :: Version 1, Release: 2 Benchmark Date: 24 Jan 2020*"&amp;A1047&amp;";*",SRGs!AA:AA,0),0)</f>
        <v>0</v>
      </c>
      <c r="N1047" s="2">
        <f>IFERROR(MATCH("Central Log Server Security Requirements Guide :: Version 2, Release: 2 Benchmark Date: 27 Oct 2022*"&amp;A1047&amp;";*",SRGs!AA:AA,0),0)</f>
        <v>0</v>
      </c>
      <c r="O1047" s="2">
        <f>IFERROR(MATCH("Database Security Requirements Guide :: Version 3, Release: 3 Benchmark Date: 27 Jul 2022*"&amp;A1047&amp;";*",SRGs!AA:AA,0),0)</f>
        <v>2042</v>
      </c>
      <c r="P1047" s="6">
        <f>IFERROR(MATCH("Container Platform Security Requirements Guide :: Version 1, Release: 3 Benchmark Date: 27 Jan 2022*"&amp;A1047&amp;";*",SRGs!AA:AA,0),0)</f>
        <v>0</v>
      </c>
      <c r="Q1047" s="6">
        <f>IFERROR(MATCH("Domain Name System (DNS) Security Requirements Guide :: Version 2, Release: 4 Benchmark Date: 23 Oct 2015*"&amp;A1047&amp;";*",SRGs!AA:AA,0),0)</f>
        <v>2045</v>
      </c>
      <c r="R1047" s="6">
        <f>IFERROR(MATCH("Firewall Security Requirements Guide :: Version 2, Release: 3 Benchmark Date: 27 Oct 2022*"&amp;A1047&amp;";*",SRGs!AA:AA,0),0)</f>
        <v>0</v>
      </c>
      <c r="S1047" s="6">
        <f>IFERROR(MATCH("General Purpose Operating System Security Requirements Guide :: Version 2, Release: 4 Benchmark Date: 27 Jul 2022*"&amp;A1047&amp;";*",SRGs!AA:AA,0),0)</f>
        <v>0</v>
      </c>
      <c r="T1047" s="6">
        <f>IFERROR(MATCH("Intrusion Detection and Prevention Systems (IDPS) Security Requirements Guide :: Version 2, Release: 6 Benchmark Date: 24 Jul 2020*"&amp;A1047&amp;";*",SRGs!AA:AA,0),0)</f>
        <v>2046</v>
      </c>
      <c r="U1047" s="6">
        <f>IFERROR(MATCH("Layer 2 Switch Security Requirements Guide :: Version 2, Release: 1 Benchmark Date: 18 May 2021*"&amp;A1047&amp;";*",SRGs!AA:AA,0),0)</f>
        <v>0</v>
      </c>
      <c r="V1047" s="6">
        <f>IFERROR(MATCH("Mainframe Product Security Requirements Guide :: Version 2, Release: 1 Benchmark Date: 27 Oct 2022*"&amp;A1047&amp;";*",SRGs!AA:AA,0),0)</f>
        <v>2047</v>
      </c>
      <c r="W1047" s="6">
        <f>IFERROR(MATCH("Network Device Management Security Requirements Guide :: Version 4, Release: 1 Benchmark Date: 23 Apr 2021*"&amp;A1047&amp;";*",SRGs!AA:AA,0),0)</f>
        <v>0</v>
      </c>
      <c r="X1047" s="6">
        <f>IFERROR(MATCH("Router Security Requirements Guide :: Version 4, Release: 2 Benchmark Date: 23 Apr 2021*"&amp;A1047&amp;";*",SRGs!AA:AA,0),0)</f>
        <v>0</v>
      </c>
      <c r="Y1047" s="6">
        <f>IFERROR(MATCH("SDN Controller Security Requirements Guide :: Version 1, Release: 2 Benchmark Date: 24 Apr 2020*"&amp;A1047&amp;";*",SRGs!AA:AA,0),0)</f>
        <v>0</v>
      </c>
      <c r="Z1047" s="6">
        <f>IFERROR(MATCH("Unified Endpoint Management Agent Security Requirements Guide :: Version 1, Release: 1 Benchmark Date: 20 Nov 2020*"&amp;A1047&amp;";*",SRGs!AA:AA,0),0)</f>
        <v>0</v>
      </c>
      <c r="AA1047" s="6">
        <f>IFERROR(MATCH("Unified Endpoint Management Server Security Requirements Guide :: Version 1, Release: 1 Benchmark Date: 20 Nov 2020*"&amp;A1047&amp;";*",SRGs!AA:AA,0),0)</f>
        <v>2048</v>
      </c>
      <c r="AB1047" s="6">
        <f>IFERROR(MATCH("Virtual Private Network (VPN) Security Requirements Guide :: Version 2, Release: 4 Benchmark Date: 27 Oct 2021*"&amp;A1047&amp;";*",SRGs!AA:AA,0),0)</f>
        <v>0</v>
      </c>
      <c r="AC1047" s="6">
        <f>IFERROR(MATCH("Web Server Security Requirements Guide :: Version 3, Release: 1 Benchmark Date: 27 Oct 2022*"&amp;A1047&amp;";*",SRGs!AA:AA,0),0)</f>
        <v>2056</v>
      </c>
      <c r="AD1047" s="21"/>
      <c r="AE1047" s="3" t="str">
        <f t="shared" si="128"/>
        <v>Application</v>
      </c>
      <c r="AF1047" s="2" t="str">
        <f t="shared" si="129"/>
        <v>Server</v>
      </c>
      <c r="AG1047" s="2" t="str">
        <f t="shared" si="130"/>
        <v/>
      </c>
      <c r="AH1047" s="2" t="str">
        <f t="shared" si="131"/>
        <v>Network Device</v>
      </c>
      <c r="AI1047" s="2" t="str">
        <f t="shared" si="132"/>
        <v>Database</v>
      </c>
      <c r="AJ1047" s="2" t="str">
        <f t="shared" si="133"/>
        <v/>
      </c>
      <c r="AK1047" s="2" t="str">
        <f t="shared" si="134"/>
        <v>Unified Endpoint Mangement</v>
      </c>
      <c r="AL1047" s="27"/>
      <c r="AM1047" s="5" t="str">
        <f t="shared" si="135"/>
        <v>Application; Server; Network Device; Database; Unified Endpoint Mangement</v>
      </c>
    </row>
    <row r="1048" spans="1:39" ht="90">
      <c r="A1048" s="1" t="s">
        <v>22689</v>
      </c>
      <c r="B1048" s="1" t="s">
        <v>4317</v>
      </c>
      <c r="C1048" s="1" t="s">
        <v>1408</v>
      </c>
      <c r="D1048" s="1" t="s">
        <v>2408</v>
      </c>
      <c r="E1048" s="1" t="s">
        <v>3401</v>
      </c>
      <c r="F1048" s="2" t="s">
        <v>4112</v>
      </c>
      <c r="G1048" s="2"/>
      <c r="H1048" s="2"/>
      <c r="I1048" s="2"/>
      <c r="J1048" s="15"/>
      <c r="K1048" s="3">
        <f>IFERROR(MATCH("Application Layer Gateway (ALG) Security Requirements Guide (SRG) :: Version 1, Release: 2 Benchmark Date: 24 Jul 2015*"&amp;A1048&amp;";*",SRGs!AA:AA,0),0)</f>
        <v>0</v>
      </c>
      <c r="L1048" s="2">
        <f>IFERROR(MATCH("Application Server Security Requirements Guide :: Version 3, Release: 3 Benchmark Date: 27 Oct 2022*"&amp;A1048&amp;";*",SRGs!AA:AA,0),0)</f>
        <v>0</v>
      </c>
      <c r="M1048" s="2">
        <f>IFERROR(MATCH("Authentication, Authorization, and Accounting Services (AAA) Security Requirements Guide :: Version 1, Release: 2 Benchmark Date: 24 Jan 2020*"&amp;A1048&amp;";*",SRGs!AA:AA,0),0)</f>
        <v>0</v>
      </c>
      <c r="N1048" s="6">
        <f>IFERROR(MATCH("Central Log Server Security Requirements Guide :: Version 2, Release: 2 Benchmark Date: 27 Oct 2022*"&amp;A1048&amp;";*",SRGs!AA:AA,0),0)</f>
        <v>0</v>
      </c>
      <c r="O1048" s="6">
        <f>IFERROR(MATCH("Database Security Requirements Guide :: Version 3, Release: 3 Benchmark Date: 27 Jul 2022*"&amp;A1048&amp;";*",SRGs!AA:AA,0),0)</f>
        <v>0</v>
      </c>
      <c r="P1048" s="2">
        <f>IFERROR(MATCH("Container Platform Security Requirements Guide :: Version 1, Release: 3 Benchmark Date: 27 Jan 2022*"&amp;A1048&amp;";*",SRGs!AA:AA,0),0)</f>
        <v>0</v>
      </c>
      <c r="Q1048" s="2">
        <f>IFERROR(MATCH("Domain Name System (DNS) Security Requirements Guide :: Version 2, Release: 4 Benchmark Date: 23 Oct 2015*"&amp;A1048&amp;";*",SRGs!AA:AA,0),0)</f>
        <v>0</v>
      </c>
      <c r="R1048" s="2">
        <f>IFERROR(MATCH("Firewall Security Requirements Guide :: Version 2, Release: 3 Benchmark Date: 27 Oct 2022*"&amp;A1048&amp;";*",SRGs!AA:AA,0),0)</f>
        <v>0</v>
      </c>
      <c r="S1048" s="2">
        <f>IFERROR(MATCH("General Purpose Operating System Security Requirements Guide :: Version 2, Release: 4 Benchmark Date: 27 Jul 2022*"&amp;A1048&amp;";*",SRGs!AA:AA,0),0)</f>
        <v>0</v>
      </c>
      <c r="T1048" s="2">
        <f>IFERROR(MATCH("Intrusion Detection and Prevention Systems (IDPS) Security Requirements Guide :: Version 2, Release: 6 Benchmark Date: 24 Jul 2020*"&amp;A1048&amp;";*",SRGs!AA:AA,0),0)</f>
        <v>0</v>
      </c>
      <c r="U1048" s="2">
        <f>IFERROR(MATCH("Layer 2 Switch Security Requirements Guide :: Version 2, Release: 1 Benchmark Date: 18 May 2021*"&amp;A1048&amp;";*",SRGs!AA:AA,0),0)</f>
        <v>0</v>
      </c>
      <c r="V1048" s="2">
        <f>IFERROR(MATCH("Mainframe Product Security Requirements Guide :: Version 2, Release: 1 Benchmark Date: 27 Oct 2022*"&amp;A1048&amp;";*",SRGs!AA:AA,0),0)</f>
        <v>0</v>
      </c>
      <c r="W1048" s="2">
        <f>IFERROR(MATCH("Network Device Management Security Requirements Guide :: Version 4, Release: 1 Benchmark Date: 23 Apr 2021*"&amp;A1048&amp;";*",SRGs!AA:AA,0),0)</f>
        <v>0</v>
      </c>
      <c r="X1048" s="2">
        <f>IFERROR(MATCH("Router Security Requirements Guide :: Version 4, Release: 2 Benchmark Date: 23 Apr 2021*"&amp;A1048&amp;";*",SRGs!AA:AA,0),0)</f>
        <v>0</v>
      </c>
      <c r="Y1048" s="2">
        <f>IFERROR(MATCH("SDN Controller Security Requirements Guide :: Version 1, Release: 2 Benchmark Date: 24 Apr 2020*"&amp;A1048&amp;";*",SRGs!AA:AA,0),0)</f>
        <v>0</v>
      </c>
      <c r="Z1048" s="2">
        <f>IFERROR(MATCH("Unified Endpoint Management Agent Security Requirements Guide :: Version 1, Release: 1 Benchmark Date: 20 Nov 2020*"&amp;A1048&amp;";*",SRGs!AA:AA,0),0)</f>
        <v>0</v>
      </c>
      <c r="AA1048" s="2">
        <f>IFERROR(MATCH("Unified Endpoint Management Server Security Requirements Guide :: Version 1, Release: 1 Benchmark Date: 20 Nov 2020*"&amp;A1048&amp;";*",SRGs!AA:AA,0),0)</f>
        <v>0</v>
      </c>
      <c r="AB1048" s="2">
        <f>IFERROR(MATCH("Virtual Private Network (VPN) Security Requirements Guide :: Version 2, Release: 4 Benchmark Date: 27 Oct 2021*"&amp;A1048&amp;";*",SRGs!AA:AA,0),0)</f>
        <v>0</v>
      </c>
      <c r="AC1048" s="2">
        <f>IFERROR(MATCH("Web Server Security Requirements Guide :: Version 3, Release: 1 Benchmark Date: 27 Oct 2022*"&amp;A1048&amp;";*",SRGs!AA:AA,0),0)</f>
        <v>0</v>
      </c>
      <c r="AD1048" s="22"/>
      <c r="AE1048" s="3" t="str">
        <f t="shared" si="128"/>
        <v/>
      </c>
      <c r="AF1048" s="2" t="str">
        <f t="shared" si="129"/>
        <v/>
      </c>
      <c r="AG1048" s="2" t="str">
        <f t="shared" si="130"/>
        <v/>
      </c>
      <c r="AH1048" s="2" t="str">
        <f t="shared" si="131"/>
        <v/>
      </c>
      <c r="AI1048" s="2" t="str">
        <f t="shared" si="132"/>
        <v/>
      </c>
      <c r="AJ1048" s="2" t="str">
        <f t="shared" si="133"/>
        <v/>
      </c>
      <c r="AK1048" s="2" t="str">
        <f t="shared" si="134"/>
        <v/>
      </c>
      <c r="AM1048" s="5" t="str">
        <f t="shared" si="135"/>
        <v/>
      </c>
    </row>
    <row r="1049" spans="1:39" s="5" customFormat="1" ht="45">
      <c r="A1049" s="1" t="s">
        <v>22690</v>
      </c>
      <c r="B1049" s="1" t="s">
        <v>4317</v>
      </c>
      <c r="C1049" s="1" t="s">
        <v>1409</v>
      </c>
      <c r="D1049" s="1" t="s">
        <v>2409</v>
      </c>
      <c r="E1049" s="1" t="s">
        <v>3402</v>
      </c>
      <c r="F1049" s="2" t="s">
        <v>2591</v>
      </c>
      <c r="G1049" s="2"/>
      <c r="H1049" s="2"/>
      <c r="I1049" s="2"/>
      <c r="J1049" s="15"/>
      <c r="K1049" s="3">
        <f>IFERROR(MATCH("Application Layer Gateway (ALG) Security Requirements Guide (SRG) :: Version 1, Release: 2 Benchmark Date: 24 Jul 2015*"&amp;A1049&amp;";*",SRGs!AA:AA,0),0)</f>
        <v>0</v>
      </c>
      <c r="L1049" s="2">
        <f>IFERROR(MATCH("Application Server Security Requirements Guide :: Version 3, Release: 3 Benchmark Date: 27 Oct 2022*"&amp;A1049&amp;";*",SRGs!AA:AA,0),0)</f>
        <v>0</v>
      </c>
      <c r="M1049" s="2">
        <f>IFERROR(MATCH("Authentication, Authorization, and Accounting Services (AAA) Security Requirements Guide :: Version 1, Release: 2 Benchmark Date: 24 Jan 2020*"&amp;A1049&amp;";*",SRGs!AA:AA,0),0)</f>
        <v>0</v>
      </c>
      <c r="N1049" s="2">
        <f>IFERROR(MATCH("Central Log Server Security Requirements Guide :: Version 2, Release: 2 Benchmark Date: 27 Oct 2022*"&amp;A1049&amp;";*",SRGs!AA:AA,0),0)</f>
        <v>0</v>
      </c>
      <c r="O1049" s="2">
        <f>IFERROR(MATCH("Database Security Requirements Guide :: Version 3, Release: 3 Benchmark Date: 27 Jul 2022*"&amp;A1049&amp;";*",SRGs!AA:AA,0),0)</f>
        <v>0</v>
      </c>
      <c r="P1049" s="6">
        <f>IFERROR(MATCH("Container Platform Security Requirements Guide :: Version 1, Release: 3 Benchmark Date: 27 Jan 2022*"&amp;A1049&amp;";*",SRGs!AA:AA,0),0)</f>
        <v>0</v>
      </c>
      <c r="Q1049" s="6">
        <f>IFERROR(MATCH("Domain Name System (DNS) Security Requirements Guide :: Version 2, Release: 4 Benchmark Date: 23 Oct 2015*"&amp;A1049&amp;";*",SRGs!AA:AA,0),0)</f>
        <v>0</v>
      </c>
      <c r="R1049" s="6">
        <f>IFERROR(MATCH("Firewall Security Requirements Guide :: Version 2, Release: 3 Benchmark Date: 27 Oct 2022*"&amp;A1049&amp;";*",SRGs!AA:AA,0),0)</f>
        <v>0</v>
      </c>
      <c r="S1049" s="6">
        <f>IFERROR(MATCH("General Purpose Operating System Security Requirements Guide :: Version 2, Release: 4 Benchmark Date: 27 Jul 2022*"&amp;A1049&amp;";*",SRGs!AA:AA,0),0)</f>
        <v>0</v>
      </c>
      <c r="T1049" s="6">
        <f>IFERROR(MATCH("Intrusion Detection and Prevention Systems (IDPS) Security Requirements Guide :: Version 2, Release: 6 Benchmark Date: 24 Jul 2020*"&amp;A1049&amp;";*",SRGs!AA:AA,0),0)</f>
        <v>0</v>
      </c>
      <c r="U1049" s="6">
        <f>IFERROR(MATCH("Layer 2 Switch Security Requirements Guide :: Version 2, Release: 1 Benchmark Date: 18 May 2021*"&amp;A1049&amp;";*",SRGs!AA:AA,0),0)</f>
        <v>0</v>
      </c>
      <c r="V1049" s="6">
        <f>IFERROR(MATCH("Mainframe Product Security Requirements Guide :: Version 2, Release: 1 Benchmark Date: 27 Oct 2022*"&amp;A1049&amp;";*",SRGs!AA:AA,0),0)</f>
        <v>0</v>
      </c>
      <c r="W1049" s="6">
        <f>IFERROR(MATCH("Network Device Management Security Requirements Guide :: Version 4, Release: 1 Benchmark Date: 23 Apr 2021*"&amp;A1049&amp;";*",SRGs!AA:AA,0),0)</f>
        <v>0</v>
      </c>
      <c r="X1049" s="6">
        <f>IFERROR(MATCH("Router Security Requirements Guide :: Version 4, Release: 2 Benchmark Date: 23 Apr 2021*"&amp;A1049&amp;";*",SRGs!AA:AA,0),0)</f>
        <v>0</v>
      </c>
      <c r="Y1049" s="6">
        <f>IFERROR(MATCH("SDN Controller Security Requirements Guide :: Version 1, Release: 2 Benchmark Date: 24 Apr 2020*"&amp;A1049&amp;";*",SRGs!AA:AA,0),0)</f>
        <v>0</v>
      </c>
      <c r="Z1049" s="6">
        <f>IFERROR(MATCH("Unified Endpoint Management Agent Security Requirements Guide :: Version 1, Release: 1 Benchmark Date: 20 Nov 2020*"&amp;A1049&amp;";*",SRGs!AA:AA,0),0)</f>
        <v>0</v>
      </c>
      <c r="AA1049" s="6">
        <f>IFERROR(MATCH("Unified Endpoint Management Server Security Requirements Guide :: Version 1, Release: 1 Benchmark Date: 20 Nov 2020*"&amp;A1049&amp;";*",SRGs!AA:AA,0),0)</f>
        <v>0</v>
      </c>
      <c r="AB1049" s="6">
        <f>IFERROR(MATCH("Virtual Private Network (VPN) Security Requirements Guide :: Version 2, Release: 4 Benchmark Date: 27 Oct 2021*"&amp;A1049&amp;";*",SRGs!AA:AA,0),0)</f>
        <v>0</v>
      </c>
      <c r="AC1049" s="6">
        <f>IFERROR(MATCH("Web Server Security Requirements Guide :: Version 3, Release: 1 Benchmark Date: 27 Oct 2022*"&amp;A1049&amp;";*",SRGs!AA:AA,0),0)</f>
        <v>0</v>
      </c>
      <c r="AD1049" s="21"/>
      <c r="AE1049" s="3" t="str">
        <f t="shared" si="128"/>
        <v/>
      </c>
      <c r="AF1049" s="2" t="str">
        <f t="shared" si="129"/>
        <v/>
      </c>
      <c r="AG1049" s="2" t="str">
        <f t="shared" si="130"/>
        <v/>
      </c>
      <c r="AH1049" s="2" t="str">
        <f t="shared" si="131"/>
        <v/>
      </c>
      <c r="AI1049" s="2" t="str">
        <f t="shared" si="132"/>
        <v/>
      </c>
      <c r="AJ1049" s="2" t="str">
        <f t="shared" si="133"/>
        <v/>
      </c>
      <c r="AK1049" s="2" t="str">
        <f t="shared" si="134"/>
        <v/>
      </c>
      <c r="AL1049" s="27"/>
      <c r="AM1049" s="5" t="str">
        <f t="shared" si="135"/>
        <v/>
      </c>
    </row>
    <row r="1050" spans="1:39" ht="90">
      <c r="A1050" s="1" t="s">
        <v>22691</v>
      </c>
      <c r="B1050" s="1" t="s">
        <v>4317</v>
      </c>
      <c r="C1050" s="1" t="s">
        <v>1410</v>
      </c>
      <c r="D1050" s="1" t="s">
        <v>2410</v>
      </c>
      <c r="E1050" s="1" t="s">
        <v>3403</v>
      </c>
      <c r="F1050" s="2" t="s">
        <v>2591</v>
      </c>
      <c r="G1050" s="2"/>
      <c r="H1050" s="2"/>
      <c r="I1050" s="2"/>
      <c r="J1050" s="15"/>
      <c r="K1050" s="3">
        <f>IFERROR(MATCH("Application Layer Gateway (ALG) Security Requirements Guide (SRG) :: Version 1, Release: 2 Benchmark Date: 24 Jul 2015*"&amp;A1050&amp;";*",SRGs!AA:AA,0),0)</f>
        <v>2057</v>
      </c>
      <c r="L1050" s="2">
        <f>IFERROR(MATCH("Application Server Security Requirements Guide :: Version 3, Release: 3 Benchmark Date: 27 Oct 2022*"&amp;A1050&amp;";*",SRGs!AA:AA,0),0)</f>
        <v>2058</v>
      </c>
      <c r="M1050" s="2">
        <f>IFERROR(MATCH("Authentication, Authorization, and Accounting Services (AAA) Security Requirements Guide :: Version 1, Release: 2 Benchmark Date: 24 Jan 2020*"&amp;A1050&amp;";*",SRGs!AA:AA,0),0)</f>
        <v>0</v>
      </c>
      <c r="N1050" s="2">
        <f>IFERROR(MATCH("Central Log Server Security Requirements Guide :: Version 2, Release: 2 Benchmark Date: 27 Oct 2022*"&amp;A1050&amp;";*",SRGs!AA:AA,0),0)</f>
        <v>0</v>
      </c>
      <c r="O1050" s="2">
        <f>IFERROR(MATCH("Database Security Requirements Guide :: Version 3, Release: 3 Benchmark Date: 27 Jul 2022*"&amp;A1050&amp;";*",SRGs!AA:AA,0),0)</f>
        <v>2060</v>
      </c>
      <c r="P1050" s="2">
        <f>IFERROR(MATCH("Container Platform Security Requirements Guide :: Version 1, Release: 3 Benchmark Date: 27 Jan 2022*"&amp;A1050&amp;";*",SRGs!AA:AA,0),0)</f>
        <v>2059</v>
      </c>
      <c r="Q1050" s="2">
        <f>IFERROR(MATCH("Domain Name System (DNS) Security Requirements Guide :: Version 2, Release: 4 Benchmark Date: 23 Oct 2015*"&amp;A1050&amp;";*",SRGs!AA:AA,0),0)</f>
        <v>2061</v>
      </c>
      <c r="R1050" s="2">
        <f>IFERROR(MATCH("Firewall Security Requirements Guide :: Version 2, Release: 3 Benchmark Date: 27 Oct 2022*"&amp;A1050&amp;";*",SRGs!AA:AA,0),0)</f>
        <v>0</v>
      </c>
      <c r="S1050" s="2">
        <f>IFERROR(MATCH("General Purpose Operating System Security Requirements Guide :: Version 2, Release: 4 Benchmark Date: 27 Jul 2022*"&amp;A1050&amp;";*",SRGs!AA:AA,0),0)</f>
        <v>2062</v>
      </c>
      <c r="T1050" s="2">
        <f>IFERROR(MATCH("Intrusion Detection and Prevention Systems (IDPS) Security Requirements Guide :: Version 2, Release: 6 Benchmark Date: 24 Jul 2020*"&amp;A1050&amp;";*",SRGs!AA:AA,0),0)</f>
        <v>0</v>
      </c>
      <c r="U1050" s="2">
        <f>IFERROR(MATCH("Layer 2 Switch Security Requirements Guide :: Version 2, Release: 1 Benchmark Date: 18 May 2021*"&amp;A1050&amp;";*",SRGs!AA:AA,0),0)</f>
        <v>0</v>
      </c>
      <c r="V1050" s="2">
        <f>IFERROR(MATCH("Mainframe Product Security Requirements Guide :: Version 2, Release: 1 Benchmark Date: 27 Oct 2022*"&amp;A1050&amp;";*",SRGs!AA:AA,0),0)</f>
        <v>2063</v>
      </c>
      <c r="W1050" s="2">
        <f>IFERROR(MATCH("Network Device Management Security Requirements Guide :: Version 4, Release: 1 Benchmark Date: 23 Apr 2021*"&amp;A1050&amp;";*",SRGs!AA:AA,0),0)</f>
        <v>0</v>
      </c>
      <c r="X1050" s="2">
        <f>IFERROR(MATCH("Router Security Requirements Guide :: Version 4, Release: 2 Benchmark Date: 23 Apr 2021*"&amp;A1050&amp;";*",SRGs!AA:AA,0),0)</f>
        <v>0</v>
      </c>
      <c r="Y1050" s="2">
        <f>IFERROR(MATCH("SDN Controller Security Requirements Guide :: Version 1, Release: 2 Benchmark Date: 24 Apr 2020*"&amp;A1050&amp;";*",SRGs!AA:AA,0),0)</f>
        <v>0</v>
      </c>
      <c r="Z1050" s="2">
        <f>IFERROR(MATCH("Unified Endpoint Management Agent Security Requirements Guide :: Version 1, Release: 1 Benchmark Date: 20 Nov 2020*"&amp;A1050&amp;";*",SRGs!AA:AA,0),0)</f>
        <v>0</v>
      </c>
      <c r="AA1050" s="2">
        <f>IFERROR(MATCH("Unified Endpoint Management Server Security Requirements Guide :: Version 1, Release: 1 Benchmark Date: 20 Nov 2020*"&amp;A1050&amp;";*",SRGs!AA:AA,0),0)</f>
        <v>2064</v>
      </c>
      <c r="AB1050" s="2">
        <f>IFERROR(MATCH("Virtual Private Network (VPN) Security Requirements Guide :: Version 2, Release: 4 Benchmark Date: 27 Oct 2021*"&amp;A1050&amp;";*",SRGs!AA:AA,0),0)</f>
        <v>0</v>
      </c>
      <c r="AC1050" s="2">
        <f>IFERROR(MATCH("Web Server Security Requirements Guide :: Version 3, Release: 1 Benchmark Date: 27 Oct 2022*"&amp;A1050&amp;";*",SRGs!AA:AA,0),0)</f>
        <v>0</v>
      </c>
      <c r="AD1050" s="22"/>
      <c r="AE1050" s="3" t="str">
        <f t="shared" si="128"/>
        <v>Application</v>
      </c>
      <c r="AF1050" s="2" t="str">
        <f t="shared" si="129"/>
        <v>Server</v>
      </c>
      <c r="AG1050" s="2" t="str">
        <f t="shared" si="130"/>
        <v>Laptops/Desktops</v>
      </c>
      <c r="AH1050" s="2" t="str">
        <f t="shared" si="131"/>
        <v>Network Device</v>
      </c>
      <c r="AI1050" s="2" t="str">
        <f t="shared" si="132"/>
        <v>Database</v>
      </c>
      <c r="AJ1050" s="2" t="str">
        <f t="shared" si="133"/>
        <v>Container</v>
      </c>
      <c r="AK1050" s="2" t="str">
        <f t="shared" si="134"/>
        <v>Unified Endpoint Mangement</v>
      </c>
      <c r="AM1050" s="5" t="str">
        <f t="shared" si="135"/>
        <v>Application; Server; Laptops/Desktops; Network Device; Database; Container; Unified Endpoint Mangement</v>
      </c>
    </row>
    <row r="1051" spans="1:39" ht="180">
      <c r="A1051" s="1" t="s">
        <v>22692</v>
      </c>
      <c r="B1051" s="1" t="s">
        <v>4317</v>
      </c>
      <c r="C1051" s="1" t="s">
        <v>1411</v>
      </c>
      <c r="D1051" s="1" t="s">
        <v>2411</v>
      </c>
      <c r="E1051" s="1" t="s">
        <v>3404</v>
      </c>
      <c r="F1051" s="2" t="s">
        <v>2591</v>
      </c>
      <c r="G1051" s="2"/>
      <c r="H1051" s="2"/>
      <c r="I1051" s="2"/>
      <c r="J1051" s="15"/>
      <c r="K1051" s="3">
        <f>IFERROR(MATCH("Application Layer Gateway (ALG) Security Requirements Guide (SRG) :: Version 1, Release: 2 Benchmark Date: 24 Jul 2015*"&amp;A1051&amp;";*",SRGs!AA:AA,0),0)</f>
        <v>0</v>
      </c>
      <c r="L1051" s="2">
        <f>IFERROR(MATCH("Application Server Security Requirements Guide :: Version 3, Release: 3 Benchmark Date: 27 Oct 2022*"&amp;A1051&amp;";*",SRGs!AA:AA,0),0)</f>
        <v>0</v>
      </c>
      <c r="M1051" s="2">
        <f>IFERROR(MATCH("Authentication, Authorization, and Accounting Services (AAA) Security Requirements Guide :: Version 1, Release: 2 Benchmark Date: 24 Jan 2020*"&amp;A1051&amp;";*",SRGs!AA:AA,0),0)</f>
        <v>0</v>
      </c>
      <c r="N1051" s="2">
        <f>IFERROR(MATCH("Central Log Server Security Requirements Guide :: Version 2, Release: 2 Benchmark Date: 27 Oct 2022*"&amp;A1051&amp;";*",SRGs!AA:AA,0),0)</f>
        <v>0</v>
      </c>
      <c r="O1051" s="2">
        <f>IFERROR(MATCH("Database Security Requirements Guide :: Version 3, Release: 3 Benchmark Date: 27 Jul 2022*"&amp;A1051&amp;";*",SRGs!AA:AA,0),0)</f>
        <v>0</v>
      </c>
      <c r="P1051" s="2">
        <f>IFERROR(MATCH("Container Platform Security Requirements Guide :: Version 1, Release: 3 Benchmark Date: 27 Jan 2022*"&amp;A1051&amp;";*",SRGs!AA:AA,0),0)</f>
        <v>0</v>
      </c>
      <c r="Q1051" s="2">
        <f>IFERROR(MATCH("Domain Name System (DNS) Security Requirements Guide :: Version 2, Release: 4 Benchmark Date: 23 Oct 2015*"&amp;A1051&amp;";*",SRGs!AA:AA,0),0)</f>
        <v>0</v>
      </c>
      <c r="R1051" s="2">
        <f>IFERROR(MATCH("Firewall Security Requirements Guide :: Version 2, Release: 3 Benchmark Date: 27 Oct 2022*"&amp;A1051&amp;";*",SRGs!AA:AA,0),0)</f>
        <v>0</v>
      </c>
      <c r="S1051" s="2">
        <f>IFERROR(MATCH("General Purpose Operating System Security Requirements Guide :: Version 2, Release: 4 Benchmark Date: 27 Jul 2022*"&amp;A1051&amp;";*",SRGs!AA:AA,0),0)</f>
        <v>0</v>
      </c>
      <c r="T1051" s="2">
        <f>IFERROR(MATCH("Intrusion Detection and Prevention Systems (IDPS) Security Requirements Guide :: Version 2, Release: 6 Benchmark Date: 24 Jul 2020*"&amp;A1051&amp;";*",SRGs!AA:AA,0),0)</f>
        <v>0</v>
      </c>
      <c r="U1051" s="2">
        <f>IFERROR(MATCH("Layer 2 Switch Security Requirements Guide :: Version 2, Release: 1 Benchmark Date: 18 May 2021*"&amp;A1051&amp;";*",SRGs!AA:AA,0),0)</f>
        <v>0</v>
      </c>
      <c r="V1051" s="2">
        <f>IFERROR(MATCH("Mainframe Product Security Requirements Guide :: Version 2, Release: 1 Benchmark Date: 27 Oct 2022*"&amp;A1051&amp;";*",SRGs!AA:AA,0),0)</f>
        <v>0</v>
      </c>
      <c r="W1051" s="2">
        <f>IFERROR(MATCH("Network Device Management Security Requirements Guide :: Version 4, Release: 1 Benchmark Date: 23 Apr 2021*"&amp;A1051&amp;";*",SRGs!AA:AA,0),0)</f>
        <v>0</v>
      </c>
      <c r="X1051" s="2">
        <f>IFERROR(MATCH("Router Security Requirements Guide :: Version 4, Release: 2 Benchmark Date: 23 Apr 2021*"&amp;A1051&amp;";*",SRGs!AA:AA,0),0)</f>
        <v>0</v>
      </c>
      <c r="Y1051" s="2">
        <f>IFERROR(MATCH("SDN Controller Security Requirements Guide :: Version 1, Release: 2 Benchmark Date: 24 Apr 2020*"&amp;A1051&amp;";*",SRGs!AA:AA,0),0)</f>
        <v>0</v>
      </c>
      <c r="Z1051" s="2">
        <f>IFERROR(MATCH("Unified Endpoint Management Agent Security Requirements Guide :: Version 1, Release: 1 Benchmark Date: 20 Nov 2020*"&amp;A1051&amp;";*",SRGs!AA:AA,0),0)</f>
        <v>0</v>
      </c>
      <c r="AA1051" s="2">
        <f>IFERROR(MATCH("Unified Endpoint Management Server Security Requirements Guide :: Version 1, Release: 1 Benchmark Date: 20 Nov 2020*"&amp;A1051&amp;";*",SRGs!AA:AA,0),0)</f>
        <v>0</v>
      </c>
      <c r="AB1051" s="2">
        <f>IFERROR(MATCH("Virtual Private Network (VPN) Security Requirements Guide :: Version 2, Release: 4 Benchmark Date: 27 Oct 2021*"&amp;A1051&amp;";*",SRGs!AA:AA,0),0)</f>
        <v>0</v>
      </c>
      <c r="AC1051" s="2">
        <f>IFERROR(MATCH("Web Server Security Requirements Guide :: Version 3, Release: 1 Benchmark Date: 27 Oct 2022*"&amp;A1051&amp;";*",SRGs!AA:AA,0),0)</f>
        <v>0</v>
      </c>
      <c r="AD1051" s="22"/>
      <c r="AE1051" s="3" t="str">
        <f t="shared" si="128"/>
        <v/>
      </c>
      <c r="AF1051" s="2" t="str">
        <f t="shared" si="129"/>
        <v/>
      </c>
      <c r="AG1051" s="2" t="str">
        <f t="shared" si="130"/>
        <v/>
      </c>
      <c r="AH1051" s="2" t="str">
        <f t="shared" si="131"/>
        <v/>
      </c>
      <c r="AI1051" s="2" t="str">
        <f t="shared" si="132"/>
        <v/>
      </c>
      <c r="AJ1051" s="2" t="str">
        <f t="shared" si="133"/>
        <v/>
      </c>
      <c r="AK1051" s="2" t="str">
        <f t="shared" si="134"/>
        <v/>
      </c>
      <c r="AM1051" s="5" t="str">
        <f t="shared" si="135"/>
        <v/>
      </c>
    </row>
    <row r="1052" spans="1:39" ht="75">
      <c r="A1052" s="1" t="s">
        <v>22693</v>
      </c>
      <c r="B1052" s="1" t="s">
        <v>4317</v>
      </c>
      <c r="C1052" s="1" t="s">
        <v>1412</v>
      </c>
      <c r="D1052" s="1" t="s">
        <v>2412</v>
      </c>
      <c r="E1052" s="1" t="s">
        <v>3405</v>
      </c>
      <c r="F1052" s="2" t="s">
        <v>3842</v>
      </c>
      <c r="G1052" s="2"/>
      <c r="H1052" s="2"/>
      <c r="I1052" s="2"/>
      <c r="J1052" s="15"/>
      <c r="K1052" s="3">
        <f>IFERROR(MATCH("Application Layer Gateway (ALG) Security Requirements Guide (SRG) :: Version 1, Release: 2 Benchmark Date: 24 Jul 2015*"&amp;A1052&amp;";*",SRGs!AA:AA,0),0)</f>
        <v>0</v>
      </c>
      <c r="L1052" s="2">
        <f>IFERROR(MATCH("Application Server Security Requirements Guide :: Version 3, Release: 3 Benchmark Date: 27 Oct 2022*"&amp;A1052&amp;";*",SRGs!AA:AA,0),0)</f>
        <v>0</v>
      </c>
      <c r="M1052" s="2">
        <f>IFERROR(MATCH("Authentication, Authorization, and Accounting Services (AAA) Security Requirements Guide :: Version 1, Release: 2 Benchmark Date: 24 Jan 2020*"&amp;A1052&amp;";*",SRGs!AA:AA,0),0)</f>
        <v>0</v>
      </c>
      <c r="N1052" s="6">
        <f>IFERROR(MATCH("Central Log Server Security Requirements Guide :: Version 2, Release: 2 Benchmark Date: 27 Oct 2022*"&amp;A1052&amp;";*",SRGs!AA:AA,0),0)</f>
        <v>0</v>
      </c>
      <c r="O1052" s="6">
        <f>IFERROR(MATCH("Database Security Requirements Guide :: Version 3, Release: 3 Benchmark Date: 27 Jul 2022*"&amp;A1052&amp;";*",SRGs!AA:AA,0),0)</f>
        <v>0</v>
      </c>
      <c r="P1052" s="2">
        <f>IFERROR(MATCH("Container Platform Security Requirements Guide :: Version 1, Release: 3 Benchmark Date: 27 Jan 2022*"&amp;A1052&amp;";*",SRGs!AA:AA,0),0)</f>
        <v>0</v>
      </c>
      <c r="Q1052" s="2">
        <f>IFERROR(MATCH("Domain Name System (DNS) Security Requirements Guide :: Version 2, Release: 4 Benchmark Date: 23 Oct 2015*"&amp;A1052&amp;";*",SRGs!AA:AA,0),0)</f>
        <v>0</v>
      </c>
      <c r="R1052" s="2">
        <f>IFERROR(MATCH("Firewall Security Requirements Guide :: Version 2, Release: 3 Benchmark Date: 27 Oct 2022*"&amp;A1052&amp;";*",SRGs!AA:AA,0),0)</f>
        <v>0</v>
      </c>
      <c r="S1052" s="2">
        <f>IFERROR(MATCH("General Purpose Operating System Security Requirements Guide :: Version 2, Release: 4 Benchmark Date: 27 Jul 2022*"&amp;A1052&amp;";*",SRGs!AA:AA,0),0)</f>
        <v>0</v>
      </c>
      <c r="T1052" s="2">
        <f>IFERROR(MATCH("Intrusion Detection and Prevention Systems (IDPS) Security Requirements Guide :: Version 2, Release: 6 Benchmark Date: 24 Jul 2020*"&amp;A1052&amp;";*",SRGs!AA:AA,0),0)</f>
        <v>0</v>
      </c>
      <c r="U1052" s="2">
        <f>IFERROR(MATCH("Layer 2 Switch Security Requirements Guide :: Version 2, Release: 1 Benchmark Date: 18 May 2021*"&amp;A1052&amp;";*",SRGs!AA:AA,0),0)</f>
        <v>0</v>
      </c>
      <c r="V1052" s="2">
        <f>IFERROR(MATCH("Mainframe Product Security Requirements Guide :: Version 2, Release: 1 Benchmark Date: 27 Oct 2022*"&amp;A1052&amp;";*",SRGs!AA:AA,0),0)</f>
        <v>0</v>
      </c>
      <c r="W1052" s="2">
        <f>IFERROR(MATCH("Network Device Management Security Requirements Guide :: Version 4, Release: 1 Benchmark Date: 23 Apr 2021*"&amp;A1052&amp;";*",SRGs!AA:AA,0),0)</f>
        <v>0</v>
      </c>
      <c r="X1052" s="2">
        <f>IFERROR(MATCH("Router Security Requirements Guide :: Version 4, Release: 2 Benchmark Date: 23 Apr 2021*"&amp;A1052&amp;";*",SRGs!AA:AA,0),0)</f>
        <v>0</v>
      </c>
      <c r="Y1052" s="2">
        <f>IFERROR(MATCH("SDN Controller Security Requirements Guide :: Version 1, Release: 2 Benchmark Date: 24 Apr 2020*"&amp;A1052&amp;";*",SRGs!AA:AA,0),0)</f>
        <v>0</v>
      </c>
      <c r="Z1052" s="2">
        <f>IFERROR(MATCH("Unified Endpoint Management Agent Security Requirements Guide :: Version 1, Release: 1 Benchmark Date: 20 Nov 2020*"&amp;A1052&amp;";*",SRGs!AA:AA,0),0)</f>
        <v>0</v>
      </c>
      <c r="AA1052" s="2">
        <f>IFERROR(MATCH("Unified Endpoint Management Server Security Requirements Guide :: Version 1, Release: 1 Benchmark Date: 20 Nov 2020*"&amp;A1052&amp;";*",SRGs!AA:AA,0),0)</f>
        <v>0</v>
      </c>
      <c r="AB1052" s="2">
        <f>IFERROR(MATCH("Virtual Private Network (VPN) Security Requirements Guide :: Version 2, Release: 4 Benchmark Date: 27 Oct 2021*"&amp;A1052&amp;";*",SRGs!AA:AA,0),0)</f>
        <v>0</v>
      </c>
      <c r="AC1052" s="2">
        <f>IFERROR(MATCH("Web Server Security Requirements Guide :: Version 3, Release: 1 Benchmark Date: 27 Oct 2022*"&amp;A1052&amp;";*",SRGs!AA:AA,0),0)</f>
        <v>0</v>
      </c>
      <c r="AD1052" s="22"/>
      <c r="AE1052" s="3" t="str">
        <f t="shared" si="128"/>
        <v/>
      </c>
      <c r="AF1052" s="2" t="str">
        <f t="shared" si="129"/>
        <v/>
      </c>
      <c r="AG1052" s="2" t="str">
        <f t="shared" si="130"/>
        <v/>
      </c>
      <c r="AH1052" s="2" t="str">
        <f t="shared" si="131"/>
        <v/>
      </c>
      <c r="AI1052" s="2" t="str">
        <f t="shared" si="132"/>
        <v/>
      </c>
      <c r="AJ1052" s="2" t="str">
        <f t="shared" si="133"/>
        <v/>
      </c>
      <c r="AK1052" s="2" t="str">
        <f t="shared" si="134"/>
        <v/>
      </c>
      <c r="AM1052" s="5" t="str">
        <f t="shared" si="135"/>
        <v/>
      </c>
    </row>
    <row r="1053" spans="1:39" ht="90">
      <c r="A1053" s="1" t="s">
        <v>22694</v>
      </c>
      <c r="B1053" s="1" t="s">
        <v>4317</v>
      </c>
      <c r="C1053" s="1" t="s">
        <v>1413</v>
      </c>
      <c r="D1053" s="1" t="s">
        <v>2413</v>
      </c>
      <c r="E1053" s="1" t="s">
        <v>3406</v>
      </c>
      <c r="F1053" s="2" t="s">
        <v>3842</v>
      </c>
      <c r="G1053" s="2"/>
      <c r="H1053" s="2"/>
      <c r="I1053" s="2"/>
      <c r="J1053" s="15"/>
      <c r="K1053" s="3">
        <f>IFERROR(MATCH("Application Layer Gateway (ALG) Security Requirements Guide (SRG) :: Version 1, Release: 2 Benchmark Date: 24 Jul 2015*"&amp;A1053&amp;";*",SRGs!AA:AA,0),0)</f>
        <v>0</v>
      </c>
      <c r="L1053" s="2">
        <f>IFERROR(MATCH("Application Server Security Requirements Guide :: Version 3, Release: 3 Benchmark Date: 27 Oct 2022*"&amp;A1053&amp;";*",SRGs!AA:AA,0),0)</f>
        <v>0</v>
      </c>
      <c r="M1053" s="2">
        <f>IFERROR(MATCH("Authentication, Authorization, and Accounting Services (AAA) Security Requirements Guide :: Version 1, Release: 2 Benchmark Date: 24 Jan 2020*"&amp;A1053&amp;";*",SRGs!AA:AA,0),0)</f>
        <v>0</v>
      </c>
      <c r="N1053" s="6">
        <f>IFERROR(MATCH("Central Log Server Security Requirements Guide :: Version 2, Release: 2 Benchmark Date: 27 Oct 2022*"&amp;A1053&amp;";*",SRGs!AA:AA,0),0)</f>
        <v>0</v>
      </c>
      <c r="O1053" s="6">
        <f>IFERROR(MATCH("Database Security Requirements Guide :: Version 3, Release: 3 Benchmark Date: 27 Jul 2022*"&amp;A1053&amp;";*",SRGs!AA:AA,0),0)</f>
        <v>0</v>
      </c>
      <c r="P1053" s="2">
        <f>IFERROR(MATCH("Container Platform Security Requirements Guide :: Version 1, Release: 3 Benchmark Date: 27 Jan 2022*"&amp;A1053&amp;";*",SRGs!AA:AA,0),0)</f>
        <v>0</v>
      </c>
      <c r="Q1053" s="2">
        <f>IFERROR(MATCH("Domain Name System (DNS) Security Requirements Guide :: Version 2, Release: 4 Benchmark Date: 23 Oct 2015*"&amp;A1053&amp;";*",SRGs!AA:AA,0),0)</f>
        <v>0</v>
      </c>
      <c r="R1053" s="2">
        <f>IFERROR(MATCH("Firewall Security Requirements Guide :: Version 2, Release: 3 Benchmark Date: 27 Oct 2022*"&amp;A1053&amp;";*",SRGs!AA:AA,0),0)</f>
        <v>0</v>
      </c>
      <c r="S1053" s="2">
        <f>IFERROR(MATCH("General Purpose Operating System Security Requirements Guide :: Version 2, Release: 4 Benchmark Date: 27 Jul 2022*"&amp;A1053&amp;";*",SRGs!AA:AA,0),0)</f>
        <v>0</v>
      </c>
      <c r="T1053" s="2">
        <f>IFERROR(MATCH("Intrusion Detection and Prevention Systems (IDPS) Security Requirements Guide :: Version 2, Release: 6 Benchmark Date: 24 Jul 2020*"&amp;A1053&amp;";*",SRGs!AA:AA,0),0)</f>
        <v>0</v>
      </c>
      <c r="U1053" s="2">
        <f>IFERROR(MATCH("Layer 2 Switch Security Requirements Guide :: Version 2, Release: 1 Benchmark Date: 18 May 2021*"&amp;A1053&amp;";*",SRGs!AA:AA,0),0)</f>
        <v>0</v>
      </c>
      <c r="V1053" s="2">
        <f>IFERROR(MATCH("Mainframe Product Security Requirements Guide :: Version 2, Release: 1 Benchmark Date: 27 Oct 2022*"&amp;A1053&amp;";*",SRGs!AA:AA,0),0)</f>
        <v>0</v>
      </c>
      <c r="W1053" s="2">
        <f>IFERROR(MATCH("Network Device Management Security Requirements Guide :: Version 4, Release: 1 Benchmark Date: 23 Apr 2021*"&amp;A1053&amp;";*",SRGs!AA:AA,0),0)</f>
        <v>0</v>
      </c>
      <c r="X1053" s="2">
        <f>IFERROR(MATCH("Router Security Requirements Guide :: Version 4, Release: 2 Benchmark Date: 23 Apr 2021*"&amp;A1053&amp;";*",SRGs!AA:AA,0),0)</f>
        <v>0</v>
      </c>
      <c r="Y1053" s="2">
        <f>IFERROR(MATCH("SDN Controller Security Requirements Guide :: Version 1, Release: 2 Benchmark Date: 24 Apr 2020*"&amp;A1053&amp;";*",SRGs!AA:AA,0),0)</f>
        <v>0</v>
      </c>
      <c r="Z1053" s="2">
        <f>IFERROR(MATCH("Unified Endpoint Management Agent Security Requirements Guide :: Version 1, Release: 1 Benchmark Date: 20 Nov 2020*"&amp;A1053&amp;";*",SRGs!AA:AA,0),0)</f>
        <v>0</v>
      </c>
      <c r="AA1053" s="2">
        <f>IFERROR(MATCH("Unified Endpoint Management Server Security Requirements Guide :: Version 1, Release: 1 Benchmark Date: 20 Nov 2020*"&amp;A1053&amp;";*",SRGs!AA:AA,0),0)</f>
        <v>0</v>
      </c>
      <c r="AB1053" s="2">
        <f>IFERROR(MATCH("Virtual Private Network (VPN) Security Requirements Guide :: Version 2, Release: 4 Benchmark Date: 27 Oct 2021*"&amp;A1053&amp;";*",SRGs!AA:AA,0),0)</f>
        <v>0</v>
      </c>
      <c r="AC1053" s="2">
        <f>IFERROR(MATCH("Web Server Security Requirements Guide :: Version 3, Release: 1 Benchmark Date: 27 Oct 2022*"&amp;A1053&amp;";*",SRGs!AA:AA,0),0)</f>
        <v>0</v>
      </c>
      <c r="AD1053" s="22"/>
      <c r="AE1053" s="3" t="str">
        <f t="shared" si="128"/>
        <v/>
      </c>
      <c r="AF1053" s="2" t="str">
        <f t="shared" si="129"/>
        <v/>
      </c>
      <c r="AG1053" s="2" t="str">
        <f t="shared" si="130"/>
        <v/>
      </c>
      <c r="AH1053" s="2" t="str">
        <f t="shared" si="131"/>
        <v/>
      </c>
      <c r="AI1053" s="2" t="str">
        <f t="shared" si="132"/>
        <v/>
      </c>
      <c r="AJ1053" s="2" t="str">
        <f t="shared" si="133"/>
        <v/>
      </c>
      <c r="AK1053" s="2" t="str">
        <f t="shared" si="134"/>
        <v/>
      </c>
      <c r="AM1053" s="5" t="str">
        <f t="shared" si="135"/>
        <v/>
      </c>
    </row>
    <row r="1054" spans="1:39" s="5" customFormat="1" ht="120">
      <c r="A1054" s="1" t="s">
        <v>297</v>
      </c>
      <c r="B1054" s="1" t="s">
        <v>4317</v>
      </c>
      <c r="C1054" s="1" t="s">
        <v>1414</v>
      </c>
      <c r="D1054" s="1" t="s">
        <v>2414</v>
      </c>
      <c r="E1054" s="1" t="s">
        <v>3407</v>
      </c>
      <c r="F1054" s="2" t="s">
        <v>4113</v>
      </c>
      <c r="G1054" s="2"/>
      <c r="H1054" s="2"/>
      <c r="I1054" s="2"/>
      <c r="J1054" s="15"/>
      <c r="K1054" s="3">
        <f>IFERROR(MATCH("Application Layer Gateway (ALG) Security Requirements Guide (SRG) :: Version 1, Release: 2 Benchmark Date: 24 Jul 2015*"&amp;A1054&amp;";*",SRGs!AA:AA,0),0)</f>
        <v>2066</v>
      </c>
      <c r="L1054" s="2">
        <f>IFERROR(MATCH("Application Server Security Requirements Guide :: Version 3, Release: 3 Benchmark Date: 27 Oct 2022*"&amp;A1054&amp;";*",SRGs!AA:AA,0),0)</f>
        <v>2067</v>
      </c>
      <c r="M1054" s="2">
        <f>IFERROR(MATCH("Authentication, Authorization, and Accounting Services (AAA) Security Requirements Guide :: Version 1, Release: 2 Benchmark Date: 24 Jan 2020*"&amp;A1054&amp;";*",SRGs!AA:AA,0),0)</f>
        <v>0</v>
      </c>
      <c r="N1054" s="6">
        <f>IFERROR(MATCH("Central Log Server Security Requirements Guide :: Version 2, Release: 2 Benchmark Date: 27 Oct 2022*"&amp;A1054&amp;";*",SRGs!AA:AA,0),0)</f>
        <v>0</v>
      </c>
      <c r="O1054" s="6">
        <f>IFERROR(MATCH("Database Security Requirements Guide :: Version 3, Release: 3 Benchmark Date: 27 Jul 2022*"&amp;A1054&amp;";*",SRGs!AA:AA,0),0)</f>
        <v>2070</v>
      </c>
      <c r="P1054" s="6">
        <f>IFERROR(MATCH("Container Platform Security Requirements Guide :: Version 1, Release: 3 Benchmark Date: 27 Jan 2022*"&amp;A1054&amp;";*",SRGs!AA:AA,0),0)</f>
        <v>2069</v>
      </c>
      <c r="Q1054" s="6">
        <f>IFERROR(MATCH("Domain Name System (DNS) Security Requirements Guide :: Version 2, Release: 4 Benchmark Date: 23 Oct 2015*"&amp;A1054&amp;";*",SRGs!AA:AA,0),0)</f>
        <v>0</v>
      </c>
      <c r="R1054" s="6">
        <f>IFERROR(MATCH("Firewall Security Requirements Guide :: Version 2, Release: 3 Benchmark Date: 27 Oct 2022*"&amp;A1054&amp;";*",SRGs!AA:AA,0),0)</f>
        <v>0</v>
      </c>
      <c r="S1054" s="6">
        <f>IFERROR(MATCH("General Purpose Operating System Security Requirements Guide :: Version 2, Release: 4 Benchmark Date: 27 Jul 2022*"&amp;A1054&amp;";*",SRGs!AA:AA,0),0)</f>
        <v>2071</v>
      </c>
      <c r="T1054" s="6">
        <f>IFERROR(MATCH("Intrusion Detection and Prevention Systems (IDPS) Security Requirements Guide :: Version 2, Release: 6 Benchmark Date: 24 Jul 2020*"&amp;A1054&amp;";*",SRGs!AA:AA,0),0)</f>
        <v>2072</v>
      </c>
      <c r="U1054" s="6">
        <f>IFERROR(MATCH("Layer 2 Switch Security Requirements Guide :: Version 2, Release: 1 Benchmark Date: 18 May 2021*"&amp;A1054&amp;";*",SRGs!AA:AA,0),0)</f>
        <v>0</v>
      </c>
      <c r="V1054" s="6">
        <f>IFERROR(MATCH("Mainframe Product Security Requirements Guide :: Version 2, Release: 1 Benchmark Date: 27 Oct 2022*"&amp;A1054&amp;";*",SRGs!AA:AA,0),0)</f>
        <v>2074</v>
      </c>
      <c r="W1054" s="6">
        <f>IFERROR(MATCH("Network Device Management Security Requirements Guide :: Version 4, Release: 1 Benchmark Date: 23 Apr 2021*"&amp;A1054&amp;";*",SRGs!AA:AA,0),0)</f>
        <v>0</v>
      </c>
      <c r="X1054" s="6">
        <f>IFERROR(MATCH("Router Security Requirements Guide :: Version 4, Release: 2 Benchmark Date: 23 Apr 2021*"&amp;A1054&amp;";*",SRGs!AA:AA,0),0)</f>
        <v>0</v>
      </c>
      <c r="Y1054" s="6">
        <f>IFERROR(MATCH("SDN Controller Security Requirements Guide :: Version 1, Release: 2 Benchmark Date: 24 Apr 2020*"&amp;A1054&amp;";*",SRGs!AA:AA,0),0)</f>
        <v>2075</v>
      </c>
      <c r="Z1054" s="6">
        <f>IFERROR(MATCH("Unified Endpoint Management Agent Security Requirements Guide :: Version 1, Release: 1 Benchmark Date: 20 Nov 2020*"&amp;A1054&amp;";*",SRGs!AA:AA,0),0)</f>
        <v>0</v>
      </c>
      <c r="AA1054" s="6">
        <f>IFERROR(MATCH("Unified Endpoint Management Server Security Requirements Guide :: Version 1, Release: 1 Benchmark Date: 20 Nov 2020*"&amp;A1054&amp;";*",SRGs!AA:AA,0),0)</f>
        <v>2076</v>
      </c>
      <c r="AB1054" s="6">
        <f>IFERROR(MATCH("Virtual Private Network (VPN) Security Requirements Guide :: Version 2, Release: 4 Benchmark Date: 27 Oct 2021*"&amp;A1054&amp;";*",SRGs!AA:AA,0),0)</f>
        <v>0</v>
      </c>
      <c r="AC1054" s="6">
        <f>IFERROR(MATCH("Web Server Security Requirements Guide :: Version 3, Release: 1 Benchmark Date: 27 Oct 2022*"&amp;A1054&amp;";*",SRGs!AA:AA,0),0)</f>
        <v>2078</v>
      </c>
      <c r="AD1054" s="21"/>
      <c r="AE1054" s="3" t="str">
        <f t="shared" si="128"/>
        <v>Application</v>
      </c>
      <c r="AF1054" s="2" t="str">
        <f t="shared" si="129"/>
        <v>Server</v>
      </c>
      <c r="AG1054" s="2" t="str">
        <f t="shared" si="130"/>
        <v>Laptops/Desktops</v>
      </c>
      <c r="AH1054" s="2" t="str">
        <f t="shared" si="131"/>
        <v>Network Device</v>
      </c>
      <c r="AI1054" s="2" t="str">
        <f t="shared" si="132"/>
        <v>Database</v>
      </c>
      <c r="AJ1054" s="2" t="str">
        <f t="shared" si="133"/>
        <v>Container</v>
      </c>
      <c r="AK1054" s="2" t="str">
        <f t="shared" si="134"/>
        <v>Unified Endpoint Mangement</v>
      </c>
      <c r="AL1054" s="27"/>
      <c r="AM1054" s="5" t="str">
        <f t="shared" si="135"/>
        <v>Application; Server; Laptops/Desktops; Network Device; Database; Container; Unified Endpoint Mangement</v>
      </c>
    </row>
    <row r="1055" spans="1:39" ht="195">
      <c r="A1055" s="1" t="s">
        <v>298</v>
      </c>
      <c r="B1055" s="1" t="s">
        <v>4317</v>
      </c>
      <c r="C1055" s="1" t="s">
        <v>1415</v>
      </c>
      <c r="D1055" s="1" t="s">
        <v>2415</v>
      </c>
      <c r="E1055" s="1" t="s">
        <v>3408</v>
      </c>
      <c r="F1055" s="2" t="s">
        <v>4114</v>
      </c>
      <c r="G1055" s="2"/>
      <c r="H1055" s="2"/>
      <c r="I1055" s="2"/>
      <c r="J1055" s="15"/>
      <c r="K1055" s="3">
        <f>IFERROR(MATCH("Application Layer Gateway (ALG) Security Requirements Guide (SRG) :: Version 1, Release: 2 Benchmark Date: 24 Jul 2015*"&amp;A1055&amp;";*",SRGs!AA:AA,0),0)</f>
        <v>0</v>
      </c>
      <c r="L1055" s="2">
        <f>IFERROR(MATCH("Application Server Security Requirements Guide :: Version 3, Release: 3 Benchmark Date: 27 Oct 2022*"&amp;A1055&amp;";*",SRGs!AA:AA,0),0)</f>
        <v>0</v>
      </c>
      <c r="M1055" s="2">
        <f>IFERROR(MATCH("Authentication, Authorization, and Accounting Services (AAA) Security Requirements Guide :: Version 1, Release: 2 Benchmark Date: 24 Jan 2020*"&amp;A1055&amp;";*",SRGs!AA:AA,0),0)</f>
        <v>0</v>
      </c>
      <c r="N1055" s="6">
        <f>IFERROR(MATCH("Central Log Server Security Requirements Guide :: Version 2, Release: 2 Benchmark Date: 27 Oct 2022*"&amp;A1055&amp;";*",SRGs!AA:AA,0),0)</f>
        <v>0</v>
      </c>
      <c r="O1055" s="6">
        <f>IFERROR(MATCH("Database Security Requirements Guide :: Version 3, Release: 3 Benchmark Date: 27 Jul 2022*"&amp;A1055&amp;";*",SRGs!AA:AA,0),0)</f>
        <v>0</v>
      </c>
      <c r="P1055" s="2">
        <f>IFERROR(MATCH("Container Platform Security Requirements Guide :: Version 1, Release: 3 Benchmark Date: 27 Jan 2022*"&amp;A1055&amp;";*",SRGs!AA:AA,0),0)</f>
        <v>0</v>
      </c>
      <c r="Q1055" s="2">
        <f>IFERROR(MATCH("Domain Name System (DNS) Security Requirements Guide :: Version 2, Release: 4 Benchmark Date: 23 Oct 2015*"&amp;A1055&amp;";*",SRGs!AA:AA,0),0)</f>
        <v>0</v>
      </c>
      <c r="R1055" s="2">
        <f>IFERROR(MATCH("Firewall Security Requirements Guide :: Version 2, Release: 3 Benchmark Date: 27 Oct 2022*"&amp;A1055&amp;";*",SRGs!AA:AA,0),0)</f>
        <v>0</v>
      </c>
      <c r="S1055" s="2">
        <f>IFERROR(MATCH("General Purpose Operating System Security Requirements Guide :: Version 2, Release: 4 Benchmark Date: 27 Jul 2022*"&amp;A1055&amp;";*",SRGs!AA:AA,0),0)</f>
        <v>0</v>
      </c>
      <c r="T1055" s="2">
        <f>IFERROR(MATCH("Intrusion Detection and Prevention Systems (IDPS) Security Requirements Guide :: Version 2, Release: 6 Benchmark Date: 24 Jul 2020*"&amp;A1055&amp;";*",SRGs!AA:AA,0),0)</f>
        <v>0</v>
      </c>
      <c r="U1055" s="2">
        <f>IFERROR(MATCH("Layer 2 Switch Security Requirements Guide :: Version 2, Release: 1 Benchmark Date: 18 May 2021*"&amp;A1055&amp;";*",SRGs!AA:AA,0),0)</f>
        <v>0</v>
      </c>
      <c r="V1055" s="2">
        <f>IFERROR(MATCH("Mainframe Product Security Requirements Guide :: Version 2, Release: 1 Benchmark Date: 27 Oct 2022*"&amp;A1055&amp;";*",SRGs!AA:AA,0),0)</f>
        <v>0</v>
      </c>
      <c r="W1055" s="2">
        <f>IFERROR(MATCH("Network Device Management Security Requirements Guide :: Version 4, Release: 1 Benchmark Date: 23 Apr 2021*"&amp;A1055&amp;";*",SRGs!AA:AA,0),0)</f>
        <v>0</v>
      </c>
      <c r="X1055" s="2">
        <f>IFERROR(MATCH("Router Security Requirements Guide :: Version 4, Release: 2 Benchmark Date: 23 Apr 2021*"&amp;A1055&amp;";*",SRGs!AA:AA,0),0)</f>
        <v>0</v>
      </c>
      <c r="Y1055" s="2">
        <f>IFERROR(MATCH("SDN Controller Security Requirements Guide :: Version 1, Release: 2 Benchmark Date: 24 Apr 2020*"&amp;A1055&amp;";*",SRGs!AA:AA,0),0)</f>
        <v>0</v>
      </c>
      <c r="Z1055" s="2">
        <f>IFERROR(MATCH("Unified Endpoint Management Agent Security Requirements Guide :: Version 1, Release: 1 Benchmark Date: 20 Nov 2020*"&amp;A1055&amp;";*",SRGs!AA:AA,0),0)</f>
        <v>0</v>
      </c>
      <c r="AA1055" s="2">
        <f>IFERROR(MATCH("Unified Endpoint Management Server Security Requirements Guide :: Version 1, Release: 1 Benchmark Date: 20 Nov 2020*"&amp;A1055&amp;";*",SRGs!AA:AA,0),0)</f>
        <v>0</v>
      </c>
      <c r="AB1055" s="2">
        <f>IFERROR(MATCH("Virtual Private Network (VPN) Security Requirements Guide :: Version 2, Release: 4 Benchmark Date: 27 Oct 2021*"&amp;A1055&amp;";*",SRGs!AA:AA,0),0)</f>
        <v>0</v>
      </c>
      <c r="AC1055" s="2">
        <f>IFERROR(MATCH("Web Server Security Requirements Guide :: Version 3, Release: 1 Benchmark Date: 27 Oct 2022*"&amp;A1055&amp;";*",SRGs!AA:AA,0),0)</f>
        <v>0</v>
      </c>
      <c r="AD1055" s="22"/>
      <c r="AE1055" s="3" t="str">
        <f t="shared" si="128"/>
        <v/>
      </c>
      <c r="AF1055" s="2" t="str">
        <f t="shared" si="129"/>
        <v/>
      </c>
      <c r="AG1055" s="2" t="str">
        <f t="shared" si="130"/>
        <v/>
      </c>
      <c r="AH1055" s="2" t="str">
        <f t="shared" si="131"/>
        <v/>
      </c>
      <c r="AI1055" s="2" t="str">
        <f t="shared" si="132"/>
        <v/>
      </c>
      <c r="AJ1055" s="2" t="str">
        <f t="shared" si="133"/>
        <v/>
      </c>
      <c r="AK1055" s="2" t="str">
        <f t="shared" si="134"/>
        <v/>
      </c>
      <c r="AM1055" s="5" t="str">
        <f t="shared" si="135"/>
        <v/>
      </c>
    </row>
    <row r="1056" spans="1:39" ht="105">
      <c r="A1056" s="1" t="s">
        <v>22695</v>
      </c>
      <c r="B1056" s="1" t="s">
        <v>4317</v>
      </c>
      <c r="C1056" s="1" t="s">
        <v>1416</v>
      </c>
      <c r="D1056" s="1" t="s">
        <v>2416</v>
      </c>
      <c r="E1056" s="1" t="s">
        <v>3409</v>
      </c>
      <c r="F1056" s="2" t="s">
        <v>4115</v>
      </c>
      <c r="G1056" s="2"/>
      <c r="H1056" s="2"/>
      <c r="I1056" s="2"/>
      <c r="J1056" s="15"/>
      <c r="K1056" s="3">
        <f>IFERROR(MATCH("Application Layer Gateway (ALG) Security Requirements Guide (SRG) :: Version 1, Release: 2 Benchmark Date: 24 Jul 2015*"&amp;A1056&amp;";*",SRGs!AA:AA,0),0)</f>
        <v>0</v>
      </c>
      <c r="L1056" s="2">
        <f>IFERROR(MATCH("Application Server Security Requirements Guide :: Version 3, Release: 3 Benchmark Date: 27 Oct 2022*"&amp;A1056&amp;";*",SRGs!AA:AA,0),0)</f>
        <v>0</v>
      </c>
      <c r="M1056" s="2">
        <f>IFERROR(MATCH("Authentication, Authorization, and Accounting Services (AAA) Security Requirements Guide :: Version 1, Release: 2 Benchmark Date: 24 Jan 2020*"&amp;A1056&amp;";*",SRGs!AA:AA,0),0)</f>
        <v>0</v>
      </c>
      <c r="N1056" s="6">
        <f>IFERROR(MATCH("Central Log Server Security Requirements Guide :: Version 2, Release: 2 Benchmark Date: 27 Oct 2022*"&amp;A1056&amp;";*",SRGs!AA:AA,0),0)</f>
        <v>0</v>
      </c>
      <c r="O1056" s="6">
        <f>IFERROR(MATCH("Database Security Requirements Guide :: Version 3, Release: 3 Benchmark Date: 27 Jul 2022*"&amp;A1056&amp;";*",SRGs!AA:AA,0),0)</f>
        <v>0</v>
      </c>
      <c r="P1056" s="2">
        <f>IFERROR(MATCH("Container Platform Security Requirements Guide :: Version 1, Release: 3 Benchmark Date: 27 Jan 2022*"&amp;A1056&amp;";*",SRGs!AA:AA,0),0)</f>
        <v>0</v>
      </c>
      <c r="Q1056" s="2">
        <f>IFERROR(MATCH("Domain Name System (DNS) Security Requirements Guide :: Version 2, Release: 4 Benchmark Date: 23 Oct 2015*"&amp;A1056&amp;";*",SRGs!AA:AA,0),0)</f>
        <v>0</v>
      </c>
      <c r="R1056" s="2">
        <f>IFERROR(MATCH("Firewall Security Requirements Guide :: Version 2, Release: 3 Benchmark Date: 27 Oct 2022*"&amp;A1056&amp;";*",SRGs!AA:AA,0),0)</f>
        <v>0</v>
      </c>
      <c r="S1056" s="2">
        <f>IFERROR(MATCH("General Purpose Operating System Security Requirements Guide :: Version 2, Release: 4 Benchmark Date: 27 Jul 2022*"&amp;A1056&amp;";*",SRGs!AA:AA,0),0)</f>
        <v>0</v>
      </c>
      <c r="T1056" s="2">
        <f>IFERROR(MATCH("Intrusion Detection and Prevention Systems (IDPS) Security Requirements Guide :: Version 2, Release: 6 Benchmark Date: 24 Jul 2020*"&amp;A1056&amp;";*",SRGs!AA:AA,0),0)</f>
        <v>0</v>
      </c>
      <c r="U1056" s="2">
        <f>IFERROR(MATCH("Layer 2 Switch Security Requirements Guide :: Version 2, Release: 1 Benchmark Date: 18 May 2021*"&amp;A1056&amp;";*",SRGs!AA:AA,0),0)</f>
        <v>0</v>
      </c>
      <c r="V1056" s="2">
        <f>IFERROR(MATCH("Mainframe Product Security Requirements Guide :: Version 2, Release: 1 Benchmark Date: 27 Oct 2022*"&amp;A1056&amp;";*",SRGs!AA:AA,0),0)</f>
        <v>0</v>
      </c>
      <c r="W1056" s="2">
        <f>IFERROR(MATCH("Network Device Management Security Requirements Guide :: Version 4, Release: 1 Benchmark Date: 23 Apr 2021*"&amp;A1056&amp;";*",SRGs!AA:AA,0),0)</f>
        <v>0</v>
      </c>
      <c r="X1056" s="2">
        <f>IFERROR(MATCH("Router Security Requirements Guide :: Version 4, Release: 2 Benchmark Date: 23 Apr 2021*"&amp;A1056&amp;";*",SRGs!AA:AA,0),0)</f>
        <v>0</v>
      </c>
      <c r="Y1056" s="2">
        <f>IFERROR(MATCH("SDN Controller Security Requirements Guide :: Version 1, Release: 2 Benchmark Date: 24 Apr 2020*"&amp;A1056&amp;";*",SRGs!AA:AA,0),0)</f>
        <v>0</v>
      </c>
      <c r="Z1056" s="2">
        <f>IFERROR(MATCH("Unified Endpoint Management Agent Security Requirements Guide :: Version 1, Release: 1 Benchmark Date: 20 Nov 2020*"&amp;A1056&amp;";*",SRGs!AA:AA,0),0)</f>
        <v>0</v>
      </c>
      <c r="AA1056" s="2">
        <f>IFERROR(MATCH("Unified Endpoint Management Server Security Requirements Guide :: Version 1, Release: 1 Benchmark Date: 20 Nov 2020*"&amp;A1056&amp;";*",SRGs!AA:AA,0),0)</f>
        <v>0</v>
      </c>
      <c r="AB1056" s="2">
        <f>IFERROR(MATCH("Virtual Private Network (VPN) Security Requirements Guide :: Version 2, Release: 4 Benchmark Date: 27 Oct 2021*"&amp;A1056&amp;";*",SRGs!AA:AA,0),0)</f>
        <v>0</v>
      </c>
      <c r="AC1056" s="2">
        <f>IFERROR(MATCH("Web Server Security Requirements Guide :: Version 3, Release: 1 Benchmark Date: 27 Oct 2022*"&amp;A1056&amp;";*",SRGs!AA:AA,0),0)</f>
        <v>0</v>
      </c>
      <c r="AD1056" s="22"/>
      <c r="AE1056" s="3" t="str">
        <f t="shared" si="128"/>
        <v/>
      </c>
      <c r="AF1056" s="2" t="str">
        <f t="shared" si="129"/>
        <v/>
      </c>
      <c r="AG1056" s="2" t="str">
        <f t="shared" si="130"/>
        <v/>
      </c>
      <c r="AH1056" s="2" t="str">
        <f t="shared" si="131"/>
        <v/>
      </c>
      <c r="AI1056" s="2" t="str">
        <f t="shared" si="132"/>
        <v/>
      </c>
      <c r="AJ1056" s="2" t="str">
        <f t="shared" si="133"/>
        <v/>
      </c>
      <c r="AK1056" s="2" t="str">
        <f t="shared" si="134"/>
        <v/>
      </c>
      <c r="AM1056" s="5" t="str">
        <f t="shared" si="135"/>
        <v/>
      </c>
    </row>
    <row r="1057" spans="1:39" ht="90">
      <c r="A1057" s="1" t="s">
        <v>22696</v>
      </c>
      <c r="B1057" s="1" t="s">
        <v>4317</v>
      </c>
      <c r="C1057" s="1" t="s">
        <v>1417</v>
      </c>
      <c r="D1057" s="1" t="s">
        <v>2417</v>
      </c>
      <c r="E1057" s="1" t="s">
        <v>3410</v>
      </c>
      <c r="F1057" s="2" t="s">
        <v>4116</v>
      </c>
      <c r="G1057" s="2"/>
      <c r="H1057" s="2"/>
      <c r="I1057" s="2"/>
      <c r="J1057" s="15"/>
      <c r="K1057" s="3">
        <f>IFERROR(MATCH("Application Layer Gateway (ALG) Security Requirements Guide (SRG) :: Version 1, Release: 2 Benchmark Date: 24 Jul 2015*"&amp;A1057&amp;";*",SRGs!AA:AA,0),0)</f>
        <v>0</v>
      </c>
      <c r="L1057" s="2">
        <f>IFERROR(MATCH("Application Server Security Requirements Guide :: Version 3, Release: 3 Benchmark Date: 27 Oct 2022*"&amp;A1057&amp;";*",SRGs!AA:AA,0),0)</f>
        <v>0</v>
      </c>
      <c r="M1057" s="2">
        <f>IFERROR(MATCH("Authentication, Authorization, and Accounting Services (AAA) Security Requirements Guide :: Version 1, Release: 2 Benchmark Date: 24 Jan 2020*"&amp;A1057&amp;";*",SRGs!AA:AA,0),0)</f>
        <v>0</v>
      </c>
      <c r="N1057" s="6">
        <f>IFERROR(MATCH("Central Log Server Security Requirements Guide :: Version 2, Release: 2 Benchmark Date: 27 Oct 2022*"&amp;A1057&amp;";*",SRGs!AA:AA,0),0)</f>
        <v>0</v>
      </c>
      <c r="O1057" s="6">
        <f>IFERROR(MATCH("Database Security Requirements Guide :: Version 3, Release: 3 Benchmark Date: 27 Jul 2022*"&amp;A1057&amp;";*",SRGs!AA:AA,0),0)</f>
        <v>0</v>
      </c>
      <c r="P1057" s="2">
        <f>IFERROR(MATCH("Container Platform Security Requirements Guide :: Version 1, Release: 3 Benchmark Date: 27 Jan 2022*"&amp;A1057&amp;";*",SRGs!AA:AA,0),0)</f>
        <v>0</v>
      </c>
      <c r="Q1057" s="2">
        <f>IFERROR(MATCH("Domain Name System (DNS) Security Requirements Guide :: Version 2, Release: 4 Benchmark Date: 23 Oct 2015*"&amp;A1057&amp;";*",SRGs!AA:AA,0),0)</f>
        <v>0</v>
      </c>
      <c r="R1057" s="2">
        <f>IFERROR(MATCH("Firewall Security Requirements Guide :: Version 2, Release: 3 Benchmark Date: 27 Oct 2022*"&amp;A1057&amp;";*",SRGs!AA:AA,0),0)</f>
        <v>0</v>
      </c>
      <c r="S1057" s="2">
        <f>IFERROR(MATCH("General Purpose Operating System Security Requirements Guide :: Version 2, Release: 4 Benchmark Date: 27 Jul 2022*"&amp;A1057&amp;";*",SRGs!AA:AA,0),0)</f>
        <v>0</v>
      </c>
      <c r="T1057" s="2">
        <f>IFERROR(MATCH("Intrusion Detection and Prevention Systems (IDPS) Security Requirements Guide :: Version 2, Release: 6 Benchmark Date: 24 Jul 2020*"&amp;A1057&amp;";*",SRGs!AA:AA,0),0)</f>
        <v>0</v>
      </c>
      <c r="U1057" s="2">
        <f>IFERROR(MATCH("Layer 2 Switch Security Requirements Guide :: Version 2, Release: 1 Benchmark Date: 18 May 2021*"&amp;A1057&amp;";*",SRGs!AA:AA,0),0)</f>
        <v>0</v>
      </c>
      <c r="V1057" s="2">
        <f>IFERROR(MATCH("Mainframe Product Security Requirements Guide :: Version 2, Release: 1 Benchmark Date: 27 Oct 2022*"&amp;A1057&amp;";*",SRGs!AA:AA,0),0)</f>
        <v>0</v>
      </c>
      <c r="W1057" s="2">
        <f>IFERROR(MATCH("Network Device Management Security Requirements Guide :: Version 4, Release: 1 Benchmark Date: 23 Apr 2021*"&amp;A1057&amp;";*",SRGs!AA:AA,0),0)</f>
        <v>0</v>
      </c>
      <c r="X1057" s="2">
        <f>IFERROR(MATCH("Router Security Requirements Guide :: Version 4, Release: 2 Benchmark Date: 23 Apr 2021*"&amp;A1057&amp;";*",SRGs!AA:AA,0),0)</f>
        <v>0</v>
      </c>
      <c r="Y1057" s="2">
        <f>IFERROR(MATCH("SDN Controller Security Requirements Guide :: Version 1, Release: 2 Benchmark Date: 24 Apr 2020*"&amp;A1057&amp;";*",SRGs!AA:AA,0),0)</f>
        <v>0</v>
      </c>
      <c r="Z1057" s="2">
        <f>IFERROR(MATCH("Unified Endpoint Management Agent Security Requirements Guide :: Version 1, Release: 1 Benchmark Date: 20 Nov 2020*"&amp;A1057&amp;";*",SRGs!AA:AA,0),0)</f>
        <v>0</v>
      </c>
      <c r="AA1057" s="2">
        <f>IFERROR(MATCH("Unified Endpoint Management Server Security Requirements Guide :: Version 1, Release: 1 Benchmark Date: 20 Nov 2020*"&amp;A1057&amp;";*",SRGs!AA:AA,0),0)</f>
        <v>0</v>
      </c>
      <c r="AB1057" s="2">
        <f>IFERROR(MATCH("Virtual Private Network (VPN) Security Requirements Guide :: Version 2, Release: 4 Benchmark Date: 27 Oct 2021*"&amp;A1057&amp;";*",SRGs!AA:AA,0),0)</f>
        <v>0</v>
      </c>
      <c r="AC1057" s="2">
        <f>IFERROR(MATCH("Web Server Security Requirements Guide :: Version 3, Release: 1 Benchmark Date: 27 Oct 2022*"&amp;A1057&amp;";*",SRGs!AA:AA,0),0)</f>
        <v>0</v>
      </c>
      <c r="AD1057" s="22"/>
      <c r="AE1057" s="3" t="str">
        <f t="shared" si="128"/>
        <v/>
      </c>
      <c r="AF1057" s="2" t="str">
        <f t="shared" si="129"/>
        <v/>
      </c>
      <c r="AG1057" s="2" t="str">
        <f t="shared" si="130"/>
        <v/>
      </c>
      <c r="AH1057" s="2" t="str">
        <f t="shared" si="131"/>
        <v/>
      </c>
      <c r="AI1057" s="2" t="str">
        <f t="shared" si="132"/>
        <v/>
      </c>
      <c r="AJ1057" s="2" t="str">
        <f t="shared" si="133"/>
        <v/>
      </c>
      <c r="AK1057" s="2" t="str">
        <f t="shared" si="134"/>
        <v/>
      </c>
      <c r="AM1057" s="5" t="str">
        <f t="shared" si="135"/>
        <v/>
      </c>
    </row>
    <row r="1058" spans="1:39" s="5" customFormat="1" ht="60">
      <c r="A1058" s="1" t="s">
        <v>22697</v>
      </c>
      <c r="B1058" s="1" t="s">
        <v>4317</v>
      </c>
      <c r="C1058" s="1" t="s">
        <v>1418</v>
      </c>
      <c r="D1058" s="1" t="s">
        <v>2418</v>
      </c>
      <c r="E1058" s="1" t="s">
        <v>3411</v>
      </c>
      <c r="F1058" s="2" t="s">
        <v>2591</v>
      </c>
      <c r="G1058" s="2"/>
      <c r="H1058" s="2"/>
      <c r="I1058" s="2"/>
      <c r="J1058" s="15"/>
      <c r="K1058" s="3">
        <f>IFERROR(MATCH("Application Layer Gateway (ALG) Security Requirements Guide (SRG) :: Version 1, Release: 2 Benchmark Date: 24 Jul 2015*"&amp;A1058&amp;";*",SRGs!AA:AA,0),0)</f>
        <v>0</v>
      </c>
      <c r="L1058" s="2">
        <f>IFERROR(MATCH("Application Server Security Requirements Guide :: Version 3, Release: 3 Benchmark Date: 27 Oct 2022*"&amp;A1058&amp;";*",SRGs!AA:AA,0),0)</f>
        <v>0</v>
      </c>
      <c r="M1058" s="2">
        <f>IFERROR(MATCH("Authentication, Authorization, and Accounting Services (AAA) Security Requirements Guide :: Version 1, Release: 2 Benchmark Date: 24 Jan 2020*"&amp;A1058&amp;";*",SRGs!AA:AA,0),0)</f>
        <v>0</v>
      </c>
      <c r="N1058" s="2">
        <f>IFERROR(MATCH("Central Log Server Security Requirements Guide :: Version 2, Release: 2 Benchmark Date: 27 Oct 2022*"&amp;A1058&amp;";*",SRGs!AA:AA,0),0)</f>
        <v>0</v>
      </c>
      <c r="O1058" s="2">
        <f>IFERROR(MATCH("Database Security Requirements Guide :: Version 3, Release: 3 Benchmark Date: 27 Jul 2022*"&amp;A1058&amp;";*",SRGs!AA:AA,0),0)</f>
        <v>0</v>
      </c>
      <c r="P1058" s="6">
        <f>IFERROR(MATCH("Container Platform Security Requirements Guide :: Version 1, Release: 3 Benchmark Date: 27 Jan 2022*"&amp;A1058&amp;";*",SRGs!AA:AA,0),0)</f>
        <v>0</v>
      </c>
      <c r="Q1058" s="6">
        <f>IFERROR(MATCH("Domain Name System (DNS) Security Requirements Guide :: Version 2, Release: 4 Benchmark Date: 23 Oct 2015*"&amp;A1058&amp;";*",SRGs!AA:AA,0),0)</f>
        <v>0</v>
      </c>
      <c r="R1058" s="6">
        <f>IFERROR(MATCH("Firewall Security Requirements Guide :: Version 2, Release: 3 Benchmark Date: 27 Oct 2022*"&amp;A1058&amp;";*",SRGs!AA:AA,0),0)</f>
        <v>0</v>
      </c>
      <c r="S1058" s="6">
        <f>IFERROR(MATCH("General Purpose Operating System Security Requirements Guide :: Version 2, Release: 4 Benchmark Date: 27 Jul 2022*"&amp;A1058&amp;";*",SRGs!AA:AA,0),0)</f>
        <v>0</v>
      </c>
      <c r="T1058" s="6">
        <f>IFERROR(MATCH("Intrusion Detection and Prevention Systems (IDPS) Security Requirements Guide :: Version 2, Release: 6 Benchmark Date: 24 Jul 2020*"&amp;A1058&amp;";*",SRGs!AA:AA,0),0)</f>
        <v>0</v>
      </c>
      <c r="U1058" s="6">
        <f>IFERROR(MATCH("Layer 2 Switch Security Requirements Guide :: Version 2, Release: 1 Benchmark Date: 18 May 2021*"&amp;A1058&amp;";*",SRGs!AA:AA,0),0)</f>
        <v>0</v>
      </c>
      <c r="V1058" s="6">
        <f>IFERROR(MATCH("Mainframe Product Security Requirements Guide :: Version 2, Release: 1 Benchmark Date: 27 Oct 2022*"&amp;A1058&amp;";*",SRGs!AA:AA,0),0)</f>
        <v>0</v>
      </c>
      <c r="W1058" s="6">
        <f>IFERROR(MATCH("Network Device Management Security Requirements Guide :: Version 4, Release: 1 Benchmark Date: 23 Apr 2021*"&amp;A1058&amp;";*",SRGs!AA:AA,0),0)</f>
        <v>0</v>
      </c>
      <c r="X1058" s="6">
        <f>IFERROR(MATCH("Router Security Requirements Guide :: Version 4, Release: 2 Benchmark Date: 23 Apr 2021*"&amp;A1058&amp;";*",SRGs!AA:AA,0),0)</f>
        <v>0</v>
      </c>
      <c r="Y1058" s="6">
        <f>IFERROR(MATCH("SDN Controller Security Requirements Guide :: Version 1, Release: 2 Benchmark Date: 24 Apr 2020*"&amp;A1058&amp;";*",SRGs!AA:AA,0),0)</f>
        <v>0</v>
      </c>
      <c r="Z1058" s="6">
        <f>IFERROR(MATCH("Unified Endpoint Management Agent Security Requirements Guide :: Version 1, Release: 1 Benchmark Date: 20 Nov 2020*"&amp;A1058&amp;";*",SRGs!AA:AA,0),0)</f>
        <v>0</v>
      </c>
      <c r="AA1058" s="6">
        <f>IFERROR(MATCH("Unified Endpoint Management Server Security Requirements Guide :: Version 1, Release: 1 Benchmark Date: 20 Nov 2020*"&amp;A1058&amp;";*",SRGs!AA:AA,0),0)</f>
        <v>0</v>
      </c>
      <c r="AB1058" s="6">
        <f>IFERROR(MATCH("Virtual Private Network (VPN) Security Requirements Guide :: Version 2, Release: 4 Benchmark Date: 27 Oct 2021*"&amp;A1058&amp;";*",SRGs!AA:AA,0),0)</f>
        <v>0</v>
      </c>
      <c r="AC1058" s="6">
        <f>IFERROR(MATCH("Web Server Security Requirements Guide :: Version 3, Release: 1 Benchmark Date: 27 Oct 2022*"&amp;A1058&amp;";*",SRGs!AA:AA,0),0)</f>
        <v>0</v>
      </c>
      <c r="AD1058" s="21"/>
      <c r="AE1058" s="3" t="str">
        <f t="shared" si="128"/>
        <v/>
      </c>
      <c r="AF1058" s="2" t="str">
        <f t="shared" si="129"/>
        <v/>
      </c>
      <c r="AG1058" s="2" t="str">
        <f t="shared" si="130"/>
        <v/>
      </c>
      <c r="AH1058" s="2" t="str">
        <f t="shared" si="131"/>
        <v/>
      </c>
      <c r="AI1058" s="2" t="str">
        <f t="shared" si="132"/>
        <v/>
      </c>
      <c r="AJ1058" s="2" t="str">
        <f t="shared" si="133"/>
        <v/>
      </c>
      <c r="AK1058" s="2" t="str">
        <f t="shared" si="134"/>
        <v/>
      </c>
      <c r="AL1058" s="27"/>
      <c r="AM1058" s="5" t="str">
        <f t="shared" si="135"/>
        <v/>
      </c>
    </row>
    <row r="1059" spans="1:39" ht="150">
      <c r="A1059" s="1" t="s">
        <v>299</v>
      </c>
      <c r="B1059" s="1" t="s">
        <v>4317</v>
      </c>
      <c r="C1059" s="1" t="s">
        <v>1419</v>
      </c>
      <c r="D1059" s="1" t="s">
        <v>2419</v>
      </c>
      <c r="E1059" s="1" t="s">
        <v>3412</v>
      </c>
      <c r="F1059" s="2" t="s">
        <v>4117</v>
      </c>
      <c r="G1059" s="2"/>
      <c r="H1059" s="2"/>
      <c r="I1059" s="2"/>
      <c r="J1059" s="15"/>
      <c r="K1059" s="3">
        <f>IFERROR(MATCH("Application Layer Gateway (ALG) Security Requirements Guide (SRG) :: Version 1, Release: 2 Benchmark Date: 24 Jul 2015*"&amp;A1059&amp;";*",SRGs!AA:AA,0),0)</f>
        <v>0</v>
      </c>
      <c r="L1059" s="2">
        <f>IFERROR(MATCH("Application Server Security Requirements Guide :: Version 3, Release: 3 Benchmark Date: 27 Oct 2022*"&amp;A1059&amp;";*",SRGs!AA:AA,0),0)</f>
        <v>0</v>
      </c>
      <c r="M1059" s="2">
        <f>IFERROR(MATCH("Authentication, Authorization, and Accounting Services (AAA) Security Requirements Guide :: Version 1, Release: 2 Benchmark Date: 24 Jan 2020*"&amp;A1059&amp;";*",SRGs!AA:AA,0),0)</f>
        <v>0</v>
      </c>
      <c r="N1059" s="6">
        <f>IFERROR(MATCH("Central Log Server Security Requirements Guide :: Version 2, Release: 2 Benchmark Date: 27 Oct 2022*"&amp;A1059&amp;";*",SRGs!AA:AA,0),0)</f>
        <v>0</v>
      </c>
      <c r="O1059" s="6">
        <f>IFERROR(MATCH("Database Security Requirements Guide :: Version 3, Release: 3 Benchmark Date: 27 Jul 2022*"&amp;A1059&amp;";*",SRGs!AA:AA,0),0)</f>
        <v>0</v>
      </c>
      <c r="P1059" s="2">
        <f>IFERROR(MATCH("Container Platform Security Requirements Guide :: Version 1, Release: 3 Benchmark Date: 27 Jan 2022*"&amp;A1059&amp;";*",SRGs!AA:AA,0),0)</f>
        <v>0</v>
      </c>
      <c r="Q1059" s="2">
        <f>IFERROR(MATCH("Domain Name System (DNS) Security Requirements Guide :: Version 2, Release: 4 Benchmark Date: 23 Oct 2015*"&amp;A1059&amp;";*",SRGs!AA:AA,0),0)</f>
        <v>0</v>
      </c>
      <c r="R1059" s="2">
        <f>IFERROR(MATCH("Firewall Security Requirements Guide :: Version 2, Release: 3 Benchmark Date: 27 Oct 2022*"&amp;A1059&amp;";*",SRGs!AA:AA,0),0)</f>
        <v>0</v>
      </c>
      <c r="S1059" s="2">
        <f>IFERROR(MATCH("General Purpose Operating System Security Requirements Guide :: Version 2, Release: 4 Benchmark Date: 27 Jul 2022*"&amp;A1059&amp;";*",SRGs!AA:AA,0),0)</f>
        <v>0</v>
      </c>
      <c r="T1059" s="2">
        <f>IFERROR(MATCH("Intrusion Detection and Prevention Systems (IDPS) Security Requirements Guide :: Version 2, Release: 6 Benchmark Date: 24 Jul 2020*"&amp;A1059&amp;";*",SRGs!AA:AA,0),0)</f>
        <v>0</v>
      </c>
      <c r="U1059" s="2">
        <f>IFERROR(MATCH("Layer 2 Switch Security Requirements Guide :: Version 2, Release: 1 Benchmark Date: 18 May 2021*"&amp;A1059&amp;";*",SRGs!AA:AA,0),0)</f>
        <v>0</v>
      </c>
      <c r="V1059" s="2">
        <f>IFERROR(MATCH("Mainframe Product Security Requirements Guide :: Version 2, Release: 1 Benchmark Date: 27 Oct 2022*"&amp;A1059&amp;";*",SRGs!AA:AA,0),0)</f>
        <v>0</v>
      </c>
      <c r="W1059" s="2">
        <f>IFERROR(MATCH("Network Device Management Security Requirements Guide :: Version 4, Release: 1 Benchmark Date: 23 Apr 2021*"&amp;A1059&amp;";*",SRGs!AA:AA,0),0)</f>
        <v>0</v>
      </c>
      <c r="X1059" s="2">
        <f>IFERROR(MATCH("Router Security Requirements Guide :: Version 4, Release: 2 Benchmark Date: 23 Apr 2021*"&amp;A1059&amp;";*",SRGs!AA:AA,0),0)</f>
        <v>0</v>
      </c>
      <c r="Y1059" s="2">
        <f>IFERROR(MATCH("SDN Controller Security Requirements Guide :: Version 1, Release: 2 Benchmark Date: 24 Apr 2020*"&amp;A1059&amp;";*",SRGs!AA:AA,0),0)</f>
        <v>0</v>
      </c>
      <c r="Z1059" s="2">
        <f>IFERROR(MATCH("Unified Endpoint Management Agent Security Requirements Guide :: Version 1, Release: 1 Benchmark Date: 20 Nov 2020*"&amp;A1059&amp;";*",SRGs!AA:AA,0),0)</f>
        <v>0</v>
      </c>
      <c r="AA1059" s="2">
        <f>IFERROR(MATCH("Unified Endpoint Management Server Security Requirements Guide :: Version 1, Release: 1 Benchmark Date: 20 Nov 2020*"&amp;A1059&amp;";*",SRGs!AA:AA,0),0)</f>
        <v>0</v>
      </c>
      <c r="AB1059" s="2">
        <f>IFERROR(MATCH("Virtual Private Network (VPN) Security Requirements Guide :: Version 2, Release: 4 Benchmark Date: 27 Oct 2021*"&amp;A1059&amp;";*",SRGs!AA:AA,0),0)</f>
        <v>0</v>
      </c>
      <c r="AC1059" s="2">
        <f>IFERROR(MATCH("Web Server Security Requirements Guide :: Version 3, Release: 1 Benchmark Date: 27 Oct 2022*"&amp;A1059&amp;";*",SRGs!AA:AA,0),0)</f>
        <v>0</v>
      </c>
      <c r="AD1059" s="22"/>
      <c r="AE1059" s="3" t="str">
        <f t="shared" si="128"/>
        <v/>
      </c>
      <c r="AF1059" s="2" t="str">
        <f t="shared" si="129"/>
        <v/>
      </c>
      <c r="AG1059" s="2" t="str">
        <f t="shared" si="130"/>
        <v/>
      </c>
      <c r="AH1059" s="2" t="str">
        <f t="shared" si="131"/>
        <v/>
      </c>
      <c r="AI1059" s="2" t="str">
        <f t="shared" si="132"/>
        <v/>
      </c>
      <c r="AJ1059" s="2" t="str">
        <f t="shared" si="133"/>
        <v/>
      </c>
      <c r="AK1059" s="2" t="str">
        <f t="shared" si="134"/>
        <v/>
      </c>
      <c r="AM1059" s="5" t="str">
        <f t="shared" si="135"/>
        <v/>
      </c>
    </row>
    <row r="1060" spans="1:39" s="5" customFormat="1" ht="90">
      <c r="A1060" s="1" t="s">
        <v>22698</v>
      </c>
      <c r="B1060" s="1" t="s">
        <v>4317</v>
      </c>
      <c r="C1060" s="1" t="s">
        <v>1420</v>
      </c>
      <c r="D1060" s="1" t="s">
        <v>2420</v>
      </c>
      <c r="E1060" s="1" t="s">
        <v>3413</v>
      </c>
      <c r="F1060" s="2" t="s">
        <v>2591</v>
      </c>
      <c r="G1060" s="2"/>
      <c r="H1060" s="2"/>
      <c r="I1060" s="2"/>
      <c r="J1060" s="15"/>
      <c r="K1060" s="3">
        <f>IFERROR(MATCH("Application Layer Gateway (ALG) Security Requirements Guide (SRG) :: Version 1, Release: 2 Benchmark Date: 24 Jul 2015*"&amp;A1060&amp;";*",SRGs!AA:AA,0),0)</f>
        <v>0</v>
      </c>
      <c r="L1060" s="2">
        <f>IFERROR(MATCH("Application Server Security Requirements Guide :: Version 3, Release: 3 Benchmark Date: 27 Oct 2022*"&amp;A1060&amp;";*",SRGs!AA:AA,0),0)</f>
        <v>0</v>
      </c>
      <c r="M1060" s="2">
        <f>IFERROR(MATCH("Authentication, Authorization, and Accounting Services (AAA) Security Requirements Guide :: Version 1, Release: 2 Benchmark Date: 24 Jan 2020*"&amp;A1060&amp;";*",SRGs!AA:AA,0),0)</f>
        <v>0</v>
      </c>
      <c r="N1060" s="2">
        <f>IFERROR(MATCH("Central Log Server Security Requirements Guide :: Version 2, Release: 2 Benchmark Date: 27 Oct 2022*"&amp;A1060&amp;";*",SRGs!AA:AA,0),0)</f>
        <v>0</v>
      </c>
      <c r="O1060" s="2">
        <f>IFERROR(MATCH("Database Security Requirements Guide :: Version 3, Release: 3 Benchmark Date: 27 Jul 2022*"&amp;A1060&amp;";*",SRGs!AA:AA,0),0)</f>
        <v>0</v>
      </c>
      <c r="P1060" s="6">
        <f>IFERROR(MATCH("Container Platform Security Requirements Guide :: Version 1, Release: 3 Benchmark Date: 27 Jan 2022*"&amp;A1060&amp;";*",SRGs!AA:AA,0),0)</f>
        <v>0</v>
      </c>
      <c r="Q1060" s="6">
        <f>IFERROR(MATCH("Domain Name System (DNS) Security Requirements Guide :: Version 2, Release: 4 Benchmark Date: 23 Oct 2015*"&amp;A1060&amp;";*",SRGs!AA:AA,0),0)</f>
        <v>0</v>
      </c>
      <c r="R1060" s="6">
        <f>IFERROR(MATCH("Firewall Security Requirements Guide :: Version 2, Release: 3 Benchmark Date: 27 Oct 2022*"&amp;A1060&amp;";*",SRGs!AA:AA,0),0)</f>
        <v>0</v>
      </c>
      <c r="S1060" s="6">
        <f>IFERROR(MATCH("General Purpose Operating System Security Requirements Guide :: Version 2, Release: 4 Benchmark Date: 27 Jul 2022*"&amp;A1060&amp;";*",SRGs!AA:AA,0),0)</f>
        <v>0</v>
      </c>
      <c r="T1060" s="6">
        <f>IFERROR(MATCH("Intrusion Detection and Prevention Systems (IDPS) Security Requirements Guide :: Version 2, Release: 6 Benchmark Date: 24 Jul 2020*"&amp;A1060&amp;";*",SRGs!AA:AA,0),0)</f>
        <v>0</v>
      </c>
      <c r="U1060" s="6">
        <f>IFERROR(MATCH("Layer 2 Switch Security Requirements Guide :: Version 2, Release: 1 Benchmark Date: 18 May 2021*"&amp;A1060&amp;";*",SRGs!AA:AA,0),0)</f>
        <v>0</v>
      </c>
      <c r="V1060" s="6">
        <f>IFERROR(MATCH("Mainframe Product Security Requirements Guide :: Version 2, Release: 1 Benchmark Date: 27 Oct 2022*"&amp;A1060&amp;";*",SRGs!AA:AA,0),0)</f>
        <v>0</v>
      </c>
      <c r="W1060" s="6">
        <f>IFERROR(MATCH("Network Device Management Security Requirements Guide :: Version 4, Release: 1 Benchmark Date: 23 Apr 2021*"&amp;A1060&amp;";*",SRGs!AA:AA,0),0)</f>
        <v>0</v>
      </c>
      <c r="X1060" s="6">
        <f>IFERROR(MATCH("Router Security Requirements Guide :: Version 4, Release: 2 Benchmark Date: 23 Apr 2021*"&amp;A1060&amp;";*",SRGs!AA:AA,0),0)</f>
        <v>0</v>
      </c>
      <c r="Y1060" s="6">
        <f>IFERROR(MATCH("SDN Controller Security Requirements Guide :: Version 1, Release: 2 Benchmark Date: 24 Apr 2020*"&amp;A1060&amp;";*",SRGs!AA:AA,0),0)</f>
        <v>0</v>
      </c>
      <c r="Z1060" s="6">
        <f>IFERROR(MATCH("Unified Endpoint Management Agent Security Requirements Guide :: Version 1, Release: 1 Benchmark Date: 20 Nov 2020*"&amp;A1060&amp;";*",SRGs!AA:AA,0),0)</f>
        <v>0</v>
      </c>
      <c r="AA1060" s="6">
        <f>IFERROR(MATCH("Unified Endpoint Management Server Security Requirements Guide :: Version 1, Release: 1 Benchmark Date: 20 Nov 2020*"&amp;A1060&amp;";*",SRGs!AA:AA,0),0)</f>
        <v>0</v>
      </c>
      <c r="AB1060" s="6">
        <f>IFERROR(MATCH("Virtual Private Network (VPN) Security Requirements Guide :: Version 2, Release: 4 Benchmark Date: 27 Oct 2021*"&amp;A1060&amp;";*",SRGs!AA:AA,0),0)</f>
        <v>0</v>
      </c>
      <c r="AC1060" s="6">
        <f>IFERROR(MATCH("Web Server Security Requirements Guide :: Version 3, Release: 1 Benchmark Date: 27 Oct 2022*"&amp;A1060&amp;";*",SRGs!AA:AA,0),0)</f>
        <v>0</v>
      </c>
      <c r="AD1060" s="21"/>
      <c r="AE1060" s="3" t="str">
        <f t="shared" si="128"/>
        <v/>
      </c>
      <c r="AF1060" s="2" t="str">
        <f t="shared" si="129"/>
        <v/>
      </c>
      <c r="AG1060" s="2" t="str">
        <f t="shared" si="130"/>
        <v/>
      </c>
      <c r="AH1060" s="2" t="str">
        <f t="shared" si="131"/>
        <v/>
      </c>
      <c r="AI1060" s="2" t="str">
        <f t="shared" si="132"/>
        <v/>
      </c>
      <c r="AJ1060" s="2" t="str">
        <f t="shared" si="133"/>
        <v/>
      </c>
      <c r="AK1060" s="2" t="str">
        <f t="shared" si="134"/>
        <v/>
      </c>
      <c r="AL1060" s="27"/>
      <c r="AM1060" s="5" t="str">
        <f t="shared" si="135"/>
        <v/>
      </c>
    </row>
    <row r="1061" spans="1:39" ht="45">
      <c r="A1061" s="1" t="s">
        <v>22699</v>
      </c>
      <c r="B1061" s="1" t="s">
        <v>4317</v>
      </c>
      <c r="C1061" s="1" t="s">
        <v>1421</v>
      </c>
      <c r="D1061" s="1" t="s">
        <v>3607</v>
      </c>
      <c r="E1061" s="1"/>
      <c r="F1061" s="2"/>
      <c r="G1061" s="2"/>
      <c r="H1061" s="2"/>
      <c r="I1061" s="2"/>
      <c r="J1061" s="15"/>
      <c r="K1061" s="3">
        <f>IFERROR(MATCH("Application Layer Gateway (ALG) Security Requirements Guide (SRG) :: Version 1, Release: 2 Benchmark Date: 24 Jul 2015*"&amp;A1061&amp;";*",SRGs!AA:AA,0),0)</f>
        <v>0</v>
      </c>
      <c r="L1061" s="2">
        <f>IFERROR(MATCH("Application Server Security Requirements Guide :: Version 3, Release: 3 Benchmark Date: 27 Oct 2022*"&amp;A1061&amp;";*",SRGs!AA:AA,0),0)</f>
        <v>0</v>
      </c>
      <c r="M1061" s="2">
        <f>IFERROR(MATCH("Authentication, Authorization, and Accounting Services (AAA) Security Requirements Guide :: Version 1, Release: 2 Benchmark Date: 24 Jan 2020*"&amp;A1061&amp;";*",SRGs!AA:AA,0),0)</f>
        <v>0</v>
      </c>
      <c r="N1061" s="2">
        <f>IFERROR(MATCH("Central Log Server Security Requirements Guide :: Version 2, Release: 2 Benchmark Date: 27 Oct 2022*"&amp;A1061&amp;";*",SRGs!AA:AA,0),0)</f>
        <v>0</v>
      </c>
      <c r="O1061" s="2">
        <f>IFERROR(MATCH("Database Security Requirements Guide :: Version 3, Release: 3 Benchmark Date: 27 Jul 2022*"&amp;A1061&amp;";*",SRGs!AA:AA,0),0)</f>
        <v>0</v>
      </c>
      <c r="P1061" s="2">
        <f>IFERROR(MATCH("Container Platform Security Requirements Guide :: Version 1, Release: 3 Benchmark Date: 27 Jan 2022*"&amp;A1061&amp;";*",SRGs!AA:AA,0),0)</f>
        <v>0</v>
      </c>
      <c r="Q1061" s="2">
        <f>IFERROR(MATCH("Domain Name System (DNS) Security Requirements Guide :: Version 2, Release: 4 Benchmark Date: 23 Oct 2015*"&amp;A1061&amp;";*",SRGs!AA:AA,0),0)</f>
        <v>0</v>
      </c>
      <c r="R1061" s="2">
        <f>IFERROR(MATCH("Firewall Security Requirements Guide :: Version 2, Release: 3 Benchmark Date: 27 Oct 2022*"&amp;A1061&amp;";*",SRGs!AA:AA,0),0)</f>
        <v>0</v>
      </c>
      <c r="S1061" s="2">
        <f>IFERROR(MATCH("General Purpose Operating System Security Requirements Guide :: Version 2, Release: 4 Benchmark Date: 27 Jul 2022*"&amp;A1061&amp;";*",SRGs!AA:AA,0),0)</f>
        <v>0</v>
      </c>
      <c r="T1061" s="2">
        <f>IFERROR(MATCH("Intrusion Detection and Prevention Systems (IDPS) Security Requirements Guide :: Version 2, Release: 6 Benchmark Date: 24 Jul 2020*"&amp;A1061&amp;";*",SRGs!AA:AA,0),0)</f>
        <v>0</v>
      </c>
      <c r="U1061" s="2">
        <f>IFERROR(MATCH("Layer 2 Switch Security Requirements Guide :: Version 2, Release: 1 Benchmark Date: 18 May 2021*"&amp;A1061&amp;";*",SRGs!AA:AA,0),0)</f>
        <v>0</v>
      </c>
      <c r="V1061" s="2">
        <f>IFERROR(MATCH("Mainframe Product Security Requirements Guide :: Version 2, Release: 1 Benchmark Date: 27 Oct 2022*"&amp;A1061&amp;";*",SRGs!AA:AA,0),0)</f>
        <v>0</v>
      </c>
      <c r="W1061" s="2">
        <f>IFERROR(MATCH("Network Device Management Security Requirements Guide :: Version 4, Release: 1 Benchmark Date: 23 Apr 2021*"&amp;A1061&amp;";*",SRGs!AA:AA,0),0)</f>
        <v>0</v>
      </c>
      <c r="X1061" s="2">
        <f>IFERROR(MATCH("Router Security Requirements Guide :: Version 4, Release: 2 Benchmark Date: 23 Apr 2021*"&amp;A1061&amp;";*",SRGs!AA:AA,0),0)</f>
        <v>0</v>
      </c>
      <c r="Y1061" s="2">
        <f>IFERROR(MATCH("SDN Controller Security Requirements Guide :: Version 1, Release: 2 Benchmark Date: 24 Apr 2020*"&amp;A1061&amp;";*",SRGs!AA:AA,0),0)</f>
        <v>0</v>
      </c>
      <c r="Z1061" s="2">
        <f>IFERROR(MATCH("Unified Endpoint Management Agent Security Requirements Guide :: Version 1, Release: 1 Benchmark Date: 20 Nov 2020*"&amp;A1061&amp;";*",SRGs!AA:AA,0),0)</f>
        <v>0</v>
      </c>
      <c r="AA1061" s="2">
        <f>IFERROR(MATCH("Unified Endpoint Management Server Security Requirements Guide :: Version 1, Release: 1 Benchmark Date: 20 Nov 2020*"&amp;A1061&amp;";*",SRGs!AA:AA,0),0)</f>
        <v>0</v>
      </c>
      <c r="AB1061" s="2">
        <f>IFERROR(MATCH("Virtual Private Network (VPN) Security Requirements Guide :: Version 2, Release: 4 Benchmark Date: 27 Oct 2021*"&amp;A1061&amp;";*",SRGs!AA:AA,0),0)</f>
        <v>0</v>
      </c>
      <c r="AC1061" s="2">
        <f>IFERROR(MATCH("Web Server Security Requirements Guide :: Version 3, Release: 1 Benchmark Date: 27 Oct 2022*"&amp;A1061&amp;";*",SRGs!AA:AA,0),0)</f>
        <v>0</v>
      </c>
      <c r="AD1061" s="22"/>
      <c r="AE1061" s="3" t="str">
        <f t="shared" si="128"/>
        <v/>
      </c>
      <c r="AF1061" s="2" t="str">
        <f t="shared" si="129"/>
        <v/>
      </c>
      <c r="AG1061" s="2" t="str">
        <f t="shared" si="130"/>
        <v/>
      </c>
      <c r="AH1061" s="2" t="str">
        <f t="shared" si="131"/>
        <v/>
      </c>
      <c r="AI1061" s="2" t="str">
        <f t="shared" si="132"/>
        <v/>
      </c>
      <c r="AJ1061" s="2" t="str">
        <f t="shared" si="133"/>
        <v/>
      </c>
      <c r="AK1061" s="2" t="str">
        <f t="shared" si="134"/>
        <v/>
      </c>
      <c r="AM1061" s="5" t="str">
        <f t="shared" si="135"/>
        <v/>
      </c>
    </row>
    <row r="1062" spans="1:39" s="5" customFormat="1" ht="45">
      <c r="A1062" s="1" t="s">
        <v>22700</v>
      </c>
      <c r="B1062" s="1" t="s">
        <v>4317</v>
      </c>
      <c r="C1062" s="1" t="s">
        <v>1422</v>
      </c>
      <c r="D1062" s="1" t="s">
        <v>2421</v>
      </c>
      <c r="E1062" s="1" t="s">
        <v>3414</v>
      </c>
      <c r="F1062" s="2" t="s">
        <v>2591</v>
      </c>
      <c r="G1062" s="2"/>
      <c r="H1062" s="2"/>
      <c r="I1062" s="2"/>
      <c r="J1062" s="15"/>
      <c r="K1062" s="3">
        <f>IFERROR(MATCH("Application Layer Gateway (ALG) Security Requirements Guide (SRG) :: Version 1, Release: 2 Benchmark Date: 24 Jul 2015*"&amp;A1062&amp;";*",SRGs!AA:AA,0),0)</f>
        <v>0</v>
      </c>
      <c r="L1062" s="2">
        <f>IFERROR(MATCH("Application Server Security Requirements Guide :: Version 3, Release: 3 Benchmark Date: 27 Oct 2022*"&amp;A1062&amp;";*",SRGs!AA:AA,0),0)</f>
        <v>0</v>
      </c>
      <c r="M1062" s="2">
        <f>IFERROR(MATCH("Authentication, Authorization, and Accounting Services (AAA) Security Requirements Guide :: Version 1, Release: 2 Benchmark Date: 24 Jan 2020*"&amp;A1062&amp;";*",SRGs!AA:AA,0),0)</f>
        <v>0</v>
      </c>
      <c r="N1062" s="2">
        <f>IFERROR(MATCH("Central Log Server Security Requirements Guide :: Version 2, Release: 2 Benchmark Date: 27 Oct 2022*"&amp;A1062&amp;";*",SRGs!AA:AA,0),0)</f>
        <v>0</v>
      </c>
      <c r="O1062" s="2">
        <f>IFERROR(MATCH("Database Security Requirements Guide :: Version 3, Release: 3 Benchmark Date: 27 Jul 2022*"&amp;A1062&amp;";*",SRGs!AA:AA,0),0)</f>
        <v>0</v>
      </c>
      <c r="P1062" s="6">
        <f>IFERROR(MATCH("Container Platform Security Requirements Guide :: Version 1, Release: 3 Benchmark Date: 27 Jan 2022*"&amp;A1062&amp;";*",SRGs!AA:AA,0),0)</f>
        <v>0</v>
      </c>
      <c r="Q1062" s="6">
        <f>IFERROR(MATCH("Domain Name System (DNS) Security Requirements Guide :: Version 2, Release: 4 Benchmark Date: 23 Oct 2015*"&amp;A1062&amp;";*",SRGs!AA:AA,0),0)</f>
        <v>0</v>
      </c>
      <c r="R1062" s="6">
        <f>IFERROR(MATCH("Firewall Security Requirements Guide :: Version 2, Release: 3 Benchmark Date: 27 Oct 2022*"&amp;A1062&amp;";*",SRGs!AA:AA,0),0)</f>
        <v>0</v>
      </c>
      <c r="S1062" s="6">
        <f>IFERROR(MATCH("General Purpose Operating System Security Requirements Guide :: Version 2, Release: 4 Benchmark Date: 27 Jul 2022*"&amp;A1062&amp;";*",SRGs!AA:AA,0),0)</f>
        <v>0</v>
      </c>
      <c r="T1062" s="6">
        <f>IFERROR(MATCH("Intrusion Detection and Prevention Systems (IDPS) Security Requirements Guide :: Version 2, Release: 6 Benchmark Date: 24 Jul 2020*"&amp;A1062&amp;";*",SRGs!AA:AA,0),0)</f>
        <v>0</v>
      </c>
      <c r="U1062" s="6">
        <f>IFERROR(MATCH("Layer 2 Switch Security Requirements Guide :: Version 2, Release: 1 Benchmark Date: 18 May 2021*"&amp;A1062&amp;";*",SRGs!AA:AA,0),0)</f>
        <v>0</v>
      </c>
      <c r="V1062" s="6">
        <f>IFERROR(MATCH("Mainframe Product Security Requirements Guide :: Version 2, Release: 1 Benchmark Date: 27 Oct 2022*"&amp;A1062&amp;";*",SRGs!AA:AA,0),0)</f>
        <v>0</v>
      </c>
      <c r="W1062" s="6">
        <f>IFERROR(MATCH("Network Device Management Security Requirements Guide :: Version 4, Release: 1 Benchmark Date: 23 Apr 2021*"&amp;A1062&amp;";*",SRGs!AA:AA,0),0)</f>
        <v>0</v>
      </c>
      <c r="X1062" s="6">
        <f>IFERROR(MATCH("Router Security Requirements Guide :: Version 4, Release: 2 Benchmark Date: 23 Apr 2021*"&amp;A1062&amp;";*",SRGs!AA:AA,0),0)</f>
        <v>0</v>
      </c>
      <c r="Y1062" s="6">
        <f>IFERROR(MATCH("SDN Controller Security Requirements Guide :: Version 1, Release: 2 Benchmark Date: 24 Apr 2020*"&amp;A1062&amp;";*",SRGs!AA:AA,0),0)</f>
        <v>0</v>
      </c>
      <c r="Z1062" s="6">
        <f>IFERROR(MATCH("Unified Endpoint Management Agent Security Requirements Guide :: Version 1, Release: 1 Benchmark Date: 20 Nov 2020*"&amp;A1062&amp;";*",SRGs!AA:AA,0),0)</f>
        <v>0</v>
      </c>
      <c r="AA1062" s="6">
        <f>IFERROR(MATCH("Unified Endpoint Management Server Security Requirements Guide :: Version 1, Release: 1 Benchmark Date: 20 Nov 2020*"&amp;A1062&amp;";*",SRGs!AA:AA,0),0)</f>
        <v>0</v>
      </c>
      <c r="AB1062" s="6">
        <f>IFERROR(MATCH("Virtual Private Network (VPN) Security Requirements Guide :: Version 2, Release: 4 Benchmark Date: 27 Oct 2021*"&amp;A1062&amp;";*",SRGs!AA:AA,0),0)</f>
        <v>0</v>
      </c>
      <c r="AC1062" s="6">
        <f>IFERROR(MATCH("Web Server Security Requirements Guide :: Version 3, Release: 1 Benchmark Date: 27 Oct 2022*"&amp;A1062&amp;";*",SRGs!AA:AA,0),0)</f>
        <v>0</v>
      </c>
      <c r="AD1062" s="21"/>
      <c r="AE1062" s="3" t="str">
        <f t="shared" si="128"/>
        <v/>
      </c>
      <c r="AF1062" s="2" t="str">
        <f t="shared" si="129"/>
        <v/>
      </c>
      <c r="AG1062" s="2" t="str">
        <f t="shared" si="130"/>
        <v/>
      </c>
      <c r="AH1062" s="2" t="str">
        <f t="shared" si="131"/>
        <v/>
      </c>
      <c r="AI1062" s="2" t="str">
        <f t="shared" si="132"/>
        <v/>
      </c>
      <c r="AJ1062" s="2" t="str">
        <f t="shared" si="133"/>
        <v/>
      </c>
      <c r="AK1062" s="2" t="str">
        <f t="shared" si="134"/>
        <v/>
      </c>
      <c r="AL1062" s="27"/>
      <c r="AM1062" s="5" t="str">
        <f t="shared" si="135"/>
        <v/>
      </c>
    </row>
    <row r="1063" spans="1:39" ht="75">
      <c r="A1063" s="1" t="s">
        <v>22701</v>
      </c>
      <c r="B1063" s="1" t="s">
        <v>4317</v>
      </c>
      <c r="C1063" s="1" t="s">
        <v>1423</v>
      </c>
      <c r="D1063" s="1" t="s">
        <v>2422</v>
      </c>
      <c r="E1063" s="1" t="s">
        <v>3415</v>
      </c>
      <c r="F1063" s="2" t="s">
        <v>2591</v>
      </c>
      <c r="G1063" s="2"/>
      <c r="H1063" s="2"/>
      <c r="I1063" s="2"/>
      <c r="J1063" s="15"/>
      <c r="K1063" s="3">
        <f>IFERROR(MATCH("Application Layer Gateway (ALG) Security Requirements Guide (SRG) :: Version 1, Release: 2 Benchmark Date: 24 Jul 2015*"&amp;A1063&amp;";*",SRGs!AA:AA,0),0)</f>
        <v>0</v>
      </c>
      <c r="L1063" s="2">
        <f>IFERROR(MATCH("Application Server Security Requirements Guide :: Version 3, Release: 3 Benchmark Date: 27 Oct 2022*"&amp;A1063&amp;";*",SRGs!AA:AA,0),0)</f>
        <v>0</v>
      </c>
      <c r="M1063" s="2">
        <f>IFERROR(MATCH("Authentication, Authorization, and Accounting Services (AAA) Security Requirements Guide :: Version 1, Release: 2 Benchmark Date: 24 Jan 2020*"&amp;A1063&amp;";*",SRGs!AA:AA,0),0)</f>
        <v>0</v>
      </c>
      <c r="N1063" s="2">
        <f>IFERROR(MATCH("Central Log Server Security Requirements Guide :: Version 2, Release: 2 Benchmark Date: 27 Oct 2022*"&amp;A1063&amp;";*",SRGs!AA:AA,0),0)</f>
        <v>0</v>
      </c>
      <c r="O1063" s="2">
        <f>IFERROR(MATCH("Database Security Requirements Guide :: Version 3, Release: 3 Benchmark Date: 27 Jul 2022*"&amp;A1063&amp;";*",SRGs!AA:AA,0),0)</f>
        <v>0</v>
      </c>
      <c r="P1063" s="2">
        <f>IFERROR(MATCH("Container Platform Security Requirements Guide :: Version 1, Release: 3 Benchmark Date: 27 Jan 2022*"&amp;A1063&amp;";*",SRGs!AA:AA,0),0)</f>
        <v>0</v>
      </c>
      <c r="Q1063" s="2">
        <f>IFERROR(MATCH("Domain Name System (DNS) Security Requirements Guide :: Version 2, Release: 4 Benchmark Date: 23 Oct 2015*"&amp;A1063&amp;";*",SRGs!AA:AA,0),0)</f>
        <v>1197</v>
      </c>
      <c r="R1063" s="2">
        <f>IFERROR(MATCH("Firewall Security Requirements Guide :: Version 2, Release: 3 Benchmark Date: 27 Oct 2022*"&amp;A1063&amp;";*",SRGs!AA:AA,0),0)</f>
        <v>0</v>
      </c>
      <c r="S1063" s="2">
        <f>IFERROR(MATCH("General Purpose Operating System Security Requirements Guide :: Version 2, Release: 4 Benchmark Date: 27 Jul 2022*"&amp;A1063&amp;";*",SRGs!AA:AA,0),0)</f>
        <v>0</v>
      </c>
      <c r="T1063" s="2">
        <f>IFERROR(MATCH("Intrusion Detection and Prevention Systems (IDPS) Security Requirements Guide :: Version 2, Release: 6 Benchmark Date: 24 Jul 2020*"&amp;A1063&amp;";*",SRGs!AA:AA,0),0)</f>
        <v>0</v>
      </c>
      <c r="U1063" s="2">
        <f>IFERROR(MATCH("Layer 2 Switch Security Requirements Guide :: Version 2, Release: 1 Benchmark Date: 18 May 2021*"&amp;A1063&amp;";*",SRGs!AA:AA,0),0)</f>
        <v>0</v>
      </c>
      <c r="V1063" s="2">
        <f>IFERROR(MATCH("Mainframe Product Security Requirements Guide :: Version 2, Release: 1 Benchmark Date: 27 Oct 2022*"&amp;A1063&amp;";*",SRGs!AA:AA,0),0)</f>
        <v>0</v>
      </c>
      <c r="W1063" s="2">
        <f>IFERROR(MATCH("Network Device Management Security Requirements Guide :: Version 4, Release: 1 Benchmark Date: 23 Apr 2021*"&amp;A1063&amp;";*",SRGs!AA:AA,0),0)</f>
        <v>0</v>
      </c>
      <c r="X1063" s="2">
        <f>IFERROR(MATCH("Router Security Requirements Guide :: Version 4, Release: 2 Benchmark Date: 23 Apr 2021*"&amp;A1063&amp;";*",SRGs!AA:AA,0),0)</f>
        <v>0</v>
      </c>
      <c r="Y1063" s="2">
        <f>IFERROR(MATCH("SDN Controller Security Requirements Guide :: Version 1, Release: 2 Benchmark Date: 24 Apr 2020*"&amp;A1063&amp;";*",SRGs!AA:AA,0),0)</f>
        <v>0</v>
      </c>
      <c r="Z1063" s="2">
        <f>IFERROR(MATCH("Unified Endpoint Management Agent Security Requirements Guide :: Version 1, Release: 1 Benchmark Date: 20 Nov 2020*"&amp;A1063&amp;";*",SRGs!AA:AA,0),0)</f>
        <v>0</v>
      </c>
      <c r="AA1063" s="2">
        <f>IFERROR(MATCH("Unified Endpoint Management Server Security Requirements Guide :: Version 1, Release: 1 Benchmark Date: 20 Nov 2020*"&amp;A1063&amp;";*",SRGs!AA:AA,0),0)</f>
        <v>2088</v>
      </c>
      <c r="AB1063" s="2">
        <f>IFERROR(MATCH("Virtual Private Network (VPN) Security Requirements Guide :: Version 2, Release: 4 Benchmark Date: 27 Oct 2021*"&amp;A1063&amp;";*",SRGs!AA:AA,0),0)</f>
        <v>0</v>
      </c>
      <c r="AC1063" s="2">
        <f>IFERROR(MATCH("Web Server Security Requirements Guide :: Version 3, Release: 1 Benchmark Date: 27 Oct 2022*"&amp;A1063&amp;";*",SRGs!AA:AA,0),0)</f>
        <v>0</v>
      </c>
      <c r="AD1063" s="22"/>
      <c r="AE1063" s="3" t="str">
        <f t="shared" si="128"/>
        <v/>
      </c>
      <c r="AF1063" s="2" t="str">
        <f t="shared" si="129"/>
        <v/>
      </c>
      <c r="AG1063" s="2" t="str">
        <f t="shared" si="130"/>
        <v/>
      </c>
      <c r="AH1063" s="2" t="str">
        <f t="shared" si="131"/>
        <v>Network Device</v>
      </c>
      <c r="AI1063" s="2" t="str">
        <f t="shared" si="132"/>
        <v/>
      </c>
      <c r="AJ1063" s="2" t="str">
        <f t="shared" si="133"/>
        <v/>
      </c>
      <c r="AK1063" s="2" t="str">
        <f t="shared" si="134"/>
        <v>Unified Endpoint Mangement</v>
      </c>
      <c r="AM1063" s="5" t="str">
        <f t="shared" si="135"/>
        <v>Network Device; Unified Endpoint Mangement</v>
      </c>
    </row>
    <row r="1064" spans="1:39" ht="60">
      <c r="A1064" s="1" t="s">
        <v>22702</v>
      </c>
      <c r="B1064" s="1" t="s">
        <v>4317</v>
      </c>
      <c r="C1064" s="1" t="s">
        <v>1424</v>
      </c>
      <c r="D1064" s="1" t="s">
        <v>2423</v>
      </c>
      <c r="E1064" s="1" t="s">
        <v>3416</v>
      </c>
      <c r="F1064" s="2" t="s">
        <v>4118</v>
      </c>
      <c r="G1064" s="2"/>
      <c r="H1064" s="2"/>
      <c r="I1064" s="2"/>
      <c r="J1064" s="15"/>
      <c r="K1064" s="3">
        <f>IFERROR(MATCH("Application Layer Gateway (ALG) Security Requirements Guide (SRG) :: Version 1, Release: 2 Benchmark Date: 24 Jul 2015*"&amp;A1064&amp;";*",SRGs!AA:AA,0),0)</f>
        <v>0</v>
      </c>
      <c r="L1064" s="2">
        <f>IFERROR(MATCH("Application Server Security Requirements Guide :: Version 3, Release: 3 Benchmark Date: 27 Oct 2022*"&amp;A1064&amp;";*",SRGs!AA:AA,0),0)</f>
        <v>0</v>
      </c>
      <c r="M1064" s="2">
        <f>IFERROR(MATCH("Authentication, Authorization, and Accounting Services (AAA) Security Requirements Guide :: Version 1, Release: 2 Benchmark Date: 24 Jan 2020*"&amp;A1064&amp;";*",SRGs!AA:AA,0),0)</f>
        <v>0</v>
      </c>
      <c r="N1064" s="6">
        <f>IFERROR(MATCH("Central Log Server Security Requirements Guide :: Version 2, Release: 2 Benchmark Date: 27 Oct 2022*"&amp;A1064&amp;";*",SRGs!AA:AA,0),0)</f>
        <v>0</v>
      </c>
      <c r="O1064" s="6">
        <f>IFERROR(MATCH("Database Security Requirements Guide :: Version 3, Release: 3 Benchmark Date: 27 Jul 2022*"&amp;A1064&amp;";*",SRGs!AA:AA,0),0)</f>
        <v>0</v>
      </c>
      <c r="P1064" s="2">
        <f>IFERROR(MATCH("Container Platform Security Requirements Guide :: Version 1, Release: 3 Benchmark Date: 27 Jan 2022*"&amp;A1064&amp;";*",SRGs!AA:AA,0),0)</f>
        <v>0</v>
      </c>
      <c r="Q1064" s="2">
        <f>IFERROR(MATCH("Domain Name System (DNS) Security Requirements Guide :: Version 2, Release: 4 Benchmark Date: 23 Oct 2015*"&amp;A1064&amp;";*",SRGs!AA:AA,0),0)</f>
        <v>0</v>
      </c>
      <c r="R1064" s="2">
        <f>IFERROR(MATCH("Firewall Security Requirements Guide :: Version 2, Release: 3 Benchmark Date: 27 Oct 2022*"&amp;A1064&amp;";*",SRGs!AA:AA,0),0)</f>
        <v>0</v>
      </c>
      <c r="S1064" s="2">
        <f>IFERROR(MATCH("General Purpose Operating System Security Requirements Guide :: Version 2, Release: 4 Benchmark Date: 27 Jul 2022*"&amp;A1064&amp;";*",SRGs!AA:AA,0),0)</f>
        <v>0</v>
      </c>
      <c r="T1064" s="2">
        <f>IFERROR(MATCH("Intrusion Detection and Prevention Systems (IDPS) Security Requirements Guide :: Version 2, Release: 6 Benchmark Date: 24 Jul 2020*"&amp;A1064&amp;";*",SRGs!AA:AA,0),0)</f>
        <v>0</v>
      </c>
      <c r="U1064" s="2">
        <f>IFERROR(MATCH("Layer 2 Switch Security Requirements Guide :: Version 2, Release: 1 Benchmark Date: 18 May 2021*"&amp;A1064&amp;";*",SRGs!AA:AA,0),0)</f>
        <v>0</v>
      </c>
      <c r="V1064" s="2">
        <f>IFERROR(MATCH("Mainframe Product Security Requirements Guide :: Version 2, Release: 1 Benchmark Date: 27 Oct 2022*"&amp;A1064&amp;";*",SRGs!AA:AA,0),0)</f>
        <v>0</v>
      </c>
      <c r="W1064" s="2">
        <f>IFERROR(MATCH("Network Device Management Security Requirements Guide :: Version 4, Release: 1 Benchmark Date: 23 Apr 2021*"&amp;A1064&amp;";*",SRGs!AA:AA,0),0)</f>
        <v>0</v>
      </c>
      <c r="X1064" s="2">
        <f>IFERROR(MATCH("Router Security Requirements Guide :: Version 4, Release: 2 Benchmark Date: 23 Apr 2021*"&amp;A1064&amp;";*",SRGs!AA:AA,0),0)</f>
        <v>0</v>
      </c>
      <c r="Y1064" s="2">
        <f>IFERROR(MATCH("SDN Controller Security Requirements Guide :: Version 1, Release: 2 Benchmark Date: 24 Apr 2020*"&amp;A1064&amp;";*",SRGs!AA:AA,0),0)</f>
        <v>0</v>
      </c>
      <c r="Z1064" s="2">
        <f>IFERROR(MATCH("Unified Endpoint Management Agent Security Requirements Guide :: Version 1, Release: 1 Benchmark Date: 20 Nov 2020*"&amp;A1064&amp;";*",SRGs!AA:AA,0),0)</f>
        <v>0</v>
      </c>
      <c r="AA1064" s="2">
        <f>IFERROR(MATCH("Unified Endpoint Management Server Security Requirements Guide :: Version 1, Release: 1 Benchmark Date: 20 Nov 2020*"&amp;A1064&amp;";*",SRGs!AA:AA,0),0)</f>
        <v>0</v>
      </c>
      <c r="AB1064" s="2">
        <f>IFERROR(MATCH("Virtual Private Network (VPN) Security Requirements Guide :: Version 2, Release: 4 Benchmark Date: 27 Oct 2021*"&amp;A1064&amp;";*",SRGs!AA:AA,0),0)</f>
        <v>0</v>
      </c>
      <c r="AC1064" s="2">
        <f>IFERROR(MATCH("Web Server Security Requirements Guide :: Version 3, Release: 1 Benchmark Date: 27 Oct 2022*"&amp;A1064&amp;";*",SRGs!AA:AA,0),0)</f>
        <v>0</v>
      </c>
      <c r="AD1064" s="22"/>
      <c r="AE1064" s="3" t="str">
        <f t="shared" si="128"/>
        <v/>
      </c>
      <c r="AF1064" s="2" t="str">
        <f t="shared" si="129"/>
        <v/>
      </c>
      <c r="AG1064" s="2" t="str">
        <f t="shared" si="130"/>
        <v/>
      </c>
      <c r="AH1064" s="2" t="str">
        <f t="shared" si="131"/>
        <v/>
      </c>
      <c r="AI1064" s="2" t="str">
        <f t="shared" si="132"/>
        <v/>
      </c>
      <c r="AJ1064" s="2" t="str">
        <f t="shared" si="133"/>
        <v/>
      </c>
      <c r="AK1064" s="2" t="str">
        <f t="shared" si="134"/>
        <v/>
      </c>
      <c r="AM1064" s="5" t="str">
        <f t="shared" si="135"/>
        <v/>
      </c>
    </row>
    <row r="1065" spans="1:39" s="5" customFormat="1" ht="375">
      <c r="A1065" s="1" t="s">
        <v>300</v>
      </c>
      <c r="B1065" s="1" t="s">
        <v>4317</v>
      </c>
      <c r="C1065" s="1" t="s">
        <v>1425</v>
      </c>
      <c r="D1065" s="1" t="s">
        <v>2424</v>
      </c>
      <c r="E1065" s="1" t="s">
        <v>3417</v>
      </c>
      <c r="F1065" s="2" t="s">
        <v>4119</v>
      </c>
      <c r="G1065" s="2"/>
      <c r="H1065" s="2" t="s">
        <v>4290</v>
      </c>
      <c r="I1065" s="10">
        <v>3</v>
      </c>
      <c r="J1065" s="13"/>
      <c r="K1065" s="3">
        <f>IFERROR(MATCH("Application Layer Gateway (ALG) Security Requirements Guide (SRG) :: Version 1, Release: 2 Benchmark Date: 24 Jul 2015*"&amp;A1065&amp;";*",SRGs!AA:AA,0),0)</f>
        <v>0</v>
      </c>
      <c r="L1065" s="2">
        <f>IFERROR(MATCH("Application Server Security Requirements Guide :: Version 3, Release: 3 Benchmark Date: 27 Oct 2022*"&amp;A1065&amp;";*",SRGs!AA:AA,0),0)</f>
        <v>0</v>
      </c>
      <c r="M1065" s="2">
        <f>IFERROR(MATCH("Authentication, Authorization, and Accounting Services (AAA) Security Requirements Guide :: Version 1, Release: 2 Benchmark Date: 24 Jan 2020*"&amp;A1065&amp;";*",SRGs!AA:AA,0),0)</f>
        <v>0</v>
      </c>
      <c r="N1065" s="6">
        <f>IFERROR(MATCH("Central Log Server Security Requirements Guide :: Version 2, Release: 2 Benchmark Date: 27 Oct 2022*"&amp;A1065&amp;";*",SRGs!AA:AA,0),0)</f>
        <v>0</v>
      </c>
      <c r="O1065" s="6">
        <f>IFERROR(MATCH("Database Security Requirements Guide :: Version 3, Release: 3 Benchmark Date: 27 Jul 2022*"&amp;A1065&amp;";*",SRGs!AA:AA,0),0)</f>
        <v>0</v>
      </c>
      <c r="P1065" s="6">
        <f>IFERROR(MATCH("Container Platform Security Requirements Guide :: Version 1, Release: 3 Benchmark Date: 27 Jan 2022*"&amp;A1065&amp;";*",SRGs!AA:AA,0),0)</f>
        <v>0</v>
      </c>
      <c r="Q1065" s="6">
        <f>IFERROR(MATCH("Domain Name System (DNS) Security Requirements Guide :: Version 2, Release: 4 Benchmark Date: 23 Oct 2015*"&amp;A1065&amp;";*",SRGs!AA:AA,0),0)</f>
        <v>0</v>
      </c>
      <c r="R1065" s="6">
        <f>IFERROR(MATCH("Firewall Security Requirements Guide :: Version 2, Release: 3 Benchmark Date: 27 Oct 2022*"&amp;A1065&amp;";*",SRGs!AA:AA,0),0)</f>
        <v>0</v>
      </c>
      <c r="S1065" s="6">
        <f>IFERROR(MATCH("General Purpose Operating System Security Requirements Guide :: Version 2, Release: 4 Benchmark Date: 27 Jul 2022*"&amp;A1065&amp;";*",SRGs!AA:AA,0),0)</f>
        <v>0</v>
      </c>
      <c r="T1065" s="6">
        <f>IFERROR(MATCH("Intrusion Detection and Prevention Systems (IDPS) Security Requirements Guide :: Version 2, Release: 6 Benchmark Date: 24 Jul 2020*"&amp;A1065&amp;";*",SRGs!AA:AA,0),0)</f>
        <v>0</v>
      </c>
      <c r="U1065" s="6">
        <f>IFERROR(MATCH("Layer 2 Switch Security Requirements Guide :: Version 2, Release: 1 Benchmark Date: 18 May 2021*"&amp;A1065&amp;";*",SRGs!AA:AA,0),0)</f>
        <v>0</v>
      </c>
      <c r="V1065" s="6">
        <f>IFERROR(MATCH("Mainframe Product Security Requirements Guide :: Version 2, Release: 1 Benchmark Date: 27 Oct 2022*"&amp;A1065&amp;";*",SRGs!AA:AA,0),0)</f>
        <v>0</v>
      </c>
      <c r="W1065" s="6">
        <f>IFERROR(MATCH("Network Device Management Security Requirements Guide :: Version 4, Release: 1 Benchmark Date: 23 Apr 2021*"&amp;A1065&amp;";*",SRGs!AA:AA,0),0)</f>
        <v>0</v>
      </c>
      <c r="X1065" s="6">
        <f>IFERROR(MATCH("Router Security Requirements Guide :: Version 4, Release: 2 Benchmark Date: 23 Apr 2021*"&amp;A1065&amp;";*",SRGs!AA:AA,0),0)</f>
        <v>0</v>
      </c>
      <c r="Y1065" s="6">
        <f>IFERROR(MATCH("SDN Controller Security Requirements Guide :: Version 1, Release: 2 Benchmark Date: 24 Apr 2020*"&amp;A1065&amp;";*",SRGs!AA:AA,0),0)</f>
        <v>0</v>
      </c>
      <c r="Z1065" s="6">
        <f>IFERROR(MATCH("Unified Endpoint Management Agent Security Requirements Guide :: Version 1, Release: 1 Benchmark Date: 20 Nov 2020*"&amp;A1065&amp;";*",SRGs!AA:AA,0),0)</f>
        <v>0</v>
      </c>
      <c r="AA1065" s="6">
        <f>IFERROR(MATCH("Unified Endpoint Management Server Security Requirements Guide :: Version 1, Release: 1 Benchmark Date: 20 Nov 2020*"&amp;A1065&amp;";*",SRGs!AA:AA,0),0)</f>
        <v>0</v>
      </c>
      <c r="AB1065" s="6">
        <f>IFERROR(MATCH("Virtual Private Network (VPN) Security Requirements Guide :: Version 2, Release: 4 Benchmark Date: 27 Oct 2021*"&amp;A1065&amp;";*",SRGs!AA:AA,0),0)</f>
        <v>0</v>
      </c>
      <c r="AC1065" s="6">
        <f>IFERROR(MATCH("Web Server Security Requirements Guide :: Version 3, Release: 1 Benchmark Date: 27 Oct 2022*"&amp;A1065&amp;";*",SRGs!AA:AA,0),0)</f>
        <v>0</v>
      </c>
      <c r="AD1065" s="21"/>
      <c r="AE1065" s="3" t="str">
        <f t="shared" si="128"/>
        <v/>
      </c>
      <c r="AF1065" s="2" t="str">
        <f t="shared" si="129"/>
        <v/>
      </c>
      <c r="AG1065" s="2" t="str">
        <f t="shared" si="130"/>
        <v/>
      </c>
      <c r="AH1065" s="2" t="str">
        <f t="shared" si="131"/>
        <v/>
      </c>
      <c r="AI1065" s="2" t="str">
        <f t="shared" si="132"/>
        <v/>
      </c>
      <c r="AJ1065" s="2" t="str">
        <f t="shared" si="133"/>
        <v/>
      </c>
      <c r="AK1065" s="2" t="str">
        <f t="shared" si="134"/>
        <v/>
      </c>
      <c r="AL1065" s="27"/>
      <c r="AM1065" s="5" t="str">
        <f t="shared" si="135"/>
        <v/>
      </c>
    </row>
    <row r="1066" spans="1:39" ht="30">
      <c r="A1066" s="1" t="s">
        <v>22703</v>
      </c>
      <c r="B1066" s="1" t="s">
        <v>4317</v>
      </c>
      <c r="C1066" s="1" t="s">
        <v>1426</v>
      </c>
      <c r="D1066" s="1" t="s">
        <v>2425</v>
      </c>
      <c r="E1066" s="1" t="s">
        <v>3418</v>
      </c>
      <c r="F1066" s="2" t="s">
        <v>2591</v>
      </c>
      <c r="G1066" s="2"/>
      <c r="H1066" s="2" t="s">
        <v>4291</v>
      </c>
      <c r="I1066" s="10">
        <v>3</v>
      </c>
      <c r="J1066" s="13"/>
      <c r="K1066" s="3">
        <f>IFERROR(MATCH("Application Layer Gateway (ALG) Security Requirements Guide (SRG) :: Version 1, Release: 2 Benchmark Date: 24 Jul 2015*"&amp;A1066&amp;";*",SRGs!AA:AA,0),0)</f>
        <v>0</v>
      </c>
      <c r="L1066" s="2">
        <f>IFERROR(MATCH("Application Server Security Requirements Guide :: Version 3, Release: 3 Benchmark Date: 27 Oct 2022*"&amp;A1066&amp;";*",SRGs!AA:AA,0),0)</f>
        <v>0</v>
      </c>
      <c r="M1066" s="2">
        <f>IFERROR(MATCH("Authentication, Authorization, and Accounting Services (AAA) Security Requirements Guide :: Version 1, Release: 2 Benchmark Date: 24 Jan 2020*"&amp;A1066&amp;";*",SRGs!AA:AA,0),0)</f>
        <v>0</v>
      </c>
      <c r="N1066" s="2">
        <f>IFERROR(MATCH("Central Log Server Security Requirements Guide :: Version 2, Release: 2 Benchmark Date: 27 Oct 2022*"&amp;A1066&amp;";*",SRGs!AA:AA,0),0)</f>
        <v>0</v>
      </c>
      <c r="O1066" s="2">
        <f>IFERROR(MATCH("Database Security Requirements Guide :: Version 3, Release: 3 Benchmark Date: 27 Jul 2022*"&amp;A1066&amp;";*",SRGs!AA:AA,0),0)</f>
        <v>0</v>
      </c>
      <c r="P1066" s="2">
        <f>IFERROR(MATCH("Container Platform Security Requirements Guide :: Version 1, Release: 3 Benchmark Date: 27 Jan 2022*"&amp;A1066&amp;";*",SRGs!AA:AA,0),0)</f>
        <v>0</v>
      </c>
      <c r="Q1066" s="2">
        <f>IFERROR(MATCH("Domain Name System (DNS) Security Requirements Guide :: Version 2, Release: 4 Benchmark Date: 23 Oct 2015*"&amp;A1066&amp;";*",SRGs!AA:AA,0),0)</f>
        <v>0</v>
      </c>
      <c r="R1066" s="2">
        <f>IFERROR(MATCH("Firewall Security Requirements Guide :: Version 2, Release: 3 Benchmark Date: 27 Oct 2022*"&amp;A1066&amp;";*",SRGs!AA:AA,0),0)</f>
        <v>0</v>
      </c>
      <c r="S1066" s="2">
        <f>IFERROR(MATCH("General Purpose Operating System Security Requirements Guide :: Version 2, Release: 4 Benchmark Date: 27 Jul 2022*"&amp;A1066&amp;";*",SRGs!AA:AA,0),0)</f>
        <v>0</v>
      </c>
      <c r="T1066" s="2">
        <f>IFERROR(MATCH("Intrusion Detection and Prevention Systems (IDPS) Security Requirements Guide :: Version 2, Release: 6 Benchmark Date: 24 Jul 2020*"&amp;A1066&amp;";*",SRGs!AA:AA,0),0)</f>
        <v>0</v>
      </c>
      <c r="U1066" s="2">
        <f>IFERROR(MATCH("Layer 2 Switch Security Requirements Guide :: Version 2, Release: 1 Benchmark Date: 18 May 2021*"&amp;A1066&amp;";*",SRGs!AA:AA,0),0)</f>
        <v>0</v>
      </c>
      <c r="V1066" s="2">
        <f>IFERROR(MATCH("Mainframe Product Security Requirements Guide :: Version 2, Release: 1 Benchmark Date: 27 Oct 2022*"&amp;A1066&amp;";*",SRGs!AA:AA,0),0)</f>
        <v>0</v>
      </c>
      <c r="W1066" s="2">
        <f>IFERROR(MATCH("Network Device Management Security Requirements Guide :: Version 4, Release: 1 Benchmark Date: 23 Apr 2021*"&amp;A1066&amp;";*",SRGs!AA:AA,0),0)</f>
        <v>0</v>
      </c>
      <c r="X1066" s="2">
        <f>IFERROR(MATCH("Router Security Requirements Guide :: Version 4, Release: 2 Benchmark Date: 23 Apr 2021*"&amp;A1066&amp;";*",SRGs!AA:AA,0),0)</f>
        <v>0</v>
      </c>
      <c r="Y1066" s="2">
        <f>IFERROR(MATCH("SDN Controller Security Requirements Guide :: Version 1, Release: 2 Benchmark Date: 24 Apr 2020*"&amp;A1066&amp;";*",SRGs!AA:AA,0),0)</f>
        <v>0</v>
      </c>
      <c r="Z1066" s="2">
        <f>IFERROR(MATCH("Unified Endpoint Management Agent Security Requirements Guide :: Version 1, Release: 1 Benchmark Date: 20 Nov 2020*"&amp;A1066&amp;";*",SRGs!AA:AA,0),0)</f>
        <v>0</v>
      </c>
      <c r="AA1066" s="2">
        <f>IFERROR(MATCH("Unified Endpoint Management Server Security Requirements Guide :: Version 1, Release: 1 Benchmark Date: 20 Nov 2020*"&amp;A1066&amp;";*",SRGs!AA:AA,0),0)</f>
        <v>0</v>
      </c>
      <c r="AB1066" s="2">
        <f>IFERROR(MATCH("Virtual Private Network (VPN) Security Requirements Guide :: Version 2, Release: 4 Benchmark Date: 27 Oct 2021*"&amp;A1066&amp;";*",SRGs!AA:AA,0),0)</f>
        <v>0</v>
      </c>
      <c r="AC1066" s="2">
        <f>IFERROR(MATCH("Web Server Security Requirements Guide :: Version 3, Release: 1 Benchmark Date: 27 Oct 2022*"&amp;A1066&amp;";*",SRGs!AA:AA,0),0)</f>
        <v>0</v>
      </c>
      <c r="AD1066" s="22"/>
      <c r="AE1066" s="3" t="str">
        <f t="shared" si="128"/>
        <v/>
      </c>
      <c r="AF1066" s="2" t="str">
        <f t="shared" si="129"/>
        <v/>
      </c>
      <c r="AG1066" s="2" t="str">
        <f t="shared" si="130"/>
        <v/>
      </c>
      <c r="AH1066" s="2" t="str">
        <f t="shared" si="131"/>
        <v/>
      </c>
      <c r="AI1066" s="2" t="str">
        <f t="shared" si="132"/>
        <v/>
      </c>
      <c r="AJ1066" s="2" t="str">
        <f t="shared" si="133"/>
        <v/>
      </c>
      <c r="AK1066" s="2" t="str">
        <f t="shared" si="134"/>
        <v/>
      </c>
      <c r="AM1066" s="5" t="str">
        <f t="shared" si="135"/>
        <v/>
      </c>
    </row>
    <row r="1067" spans="1:39" s="5" customFormat="1" ht="75">
      <c r="A1067" s="1" t="s">
        <v>22704</v>
      </c>
      <c r="B1067" s="1" t="s">
        <v>4317</v>
      </c>
      <c r="C1067" s="1" t="s">
        <v>1427</v>
      </c>
      <c r="D1067" s="1" t="s">
        <v>2426</v>
      </c>
      <c r="E1067" s="1" t="s">
        <v>3419</v>
      </c>
      <c r="F1067" s="2" t="s">
        <v>2591</v>
      </c>
      <c r="G1067" s="2"/>
      <c r="H1067" s="2" t="s">
        <v>4292</v>
      </c>
      <c r="I1067" s="10">
        <v>3</v>
      </c>
      <c r="J1067" s="13"/>
      <c r="K1067" s="3">
        <f>IFERROR(MATCH("Application Layer Gateway (ALG) Security Requirements Guide (SRG) :: Version 1, Release: 2 Benchmark Date: 24 Jul 2015*"&amp;A1067&amp;";*",SRGs!AA:AA,0),0)</f>
        <v>0</v>
      </c>
      <c r="L1067" s="2">
        <f>IFERROR(MATCH("Application Server Security Requirements Guide :: Version 3, Release: 3 Benchmark Date: 27 Oct 2022*"&amp;A1067&amp;";*",SRGs!AA:AA,0),0)</f>
        <v>0</v>
      </c>
      <c r="M1067" s="2">
        <f>IFERROR(MATCH("Authentication, Authorization, and Accounting Services (AAA) Security Requirements Guide :: Version 1, Release: 2 Benchmark Date: 24 Jan 2020*"&amp;A1067&amp;";*",SRGs!AA:AA,0),0)</f>
        <v>0</v>
      </c>
      <c r="N1067" s="2">
        <f>IFERROR(MATCH("Central Log Server Security Requirements Guide :: Version 2, Release: 2 Benchmark Date: 27 Oct 2022*"&amp;A1067&amp;";*",SRGs!AA:AA,0),0)</f>
        <v>0</v>
      </c>
      <c r="O1067" s="2">
        <f>IFERROR(MATCH("Database Security Requirements Guide :: Version 3, Release: 3 Benchmark Date: 27 Jul 2022*"&amp;A1067&amp;";*",SRGs!AA:AA,0),0)</f>
        <v>0</v>
      </c>
      <c r="P1067" s="6">
        <f>IFERROR(MATCH("Container Platform Security Requirements Guide :: Version 1, Release: 3 Benchmark Date: 27 Jan 2022*"&amp;A1067&amp;";*",SRGs!AA:AA,0),0)</f>
        <v>0</v>
      </c>
      <c r="Q1067" s="6">
        <f>IFERROR(MATCH("Domain Name System (DNS) Security Requirements Guide :: Version 2, Release: 4 Benchmark Date: 23 Oct 2015*"&amp;A1067&amp;";*",SRGs!AA:AA,0),0)</f>
        <v>0</v>
      </c>
      <c r="R1067" s="6">
        <f>IFERROR(MATCH("Firewall Security Requirements Guide :: Version 2, Release: 3 Benchmark Date: 27 Oct 2022*"&amp;A1067&amp;";*",SRGs!AA:AA,0),0)</f>
        <v>0</v>
      </c>
      <c r="S1067" s="6">
        <f>IFERROR(MATCH("General Purpose Operating System Security Requirements Guide :: Version 2, Release: 4 Benchmark Date: 27 Jul 2022*"&amp;A1067&amp;";*",SRGs!AA:AA,0),0)</f>
        <v>0</v>
      </c>
      <c r="T1067" s="6">
        <f>IFERROR(MATCH("Intrusion Detection and Prevention Systems (IDPS) Security Requirements Guide :: Version 2, Release: 6 Benchmark Date: 24 Jul 2020*"&amp;A1067&amp;";*",SRGs!AA:AA,0),0)</f>
        <v>0</v>
      </c>
      <c r="U1067" s="6">
        <f>IFERROR(MATCH("Layer 2 Switch Security Requirements Guide :: Version 2, Release: 1 Benchmark Date: 18 May 2021*"&amp;A1067&amp;";*",SRGs!AA:AA,0),0)</f>
        <v>0</v>
      </c>
      <c r="V1067" s="6">
        <f>IFERROR(MATCH("Mainframe Product Security Requirements Guide :: Version 2, Release: 1 Benchmark Date: 27 Oct 2022*"&amp;A1067&amp;";*",SRGs!AA:AA,0),0)</f>
        <v>0</v>
      </c>
      <c r="W1067" s="6">
        <f>IFERROR(MATCH("Network Device Management Security Requirements Guide :: Version 4, Release: 1 Benchmark Date: 23 Apr 2021*"&amp;A1067&amp;";*",SRGs!AA:AA,0),0)</f>
        <v>0</v>
      </c>
      <c r="X1067" s="6">
        <f>IFERROR(MATCH("Router Security Requirements Guide :: Version 4, Release: 2 Benchmark Date: 23 Apr 2021*"&amp;A1067&amp;";*",SRGs!AA:AA,0),0)</f>
        <v>0</v>
      </c>
      <c r="Y1067" s="6">
        <f>IFERROR(MATCH("SDN Controller Security Requirements Guide :: Version 1, Release: 2 Benchmark Date: 24 Apr 2020*"&amp;A1067&amp;";*",SRGs!AA:AA,0),0)</f>
        <v>0</v>
      </c>
      <c r="Z1067" s="6">
        <f>IFERROR(MATCH("Unified Endpoint Management Agent Security Requirements Guide :: Version 1, Release: 1 Benchmark Date: 20 Nov 2020*"&amp;A1067&amp;";*",SRGs!AA:AA,0),0)</f>
        <v>0</v>
      </c>
      <c r="AA1067" s="6">
        <f>IFERROR(MATCH("Unified Endpoint Management Server Security Requirements Guide :: Version 1, Release: 1 Benchmark Date: 20 Nov 2020*"&amp;A1067&amp;";*",SRGs!AA:AA,0),0)</f>
        <v>0</v>
      </c>
      <c r="AB1067" s="6">
        <f>IFERROR(MATCH("Virtual Private Network (VPN) Security Requirements Guide :: Version 2, Release: 4 Benchmark Date: 27 Oct 2021*"&amp;A1067&amp;";*",SRGs!AA:AA,0),0)</f>
        <v>0</v>
      </c>
      <c r="AC1067" s="6">
        <f>IFERROR(MATCH("Web Server Security Requirements Guide :: Version 3, Release: 1 Benchmark Date: 27 Oct 2022*"&amp;A1067&amp;";*",SRGs!AA:AA,0),0)</f>
        <v>0</v>
      </c>
      <c r="AD1067" s="21"/>
      <c r="AE1067" s="3" t="str">
        <f t="shared" si="128"/>
        <v/>
      </c>
      <c r="AF1067" s="2" t="str">
        <f t="shared" si="129"/>
        <v/>
      </c>
      <c r="AG1067" s="2" t="str">
        <f t="shared" si="130"/>
        <v/>
      </c>
      <c r="AH1067" s="2" t="str">
        <f t="shared" si="131"/>
        <v/>
      </c>
      <c r="AI1067" s="2" t="str">
        <f t="shared" si="132"/>
        <v/>
      </c>
      <c r="AJ1067" s="2" t="str">
        <f t="shared" si="133"/>
        <v/>
      </c>
      <c r="AK1067" s="2" t="str">
        <f t="shared" si="134"/>
        <v/>
      </c>
      <c r="AL1067" s="27"/>
      <c r="AM1067" s="5" t="str">
        <f t="shared" si="135"/>
        <v/>
      </c>
    </row>
    <row r="1068" spans="1:39" s="5" customFormat="1" ht="60">
      <c r="A1068" s="1" t="s">
        <v>22705</v>
      </c>
      <c r="B1068" s="1" t="s">
        <v>4317</v>
      </c>
      <c r="C1068" s="1" t="s">
        <v>1428</v>
      </c>
      <c r="D1068" s="1" t="s">
        <v>2427</v>
      </c>
      <c r="E1068" s="1" t="s">
        <v>3420</v>
      </c>
      <c r="F1068" s="2" t="s">
        <v>4120</v>
      </c>
      <c r="G1068" s="2"/>
      <c r="H1068" s="2" t="s">
        <v>4290</v>
      </c>
      <c r="I1068" s="10">
        <v>3</v>
      </c>
      <c r="J1068" s="13"/>
      <c r="K1068" s="3">
        <f>IFERROR(MATCH("Application Layer Gateway (ALG) Security Requirements Guide (SRG) :: Version 1, Release: 2 Benchmark Date: 24 Jul 2015*"&amp;A1068&amp;";*",SRGs!AA:AA,0),0)</f>
        <v>0</v>
      </c>
      <c r="L1068" s="2">
        <f>IFERROR(MATCH("Application Server Security Requirements Guide :: Version 3, Release: 3 Benchmark Date: 27 Oct 2022*"&amp;A1068&amp;";*",SRGs!AA:AA,0),0)</f>
        <v>0</v>
      </c>
      <c r="M1068" s="2">
        <f>IFERROR(MATCH("Authentication, Authorization, and Accounting Services (AAA) Security Requirements Guide :: Version 1, Release: 2 Benchmark Date: 24 Jan 2020*"&amp;A1068&amp;";*",SRGs!AA:AA,0),0)</f>
        <v>0</v>
      </c>
      <c r="N1068" s="6">
        <f>IFERROR(MATCH("Central Log Server Security Requirements Guide :: Version 2, Release: 2 Benchmark Date: 27 Oct 2022*"&amp;A1068&amp;";*",SRGs!AA:AA,0),0)</f>
        <v>0</v>
      </c>
      <c r="O1068" s="6">
        <f>IFERROR(MATCH("Database Security Requirements Guide :: Version 3, Release: 3 Benchmark Date: 27 Jul 2022*"&amp;A1068&amp;";*",SRGs!AA:AA,0),0)</f>
        <v>0</v>
      </c>
      <c r="P1068" s="6">
        <f>IFERROR(MATCH("Container Platform Security Requirements Guide :: Version 1, Release: 3 Benchmark Date: 27 Jan 2022*"&amp;A1068&amp;";*",SRGs!AA:AA,0),0)</f>
        <v>0</v>
      </c>
      <c r="Q1068" s="6">
        <f>IFERROR(MATCH("Domain Name System (DNS) Security Requirements Guide :: Version 2, Release: 4 Benchmark Date: 23 Oct 2015*"&amp;A1068&amp;";*",SRGs!AA:AA,0),0)</f>
        <v>0</v>
      </c>
      <c r="R1068" s="6">
        <f>IFERROR(MATCH("Firewall Security Requirements Guide :: Version 2, Release: 3 Benchmark Date: 27 Oct 2022*"&amp;A1068&amp;";*",SRGs!AA:AA,0),0)</f>
        <v>0</v>
      </c>
      <c r="S1068" s="6">
        <f>IFERROR(MATCH("General Purpose Operating System Security Requirements Guide :: Version 2, Release: 4 Benchmark Date: 27 Jul 2022*"&amp;A1068&amp;";*",SRGs!AA:AA,0),0)</f>
        <v>0</v>
      </c>
      <c r="T1068" s="6">
        <f>IFERROR(MATCH("Intrusion Detection and Prevention Systems (IDPS) Security Requirements Guide :: Version 2, Release: 6 Benchmark Date: 24 Jul 2020*"&amp;A1068&amp;";*",SRGs!AA:AA,0),0)</f>
        <v>0</v>
      </c>
      <c r="U1068" s="6">
        <f>IFERROR(MATCH("Layer 2 Switch Security Requirements Guide :: Version 2, Release: 1 Benchmark Date: 18 May 2021*"&amp;A1068&amp;";*",SRGs!AA:AA,0),0)</f>
        <v>0</v>
      </c>
      <c r="V1068" s="6">
        <f>IFERROR(MATCH("Mainframe Product Security Requirements Guide :: Version 2, Release: 1 Benchmark Date: 27 Oct 2022*"&amp;A1068&amp;";*",SRGs!AA:AA,0),0)</f>
        <v>0</v>
      </c>
      <c r="W1068" s="6">
        <f>IFERROR(MATCH("Network Device Management Security Requirements Guide :: Version 4, Release: 1 Benchmark Date: 23 Apr 2021*"&amp;A1068&amp;";*",SRGs!AA:AA,0),0)</f>
        <v>0</v>
      </c>
      <c r="X1068" s="6">
        <f>IFERROR(MATCH("Router Security Requirements Guide :: Version 4, Release: 2 Benchmark Date: 23 Apr 2021*"&amp;A1068&amp;";*",SRGs!AA:AA,0),0)</f>
        <v>0</v>
      </c>
      <c r="Y1068" s="6">
        <f>IFERROR(MATCH("SDN Controller Security Requirements Guide :: Version 1, Release: 2 Benchmark Date: 24 Apr 2020*"&amp;A1068&amp;";*",SRGs!AA:AA,0),0)</f>
        <v>0</v>
      </c>
      <c r="Z1068" s="6">
        <f>IFERROR(MATCH("Unified Endpoint Management Agent Security Requirements Guide :: Version 1, Release: 1 Benchmark Date: 20 Nov 2020*"&amp;A1068&amp;";*",SRGs!AA:AA,0),0)</f>
        <v>0</v>
      </c>
      <c r="AA1068" s="6">
        <f>IFERROR(MATCH("Unified Endpoint Management Server Security Requirements Guide :: Version 1, Release: 1 Benchmark Date: 20 Nov 2020*"&amp;A1068&amp;";*",SRGs!AA:AA,0),0)</f>
        <v>0</v>
      </c>
      <c r="AB1068" s="6">
        <f>IFERROR(MATCH("Virtual Private Network (VPN) Security Requirements Guide :: Version 2, Release: 4 Benchmark Date: 27 Oct 2021*"&amp;A1068&amp;";*",SRGs!AA:AA,0),0)</f>
        <v>0</v>
      </c>
      <c r="AC1068" s="6">
        <f>IFERROR(MATCH("Web Server Security Requirements Guide :: Version 3, Release: 1 Benchmark Date: 27 Oct 2022*"&amp;A1068&amp;";*",SRGs!AA:AA,0),0)</f>
        <v>0</v>
      </c>
      <c r="AD1068" s="21"/>
      <c r="AE1068" s="3" t="str">
        <f t="shared" si="128"/>
        <v/>
      </c>
      <c r="AF1068" s="2" t="str">
        <f t="shared" si="129"/>
        <v/>
      </c>
      <c r="AG1068" s="2" t="str">
        <f t="shared" si="130"/>
        <v/>
      </c>
      <c r="AH1068" s="2" t="str">
        <f t="shared" si="131"/>
        <v/>
      </c>
      <c r="AI1068" s="2" t="str">
        <f t="shared" si="132"/>
        <v/>
      </c>
      <c r="AJ1068" s="2" t="str">
        <f t="shared" si="133"/>
        <v/>
      </c>
      <c r="AK1068" s="2" t="str">
        <f t="shared" si="134"/>
        <v/>
      </c>
      <c r="AL1068" s="27"/>
      <c r="AM1068" s="5" t="str">
        <f t="shared" si="135"/>
        <v/>
      </c>
    </row>
    <row r="1069" spans="1:39" ht="75">
      <c r="A1069" s="1" t="s">
        <v>301</v>
      </c>
      <c r="B1069" s="1" t="s">
        <v>4317</v>
      </c>
      <c r="C1069" s="1" t="s">
        <v>1429</v>
      </c>
      <c r="D1069" s="1" t="s">
        <v>2428</v>
      </c>
      <c r="E1069" s="1" t="s">
        <v>3421</v>
      </c>
      <c r="F1069" s="2" t="s">
        <v>4121</v>
      </c>
      <c r="G1069" s="2"/>
      <c r="H1069" s="2"/>
      <c r="I1069" s="2"/>
      <c r="J1069" s="15"/>
      <c r="K1069" s="3">
        <f>IFERROR(MATCH("Application Layer Gateway (ALG) Security Requirements Guide (SRG) :: Version 1, Release: 2 Benchmark Date: 24 Jul 2015*"&amp;A1069&amp;";*",SRGs!AA:AA,0),0)</f>
        <v>0</v>
      </c>
      <c r="L1069" s="2">
        <f>IFERROR(MATCH("Application Server Security Requirements Guide :: Version 3, Release: 3 Benchmark Date: 27 Oct 2022*"&amp;A1069&amp;";*",SRGs!AA:AA,0),0)</f>
        <v>0</v>
      </c>
      <c r="M1069" s="2">
        <f>IFERROR(MATCH("Authentication, Authorization, and Accounting Services (AAA) Security Requirements Guide :: Version 1, Release: 2 Benchmark Date: 24 Jan 2020*"&amp;A1069&amp;";*",SRGs!AA:AA,0),0)</f>
        <v>0</v>
      </c>
      <c r="N1069" s="6">
        <f>IFERROR(MATCH("Central Log Server Security Requirements Guide :: Version 2, Release: 2 Benchmark Date: 27 Oct 2022*"&amp;A1069&amp;";*",SRGs!AA:AA,0),0)</f>
        <v>0</v>
      </c>
      <c r="O1069" s="6">
        <f>IFERROR(MATCH("Database Security Requirements Guide :: Version 3, Release: 3 Benchmark Date: 27 Jul 2022*"&amp;A1069&amp;";*",SRGs!AA:AA,0),0)</f>
        <v>0</v>
      </c>
      <c r="P1069" s="2">
        <f>IFERROR(MATCH("Container Platform Security Requirements Guide :: Version 1, Release: 3 Benchmark Date: 27 Jan 2022*"&amp;A1069&amp;";*",SRGs!AA:AA,0),0)</f>
        <v>0</v>
      </c>
      <c r="Q1069" s="2">
        <f>IFERROR(MATCH("Domain Name System (DNS) Security Requirements Guide :: Version 2, Release: 4 Benchmark Date: 23 Oct 2015*"&amp;A1069&amp;";*",SRGs!AA:AA,0),0)</f>
        <v>0</v>
      </c>
      <c r="R1069" s="2">
        <f>IFERROR(MATCH("Firewall Security Requirements Guide :: Version 2, Release: 3 Benchmark Date: 27 Oct 2022*"&amp;A1069&amp;";*",SRGs!AA:AA,0),0)</f>
        <v>0</v>
      </c>
      <c r="S1069" s="2">
        <f>IFERROR(MATCH("General Purpose Operating System Security Requirements Guide :: Version 2, Release: 4 Benchmark Date: 27 Jul 2022*"&amp;A1069&amp;";*",SRGs!AA:AA,0),0)</f>
        <v>0</v>
      </c>
      <c r="T1069" s="2">
        <f>IFERROR(MATCH("Intrusion Detection and Prevention Systems (IDPS) Security Requirements Guide :: Version 2, Release: 6 Benchmark Date: 24 Jul 2020*"&amp;A1069&amp;";*",SRGs!AA:AA,0),0)</f>
        <v>0</v>
      </c>
      <c r="U1069" s="2">
        <f>IFERROR(MATCH("Layer 2 Switch Security Requirements Guide :: Version 2, Release: 1 Benchmark Date: 18 May 2021*"&amp;A1069&amp;";*",SRGs!AA:AA,0),0)</f>
        <v>0</v>
      </c>
      <c r="V1069" s="2">
        <f>IFERROR(MATCH("Mainframe Product Security Requirements Guide :: Version 2, Release: 1 Benchmark Date: 27 Oct 2022*"&amp;A1069&amp;";*",SRGs!AA:AA,0),0)</f>
        <v>0</v>
      </c>
      <c r="W1069" s="2">
        <f>IFERROR(MATCH("Network Device Management Security Requirements Guide :: Version 4, Release: 1 Benchmark Date: 23 Apr 2021*"&amp;A1069&amp;";*",SRGs!AA:AA,0),0)</f>
        <v>0</v>
      </c>
      <c r="X1069" s="2">
        <f>IFERROR(MATCH("Router Security Requirements Guide :: Version 4, Release: 2 Benchmark Date: 23 Apr 2021*"&amp;A1069&amp;";*",SRGs!AA:AA,0),0)</f>
        <v>0</v>
      </c>
      <c r="Y1069" s="2">
        <f>IFERROR(MATCH("SDN Controller Security Requirements Guide :: Version 1, Release: 2 Benchmark Date: 24 Apr 2020*"&amp;A1069&amp;";*",SRGs!AA:AA,0),0)</f>
        <v>0</v>
      </c>
      <c r="Z1069" s="2">
        <f>IFERROR(MATCH("Unified Endpoint Management Agent Security Requirements Guide :: Version 1, Release: 1 Benchmark Date: 20 Nov 2020*"&amp;A1069&amp;";*",SRGs!AA:AA,0),0)</f>
        <v>0</v>
      </c>
      <c r="AA1069" s="2">
        <f>IFERROR(MATCH("Unified Endpoint Management Server Security Requirements Guide :: Version 1, Release: 1 Benchmark Date: 20 Nov 2020*"&amp;A1069&amp;";*",SRGs!AA:AA,0),0)</f>
        <v>0</v>
      </c>
      <c r="AB1069" s="2">
        <f>IFERROR(MATCH("Virtual Private Network (VPN) Security Requirements Guide :: Version 2, Release: 4 Benchmark Date: 27 Oct 2021*"&amp;A1069&amp;";*",SRGs!AA:AA,0),0)</f>
        <v>0</v>
      </c>
      <c r="AC1069" s="2">
        <f>IFERROR(MATCH("Web Server Security Requirements Guide :: Version 3, Release: 1 Benchmark Date: 27 Oct 2022*"&amp;A1069&amp;";*",SRGs!AA:AA,0),0)</f>
        <v>0</v>
      </c>
      <c r="AD1069" s="22"/>
      <c r="AE1069" s="3" t="str">
        <f t="shared" si="128"/>
        <v/>
      </c>
      <c r="AF1069" s="2" t="str">
        <f t="shared" si="129"/>
        <v/>
      </c>
      <c r="AG1069" s="2" t="str">
        <f t="shared" si="130"/>
        <v/>
      </c>
      <c r="AH1069" s="2" t="str">
        <f t="shared" si="131"/>
        <v/>
      </c>
      <c r="AI1069" s="2" t="str">
        <f t="shared" si="132"/>
        <v/>
      </c>
      <c r="AJ1069" s="2" t="str">
        <f t="shared" si="133"/>
        <v/>
      </c>
      <c r="AK1069" s="2" t="str">
        <f t="shared" si="134"/>
        <v/>
      </c>
      <c r="AM1069" s="5" t="str">
        <f t="shared" si="135"/>
        <v/>
      </c>
    </row>
    <row r="1070" spans="1:39" s="5" customFormat="1" ht="90">
      <c r="A1070" s="1" t="s">
        <v>302</v>
      </c>
      <c r="B1070" s="1" t="s">
        <v>4317</v>
      </c>
      <c r="C1070" s="1" t="s">
        <v>1430</v>
      </c>
      <c r="D1070" s="1" t="s">
        <v>2429</v>
      </c>
      <c r="E1070" s="1" t="s">
        <v>3422</v>
      </c>
      <c r="F1070" s="2" t="s">
        <v>4122</v>
      </c>
      <c r="G1070" s="2"/>
      <c r="H1070" s="2"/>
      <c r="I1070" s="2"/>
      <c r="J1070" s="15"/>
      <c r="K1070" s="3">
        <f>IFERROR(MATCH("Application Layer Gateway (ALG) Security Requirements Guide (SRG) :: Version 1, Release: 2 Benchmark Date: 24 Jul 2015*"&amp;A1070&amp;";*",SRGs!AA:AA,0),0)</f>
        <v>0</v>
      </c>
      <c r="L1070" s="2">
        <f>IFERROR(MATCH("Application Server Security Requirements Guide :: Version 3, Release: 3 Benchmark Date: 27 Oct 2022*"&amp;A1070&amp;";*",SRGs!AA:AA,0),0)</f>
        <v>0</v>
      </c>
      <c r="M1070" s="2">
        <f>IFERROR(MATCH("Authentication, Authorization, and Accounting Services (AAA) Security Requirements Guide :: Version 1, Release: 2 Benchmark Date: 24 Jan 2020*"&amp;A1070&amp;";*",SRGs!AA:AA,0),0)</f>
        <v>0</v>
      </c>
      <c r="N1070" s="6">
        <f>IFERROR(MATCH("Central Log Server Security Requirements Guide :: Version 2, Release: 2 Benchmark Date: 27 Oct 2022*"&amp;A1070&amp;";*",SRGs!AA:AA,0),0)</f>
        <v>0</v>
      </c>
      <c r="O1070" s="6">
        <f>IFERROR(MATCH("Database Security Requirements Guide :: Version 3, Release: 3 Benchmark Date: 27 Jul 2022*"&amp;A1070&amp;";*",SRGs!AA:AA,0),0)</f>
        <v>0</v>
      </c>
      <c r="P1070" s="6">
        <f>IFERROR(MATCH("Container Platform Security Requirements Guide :: Version 1, Release: 3 Benchmark Date: 27 Jan 2022*"&amp;A1070&amp;";*",SRGs!AA:AA,0),0)</f>
        <v>2089</v>
      </c>
      <c r="Q1070" s="6">
        <f>IFERROR(MATCH("Domain Name System (DNS) Security Requirements Guide :: Version 2, Release: 4 Benchmark Date: 23 Oct 2015*"&amp;A1070&amp;";*",SRGs!AA:AA,0),0)</f>
        <v>0</v>
      </c>
      <c r="R1070" s="6">
        <f>IFERROR(MATCH("Firewall Security Requirements Guide :: Version 2, Release: 3 Benchmark Date: 27 Oct 2022*"&amp;A1070&amp;";*",SRGs!AA:AA,0),0)</f>
        <v>0</v>
      </c>
      <c r="S1070" s="6">
        <f>IFERROR(MATCH("General Purpose Operating System Security Requirements Guide :: Version 2, Release: 4 Benchmark Date: 27 Jul 2022*"&amp;A1070&amp;";*",SRGs!AA:AA,0),0)</f>
        <v>2090</v>
      </c>
      <c r="T1070" s="6">
        <f>IFERROR(MATCH("Intrusion Detection and Prevention Systems (IDPS) Security Requirements Guide :: Version 2, Release: 6 Benchmark Date: 24 Jul 2020*"&amp;A1070&amp;";*",SRGs!AA:AA,0),0)</f>
        <v>0</v>
      </c>
      <c r="U1070" s="6">
        <f>IFERROR(MATCH("Layer 2 Switch Security Requirements Guide :: Version 2, Release: 1 Benchmark Date: 18 May 2021*"&amp;A1070&amp;";*",SRGs!AA:AA,0),0)</f>
        <v>0</v>
      </c>
      <c r="V1070" s="6">
        <f>IFERROR(MATCH("Mainframe Product Security Requirements Guide :: Version 2, Release: 1 Benchmark Date: 27 Oct 2022*"&amp;A1070&amp;";*",SRGs!AA:AA,0),0)</f>
        <v>2092</v>
      </c>
      <c r="W1070" s="6">
        <f>IFERROR(MATCH("Network Device Management Security Requirements Guide :: Version 4, Release: 1 Benchmark Date: 23 Apr 2021*"&amp;A1070&amp;";*",SRGs!AA:AA,0),0)</f>
        <v>0</v>
      </c>
      <c r="X1070" s="6">
        <f>IFERROR(MATCH("Router Security Requirements Guide :: Version 4, Release: 2 Benchmark Date: 23 Apr 2021*"&amp;A1070&amp;";*",SRGs!AA:AA,0),0)</f>
        <v>0</v>
      </c>
      <c r="Y1070" s="6">
        <f>IFERROR(MATCH("SDN Controller Security Requirements Guide :: Version 1, Release: 2 Benchmark Date: 24 Apr 2020*"&amp;A1070&amp;";*",SRGs!AA:AA,0),0)</f>
        <v>0</v>
      </c>
      <c r="Z1070" s="6">
        <f>IFERROR(MATCH("Unified Endpoint Management Agent Security Requirements Guide :: Version 1, Release: 1 Benchmark Date: 20 Nov 2020*"&amp;A1070&amp;";*",SRGs!AA:AA,0),0)</f>
        <v>0</v>
      </c>
      <c r="AA1070" s="6">
        <f>IFERROR(MATCH("Unified Endpoint Management Server Security Requirements Guide :: Version 1, Release: 1 Benchmark Date: 20 Nov 2020*"&amp;A1070&amp;";*",SRGs!AA:AA,0),0)</f>
        <v>0</v>
      </c>
      <c r="AB1070" s="6">
        <f>IFERROR(MATCH("Virtual Private Network (VPN) Security Requirements Guide :: Version 2, Release: 4 Benchmark Date: 27 Oct 2021*"&amp;A1070&amp;";*",SRGs!AA:AA,0),0)</f>
        <v>0</v>
      </c>
      <c r="AC1070" s="6">
        <f>IFERROR(MATCH("Web Server Security Requirements Guide :: Version 3, Release: 1 Benchmark Date: 27 Oct 2022*"&amp;A1070&amp;";*",SRGs!AA:AA,0),0)</f>
        <v>0</v>
      </c>
      <c r="AD1070" s="21"/>
      <c r="AE1070" s="3" t="str">
        <f t="shared" si="128"/>
        <v/>
      </c>
      <c r="AF1070" s="2" t="str">
        <f t="shared" si="129"/>
        <v>Server</v>
      </c>
      <c r="AG1070" s="2" t="str">
        <f t="shared" si="130"/>
        <v>Laptops/Desktops</v>
      </c>
      <c r="AH1070" s="2" t="str">
        <f t="shared" si="131"/>
        <v/>
      </c>
      <c r="AI1070" s="2" t="str">
        <f t="shared" si="132"/>
        <v/>
      </c>
      <c r="AJ1070" s="2" t="str">
        <f t="shared" si="133"/>
        <v>Container</v>
      </c>
      <c r="AK1070" s="2" t="str">
        <f t="shared" si="134"/>
        <v/>
      </c>
      <c r="AL1070" s="27"/>
      <c r="AM1070" s="5" t="str">
        <f t="shared" si="135"/>
        <v>Server; Laptops/Desktops; Container</v>
      </c>
    </row>
    <row r="1071" spans="1:39" ht="90">
      <c r="A1071" s="1" t="s">
        <v>303</v>
      </c>
      <c r="B1071" s="1" t="s">
        <v>4317</v>
      </c>
      <c r="C1071" s="1" t="s">
        <v>1431</v>
      </c>
      <c r="D1071" s="1" t="s">
        <v>2430</v>
      </c>
      <c r="E1071" s="1" t="s">
        <v>3423</v>
      </c>
      <c r="F1071" s="2" t="s">
        <v>4123</v>
      </c>
      <c r="G1071" s="2"/>
      <c r="H1071" s="2"/>
      <c r="I1071" s="2"/>
      <c r="J1071" s="15"/>
      <c r="K1071" s="3">
        <f>IFERROR(MATCH("Application Layer Gateway (ALG) Security Requirements Guide (SRG) :: Version 1, Release: 2 Benchmark Date: 24 Jul 2015*"&amp;A1071&amp;";*",SRGs!AA:AA,0),0)</f>
        <v>0</v>
      </c>
      <c r="L1071" s="2">
        <f>IFERROR(MATCH("Application Server Security Requirements Guide :: Version 3, Release: 3 Benchmark Date: 27 Oct 2022*"&amp;A1071&amp;";*",SRGs!AA:AA,0),0)</f>
        <v>0</v>
      </c>
      <c r="M1071" s="2">
        <f>IFERROR(MATCH("Authentication, Authorization, and Accounting Services (AAA) Security Requirements Guide :: Version 1, Release: 2 Benchmark Date: 24 Jan 2020*"&amp;A1071&amp;";*",SRGs!AA:AA,0),0)</f>
        <v>0</v>
      </c>
      <c r="N1071" s="6">
        <f>IFERROR(MATCH("Central Log Server Security Requirements Guide :: Version 2, Release: 2 Benchmark Date: 27 Oct 2022*"&amp;A1071&amp;";*",SRGs!AA:AA,0),0)</f>
        <v>0</v>
      </c>
      <c r="O1071" s="6">
        <f>IFERROR(MATCH("Database Security Requirements Guide :: Version 3, Release: 3 Benchmark Date: 27 Jul 2022*"&amp;A1071&amp;";*",SRGs!AA:AA,0),0)</f>
        <v>0</v>
      </c>
      <c r="P1071" s="2">
        <f>IFERROR(MATCH("Container Platform Security Requirements Guide :: Version 1, Release: 3 Benchmark Date: 27 Jan 2022*"&amp;A1071&amp;";*",SRGs!AA:AA,0),0)</f>
        <v>0</v>
      </c>
      <c r="Q1071" s="2">
        <f>IFERROR(MATCH("Domain Name System (DNS) Security Requirements Guide :: Version 2, Release: 4 Benchmark Date: 23 Oct 2015*"&amp;A1071&amp;";*",SRGs!AA:AA,0),0)</f>
        <v>1198</v>
      </c>
      <c r="R1071" s="2">
        <f>IFERROR(MATCH("Firewall Security Requirements Guide :: Version 2, Release: 3 Benchmark Date: 27 Oct 2022*"&amp;A1071&amp;";*",SRGs!AA:AA,0),0)</f>
        <v>0</v>
      </c>
      <c r="S1071" s="2">
        <f>IFERROR(MATCH("General Purpose Operating System Security Requirements Guide :: Version 2, Release: 4 Benchmark Date: 27 Jul 2022*"&amp;A1071&amp;";*",SRGs!AA:AA,0),0)</f>
        <v>0</v>
      </c>
      <c r="T1071" s="2">
        <f>IFERROR(MATCH("Intrusion Detection and Prevention Systems (IDPS) Security Requirements Guide :: Version 2, Release: 6 Benchmark Date: 24 Jul 2020*"&amp;A1071&amp;";*",SRGs!AA:AA,0),0)</f>
        <v>0</v>
      </c>
      <c r="U1071" s="2">
        <f>IFERROR(MATCH("Layer 2 Switch Security Requirements Guide :: Version 2, Release: 1 Benchmark Date: 18 May 2021*"&amp;A1071&amp;";*",SRGs!AA:AA,0),0)</f>
        <v>0</v>
      </c>
      <c r="V1071" s="2">
        <f>IFERROR(MATCH("Mainframe Product Security Requirements Guide :: Version 2, Release: 1 Benchmark Date: 27 Oct 2022*"&amp;A1071&amp;";*",SRGs!AA:AA,0),0)</f>
        <v>0</v>
      </c>
      <c r="W1071" s="2">
        <f>IFERROR(MATCH("Network Device Management Security Requirements Guide :: Version 4, Release: 1 Benchmark Date: 23 Apr 2021*"&amp;A1071&amp;";*",SRGs!AA:AA,0),0)</f>
        <v>0</v>
      </c>
      <c r="X1071" s="2">
        <f>IFERROR(MATCH("Router Security Requirements Guide :: Version 4, Release: 2 Benchmark Date: 23 Apr 2021*"&amp;A1071&amp;";*",SRGs!AA:AA,0),0)</f>
        <v>0</v>
      </c>
      <c r="Y1071" s="2">
        <f>IFERROR(MATCH("SDN Controller Security Requirements Guide :: Version 1, Release: 2 Benchmark Date: 24 Apr 2020*"&amp;A1071&amp;";*",SRGs!AA:AA,0),0)</f>
        <v>0</v>
      </c>
      <c r="Z1071" s="2">
        <f>IFERROR(MATCH("Unified Endpoint Management Agent Security Requirements Guide :: Version 1, Release: 1 Benchmark Date: 20 Nov 2020*"&amp;A1071&amp;";*",SRGs!AA:AA,0),0)</f>
        <v>0</v>
      </c>
      <c r="AA1071" s="2">
        <f>IFERROR(MATCH("Unified Endpoint Management Server Security Requirements Guide :: Version 1, Release: 1 Benchmark Date: 20 Nov 2020*"&amp;A1071&amp;";*",SRGs!AA:AA,0),0)</f>
        <v>0</v>
      </c>
      <c r="AB1071" s="2">
        <f>IFERROR(MATCH("Virtual Private Network (VPN) Security Requirements Guide :: Version 2, Release: 4 Benchmark Date: 27 Oct 2021*"&amp;A1071&amp;";*",SRGs!AA:AA,0),0)</f>
        <v>0</v>
      </c>
      <c r="AC1071" s="2">
        <f>IFERROR(MATCH("Web Server Security Requirements Guide :: Version 3, Release: 1 Benchmark Date: 27 Oct 2022*"&amp;A1071&amp;";*",SRGs!AA:AA,0),0)</f>
        <v>0</v>
      </c>
      <c r="AD1071" s="22"/>
      <c r="AE1071" s="3" t="str">
        <f t="shared" si="128"/>
        <v/>
      </c>
      <c r="AF1071" s="2" t="str">
        <f t="shared" si="129"/>
        <v/>
      </c>
      <c r="AG1071" s="2" t="str">
        <f t="shared" si="130"/>
        <v/>
      </c>
      <c r="AH1071" s="2" t="str">
        <f t="shared" si="131"/>
        <v>Network Device</v>
      </c>
      <c r="AI1071" s="2" t="str">
        <f t="shared" si="132"/>
        <v/>
      </c>
      <c r="AJ1071" s="2" t="str">
        <f t="shared" si="133"/>
        <v/>
      </c>
      <c r="AK1071" s="2" t="str">
        <f t="shared" si="134"/>
        <v/>
      </c>
      <c r="AM1071" s="5" t="str">
        <f t="shared" si="135"/>
        <v>Network Device</v>
      </c>
    </row>
    <row r="1072" spans="1:39" ht="270">
      <c r="A1072" s="1" t="s">
        <v>304</v>
      </c>
      <c r="B1072" s="1" t="s">
        <v>4317</v>
      </c>
      <c r="C1072" s="1" t="s">
        <v>1432</v>
      </c>
      <c r="D1072" s="1" t="s">
        <v>2431</v>
      </c>
      <c r="E1072" s="1" t="s">
        <v>3424</v>
      </c>
      <c r="F1072" s="2" t="s">
        <v>4124</v>
      </c>
      <c r="G1072" s="2"/>
      <c r="H1072" s="2"/>
      <c r="I1072" s="2"/>
      <c r="J1072" s="15"/>
      <c r="K1072" s="3">
        <f>IFERROR(MATCH("Application Layer Gateway (ALG) Security Requirements Guide (SRG) :: Version 1, Release: 2 Benchmark Date: 24 Jul 2015*"&amp;A1072&amp;";*",SRGs!AA:AA,0),0)</f>
        <v>0</v>
      </c>
      <c r="L1072" s="2">
        <f>IFERROR(MATCH("Application Server Security Requirements Guide :: Version 3, Release: 3 Benchmark Date: 27 Oct 2022*"&amp;A1072&amp;";*",SRGs!AA:AA,0),0)</f>
        <v>0</v>
      </c>
      <c r="M1072" s="2">
        <f>IFERROR(MATCH("Authentication, Authorization, and Accounting Services (AAA) Security Requirements Guide :: Version 1, Release: 2 Benchmark Date: 24 Jan 2020*"&amp;A1072&amp;";*",SRGs!AA:AA,0),0)</f>
        <v>0</v>
      </c>
      <c r="N1072" s="6">
        <f>IFERROR(MATCH("Central Log Server Security Requirements Guide :: Version 2, Release: 2 Benchmark Date: 27 Oct 2022*"&amp;A1072&amp;";*",SRGs!AA:AA,0),0)</f>
        <v>0</v>
      </c>
      <c r="O1072" s="6">
        <f>IFERROR(MATCH("Database Security Requirements Guide :: Version 3, Release: 3 Benchmark Date: 27 Jul 2022*"&amp;A1072&amp;";*",SRGs!AA:AA,0),0)</f>
        <v>0</v>
      </c>
      <c r="P1072" s="2">
        <f>IFERROR(MATCH("Container Platform Security Requirements Guide :: Version 1, Release: 3 Benchmark Date: 27 Jan 2022*"&amp;A1072&amp;";*",SRGs!AA:AA,0),0)</f>
        <v>0</v>
      </c>
      <c r="Q1072" s="2">
        <f>IFERROR(MATCH("Domain Name System (DNS) Security Requirements Guide :: Version 2, Release: 4 Benchmark Date: 23 Oct 2015*"&amp;A1072&amp;";*",SRGs!AA:AA,0),0)</f>
        <v>0</v>
      </c>
      <c r="R1072" s="2">
        <f>IFERROR(MATCH("Firewall Security Requirements Guide :: Version 2, Release: 3 Benchmark Date: 27 Oct 2022*"&amp;A1072&amp;";*",SRGs!AA:AA,0),0)</f>
        <v>0</v>
      </c>
      <c r="S1072" s="2">
        <f>IFERROR(MATCH("General Purpose Operating System Security Requirements Guide :: Version 2, Release: 4 Benchmark Date: 27 Jul 2022*"&amp;A1072&amp;";*",SRGs!AA:AA,0),0)</f>
        <v>0</v>
      </c>
      <c r="T1072" s="2">
        <f>IFERROR(MATCH("Intrusion Detection and Prevention Systems (IDPS) Security Requirements Guide :: Version 2, Release: 6 Benchmark Date: 24 Jul 2020*"&amp;A1072&amp;";*",SRGs!AA:AA,0),0)</f>
        <v>0</v>
      </c>
      <c r="U1072" s="2">
        <f>IFERROR(MATCH("Layer 2 Switch Security Requirements Guide :: Version 2, Release: 1 Benchmark Date: 18 May 2021*"&amp;A1072&amp;";*",SRGs!AA:AA,0),0)</f>
        <v>0</v>
      </c>
      <c r="V1072" s="2">
        <f>IFERROR(MATCH("Mainframe Product Security Requirements Guide :: Version 2, Release: 1 Benchmark Date: 27 Oct 2022*"&amp;A1072&amp;";*",SRGs!AA:AA,0),0)</f>
        <v>0</v>
      </c>
      <c r="W1072" s="2">
        <f>IFERROR(MATCH("Network Device Management Security Requirements Guide :: Version 4, Release: 1 Benchmark Date: 23 Apr 2021*"&amp;A1072&amp;";*",SRGs!AA:AA,0),0)</f>
        <v>0</v>
      </c>
      <c r="X1072" s="2">
        <f>IFERROR(MATCH("Router Security Requirements Guide :: Version 4, Release: 2 Benchmark Date: 23 Apr 2021*"&amp;A1072&amp;";*",SRGs!AA:AA,0),0)</f>
        <v>0</v>
      </c>
      <c r="Y1072" s="2">
        <f>IFERROR(MATCH("SDN Controller Security Requirements Guide :: Version 1, Release: 2 Benchmark Date: 24 Apr 2020*"&amp;A1072&amp;";*",SRGs!AA:AA,0),0)</f>
        <v>0</v>
      </c>
      <c r="Z1072" s="2">
        <f>IFERROR(MATCH("Unified Endpoint Management Agent Security Requirements Guide :: Version 1, Release: 1 Benchmark Date: 20 Nov 2020*"&amp;A1072&amp;";*",SRGs!AA:AA,0),0)</f>
        <v>0</v>
      </c>
      <c r="AA1072" s="2">
        <f>IFERROR(MATCH("Unified Endpoint Management Server Security Requirements Guide :: Version 1, Release: 1 Benchmark Date: 20 Nov 2020*"&amp;A1072&amp;";*",SRGs!AA:AA,0),0)</f>
        <v>0</v>
      </c>
      <c r="AB1072" s="2">
        <f>IFERROR(MATCH("Virtual Private Network (VPN) Security Requirements Guide :: Version 2, Release: 4 Benchmark Date: 27 Oct 2021*"&amp;A1072&amp;";*",SRGs!AA:AA,0),0)</f>
        <v>0</v>
      </c>
      <c r="AC1072" s="2">
        <f>IFERROR(MATCH("Web Server Security Requirements Guide :: Version 3, Release: 1 Benchmark Date: 27 Oct 2022*"&amp;A1072&amp;";*",SRGs!AA:AA,0),0)</f>
        <v>0</v>
      </c>
      <c r="AD1072" s="22"/>
      <c r="AE1072" s="3" t="str">
        <f t="shared" si="128"/>
        <v/>
      </c>
      <c r="AF1072" s="2" t="str">
        <f t="shared" si="129"/>
        <v/>
      </c>
      <c r="AG1072" s="2" t="str">
        <f t="shared" si="130"/>
        <v/>
      </c>
      <c r="AH1072" s="2" t="str">
        <f t="shared" si="131"/>
        <v/>
      </c>
      <c r="AI1072" s="2" t="str">
        <f t="shared" si="132"/>
        <v/>
      </c>
      <c r="AJ1072" s="2" t="str">
        <f t="shared" si="133"/>
        <v/>
      </c>
      <c r="AK1072" s="2" t="str">
        <f t="shared" si="134"/>
        <v/>
      </c>
      <c r="AM1072" s="5" t="str">
        <f t="shared" si="135"/>
        <v/>
      </c>
    </row>
    <row r="1073" spans="1:39" ht="240">
      <c r="A1073" s="1" t="s">
        <v>22706</v>
      </c>
      <c r="B1073" s="1" t="s">
        <v>4317</v>
      </c>
      <c r="C1073" s="1" t="s">
        <v>1433</v>
      </c>
      <c r="D1073" s="1" t="s">
        <v>2432</v>
      </c>
      <c r="E1073" s="1" t="s">
        <v>3425</v>
      </c>
      <c r="F1073" s="2" t="s">
        <v>4125</v>
      </c>
      <c r="G1073" s="2"/>
      <c r="H1073" s="2"/>
      <c r="I1073" s="2"/>
      <c r="J1073" s="15"/>
      <c r="K1073" s="3">
        <f>IFERROR(MATCH("Application Layer Gateway (ALG) Security Requirements Guide (SRG) :: Version 1, Release: 2 Benchmark Date: 24 Jul 2015*"&amp;A1073&amp;";*",SRGs!AA:AA,0),0)</f>
        <v>0</v>
      </c>
      <c r="L1073" s="2">
        <f>IFERROR(MATCH("Application Server Security Requirements Guide :: Version 3, Release: 3 Benchmark Date: 27 Oct 2022*"&amp;A1073&amp;";*",SRGs!AA:AA,0),0)</f>
        <v>0</v>
      </c>
      <c r="M1073" s="2">
        <f>IFERROR(MATCH("Authentication, Authorization, and Accounting Services (AAA) Security Requirements Guide :: Version 1, Release: 2 Benchmark Date: 24 Jan 2020*"&amp;A1073&amp;";*",SRGs!AA:AA,0),0)</f>
        <v>0</v>
      </c>
      <c r="N1073" s="6">
        <f>IFERROR(MATCH("Central Log Server Security Requirements Guide :: Version 2, Release: 2 Benchmark Date: 27 Oct 2022*"&amp;A1073&amp;";*",SRGs!AA:AA,0),0)</f>
        <v>0</v>
      </c>
      <c r="O1073" s="6">
        <f>IFERROR(MATCH("Database Security Requirements Guide :: Version 3, Release: 3 Benchmark Date: 27 Jul 2022*"&amp;A1073&amp;";*",SRGs!AA:AA,0),0)</f>
        <v>0</v>
      </c>
      <c r="P1073" s="2">
        <f>IFERROR(MATCH("Container Platform Security Requirements Guide :: Version 1, Release: 3 Benchmark Date: 27 Jan 2022*"&amp;A1073&amp;";*",SRGs!AA:AA,0),0)</f>
        <v>0</v>
      </c>
      <c r="Q1073" s="2">
        <f>IFERROR(MATCH("Domain Name System (DNS) Security Requirements Guide :: Version 2, Release: 4 Benchmark Date: 23 Oct 2015*"&amp;A1073&amp;";*",SRGs!AA:AA,0),0)</f>
        <v>0</v>
      </c>
      <c r="R1073" s="2">
        <f>IFERROR(MATCH("Firewall Security Requirements Guide :: Version 2, Release: 3 Benchmark Date: 27 Oct 2022*"&amp;A1073&amp;";*",SRGs!AA:AA,0),0)</f>
        <v>0</v>
      </c>
      <c r="S1073" s="2">
        <f>IFERROR(MATCH("General Purpose Operating System Security Requirements Guide :: Version 2, Release: 4 Benchmark Date: 27 Jul 2022*"&amp;A1073&amp;";*",SRGs!AA:AA,0),0)</f>
        <v>0</v>
      </c>
      <c r="T1073" s="2">
        <f>IFERROR(MATCH("Intrusion Detection and Prevention Systems (IDPS) Security Requirements Guide :: Version 2, Release: 6 Benchmark Date: 24 Jul 2020*"&amp;A1073&amp;";*",SRGs!AA:AA,0),0)</f>
        <v>0</v>
      </c>
      <c r="U1073" s="2">
        <f>IFERROR(MATCH("Layer 2 Switch Security Requirements Guide :: Version 2, Release: 1 Benchmark Date: 18 May 2021*"&amp;A1073&amp;";*",SRGs!AA:AA,0),0)</f>
        <v>0</v>
      </c>
      <c r="V1073" s="2">
        <f>IFERROR(MATCH("Mainframe Product Security Requirements Guide :: Version 2, Release: 1 Benchmark Date: 27 Oct 2022*"&amp;A1073&amp;";*",SRGs!AA:AA,0),0)</f>
        <v>0</v>
      </c>
      <c r="W1073" s="2">
        <f>IFERROR(MATCH("Network Device Management Security Requirements Guide :: Version 4, Release: 1 Benchmark Date: 23 Apr 2021*"&amp;A1073&amp;";*",SRGs!AA:AA,0),0)</f>
        <v>0</v>
      </c>
      <c r="X1073" s="2">
        <f>IFERROR(MATCH("Router Security Requirements Guide :: Version 4, Release: 2 Benchmark Date: 23 Apr 2021*"&amp;A1073&amp;";*",SRGs!AA:AA,0),0)</f>
        <v>0</v>
      </c>
      <c r="Y1073" s="2">
        <f>IFERROR(MATCH("SDN Controller Security Requirements Guide :: Version 1, Release: 2 Benchmark Date: 24 Apr 2020*"&amp;A1073&amp;";*",SRGs!AA:AA,0),0)</f>
        <v>0</v>
      </c>
      <c r="Z1073" s="2">
        <f>IFERROR(MATCH("Unified Endpoint Management Agent Security Requirements Guide :: Version 1, Release: 1 Benchmark Date: 20 Nov 2020*"&amp;A1073&amp;";*",SRGs!AA:AA,0),0)</f>
        <v>0</v>
      </c>
      <c r="AA1073" s="2">
        <f>IFERROR(MATCH("Unified Endpoint Management Server Security Requirements Guide :: Version 1, Release: 1 Benchmark Date: 20 Nov 2020*"&amp;A1073&amp;";*",SRGs!AA:AA,0),0)</f>
        <v>0</v>
      </c>
      <c r="AB1073" s="2">
        <f>IFERROR(MATCH("Virtual Private Network (VPN) Security Requirements Guide :: Version 2, Release: 4 Benchmark Date: 27 Oct 2021*"&amp;A1073&amp;";*",SRGs!AA:AA,0),0)</f>
        <v>0</v>
      </c>
      <c r="AC1073" s="2">
        <f>IFERROR(MATCH("Web Server Security Requirements Guide :: Version 3, Release: 1 Benchmark Date: 27 Oct 2022*"&amp;A1073&amp;";*",SRGs!AA:AA,0),0)</f>
        <v>0</v>
      </c>
      <c r="AD1073" s="22"/>
      <c r="AE1073" s="3" t="str">
        <f t="shared" si="128"/>
        <v/>
      </c>
      <c r="AF1073" s="2" t="str">
        <f t="shared" si="129"/>
        <v/>
      </c>
      <c r="AG1073" s="2" t="str">
        <f t="shared" si="130"/>
        <v/>
      </c>
      <c r="AH1073" s="2" t="str">
        <f t="shared" si="131"/>
        <v/>
      </c>
      <c r="AI1073" s="2" t="str">
        <f t="shared" si="132"/>
        <v/>
      </c>
      <c r="AJ1073" s="2" t="str">
        <f t="shared" si="133"/>
        <v/>
      </c>
      <c r="AK1073" s="2" t="str">
        <f t="shared" si="134"/>
        <v/>
      </c>
      <c r="AM1073" s="5" t="str">
        <f t="shared" si="135"/>
        <v/>
      </c>
    </row>
    <row r="1074" spans="1:39" ht="75">
      <c r="A1074" s="1" t="s">
        <v>22707</v>
      </c>
      <c r="B1074" s="1" t="s">
        <v>4317</v>
      </c>
      <c r="C1074" s="1" t="s">
        <v>1434</v>
      </c>
      <c r="D1074" s="1" t="s">
        <v>2433</v>
      </c>
      <c r="E1074" s="1" t="s">
        <v>3426</v>
      </c>
      <c r="F1074" s="2" t="s">
        <v>4126</v>
      </c>
      <c r="G1074" s="2"/>
      <c r="H1074" s="2"/>
      <c r="I1074" s="2"/>
      <c r="J1074" s="15"/>
      <c r="K1074" s="3">
        <f>IFERROR(MATCH("Application Layer Gateway (ALG) Security Requirements Guide (SRG) :: Version 1, Release: 2 Benchmark Date: 24 Jul 2015*"&amp;A1074&amp;";*",SRGs!AA:AA,0),0)</f>
        <v>0</v>
      </c>
      <c r="L1074" s="2">
        <f>IFERROR(MATCH("Application Server Security Requirements Guide :: Version 3, Release: 3 Benchmark Date: 27 Oct 2022*"&amp;A1074&amp;";*",SRGs!AA:AA,0),0)</f>
        <v>0</v>
      </c>
      <c r="M1074" s="2">
        <f>IFERROR(MATCH("Authentication, Authorization, and Accounting Services (AAA) Security Requirements Guide :: Version 1, Release: 2 Benchmark Date: 24 Jan 2020*"&amp;A1074&amp;";*",SRGs!AA:AA,0),0)</f>
        <v>0</v>
      </c>
      <c r="N1074" s="6">
        <f>IFERROR(MATCH("Central Log Server Security Requirements Guide :: Version 2, Release: 2 Benchmark Date: 27 Oct 2022*"&amp;A1074&amp;";*",SRGs!AA:AA,0),0)</f>
        <v>0</v>
      </c>
      <c r="O1074" s="6">
        <f>IFERROR(MATCH("Database Security Requirements Guide :: Version 3, Release: 3 Benchmark Date: 27 Jul 2022*"&amp;A1074&amp;";*",SRGs!AA:AA,0),0)</f>
        <v>0</v>
      </c>
      <c r="P1074" s="2">
        <f>IFERROR(MATCH("Container Platform Security Requirements Guide :: Version 1, Release: 3 Benchmark Date: 27 Jan 2022*"&amp;A1074&amp;";*",SRGs!AA:AA,0),0)</f>
        <v>0</v>
      </c>
      <c r="Q1074" s="2">
        <f>IFERROR(MATCH("Domain Name System (DNS) Security Requirements Guide :: Version 2, Release: 4 Benchmark Date: 23 Oct 2015*"&amp;A1074&amp;";*",SRGs!AA:AA,0),0)</f>
        <v>0</v>
      </c>
      <c r="R1074" s="2">
        <f>IFERROR(MATCH("Firewall Security Requirements Guide :: Version 2, Release: 3 Benchmark Date: 27 Oct 2022*"&amp;A1074&amp;";*",SRGs!AA:AA,0),0)</f>
        <v>0</v>
      </c>
      <c r="S1074" s="2">
        <f>IFERROR(MATCH("General Purpose Operating System Security Requirements Guide :: Version 2, Release: 4 Benchmark Date: 27 Jul 2022*"&amp;A1074&amp;";*",SRGs!AA:AA,0),0)</f>
        <v>0</v>
      </c>
      <c r="T1074" s="2">
        <f>IFERROR(MATCH("Intrusion Detection and Prevention Systems (IDPS) Security Requirements Guide :: Version 2, Release: 6 Benchmark Date: 24 Jul 2020*"&amp;A1074&amp;";*",SRGs!AA:AA,0),0)</f>
        <v>0</v>
      </c>
      <c r="U1074" s="2">
        <f>IFERROR(MATCH("Layer 2 Switch Security Requirements Guide :: Version 2, Release: 1 Benchmark Date: 18 May 2021*"&amp;A1074&amp;";*",SRGs!AA:AA,0),0)</f>
        <v>0</v>
      </c>
      <c r="V1074" s="2">
        <f>IFERROR(MATCH("Mainframe Product Security Requirements Guide :: Version 2, Release: 1 Benchmark Date: 27 Oct 2022*"&amp;A1074&amp;";*",SRGs!AA:AA,0),0)</f>
        <v>0</v>
      </c>
      <c r="W1074" s="2">
        <f>IFERROR(MATCH("Network Device Management Security Requirements Guide :: Version 4, Release: 1 Benchmark Date: 23 Apr 2021*"&amp;A1074&amp;";*",SRGs!AA:AA,0),0)</f>
        <v>0</v>
      </c>
      <c r="X1074" s="2">
        <f>IFERROR(MATCH("Router Security Requirements Guide :: Version 4, Release: 2 Benchmark Date: 23 Apr 2021*"&amp;A1074&amp;";*",SRGs!AA:AA,0),0)</f>
        <v>0</v>
      </c>
      <c r="Y1074" s="2">
        <f>IFERROR(MATCH("SDN Controller Security Requirements Guide :: Version 1, Release: 2 Benchmark Date: 24 Apr 2020*"&amp;A1074&amp;";*",SRGs!AA:AA,0),0)</f>
        <v>0</v>
      </c>
      <c r="Z1074" s="2">
        <f>IFERROR(MATCH("Unified Endpoint Management Agent Security Requirements Guide :: Version 1, Release: 1 Benchmark Date: 20 Nov 2020*"&amp;A1074&amp;";*",SRGs!AA:AA,0),0)</f>
        <v>0</v>
      </c>
      <c r="AA1074" s="2">
        <f>IFERROR(MATCH("Unified Endpoint Management Server Security Requirements Guide :: Version 1, Release: 1 Benchmark Date: 20 Nov 2020*"&amp;A1074&amp;";*",SRGs!AA:AA,0),0)</f>
        <v>0</v>
      </c>
      <c r="AB1074" s="2">
        <f>IFERROR(MATCH("Virtual Private Network (VPN) Security Requirements Guide :: Version 2, Release: 4 Benchmark Date: 27 Oct 2021*"&amp;A1074&amp;";*",SRGs!AA:AA,0),0)</f>
        <v>0</v>
      </c>
      <c r="AC1074" s="2">
        <f>IFERROR(MATCH("Web Server Security Requirements Guide :: Version 3, Release: 1 Benchmark Date: 27 Oct 2022*"&amp;A1074&amp;";*",SRGs!AA:AA,0),0)</f>
        <v>0</v>
      </c>
      <c r="AD1074" s="22"/>
      <c r="AE1074" s="3" t="str">
        <f t="shared" si="128"/>
        <v/>
      </c>
      <c r="AF1074" s="2" t="str">
        <f t="shared" si="129"/>
        <v/>
      </c>
      <c r="AG1074" s="2" t="str">
        <f t="shared" si="130"/>
        <v/>
      </c>
      <c r="AH1074" s="2" t="str">
        <f t="shared" si="131"/>
        <v/>
      </c>
      <c r="AI1074" s="2" t="str">
        <f t="shared" si="132"/>
        <v/>
      </c>
      <c r="AJ1074" s="2" t="str">
        <f t="shared" si="133"/>
        <v/>
      </c>
      <c r="AK1074" s="2" t="str">
        <f t="shared" si="134"/>
        <v/>
      </c>
      <c r="AM1074" s="5" t="str">
        <f t="shared" si="135"/>
        <v/>
      </c>
    </row>
    <row r="1075" spans="1:39" ht="135">
      <c r="A1075" s="1" t="s">
        <v>22708</v>
      </c>
      <c r="B1075" s="1" t="s">
        <v>4317</v>
      </c>
      <c r="C1075" s="1" t="s">
        <v>1435</v>
      </c>
      <c r="D1075" s="1" t="s">
        <v>2434</v>
      </c>
      <c r="E1075" s="1" t="s">
        <v>3427</v>
      </c>
      <c r="F1075" s="2" t="s">
        <v>2591</v>
      </c>
      <c r="G1075" s="2"/>
      <c r="H1075" s="2"/>
      <c r="I1075" s="2"/>
      <c r="J1075" s="15"/>
      <c r="K1075" s="3">
        <f>IFERROR(MATCH("Application Layer Gateway (ALG) Security Requirements Guide (SRG) :: Version 1, Release: 2 Benchmark Date: 24 Jul 2015*"&amp;A1075&amp;";*",SRGs!AA:AA,0),0)</f>
        <v>0</v>
      </c>
      <c r="L1075" s="2">
        <f>IFERROR(MATCH("Application Server Security Requirements Guide :: Version 3, Release: 3 Benchmark Date: 27 Oct 2022*"&amp;A1075&amp;";*",SRGs!AA:AA,0),0)</f>
        <v>0</v>
      </c>
      <c r="M1075" s="2">
        <f>IFERROR(MATCH("Authentication, Authorization, and Accounting Services (AAA) Security Requirements Guide :: Version 1, Release: 2 Benchmark Date: 24 Jan 2020*"&amp;A1075&amp;";*",SRGs!AA:AA,0),0)</f>
        <v>0</v>
      </c>
      <c r="N1075" s="2">
        <f>IFERROR(MATCH("Central Log Server Security Requirements Guide :: Version 2, Release: 2 Benchmark Date: 27 Oct 2022*"&amp;A1075&amp;";*",SRGs!AA:AA,0),0)</f>
        <v>0</v>
      </c>
      <c r="O1075" s="2">
        <f>IFERROR(MATCH("Database Security Requirements Guide :: Version 3, Release: 3 Benchmark Date: 27 Jul 2022*"&amp;A1075&amp;";*",SRGs!AA:AA,0),0)</f>
        <v>0</v>
      </c>
      <c r="P1075" s="2">
        <f>IFERROR(MATCH("Container Platform Security Requirements Guide :: Version 1, Release: 3 Benchmark Date: 27 Jan 2022*"&amp;A1075&amp;";*",SRGs!AA:AA,0),0)</f>
        <v>0</v>
      </c>
      <c r="Q1075" s="2">
        <f>IFERROR(MATCH("Domain Name System (DNS) Security Requirements Guide :: Version 2, Release: 4 Benchmark Date: 23 Oct 2015*"&amp;A1075&amp;";*",SRGs!AA:AA,0),0)</f>
        <v>0</v>
      </c>
      <c r="R1075" s="2">
        <f>IFERROR(MATCH("Firewall Security Requirements Guide :: Version 2, Release: 3 Benchmark Date: 27 Oct 2022*"&amp;A1075&amp;";*",SRGs!AA:AA,0),0)</f>
        <v>0</v>
      </c>
      <c r="S1075" s="2">
        <f>IFERROR(MATCH("General Purpose Operating System Security Requirements Guide :: Version 2, Release: 4 Benchmark Date: 27 Jul 2022*"&amp;A1075&amp;";*",SRGs!AA:AA,0),0)</f>
        <v>0</v>
      </c>
      <c r="T1075" s="2">
        <f>IFERROR(MATCH("Intrusion Detection and Prevention Systems (IDPS) Security Requirements Guide :: Version 2, Release: 6 Benchmark Date: 24 Jul 2020*"&amp;A1075&amp;";*",SRGs!AA:AA,0),0)</f>
        <v>0</v>
      </c>
      <c r="U1075" s="2">
        <f>IFERROR(MATCH("Layer 2 Switch Security Requirements Guide :: Version 2, Release: 1 Benchmark Date: 18 May 2021*"&amp;A1075&amp;";*",SRGs!AA:AA,0),0)</f>
        <v>0</v>
      </c>
      <c r="V1075" s="2">
        <f>IFERROR(MATCH("Mainframe Product Security Requirements Guide :: Version 2, Release: 1 Benchmark Date: 27 Oct 2022*"&amp;A1075&amp;";*",SRGs!AA:AA,0),0)</f>
        <v>0</v>
      </c>
      <c r="W1075" s="2">
        <f>IFERROR(MATCH("Network Device Management Security Requirements Guide :: Version 4, Release: 1 Benchmark Date: 23 Apr 2021*"&amp;A1075&amp;";*",SRGs!AA:AA,0),0)</f>
        <v>0</v>
      </c>
      <c r="X1075" s="2">
        <f>IFERROR(MATCH("Router Security Requirements Guide :: Version 4, Release: 2 Benchmark Date: 23 Apr 2021*"&amp;A1075&amp;";*",SRGs!AA:AA,0),0)</f>
        <v>0</v>
      </c>
      <c r="Y1075" s="2">
        <f>IFERROR(MATCH("SDN Controller Security Requirements Guide :: Version 1, Release: 2 Benchmark Date: 24 Apr 2020*"&amp;A1075&amp;";*",SRGs!AA:AA,0),0)</f>
        <v>0</v>
      </c>
      <c r="Z1075" s="2">
        <f>IFERROR(MATCH("Unified Endpoint Management Agent Security Requirements Guide :: Version 1, Release: 1 Benchmark Date: 20 Nov 2020*"&amp;A1075&amp;";*",SRGs!AA:AA,0),0)</f>
        <v>0</v>
      </c>
      <c r="AA1075" s="2">
        <f>IFERROR(MATCH("Unified Endpoint Management Server Security Requirements Guide :: Version 1, Release: 1 Benchmark Date: 20 Nov 2020*"&amp;A1075&amp;";*",SRGs!AA:AA,0),0)</f>
        <v>0</v>
      </c>
      <c r="AB1075" s="2">
        <f>IFERROR(MATCH("Virtual Private Network (VPN) Security Requirements Guide :: Version 2, Release: 4 Benchmark Date: 27 Oct 2021*"&amp;A1075&amp;";*",SRGs!AA:AA,0),0)</f>
        <v>0</v>
      </c>
      <c r="AC1075" s="2">
        <f>IFERROR(MATCH("Web Server Security Requirements Guide :: Version 3, Release: 1 Benchmark Date: 27 Oct 2022*"&amp;A1075&amp;";*",SRGs!AA:AA,0),0)</f>
        <v>0</v>
      </c>
      <c r="AD1075" s="22"/>
      <c r="AE1075" s="3" t="str">
        <f t="shared" si="128"/>
        <v/>
      </c>
      <c r="AF1075" s="2" t="str">
        <f t="shared" si="129"/>
        <v/>
      </c>
      <c r="AG1075" s="2" t="str">
        <f t="shared" si="130"/>
        <v/>
      </c>
      <c r="AH1075" s="2" t="str">
        <f t="shared" si="131"/>
        <v/>
      </c>
      <c r="AI1075" s="2" t="str">
        <f t="shared" si="132"/>
        <v/>
      </c>
      <c r="AJ1075" s="2" t="str">
        <f t="shared" si="133"/>
        <v/>
      </c>
      <c r="AK1075" s="2" t="str">
        <f t="shared" si="134"/>
        <v/>
      </c>
      <c r="AM1075" s="5" t="str">
        <f t="shared" si="135"/>
        <v/>
      </c>
    </row>
    <row r="1076" spans="1:39" ht="150">
      <c r="A1076" s="1" t="s">
        <v>22709</v>
      </c>
      <c r="B1076" s="1" t="s">
        <v>4317</v>
      </c>
      <c r="C1076" s="1" t="s">
        <v>1436</v>
      </c>
      <c r="D1076" s="1" t="s">
        <v>2435</v>
      </c>
      <c r="E1076" s="1" t="s">
        <v>3428</v>
      </c>
      <c r="F1076" s="2" t="s">
        <v>2591</v>
      </c>
      <c r="G1076" s="2"/>
      <c r="H1076" s="2"/>
      <c r="I1076" s="2"/>
      <c r="J1076" s="15"/>
      <c r="K1076" s="3">
        <f>IFERROR(MATCH("Application Layer Gateway (ALG) Security Requirements Guide (SRG) :: Version 1, Release: 2 Benchmark Date: 24 Jul 2015*"&amp;A1076&amp;";*",SRGs!AA:AA,0),0)</f>
        <v>0</v>
      </c>
      <c r="L1076" s="2">
        <f>IFERROR(MATCH("Application Server Security Requirements Guide :: Version 3, Release: 3 Benchmark Date: 27 Oct 2022*"&amp;A1076&amp;";*",SRGs!AA:AA,0),0)</f>
        <v>0</v>
      </c>
      <c r="M1076" s="2">
        <f>IFERROR(MATCH("Authentication, Authorization, and Accounting Services (AAA) Security Requirements Guide :: Version 1, Release: 2 Benchmark Date: 24 Jan 2020*"&amp;A1076&amp;";*",SRGs!AA:AA,0),0)</f>
        <v>0</v>
      </c>
      <c r="N1076" s="2">
        <f>IFERROR(MATCH("Central Log Server Security Requirements Guide :: Version 2, Release: 2 Benchmark Date: 27 Oct 2022*"&amp;A1076&amp;";*",SRGs!AA:AA,0),0)</f>
        <v>0</v>
      </c>
      <c r="O1076" s="2">
        <f>IFERROR(MATCH("Database Security Requirements Guide :: Version 3, Release: 3 Benchmark Date: 27 Jul 2022*"&amp;A1076&amp;";*",SRGs!AA:AA,0),0)</f>
        <v>0</v>
      </c>
      <c r="P1076" s="2">
        <f>IFERROR(MATCH("Container Platform Security Requirements Guide :: Version 1, Release: 3 Benchmark Date: 27 Jan 2022*"&amp;A1076&amp;";*",SRGs!AA:AA,0),0)</f>
        <v>0</v>
      </c>
      <c r="Q1076" s="2">
        <f>IFERROR(MATCH("Domain Name System (DNS) Security Requirements Guide :: Version 2, Release: 4 Benchmark Date: 23 Oct 2015*"&amp;A1076&amp;";*",SRGs!AA:AA,0),0)</f>
        <v>0</v>
      </c>
      <c r="R1076" s="2">
        <f>IFERROR(MATCH("Firewall Security Requirements Guide :: Version 2, Release: 3 Benchmark Date: 27 Oct 2022*"&amp;A1076&amp;";*",SRGs!AA:AA,0),0)</f>
        <v>0</v>
      </c>
      <c r="S1076" s="2">
        <f>IFERROR(MATCH("General Purpose Operating System Security Requirements Guide :: Version 2, Release: 4 Benchmark Date: 27 Jul 2022*"&amp;A1076&amp;";*",SRGs!AA:AA,0),0)</f>
        <v>0</v>
      </c>
      <c r="T1076" s="2">
        <f>IFERROR(MATCH("Intrusion Detection and Prevention Systems (IDPS) Security Requirements Guide :: Version 2, Release: 6 Benchmark Date: 24 Jul 2020*"&amp;A1076&amp;";*",SRGs!AA:AA,0),0)</f>
        <v>0</v>
      </c>
      <c r="U1076" s="2">
        <f>IFERROR(MATCH("Layer 2 Switch Security Requirements Guide :: Version 2, Release: 1 Benchmark Date: 18 May 2021*"&amp;A1076&amp;";*",SRGs!AA:AA,0),0)</f>
        <v>0</v>
      </c>
      <c r="V1076" s="2">
        <f>IFERROR(MATCH("Mainframe Product Security Requirements Guide :: Version 2, Release: 1 Benchmark Date: 27 Oct 2022*"&amp;A1076&amp;";*",SRGs!AA:AA,0),0)</f>
        <v>0</v>
      </c>
      <c r="W1076" s="2">
        <f>IFERROR(MATCH("Network Device Management Security Requirements Guide :: Version 4, Release: 1 Benchmark Date: 23 Apr 2021*"&amp;A1076&amp;";*",SRGs!AA:AA,0),0)</f>
        <v>0</v>
      </c>
      <c r="X1076" s="2">
        <f>IFERROR(MATCH("Router Security Requirements Guide :: Version 4, Release: 2 Benchmark Date: 23 Apr 2021*"&amp;A1076&amp;";*",SRGs!AA:AA,0),0)</f>
        <v>0</v>
      </c>
      <c r="Y1076" s="2">
        <f>IFERROR(MATCH("SDN Controller Security Requirements Guide :: Version 1, Release: 2 Benchmark Date: 24 Apr 2020*"&amp;A1076&amp;";*",SRGs!AA:AA,0),0)</f>
        <v>0</v>
      </c>
      <c r="Z1076" s="2">
        <f>IFERROR(MATCH("Unified Endpoint Management Agent Security Requirements Guide :: Version 1, Release: 1 Benchmark Date: 20 Nov 2020*"&amp;A1076&amp;";*",SRGs!AA:AA,0),0)</f>
        <v>0</v>
      </c>
      <c r="AA1076" s="2">
        <f>IFERROR(MATCH("Unified Endpoint Management Server Security Requirements Guide :: Version 1, Release: 1 Benchmark Date: 20 Nov 2020*"&amp;A1076&amp;";*",SRGs!AA:AA,0),0)</f>
        <v>0</v>
      </c>
      <c r="AB1076" s="2">
        <f>IFERROR(MATCH("Virtual Private Network (VPN) Security Requirements Guide :: Version 2, Release: 4 Benchmark Date: 27 Oct 2021*"&amp;A1076&amp;";*",SRGs!AA:AA,0),0)</f>
        <v>0</v>
      </c>
      <c r="AC1076" s="2">
        <f>IFERROR(MATCH("Web Server Security Requirements Guide :: Version 3, Release: 1 Benchmark Date: 27 Oct 2022*"&amp;A1076&amp;";*",SRGs!AA:AA,0),0)</f>
        <v>0</v>
      </c>
      <c r="AD1076" s="22"/>
      <c r="AE1076" s="3" t="str">
        <f t="shared" si="128"/>
        <v/>
      </c>
      <c r="AF1076" s="2" t="str">
        <f t="shared" si="129"/>
        <v/>
      </c>
      <c r="AG1076" s="2" t="str">
        <f t="shared" si="130"/>
        <v/>
      </c>
      <c r="AH1076" s="2" t="str">
        <f t="shared" si="131"/>
        <v/>
      </c>
      <c r="AI1076" s="2" t="str">
        <f t="shared" si="132"/>
        <v/>
      </c>
      <c r="AJ1076" s="2" t="str">
        <f t="shared" si="133"/>
        <v/>
      </c>
      <c r="AK1076" s="2" t="str">
        <f t="shared" si="134"/>
        <v/>
      </c>
      <c r="AM1076" s="5" t="str">
        <f t="shared" si="135"/>
        <v/>
      </c>
    </row>
    <row r="1077" spans="1:39" ht="60">
      <c r="A1077" s="1" t="s">
        <v>22710</v>
      </c>
      <c r="B1077" s="1" t="s">
        <v>4317</v>
      </c>
      <c r="C1077" s="1" t="s">
        <v>1437</v>
      </c>
      <c r="D1077" s="1" t="s">
        <v>2436</v>
      </c>
      <c r="E1077" s="1" t="s">
        <v>3429</v>
      </c>
      <c r="F1077" s="2" t="s">
        <v>2591</v>
      </c>
      <c r="G1077" s="2"/>
      <c r="H1077" s="2"/>
      <c r="I1077" s="2"/>
      <c r="J1077" s="15"/>
      <c r="K1077" s="3">
        <f>IFERROR(MATCH("Application Layer Gateway (ALG) Security Requirements Guide (SRG) :: Version 1, Release: 2 Benchmark Date: 24 Jul 2015*"&amp;A1077&amp;";*",SRGs!AA:AA,0),0)</f>
        <v>0</v>
      </c>
      <c r="L1077" s="2">
        <f>IFERROR(MATCH("Application Server Security Requirements Guide :: Version 3, Release: 3 Benchmark Date: 27 Oct 2022*"&amp;A1077&amp;";*",SRGs!AA:AA,0),0)</f>
        <v>0</v>
      </c>
      <c r="M1077" s="2">
        <f>IFERROR(MATCH("Authentication, Authorization, and Accounting Services (AAA) Security Requirements Guide :: Version 1, Release: 2 Benchmark Date: 24 Jan 2020*"&amp;A1077&amp;";*",SRGs!AA:AA,0),0)</f>
        <v>0</v>
      </c>
      <c r="N1077" s="2">
        <f>IFERROR(MATCH("Central Log Server Security Requirements Guide :: Version 2, Release: 2 Benchmark Date: 27 Oct 2022*"&amp;A1077&amp;";*",SRGs!AA:AA,0),0)</f>
        <v>0</v>
      </c>
      <c r="O1077" s="2">
        <f>IFERROR(MATCH("Database Security Requirements Guide :: Version 3, Release: 3 Benchmark Date: 27 Jul 2022*"&amp;A1077&amp;";*",SRGs!AA:AA,0),0)</f>
        <v>0</v>
      </c>
      <c r="P1077" s="2">
        <f>IFERROR(MATCH("Container Platform Security Requirements Guide :: Version 1, Release: 3 Benchmark Date: 27 Jan 2022*"&amp;A1077&amp;";*",SRGs!AA:AA,0),0)</f>
        <v>0</v>
      </c>
      <c r="Q1077" s="2">
        <f>IFERROR(MATCH("Domain Name System (DNS) Security Requirements Guide :: Version 2, Release: 4 Benchmark Date: 23 Oct 2015*"&amp;A1077&amp;";*",SRGs!AA:AA,0),0)</f>
        <v>0</v>
      </c>
      <c r="R1077" s="2">
        <f>IFERROR(MATCH("Firewall Security Requirements Guide :: Version 2, Release: 3 Benchmark Date: 27 Oct 2022*"&amp;A1077&amp;";*",SRGs!AA:AA,0),0)</f>
        <v>0</v>
      </c>
      <c r="S1077" s="2">
        <f>IFERROR(MATCH("General Purpose Operating System Security Requirements Guide :: Version 2, Release: 4 Benchmark Date: 27 Jul 2022*"&amp;A1077&amp;";*",SRGs!AA:AA,0),0)</f>
        <v>0</v>
      </c>
      <c r="T1077" s="2">
        <f>IFERROR(MATCH("Intrusion Detection and Prevention Systems (IDPS) Security Requirements Guide :: Version 2, Release: 6 Benchmark Date: 24 Jul 2020*"&amp;A1077&amp;";*",SRGs!AA:AA,0),0)</f>
        <v>0</v>
      </c>
      <c r="U1077" s="2">
        <f>IFERROR(MATCH("Layer 2 Switch Security Requirements Guide :: Version 2, Release: 1 Benchmark Date: 18 May 2021*"&amp;A1077&amp;";*",SRGs!AA:AA,0),0)</f>
        <v>0</v>
      </c>
      <c r="V1077" s="2">
        <f>IFERROR(MATCH("Mainframe Product Security Requirements Guide :: Version 2, Release: 1 Benchmark Date: 27 Oct 2022*"&amp;A1077&amp;";*",SRGs!AA:AA,0),0)</f>
        <v>0</v>
      </c>
      <c r="W1077" s="2">
        <f>IFERROR(MATCH("Network Device Management Security Requirements Guide :: Version 4, Release: 1 Benchmark Date: 23 Apr 2021*"&amp;A1077&amp;";*",SRGs!AA:AA,0),0)</f>
        <v>0</v>
      </c>
      <c r="X1077" s="2">
        <f>IFERROR(MATCH("Router Security Requirements Guide :: Version 4, Release: 2 Benchmark Date: 23 Apr 2021*"&amp;A1077&amp;";*",SRGs!AA:AA,0),0)</f>
        <v>0</v>
      </c>
      <c r="Y1077" s="2">
        <f>IFERROR(MATCH("SDN Controller Security Requirements Guide :: Version 1, Release: 2 Benchmark Date: 24 Apr 2020*"&amp;A1077&amp;";*",SRGs!AA:AA,0),0)</f>
        <v>0</v>
      </c>
      <c r="Z1077" s="2">
        <f>IFERROR(MATCH("Unified Endpoint Management Agent Security Requirements Guide :: Version 1, Release: 1 Benchmark Date: 20 Nov 2020*"&amp;A1077&amp;";*",SRGs!AA:AA,0),0)</f>
        <v>0</v>
      </c>
      <c r="AA1077" s="2">
        <f>IFERROR(MATCH("Unified Endpoint Management Server Security Requirements Guide :: Version 1, Release: 1 Benchmark Date: 20 Nov 2020*"&amp;A1077&amp;";*",SRGs!AA:AA,0),0)</f>
        <v>0</v>
      </c>
      <c r="AB1077" s="2">
        <f>IFERROR(MATCH("Virtual Private Network (VPN) Security Requirements Guide :: Version 2, Release: 4 Benchmark Date: 27 Oct 2021*"&amp;A1077&amp;";*",SRGs!AA:AA,0),0)</f>
        <v>0</v>
      </c>
      <c r="AC1077" s="2">
        <f>IFERROR(MATCH("Web Server Security Requirements Guide :: Version 3, Release: 1 Benchmark Date: 27 Oct 2022*"&amp;A1077&amp;";*",SRGs!AA:AA,0),0)</f>
        <v>0</v>
      </c>
      <c r="AD1077" s="22"/>
      <c r="AE1077" s="3" t="str">
        <f t="shared" si="128"/>
        <v/>
      </c>
      <c r="AF1077" s="2" t="str">
        <f t="shared" si="129"/>
        <v/>
      </c>
      <c r="AG1077" s="2" t="str">
        <f t="shared" si="130"/>
        <v/>
      </c>
      <c r="AH1077" s="2" t="str">
        <f t="shared" si="131"/>
        <v/>
      </c>
      <c r="AI1077" s="2" t="str">
        <f t="shared" si="132"/>
        <v/>
      </c>
      <c r="AJ1077" s="2" t="str">
        <f t="shared" si="133"/>
        <v/>
      </c>
      <c r="AK1077" s="2" t="str">
        <f t="shared" si="134"/>
        <v/>
      </c>
      <c r="AM1077" s="5" t="str">
        <f t="shared" si="135"/>
        <v/>
      </c>
    </row>
    <row r="1078" spans="1:39" ht="270">
      <c r="A1078" s="1" t="s">
        <v>305</v>
      </c>
      <c r="B1078" s="1" t="s">
        <v>4317</v>
      </c>
      <c r="C1078" s="1" t="s">
        <v>1438</v>
      </c>
      <c r="D1078" s="1" t="s">
        <v>2437</v>
      </c>
      <c r="E1078" s="1" t="s">
        <v>3430</v>
      </c>
      <c r="F1078" s="2" t="s">
        <v>4127</v>
      </c>
      <c r="G1078" s="2"/>
      <c r="H1078" s="2"/>
      <c r="I1078" s="2"/>
      <c r="J1078" s="15"/>
      <c r="K1078" s="3">
        <f>IFERROR(MATCH("Application Layer Gateway (ALG) Security Requirements Guide (SRG) :: Version 1, Release: 2 Benchmark Date: 24 Jul 2015*"&amp;A1078&amp;";*",SRGs!AA:AA,0),0)</f>
        <v>0</v>
      </c>
      <c r="L1078" s="2">
        <f>IFERROR(MATCH("Application Server Security Requirements Guide :: Version 3, Release: 3 Benchmark Date: 27 Oct 2022*"&amp;A1078&amp;";*",SRGs!AA:AA,0),0)</f>
        <v>0</v>
      </c>
      <c r="M1078" s="2">
        <f>IFERROR(MATCH("Authentication, Authorization, and Accounting Services (AAA) Security Requirements Guide :: Version 1, Release: 2 Benchmark Date: 24 Jan 2020*"&amp;A1078&amp;";*",SRGs!AA:AA,0),0)</f>
        <v>0</v>
      </c>
      <c r="N1078" s="6">
        <f>IFERROR(MATCH("Central Log Server Security Requirements Guide :: Version 2, Release: 2 Benchmark Date: 27 Oct 2022*"&amp;A1078&amp;";*",SRGs!AA:AA,0),0)</f>
        <v>0</v>
      </c>
      <c r="O1078" s="6">
        <f>IFERROR(MATCH("Database Security Requirements Guide :: Version 3, Release: 3 Benchmark Date: 27 Jul 2022*"&amp;A1078&amp;";*",SRGs!AA:AA,0),0)</f>
        <v>0</v>
      </c>
      <c r="P1078" s="2">
        <f>IFERROR(MATCH("Container Platform Security Requirements Guide :: Version 1, Release: 3 Benchmark Date: 27 Jan 2022*"&amp;A1078&amp;";*",SRGs!AA:AA,0),0)</f>
        <v>0</v>
      </c>
      <c r="Q1078" s="2">
        <f>IFERROR(MATCH("Domain Name System (DNS) Security Requirements Guide :: Version 2, Release: 4 Benchmark Date: 23 Oct 2015*"&amp;A1078&amp;";*",SRGs!AA:AA,0),0)</f>
        <v>0</v>
      </c>
      <c r="R1078" s="2">
        <f>IFERROR(MATCH("Firewall Security Requirements Guide :: Version 2, Release: 3 Benchmark Date: 27 Oct 2022*"&amp;A1078&amp;";*",SRGs!AA:AA,0),0)</f>
        <v>0</v>
      </c>
      <c r="S1078" s="2">
        <f>IFERROR(MATCH("General Purpose Operating System Security Requirements Guide :: Version 2, Release: 4 Benchmark Date: 27 Jul 2022*"&amp;A1078&amp;";*",SRGs!AA:AA,0),0)</f>
        <v>0</v>
      </c>
      <c r="T1078" s="2">
        <f>IFERROR(MATCH("Intrusion Detection and Prevention Systems (IDPS) Security Requirements Guide :: Version 2, Release: 6 Benchmark Date: 24 Jul 2020*"&amp;A1078&amp;";*",SRGs!AA:AA,0),0)</f>
        <v>0</v>
      </c>
      <c r="U1078" s="2">
        <f>IFERROR(MATCH("Layer 2 Switch Security Requirements Guide :: Version 2, Release: 1 Benchmark Date: 18 May 2021*"&amp;A1078&amp;";*",SRGs!AA:AA,0),0)</f>
        <v>0</v>
      </c>
      <c r="V1078" s="2">
        <f>IFERROR(MATCH("Mainframe Product Security Requirements Guide :: Version 2, Release: 1 Benchmark Date: 27 Oct 2022*"&amp;A1078&amp;";*",SRGs!AA:AA,0),0)</f>
        <v>0</v>
      </c>
      <c r="W1078" s="2">
        <f>IFERROR(MATCH("Network Device Management Security Requirements Guide :: Version 4, Release: 1 Benchmark Date: 23 Apr 2021*"&amp;A1078&amp;";*",SRGs!AA:AA,0),0)</f>
        <v>0</v>
      </c>
      <c r="X1078" s="2">
        <f>IFERROR(MATCH("Router Security Requirements Guide :: Version 4, Release: 2 Benchmark Date: 23 Apr 2021*"&amp;A1078&amp;";*",SRGs!AA:AA,0),0)</f>
        <v>0</v>
      </c>
      <c r="Y1078" s="2">
        <f>IFERROR(MATCH("SDN Controller Security Requirements Guide :: Version 1, Release: 2 Benchmark Date: 24 Apr 2020*"&amp;A1078&amp;";*",SRGs!AA:AA,0),0)</f>
        <v>0</v>
      </c>
      <c r="Z1078" s="2">
        <f>IFERROR(MATCH("Unified Endpoint Management Agent Security Requirements Guide :: Version 1, Release: 1 Benchmark Date: 20 Nov 2020*"&amp;A1078&amp;";*",SRGs!AA:AA,0),0)</f>
        <v>0</v>
      </c>
      <c r="AA1078" s="2">
        <f>IFERROR(MATCH("Unified Endpoint Management Server Security Requirements Guide :: Version 1, Release: 1 Benchmark Date: 20 Nov 2020*"&amp;A1078&amp;";*",SRGs!AA:AA,0),0)</f>
        <v>0</v>
      </c>
      <c r="AB1078" s="2">
        <f>IFERROR(MATCH("Virtual Private Network (VPN) Security Requirements Guide :: Version 2, Release: 4 Benchmark Date: 27 Oct 2021*"&amp;A1078&amp;";*",SRGs!AA:AA,0),0)</f>
        <v>0</v>
      </c>
      <c r="AC1078" s="2">
        <f>IFERROR(MATCH("Web Server Security Requirements Guide :: Version 3, Release: 1 Benchmark Date: 27 Oct 2022*"&amp;A1078&amp;";*",SRGs!AA:AA,0),0)</f>
        <v>0</v>
      </c>
      <c r="AD1078" s="22"/>
      <c r="AE1078" s="3" t="str">
        <f t="shared" si="128"/>
        <v/>
      </c>
      <c r="AF1078" s="2" t="str">
        <f t="shared" si="129"/>
        <v/>
      </c>
      <c r="AG1078" s="2" t="str">
        <f t="shared" si="130"/>
        <v/>
      </c>
      <c r="AH1078" s="2" t="str">
        <f t="shared" si="131"/>
        <v/>
      </c>
      <c r="AI1078" s="2" t="str">
        <f t="shared" si="132"/>
        <v/>
      </c>
      <c r="AJ1078" s="2" t="str">
        <f t="shared" si="133"/>
        <v/>
      </c>
      <c r="AK1078" s="2" t="str">
        <f t="shared" si="134"/>
        <v/>
      </c>
      <c r="AM1078" s="5" t="str">
        <f t="shared" si="135"/>
        <v/>
      </c>
    </row>
    <row r="1079" spans="1:39" s="5" customFormat="1" ht="75">
      <c r="A1079" s="1" t="s">
        <v>22711</v>
      </c>
      <c r="B1079" s="1" t="s">
        <v>4317</v>
      </c>
      <c r="C1079" s="1" t="s">
        <v>1439</v>
      </c>
      <c r="D1079" s="1" t="s">
        <v>2438</v>
      </c>
      <c r="E1079" s="1" t="s">
        <v>3431</v>
      </c>
      <c r="F1079" s="2" t="s">
        <v>2591</v>
      </c>
      <c r="G1079" s="2"/>
      <c r="H1079" s="2"/>
      <c r="I1079" s="2"/>
      <c r="J1079" s="15"/>
      <c r="K1079" s="3">
        <f>IFERROR(MATCH("Application Layer Gateway (ALG) Security Requirements Guide (SRG) :: Version 1, Release: 2 Benchmark Date: 24 Jul 2015*"&amp;A1079&amp;";*",SRGs!AA:AA,0),0)</f>
        <v>0</v>
      </c>
      <c r="L1079" s="2">
        <f>IFERROR(MATCH("Application Server Security Requirements Guide :: Version 3, Release: 3 Benchmark Date: 27 Oct 2022*"&amp;A1079&amp;";*",SRGs!AA:AA,0),0)</f>
        <v>0</v>
      </c>
      <c r="M1079" s="2">
        <f>IFERROR(MATCH("Authentication, Authorization, and Accounting Services (AAA) Security Requirements Guide :: Version 1, Release: 2 Benchmark Date: 24 Jan 2020*"&amp;A1079&amp;";*",SRGs!AA:AA,0),0)</f>
        <v>0</v>
      </c>
      <c r="N1079" s="2">
        <f>IFERROR(MATCH("Central Log Server Security Requirements Guide :: Version 2, Release: 2 Benchmark Date: 27 Oct 2022*"&amp;A1079&amp;";*",SRGs!AA:AA,0),0)</f>
        <v>0</v>
      </c>
      <c r="O1079" s="2">
        <f>IFERROR(MATCH("Database Security Requirements Guide :: Version 3, Release: 3 Benchmark Date: 27 Jul 2022*"&amp;A1079&amp;";*",SRGs!AA:AA,0),0)</f>
        <v>0</v>
      </c>
      <c r="P1079" s="6">
        <f>IFERROR(MATCH("Container Platform Security Requirements Guide :: Version 1, Release: 3 Benchmark Date: 27 Jan 2022*"&amp;A1079&amp;";*",SRGs!AA:AA,0),0)</f>
        <v>0</v>
      </c>
      <c r="Q1079" s="6">
        <f>IFERROR(MATCH("Domain Name System (DNS) Security Requirements Guide :: Version 2, Release: 4 Benchmark Date: 23 Oct 2015*"&amp;A1079&amp;";*",SRGs!AA:AA,0),0)</f>
        <v>0</v>
      </c>
      <c r="R1079" s="6">
        <f>IFERROR(MATCH("Firewall Security Requirements Guide :: Version 2, Release: 3 Benchmark Date: 27 Oct 2022*"&amp;A1079&amp;";*",SRGs!AA:AA,0),0)</f>
        <v>0</v>
      </c>
      <c r="S1079" s="6">
        <f>IFERROR(MATCH("General Purpose Operating System Security Requirements Guide :: Version 2, Release: 4 Benchmark Date: 27 Jul 2022*"&amp;A1079&amp;";*",SRGs!AA:AA,0),0)</f>
        <v>0</v>
      </c>
      <c r="T1079" s="6">
        <f>IFERROR(MATCH("Intrusion Detection and Prevention Systems (IDPS) Security Requirements Guide :: Version 2, Release: 6 Benchmark Date: 24 Jul 2020*"&amp;A1079&amp;";*",SRGs!AA:AA,0),0)</f>
        <v>0</v>
      </c>
      <c r="U1079" s="6">
        <f>IFERROR(MATCH("Layer 2 Switch Security Requirements Guide :: Version 2, Release: 1 Benchmark Date: 18 May 2021*"&amp;A1079&amp;";*",SRGs!AA:AA,0),0)</f>
        <v>0</v>
      </c>
      <c r="V1079" s="6">
        <f>IFERROR(MATCH("Mainframe Product Security Requirements Guide :: Version 2, Release: 1 Benchmark Date: 27 Oct 2022*"&amp;A1079&amp;";*",SRGs!AA:AA,0),0)</f>
        <v>0</v>
      </c>
      <c r="W1079" s="6">
        <f>IFERROR(MATCH("Network Device Management Security Requirements Guide :: Version 4, Release: 1 Benchmark Date: 23 Apr 2021*"&amp;A1079&amp;";*",SRGs!AA:AA,0),0)</f>
        <v>0</v>
      </c>
      <c r="X1079" s="6">
        <f>IFERROR(MATCH("Router Security Requirements Guide :: Version 4, Release: 2 Benchmark Date: 23 Apr 2021*"&amp;A1079&amp;";*",SRGs!AA:AA,0),0)</f>
        <v>0</v>
      </c>
      <c r="Y1079" s="6">
        <f>IFERROR(MATCH("SDN Controller Security Requirements Guide :: Version 1, Release: 2 Benchmark Date: 24 Apr 2020*"&amp;A1079&amp;";*",SRGs!AA:AA,0),0)</f>
        <v>0</v>
      </c>
      <c r="Z1079" s="6">
        <f>IFERROR(MATCH("Unified Endpoint Management Agent Security Requirements Guide :: Version 1, Release: 1 Benchmark Date: 20 Nov 2020*"&amp;A1079&amp;";*",SRGs!AA:AA,0),0)</f>
        <v>0</v>
      </c>
      <c r="AA1079" s="6">
        <f>IFERROR(MATCH("Unified Endpoint Management Server Security Requirements Guide :: Version 1, Release: 1 Benchmark Date: 20 Nov 2020*"&amp;A1079&amp;";*",SRGs!AA:AA,0),0)</f>
        <v>0</v>
      </c>
      <c r="AB1079" s="6">
        <f>IFERROR(MATCH("Virtual Private Network (VPN) Security Requirements Guide :: Version 2, Release: 4 Benchmark Date: 27 Oct 2021*"&amp;A1079&amp;";*",SRGs!AA:AA,0),0)</f>
        <v>0</v>
      </c>
      <c r="AC1079" s="6">
        <f>IFERROR(MATCH("Web Server Security Requirements Guide :: Version 3, Release: 1 Benchmark Date: 27 Oct 2022*"&amp;A1079&amp;";*",SRGs!AA:AA,0),0)</f>
        <v>0</v>
      </c>
      <c r="AD1079" s="21"/>
      <c r="AE1079" s="3" t="str">
        <f t="shared" si="128"/>
        <v/>
      </c>
      <c r="AF1079" s="2" t="str">
        <f t="shared" si="129"/>
        <v/>
      </c>
      <c r="AG1079" s="2" t="str">
        <f t="shared" si="130"/>
        <v/>
      </c>
      <c r="AH1079" s="2" t="str">
        <f t="shared" si="131"/>
        <v/>
      </c>
      <c r="AI1079" s="2" t="str">
        <f t="shared" si="132"/>
        <v/>
      </c>
      <c r="AJ1079" s="2" t="str">
        <f t="shared" si="133"/>
        <v/>
      </c>
      <c r="AK1079" s="2" t="str">
        <f t="shared" si="134"/>
        <v/>
      </c>
      <c r="AL1079" s="27"/>
      <c r="AM1079" s="5" t="str">
        <f t="shared" si="135"/>
        <v/>
      </c>
    </row>
    <row r="1080" spans="1:39" s="5" customFormat="1" ht="90">
      <c r="A1080" s="1" t="s">
        <v>22712</v>
      </c>
      <c r="B1080" s="1" t="s">
        <v>4317</v>
      </c>
      <c r="C1080" s="1" t="s">
        <v>1440</v>
      </c>
      <c r="D1080" s="1" t="s">
        <v>2439</v>
      </c>
      <c r="E1080" s="1" t="s">
        <v>3432</v>
      </c>
      <c r="F1080" s="2" t="s">
        <v>2591</v>
      </c>
      <c r="G1080" s="2"/>
      <c r="H1080" s="2"/>
      <c r="I1080" s="2"/>
      <c r="J1080" s="15"/>
      <c r="K1080" s="3">
        <f>IFERROR(MATCH("Application Layer Gateway (ALG) Security Requirements Guide (SRG) :: Version 1, Release: 2 Benchmark Date: 24 Jul 2015*"&amp;A1080&amp;";*",SRGs!AA:AA,0),0)</f>
        <v>0</v>
      </c>
      <c r="L1080" s="2">
        <f>IFERROR(MATCH("Application Server Security Requirements Guide :: Version 3, Release: 3 Benchmark Date: 27 Oct 2022*"&amp;A1080&amp;";*",SRGs!AA:AA,0),0)</f>
        <v>0</v>
      </c>
      <c r="M1080" s="2">
        <f>IFERROR(MATCH("Authentication, Authorization, and Accounting Services (AAA) Security Requirements Guide :: Version 1, Release: 2 Benchmark Date: 24 Jan 2020*"&amp;A1080&amp;";*",SRGs!AA:AA,0),0)</f>
        <v>0</v>
      </c>
      <c r="N1080" s="2">
        <f>IFERROR(MATCH("Central Log Server Security Requirements Guide :: Version 2, Release: 2 Benchmark Date: 27 Oct 2022*"&amp;A1080&amp;";*",SRGs!AA:AA,0),0)</f>
        <v>0</v>
      </c>
      <c r="O1080" s="2">
        <f>IFERROR(MATCH("Database Security Requirements Guide :: Version 3, Release: 3 Benchmark Date: 27 Jul 2022*"&amp;A1080&amp;";*",SRGs!AA:AA,0),0)</f>
        <v>0</v>
      </c>
      <c r="P1080" s="6">
        <f>IFERROR(MATCH("Container Platform Security Requirements Guide :: Version 1, Release: 3 Benchmark Date: 27 Jan 2022*"&amp;A1080&amp;";*",SRGs!AA:AA,0),0)</f>
        <v>0</v>
      </c>
      <c r="Q1080" s="6">
        <f>IFERROR(MATCH("Domain Name System (DNS) Security Requirements Guide :: Version 2, Release: 4 Benchmark Date: 23 Oct 2015*"&amp;A1080&amp;";*",SRGs!AA:AA,0),0)</f>
        <v>0</v>
      </c>
      <c r="R1080" s="6">
        <f>IFERROR(MATCH("Firewall Security Requirements Guide :: Version 2, Release: 3 Benchmark Date: 27 Oct 2022*"&amp;A1080&amp;";*",SRGs!AA:AA,0),0)</f>
        <v>0</v>
      </c>
      <c r="S1080" s="6">
        <f>IFERROR(MATCH("General Purpose Operating System Security Requirements Guide :: Version 2, Release: 4 Benchmark Date: 27 Jul 2022*"&amp;A1080&amp;";*",SRGs!AA:AA,0),0)</f>
        <v>0</v>
      </c>
      <c r="T1080" s="6">
        <f>IFERROR(MATCH("Intrusion Detection and Prevention Systems (IDPS) Security Requirements Guide :: Version 2, Release: 6 Benchmark Date: 24 Jul 2020*"&amp;A1080&amp;";*",SRGs!AA:AA,0),0)</f>
        <v>0</v>
      </c>
      <c r="U1080" s="6">
        <f>IFERROR(MATCH("Layer 2 Switch Security Requirements Guide :: Version 2, Release: 1 Benchmark Date: 18 May 2021*"&amp;A1080&amp;";*",SRGs!AA:AA,0),0)</f>
        <v>0</v>
      </c>
      <c r="V1080" s="6">
        <f>IFERROR(MATCH("Mainframe Product Security Requirements Guide :: Version 2, Release: 1 Benchmark Date: 27 Oct 2022*"&amp;A1080&amp;";*",SRGs!AA:AA,0),0)</f>
        <v>0</v>
      </c>
      <c r="W1080" s="6">
        <f>IFERROR(MATCH("Network Device Management Security Requirements Guide :: Version 4, Release: 1 Benchmark Date: 23 Apr 2021*"&amp;A1080&amp;";*",SRGs!AA:AA,0),0)</f>
        <v>0</v>
      </c>
      <c r="X1080" s="6">
        <f>IFERROR(MATCH("Router Security Requirements Guide :: Version 4, Release: 2 Benchmark Date: 23 Apr 2021*"&amp;A1080&amp;";*",SRGs!AA:AA,0),0)</f>
        <v>0</v>
      </c>
      <c r="Y1080" s="6">
        <f>IFERROR(MATCH("SDN Controller Security Requirements Guide :: Version 1, Release: 2 Benchmark Date: 24 Apr 2020*"&amp;A1080&amp;";*",SRGs!AA:AA,0),0)</f>
        <v>0</v>
      </c>
      <c r="Z1080" s="6">
        <f>IFERROR(MATCH("Unified Endpoint Management Agent Security Requirements Guide :: Version 1, Release: 1 Benchmark Date: 20 Nov 2020*"&amp;A1080&amp;";*",SRGs!AA:AA,0),0)</f>
        <v>0</v>
      </c>
      <c r="AA1080" s="6">
        <f>IFERROR(MATCH("Unified Endpoint Management Server Security Requirements Guide :: Version 1, Release: 1 Benchmark Date: 20 Nov 2020*"&amp;A1080&amp;";*",SRGs!AA:AA,0),0)</f>
        <v>0</v>
      </c>
      <c r="AB1080" s="6">
        <f>IFERROR(MATCH("Virtual Private Network (VPN) Security Requirements Guide :: Version 2, Release: 4 Benchmark Date: 27 Oct 2021*"&amp;A1080&amp;";*",SRGs!AA:AA,0),0)</f>
        <v>0</v>
      </c>
      <c r="AC1080" s="6">
        <f>IFERROR(MATCH("Web Server Security Requirements Guide :: Version 3, Release: 1 Benchmark Date: 27 Oct 2022*"&amp;A1080&amp;";*",SRGs!AA:AA,0),0)</f>
        <v>0</v>
      </c>
      <c r="AD1080" s="21"/>
      <c r="AE1080" s="3" t="str">
        <f t="shared" si="128"/>
        <v/>
      </c>
      <c r="AF1080" s="2" t="str">
        <f t="shared" si="129"/>
        <v/>
      </c>
      <c r="AG1080" s="2" t="str">
        <f t="shared" si="130"/>
        <v/>
      </c>
      <c r="AH1080" s="2" t="str">
        <f t="shared" si="131"/>
        <v/>
      </c>
      <c r="AI1080" s="2" t="str">
        <f t="shared" si="132"/>
        <v/>
      </c>
      <c r="AJ1080" s="2" t="str">
        <f t="shared" si="133"/>
        <v/>
      </c>
      <c r="AK1080" s="2" t="str">
        <f t="shared" si="134"/>
        <v/>
      </c>
      <c r="AL1080" s="27"/>
      <c r="AM1080" s="5" t="str">
        <f t="shared" si="135"/>
        <v/>
      </c>
    </row>
    <row r="1081" spans="1:39" s="5" customFormat="1" ht="60">
      <c r="A1081" s="1" t="s">
        <v>22713</v>
      </c>
      <c r="B1081" s="1" t="s">
        <v>4317</v>
      </c>
      <c r="C1081" s="1" t="s">
        <v>1441</v>
      </c>
      <c r="D1081" s="1" t="s">
        <v>2440</v>
      </c>
      <c r="E1081" s="1" t="s">
        <v>3433</v>
      </c>
      <c r="F1081" s="2" t="s">
        <v>2591</v>
      </c>
      <c r="G1081" s="2"/>
      <c r="H1081" s="2"/>
      <c r="I1081" s="2"/>
      <c r="J1081" s="15"/>
      <c r="K1081" s="3">
        <f>IFERROR(MATCH("Application Layer Gateway (ALG) Security Requirements Guide (SRG) :: Version 1, Release: 2 Benchmark Date: 24 Jul 2015*"&amp;A1081&amp;";*",SRGs!AA:AA,0),0)</f>
        <v>0</v>
      </c>
      <c r="L1081" s="2">
        <f>IFERROR(MATCH("Application Server Security Requirements Guide :: Version 3, Release: 3 Benchmark Date: 27 Oct 2022*"&amp;A1081&amp;";*",SRGs!AA:AA,0),0)</f>
        <v>0</v>
      </c>
      <c r="M1081" s="2">
        <f>IFERROR(MATCH("Authentication, Authorization, and Accounting Services (AAA) Security Requirements Guide :: Version 1, Release: 2 Benchmark Date: 24 Jan 2020*"&amp;A1081&amp;";*",SRGs!AA:AA,0),0)</f>
        <v>0</v>
      </c>
      <c r="N1081" s="2">
        <f>IFERROR(MATCH("Central Log Server Security Requirements Guide :: Version 2, Release: 2 Benchmark Date: 27 Oct 2022*"&amp;A1081&amp;";*",SRGs!AA:AA,0),0)</f>
        <v>0</v>
      </c>
      <c r="O1081" s="2">
        <f>IFERROR(MATCH("Database Security Requirements Guide :: Version 3, Release: 3 Benchmark Date: 27 Jul 2022*"&amp;A1081&amp;";*",SRGs!AA:AA,0),0)</f>
        <v>0</v>
      </c>
      <c r="P1081" s="6">
        <f>IFERROR(MATCH("Container Platform Security Requirements Guide :: Version 1, Release: 3 Benchmark Date: 27 Jan 2022*"&amp;A1081&amp;";*",SRGs!AA:AA,0),0)</f>
        <v>0</v>
      </c>
      <c r="Q1081" s="6">
        <f>IFERROR(MATCH("Domain Name System (DNS) Security Requirements Guide :: Version 2, Release: 4 Benchmark Date: 23 Oct 2015*"&amp;A1081&amp;";*",SRGs!AA:AA,0),0)</f>
        <v>0</v>
      </c>
      <c r="R1081" s="6">
        <f>IFERROR(MATCH("Firewall Security Requirements Guide :: Version 2, Release: 3 Benchmark Date: 27 Oct 2022*"&amp;A1081&amp;";*",SRGs!AA:AA,0),0)</f>
        <v>0</v>
      </c>
      <c r="S1081" s="6">
        <f>IFERROR(MATCH("General Purpose Operating System Security Requirements Guide :: Version 2, Release: 4 Benchmark Date: 27 Jul 2022*"&amp;A1081&amp;";*",SRGs!AA:AA,0),0)</f>
        <v>0</v>
      </c>
      <c r="T1081" s="6">
        <f>IFERROR(MATCH("Intrusion Detection and Prevention Systems (IDPS) Security Requirements Guide :: Version 2, Release: 6 Benchmark Date: 24 Jul 2020*"&amp;A1081&amp;";*",SRGs!AA:AA,0),0)</f>
        <v>0</v>
      </c>
      <c r="U1081" s="6">
        <f>IFERROR(MATCH("Layer 2 Switch Security Requirements Guide :: Version 2, Release: 1 Benchmark Date: 18 May 2021*"&amp;A1081&amp;";*",SRGs!AA:AA,0),0)</f>
        <v>0</v>
      </c>
      <c r="V1081" s="6">
        <f>IFERROR(MATCH("Mainframe Product Security Requirements Guide :: Version 2, Release: 1 Benchmark Date: 27 Oct 2022*"&amp;A1081&amp;";*",SRGs!AA:AA,0),0)</f>
        <v>0</v>
      </c>
      <c r="W1081" s="6">
        <f>IFERROR(MATCH("Network Device Management Security Requirements Guide :: Version 4, Release: 1 Benchmark Date: 23 Apr 2021*"&amp;A1081&amp;";*",SRGs!AA:AA,0),0)</f>
        <v>0</v>
      </c>
      <c r="X1081" s="6">
        <f>IFERROR(MATCH("Router Security Requirements Guide :: Version 4, Release: 2 Benchmark Date: 23 Apr 2021*"&amp;A1081&amp;";*",SRGs!AA:AA,0),0)</f>
        <v>0</v>
      </c>
      <c r="Y1081" s="6">
        <f>IFERROR(MATCH("SDN Controller Security Requirements Guide :: Version 1, Release: 2 Benchmark Date: 24 Apr 2020*"&amp;A1081&amp;";*",SRGs!AA:AA,0),0)</f>
        <v>0</v>
      </c>
      <c r="Z1081" s="6">
        <f>IFERROR(MATCH("Unified Endpoint Management Agent Security Requirements Guide :: Version 1, Release: 1 Benchmark Date: 20 Nov 2020*"&amp;A1081&amp;";*",SRGs!AA:AA,0),0)</f>
        <v>0</v>
      </c>
      <c r="AA1081" s="6">
        <f>IFERROR(MATCH("Unified Endpoint Management Server Security Requirements Guide :: Version 1, Release: 1 Benchmark Date: 20 Nov 2020*"&amp;A1081&amp;";*",SRGs!AA:AA,0),0)</f>
        <v>0</v>
      </c>
      <c r="AB1081" s="6">
        <f>IFERROR(MATCH("Virtual Private Network (VPN) Security Requirements Guide :: Version 2, Release: 4 Benchmark Date: 27 Oct 2021*"&amp;A1081&amp;";*",SRGs!AA:AA,0),0)</f>
        <v>0</v>
      </c>
      <c r="AC1081" s="6">
        <f>IFERROR(MATCH("Web Server Security Requirements Guide :: Version 3, Release: 1 Benchmark Date: 27 Oct 2022*"&amp;A1081&amp;";*",SRGs!AA:AA,0),0)</f>
        <v>0</v>
      </c>
      <c r="AD1081" s="21"/>
      <c r="AE1081" s="3" t="str">
        <f t="shared" si="128"/>
        <v/>
      </c>
      <c r="AF1081" s="2" t="str">
        <f t="shared" si="129"/>
        <v/>
      </c>
      <c r="AG1081" s="2" t="str">
        <f t="shared" si="130"/>
        <v/>
      </c>
      <c r="AH1081" s="2" t="str">
        <f t="shared" si="131"/>
        <v/>
      </c>
      <c r="AI1081" s="2" t="str">
        <f t="shared" si="132"/>
        <v/>
      </c>
      <c r="AJ1081" s="2" t="str">
        <f t="shared" si="133"/>
        <v/>
      </c>
      <c r="AK1081" s="2" t="str">
        <f t="shared" si="134"/>
        <v/>
      </c>
      <c r="AL1081" s="27"/>
      <c r="AM1081" s="5" t="str">
        <f t="shared" si="135"/>
        <v/>
      </c>
    </row>
    <row r="1082" spans="1:39" s="5" customFormat="1" ht="165">
      <c r="A1082" s="1" t="s">
        <v>22714</v>
      </c>
      <c r="B1082" s="1" t="s">
        <v>4317</v>
      </c>
      <c r="C1082" s="1" t="s">
        <v>1442</v>
      </c>
      <c r="D1082" s="1" t="s">
        <v>2441</v>
      </c>
      <c r="E1082" s="1" t="s">
        <v>3434</v>
      </c>
      <c r="F1082" s="2" t="s">
        <v>3656</v>
      </c>
      <c r="G1082" s="2"/>
      <c r="H1082" s="2"/>
      <c r="I1082" s="2"/>
      <c r="J1082" s="15"/>
      <c r="K1082" s="3">
        <f>IFERROR(MATCH("Application Layer Gateway (ALG) Security Requirements Guide (SRG) :: Version 1, Release: 2 Benchmark Date: 24 Jul 2015*"&amp;A1082&amp;";*",SRGs!AA:AA,0),0)</f>
        <v>0</v>
      </c>
      <c r="L1082" s="2">
        <f>IFERROR(MATCH("Application Server Security Requirements Guide :: Version 3, Release: 3 Benchmark Date: 27 Oct 2022*"&amp;A1082&amp;";*",SRGs!AA:AA,0),0)</f>
        <v>0</v>
      </c>
      <c r="M1082" s="2">
        <f>IFERROR(MATCH("Authentication, Authorization, and Accounting Services (AAA) Security Requirements Guide :: Version 1, Release: 2 Benchmark Date: 24 Jan 2020*"&amp;A1082&amp;";*",SRGs!AA:AA,0),0)</f>
        <v>0</v>
      </c>
      <c r="N1082" s="6">
        <f>IFERROR(MATCH("Central Log Server Security Requirements Guide :: Version 2, Release: 2 Benchmark Date: 27 Oct 2022*"&amp;A1082&amp;";*",SRGs!AA:AA,0),0)</f>
        <v>0</v>
      </c>
      <c r="O1082" s="6">
        <f>IFERROR(MATCH("Database Security Requirements Guide :: Version 3, Release: 3 Benchmark Date: 27 Jul 2022*"&amp;A1082&amp;";*",SRGs!AA:AA,0),0)</f>
        <v>0</v>
      </c>
      <c r="P1082" s="6">
        <f>IFERROR(MATCH("Container Platform Security Requirements Guide :: Version 1, Release: 3 Benchmark Date: 27 Jan 2022*"&amp;A1082&amp;";*",SRGs!AA:AA,0),0)</f>
        <v>0</v>
      </c>
      <c r="Q1082" s="6">
        <f>IFERROR(MATCH("Domain Name System (DNS) Security Requirements Guide :: Version 2, Release: 4 Benchmark Date: 23 Oct 2015*"&amp;A1082&amp;";*",SRGs!AA:AA,0),0)</f>
        <v>0</v>
      </c>
      <c r="R1082" s="6">
        <f>IFERROR(MATCH("Firewall Security Requirements Guide :: Version 2, Release: 3 Benchmark Date: 27 Oct 2022*"&amp;A1082&amp;";*",SRGs!AA:AA,0),0)</f>
        <v>0</v>
      </c>
      <c r="S1082" s="6">
        <f>IFERROR(MATCH("General Purpose Operating System Security Requirements Guide :: Version 2, Release: 4 Benchmark Date: 27 Jul 2022*"&amp;A1082&amp;";*",SRGs!AA:AA,0),0)</f>
        <v>0</v>
      </c>
      <c r="T1082" s="6">
        <f>IFERROR(MATCH("Intrusion Detection and Prevention Systems (IDPS) Security Requirements Guide :: Version 2, Release: 6 Benchmark Date: 24 Jul 2020*"&amp;A1082&amp;";*",SRGs!AA:AA,0),0)</f>
        <v>0</v>
      </c>
      <c r="U1082" s="6">
        <f>IFERROR(MATCH("Layer 2 Switch Security Requirements Guide :: Version 2, Release: 1 Benchmark Date: 18 May 2021*"&amp;A1082&amp;";*",SRGs!AA:AA,0),0)</f>
        <v>0</v>
      </c>
      <c r="V1082" s="6">
        <f>IFERROR(MATCH("Mainframe Product Security Requirements Guide :: Version 2, Release: 1 Benchmark Date: 27 Oct 2022*"&amp;A1082&amp;";*",SRGs!AA:AA,0),0)</f>
        <v>0</v>
      </c>
      <c r="W1082" s="6">
        <f>IFERROR(MATCH("Network Device Management Security Requirements Guide :: Version 4, Release: 1 Benchmark Date: 23 Apr 2021*"&amp;A1082&amp;";*",SRGs!AA:AA,0),0)</f>
        <v>0</v>
      </c>
      <c r="X1082" s="6">
        <f>IFERROR(MATCH("Router Security Requirements Guide :: Version 4, Release: 2 Benchmark Date: 23 Apr 2021*"&amp;A1082&amp;";*",SRGs!AA:AA,0),0)</f>
        <v>0</v>
      </c>
      <c r="Y1082" s="6">
        <f>IFERROR(MATCH("SDN Controller Security Requirements Guide :: Version 1, Release: 2 Benchmark Date: 24 Apr 2020*"&amp;A1082&amp;";*",SRGs!AA:AA,0),0)</f>
        <v>0</v>
      </c>
      <c r="Z1082" s="6">
        <f>IFERROR(MATCH("Unified Endpoint Management Agent Security Requirements Guide :: Version 1, Release: 1 Benchmark Date: 20 Nov 2020*"&amp;A1082&amp;";*",SRGs!AA:AA,0),0)</f>
        <v>0</v>
      </c>
      <c r="AA1082" s="6">
        <f>IFERROR(MATCH("Unified Endpoint Management Server Security Requirements Guide :: Version 1, Release: 1 Benchmark Date: 20 Nov 2020*"&amp;A1082&amp;";*",SRGs!AA:AA,0),0)</f>
        <v>0</v>
      </c>
      <c r="AB1082" s="6">
        <f>IFERROR(MATCH("Virtual Private Network (VPN) Security Requirements Guide :: Version 2, Release: 4 Benchmark Date: 27 Oct 2021*"&amp;A1082&amp;";*",SRGs!AA:AA,0),0)</f>
        <v>0</v>
      </c>
      <c r="AC1082" s="6">
        <f>IFERROR(MATCH("Web Server Security Requirements Guide :: Version 3, Release: 1 Benchmark Date: 27 Oct 2022*"&amp;A1082&amp;";*",SRGs!AA:AA,0),0)</f>
        <v>0</v>
      </c>
      <c r="AD1082" s="21"/>
      <c r="AE1082" s="3" t="str">
        <f t="shared" si="128"/>
        <v/>
      </c>
      <c r="AF1082" s="2" t="str">
        <f t="shared" si="129"/>
        <v/>
      </c>
      <c r="AG1082" s="2" t="str">
        <f t="shared" si="130"/>
        <v/>
      </c>
      <c r="AH1082" s="2" t="str">
        <f t="shared" si="131"/>
        <v/>
      </c>
      <c r="AI1082" s="2" t="str">
        <f t="shared" si="132"/>
        <v/>
      </c>
      <c r="AJ1082" s="2" t="str">
        <f t="shared" si="133"/>
        <v/>
      </c>
      <c r="AK1082" s="2" t="str">
        <f t="shared" si="134"/>
        <v/>
      </c>
      <c r="AL1082" s="27"/>
      <c r="AM1082" s="5" t="str">
        <f t="shared" si="135"/>
        <v/>
      </c>
    </row>
    <row r="1083" spans="1:39" ht="90">
      <c r="A1083" s="1" t="s">
        <v>22715</v>
      </c>
      <c r="B1083" s="1" t="s">
        <v>4317</v>
      </c>
      <c r="C1083" s="1" t="s">
        <v>1443</v>
      </c>
      <c r="D1083" s="1" t="s">
        <v>2442</v>
      </c>
      <c r="E1083" s="1" t="s">
        <v>3435</v>
      </c>
      <c r="F1083" s="2" t="s">
        <v>2591</v>
      </c>
      <c r="G1083" s="2"/>
      <c r="H1083" s="2"/>
      <c r="I1083" s="2"/>
      <c r="J1083" s="15"/>
      <c r="K1083" s="3">
        <f>IFERROR(MATCH("Application Layer Gateway (ALG) Security Requirements Guide (SRG) :: Version 1, Release: 2 Benchmark Date: 24 Jul 2015*"&amp;A1083&amp;";*",SRGs!AA:AA,0),0)</f>
        <v>0</v>
      </c>
      <c r="L1083" s="2">
        <f>IFERROR(MATCH("Application Server Security Requirements Guide :: Version 3, Release: 3 Benchmark Date: 27 Oct 2022*"&amp;A1083&amp;";*",SRGs!AA:AA,0),0)</f>
        <v>0</v>
      </c>
      <c r="M1083" s="2">
        <f>IFERROR(MATCH("Authentication, Authorization, and Accounting Services (AAA) Security Requirements Guide :: Version 1, Release: 2 Benchmark Date: 24 Jan 2020*"&amp;A1083&amp;";*",SRGs!AA:AA,0),0)</f>
        <v>0</v>
      </c>
      <c r="N1083" s="2">
        <f>IFERROR(MATCH("Central Log Server Security Requirements Guide :: Version 2, Release: 2 Benchmark Date: 27 Oct 2022*"&amp;A1083&amp;";*",SRGs!AA:AA,0),0)</f>
        <v>0</v>
      </c>
      <c r="O1083" s="2">
        <f>IFERROR(MATCH("Database Security Requirements Guide :: Version 3, Release: 3 Benchmark Date: 27 Jul 2022*"&amp;A1083&amp;";*",SRGs!AA:AA,0),0)</f>
        <v>0</v>
      </c>
      <c r="P1083" s="2">
        <f>IFERROR(MATCH("Container Platform Security Requirements Guide :: Version 1, Release: 3 Benchmark Date: 27 Jan 2022*"&amp;A1083&amp;";*",SRGs!AA:AA,0),0)</f>
        <v>0</v>
      </c>
      <c r="Q1083" s="2">
        <f>IFERROR(MATCH("Domain Name System (DNS) Security Requirements Guide :: Version 2, Release: 4 Benchmark Date: 23 Oct 2015*"&amp;A1083&amp;";*",SRGs!AA:AA,0),0)</f>
        <v>0</v>
      </c>
      <c r="R1083" s="2">
        <f>IFERROR(MATCH("Firewall Security Requirements Guide :: Version 2, Release: 3 Benchmark Date: 27 Oct 2022*"&amp;A1083&amp;";*",SRGs!AA:AA,0),0)</f>
        <v>0</v>
      </c>
      <c r="S1083" s="2">
        <f>IFERROR(MATCH("General Purpose Operating System Security Requirements Guide :: Version 2, Release: 4 Benchmark Date: 27 Jul 2022*"&amp;A1083&amp;";*",SRGs!AA:AA,0),0)</f>
        <v>0</v>
      </c>
      <c r="T1083" s="2">
        <f>IFERROR(MATCH("Intrusion Detection and Prevention Systems (IDPS) Security Requirements Guide :: Version 2, Release: 6 Benchmark Date: 24 Jul 2020*"&amp;A1083&amp;";*",SRGs!AA:AA,0),0)</f>
        <v>0</v>
      </c>
      <c r="U1083" s="2">
        <f>IFERROR(MATCH("Layer 2 Switch Security Requirements Guide :: Version 2, Release: 1 Benchmark Date: 18 May 2021*"&amp;A1083&amp;";*",SRGs!AA:AA,0),0)</f>
        <v>0</v>
      </c>
      <c r="V1083" s="2">
        <f>IFERROR(MATCH("Mainframe Product Security Requirements Guide :: Version 2, Release: 1 Benchmark Date: 27 Oct 2022*"&amp;A1083&amp;";*",SRGs!AA:AA,0),0)</f>
        <v>0</v>
      </c>
      <c r="W1083" s="2">
        <f>IFERROR(MATCH("Network Device Management Security Requirements Guide :: Version 4, Release: 1 Benchmark Date: 23 Apr 2021*"&amp;A1083&amp;";*",SRGs!AA:AA,0),0)</f>
        <v>0</v>
      </c>
      <c r="X1083" s="2">
        <f>IFERROR(MATCH("Router Security Requirements Guide :: Version 4, Release: 2 Benchmark Date: 23 Apr 2021*"&amp;A1083&amp;";*",SRGs!AA:AA,0),0)</f>
        <v>0</v>
      </c>
      <c r="Y1083" s="2">
        <f>IFERROR(MATCH("SDN Controller Security Requirements Guide :: Version 1, Release: 2 Benchmark Date: 24 Apr 2020*"&amp;A1083&amp;";*",SRGs!AA:AA,0),0)</f>
        <v>0</v>
      </c>
      <c r="Z1083" s="2">
        <f>IFERROR(MATCH("Unified Endpoint Management Agent Security Requirements Guide :: Version 1, Release: 1 Benchmark Date: 20 Nov 2020*"&amp;A1083&amp;";*",SRGs!AA:AA,0),0)</f>
        <v>0</v>
      </c>
      <c r="AA1083" s="2">
        <f>IFERROR(MATCH("Unified Endpoint Management Server Security Requirements Guide :: Version 1, Release: 1 Benchmark Date: 20 Nov 2020*"&amp;A1083&amp;";*",SRGs!AA:AA,0),0)</f>
        <v>0</v>
      </c>
      <c r="AB1083" s="2">
        <f>IFERROR(MATCH("Virtual Private Network (VPN) Security Requirements Guide :: Version 2, Release: 4 Benchmark Date: 27 Oct 2021*"&amp;A1083&amp;";*",SRGs!AA:AA,0),0)</f>
        <v>0</v>
      </c>
      <c r="AC1083" s="2">
        <f>IFERROR(MATCH("Web Server Security Requirements Guide :: Version 3, Release: 1 Benchmark Date: 27 Oct 2022*"&amp;A1083&amp;";*",SRGs!AA:AA,0),0)</f>
        <v>0</v>
      </c>
      <c r="AD1083" s="22"/>
      <c r="AE1083" s="3" t="str">
        <f t="shared" si="128"/>
        <v/>
      </c>
      <c r="AF1083" s="2" t="str">
        <f t="shared" si="129"/>
        <v/>
      </c>
      <c r="AG1083" s="2" t="str">
        <f t="shared" si="130"/>
        <v/>
      </c>
      <c r="AH1083" s="2" t="str">
        <f t="shared" si="131"/>
        <v/>
      </c>
      <c r="AI1083" s="2" t="str">
        <f t="shared" si="132"/>
        <v/>
      </c>
      <c r="AJ1083" s="2" t="str">
        <f t="shared" si="133"/>
        <v/>
      </c>
      <c r="AK1083" s="2" t="str">
        <f t="shared" si="134"/>
        <v/>
      </c>
      <c r="AM1083" s="5" t="str">
        <f t="shared" si="135"/>
        <v/>
      </c>
    </row>
    <row r="1084" spans="1:39" ht="150">
      <c r="A1084" s="1" t="s">
        <v>22716</v>
      </c>
      <c r="B1084" s="1" t="s">
        <v>4317</v>
      </c>
      <c r="C1084" s="1" t="s">
        <v>1444</v>
      </c>
      <c r="D1084" s="1" t="s">
        <v>2443</v>
      </c>
      <c r="E1084" s="1" t="s">
        <v>3436</v>
      </c>
      <c r="F1084" s="2" t="s">
        <v>3656</v>
      </c>
      <c r="G1084" s="2"/>
      <c r="H1084" s="2"/>
      <c r="I1084" s="2"/>
      <c r="J1084" s="15"/>
      <c r="K1084" s="3">
        <f>IFERROR(MATCH("Application Layer Gateway (ALG) Security Requirements Guide (SRG) :: Version 1, Release: 2 Benchmark Date: 24 Jul 2015*"&amp;A1084&amp;";*",SRGs!AA:AA,0),0)</f>
        <v>0</v>
      </c>
      <c r="L1084" s="2">
        <f>IFERROR(MATCH("Application Server Security Requirements Guide :: Version 3, Release: 3 Benchmark Date: 27 Oct 2022*"&amp;A1084&amp;";*",SRGs!AA:AA,0),0)</f>
        <v>0</v>
      </c>
      <c r="M1084" s="2">
        <f>IFERROR(MATCH("Authentication, Authorization, and Accounting Services (AAA) Security Requirements Guide :: Version 1, Release: 2 Benchmark Date: 24 Jan 2020*"&amp;A1084&amp;";*",SRGs!AA:AA,0),0)</f>
        <v>0</v>
      </c>
      <c r="N1084" s="6">
        <f>IFERROR(MATCH("Central Log Server Security Requirements Guide :: Version 2, Release: 2 Benchmark Date: 27 Oct 2022*"&amp;A1084&amp;";*",SRGs!AA:AA,0),0)</f>
        <v>0</v>
      </c>
      <c r="O1084" s="6">
        <f>IFERROR(MATCH("Database Security Requirements Guide :: Version 3, Release: 3 Benchmark Date: 27 Jul 2022*"&amp;A1084&amp;";*",SRGs!AA:AA,0),0)</f>
        <v>0</v>
      </c>
      <c r="P1084" s="2">
        <f>IFERROR(MATCH("Container Platform Security Requirements Guide :: Version 1, Release: 3 Benchmark Date: 27 Jan 2022*"&amp;A1084&amp;";*",SRGs!AA:AA,0),0)</f>
        <v>0</v>
      </c>
      <c r="Q1084" s="2">
        <f>IFERROR(MATCH("Domain Name System (DNS) Security Requirements Guide :: Version 2, Release: 4 Benchmark Date: 23 Oct 2015*"&amp;A1084&amp;";*",SRGs!AA:AA,0),0)</f>
        <v>0</v>
      </c>
      <c r="R1084" s="2">
        <f>IFERROR(MATCH("Firewall Security Requirements Guide :: Version 2, Release: 3 Benchmark Date: 27 Oct 2022*"&amp;A1084&amp;";*",SRGs!AA:AA,0),0)</f>
        <v>0</v>
      </c>
      <c r="S1084" s="2">
        <f>IFERROR(MATCH("General Purpose Operating System Security Requirements Guide :: Version 2, Release: 4 Benchmark Date: 27 Jul 2022*"&amp;A1084&amp;";*",SRGs!AA:AA,0),0)</f>
        <v>0</v>
      </c>
      <c r="T1084" s="2">
        <f>IFERROR(MATCH("Intrusion Detection and Prevention Systems (IDPS) Security Requirements Guide :: Version 2, Release: 6 Benchmark Date: 24 Jul 2020*"&amp;A1084&amp;";*",SRGs!AA:AA,0),0)</f>
        <v>0</v>
      </c>
      <c r="U1084" s="2">
        <f>IFERROR(MATCH("Layer 2 Switch Security Requirements Guide :: Version 2, Release: 1 Benchmark Date: 18 May 2021*"&amp;A1084&amp;";*",SRGs!AA:AA,0),0)</f>
        <v>0</v>
      </c>
      <c r="V1084" s="2">
        <f>IFERROR(MATCH("Mainframe Product Security Requirements Guide :: Version 2, Release: 1 Benchmark Date: 27 Oct 2022*"&amp;A1084&amp;";*",SRGs!AA:AA,0),0)</f>
        <v>0</v>
      </c>
      <c r="W1084" s="2">
        <f>IFERROR(MATCH("Network Device Management Security Requirements Guide :: Version 4, Release: 1 Benchmark Date: 23 Apr 2021*"&amp;A1084&amp;";*",SRGs!AA:AA,0),0)</f>
        <v>0</v>
      </c>
      <c r="X1084" s="2">
        <f>IFERROR(MATCH("Router Security Requirements Guide :: Version 4, Release: 2 Benchmark Date: 23 Apr 2021*"&amp;A1084&amp;";*",SRGs!AA:AA,0),0)</f>
        <v>0</v>
      </c>
      <c r="Y1084" s="2">
        <f>IFERROR(MATCH("SDN Controller Security Requirements Guide :: Version 1, Release: 2 Benchmark Date: 24 Apr 2020*"&amp;A1084&amp;";*",SRGs!AA:AA,0),0)</f>
        <v>0</v>
      </c>
      <c r="Z1084" s="2">
        <f>IFERROR(MATCH("Unified Endpoint Management Agent Security Requirements Guide :: Version 1, Release: 1 Benchmark Date: 20 Nov 2020*"&amp;A1084&amp;";*",SRGs!AA:AA,0),0)</f>
        <v>0</v>
      </c>
      <c r="AA1084" s="2">
        <f>IFERROR(MATCH("Unified Endpoint Management Server Security Requirements Guide :: Version 1, Release: 1 Benchmark Date: 20 Nov 2020*"&amp;A1084&amp;";*",SRGs!AA:AA,0),0)</f>
        <v>0</v>
      </c>
      <c r="AB1084" s="2">
        <f>IFERROR(MATCH("Virtual Private Network (VPN) Security Requirements Guide :: Version 2, Release: 4 Benchmark Date: 27 Oct 2021*"&amp;A1084&amp;";*",SRGs!AA:AA,0),0)</f>
        <v>0</v>
      </c>
      <c r="AC1084" s="2">
        <f>IFERROR(MATCH("Web Server Security Requirements Guide :: Version 3, Release: 1 Benchmark Date: 27 Oct 2022*"&amp;A1084&amp;";*",SRGs!AA:AA,0),0)</f>
        <v>0</v>
      </c>
      <c r="AD1084" s="22"/>
      <c r="AE1084" s="3" t="str">
        <f t="shared" si="128"/>
        <v/>
      </c>
      <c r="AF1084" s="2" t="str">
        <f t="shared" si="129"/>
        <v/>
      </c>
      <c r="AG1084" s="2" t="str">
        <f t="shared" si="130"/>
        <v/>
      </c>
      <c r="AH1084" s="2" t="str">
        <f t="shared" si="131"/>
        <v/>
      </c>
      <c r="AI1084" s="2" t="str">
        <f t="shared" si="132"/>
        <v/>
      </c>
      <c r="AJ1084" s="2" t="str">
        <f t="shared" si="133"/>
        <v/>
      </c>
      <c r="AK1084" s="2" t="str">
        <f t="shared" si="134"/>
        <v/>
      </c>
      <c r="AM1084" s="5" t="str">
        <f t="shared" si="135"/>
        <v/>
      </c>
    </row>
    <row r="1085" spans="1:39" s="5" customFormat="1" ht="105">
      <c r="A1085" s="1" t="s">
        <v>22717</v>
      </c>
      <c r="B1085" s="1" t="s">
        <v>4317</v>
      </c>
      <c r="C1085" s="1" t="s">
        <v>1445</v>
      </c>
      <c r="D1085" s="1" t="s">
        <v>2444</v>
      </c>
      <c r="E1085" s="1" t="s">
        <v>3437</v>
      </c>
      <c r="F1085" s="2" t="s">
        <v>2591</v>
      </c>
      <c r="G1085" s="2"/>
      <c r="H1085" s="2"/>
      <c r="I1085" s="2"/>
      <c r="J1085" s="15"/>
      <c r="K1085" s="3">
        <f>IFERROR(MATCH("Application Layer Gateway (ALG) Security Requirements Guide (SRG) :: Version 1, Release: 2 Benchmark Date: 24 Jul 2015*"&amp;A1085&amp;";*",SRGs!AA:AA,0),0)</f>
        <v>0</v>
      </c>
      <c r="L1085" s="2">
        <f>IFERROR(MATCH("Application Server Security Requirements Guide :: Version 3, Release: 3 Benchmark Date: 27 Oct 2022*"&amp;A1085&amp;";*",SRGs!AA:AA,0),0)</f>
        <v>0</v>
      </c>
      <c r="M1085" s="2">
        <f>IFERROR(MATCH("Authentication, Authorization, and Accounting Services (AAA) Security Requirements Guide :: Version 1, Release: 2 Benchmark Date: 24 Jan 2020*"&amp;A1085&amp;";*",SRGs!AA:AA,0),0)</f>
        <v>0</v>
      </c>
      <c r="N1085" s="2">
        <f>IFERROR(MATCH("Central Log Server Security Requirements Guide :: Version 2, Release: 2 Benchmark Date: 27 Oct 2022*"&amp;A1085&amp;";*",SRGs!AA:AA,0),0)</f>
        <v>0</v>
      </c>
      <c r="O1085" s="2">
        <f>IFERROR(MATCH("Database Security Requirements Guide :: Version 3, Release: 3 Benchmark Date: 27 Jul 2022*"&amp;A1085&amp;";*",SRGs!AA:AA,0),0)</f>
        <v>0</v>
      </c>
      <c r="P1085" s="6">
        <f>IFERROR(MATCH("Container Platform Security Requirements Guide :: Version 1, Release: 3 Benchmark Date: 27 Jan 2022*"&amp;A1085&amp;";*",SRGs!AA:AA,0),0)</f>
        <v>0</v>
      </c>
      <c r="Q1085" s="6">
        <f>IFERROR(MATCH("Domain Name System (DNS) Security Requirements Guide :: Version 2, Release: 4 Benchmark Date: 23 Oct 2015*"&amp;A1085&amp;";*",SRGs!AA:AA,0),0)</f>
        <v>0</v>
      </c>
      <c r="R1085" s="6">
        <f>IFERROR(MATCH("Firewall Security Requirements Guide :: Version 2, Release: 3 Benchmark Date: 27 Oct 2022*"&amp;A1085&amp;";*",SRGs!AA:AA,0),0)</f>
        <v>0</v>
      </c>
      <c r="S1085" s="6">
        <f>IFERROR(MATCH("General Purpose Operating System Security Requirements Guide :: Version 2, Release: 4 Benchmark Date: 27 Jul 2022*"&amp;A1085&amp;";*",SRGs!AA:AA,0),0)</f>
        <v>0</v>
      </c>
      <c r="T1085" s="6">
        <f>IFERROR(MATCH("Intrusion Detection and Prevention Systems (IDPS) Security Requirements Guide :: Version 2, Release: 6 Benchmark Date: 24 Jul 2020*"&amp;A1085&amp;";*",SRGs!AA:AA,0),0)</f>
        <v>0</v>
      </c>
      <c r="U1085" s="6">
        <f>IFERROR(MATCH("Layer 2 Switch Security Requirements Guide :: Version 2, Release: 1 Benchmark Date: 18 May 2021*"&amp;A1085&amp;";*",SRGs!AA:AA,0),0)</f>
        <v>0</v>
      </c>
      <c r="V1085" s="6">
        <f>IFERROR(MATCH("Mainframe Product Security Requirements Guide :: Version 2, Release: 1 Benchmark Date: 27 Oct 2022*"&amp;A1085&amp;";*",SRGs!AA:AA,0),0)</f>
        <v>0</v>
      </c>
      <c r="W1085" s="6">
        <f>IFERROR(MATCH("Network Device Management Security Requirements Guide :: Version 4, Release: 1 Benchmark Date: 23 Apr 2021*"&amp;A1085&amp;";*",SRGs!AA:AA,0),0)</f>
        <v>0</v>
      </c>
      <c r="X1085" s="6">
        <f>IFERROR(MATCH("Router Security Requirements Guide :: Version 4, Release: 2 Benchmark Date: 23 Apr 2021*"&amp;A1085&amp;";*",SRGs!AA:AA,0),0)</f>
        <v>0</v>
      </c>
      <c r="Y1085" s="6">
        <f>IFERROR(MATCH("SDN Controller Security Requirements Guide :: Version 1, Release: 2 Benchmark Date: 24 Apr 2020*"&amp;A1085&amp;";*",SRGs!AA:AA,0),0)</f>
        <v>0</v>
      </c>
      <c r="Z1085" s="6">
        <f>IFERROR(MATCH("Unified Endpoint Management Agent Security Requirements Guide :: Version 1, Release: 1 Benchmark Date: 20 Nov 2020*"&amp;A1085&amp;";*",SRGs!AA:AA,0),0)</f>
        <v>0</v>
      </c>
      <c r="AA1085" s="6">
        <f>IFERROR(MATCH("Unified Endpoint Management Server Security Requirements Guide :: Version 1, Release: 1 Benchmark Date: 20 Nov 2020*"&amp;A1085&amp;";*",SRGs!AA:AA,0),0)</f>
        <v>0</v>
      </c>
      <c r="AB1085" s="6">
        <f>IFERROR(MATCH("Virtual Private Network (VPN) Security Requirements Guide :: Version 2, Release: 4 Benchmark Date: 27 Oct 2021*"&amp;A1085&amp;";*",SRGs!AA:AA,0),0)</f>
        <v>0</v>
      </c>
      <c r="AC1085" s="6">
        <f>IFERROR(MATCH("Web Server Security Requirements Guide :: Version 3, Release: 1 Benchmark Date: 27 Oct 2022*"&amp;A1085&amp;";*",SRGs!AA:AA,0),0)</f>
        <v>0</v>
      </c>
      <c r="AD1085" s="21"/>
      <c r="AE1085" s="3" t="str">
        <f t="shared" si="128"/>
        <v/>
      </c>
      <c r="AF1085" s="2" t="str">
        <f t="shared" si="129"/>
        <v/>
      </c>
      <c r="AG1085" s="2" t="str">
        <f t="shared" si="130"/>
        <v/>
      </c>
      <c r="AH1085" s="2" t="str">
        <f t="shared" si="131"/>
        <v/>
      </c>
      <c r="AI1085" s="2" t="str">
        <f t="shared" si="132"/>
        <v/>
      </c>
      <c r="AJ1085" s="2" t="str">
        <f t="shared" si="133"/>
        <v/>
      </c>
      <c r="AK1085" s="2" t="str">
        <f t="shared" si="134"/>
        <v/>
      </c>
      <c r="AL1085" s="27"/>
      <c r="AM1085" s="5" t="str">
        <f t="shared" si="135"/>
        <v/>
      </c>
    </row>
    <row r="1086" spans="1:39" s="5" customFormat="1" ht="105">
      <c r="A1086" s="1" t="s">
        <v>22718</v>
      </c>
      <c r="B1086" s="1" t="s">
        <v>4317</v>
      </c>
      <c r="C1086" s="1" t="s">
        <v>1446</v>
      </c>
      <c r="D1086" s="1" t="s">
        <v>2445</v>
      </c>
      <c r="E1086" s="1" t="s">
        <v>3438</v>
      </c>
      <c r="F1086" s="2" t="s">
        <v>2591</v>
      </c>
      <c r="G1086" s="2"/>
      <c r="H1086" s="2"/>
      <c r="I1086" s="2"/>
      <c r="J1086" s="15"/>
      <c r="K1086" s="3">
        <f>IFERROR(MATCH("Application Layer Gateway (ALG) Security Requirements Guide (SRG) :: Version 1, Release: 2 Benchmark Date: 24 Jul 2015*"&amp;A1086&amp;";*",SRGs!AA:AA,0),0)</f>
        <v>0</v>
      </c>
      <c r="L1086" s="2">
        <f>IFERROR(MATCH("Application Server Security Requirements Guide :: Version 3, Release: 3 Benchmark Date: 27 Oct 2022*"&amp;A1086&amp;";*",SRGs!AA:AA,0),0)</f>
        <v>0</v>
      </c>
      <c r="M1086" s="2">
        <f>IFERROR(MATCH("Authentication, Authorization, and Accounting Services (AAA) Security Requirements Guide :: Version 1, Release: 2 Benchmark Date: 24 Jan 2020*"&amp;A1086&amp;";*",SRGs!AA:AA,0),0)</f>
        <v>0</v>
      </c>
      <c r="N1086" s="2">
        <f>IFERROR(MATCH("Central Log Server Security Requirements Guide :: Version 2, Release: 2 Benchmark Date: 27 Oct 2022*"&amp;A1086&amp;";*",SRGs!AA:AA,0),0)</f>
        <v>0</v>
      </c>
      <c r="O1086" s="2">
        <f>IFERROR(MATCH("Database Security Requirements Guide :: Version 3, Release: 3 Benchmark Date: 27 Jul 2022*"&amp;A1086&amp;";*",SRGs!AA:AA,0),0)</f>
        <v>0</v>
      </c>
      <c r="P1086" s="6">
        <f>IFERROR(MATCH("Container Platform Security Requirements Guide :: Version 1, Release: 3 Benchmark Date: 27 Jan 2022*"&amp;A1086&amp;";*",SRGs!AA:AA,0),0)</f>
        <v>0</v>
      </c>
      <c r="Q1086" s="6">
        <f>IFERROR(MATCH("Domain Name System (DNS) Security Requirements Guide :: Version 2, Release: 4 Benchmark Date: 23 Oct 2015*"&amp;A1086&amp;";*",SRGs!AA:AA,0),0)</f>
        <v>0</v>
      </c>
      <c r="R1086" s="6">
        <f>IFERROR(MATCH("Firewall Security Requirements Guide :: Version 2, Release: 3 Benchmark Date: 27 Oct 2022*"&amp;A1086&amp;";*",SRGs!AA:AA,0),0)</f>
        <v>0</v>
      </c>
      <c r="S1086" s="6">
        <f>IFERROR(MATCH("General Purpose Operating System Security Requirements Guide :: Version 2, Release: 4 Benchmark Date: 27 Jul 2022*"&amp;A1086&amp;";*",SRGs!AA:AA,0),0)</f>
        <v>0</v>
      </c>
      <c r="T1086" s="6">
        <f>IFERROR(MATCH("Intrusion Detection and Prevention Systems (IDPS) Security Requirements Guide :: Version 2, Release: 6 Benchmark Date: 24 Jul 2020*"&amp;A1086&amp;";*",SRGs!AA:AA,0),0)</f>
        <v>0</v>
      </c>
      <c r="U1086" s="6">
        <f>IFERROR(MATCH("Layer 2 Switch Security Requirements Guide :: Version 2, Release: 1 Benchmark Date: 18 May 2021*"&amp;A1086&amp;";*",SRGs!AA:AA,0),0)</f>
        <v>0</v>
      </c>
      <c r="V1086" s="6">
        <f>IFERROR(MATCH("Mainframe Product Security Requirements Guide :: Version 2, Release: 1 Benchmark Date: 27 Oct 2022*"&amp;A1086&amp;";*",SRGs!AA:AA,0),0)</f>
        <v>0</v>
      </c>
      <c r="W1086" s="6">
        <f>IFERROR(MATCH("Network Device Management Security Requirements Guide :: Version 4, Release: 1 Benchmark Date: 23 Apr 2021*"&amp;A1086&amp;";*",SRGs!AA:AA,0),0)</f>
        <v>0</v>
      </c>
      <c r="X1086" s="6">
        <f>IFERROR(MATCH("Router Security Requirements Guide :: Version 4, Release: 2 Benchmark Date: 23 Apr 2021*"&amp;A1086&amp;";*",SRGs!AA:AA,0),0)</f>
        <v>0</v>
      </c>
      <c r="Y1086" s="6">
        <f>IFERROR(MATCH("SDN Controller Security Requirements Guide :: Version 1, Release: 2 Benchmark Date: 24 Apr 2020*"&amp;A1086&amp;";*",SRGs!AA:AA,0),0)</f>
        <v>0</v>
      </c>
      <c r="Z1086" s="6">
        <f>IFERROR(MATCH("Unified Endpoint Management Agent Security Requirements Guide :: Version 1, Release: 1 Benchmark Date: 20 Nov 2020*"&amp;A1086&amp;";*",SRGs!AA:AA,0),0)</f>
        <v>0</v>
      </c>
      <c r="AA1086" s="6">
        <f>IFERROR(MATCH("Unified Endpoint Management Server Security Requirements Guide :: Version 1, Release: 1 Benchmark Date: 20 Nov 2020*"&amp;A1086&amp;";*",SRGs!AA:AA,0),0)</f>
        <v>0</v>
      </c>
      <c r="AB1086" s="6">
        <f>IFERROR(MATCH("Virtual Private Network (VPN) Security Requirements Guide :: Version 2, Release: 4 Benchmark Date: 27 Oct 2021*"&amp;A1086&amp;";*",SRGs!AA:AA,0),0)</f>
        <v>0</v>
      </c>
      <c r="AC1086" s="6">
        <f>IFERROR(MATCH("Web Server Security Requirements Guide :: Version 3, Release: 1 Benchmark Date: 27 Oct 2022*"&amp;A1086&amp;";*",SRGs!AA:AA,0),0)</f>
        <v>0</v>
      </c>
      <c r="AD1086" s="21"/>
      <c r="AE1086" s="3" t="str">
        <f t="shared" si="128"/>
        <v/>
      </c>
      <c r="AF1086" s="2" t="str">
        <f t="shared" si="129"/>
        <v/>
      </c>
      <c r="AG1086" s="2" t="str">
        <f t="shared" si="130"/>
        <v/>
      </c>
      <c r="AH1086" s="2" t="str">
        <f t="shared" si="131"/>
        <v/>
      </c>
      <c r="AI1086" s="2" t="str">
        <f t="shared" si="132"/>
        <v/>
      </c>
      <c r="AJ1086" s="2" t="str">
        <f t="shared" si="133"/>
        <v/>
      </c>
      <c r="AK1086" s="2" t="str">
        <f t="shared" si="134"/>
        <v/>
      </c>
      <c r="AL1086" s="27"/>
      <c r="AM1086" s="5" t="str">
        <f t="shared" si="135"/>
        <v/>
      </c>
    </row>
    <row r="1087" spans="1:39" s="5" customFormat="1" ht="315">
      <c r="A1087" s="1" t="s">
        <v>288</v>
      </c>
      <c r="B1087" s="1" t="s">
        <v>4317</v>
      </c>
      <c r="C1087" s="1" t="s">
        <v>1334</v>
      </c>
      <c r="D1087" s="1" t="s">
        <v>2350</v>
      </c>
      <c r="E1087" s="1" t="s">
        <v>3344</v>
      </c>
      <c r="F1087" s="2" t="s">
        <v>4088</v>
      </c>
      <c r="G1087" s="2" t="s">
        <v>4248</v>
      </c>
      <c r="H1087" s="2"/>
      <c r="I1087" s="10">
        <v>1</v>
      </c>
      <c r="J1087" s="13"/>
      <c r="K1087" s="3">
        <f>IFERROR(MATCH("Application Layer Gateway (ALG) Security Requirements Guide (SRG) :: Version 1, Release: 2 Benchmark Date: 24 Jul 2015*"&amp;A1087&amp;";*",SRGs!AA:AA,0),0)</f>
        <v>0</v>
      </c>
      <c r="L1087" s="2">
        <f>IFERROR(MATCH("Application Server Security Requirements Guide :: Version 3, Release: 3 Benchmark Date: 27 Oct 2022*"&amp;A1087&amp;";*",SRGs!AA:AA,0),0)</f>
        <v>2103</v>
      </c>
      <c r="M1087" s="2">
        <f>IFERROR(MATCH("Authentication, Authorization, and Accounting Services (AAA) Security Requirements Guide :: Version 1, Release: 2 Benchmark Date: 24 Jan 2020*"&amp;A1087&amp;";*",SRGs!AA:AA,0),0)</f>
        <v>0</v>
      </c>
      <c r="N1087" s="6">
        <f>IFERROR(MATCH("Central Log Server Security Requirements Guide :: Version 2, Release: 2 Benchmark Date: 27 Oct 2022*"&amp;A1087&amp;";*",SRGs!AA:AA,0),0)</f>
        <v>0</v>
      </c>
      <c r="O1087" s="6">
        <f>IFERROR(MATCH("Database Security Requirements Guide :: Version 3, Release: 3 Benchmark Date: 27 Jul 2022*"&amp;A1087&amp;";*",SRGs!AA:AA,0),0)</f>
        <v>2106</v>
      </c>
      <c r="P1087" s="6">
        <f>IFERROR(MATCH("Container Platform Security Requirements Guide :: Version 1, Release: 3 Benchmark Date: 27 Jan 2022*"&amp;A1087&amp;";*",SRGs!AA:AA,0),0)</f>
        <v>2104</v>
      </c>
      <c r="Q1087" s="6">
        <f>IFERROR(MATCH("Domain Name System (DNS) Security Requirements Guide :: Version 2, Release: 4 Benchmark Date: 23 Oct 2015*"&amp;A1087&amp;";*",SRGs!AA:AA,0),0)</f>
        <v>0</v>
      </c>
      <c r="R1087" s="6">
        <f>IFERROR(MATCH("Firewall Security Requirements Guide :: Version 2, Release: 3 Benchmark Date: 27 Oct 2022*"&amp;A1087&amp;";*",SRGs!AA:AA,0),0)</f>
        <v>0</v>
      </c>
      <c r="S1087" s="6">
        <f>IFERROR(MATCH("General Purpose Operating System Security Requirements Guide :: Version 2, Release: 4 Benchmark Date: 27 Jul 2022*"&amp;A1087&amp;";*",SRGs!AA:AA,0),0)</f>
        <v>0</v>
      </c>
      <c r="T1087" s="6">
        <f>IFERROR(MATCH("Intrusion Detection and Prevention Systems (IDPS) Security Requirements Guide :: Version 2, Release: 6 Benchmark Date: 24 Jul 2020*"&amp;A1087&amp;";*",SRGs!AA:AA,0),0)</f>
        <v>0</v>
      </c>
      <c r="U1087" s="6">
        <f>IFERROR(MATCH("Layer 2 Switch Security Requirements Guide :: Version 2, Release: 1 Benchmark Date: 18 May 2021*"&amp;A1087&amp;";*",SRGs!AA:AA,0),0)</f>
        <v>0</v>
      </c>
      <c r="V1087" s="6">
        <f>IFERROR(MATCH("Mainframe Product Security Requirements Guide :: Version 2, Release: 1 Benchmark Date: 27 Oct 2022*"&amp;A1087&amp;";*",SRGs!AA:AA,0),0)</f>
        <v>2108</v>
      </c>
      <c r="W1087" s="6">
        <f>IFERROR(MATCH("Network Device Management Security Requirements Guide :: Version 4, Release: 1 Benchmark Date: 23 Apr 2021*"&amp;A1087&amp;";*",SRGs!AA:AA,0),0)</f>
        <v>2109</v>
      </c>
      <c r="X1087" s="6">
        <f>IFERROR(MATCH("Router Security Requirements Guide :: Version 4, Release: 2 Benchmark Date: 23 Apr 2021*"&amp;A1087&amp;";*",SRGs!AA:AA,0),0)</f>
        <v>0</v>
      </c>
      <c r="Y1087" s="6">
        <f>IFERROR(MATCH("SDN Controller Security Requirements Guide :: Version 1, Release: 2 Benchmark Date: 24 Apr 2020*"&amp;A1087&amp;";*",SRGs!AA:AA,0),0)</f>
        <v>0</v>
      </c>
      <c r="Z1087" s="6">
        <f>IFERROR(MATCH("Unified Endpoint Management Agent Security Requirements Guide :: Version 1, Release: 1 Benchmark Date: 20 Nov 2020*"&amp;A1087&amp;";*",SRGs!AA:AA,0),0)</f>
        <v>0</v>
      </c>
      <c r="AA1087" s="6">
        <f>IFERROR(MATCH("Unified Endpoint Management Server Security Requirements Guide :: Version 1, Release: 1 Benchmark Date: 20 Nov 2020*"&amp;A1087&amp;";*",SRGs!AA:AA,0),0)</f>
        <v>2110</v>
      </c>
      <c r="AB1087" s="6">
        <f>IFERROR(MATCH("Virtual Private Network (VPN) Security Requirements Guide :: Version 2, Release: 4 Benchmark Date: 27 Oct 2021*"&amp;A1087&amp;";*",SRGs!AA:AA,0),0)</f>
        <v>0</v>
      </c>
      <c r="AC1087" s="6">
        <f>IFERROR(MATCH("Web Server Security Requirements Guide :: Version 3, Release: 1 Benchmark Date: 27 Oct 2022*"&amp;A1087&amp;";*",SRGs!AA:AA,0),0)</f>
        <v>2112</v>
      </c>
      <c r="AD1087" s="21"/>
      <c r="AE1087" s="3" t="str">
        <f t="shared" si="128"/>
        <v>Application</v>
      </c>
      <c r="AF1087" s="2" t="str">
        <f t="shared" si="129"/>
        <v>Server</v>
      </c>
      <c r="AG1087" s="2" t="str">
        <f t="shared" si="130"/>
        <v/>
      </c>
      <c r="AH1087" s="2" t="str">
        <f t="shared" si="131"/>
        <v>Network Device</v>
      </c>
      <c r="AI1087" s="2" t="str">
        <f t="shared" si="132"/>
        <v>Database</v>
      </c>
      <c r="AJ1087" s="2" t="str">
        <f t="shared" si="133"/>
        <v>Container</v>
      </c>
      <c r="AK1087" s="2" t="str">
        <f t="shared" si="134"/>
        <v>Unified Endpoint Mangement</v>
      </c>
      <c r="AL1087" s="27"/>
      <c r="AM1087" s="5" t="str">
        <f t="shared" si="135"/>
        <v>Application; Server; Network Device; Database; Container; Unified Endpoint Mangement</v>
      </c>
    </row>
    <row r="1088" spans="1:39" s="5" customFormat="1" ht="30">
      <c r="A1088" s="1" t="s">
        <v>22719</v>
      </c>
      <c r="B1088" s="1" t="s">
        <v>4317</v>
      </c>
      <c r="C1088" s="1" t="s">
        <v>1335</v>
      </c>
      <c r="D1088" s="1" t="s">
        <v>3486</v>
      </c>
      <c r="E1088" s="1"/>
      <c r="F1088" s="2"/>
      <c r="G1088" s="2"/>
      <c r="H1088" s="2"/>
      <c r="I1088" s="2"/>
      <c r="J1088" s="15"/>
      <c r="K1088" s="3">
        <f>IFERROR(MATCH("Application Layer Gateway (ALG) Security Requirements Guide (SRG) :: Version 1, Release: 2 Benchmark Date: 24 Jul 2015*"&amp;A1088&amp;";*",SRGs!AA:AA,0),0)</f>
        <v>0</v>
      </c>
      <c r="L1088" s="2">
        <f>IFERROR(MATCH("Application Server Security Requirements Guide :: Version 3, Release: 3 Benchmark Date: 27 Oct 2022*"&amp;A1088&amp;";*",SRGs!AA:AA,0),0)</f>
        <v>0</v>
      </c>
      <c r="M1088" s="2">
        <f>IFERROR(MATCH("Authentication, Authorization, and Accounting Services (AAA) Security Requirements Guide :: Version 1, Release: 2 Benchmark Date: 24 Jan 2020*"&amp;A1088&amp;";*",SRGs!AA:AA,0),0)</f>
        <v>0</v>
      </c>
      <c r="N1088" s="2">
        <f>IFERROR(MATCH("Central Log Server Security Requirements Guide :: Version 2, Release: 2 Benchmark Date: 27 Oct 2022*"&amp;A1088&amp;";*",SRGs!AA:AA,0),0)</f>
        <v>0</v>
      </c>
      <c r="O1088" s="2">
        <f>IFERROR(MATCH("Database Security Requirements Guide :: Version 3, Release: 3 Benchmark Date: 27 Jul 2022*"&amp;A1088&amp;";*",SRGs!AA:AA,0),0)</f>
        <v>0</v>
      </c>
      <c r="P1088" s="6">
        <f>IFERROR(MATCH("Container Platform Security Requirements Guide :: Version 1, Release: 3 Benchmark Date: 27 Jan 2022*"&amp;A1088&amp;";*",SRGs!AA:AA,0),0)</f>
        <v>0</v>
      </c>
      <c r="Q1088" s="6">
        <f>IFERROR(MATCH("Domain Name System (DNS) Security Requirements Guide :: Version 2, Release: 4 Benchmark Date: 23 Oct 2015*"&amp;A1088&amp;";*",SRGs!AA:AA,0),0)</f>
        <v>0</v>
      </c>
      <c r="R1088" s="6">
        <f>IFERROR(MATCH("Firewall Security Requirements Guide :: Version 2, Release: 3 Benchmark Date: 27 Oct 2022*"&amp;A1088&amp;";*",SRGs!AA:AA,0),0)</f>
        <v>0</v>
      </c>
      <c r="S1088" s="6">
        <f>IFERROR(MATCH("General Purpose Operating System Security Requirements Guide :: Version 2, Release: 4 Benchmark Date: 27 Jul 2022*"&amp;A1088&amp;";*",SRGs!AA:AA,0),0)</f>
        <v>0</v>
      </c>
      <c r="T1088" s="6">
        <f>IFERROR(MATCH("Intrusion Detection and Prevention Systems (IDPS) Security Requirements Guide :: Version 2, Release: 6 Benchmark Date: 24 Jul 2020*"&amp;A1088&amp;";*",SRGs!AA:AA,0),0)</f>
        <v>0</v>
      </c>
      <c r="U1088" s="6">
        <f>IFERROR(MATCH("Layer 2 Switch Security Requirements Guide :: Version 2, Release: 1 Benchmark Date: 18 May 2021*"&amp;A1088&amp;";*",SRGs!AA:AA,0),0)</f>
        <v>0</v>
      </c>
      <c r="V1088" s="6">
        <f>IFERROR(MATCH("Mainframe Product Security Requirements Guide :: Version 2, Release: 1 Benchmark Date: 27 Oct 2022*"&amp;A1088&amp;";*",SRGs!AA:AA,0),0)</f>
        <v>0</v>
      </c>
      <c r="W1088" s="6">
        <f>IFERROR(MATCH("Network Device Management Security Requirements Guide :: Version 4, Release: 1 Benchmark Date: 23 Apr 2021*"&amp;A1088&amp;";*",SRGs!AA:AA,0),0)</f>
        <v>0</v>
      </c>
      <c r="X1088" s="6">
        <f>IFERROR(MATCH("Router Security Requirements Guide :: Version 4, Release: 2 Benchmark Date: 23 Apr 2021*"&amp;A1088&amp;";*",SRGs!AA:AA,0),0)</f>
        <v>0</v>
      </c>
      <c r="Y1088" s="6">
        <f>IFERROR(MATCH("SDN Controller Security Requirements Guide :: Version 1, Release: 2 Benchmark Date: 24 Apr 2020*"&amp;A1088&amp;";*",SRGs!AA:AA,0),0)</f>
        <v>0</v>
      </c>
      <c r="Z1088" s="6">
        <f>IFERROR(MATCH("Unified Endpoint Management Agent Security Requirements Guide :: Version 1, Release: 1 Benchmark Date: 20 Nov 2020*"&amp;A1088&amp;";*",SRGs!AA:AA,0),0)</f>
        <v>0</v>
      </c>
      <c r="AA1088" s="6">
        <f>IFERROR(MATCH("Unified Endpoint Management Server Security Requirements Guide :: Version 1, Release: 1 Benchmark Date: 20 Nov 2020*"&amp;A1088&amp;";*",SRGs!AA:AA,0),0)</f>
        <v>0</v>
      </c>
      <c r="AB1088" s="6">
        <f>IFERROR(MATCH("Virtual Private Network (VPN) Security Requirements Guide :: Version 2, Release: 4 Benchmark Date: 27 Oct 2021*"&amp;A1088&amp;";*",SRGs!AA:AA,0),0)</f>
        <v>0</v>
      </c>
      <c r="AC1088" s="6">
        <f>IFERROR(MATCH("Web Server Security Requirements Guide :: Version 3, Release: 1 Benchmark Date: 27 Oct 2022*"&amp;A1088&amp;";*",SRGs!AA:AA,0),0)</f>
        <v>0</v>
      </c>
      <c r="AD1088" s="21"/>
      <c r="AE1088" s="3" t="str">
        <f t="shared" si="128"/>
        <v/>
      </c>
      <c r="AF1088" s="2" t="str">
        <f t="shared" si="129"/>
        <v/>
      </c>
      <c r="AG1088" s="2" t="str">
        <f t="shared" si="130"/>
        <v/>
      </c>
      <c r="AH1088" s="2" t="str">
        <f t="shared" si="131"/>
        <v/>
      </c>
      <c r="AI1088" s="2" t="str">
        <f t="shared" si="132"/>
        <v/>
      </c>
      <c r="AJ1088" s="2" t="str">
        <f t="shared" si="133"/>
        <v/>
      </c>
      <c r="AK1088" s="2" t="str">
        <f t="shared" si="134"/>
        <v/>
      </c>
      <c r="AL1088" s="27"/>
      <c r="AM1088" s="5" t="str">
        <f t="shared" si="135"/>
        <v/>
      </c>
    </row>
    <row r="1089" spans="1:39" s="5" customFormat="1" ht="45">
      <c r="A1089" s="1" t="s">
        <v>22720</v>
      </c>
      <c r="B1089" s="1" t="s">
        <v>4317</v>
      </c>
      <c r="C1089" s="1" t="s">
        <v>1336</v>
      </c>
      <c r="D1089" s="1" t="s">
        <v>2351</v>
      </c>
      <c r="E1089" s="1" t="s">
        <v>3345</v>
      </c>
      <c r="F1089" s="2" t="s">
        <v>4027</v>
      </c>
      <c r="G1089" s="2"/>
      <c r="H1089" s="2"/>
      <c r="I1089" s="2"/>
      <c r="J1089" s="15"/>
      <c r="K1089" s="3">
        <f>IFERROR(MATCH("Application Layer Gateway (ALG) Security Requirements Guide (SRG) :: Version 1, Release: 2 Benchmark Date: 24 Jul 2015*"&amp;A1089&amp;";*",SRGs!AA:AA,0),0)</f>
        <v>0</v>
      </c>
      <c r="L1089" s="2">
        <f>IFERROR(MATCH("Application Server Security Requirements Guide :: Version 3, Release: 3 Benchmark Date: 27 Oct 2022*"&amp;A1089&amp;";*",SRGs!AA:AA,0),0)</f>
        <v>0</v>
      </c>
      <c r="M1089" s="2">
        <f>IFERROR(MATCH("Authentication, Authorization, and Accounting Services (AAA) Security Requirements Guide :: Version 1, Release: 2 Benchmark Date: 24 Jan 2020*"&amp;A1089&amp;";*",SRGs!AA:AA,0),0)</f>
        <v>0</v>
      </c>
      <c r="N1089" s="6">
        <f>IFERROR(MATCH("Central Log Server Security Requirements Guide :: Version 2, Release: 2 Benchmark Date: 27 Oct 2022*"&amp;A1089&amp;";*",SRGs!AA:AA,0),0)</f>
        <v>0</v>
      </c>
      <c r="O1089" s="6">
        <f>IFERROR(MATCH("Database Security Requirements Guide :: Version 3, Release: 3 Benchmark Date: 27 Jul 2022*"&amp;A1089&amp;";*",SRGs!AA:AA,0),0)</f>
        <v>0</v>
      </c>
      <c r="P1089" s="6">
        <f>IFERROR(MATCH("Container Platform Security Requirements Guide :: Version 1, Release: 3 Benchmark Date: 27 Jan 2022*"&amp;A1089&amp;";*",SRGs!AA:AA,0),0)</f>
        <v>0</v>
      </c>
      <c r="Q1089" s="6">
        <f>IFERROR(MATCH("Domain Name System (DNS) Security Requirements Guide :: Version 2, Release: 4 Benchmark Date: 23 Oct 2015*"&amp;A1089&amp;";*",SRGs!AA:AA,0),0)</f>
        <v>0</v>
      </c>
      <c r="R1089" s="6">
        <f>IFERROR(MATCH("Firewall Security Requirements Guide :: Version 2, Release: 3 Benchmark Date: 27 Oct 2022*"&amp;A1089&amp;";*",SRGs!AA:AA,0),0)</f>
        <v>0</v>
      </c>
      <c r="S1089" s="6">
        <f>IFERROR(MATCH("General Purpose Operating System Security Requirements Guide :: Version 2, Release: 4 Benchmark Date: 27 Jul 2022*"&amp;A1089&amp;";*",SRGs!AA:AA,0),0)</f>
        <v>2094</v>
      </c>
      <c r="T1089" s="6">
        <f>IFERROR(MATCH("Intrusion Detection and Prevention Systems (IDPS) Security Requirements Guide :: Version 2, Release: 6 Benchmark Date: 24 Jul 2020*"&amp;A1089&amp;";*",SRGs!AA:AA,0),0)</f>
        <v>0</v>
      </c>
      <c r="U1089" s="6">
        <f>IFERROR(MATCH("Layer 2 Switch Security Requirements Guide :: Version 2, Release: 1 Benchmark Date: 18 May 2021*"&amp;A1089&amp;";*",SRGs!AA:AA,0),0)</f>
        <v>0</v>
      </c>
      <c r="V1089" s="6">
        <f>IFERROR(MATCH("Mainframe Product Security Requirements Guide :: Version 2, Release: 1 Benchmark Date: 27 Oct 2022*"&amp;A1089&amp;";*",SRGs!AA:AA,0),0)</f>
        <v>0</v>
      </c>
      <c r="W1089" s="6">
        <f>IFERROR(MATCH("Network Device Management Security Requirements Guide :: Version 4, Release: 1 Benchmark Date: 23 Apr 2021*"&amp;A1089&amp;";*",SRGs!AA:AA,0),0)</f>
        <v>0</v>
      </c>
      <c r="X1089" s="6">
        <f>IFERROR(MATCH("Router Security Requirements Guide :: Version 4, Release: 2 Benchmark Date: 23 Apr 2021*"&amp;A1089&amp;";*",SRGs!AA:AA,0),0)</f>
        <v>0</v>
      </c>
      <c r="Y1089" s="6">
        <f>IFERROR(MATCH("SDN Controller Security Requirements Guide :: Version 1, Release: 2 Benchmark Date: 24 Apr 2020*"&amp;A1089&amp;";*",SRGs!AA:AA,0),0)</f>
        <v>0</v>
      </c>
      <c r="Z1089" s="6">
        <f>IFERROR(MATCH("Unified Endpoint Management Agent Security Requirements Guide :: Version 1, Release: 1 Benchmark Date: 20 Nov 2020*"&amp;A1089&amp;";*",SRGs!AA:AA,0),0)</f>
        <v>0</v>
      </c>
      <c r="AA1089" s="6">
        <f>IFERROR(MATCH("Unified Endpoint Management Server Security Requirements Guide :: Version 1, Release: 1 Benchmark Date: 20 Nov 2020*"&amp;A1089&amp;";*",SRGs!AA:AA,0),0)</f>
        <v>0</v>
      </c>
      <c r="AB1089" s="6">
        <f>IFERROR(MATCH("Virtual Private Network (VPN) Security Requirements Guide :: Version 2, Release: 4 Benchmark Date: 27 Oct 2021*"&amp;A1089&amp;";*",SRGs!AA:AA,0),0)</f>
        <v>0</v>
      </c>
      <c r="AC1089" s="6">
        <f>IFERROR(MATCH("Web Server Security Requirements Guide :: Version 3, Release: 1 Benchmark Date: 27 Oct 2022*"&amp;A1089&amp;";*",SRGs!AA:AA,0),0)</f>
        <v>0</v>
      </c>
      <c r="AD1089" s="21"/>
      <c r="AE1089" s="3" t="str">
        <f t="shared" si="128"/>
        <v/>
      </c>
      <c r="AF1089" s="2" t="str">
        <f t="shared" si="129"/>
        <v>Server</v>
      </c>
      <c r="AG1089" s="2" t="str">
        <f t="shared" si="130"/>
        <v>Laptops/Desktops</v>
      </c>
      <c r="AH1089" s="2" t="str">
        <f t="shared" si="131"/>
        <v/>
      </c>
      <c r="AI1089" s="2" t="str">
        <f t="shared" si="132"/>
        <v/>
      </c>
      <c r="AJ1089" s="2" t="str">
        <f t="shared" si="133"/>
        <v/>
      </c>
      <c r="AK1089" s="2" t="str">
        <f t="shared" si="134"/>
        <v/>
      </c>
      <c r="AL1089" s="27"/>
      <c r="AM1089" s="5" t="str">
        <f t="shared" si="135"/>
        <v>Server; Laptops/Desktops</v>
      </c>
    </row>
    <row r="1090" spans="1:39" ht="60">
      <c r="A1090" s="1" t="s">
        <v>22721</v>
      </c>
      <c r="B1090" s="1" t="s">
        <v>4317</v>
      </c>
      <c r="C1090" s="1" t="s">
        <v>1337</v>
      </c>
      <c r="D1090" s="1" t="s">
        <v>2352</v>
      </c>
      <c r="E1090" s="1" t="s">
        <v>3346</v>
      </c>
      <c r="F1090" s="2" t="s">
        <v>2591</v>
      </c>
      <c r="G1090" s="2"/>
      <c r="H1090" s="2"/>
      <c r="I1090" s="2"/>
      <c r="J1090" s="15"/>
      <c r="K1090" s="3">
        <f>IFERROR(MATCH("Application Layer Gateway (ALG) Security Requirements Guide (SRG) :: Version 1, Release: 2 Benchmark Date: 24 Jul 2015*"&amp;A1090&amp;";*",SRGs!AA:AA,0),0)</f>
        <v>0</v>
      </c>
      <c r="L1090" s="2">
        <f>IFERROR(MATCH("Application Server Security Requirements Guide :: Version 3, Release: 3 Benchmark Date: 27 Oct 2022*"&amp;A1090&amp;";*",SRGs!AA:AA,0),0)</f>
        <v>0</v>
      </c>
      <c r="M1090" s="2">
        <f>IFERROR(MATCH("Authentication, Authorization, and Accounting Services (AAA) Security Requirements Guide :: Version 1, Release: 2 Benchmark Date: 24 Jan 2020*"&amp;A1090&amp;";*",SRGs!AA:AA,0),0)</f>
        <v>0</v>
      </c>
      <c r="N1090" s="2">
        <f>IFERROR(MATCH("Central Log Server Security Requirements Guide :: Version 2, Release: 2 Benchmark Date: 27 Oct 2022*"&amp;A1090&amp;";*",SRGs!AA:AA,0),0)</f>
        <v>0</v>
      </c>
      <c r="O1090" s="2">
        <f>IFERROR(MATCH("Database Security Requirements Guide :: Version 3, Release: 3 Benchmark Date: 27 Jul 2022*"&amp;A1090&amp;";*",SRGs!AA:AA,0),0)</f>
        <v>0</v>
      </c>
      <c r="P1090" s="2">
        <f>IFERROR(MATCH("Container Platform Security Requirements Guide :: Version 1, Release: 3 Benchmark Date: 27 Jan 2022*"&amp;A1090&amp;";*",SRGs!AA:AA,0),0)</f>
        <v>0</v>
      </c>
      <c r="Q1090" s="2">
        <f>IFERROR(MATCH("Domain Name System (DNS) Security Requirements Guide :: Version 2, Release: 4 Benchmark Date: 23 Oct 2015*"&amp;A1090&amp;";*",SRGs!AA:AA,0),0)</f>
        <v>0</v>
      </c>
      <c r="R1090" s="2">
        <f>IFERROR(MATCH("Firewall Security Requirements Guide :: Version 2, Release: 3 Benchmark Date: 27 Oct 2022*"&amp;A1090&amp;";*",SRGs!AA:AA,0),0)</f>
        <v>0</v>
      </c>
      <c r="S1090" s="2">
        <f>IFERROR(MATCH("General Purpose Operating System Security Requirements Guide :: Version 2, Release: 4 Benchmark Date: 27 Jul 2022*"&amp;A1090&amp;";*",SRGs!AA:AA,0),0)</f>
        <v>0</v>
      </c>
      <c r="T1090" s="2">
        <f>IFERROR(MATCH("Intrusion Detection and Prevention Systems (IDPS) Security Requirements Guide :: Version 2, Release: 6 Benchmark Date: 24 Jul 2020*"&amp;A1090&amp;";*",SRGs!AA:AA,0),0)</f>
        <v>0</v>
      </c>
      <c r="U1090" s="2">
        <f>IFERROR(MATCH("Layer 2 Switch Security Requirements Guide :: Version 2, Release: 1 Benchmark Date: 18 May 2021*"&amp;A1090&amp;";*",SRGs!AA:AA,0),0)</f>
        <v>0</v>
      </c>
      <c r="V1090" s="2">
        <f>IFERROR(MATCH("Mainframe Product Security Requirements Guide :: Version 2, Release: 1 Benchmark Date: 27 Oct 2022*"&amp;A1090&amp;";*",SRGs!AA:AA,0),0)</f>
        <v>0</v>
      </c>
      <c r="W1090" s="2">
        <f>IFERROR(MATCH("Network Device Management Security Requirements Guide :: Version 4, Release: 1 Benchmark Date: 23 Apr 2021*"&amp;A1090&amp;";*",SRGs!AA:AA,0),0)</f>
        <v>0</v>
      </c>
      <c r="X1090" s="2">
        <f>IFERROR(MATCH("Router Security Requirements Guide :: Version 4, Release: 2 Benchmark Date: 23 Apr 2021*"&amp;A1090&amp;";*",SRGs!AA:AA,0),0)</f>
        <v>0</v>
      </c>
      <c r="Y1090" s="2">
        <f>IFERROR(MATCH("SDN Controller Security Requirements Guide :: Version 1, Release: 2 Benchmark Date: 24 Apr 2020*"&amp;A1090&amp;";*",SRGs!AA:AA,0),0)</f>
        <v>0</v>
      </c>
      <c r="Z1090" s="2">
        <f>IFERROR(MATCH("Unified Endpoint Management Agent Security Requirements Guide :: Version 1, Release: 1 Benchmark Date: 20 Nov 2020*"&amp;A1090&amp;";*",SRGs!AA:AA,0),0)</f>
        <v>0</v>
      </c>
      <c r="AA1090" s="2">
        <f>IFERROR(MATCH("Unified Endpoint Management Server Security Requirements Guide :: Version 1, Release: 1 Benchmark Date: 20 Nov 2020*"&amp;A1090&amp;";*",SRGs!AA:AA,0),0)</f>
        <v>0</v>
      </c>
      <c r="AB1090" s="2">
        <f>IFERROR(MATCH("Virtual Private Network (VPN) Security Requirements Guide :: Version 2, Release: 4 Benchmark Date: 27 Oct 2021*"&amp;A1090&amp;";*",SRGs!AA:AA,0),0)</f>
        <v>0</v>
      </c>
      <c r="AC1090" s="2">
        <f>IFERROR(MATCH("Web Server Security Requirements Guide :: Version 3, Release: 1 Benchmark Date: 27 Oct 2022*"&amp;A1090&amp;";*",SRGs!AA:AA,0),0)</f>
        <v>0</v>
      </c>
      <c r="AD1090" s="22"/>
      <c r="AE1090" s="3" t="str">
        <f t="shared" ref="AE1090:AE1153" si="136">IF(OR(K1090&gt;0,L1090&gt;0,AC1090&gt;0),"Application","")</f>
        <v/>
      </c>
      <c r="AF1090" s="2" t="str">
        <f t="shared" ref="AF1090:AF1153" si="137">IF(OR(V1090&gt;0,S1090&gt;0,N1090&gt;0),"Server","")</f>
        <v/>
      </c>
      <c r="AG1090" s="2" t="str">
        <f t="shared" ref="AG1090:AG1153" si="138">IF(S1090&gt;0,"Laptops/Desktops","")</f>
        <v/>
      </c>
      <c r="AH1090" s="2" t="str">
        <f t="shared" ref="AH1090:AH1153" si="139">IF(OR(M1090&gt;0,Q1090&gt;0,R1090&gt;0,T1090&gt;0,U1090&gt;0,W1090&gt;0,X1090&gt;0,Y1090&gt;0,AB1090&gt;0),"Network Device","")</f>
        <v/>
      </c>
      <c r="AI1090" s="2" t="str">
        <f t="shared" ref="AI1090:AI1153" si="140">IF(O1090&gt;0,"Database","")</f>
        <v/>
      </c>
      <c r="AJ1090" s="2" t="str">
        <f t="shared" ref="AJ1090:AJ1153" si="141">IF(P1090&gt;0,"Container","")</f>
        <v/>
      </c>
      <c r="AK1090" s="2" t="str">
        <f t="shared" ref="AK1090:AK1153" si="142">IF(OR(Z1090&gt;0,AA1090&gt;0),"Unified Endpoint Mangement","")</f>
        <v/>
      </c>
      <c r="AM1090" s="5" t="str">
        <f t="shared" si="135"/>
        <v/>
      </c>
    </row>
    <row r="1091" spans="1:39" s="5" customFormat="1" ht="45">
      <c r="A1091" s="1" t="s">
        <v>22722</v>
      </c>
      <c r="B1091" s="1" t="s">
        <v>4317</v>
      </c>
      <c r="C1091" s="1" t="s">
        <v>1338</v>
      </c>
      <c r="D1091" s="1" t="s">
        <v>2353</v>
      </c>
      <c r="E1091" s="1" t="s">
        <v>3347</v>
      </c>
      <c r="F1091" s="2" t="s">
        <v>2591</v>
      </c>
      <c r="G1091" s="2"/>
      <c r="H1091" s="2"/>
      <c r="I1091" s="2"/>
      <c r="J1091" s="15"/>
      <c r="K1091" s="3">
        <f>IFERROR(MATCH("Application Layer Gateway (ALG) Security Requirements Guide (SRG) :: Version 1, Release: 2 Benchmark Date: 24 Jul 2015*"&amp;A1091&amp;";*",SRGs!AA:AA,0),0)</f>
        <v>0</v>
      </c>
      <c r="L1091" s="2">
        <f>IFERROR(MATCH("Application Server Security Requirements Guide :: Version 3, Release: 3 Benchmark Date: 27 Oct 2022*"&amp;A1091&amp;";*",SRGs!AA:AA,0),0)</f>
        <v>0</v>
      </c>
      <c r="M1091" s="2">
        <f>IFERROR(MATCH("Authentication, Authorization, and Accounting Services (AAA) Security Requirements Guide :: Version 1, Release: 2 Benchmark Date: 24 Jan 2020*"&amp;A1091&amp;";*",SRGs!AA:AA,0),0)</f>
        <v>0</v>
      </c>
      <c r="N1091" s="2">
        <f>IFERROR(MATCH("Central Log Server Security Requirements Guide :: Version 2, Release: 2 Benchmark Date: 27 Oct 2022*"&amp;A1091&amp;";*",SRGs!AA:AA,0),0)</f>
        <v>0</v>
      </c>
      <c r="O1091" s="2">
        <f>IFERROR(MATCH("Database Security Requirements Guide :: Version 3, Release: 3 Benchmark Date: 27 Jul 2022*"&amp;A1091&amp;";*",SRGs!AA:AA,0),0)</f>
        <v>0</v>
      </c>
      <c r="P1091" s="6">
        <f>IFERROR(MATCH("Container Platform Security Requirements Guide :: Version 1, Release: 3 Benchmark Date: 27 Jan 2022*"&amp;A1091&amp;";*",SRGs!AA:AA,0),0)</f>
        <v>0</v>
      </c>
      <c r="Q1091" s="6">
        <f>IFERROR(MATCH("Domain Name System (DNS) Security Requirements Guide :: Version 2, Release: 4 Benchmark Date: 23 Oct 2015*"&amp;A1091&amp;";*",SRGs!AA:AA,0),0)</f>
        <v>0</v>
      </c>
      <c r="R1091" s="6">
        <f>IFERROR(MATCH("Firewall Security Requirements Guide :: Version 2, Release: 3 Benchmark Date: 27 Oct 2022*"&amp;A1091&amp;";*",SRGs!AA:AA,0),0)</f>
        <v>0</v>
      </c>
      <c r="S1091" s="6">
        <f>IFERROR(MATCH("General Purpose Operating System Security Requirements Guide :: Version 2, Release: 4 Benchmark Date: 27 Jul 2022*"&amp;A1091&amp;";*",SRGs!AA:AA,0),0)</f>
        <v>0</v>
      </c>
      <c r="T1091" s="6">
        <f>IFERROR(MATCH("Intrusion Detection and Prevention Systems (IDPS) Security Requirements Guide :: Version 2, Release: 6 Benchmark Date: 24 Jul 2020*"&amp;A1091&amp;";*",SRGs!AA:AA,0),0)</f>
        <v>0</v>
      </c>
      <c r="U1091" s="6">
        <f>IFERROR(MATCH("Layer 2 Switch Security Requirements Guide :: Version 2, Release: 1 Benchmark Date: 18 May 2021*"&amp;A1091&amp;";*",SRGs!AA:AA,0),0)</f>
        <v>0</v>
      </c>
      <c r="V1091" s="6">
        <f>IFERROR(MATCH("Mainframe Product Security Requirements Guide :: Version 2, Release: 1 Benchmark Date: 27 Oct 2022*"&amp;A1091&amp;";*",SRGs!AA:AA,0),0)</f>
        <v>0</v>
      </c>
      <c r="W1091" s="6">
        <f>IFERROR(MATCH("Network Device Management Security Requirements Guide :: Version 4, Release: 1 Benchmark Date: 23 Apr 2021*"&amp;A1091&amp;";*",SRGs!AA:AA,0),0)</f>
        <v>0</v>
      </c>
      <c r="X1091" s="6">
        <f>IFERROR(MATCH("Router Security Requirements Guide :: Version 4, Release: 2 Benchmark Date: 23 Apr 2021*"&amp;A1091&amp;";*",SRGs!AA:AA,0),0)</f>
        <v>0</v>
      </c>
      <c r="Y1091" s="6">
        <f>IFERROR(MATCH("SDN Controller Security Requirements Guide :: Version 1, Release: 2 Benchmark Date: 24 Apr 2020*"&amp;A1091&amp;";*",SRGs!AA:AA,0),0)</f>
        <v>0</v>
      </c>
      <c r="Z1091" s="6">
        <f>IFERROR(MATCH("Unified Endpoint Management Agent Security Requirements Guide :: Version 1, Release: 1 Benchmark Date: 20 Nov 2020*"&amp;A1091&amp;";*",SRGs!AA:AA,0),0)</f>
        <v>0</v>
      </c>
      <c r="AA1091" s="6">
        <f>IFERROR(MATCH("Unified Endpoint Management Server Security Requirements Guide :: Version 1, Release: 1 Benchmark Date: 20 Nov 2020*"&amp;A1091&amp;";*",SRGs!AA:AA,0),0)</f>
        <v>0</v>
      </c>
      <c r="AB1091" s="6">
        <f>IFERROR(MATCH("Virtual Private Network (VPN) Security Requirements Guide :: Version 2, Release: 4 Benchmark Date: 27 Oct 2021*"&amp;A1091&amp;";*",SRGs!AA:AA,0),0)</f>
        <v>0</v>
      </c>
      <c r="AC1091" s="6">
        <f>IFERROR(MATCH("Web Server Security Requirements Guide :: Version 3, Release: 1 Benchmark Date: 27 Oct 2022*"&amp;A1091&amp;";*",SRGs!AA:AA,0),0)</f>
        <v>0</v>
      </c>
      <c r="AD1091" s="21"/>
      <c r="AE1091" s="3" t="str">
        <f t="shared" si="136"/>
        <v/>
      </c>
      <c r="AF1091" s="2" t="str">
        <f t="shared" si="137"/>
        <v/>
      </c>
      <c r="AG1091" s="2" t="str">
        <f t="shared" si="138"/>
        <v/>
      </c>
      <c r="AH1091" s="2" t="str">
        <f t="shared" si="139"/>
        <v/>
      </c>
      <c r="AI1091" s="2" t="str">
        <f t="shared" si="140"/>
        <v/>
      </c>
      <c r="AJ1091" s="2" t="str">
        <f t="shared" si="141"/>
        <v/>
      </c>
      <c r="AK1091" s="2" t="str">
        <f t="shared" si="142"/>
        <v/>
      </c>
      <c r="AL1091" s="27"/>
      <c r="AM1091" s="5" t="str">
        <f t="shared" ref="AM1091:AM1154" si="143">_xlfn.TEXTJOIN("; ",TRUE,AE1091:AK1091)</f>
        <v/>
      </c>
    </row>
    <row r="1092" spans="1:39" ht="75">
      <c r="A1092" s="1" t="s">
        <v>22723</v>
      </c>
      <c r="B1092" s="1" t="s">
        <v>4317</v>
      </c>
      <c r="C1092" s="1" t="s">
        <v>1339</v>
      </c>
      <c r="D1092" s="1" t="s">
        <v>2354</v>
      </c>
      <c r="E1092" s="1" t="s">
        <v>3348</v>
      </c>
      <c r="F1092" s="2" t="s">
        <v>2591</v>
      </c>
      <c r="G1092" s="2"/>
      <c r="H1092" s="2"/>
      <c r="I1092" s="2"/>
      <c r="J1092" s="15"/>
      <c r="K1092" s="3">
        <f>IFERROR(MATCH("Application Layer Gateway (ALG) Security Requirements Guide (SRG) :: Version 1, Release: 2 Benchmark Date: 24 Jul 2015*"&amp;A1092&amp;";*",SRGs!AA:AA,0),0)</f>
        <v>0</v>
      </c>
      <c r="L1092" s="2">
        <f>IFERROR(MATCH("Application Server Security Requirements Guide :: Version 3, Release: 3 Benchmark Date: 27 Oct 2022*"&amp;A1092&amp;";*",SRGs!AA:AA,0),0)</f>
        <v>0</v>
      </c>
      <c r="M1092" s="2">
        <f>IFERROR(MATCH("Authentication, Authorization, and Accounting Services (AAA) Security Requirements Guide :: Version 1, Release: 2 Benchmark Date: 24 Jan 2020*"&amp;A1092&amp;";*",SRGs!AA:AA,0),0)</f>
        <v>0</v>
      </c>
      <c r="N1092" s="2">
        <f>IFERROR(MATCH("Central Log Server Security Requirements Guide :: Version 2, Release: 2 Benchmark Date: 27 Oct 2022*"&amp;A1092&amp;";*",SRGs!AA:AA,0),0)</f>
        <v>0</v>
      </c>
      <c r="O1092" s="2">
        <f>IFERROR(MATCH("Database Security Requirements Guide :: Version 3, Release: 3 Benchmark Date: 27 Jul 2022*"&amp;A1092&amp;";*",SRGs!AA:AA,0),0)</f>
        <v>0</v>
      </c>
      <c r="P1092" s="2">
        <f>IFERROR(MATCH("Container Platform Security Requirements Guide :: Version 1, Release: 3 Benchmark Date: 27 Jan 2022*"&amp;A1092&amp;";*",SRGs!AA:AA,0),0)</f>
        <v>0</v>
      </c>
      <c r="Q1092" s="2">
        <f>IFERROR(MATCH("Domain Name System (DNS) Security Requirements Guide :: Version 2, Release: 4 Benchmark Date: 23 Oct 2015*"&amp;A1092&amp;";*",SRGs!AA:AA,0),0)</f>
        <v>0</v>
      </c>
      <c r="R1092" s="2">
        <f>IFERROR(MATCH("Firewall Security Requirements Guide :: Version 2, Release: 3 Benchmark Date: 27 Oct 2022*"&amp;A1092&amp;";*",SRGs!AA:AA,0),0)</f>
        <v>0</v>
      </c>
      <c r="S1092" s="2">
        <f>IFERROR(MATCH("General Purpose Operating System Security Requirements Guide :: Version 2, Release: 4 Benchmark Date: 27 Jul 2022*"&amp;A1092&amp;";*",SRGs!AA:AA,0),0)</f>
        <v>0</v>
      </c>
      <c r="T1092" s="2">
        <f>IFERROR(MATCH("Intrusion Detection and Prevention Systems (IDPS) Security Requirements Guide :: Version 2, Release: 6 Benchmark Date: 24 Jul 2020*"&amp;A1092&amp;";*",SRGs!AA:AA,0),0)</f>
        <v>0</v>
      </c>
      <c r="U1092" s="2">
        <f>IFERROR(MATCH("Layer 2 Switch Security Requirements Guide :: Version 2, Release: 1 Benchmark Date: 18 May 2021*"&amp;A1092&amp;";*",SRGs!AA:AA,0),0)</f>
        <v>0</v>
      </c>
      <c r="V1092" s="2">
        <f>IFERROR(MATCH("Mainframe Product Security Requirements Guide :: Version 2, Release: 1 Benchmark Date: 27 Oct 2022*"&amp;A1092&amp;";*",SRGs!AA:AA,0),0)</f>
        <v>0</v>
      </c>
      <c r="W1092" s="2">
        <f>IFERROR(MATCH("Network Device Management Security Requirements Guide :: Version 4, Release: 1 Benchmark Date: 23 Apr 2021*"&amp;A1092&amp;";*",SRGs!AA:AA,0),0)</f>
        <v>0</v>
      </c>
      <c r="X1092" s="2">
        <f>IFERROR(MATCH("Router Security Requirements Guide :: Version 4, Release: 2 Benchmark Date: 23 Apr 2021*"&amp;A1092&amp;";*",SRGs!AA:AA,0),0)</f>
        <v>0</v>
      </c>
      <c r="Y1092" s="2">
        <f>IFERROR(MATCH("SDN Controller Security Requirements Guide :: Version 1, Release: 2 Benchmark Date: 24 Apr 2020*"&amp;A1092&amp;";*",SRGs!AA:AA,0),0)</f>
        <v>0</v>
      </c>
      <c r="Z1092" s="2">
        <f>IFERROR(MATCH("Unified Endpoint Management Agent Security Requirements Guide :: Version 1, Release: 1 Benchmark Date: 20 Nov 2020*"&amp;A1092&amp;";*",SRGs!AA:AA,0),0)</f>
        <v>0</v>
      </c>
      <c r="AA1092" s="2">
        <f>IFERROR(MATCH("Unified Endpoint Management Server Security Requirements Guide :: Version 1, Release: 1 Benchmark Date: 20 Nov 2020*"&amp;A1092&amp;";*",SRGs!AA:AA,0),0)</f>
        <v>0</v>
      </c>
      <c r="AB1092" s="2">
        <f>IFERROR(MATCH("Virtual Private Network (VPN) Security Requirements Guide :: Version 2, Release: 4 Benchmark Date: 27 Oct 2021*"&amp;A1092&amp;";*",SRGs!AA:AA,0),0)</f>
        <v>0</v>
      </c>
      <c r="AC1092" s="2">
        <f>IFERROR(MATCH("Web Server Security Requirements Guide :: Version 3, Release: 1 Benchmark Date: 27 Oct 2022*"&amp;A1092&amp;";*",SRGs!AA:AA,0),0)</f>
        <v>0</v>
      </c>
      <c r="AD1092" s="22"/>
      <c r="AE1092" s="3" t="str">
        <f t="shared" si="136"/>
        <v/>
      </c>
      <c r="AF1092" s="2" t="str">
        <f t="shared" si="137"/>
        <v/>
      </c>
      <c r="AG1092" s="2" t="str">
        <f t="shared" si="138"/>
        <v/>
      </c>
      <c r="AH1092" s="2" t="str">
        <f t="shared" si="139"/>
        <v/>
      </c>
      <c r="AI1092" s="2" t="str">
        <f t="shared" si="140"/>
        <v/>
      </c>
      <c r="AJ1092" s="2" t="str">
        <f t="shared" si="141"/>
        <v/>
      </c>
      <c r="AK1092" s="2" t="str">
        <f t="shared" si="142"/>
        <v/>
      </c>
      <c r="AM1092" s="5" t="str">
        <f t="shared" si="143"/>
        <v/>
      </c>
    </row>
    <row r="1093" spans="1:39" s="5" customFormat="1" ht="60">
      <c r="A1093" s="1" t="s">
        <v>22724</v>
      </c>
      <c r="B1093" s="1" t="s">
        <v>4317</v>
      </c>
      <c r="C1093" s="1" t="s">
        <v>1340</v>
      </c>
      <c r="D1093" s="1" t="s">
        <v>2355</v>
      </c>
      <c r="E1093" s="1" t="s">
        <v>3349</v>
      </c>
      <c r="F1093" s="2" t="s">
        <v>2591</v>
      </c>
      <c r="G1093" s="2"/>
      <c r="H1093" s="2"/>
      <c r="I1093" s="2"/>
      <c r="J1093" s="15"/>
      <c r="K1093" s="3">
        <f>IFERROR(MATCH("Application Layer Gateway (ALG) Security Requirements Guide (SRG) :: Version 1, Release: 2 Benchmark Date: 24 Jul 2015*"&amp;A1093&amp;";*",SRGs!AA:AA,0),0)</f>
        <v>0</v>
      </c>
      <c r="L1093" s="2">
        <f>IFERROR(MATCH("Application Server Security Requirements Guide :: Version 3, Release: 3 Benchmark Date: 27 Oct 2022*"&amp;A1093&amp;";*",SRGs!AA:AA,0),0)</f>
        <v>2095</v>
      </c>
      <c r="M1093" s="2">
        <f>IFERROR(MATCH("Authentication, Authorization, and Accounting Services (AAA) Security Requirements Guide :: Version 1, Release: 2 Benchmark Date: 24 Jan 2020*"&amp;A1093&amp;";*",SRGs!AA:AA,0),0)</f>
        <v>0</v>
      </c>
      <c r="N1093" s="2">
        <f>IFERROR(MATCH("Central Log Server Security Requirements Guide :: Version 2, Release: 2 Benchmark Date: 27 Oct 2022*"&amp;A1093&amp;";*",SRGs!AA:AA,0),0)</f>
        <v>0</v>
      </c>
      <c r="O1093" s="2">
        <f>IFERROR(MATCH("Database Security Requirements Guide :: Version 3, Release: 3 Benchmark Date: 27 Jul 2022*"&amp;A1093&amp;";*",SRGs!AA:AA,0),0)</f>
        <v>2098</v>
      </c>
      <c r="P1093" s="6">
        <f>IFERROR(MATCH("Container Platform Security Requirements Guide :: Version 1, Release: 3 Benchmark Date: 27 Jan 2022*"&amp;A1093&amp;";*",SRGs!AA:AA,0),0)</f>
        <v>2096</v>
      </c>
      <c r="Q1093" s="6">
        <f>IFERROR(MATCH("Domain Name System (DNS) Security Requirements Guide :: Version 2, Release: 4 Benchmark Date: 23 Oct 2015*"&amp;A1093&amp;";*",SRGs!AA:AA,0),0)</f>
        <v>0</v>
      </c>
      <c r="R1093" s="6">
        <f>IFERROR(MATCH("Firewall Security Requirements Guide :: Version 2, Release: 3 Benchmark Date: 27 Oct 2022*"&amp;A1093&amp;";*",SRGs!AA:AA,0),0)</f>
        <v>0</v>
      </c>
      <c r="S1093" s="6">
        <f>IFERROR(MATCH("General Purpose Operating System Security Requirements Guide :: Version 2, Release: 4 Benchmark Date: 27 Jul 2022*"&amp;A1093&amp;";*",SRGs!AA:AA,0),0)</f>
        <v>2099</v>
      </c>
      <c r="T1093" s="6">
        <f>IFERROR(MATCH("Intrusion Detection and Prevention Systems (IDPS) Security Requirements Guide :: Version 2, Release: 6 Benchmark Date: 24 Jul 2020*"&amp;A1093&amp;";*",SRGs!AA:AA,0),0)</f>
        <v>0</v>
      </c>
      <c r="U1093" s="6">
        <f>IFERROR(MATCH("Layer 2 Switch Security Requirements Guide :: Version 2, Release: 1 Benchmark Date: 18 May 2021*"&amp;A1093&amp;";*",SRGs!AA:AA,0),0)</f>
        <v>0</v>
      </c>
      <c r="V1093" s="6">
        <f>IFERROR(MATCH("Mainframe Product Security Requirements Guide :: Version 2, Release: 1 Benchmark Date: 27 Oct 2022*"&amp;A1093&amp;";*",SRGs!AA:AA,0),0)</f>
        <v>2100</v>
      </c>
      <c r="W1093" s="6">
        <f>IFERROR(MATCH("Network Device Management Security Requirements Guide :: Version 4, Release: 1 Benchmark Date: 23 Apr 2021*"&amp;A1093&amp;";*",SRGs!AA:AA,0),0)</f>
        <v>0</v>
      </c>
      <c r="X1093" s="6">
        <f>IFERROR(MATCH("Router Security Requirements Guide :: Version 4, Release: 2 Benchmark Date: 23 Apr 2021*"&amp;A1093&amp;";*",SRGs!AA:AA,0),0)</f>
        <v>0</v>
      </c>
      <c r="Y1093" s="6">
        <f>IFERROR(MATCH("SDN Controller Security Requirements Guide :: Version 1, Release: 2 Benchmark Date: 24 Apr 2020*"&amp;A1093&amp;";*",SRGs!AA:AA,0),0)</f>
        <v>0</v>
      </c>
      <c r="Z1093" s="6">
        <f>IFERROR(MATCH("Unified Endpoint Management Agent Security Requirements Guide :: Version 1, Release: 1 Benchmark Date: 20 Nov 2020*"&amp;A1093&amp;";*",SRGs!AA:AA,0),0)</f>
        <v>0</v>
      </c>
      <c r="AA1093" s="6">
        <f>IFERROR(MATCH("Unified Endpoint Management Server Security Requirements Guide :: Version 1, Release: 1 Benchmark Date: 20 Nov 2020*"&amp;A1093&amp;";*",SRGs!AA:AA,0),0)</f>
        <v>2101</v>
      </c>
      <c r="AB1093" s="6">
        <f>IFERROR(MATCH("Virtual Private Network (VPN) Security Requirements Guide :: Version 2, Release: 4 Benchmark Date: 27 Oct 2021*"&amp;A1093&amp;";*",SRGs!AA:AA,0),0)</f>
        <v>0</v>
      </c>
      <c r="AC1093" s="6">
        <f>IFERROR(MATCH("Web Server Security Requirements Guide :: Version 3, Release: 1 Benchmark Date: 27 Oct 2022*"&amp;A1093&amp;";*",SRGs!AA:AA,0),0)</f>
        <v>0</v>
      </c>
      <c r="AD1093" s="21"/>
      <c r="AE1093" s="3" t="str">
        <f t="shared" si="136"/>
        <v>Application</v>
      </c>
      <c r="AF1093" s="2" t="str">
        <f t="shared" si="137"/>
        <v>Server</v>
      </c>
      <c r="AG1093" s="2" t="str">
        <f t="shared" si="138"/>
        <v>Laptops/Desktops</v>
      </c>
      <c r="AH1093" s="2" t="str">
        <f t="shared" si="139"/>
        <v/>
      </c>
      <c r="AI1093" s="2" t="str">
        <f t="shared" si="140"/>
        <v>Database</v>
      </c>
      <c r="AJ1093" s="2" t="str">
        <f t="shared" si="141"/>
        <v>Container</v>
      </c>
      <c r="AK1093" s="2" t="str">
        <f t="shared" si="142"/>
        <v>Unified Endpoint Mangement</v>
      </c>
      <c r="AL1093" s="27"/>
      <c r="AM1093" s="5" t="str">
        <f t="shared" si="143"/>
        <v>Application; Server; Laptops/Desktops; Database; Container; Unified Endpoint Mangement</v>
      </c>
    </row>
    <row r="1094" spans="1:39" ht="225">
      <c r="A1094" s="1" t="s">
        <v>306</v>
      </c>
      <c r="B1094" s="1" t="s">
        <v>4317</v>
      </c>
      <c r="C1094" s="1" t="s">
        <v>1447</v>
      </c>
      <c r="D1094" s="1" t="s">
        <v>2446</v>
      </c>
      <c r="E1094" s="1" t="s">
        <v>3439</v>
      </c>
      <c r="F1094" s="2" t="s">
        <v>4128</v>
      </c>
      <c r="G1094" s="2"/>
      <c r="H1094" s="2" t="s">
        <v>4281</v>
      </c>
      <c r="I1094" s="10">
        <v>3</v>
      </c>
      <c r="J1094" s="13"/>
      <c r="K1094" s="3">
        <f>IFERROR(MATCH("Application Layer Gateway (ALG) Security Requirements Guide (SRG) :: Version 1, Release: 2 Benchmark Date: 24 Jul 2015*"&amp;A1094&amp;";*",SRGs!AA:AA,0),0)</f>
        <v>0</v>
      </c>
      <c r="L1094" s="2">
        <f>IFERROR(MATCH("Application Server Security Requirements Guide :: Version 3, Release: 3 Benchmark Date: 27 Oct 2022*"&amp;A1094&amp;";*",SRGs!AA:AA,0),0)</f>
        <v>0</v>
      </c>
      <c r="M1094" s="2">
        <f>IFERROR(MATCH("Authentication, Authorization, and Accounting Services (AAA) Security Requirements Guide :: Version 1, Release: 2 Benchmark Date: 24 Jan 2020*"&amp;A1094&amp;";*",SRGs!AA:AA,0),0)</f>
        <v>0</v>
      </c>
      <c r="N1094" s="6">
        <f>IFERROR(MATCH("Central Log Server Security Requirements Guide :: Version 2, Release: 2 Benchmark Date: 27 Oct 2022*"&amp;A1094&amp;";*",SRGs!AA:AA,0),0)</f>
        <v>0</v>
      </c>
      <c r="O1094" s="6">
        <f>IFERROR(MATCH("Database Security Requirements Guide :: Version 3, Release: 3 Benchmark Date: 27 Jul 2022*"&amp;A1094&amp;";*",SRGs!AA:AA,0),0)</f>
        <v>0</v>
      </c>
      <c r="P1094" s="2">
        <f>IFERROR(MATCH("Container Platform Security Requirements Guide :: Version 1, Release: 3 Benchmark Date: 27 Jan 2022*"&amp;A1094&amp;";*",SRGs!AA:AA,0),0)</f>
        <v>0</v>
      </c>
      <c r="Q1094" s="2">
        <f>IFERROR(MATCH("Domain Name System (DNS) Security Requirements Guide :: Version 2, Release: 4 Benchmark Date: 23 Oct 2015*"&amp;A1094&amp;";*",SRGs!AA:AA,0),0)</f>
        <v>0</v>
      </c>
      <c r="R1094" s="2">
        <f>IFERROR(MATCH("Firewall Security Requirements Guide :: Version 2, Release: 3 Benchmark Date: 27 Oct 2022*"&amp;A1094&amp;";*",SRGs!AA:AA,0),0)</f>
        <v>0</v>
      </c>
      <c r="S1094" s="2">
        <f>IFERROR(MATCH("General Purpose Operating System Security Requirements Guide :: Version 2, Release: 4 Benchmark Date: 27 Jul 2022*"&amp;A1094&amp;";*",SRGs!AA:AA,0),0)</f>
        <v>0</v>
      </c>
      <c r="T1094" s="2">
        <f>IFERROR(MATCH("Intrusion Detection and Prevention Systems (IDPS) Security Requirements Guide :: Version 2, Release: 6 Benchmark Date: 24 Jul 2020*"&amp;A1094&amp;";*",SRGs!AA:AA,0),0)</f>
        <v>0</v>
      </c>
      <c r="U1094" s="2">
        <f>IFERROR(MATCH("Layer 2 Switch Security Requirements Guide :: Version 2, Release: 1 Benchmark Date: 18 May 2021*"&amp;A1094&amp;";*",SRGs!AA:AA,0),0)</f>
        <v>0</v>
      </c>
      <c r="V1094" s="2">
        <f>IFERROR(MATCH("Mainframe Product Security Requirements Guide :: Version 2, Release: 1 Benchmark Date: 27 Oct 2022*"&amp;A1094&amp;";*",SRGs!AA:AA,0),0)</f>
        <v>0</v>
      </c>
      <c r="W1094" s="2">
        <f>IFERROR(MATCH("Network Device Management Security Requirements Guide :: Version 4, Release: 1 Benchmark Date: 23 Apr 2021*"&amp;A1094&amp;";*",SRGs!AA:AA,0),0)</f>
        <v>0</v>
      </c>
      <c r="X1094" s="2">
        <f>IFERROR(MATCH("Router Security Requirements Guide :: Version 4, Release: 2 Benchmark Date: 23 Apr 2021*"&amp;A1094&amp;";*",SRGs!AA:AA,0),0)</f>
        <v>0</v>
      </c>
      <c r="Y1094" s="2">
        <f>IFERROR(MATCH("SDN Controller Security Requirements Guide :: Version 1, Release: 2 Benchmark Date: 24 Apr 2020*"&amp;A1094&amp;";*",SRGs!AA:AA,0),0)</f>
        <v>0</v>
      </c>
      <c r="Z1094" s="2">
        <f>IFERROR(MATCH("Unified Endpoint Management Agent Security Requirements Guide :: Version 1, Release: 1 Benchmark Date: 20 Nov 2020*"&amp;A1094&amp;";*",SRGs!AA:AA,0),0)</f>
        <v>0</v>
      </c>
      <c r="AA1094" s="2">
        <f>IFERROR(MATCH("Unified Endpoint Management Server Security Requirements Guide :: Version 1, Release: 1 Benchmark Date: 20 Nov 2020*"&amp;A1094&amp;";*",SRGs!AA:AA,0),0)</f>
        <v>0</v>
      </c>
      <c r="AB1094" s="2">
        <f>IFERROR(MATCH("Virtual Private Network (VPN) Security Requirements Guide :: Version 2, Release: 4 Benchmark Date: 27 Oct 2021*"&amp;A1094&amp;";*",SRGs!AA:AA,0),0)</f>
        <v>0</v>
      </c>
      <c r="AC1094" s="2">
        <f>IFERROR(MATCH("Web Server Security Requirements Guide :: Version 3, Release: 1 Benchmark Date: 27 Oct 2022*"&amp;A1094&amp;";*",SRGs!AA:AA,0),0)</f>
        <v>0</v>
      </c>
      <c r="AD1094" s="22"/>
      <c r="AE1094" s="3" t="str">
        <f t="shared" si="136"/>
        <v/>
      </c>
      <c r="AF1094" s="2" t="str">
        <f t="shared" si="137"/>
        <v/>
      </c>
      <c r="AG1094" s="2" t="str">
        <f t="shared" si="138"/>
        <v/>
      </c>
      <c r="AH1094" s="2" t="str">
        <f t="shared" si="139"/>
        <v/>
      </c>
      <c r="AI1094" s="2" t="str">
        <f t="shared" si="140"/>
        <v/>
      </c>
      <c r="AJ1094" s="2" t="str">
        <f t="shared" si="141"/>
        <v/>
      </c>
      <c r="AK1094" s="2" t="str">
        <f t="shared" si="142"/>
        <v/>
      </c>
      <c r="AM1094" s="5" t="str">
        <f t="shared" si="143"/>
        <v/>
      </c>
    </row>
    <row r="1095" spans="1:39" s="5" customFormat="1" ht="60">
      <c r="A1095" s="1" t="s">
        <v>307</v>
      </c>
      <c r="B1095" s="1" t="s">
        <v>4317</v>
      </c>
      <c r="C1095" s="1" t="s">
        <v>1448</v>
      </c>
      <c r="D1095" s="1" t="s">
        <v>2447</v>
      </c>
      <c r="E1095" s="1" t="s">
        <v>3440</v>
      </c>
      <c r="F1095" s="2" t="s">
        <v>4129</v>
      </c>
      <c r="G1095" s="2"/>
      <c r="H1095" s="2"/>
      <c r="I1095" s="2"/>
      <c r="J1095" s="15"/>
      <c r="K1095" s="3">
        <f>IFERROR(MATCH("Application Layer Gateway (ALG) Security Requirements Guide (SRG) :: Version 1, Release: 2 Benchmark Date: 24 Jul 2015*"&amp;A1095&amp;";*",SRGs!AA:AA,0),0)</f>
        <v>0</v>
      </c>
      <c r="L1095" s="2">
        <f>IFERROR(MATCH("Application Server Security Requirements Guide :: Version 3, Release: 3 Benchmark Date: 27 Oct 2022*"&amp;A1095&amp;";*",SRGs!AA:AA,0),0)</f>
        <v>0</v>
      </c>
      <c r="M1095" s="2">
        <f>IFERROR(MATCH("Authentication, Authorization, and Accounting Services (AAA) Security Requirements Guide :: Version 1, Release: 2 Benchmark Date: 24 Jan 2020*"&amp;A1095&amp;";*",SRGs!AA:AA,0),0)</f>
        <v>0</v>
      </c>
      <c r="N1095" s="6">
        <f>IFERROR(MATCH("Central Log Server Security Requirements Guide :: Version 2, Release: 2 Benchmark Date: 27 Oct 2022*"&amp;A1095&amp;";*",SRGs!AA:AA,0),0)</f>
        <v>0</v>
      </c>
      <c r="O1095" s="6">
        <f>IFERROR(MATCH("Database Security Requirements Guide :: Version 3, Release: 3 Benchmark Date: 27 Jul 2022*"&amp;A1095&amp;";*",SRGs!AA:AA,0),0)</f>
        <v>0</v>
      </c>
      <c r="P1095" s="6">
        <f>IFERROR(MATCH("Container Platform Security Requirements Guide :: Version 1, Release: 3 Benchmark Date: 27 Jan 2022*"&amp;A1095&amp;";*",SRGs!AA:AA,0),0)</f>
        <v>0</v>
      </c>
      <c r="Q1095" s="6">
        <f>IFERROR(MATCH("Domain Name System (DNS) Security Requirements Guide :: Version 2, Release: 4 Benchmark Date: 23 Oct 2015*"&amp;A1095&amp;";*",SRGs!AA:AA,0),0)</f>
        <v>0</v>
      </c>
      <c r="R1095" s="6">
        <f>IFERROR(MATCH("Firewall Security Requirements Guide :: Version 2, Release: 3 Benchmark Date: 27 Oct 2022*"&amp;A1095&amp;";*",SRGs!AA:AA,0),0)</f>
        <v>0</v>
      </c>
      <c r="S1095" s="6">
        <f>IFERROR(MATCH("General Purpose Operating System Security Requirements Guide :: Version 2, Release: 4 Benchmark Date: 27 Jul 2022*"&amp;A1095&amp;";*",SRGs!AA:AA,0),0)</f>
        <v>0</v>
      </c>
      <c r="T1095" s="6">
        <f>IFERROR(MATCH("Intrusion Detection and Prevention Systems (IDPS) Security Requirements Guide :: Version 2, Release: 6 Benchmark Date: 24 Jul 2020*"&amp;A1095&amp;";*",SRGs!AA:AA,0),0)</f>
        <v>0</v>
      </c>
      <c r="U1095" s="6">
        <f>IFERROR(MATCH("Layer 2 Switch Security Requirements Guide :: Version 2, Release: 1 Benchmark Date: 18 May 2021*"&amp;A1095&amp;";*",SRGs!AA:AA,0),0)</f>
        <v>0</v>
      </c>
      <c r="V1095" s="6">
        <f>IFERROR(MATCH("Mainframe Product Security Requirements Guide :: Version 2, Release: 1 Benchmark Date: 27 Oct 2022*"&amp;A1095&amp;";*",SRGs!AA:AA,0),0)</f>
        <v>0</v>
      </c>
      <c r="W1095" s="6">
        <f>IFERROR(MATCH("Network Device Management Security Requirements Guide :: Version 4, Release: 1 Benchmark Date: 23 Apr 2021*"&amp;A1095&amp;";*",SRGs!AA:AA,0),0)</f>
        <v>0</v>
      </c>
      <c r="X1095" s="6">
        <f>IFERROR(MATCH("Router Security Requirements Guide :: Version 4, Release: 2 Benchmark Date: 23 Apr 2021*"&amp;A1095&amp;";*",SRGs!AA:AA,0),0)</f>
        <v>0</v>
      </c>
      <c r="Y1095" s="6">
        <f>IFERROR(MATCH("SDN Controller Security Requirements Guide :: Version 1, Release: 2 Benchmark Date: 24 Apr 2020*"&amp;A1095&amp;";*",SRGs!AA:AA,0),0)</f>
        <v>0</v>
      </c>
      <c r="Z1095" s="6">
        <f>IFERROR(MATCH("Unified Endpoint Management Agent Security Requirements Guide :: Version 1, Release: 1 Benchmark Date: 20 Nov 2020*"&amp;A1095&amp;";*",SRGs!AA:AA,0),0)</f>
        <v>0</v>
      </c>
      <c r="AA1095" s="6">
        <f>IFERROR(MATCH("Unified Endpoint Management Server Security Requirements Guide :: Version 1, Release: 1 Benchmark Date: 20 Nov 2020*"&amp;A1095&amp;";*",SRGs!AA:AA,0),0)</f>
        <v>0</v>
      </c>
      <c r="AB1095" s="6">
        <f>IFERROR(MATCH("Virtual Private Network (VPN) Security Requirements Guide :: Version 2, Release: 4 Benchmark Date: 27 Oct 2021*"&amp;A1095&amp;";*",SRGs!AA:AA,0),0)</f>
        <v>0</v>
      </c>
      <c r="AC1095" s="6">
        <f>IFERROR(MATCH("Web Server Security Requirements Guide :: Version 3, Release: 1 Benchmark Date: 27 Oct 2022*"&amp;A1095&amp;";*",SRGs!AA:AA,0),0)</f>
        <v>0</v>
      </c>
      <c r="AD1095" s="21"/>
      <c r="AE1095" s="3" t="str">
        <f t="shared" si="136"/>
        <v/>
      </c>
      <c r="AF1095" s="2" t="str">
        <f t="shared" si="137"/>
        <v/>
      </c>
      <c r="AG1095" s="2" t="str">
        <f t="shared" si="138"/>
        <v/>
      </c>
      <c r="AH1095" s="2" t="str">
        <f t="shared" si="139"/>
        <v/>
      </c>
      <c r="AI1095" s="2" t="str">
        <f t="shared" si="140"/>
        <v/>
      </c>
      <c r="AJ1095" s="2" t="str">
        <f t="shared" si="141"/>
        <v/>
      </c>
      <c r="AK1095" s="2" t="str">
        <f t="shared" si="142"/>
        <v/>
      </c>
      <c r="AL1095" s="27"/>
      <c r="AM1095" s="5" t="str">
        <f t="shared" si="143"/>
        <v/>
      </c>
    </row>
    <row r="1096" spans="1:39" s="5" customFormat="1" ht="135">
      <c r="A1096" s="1" t="s">
        <v>308</v>
      </c>
      <c r="B1096" s="1" t="s">
        <v>4317</v>
      </c>
      <c r="C1096" s="1" t="s">
        <v>1449</v>
      </c>
      <c r="D1096" s="1" t="s">
        <v>2448</v>
      </c>
      <c r="E1096" s="1" t="s">
        <v>3441</v>
      </c>
      <c r="F1096" s="2" t="s">
        <v>2591</v>
      </c>
      <c r="G1096" s="2"/>
      <c r="H1096" s="2"/>
      <c r="I1096" s="2"/>
      <c r="J1096" s="15"/>
      <c r="K1096" s="3">
        <f>IFERROR(MATCH("Application Layer Gateway (ALG) Security Requirements Guide (SRG) :: Version 1, Release: 2 Benchmark Date: 24 Jul 2015*"&amp;A1096&amp;";*",SRGs!AA:AA,0),0)</f>
        <v>0</v>
      </c>
      <c r="L1096" s="2">
        <f>IFERROR(MATCH("Application Server Security Requirements Guide :: Version 3, Release: 3 Benchmark Date: 27 Oct 2022*"&amp;A1096&amp;";*",SRGs!AA:AA,0),0)</f>
        <v>0</v>
      </c>
      <c r="M1096" s="2">
        <f>IFERROR(MATCH("Authentication, Authorization, and Accounting Services (AAA) Security Requirements Guide :: Version 1, Release: 2 Benchmark Date: 24 Jan 2020*"&amp;A1096&amp;";*",SRGs!AA:AA,0),0)</f>
        <v>0</v>
      </c>
      <c r="N1096" s="2">
        <f>IFERROR(MATCH("Central Log Server Security Requirements Guide :: Version 2, Release: 2 Benchmark Date: 27 Oct 2022*"&amp;A1096&amp;";*",SRGs!AA:AA,0),0)</f>
        <v>0</v>
      </c>
      <c r="O1096" s="2">
        <f>IFERROR(MATCH("Database Security Requirements Guide :: Version 3, Release: 3 Benchmark Date: 27 Jul 2022*"&amp;A1096&amp;";*",SRGs!AA:AA,0),0)</f>
        <v>0</v>
      </c>
      <c r="P1096" s="6">
        <f>IFERROR(MATCH("Container Platform Security Requirements Guide :: Version 1, Release: 3 Benchmark Date: 27 Jan 2022*"&amp;A1096&amp;";*",SRGs!AA:AA,0),0)</f>
        <v>0</v>
      </c>
      <c r="Q1096" s="6">
        <f>IFERROR(MATCH("Domain Name System (DNS) Security Requirements Guide :: Version 2, Release: 4 Benchmark Date: 23 Oct 2015*"&amp;A1096&amp;";*",SRGs!AA:AA,0),0)</f>
        <v>0</v>
      </c>
      <c r="R1096" s="6">
        <f>IFERROR(MATCH("Firewall Security Requirements Guide :: Version 2, Release: 3 Benchmark Date: 27 Oct 2022*"&amp;A1096&amp;";*",SRGs!AA:AA,0),0)</f>
        <v>0</v>
      </c>
      <c r="S1096" s="6">
        <f>IFERROR(MATCH("General Purpose Operating System Security Requirements Guide :: Version 2, Release: 4 Benchmark Date: 27 Jul 2022*"&amp;A1096&amp;";*",SRGs!AA:AA,0),0)</f>
        <v>0</v>
      </c>
      <c r="T1096" s="6">
        <f>IFERROR(MATCH("Intrusion Detection and Prevention Systems (IDPS) Security Requirements Guide :: Version 2, Release: 6 Benchmark Date: 24 Jul 2020*"&amp;A1096&amp;";*",SRGs!AA:AA,0),0)</f>
        <v>0</v>
      </c>
      <c r="U1096" s="6">
        <f>IFERROR(MATCH("Layer 2 Switch Security Requirements Guide :: Version 2, Release: 1 Benchmark Date: 18 May 2021*"&amp;A1096&amp;";*",SRGs!AA:AA,0),0)</f>
        <v>0</v>
      </c>
      <c r="V1096" s="6">
        <f>IFERROR(MATCH("Mainframe Product Security Requirements Guide :: Version 2, Release: 1 Benchmark Date: 27 Oct 2022*"&amp;A1096&amp;";*",SRGs!AA:AA,0),0)</f>
        <v>0</v>
      </c>
      <c r="W1096" s="6">
        <f>IFERROR(MATCH("Network Device Management Security Requirements Guide :: Version 4, Release: 1 Benchmark Date: 23 Apr 2021*"&amp;A1096&amp;";*",SRGs!AA:AA,0),0)</f>
        <v>0</v>
      </c>
      <c r="X1096" s="6">
        <f>IFERROR(MATCH("Router Security Requirements Guide :: Version 4, Release: 2 Benchmark Date: 23 Apr 2021*"&amp;A1096&amp;";*",SRGs!AA:AA,0),0)</f>
        <v>0</v>
      </c>
      <c r="Y1096" s="6">
        <f>IFERROR(MATCH("SDN Controller Security Requirements Guide :: Version 1, Release: 2 Benchmark Date: 24 Apr 2020*"&amp;A1096&amp;";*",SRGs!AA:AA,0),0)</f>
        <v>0</v>
      </c>
      <c r="Z1096" s="6">
        <f>IFERROR(MATCH("Unified Endpoint Management Agent Security Requirements Guide :: Version 1, Release: 1 Benchmark Date: 20 Nov 2020*"&amp;A1096&amp;";*",SRGs!AA:AA,0),0)</f>
        <v>0</v>
      </c>
      <c r="AA1096" s="6">
        <f>IFERROR(MATCH("Unified Endpoint Management Server Security Requirements Guide :: Version 1, Release: 1 Benchmark Date: 20 Nov 2020*"&amp;A1096&amp;";*",SRGs!AA:AA,0),0)</f>
        <v>0</v>
      </c>
      <c r="AB1096" s="6">
        <f>IFERROR(MATCH("Virtual Private Network (VPN) Security Requirements Guide :: Version 2, Release: 4 Benchmark Date: 27 Oct 2021*"&amp;A1096&amp;";*",SRGs!AA:AA,0),0)</f>
        <v>0</v>
      </c>
      <c r="AC1096" s="6">
        <f>IFERROR(MATCH("Web Server Security Requirements Guide :: Version 3, Release: 1 Benchmark Date: 27 Oct 2022*"&amp;A1096&amp;";*",SRGs!AA:AA,0),0)</f>
        <v>0</v>
      </c>
      <c r="AD1096" s="21"/>
      <c r="AE1096" s="3" t="str">
        <f t="shared" si="136"/>
        <v/>
      </c>
      <c r="AF1096" s="2" t="str">
        <f t="shared" si="137"/>
        <v/>
      </c>
      <c r="AG1096" s="2" t="str">
        <f t="shared" si="138"/>
        <v/>
      </c>
      <c r="AH1096" s="2" t="str">
        <f t="shared" si="139"/>
        <v/>
      </c>
      <c r="AI1096" s="2" t="str">
        <f t="shared" si="140"/>
        <v/>
      </c>
      <c r="AJ1096" s="2" t="str">
        <f t="shared" si="141"/>
        <v/>
      </c>
      <c r="AK1096" s="2" t="str">
        <f t="shared" si="142"/>
        <v/>
      </c>
      <c r="AL1096" s="27"/>
      <c r="AM1096" s="5" t="str">
        <f t="shared" si="143"/>
        <v/>
      </c>
    </row>
    <row r="1097" spans="1:39" s="5" customFormat="1" ht="180">
      <c r="A1097" s="1" t="s">
        <v>309</v>
      </c>
      <c r="B1097" s="1" t="s">
        <v>4317</v>
      </c>
      <c r="C1097" s="1" t="s">
        <v>1450</v>
      </c>
      <c r="D1097" s="1" t="s">
        <v>2449</v>
      </c>
      <c r="E1097" s="1" t="s">
        <v>3442</v>
      </c>
      <c r="F1097" s="2" t="s">
        <v>2591</v>
      </c>
      <c r="G1097" s="2"/>
      <c r="H1097" s="2"/>
      <c r="I1097" s="2"/>
      <c r="J1097" s="15"/>
      <c r="K1097" s="3">
        <f>IFERROR(MATCH("Application Layer Gateway (ALG) Security Requirements Guide (SRG) :: Version 1, Release: 2 Benchmark Date: 24 Jul 2015*"&amp;A1097&amp;";*",SRGs!AA:AA,0),0)</f>
        <v>0</v>
      </c>
      <c r="L1097" s="2">
        <f>IFERROR(MATCH("Application Server Security Requirements Guide :: Version 3, Release: 3 Benchmark Date: 27 Oct 2022*"&amp;A1097&amp;";*",SRGs!AA:AA,0),0)</f>
        <v>0</v>
      </c>
      <c r="M1097" s="2">
        <f>IFERROR(MATCH("Authentication, Authorization, and Accounting Services (AAA) Security Requirements Guide :: Version 1, Release: 2 Benchmark Date: 24 Jan 2020*"&amp;A1097&amp;";*",SRGs!AA:AA,0),0)</f>
        <v>0</v>
      </c>
      <c r="N1097" s="2">
        <f>IFERROR(MATCH("Central Log Server Security Requirements Guide :: Version 2, Release: 2 Benchmark Date: 27 Oct 2022*"&amp;A1097&amp;";*",SRGs!AA:AA,0),0)</f>
        <v>0</v>
      </c>
      <c r="O1097" s="2">
        <f>IFERROR(MATCH("Database Security Requirements Guide :: Version 3, Release: 3 Benchmark Date: 27 Jul 2022*"&amp;A1097&amp;";*",SRGs!AA:AA,0),0)</f>
        <v>0</v>
      </c>
      <c r="P1097" s="6">
        <f>IFERROR(MATCH("Container Platform Security Requirements Guide :: Version 1, Release: 3 Benchmark Date: 27 Jan 2022*"&amp;A1097&amp;";*",SRGs!AA:AA,0),0)</f>
        <v>0</v>
      </c>
      <c r="Q1097" s="6">
        <f>IFERROR(MATCH("Domain Name System (DNS) Security Requirements Guide :: Version 2, Release: 4 Benchmark Date: 23 Oct 2015*"&amp;A1097&amp;";*",SRGs!AA:AA,0),0)</f>
        <v>0</v>
      </c>
      <c r="R1097" s="6">
        <f>IFERROR(MATCH("Firewall Security Requirements Guide :: Version 2, Release: 3 Benchmark Date: 27 Oct 2022*"&amp;A1097&amp;";*",SRGs!AA:AA,0),0)</f>
        <v>0</v>
      </c>
      <c r="S1097" s="6">
        <f>IFERROR(MATCH("General Purpose Operating System Security Requirements Guide :: Version 2, Release: 4 Benchmark Date: 27 Jul 2022*"&amp;A1097&amp;";*",SRGs!AA:AA,0),0)</f>
        <v>0</v>
      </c>
      <c r="T1097" s="6">
        <f>IFERROR(MATCH("Intrusion Detection and Prevention Systems (IDPS) Security Requirements Guide :: Version 2, Release: 6 Benchmark Date: 24 Jul 2020*"&amp;A1097&amp;";*",SRGs!AA:AA,0),0)</f>
        <v>0</v>
      </c>
      <c r="U1097" s="6">
        <f>IFERROR(MATCH("Layer 2 Switch Security Requirements Guide :: Version 2, Release: 1 Benchmark Date: 18 May 2021*"&amp;A1097&amp;";*",SRGs!AA:AA,0),0)</f>
        <v>0</v>
      </c>
      <c r="V1097" s="6">
        <f>IFERROR(MATCH("Mainframe Product Security Requirements Guide :: Version 2, Release: 1 Benchmark Date: 27 Oct 2022*"&amp;A1097&amp;";*",SRGs!AA:AA,0),0)</f>
        <v>0</v>
      </c>
      <c r="W1097" s="6">
        <f>IFERROR(MATCH("Network Device Management Security Requirements Guide :: Version 4, Release: 1 Benchmark Date: 23 Apr 2021*"&amp;A1097&amp;";*",SRGs!AA:AA,0),0)</f>
        <v>0</v>
      </c>
      <c r="X1097" s="6">
        <f>IFERROR(MATCH("Router Security Requirements Guide :: Version 4, Release: 2 Benchmark Date: 23 Apr 2021*"&amp;A1097&amp;";*",SRGs!AA:AA,0),0)</f>
        <v>0</v>
      </c>
      <c r="Y1097" s="6">
        <f>IFERROR(MATCH("SDN Controller Security Requirements Guide :: Version 1, Release: 2 Benchmark Date: 24 Apr 2020*"&amp;A1097&amp;";*",SRGs!AA:AA,0),0)</f>
        <v>0</v>
      </c>
      <c r="Z1097" s="6">
        <f>IFERROR(MATCH("Unified Endpoint Management Agent Security Requirements Guide :: Version 1, Release: 1 Benchmark Date: 20 Nov 2020*"&amp;A1097&amp;";*",SRGs!AA:AA,0),0)</f>
        <v>0</v>
      </c>
      <c r="AA1097" s="6">
        <f>IFERROR(MATCH("Unified Endpoint Management Server Security Requirements Guide :: Version 1, Release: 1 Benchmark Date: 20 Nov 2020*"&amp;A1097&amp;";*",SRGs!AA:AA,0),0)</f>
        <v>0</v>
      </c>
      <c r="AB1097" s="6">
        <f>IFERROR(MATCH("Virtual Private Network (VPN) Security Requirements Guide :: Version 2, Release: 4 Benchmark Date: 27 Oct 2021*"&amp;A1097&amp;";*",SRGs!AA:AA,0),0)</f>
        <v>0</v>
      </c>
      <c r="AC1097" s="6">
        <f>IFERROR(MATCH("Web Server Security Requirements Guide :: Version 3, Release: 1 Benchmark Date: 27 Oct 2022*"&amp;A1097&amp;";*",SRGs!AA:AA,0),0)</f>
        <v>0</v>
      </c>
      <c r="AD1097" s="21"/>
      <c r="AE1097" s="3" t="str">
        <f t="shared" si="136"/>
        <v/>
      </c>
      <c r="AF1097" s="2" t="str">
        <f t="shared" si="137"/>
        <v/>
      </c>
      <c r="AG1097" s="2" t="str">
        <f t="shared" si="138"/>
        <v/>
      </c>
      <c r="AH1097" s="2" t="str">
        <f t="shared" si="139"/>
        <v/>
      </c>
      <c r="AI1097" s="2" t="str">
        <f t="shared" si="140"/>
        <v/>
      </c>
      <c r="AJ1097" s="2" t="str">
        <f t="shared" si="141"/>
        <v/>
      </c>
      <c r="AK1097" s="2" t="str">
        <f t="shared" si="142"/>
        <v/>
      </c>
      <c r="AL1097" s="27"/>
      <c r="AM1097" s="5" t="str">
        <f t="shared" si="143"/>
        <v/>
      </c>
    </row>
    <row r="1098" spans="1:39" ht="409.5">
      <c r="A1098" s="1" t="s">
        <v>289</v>
      </c>
      <c r="B1098" s="1" t="s">
        <v>4317</v>
      </c>
      <c r="C1098" s="1" t="s">
        <v>1341</v>
      </c>
      <c r="D1098" s="1" t="s">
        <v>2356</v>
      </c>
      <c r="E1098" s="1" t="s">
        <v>3350</v>
      </c>
      <c r="F1098" s="2" t="s">
        <v>4089</v>
      </c>
      <c r="G1098" s="2" t="s">
        <v>4249</v>
      </c>
      <c r="H1098" s="2"/>
      <c r="I1098" s="10">
        <v>1</v>
      </c>
      <c r="J1098" s="13"/>
      <c r="K1098" s="3">
        <f>IFERROR(MATCH("Application Layer Gateway (ALG) Security Requirements Guide (SRG) :: Version 1, Release: 2 Benchmark Date: 24 Jul 2015*"&amp;A1098&amp;";*",SRGs!AA:AA,0),0)</f>
        <v>2116</v>
      </c>
      <c r="L1098" s="2">
        <f>IFERROR(MATCH("Application Server Security Requirements Guide :: Version 3, Release: 3 Benchmark Date: 27 Oct 2022*"&amp;A1098&amp;";*",SRGs!AA:AA,0),0)</f>
        <v>0</v>
      </c>
      <c r="M1098" s="2">
        <f>IFERROR(MATCH("Authentication, Authorization, and Accounting Services (AAA) Security Requirements Guide :: Version 1, Release: 2 Benchmark Date: 24 Jan 2020*"&amp;A1098&amp;";*",SRGs!AA:AA,0),0)</f>
        <v>0</v>
      </c>
      <c r="N1098" s="6">
        <f>IFERROR(MATCH("Central Log Server Security Requirements Guide :: Version 2, Release: 2 Benchmark Date: 27 Oct 2022*"&amp;A1098&amp;";*",SRGs!AA:AA,0),0)</f>
        <v>0</v>
      </c>
      <c r="O1098" s="6">
        <f>IFERROR(MATCH("Database Security Requirements Guide :: Version 3, Release: 3 Benchmark Date: 27 Jul 2022*"&amp;A1098&amp;";*",SRGs!AA:AA,0),0)</f>
        <v>0</v>
      </c>
      <c r="P1098" s="2">
        <f>IFERROR(MATCH("Container Platform Security Requirements Guide :: Version 1, Release: 3 Benchmark Date: 27 Jan 2022*"&amp;A1098&amp;";*",SRGs!AA:AA,0),0)</f>
        <v>0</v>
      </c>
      <c r="Q1098" s="2">
        <f>IFERROR(MATCH("Domain Name System (DNS) Security Requirements Guide :: Version 2, Release: 4 Benchmark Date: 23 Oct 2015*"&amp;A1098&amp;";*",SRGs!AA:AA,0),0)</f>
        <v>0</v>
      </c>
      <c r="R1098" s="2">
        <f>IFERROR(MATCH("Firewall Security Requirements Guide :: Version 2, Release: 3 Benchmark Date: 27 Oct 2022*"&amp;A1098&amp;";*",SRGs!AA:AA,0),0)</f>
        <v>0</v>
      </c>
      <c r="S1098" s="2">
        <f>IFERROR(MATCH("General Purpose Operating System Security Requirements Guide :: Version 2, Release: 4 Benchmark Date: 27 Jul 2022*"&amp;A1098&amp;";*",SRGs!AA:AA,0),0)</f>
        <v>0</v>
      </c>
      <c r="T1098" s="2">
        <f>IFERROR(MATCH("Intrusion Detection and Prevention Systems (IDPS) Security Requirements Guide :: Version 2, Release: 6 Benchmark Date: 24 Jul 2020*"&amp;A1098&amp;";*",SRGs!AA:AA,0),0)</f>
        <v>2117</v>
      </c>
      <c r="U1098" s="2">
        <f>IFERROR(MATCH("Layer 2 Switch Security Requirements Guide :: Version 2, Release: 1 Benchmark Date: 18 May 2021*"&amp;A1098&amp;";*",SRGs!AA:AA,0),0)</f>
        <v>0</v>
      </c>
      <c r="V1098" s="2">
        <f>IFERROR(MATCH("Mainframe Product Security Requirements Guide :: Version 2, Release: 1 Benchmark Date: 27 Oct 2022*"&amp;A1098&amp;";*",SRGs!AA:AA,0),0)</f>
        <v>2119</v>
      </c>
      <c r="W1098" s="2">
        <f>IFERROR(MATCH("Network Device Management Security Requirements Guide :: Version 4, Release: 1 Benchmark Date: 23 Apr 2021*"&amp;A1098&amp;";*",SRGs!AA:AA,0),0)</f>
        <v>0</v>
      </c>
      <c r="X1098" s="2">
        <f>IFERROR(MATCH("Router Security Requirements Guide :: Version 4, Release: 2 Benchmark Date: 23 Apr 2021*"&amp;A1098&amp;";*",SRGs!AA:AA,0),0)</f>
        <v>0</v>
      </c>
      <c r="Y1098" s="2">
        <f>IFERROR(MATCH("SDN Controller Security Requirements Guide :: Version 1, Release: 2 Benchmark Date: 24 Apr 2020*"&amp;A1098&amp;";*",SRGs!AA:AA,0),0)</f>
        <v>0</v>
      </c>
      <c r="Z1098" s="2">
        <f>IFERROR(MATCH("Unified Endpoint Management Agent Security Requirements Guide :: Version 1, Release: 1 Benchmark Date: 20 Nov 2020*"&amp;A1098&amp;";*",SRGs!AA:AA,0),0)</f>
        <v>0</v>
      </c>
      <c r="AA1098" s="2">
        <f>IFERROR(MATCH("Unified Endpoint Management Server Security Requirements Guide :: Version 1, Release: 1 Benchmark Date: 20 Nov 2020*"&amp;A1098&amp;";*",SRGs!AA:AA,0),0)</f>
        <v>0</v>
      </c>
      <c r="AB1098" s="2">
        <f>IFERROR(MATCH("Virtual Private Network (VPN) Security Requirements Guide :: Version 2, Release: 4 Benchmark Date: 27 Oct 2021*"&amp;A1098&amp;";*",SRGs!AA:AA,0),0)</f>
        <v>0</v>
      </c>
      <c r="AC1098" s="2">
        <f>IFERROR(MATCH("Web Server Security Requirements Guide :: Version 3, Release: 1 Benchmark Date: 27 Oct 2022*"&amp;A1098&amp;";*",SRGs!AA:AA,0),0)</f>
        <v>0</v>
      </c>
      <c r="AD1098" s="22"/>
      <c r="AE1098" s="3" t="str">
        <f t="shared" si="136"/>
        <v>Application</v>
      </c>
      <c r="AF1098" s="2" t="str">
        <f t="shared" si="137"/>
        <v>Server</v>
      </c>
      <c r="AG1098" s="2" t="str">
        <f t="shared" si="138"/>
        <v/>
      </c>
      <c r="AH1098" s="2" t="str">
        <f t="shared" si="139"/>
        <v>Network Device</v>
      </c>
      <c r="AI1098" s="2" t="str">
        <f t="shared" si="140"/>
        <v/>
      </c>
      <c r="AJ1098" s="2" t="str">
        <f t="shared" si="141"/>
        <v/>
      </c>
      <c r="AK1098" s="2" t="str">
        <f t="shared" si="142"/>
        <v/>
      </c>
      <c r="AM1098" s="5" t="str">
        <f t="shared" si="143"/>
        <v>Application; Server; Network Device</v>
      </c>
    </row>
    <row r="1099" spans="1:39" ht="30">
      <c r="A1099" s="1" t="s">
        <v>22725</v>
      </c>
      <c r="B1099" s="1" t="s">
        <v>4317</v>
      </c>
      <c r="C1099" s="1" t="s">
        <v>1342</v>
      </c>
      <c r="D1099" s="1" t="s">
        <v>3486</v>
      </c>
      <c r="E1099" s="1"/>
      <c r="F1099" s="2"/>
      <c r="G1099" s="2"/>
      <c r="H1099" s="2"/>
      <c r="I1099" s="2"/>
      <c r="J1099" s="15"/>
      <c r="K1099" s="3">
        <f>IFERROR(MATCH("Application Layer Gateway (ALG) Security Requirements Guide (SRG) :: Version 1, Release: 2 Benchmark Date: 24 Jul 2015*"&amp;A1099&amp;";*",SRGs!AA:AA,0),0)</f>
        <v>0</v>
      </c>
      <c r="L1099" s="2">
        <f>IFERROR(MATCH("Application Server Security Requirements Guide :: Version 3, Release: 3 Benchmark Date: 27 Oct 2022*"&amp;A1099&amp;";*",SRGs!AA:AA,0),0)</f>
        <v>0</v>
      </c>
      <c r="M1099" s="2">
        <f>IFERROR(MATCH("Authentication, Authorization, and Accounting Services (AAA) Security Requirements Guide :: Version 1, Release: 2 Benchmark Date: 24 Jan 2020*"&amp;A1099&amp;";*",SRGs!AA:AA,0),0)</f>
        <v>0</v>
      </c>
      <c r="N1099" s="2">
        <f>IFERROR(MATCH("Central Log Server Security Requirements Guide :: Version 2, Release: 2 Benchmark Date: 27 Oct 2022*"&amp;A1099&amp;";*",SRGs!AA:AA,0),0)</f>
        <v>0</v>
      </c>
      <c r="O1099" s="2">
        <f>IFERROR(MATCH("Database Security Requirements Guide :: Version 3, Release: 3 Benchmark Date: 27 Jul 2022*"&amp;A1099&amp;";*",SRGs!AA:AA,0),0)</f>
        <v>0</v>
      </c>
      <c r="P1099" s="2">
        <f>IFERROR(MATCH("Container Platform Security Requirements Guide :: Version 1, Release: 3 Benchmark Date: 27 Jan 2022*"&amp;A1099&amp;";*",SRGs!AA:AA,0),0)</f>
        <v>0</v>
      </c>
      <c r="Q1099" s="2">
        <f>IFERROR(MATCH("Domain Name System (DNS) Security Requirements Guide :: Version 2, Release: 4 Benchmark Date: 23 Oct 2015*"&amp;A1099&amp;";*",SRGs!AA:AA,0),0)</f>
        <v>0</v>
      </c>
      <c r="R1099" s="2">
        <f>IFERROR(MATCH("Firewall Security Requirements Guide :: Version 2, Release: 3 Benchmark Date: 27 Oct 2022*"&amp;A1099&amp;";*",SRGs!AA:AA,0),0)</f>
        <v>0</v>
      </c>
      <c r="S1099" s="2">
        <f>IFERROR(MATCH("General Purpose Operating System Security Requirements Guide :: Version 2, Release: 4 Benchmark Date: 27 Jul 2022*"&amp;A1099&amp;";*",SRGs!AA:AA,0),0)</f>
        <v>0</v>
      </c>
      <c r="T1099" s="2">
        <f>IFERROR(MATCH("Intrusion Detection and Prevention Systems (IDPS) Security Requirements Guide :: Version 2, Release: 6 Benchmark Date: 24 Jul 2020*"&amp;A1099&amp;";*",SRGs!AA:AA,0),0)</f>
        <v>0</v>
      </c>
      <c r="U1099" s="2">
        <f>IFERROR(MATCH("Layer 2 Switch Security Requirements Guide :: Version 2, Release: 1 Benchmark Date: 18 May 2021*"&amp;A1099&amp;";*",SRGs!AA:AA,0),0)</f>
        <v>0</v>
      </c>
      <c r="V1099" s="2">
        <f>IFERROR(MATCH("Mainframe Product Security Requirements Guide :: Version 2, Release: 1 Benchmark Date: 27 Oct 2022*"&amp;A1099&amp;";*",SRGs!AA:AA,0),0)</f>
        <v>0</v>
      </c>
      <c r="W1099" s="2">
        <f>IFERROR(MATCH("Network Device Management Security Requirements Guide :: Version 4, Release: 1 Benchmark Date: 23 Apr 2021*"&amp;A1099&amp;";*",SRGs!AA:AA,0),0)</f>
        <v>0</v>
      </c>
      <c r="X1099" s="2">
        <f>IFERROR(MATCH("Router Security Requirements Guide :: Version 4, Release: 2 Benchmark Date: 23 Apr 2021*"&amp;A1099&amp;";*",SRGs!AA:AA,0),0)</f>
        <v>0</v>
      </c>
      <c r="Y1099" s="2">
        <f>IFERROR(MATCH("SDN Controller Security Requirements Guide :: Version 1, Release: 2 Benchmark Date: 24 Apr 2020*"&amp;A1099&amp;";*",SRGs!AA:AA,0),0)</f>
        <v>0</v>
      </c>
      <c r="Z1099" s="2">
        <f>IFERROR(MATCH("Unified Endpoint Management Agent Security Requirements Guide :: Version 1, Release: 1 Benchmark Date: 20 Nov 2020*"&amp;A1099&amp;";*",SRGs!AA:AA,0),0)</f>
        <v>0</v>
      </c>
      <c r="AA1099" s="2">
        <f>IFERROR(MATCH("Unified Endpoint Management Server Security Requirements Guide :: Version 1, Release: 1 Benchmark Date: 20 Nov 2020*"&amp;A1099&amp;";*",SRGs!AA:AA,0),0)</f>
        <v>0</v>
      </c>
      <c r="AB1099" s="2">
        <f>IFERROR(MATCH("Virtual Private Network (VPN) Security Requirements Guide :: Version 2, Release: 4 Benchmark Date: 27 Oct 2021*"&amp;A1099&amp;";*",SRGs!AA:AA,0),0)</f>
        <v>0</v>
      </c>
      <c r="AC1099" s="2">
        <f>IFERROR(MATCH("Web Server Security Requirements Guide :: Version 3, Release: 1 Benchmark Date: 27 Oct 2022*"&amp;A1099&amp;";*",SRGs!AA:AA,0),0)</f>
        <v>0</v>
      </c>
      <c r="AD1099" s="22"/>
      <c r="AE1099" s="3" t="str">
        <f t="shared" si="136"/>
        <v/>
      </c>
      <c r="AF1099" s="2" t="str">
        <f t="shared" si="137"/>
        <v/>
      </c>
      <c r="AG1099" s="2" t="str">
        <f t="shared" si="138"/>
        <v/>
      </c>
      <c r="AH1099" s="2" t="str">
        <f t="shared" si="139"/>
        <v/>
      </c>
      <c r="AI1099" s="2" t="str">
        <f t="shared" si="140"/>
        <v/>
      </c>
      <c r="AJ1099" s="2" t="str">
        <f t="shared" si="141"/>
        <v/>
      </c>
      <c r="AK1099" s="2" t="str">
        <f t="shared" si="142"/>
        <v/>
      </c>
      <c r="AM1099" s="5" t="str">
        <f t="shared" si="143"/>
        <v/>
      </c>
    </row>
    <row r="1100" spans="1:39" s="5" customFormat="1" ht="90">
      <c r="A1100" s="1" t="s">
        <v>22726</v>
      </c>
      <c r="B1100" s="1" t="s">
        <v>4317</v>
      </c>
      <c r="C1100" s="1" t="s">
        <v>1351</v>
      </c>
      <c r="D1100" s="1" t="s">
        <v>2360</v>
      </c>
      <c r="E1100" s="1" t="s">
        <v>3353</v>
      </c>
      <c r="F1100" s="2" t="s">
        <v>2591</v>
      </c>
      <c r="G1100" s="2"/>
      <c r="H1100" s="2"/>
      <c r="I1100" s="2"/>
      <c r="J1100" s="15"/>
      <c r="K1100" s="3">
        <f>IFERROR(MATCH("Application Layer Gateway (ALG) Security Requirements Guide (SRG) :: Version 1, Release: 2 Benchmark Date: 24 Jul 2015*"&amp;A1100&amp;";*",SRGs!AA:AA,0),0)</f>
        <v>0</v>
      </c>
      <c r="L1100" s="2">
        <f>IFERROR(MATCH("Application Server Security Requirements Guide :: Version 3, Release: 3 Benchmark Date: 27 Oct 2022*"&amp;A1100&amp;";*",SRGs!AA:AA,0),0)</f>
        <v>0</v>
      </c>
      <c r="M1100" s="2">
        <f>IFERROR(MATCH("Authentication, Authorization, and Accounting Services (AAA) Security Requirements Guide :: Version 1, Release: 2 Benchmark Date: 24 Jan 2020*"&amp;A1100&amp;";*",SRGs!AA:AA,0),0)</f>
        <v>0</v>
      </c>
      <c r="N1100" s="2">
        <f>IFERROR(MATCH("Central Log Server Security Requirements Guide :: Version 2, Release: 2 Benchmark Date: 27 Oct 2022*"&amp;A1100&amp;";*",SRGs!AA:AA,0),0)</f>
        <v>0</v>
      </c>
      <c r="O1100" s="2">
        <f>IFERROR(MATCH("Database Security Requirements Guide :: Version 3, Release: 3 Benchmark Date: 27 Jul 2022*"&amp;A1100&amp;";*",SRGs!AA:AA,0),0)</f>
        <v>0</v>
      </c>
      <c r="P1100" s="6">
        <f>IFERROR(MATCH("Container Platform Security Requirements Guide :: Version 1, Release: 3 Benchmark Date: 27 Jan 2022*"&amp;A1100&amp;";*",SRGs!AA:AA,0),0)</f>
        <v>0</v>
      </c>
      <c r="Q1100" s="6">
        <f>IFERROR(MATCH("Domain Name System (DNS) Security Requirements Guide :: Version 2, Release: 4 Benchmark Date: 23 Oct 2015*"&amp;A1100&amp;";*",SRGs!AA:AA,0),0)</f>
        <v>0</v>
      </c>
      <c r="R1100" s="6">
        <f>IFERROR(MATCH("Firewall Security Requirements Guide :: Version 2, Release: 3 Benchmark Date: 27 Oct 2022*"&amp;A1100&amp;";*",SRGs!AA:AA,0),0)</f>
        <v>0</v>
      </c>
      <c r="S1100" s="6">
        <f>IFERROR(MATCH("General Purpose Operating System Security Requirements Guide :: Version 2, Release: 4 Benchmark Date: 27 Jul 2022*"&amp;A1100&amp;";*",SRGs!AA:AA,0),0)</f>
        <v>0</v>
      </c>
      <c r="T1100" s="6">
        <f>IFERROR(MATCH("Intrusion Detection and Prevention Systems (IDPS) Security Requirements Guide :: Version 2, Release: 6 Benchmark Date: 24 Jul 2020*"&amp;A1100&amp;";*",SRGs!AA:AA,0),0)</f>
        <v>0</v>
      </c>
      <c r="U1100" s="6">
        <f>IFERROR(MATCH("Layer 2 Switch Security Requirements Guide :: Version 2, Release: 1 Benchmark Date: 18 May 2021*"&amp;A1100&amp;";*",SRGs!AA:AA,0),0)</f>
        <v>0</v>
      </c>
      <c r="V1100" s="6">
        <f>IFERROR(MATCH("Mainframe Product Security Requirements Guide :: Version 2, Release: 1 Benchmark Date: 27 Oct 2022*"&amp;A1100&amp;";*",SRGs!AA:AA,0),0)</f>
        <v>0</v>
      </c>
      <c r="W1100" s="6">
        <f>IFERROR(MATCH("Network Device Management Security Requirements Guide :: Version 4, Release: 1 Benchmark Date: 23 Apr 2021*"&amp;A1100&amp;";*",SRGs!AA:AA,0),0)</f>
        <v>0</v>
      </c>
      <c r="X1100" s="6">
        <f>IFERROR(MATCH("Router Security Requirements Guide :: Version 4, Release: 2 Benchmark Date: 23 Apr 2021*"&amp;A1100&amp;";*",SRGs!AA:AA,0),0)</f>
        <v>0</v>
      </c>
      <c r="Y1100" s="6">
        <f>IFERROR(MATCH("SDN Controller Security Requirements Guide :: Version 1, Release: 2 Benchmark Date: 24 Apr 2020*"&amp;A1100&amp;";*",SRGs!AA:AA,0),0)</f>
        <v>0</v>
      </c>
      <c r="Z1100" s="6">
        <f>IFERROR(MATCH("Unified Endpoint Management Agent Security Requirements Guide :: Version 1, Release: 1 Benchmark Date: 20 Nov 2020*"&amp;A1100&amp;";*",SRGs!AA:AA,0),0)</f>
        <v>0</v>
      </c>
      <c r="AA1100" s="6">
        <f>IFERROR(MATCH("Unified Endpoint Management Server Security Requirements Guide :: Version 1, Release: 1 Benchmark Date: 20 Nov 2020*"&amp;A1100&amp;";*",SRGs!AA:AA,0),0)</f>
        <v>0</v>
      </c>
      <c r="AB1100" s="6">
        <f>IFERROR(MATCH("Virtual Private Network (VPN) Security Requirements Guide :: Version 2, Release: 4 Benchmark Date: 27 Oct 2021*"&amp;A1100&amp;";*",SRGs!AA:AA,0),0)</f>
        <v>0</v>
      </c>
      <c r="AC1100" s="6">
        <f>IFERROR(MATCH("Web Server Security Requirements Guide :: Version 3, Release: 1 Benchmark Date: 27 Oct 2022*"&amp;A1100&amp;";*",SRGs!AA:AA,0),0)</f>
        <v>0</v>
      </c>
      <c r="AD1100" s="21"/>
      <c r="AE1100" s="3" t="str">
        <f t="shared" si="136"/>
        <v/>
      </c>
      <c r="AF1100" s="2" t="str">
        <f t="shared" si="137"/>
        <v/>
      </c>
      <c r="AG1100" s="2" t="str">
        <f t="shared" si="138"/>
        <v/>
      </c>
      <c r="AH1100" s="2" t="str">
        <f t="shared" si="139"/>
        <v/>
      </c>
      <c r="AI1100" s="2" t="str">
        <f t="shared" si="140"/>
        <v/>
      </c>
      <c r="AJ1100" s="2" t="str">
        <f t="shared" si="141"/>
        <v/>
      </c>
      <c r="AK1100" s="2" t="str">
        <f t="shared" si="142"/>
        <v/>
      </c>
      <c r="AL1100" s="27"/>
      <c r="AM1100" s="5" t="str">
        <f t="shared" si="143"/>
        <v/>
      </c>
    </row>
    <row r="1101" spans="1:39" ht="30">
      <c r="A1101" s="1" t="s">
        <v>22727</v>
      </c>
      <c r="B1101" s="1" t="s">
        <v>4317</v>
      </c>
      <c r="C1101" s="1" t="s">
        <v>1343</v>
      </c>
      <c r="D1101" s="1" t="s">
        <v>3598</v>
      </c>
      <c r="E1101" s="1"/>
      <c r="F1101" s="2"/>
      <c r="G1101" s="2"/>
      <c r="H1101" s="2"/>
      <c r="I1101" s="2"/>
      <c r="J1101" s="15"/>
      <c r="K1101" s="3">
        <f>IFERROR(MATCH("Application Layer Gateway (ALG) Security Requirements Guide (SRG) :: Version 1, Release: 2 Benchmark Date: 24 Jul 2015*"&amp;A1101&amp;";*",SRGs!AA:AA,0),0)</f>
        <v>2113</v>
      </c>
      <c r="L1101" s="2">
        <f>IFERROR(MATCH("Application Server Security Requirements Guide :: Version 3, Release: 3 Benchmark Date: 27 Oct 2022*"&amp;A1101&amp;";*",SRGs!AA:AA,0),0)</f>
        <v>0</v>
      </c>
      <c r="M1101" s="2">
        <f>IFERROR(MATCH("Authentication, Authorization, and Accounting Services (AAA) Security Requirements Guide :: Version 1, Release: 2 Benchmark Date: 24 Jan 2020*"&amp;A1101&amp;";*",SRGs!AA:AA,0),0)</f>
        <v>0</v>
      </c>
      <c r="N1101" s="2">
        <f>IFERROR(MATCH("Central Log Server Security Requirements Guide :: Version 2, Release: 2 Benchmark Date: 27 Oct 2022*"&amp;A1101&amp;";*",SRGs!AA:AA,0),0)</f>
        <v>0</v>
      </c>
      <c r="O1101" s="2">
        <f>IFERROR(MATCH("Database Security Requirements Guide :: Version 3, Release: 3 Benchmark Date: 27 Jul 2022*"&amp;A1101&amp;";*",SRGs!AA:AA,0),0)</f>
        <v>0</v>
      </c>
      <c r="P1101" s="2">
        <f>IFERROR(MATCH("Container Platform Security Requirements Guide :: Version 1, Release: 3 Benchmark Date: 27 Jan 2022*"&amp;A1101&amp;";*",SRGs!AA:AA,0),0)</f>
        <v>0</v>
      </c>
      <c r="Q1101" s="2">
        <f>IFERROR(MATCH("Domain Name System (DNS) Security Requirements Guide :: Version 2, Release: 4 Benchmark Date: 23 Oct 2015*"&amp;A1101&amp;";*",SRGs!AA:AA,0),0)</f>
        <v>0</v>
      </c>
      <c r="R1101" s="2">
        <f>IFERROR(MATCH("Firewall Security Requirements Guide :: Version 2, Release: 3 Benchmark Date: 27 Oct 2022*"&amp;A1101&amp;";*",SRGs!AA:AA,0),0)</f>
        <v>0</v>
      </c>
      <c r="S1101" s="2">
        <f>IFERROR(MATCH("General Purpose Operating System Security Requirements Guide :: Version 2, Release: 4 Benchmark Date: 27 Jul 2022*"&amp;A1101&amp;";*",SRGs!AA:AA,0),0)</f>
        <v>0</v>
      </c>
      <c r="T1101" s="2">
        <f>IFERROR(MATCH("Intrusion Detection and Prevention Systems (IDPS) Security Requirements Guide :: Version 2, Release: 6 Benchmark Date: 24 Jul 2020*"&amp;A1101&amp;";*",SRGs!AA:AA,0),0)</f>
        <v>2114</v>
      </c>
      <c r="U1101" s="2">
        <f>IFERROR(MATCH("Layer 2 Switch Security Requirements Guide :: Version 2, Release: 1 Benchmark Date: 18 May 2021*"&amp;A1101&amp;";*",SRGs!AA:AA,0),0)</f>
        <v>0</v>
      </c>
      <c r="V1101" s="2">
        <f>IFERROR(MATCH("Mainframe Product Security Requirements Guide :: Version 2, Release: 1 Benchmark Date: 27 Oct 2022*"&amp;A1101&amp;";*",SRGs!AA:AA,0),0)</f>
        <v>2115</v>
      </c>
      <c r="W1101" s="2">
        <f>IFERROR(MATCH("Network Device Management Security Requirements Guide :: Version 4, Release: 1 Benchmark Date: 23 Apr 2021*"&amp;A1101&amp;";*",SRGs!AA:AA,0),0)</f>
        <v>0</v>
      </c>
      <c r="X1101" s="2">
        <f>IFERROR(MATCH("Router Security Requirements Guide :: Version 4, Release: 2 Benchmark Date: 23 Apr 2021*"&amp;A1101&amp;";*",SRGs!AA:AA,0),0)</f>
        <v>0</v>
      </c>
      <c r="Y1101" s="2">
        <f>IFERROR(MATCH("SDN Controller Security Requirements Guide :: Version 1, Release: 2 Benchmark Date: 24 Apr 2020*"&amp;A1101&amp;";*",SRGs!AA:AA,0),0)</f>
        <v>0</v>
      </c>
      <c r="Z1101" s="2">
        <f>IFERROR(MATCH("Unified Endpoint Management Agent Security Requirements Guide :: Version 1, Release: 1 Benchmark Date: 20 Nov 2020*"&amp;A1101&amp;";*",SRGs!AA:AA,0),0)</f>
        <v>0</v>
      </c>
      <c r="AA1101" s="2">
        <f>IFERROR(MATCH("Unified Endpoint Management Server Security Requirements Guide :: Version 1, Release: 1 Benchmark Date: 20 Nov 2020*"&amp;A1101&amp;";*",SRGs!AA:AA,0),0)</f>
        <v>0</v>
      </c>
      <c r="AB1101" s="2">
        <f>IFERROR(MATCH("Virtual Private Network (VPN) Security Requirements Guide :: Version 2, Release: 4 Benchmark Date: 27 Oct 2021*"&amp;A1101&amp;";*",SRGs!AA:AA,0),0)</f>
        <v>0</v>
      </c>
      <c r="AC1101" s="2">
        <f>IFERROR(MATCH("Web Server Security Requirements Guide :: Version 3, Release: 1 Benchmark Date: 27 Oct 2022*"&amp;A1101&amp;";*",SRGs!AA:AA,0),0)</f>
        <v>0</v>
      </c>
      <c r="AD1101" s="22"/>
      <c r="AE1101" s="3" t="str">
        <f t="shared" si="136"/>
        <v>Application</v>
      </c>
      <c r="AF1101" s="2" t="str">
        <f t="shared" si="137"/>
        <v>Server</v>
      </c>
      <c r="AG1101" s="2" t="str">
        <f t="shared" si="138"/>
        <v/>
      </c>
      <c r="AH1101" s="2" t="str">
        <f t="shared" si="139"/>
        <v>Network Device</v>
      </c>
      <c r="AI1101" s="2" t="str">
        <f t="shared" si="140"/>
        <v/>
      </c>
      <c r="AJ1101" s="2" t="str">
        <f t="shared" si="141"/>
        <v/>
      </c>
      <c r="AK1101" s="2" t="str">
        <f t="shared" si="142"/>
        <v/>
      </c>
      <c r="AM1101" s="5" t="str">
        <f t="shared" si="143"/>
        <v>Application; Server; Network Device</v>
      </c>
    </row>
    <row r="1102" spans="1:39" ht="30">
      <c r="A1102" s="1" t="s">
        <v>22728</v>
      </c>
      <c r="B1102" s="1" t="s">
        <v>4317</v>
      </c>
      <c r="C1102" s="1" t="s">
        <v>1344</v>
      </c>
      <c r="D1102" s="1" t="s">
        <v>3599</v>
      </c>
      <c r="E1102" s="1"/>
      <c r="F1102" s="2"/>
      <c r="G1102" s="2"/>
      <c r="H1102" s="2"/>
      <c r="I1102" s="2"/>
      <c r="J1102" s="15"/>
      <c r="K1102" s="3">
        <f>IFERROR(MATCH("Application Layer Gateway (ALG) Security Requirements Guide (SRG) :: Version 1, Release: 2 Benchmark Date: 24 Jul 2015*"&amp;A1102&amp;";*",SRGs!AA:AA,0),0)</f>
        <v>0</v>
      </c>
      <c r="L1102" s="2">
        <f>IFERROR(MATCH("Application Server Security Requirements Guide :: Version 3, Release: 3 Benchmark Date: 27 Oct 2022*"&amp;A1102&amp;";*",SRGs!AA:AA,0),0)</f>
        <v>0</v>
      </c>
      <c r="M1102" s="2">
        <f>IFERROR(MATCH("Authentication, Authorization, and Accounting Services (AAA) Security Requirements Guide :: Version 1, Release: 2 Benchmark Date: 24 Jan 2020*"&amp;A1102&amp;";*",SRGs!AA:AA,0),0)</f>
        <v>0</v>
      </c>
      <c r="N1102" s="2">
        <f>IFERROR(MATCH("Central Log Server Security Requirements Guide :: Version 2, Release: 2 Benchmark Date: 27 Oct 2022*"&amp;A1102&amp;";*",SRGs!AA:AA,0),0)</f>
        <v>0</v>
      </c>
      <c r="O1102" s="2">
        <f>IFERROR(MATCH("Database Security Requirements Guide :: Version 3, Release: 3 Benchmark Date: 27 Jul 2022*"&amp;A1102&amp;";*",SRGs!AA:AA,0),0)</f>
        <v>0</v>
      </c>
      <c r="P1102" s="2">
        <f>IFERROR(MATCH("Container Platform Security Requirements Guide :: Version 1, Release: 3 Benchmark Date: 27 Jan 2022*"&amp;A1102&amp;";*",SRGs!AA:AA,0),0)</f>
        <v>0</v>
      </c>
      <c r="Q1102" s="2">
        <f>IFERROR(MATCH("Domain Name System (DNS) Security Requirements Guide :: Version 2, Release: 4 Benchmark Date: 23 Oct 2015*"&amp;A1102&amp;";*",SRGs!AA:AA,0),0)</f>
        <v>0</v>
      </c>
      <c r="R1102" s="2">
        <f>IFERROR(MATCH("Firewall Security Requirements Guide :: Version 2, Release: 3 Benchmark Date: 27 Oct 2022*"&amp;A1102&amp;";*",SRGs!AA:AA,0),0)</f>
        <v>0</v>
      </c>
      <c r="S1102" s="2">
        <f>IFERROR(MATCH("General Purpose Operating System Security Requirements Guide :: Version 2, Release: 4 Benchmark Date: 27 Jul 2022*"&amp;A1102&amp;";*",SRGs!AA:AA,0),0)</f>
        <v>0</v>
      </c>
      <c r="T1102" s="2">
        <f>IFERROR(MATCH("Intrusion Detection and Prevention Systems (IDPS) Security Requirements Guide :: Version 2, Release: 6 Benchmark Date: 24 Jul 2020*"&amp;A1102&amp;";*",SRGs!AA:AA,0),0)</f>
        <v>0</v>
      </c>
      <c r="U1102" s="2">
        <f>IFERROR(MATCH("Layer 2 Switch Security Requirements Guide :: Version 2, Release: 1 Benchmark Date: 18 May 2021*"&amp;A1102&amp;";*",SRGs!AA:AA,0),0)</f>
        <v>0</v>
      </c>
      <c r="V1102" s="2">
        <f>IFERROR(MATCH("Mainframe Product Security Requirements Guide :: Version 2, Release: 1 Benchmark Date: 27 Oct 2022*"&amp;A1102&amp;";*",SRGs!AA:AA,0),0)</f>
        <v>0</v>
      </c>
      <c r="W1102" s="2">
        <f>IFERROR(MATCH("Network Device Management Security Requirements Guide :: Version 4, Release: 1 Benchmark Date: 23 Apr 2021*"&amp;A1102&amp;";*",SRGs!AA:AA,0),0)</f>
        <v>0</v>
      </c>
      <c r="X1102" s="2">
        <f>IFERROR(MATCH("Router Security Requirements Guide :: Version 4, Release: 2 Benchmark Date: 23 Apr 2021*"&amp;A1102&amp;";*",SRGs!AA:AA,0),0)</f>
        <v>0</v>
      </c>
      <c r="Y1102" s="2">
        <f>IFERROR(MATCH("SDN Controller Security Requirements Guide :: Version 1, Release: 2 Benchmark Date: 24 Apr 2020*"&amp;A1102&amp;";*",SRGs!AA:AA,0),0)</f>
        <v>0</v>
      </c>
      <c r="Z1102" s="2">
        <f>IFERROR(MATCH("Unified Endpoint Management Agent Security Requirements Guide :: Version 1, Release: 1 Benchmark Date: 20 Nov 2020*"&amp;A1102&amp;";*",SRGs!AA:AA,0),0)</f>
        <v>0</v>
      </c>
      <c r="AA1102" s="2">
        <f>IFERROR(MATCH("Unified Endpoint Management Server Security Requirements Guide :: Version 1, Release: 1 Benchmark Date: 20 Nov 2020*"&amp;A1102&amp;";*",SRGs!AA:AA,0),0)</f>
        <v>0</v>
      </c>
      <c r="AB1102" s="2">
        <f>IFERROR(MATCH("Virtual Private Network (VPN) Security Requirements Guide :: Version 2, Release: 4 Benchmark Date: 27 Oct 2021*"&amp;A1102&amp;";*",SRGs!AA:AA,0),0)</f>
        <v>0</v>
      </c>
      <c r="AC1102" s="2">
        <f>IFERROR(MATCH("Web Server Security Requirements Guide :: Version 3, Release: 1 Benchmark Date: 27 Oct 2022*"&amp;A1102&amp;";*",SRGs!AA:AA,0),0)</f>
        <v>0</v>
      </c>
      <c r="AD1102" s="22"/>
      <c r="AE1102" s="3" t="str">
        <f t="shared" si="136"/>
        <v/>
      </c>
      <c r="AF1102" s="2" t="str">
        <f t="shared" si="137"/>
        <v/>
      </c>
      <c r="AG1102" s="2" t="str">
        <f t="shared" si="138"/>
        <v/>
      </c>
      <c r="AH1102" s="2" t="str">
        <f t="shared" si="139"/>
        <v/>
      </c>
      <c r="AI1102" s="2" t="str">
        <f t="shared" si="140"/>
        <v/>
      </c>
      <c r="AJ1102" s="2" t="str">
        <f t="shared" si="141"/>
        <v/>
      </c>
      <c r="AK1102" s="2" t="str">
        <f t="shared" si="142"/>
        <v/>
      </c>
      <c r="AM1102" s="5" t="str">
        <f t="shared" si="143"/>
        <v/>
      </c>
    </row>
    <row r="1103" spans="1:39" s="5" customFormat="1" ht="45">
      <c r="A1103" s="1" t="s">
        <v>22729</v>
      </c>
      <c r="B1103" s="1" t="s">
        <v>4317</v>
      </c>
      <c r="C1103" s="1" t="s">
        <v>1345</v>
      </c>
      <c r="D1103" s="1" t="s">
        <v>2357</v>
      </c>
      <c r="E1103" s="1" t="s">
        <v>3351</v>
      </c>
      <c r="F1103" s="2" t="s">
        <v>4090</v>
      </c>
      <c r="G1103" s="2"/>
      <c r="H1103" s="2"/>
      <c r="I1103" s="2"/>
      <c r="J1103" s="15"/>
      <c r="K1103" s="3">
        <f>IFERROR(MATCH("Application Layer Gateway (ALG) Security Requirements Guide (SRG) :: Version 1, Release: 2 Benchmark Date: 24 Jul 2015*"&amp;A1103&amp;";*",SRGs!AA:AA,0),0)</f>
        <v>0</v>
      </c>
      <c r="L1103" s="2">
        <f>IFERROR(MATCH("Application Server Security Requirements Guide :: Version 3, Release: 3 Benchmark Date: 27 Oct 2022*"&amp;A1103&amp;";*",SRGs!AA:AA,0),0)</f>
        <v>0</v>
      </c>
      <c r="M1103" s="2">
        <f>IFERROR(MATCH("Authentication, Authorization, and Accounting Services (AAA) Security Requirements Guide :: Version 1, Release: 2 Benchmark Date: 24 Jan 2020*"&amp;A1103&amp;";*",SRGs!AA:AA,0),0)</f>
        <v>0</v>
      </c>
      <c r="N1103" s="6">
        <f>IFERROR(MATCH("Central Log Server Security Requirements Guide :: Version 2, Release: 2 Benchmark Date: 27 Oct 2022*"&amp;A1103&amp;";*",SRGs!AA:AA,0),0)</f>
        <v>0</v>
      </c>
      <c r="O1103" s="6">
        <f>IFERROR(MATCH("Database Security Requirements Guide :: Version 3, Release: 3 Benchmark Date: 27 Jul 2022*"&amp;A1103&amp;";*",SRGs!AA:AA,0),0)</f>
        <v>0</v>
      </c>
      <c r="P1103" s="6">
        <f>IFERROR(MATCH("Container Platform Security Requirements Guide :: Version 1, Release: 3 Benchmark Date: 27 Jan 2022*"&amp;A1103&amp;";*",SRGs!AA:AA,0),0)</f>
        <v>0</v>
      </c>
      <c r="Q1103" s="6">
        <f>IFERROR(MATCH("Domain Name System (DNS) Security Requirements Guide :: Version 2, Release: 4 Benchmark Date: 23 Oct 2015*"&amp;A1103&amp;";*",SRGs!AA:AA,0),0)</f>
        <v>0</v>
      </c>
      <c r="R1103" s="6">
        <f>IFERROR(MATCH("Firewall Security Requirements Guide :: Version 2, Release: 3 Benchmark Date: 27 Oct 2022*"&amp;A1103&amp;";*",SRGs!AA:AA,0),0)</f>
        <v>0</v>
      </c>
      <c r="S1103" s="6">
        <f>IFERROR(MATCH("General Purpose Operating System Security Requirements Guide :: Version 2, Release: 4 Benchmark Date: 27 Jul 2022*"&amp;A1103&amp;";*",SRGs!AA:AA,0),0)</f>
        <v>0</v>
      </c>
      <c r="T1103" s="6">
        <f>IFERROR(MATCH("Intrusion Detection and Prevention Systems (IDPS) Security Requirements Guide :: Version 2, Release: 6 Benchmark Date: 24 Jul 2020*"&amp;A1103&amp;";*",SRGs!AA:AA,0),0)</f>
        <v>0</v>
      </c>
      <c r="U1103" s="6">
        <f>IFERROR(MATCH("Layer 2 Switch Security Requirements Guide :: Version 2, Release: 1 Benchmark Date: 18 May 2021*"&amp;A1103&amp;";*",SRGs!AA:AA,0),0)</f>
        <v>0</v>
      </c>
      <c r="V1103" s="6">
        <f>IFERROR(MATCH("Mainframe Product Security Requirements Guide :: Version 2, Release: 1 Benchmark Date: 27 Oct 2022*"&amp;A1103&amp;";*",SRGs!AA:AA,0),0)</f>
        <v>0</v>
      </c>
      <c r="W1103" s="6">
        <f>IFERROR(MATCH("Network Device Management Security Requirements Guide :: Version 4, Release: 1 Benchmark Date: 23 Apr 2021*"&amp;A1103&amp;";*",SRGs!AA:AA,0),0)</f>
        <v>0</v>
      </c>
      <c r="X1103" s="6">
        <f>IFERROR(MATCH("Router Security Requirements Guide :: Version 4, Release: 2 Benchmark Date: 23 Apr 2021*"&amp;A1103&amp;";*",SRGs!AA:AA,0),0)</f>
        <v>0</v>
      </c>
      <c r="Y1103" s="6">
        <f>IFERROR(MATCH("SDN Controller Security Requirements Guide :: Version 1, Release: 2 Benchmark Date: 24 Apr 2020*"&amp;A1103&amp;";*",SRGs!AA:AA,0),0)</f>
        <v>0</v>
      </c>
      <c r="Z1103" s="6">
        <f>IFERROR(MATCH("Unified Endpoint Management Agent Security Requirements Guide :: Version 1, Release: 1 Benchmark Date: 20 Nov 2020*"&amp;A1103&amp;";*",SRGs!AA:AA,0),0)</f>
        <v>0</v>
      </c>
      <c r="AA1103" s="6">
        <f>IFERROR(MATCH("Unified Endpoint Management Server Security Requirements Guide :: Version 1, Release: 1 Benchmark Date: 20 Nov 2020*"&amp;A1103&amp;";*",SRGs!AA:AA,0),0)</f>
        <v>0</v>
      </c>
      <c r="AB1103" s="6">
        <f>IFERROR(MATCH("Virtual Private Network (VPN) Security Requirements Guide :: Version 2, Release: 4 Benchmark Date: 27 Oct 2021*"&amp;A1103&amp;";*",SRGs!AA:AA,0),0)</f>
        <v>0</v>
      </c>
      <c r="AC1103" s="6">
        <f>IFERROR(MATCH("Web Server Security Requirements Guide :: Version 3, Release: 1 Benchmark Date: 27 Oct 2022*"&amp;A1103&amp;";*",SRGs!AA:AA,0),0)</f>
        <v>0</v>
      </c>
      <c r="AD1103" s="21"/>
      <c r="AE1103" s="3" t="str">
        <f t="shared" si="136"/>
        <v/>
      </c>
      <c r="AF1103" s="2" t="str">
        <f t="shared" si="137"/>
        <v/>
      </c>
      <c r="AG1103" s="2" t="str">
        <f t="shared" si="138"/>
        <v/>
      </c>
      <c r="AH1103" s="2" t="str">
        <f t="shared" si="139"/>
        <v/>
      </c>
      <c r="AI1103" s="2" t="str">
        <f t="shared" si="140"/>
        <v/>
      </c>
      <c r="AJ1103" s="2" t="str">
        <f t="shared" si="141"/>
        <v/>
      </c>
      <c r="AK1103" s="2" t="str">
        <f t="shared" si="142"/>
        <v/>
      </c>
      <c r="AL1103" s="27"/>
      <c r="AM1103" s="5" t="str">
        <f t="shared" si="143"/>
        <v/>
      </c>
    </row>
    <row r="1104" spans="1:39" s="5" customFormat="1" ht="30">
      <c r="A1104" s="1" t="s">
        <v>22730</v>
      </c>
      <c r="B1104" s="1" t="s">
        <v>4317</v>
      </c>
      <c r="C1104" s="1" t="s">
        <v>1346</v>
      </c>
      <c r="D1104" s="1" t="s">
        <v>3480</v>
      </c>
      <c r="E1104" s="1"/>
      <c r="F1104" s="2"/>
      <c r="G1104" s="2"/>
      <c r="H1104" s="2"/>
      <c r="I1104" s="2"/>
      <c r="J1104" s="15"/>
      <c r="K1104" s="3">
        <f>IFERROR(MATCH("Application Layer Gateway (ALG) Security Requirements Guide (SRG) :: Version 1, Release: 2 Benchmark Date: 24 Jul 2015*"&amp;A1104&amp;";*",SRGs!AA:AA,0),0)</f>
        <v>0</v>
      </c>
      <c r="L1104" s="2">
        <f>IFERROR(MATCH("Application Server Security Requirements Guide :: Version 3, Release: 3 Benchmark Date: 27 Oct 2022*"&amp;A1104&amp;";*",SRGs!AA:AA,0),0)</f>
        <v>0</v>
      </c>
      <c r="M1104" s="2">
        <f>IFERROR(MATCH("Authentication, Authorization, and Accounting Services (AAA) Security Requirements Guide :: Version 1, Release: 2 Benchmark Date: 24 Jan 2020*"&amp;A1104&amp;";*",SRGs!AA:AA,0),0)</f>
        <v>0</v>
      </c>
      <c r="N1104" s="2">
        <f>IFERROR(MATCH("Central Log Server Security Requirements Guide :: Version 2, Release: 2 Benchmark Date: 27 Oct 2022*"&amp;A1104&amp;";*",SRGs!AA:AA,0),0)</f>
        <v>0</v>
      </c>
      <c r="O1104" s="2">
        <f>IFERROR(MATCH("Database Security Requirements Guide :: Version 3, Release: 3 Benchmark Date: 27 Jul 2022*"&amp;A1104&amp;";*",SRGs!AA:AA,0),0)</f>
        <v>0</v>
      </c>
      <c r="P1104" s="6">
        <f>IFERROR(MATCH("Container Platform Security Requirements Guide :: Version 1, Release: 3 Benchmark Date: 27 Jan 2022*"&amp;A1104&amp;";*",SRGs!AA:AA,0),0)</f>
        <v>0</v>
      </c>
      <c r="Q1104" s="6">
        <f>IFERROR(MATCH("Domain Name System (DNS) Security Requirements Guide :: Version 2, Release: 4 Benchmark Date: 23 Oct 2015*"&amp;A1104&amp;";*",SRGs!AA:AA,0),0)</f>
        <v>0</v>
      </c>
      <c r="R1104" s="6">
        <f>IFERROR(MATCH("Firewall Security Requirements Guide :: Version 2, Release: 3 Benchmark Date: 27 Oct 2022*"&amp;A1104&amp;";*",SRGs!AA:AA,0),0)</f>
        <v>0</v>
      </c>
      <c r="S1104" s="6">
        <f>IFERROR(MATCH("General Purpose Operating System Security Requirements Guide :: Version 2, Release: 4 Benchmark Date: 27 Jul 2022*"&amp;A1104&amp;";*",SRGs!AA:AA,0),0)</f>
        <v>0</v>
      </c>
      <c r="T1104" s="6">
        <f>IFERROR(MATCH("Intrusion Detection and Prevention Systems (IDPS) Security Requirements Guide :: Version 2, Release: 6 Benchmark Date: 24 Jul 2020*"&amp;A1104&amp;";*",SRGs!AA:AA,0),0)</f>
        <v>0</v>
      </c>
      <c r="U1104" s="6">
        <f>IFERROR(MATCH("Layer 2 Switch Security Requirements Guide :: Version 2, Release: 1 Benchmark Date: 18 May 2021*"&amp;A1104&amp;";*",SRGs!AA:AA,0),0)</f>
        <v>0</v>
      </c>
      <c r="V1104" s="6">
        <f>IFERROR(MATCH("Mainframe Product Security Requirements Guide :: Version 2, Release: 1 Benchmark Date: 27 Oct 2022*"&amp;A1104&amp;";*",SRGs!AA:AA,0),0)</f>
        <v>0</v>
      </c>
      <c r="W1104" s="6">
        <f>IFERROR(MATCH("Network Device Management Security Requirements Guide :: Version 4, Release: 1 Benchmark Date: 23 Apr 2021*"&amp;A1104&amp;";*",SRGs!AA:AA,0),0)</f>
        <v>0</v>
      </c>
      <c r="X1104" s="6">
        <f>IFERROR(MATCH("Router Security Requirements Guide :: Version 4, Release: 2 Benchmark Date: 23 Apr 2021*"&amp;A1104&amp;";*",SRGs!AA:AA,0),0)</f>
        <v>0</v>
      </c>
      <c r="Y1104" s="6">
        <f>IFERROR(MATCH("SDN Controller Security Requirements Guide :: Version 1, Release: 2 Benchmark Date: 24 Apr 2020*"&amp;A1104&amp;";*",SRGs!AA:AA,0),0)</f>
        <v>0</v>
      </c>
      <c r="Z1104" s="6">
        <f>IFERROR(MATCH("Unified Endpoint Management Agent Security Requirements Guide :: Version 1, Release: 1 Benchmark Date: 20 Nov 2020*"&amp;A1104&amp;";*",SRGs!AA:AA,0),0)</f>
        <v>0</v>
      </c>
      <c r="AA1104" s="6">
        <f>IFERROR(MATCH("Unified Endpoint Management Server Security Requirements Guide :: Version 1, Release: 1 Benchmark Date: 20 Nov 2020*"&amp;A1104&amp;";*",SRGs!AA:AA,0),0)</f>
        <v>0</v>
      </c>
      <c r="AB1104" s="6">
        <f>IFERROR(MATCH("Virtual Private Network (VPN) Security Requirements Guide :: Version 2, Release: 4 Benchmark Date: 27 Oct 2021*"&amp;A1104&amp;";*",SRGs!AA:AA,0),0)</f>
        <v>0</v>
      </c>
      <c r="AC1104" s="6">
        <f>IFERROR(MATCH("Web Server Security Requirements Guide :: Version 3, Release: 1 Benchmark Date: 27 Oct 2022*"&amp;A1104&amp;";*",SRGs!AA:AA,0),0)</f>
        <v>0</v>
      </c>
      <c r="AD1104" s="21"/>
      <c r="AE1104" s="3" t="str">
        <f t="shared" si="136"/>
        <v/>
      </c>
      <c r="AF1104" s="2" t="str">
        <f t="shared" si="137"/>
        <v/>
      </c>
      <c r="AG1104" s="2" t="str">
        <f t="shared" si="138"/>
        <v/>
      </c>
      <c r="AH1104" s="2" t="str">
        <f t="shared" si="139"/>
        <v/>
      </c>
      <c r="AI1104" s="2" t="str">
        <f t="shared" si="140"/>
        <v/>
      </c>
      <c r="AJ1104" s="2" t="str">
        <f t="shared" si="141"/>
        <v/>
      </c>
      <c r="AK1104" s="2" t="str">
        <f t="shared" si="142"/>
        <v/>
      </c>
      <c r="AL1104" s="27"/>
      <c r="AM1104" s="5" t="str">
        <f t="shared" si="143"/>
        <v/>
      </c>
    </row>
    <row r="1105" spans="1:39" s="5" customFormat="1" ht="45">
      <c r="A1105" s="1" t="s">
        <v>22731</v>
      </c>
      <c r="B1105" s="1" t="s">
        <v>4317</v>
      </c>
      <c r="C1105" s="1" t="s">
        <v>1347</v>
      </c>
      <c r="D1105" s="1" t="s">
        <v>2358</v>
      </c>
      <c r="E1105" s="1" t="s">
        <v>2591</v>
      </c>
      <c r="F1105" s="2" t="s">
        <v>4091</v>
      </c>
      <c r="G1105" s="2"/>
      <c r="H1105" s="2"/>
      <c r="I1105" s="2"/>
      <c r="J1105" s="15"/>
      <c r="K1105" s="3">
        <f>IFERROR(MATCH("Application Layer Gateway (ALG) Security Requirements Guide (SRG) :: Version 1, Release: 2 Benchmark Date: 24 Jul 2015*"&amp;A1105&amp;";*",SRGs!AA:AA,0),0)</f>
        <v>0</v>
      </c>
      <c r="L1105" s="2">
        <f>IFERROR(MATCH("Application Server Security Requirements Guide :: Version 3, Release: 3 Benchmark Date: 27 Oct 2022*"&amp;A1105&amp;";*",SRGs!AA:AA,0),0)</f>
        <v>0</v>
      </c>
      <c r="M1105" s="2">
        <f>IFERROR(MATCH("Authentication, Authorization, and Accounting Services (AAA) Security Requirements Guide :: Version 1, Release: 2 Benchmark Date: 24 Jan 2020*"&amp;A1105&amp;";*",SRGs!AA:AA,0),0)</f>
        <v>0</v>
      </c>
      <c r="N1105" s="6">
        <f>IFERROR(MATCH("Central Log Server Security Requirements Guide :: Version 2, Release: 2 Benchmark Date: 27 Oct 2022*"&amp;A1105&amp;";*",SRGs!AA:AA,0),0)</f>
        <v>0</v>
      </c>
      <c r="O1105" s="6">
        <f>IFERROR(MATCH("Database Security Requirements Guide :: Version 3, Release: 3 Benchmark Date: 27 Jul 2022*"&amp;A1105&amp;";*",SRGs!AA:AA,0),0)</f>
        <v>0</v>
      </c>
      <c r="P1105" s="6">
        <f>IFERROR(MATCH("Container Platform Security Requirements Guide :: Version 1, Release: 3 Benchmark Date: 27 Jan 2022*"&amp;A1105&amp;";*",SRGs!AA:AA,0),0)</f>
        <v>0</v>
      </c>
      <c r="Q1105" s="6">
        <f>IFERROR(MATCH("Domain Name System (DNS) Security Requirements Guide :: Version 2, Release: 4 Benchmark Date: 23 Oct 2015*"&amp;A1105&amp;";*",SRGs!AA:AA,0),0)</f>
        <v>0</v>
      </c>
      <c r="R1105" s="6">
        <f>IFERROR(MATCH("Firewall Security Requirements Guide :: Version 2, Release: 3 Benchmark Date: 27 Oct 2022*"&amp;A1105&amp;";*",SRGs!AA:AA,0),0)</f>
        <v>0</v>
      </c>
      <c r="S1105" s="6">
        <f>IFERROR(MATCH("General Purpose Operating System Security Requirements Guide :: Version 2, Release: 4 Benchmark Date: 27 Jul 2022*"&amp;A1105&amp;";*",SRGs!AA:AA,0),0)</f>
        <v>0</v>
      </c>
      <c r="T1105" s="6">
        <f>IFERROR(MATCH("Intrusion Detection and Prevention Systems (IDPS) Security Requirements Guide :: Version 2, Release: 6 Benchmark Date: 24 Jul 2020*"&amp;A1105&amp;";*",SRGs!AA:AA,0),0)</f>
        <v>0</v>
      </c>
      <c r="U1105" s="6">
        <f>IFERROR(MATCH("Layer 2 Switch Security Requirements Guide :: Version 2, Release: 1 Benchmark Date: 18 May 2021*"&amp;A1105&amp;";*",SRGs!AA:AA,0),0)</f>
        <v>0</v>
      </c>
      <c r="V1105" s="6">
        <f>IFERROR(MATCH("Mainframe Product Security Requirements Guide :: Version 2, Release: 1 Benchmark Date: 27 Oct 2022*"&amp;A1105&amp;";*",SRGs!AA:AA,0),0)</f>
        <v>0</v>
      </c>
      <c r="W1105" s="6">
        <f>IFERROR(MATCH("Network Device Management Security Requirements Guide :: Version 4, Release: 1 Benchmark Date: 23 Apr 2021*"&amp;A1105&amp;";*",SRGs!AA:AA,0),0)</f>
        <v>0</v>
      </c>
      <c r="X1105" s="6">
        <f>IFERROR(MATCH("Router Security Requirements Guide :: Version 4, Release: 2 Benchmark Date: 23 Apr 2021*"&amp;A1105&amp;";*",SRGs!AA:AA,0),0)</f>
        <v>0</v>
      </c>
      <c r="Y1105" s="6">
        <f>IFERROR(MATCH("SDN Controller Security Requirements Guide :: Version 1, Release: 2 Benchmark Date: 24 Apr 2020*"&amp;A1105&amp;";*",SRGs!AA:AA,0),0)</f>
        <v>0</v>
      </c>
      <c r="Z1105" s="6">
        <f>IFERROR(MATCH("Unified Endpoint Management Agent Security Requirements Guide :: Version 1, Release: 1 Benchmark Date: 20 Nov 2020*"&amp;A1105&amp;";*",SRGs!AA:AA,0),0)</f>
        <v>0</v>
      </c>
      <c r="AA1105" s="6">
        <f>IFERROR(MATCH("Unified Endpoint Management Server Security Requirements Guide :: Version 1, Release: 1 Benchmark Date: 20 Nov 2020*"&amp;A1105&amp;";*",SRGs!AA:AA,0),0)</f>
        <v>0</v>
      </c>
      <c r="AB1105" s="6">
        <f>IFERROR(MATCH("Virtual Private Network (VPN) Security Requirements Guide :: Version 2, Release: 4 Benchmark Date: 27 Oct 2021*"&amp;A1105&amp;";*",SRGs!AA:AA,0),0)</f>
        <v>0</v>
      </c>
      <c r="AC1105" s="6">
        <f>IFERROR(MATCH("Web Server Security Requirements Guide :: Version 3, Release: 1 Benchmark Date: 27 Oct 2022*"&amp;A1105&amp;";*",SRGs!AA:AA,0),0)</f>
        <v>0</v>
      </c>
      <c r="AD1105" s="21"/>
      <c r="AE1105" s="3" t="str">
        <f t="shared" si="136"/>
        <v/>
      </c>
      <c r="AF1105" s="2" t="str">
        <f t="shared" si="137"/>
        <v/>
      </c>
      <c r="AG1105" s="2" t="str">
        <f t="shared" si="138"/>
        <v/>
      </c>
      <c r="AH1105" s="2" t="str">
        <f t="shared" si="139"/>
        <v/>
      </c>
      <c r="AI1105" s="2" t="str">
        <f t="shared" si="140"/>
        <v/>
      </c>
      <c r="AJ1105" s="2" t="str">
        <f t="shared" si="141"/>
        <v/>
      </c>
      <c r="AK1105" s="2" t="str">
        <f t="shared" si="142"/>
        <v/>
      </c>
      <c r="AL1105" s="27"/>
      <c r="AM1105" s="5" t="str">
        <f t="shared" si="143"/>
        <v/>
      </c>
    </row>
    <row r="1106" spans="1:39" s="5" customFormat="1" ht="30">
      <c r="A1106" s="1" t="s">
        <v>22732</v>
      </c>
      <c r="B1106" s="1" t="s">
        <v>4317</v>
      </c>
      <c r="C1106" s="1" t="s">
        <v>1348</v>
      </c>
      <c r="D1106" s="1" t="s">
        <v>3598</v>
      </c>
      <c r="E1106" s="1"/>
      <c r="F1106" s="2"/>
      <c r="G1106" s="2"/>
      <c r="H1106" s="2"/>
      <c r="I1106" s="2"/>
      <c r="J1106" s="15"/>
      <c r="K1106" s="3">
        <f>IFERROR(MATCH("Application Layer Gateway (ALG) Security Requirements Guide (SRG) :: Version 1, Release: 2 Benchmark Date: 24 Jul 2015*"&amp;A1106&amp;";*",SRGs!AA:AA,0),0)</f>
        <v>0</v>
      </c>
      <c r="L1106" s="2">
        <f>IFERROR(MATCH("Application Server Security Requirements Guide :: Version 3, Release: 3 Benchmark Date: 27 Oct 2022*"&amp;A1106&amp;";*",SRGs!AA:AA,0),0)</f>
        <v>0</v>
      </c>
      <c r="M1106" s="2">
        <f>IFERROR(MATCH("Authentication, Authorization, and Accounting Services (AAA) Security Requirements Guide :: Version 1, Release: 2 Benchmark Date: 24 Jan 2020*"&amp;A1106&amp;";*",SRGs!AA:AA,0),0)</f>
        <v>0</v>
      </c>
      <c r="N1106" s="2">
        <f>IFERROR(MATCH("Central Log Server Security Requirements Guide :: Version 2, Release: 2 Benchmark Date: 27 Oct 2022*"&amp;A1106&amp;";*",SRGs!AA:AA,0),0)</f>
        <v>0</v>
      </c>
      <c r="O1106" s="2">
        <f>IFERROR(MATCH("Database Security Requirements Guide :: Version 3, Release: 3 Benchmark Date: 27 Jul 2022*"&amp;A1106&amp;";*",SRGs!AA:AA,0),0)</f>
        <v>0</v>
      </c>
      <c r="P1106" s="6">
        <f>IFERROR(MATCH("Container Platform Security Requirements Guide :: Version 1, Release: 3 Benchmark Date: 27 Jan 2022*"&amp;A1106&amp;";*",SRGs!AA:AA,0),0)</f>
        <v>0</v>
      </c>
      <c r="Q1106" s="6">
        <f>IFERROR(MATCH("Domain Name System (DNS) Security Requirements Guide :: Version 2, Release: 4 Benchmark Date: 23 Oct 2015*"&amp;A1106&amp;";*",SRGs!AA:AA,0),0)</f>
        <v>0</v>
      </c>
      <c r="R1106" s="6">
        <f>IFERROR(MATCH("Firewall Security Requirements Guide :: Version 2, Release: 3 Benchmark Date: 27 Oct 2022*"&amp;A1106&amp;";*",SRGs!AA:AA,0),0)</f>
        <v>0</v>
      </c>
      <c r="S1106" s="6">
        <f>IFERROR(MATCH("General Purpose Operating System Security Requirements Guide :: Version 2, Release: 4 Benchmark Date: 27 Jul 2022*"&amp;A1106&amp;";*",SRGs!AA:AA,0),0)</f>
        <v>0</v>
      </c>
      <c r="T1106" s="6">
        <f>IFERROR(MATCH("Intrusion Detection and Prevention Systems (IDPS) Security Requirements Guide :: Version 2, Release: 6 Benchmark Date: 24 Jul 2020*"&amp;A1106&amp;";*",SRGs!AA:AA,0),0)</f>
        <v>0</v>
      </c>
      <c r="U1106" s="6">
        <f>IFERROR(MATCH("Layer 2 Switch Security Requirements Guide :: Version 2, Release: 1 Benchmark Date: 18 May 2021*"&amp;A1106&amp;";*",SRGs!AA:AA,0),0)</f>
        <v>0</v>
      </c>
      <c r="V1106" s="6">
        <f>IFERROR(MATCH("Mainframe Product Security Requirements Guide :: Version 2, Release: 1 Benchmark Date: 27 Oct 2022*"&amp;A1106&amp;";*",SRGs!AA:AA,0),0)</f>
        <v>0</v>
      </c>
      <c r="W1106" s="6">
        <f>IFERROR(MATCH("Network Device Management Security Requirements Guide :: Version 4, Release: 1 Benchmark Date: 23 Apr 2021*"&amp;A1106&amp;";*",SRGs!AA:AA,0),0)</f>
        <v>0</v>
      </c>
      <c r="X1106" s="6">
        <f>IFERROR(MATCH("Router Security Requirements Guide :: Version 4, Release: 2 Benchmark Date: 23 Apr 2021*"&amp;A1106&amp;";*",SRGs!AA:AA,0),0)</f>
        <v>0</v>
      </c>
      <c r="Y1106" s="6">
        <f>IFERROR(MATCH("SDN Controller Security Requirements Guide :: Version 1, Release: 2 Benchmark Date: 24 Apr 2020*"&amp;A1106&amp;";*",SRGs!AA:AA,0),0)</f>
        <v>0</v>
      </c>
      <c r="Z1106" s="6">
        <f>IFERROR(MATCH("Unified Endpoint Management Agent Security Requirements Guide :: Version 1, Release: 1 Benchmark Date: 20 Nov 2020*"&amp;A1106&amp;";*",SRGs!AA:AA,0),0)</f>
        <v>0</v>
      </c>
      <c r="AA1106" s="6">
        <f>IFERROR(MATCH("Unified Endpoint Management Server Security Requirements Guide :: Version 1, Release: 1 Benchmark Date: 20 Nov 2020*"&amp;A1106&amp;";*",SRGs!AA:AA,0),0)</f>
        <v>0</v>
      </c>
      <c r="AB1106" s="6">
        <f>IFERROR(MATCH("Virtual Private Network (VPN) Security Requirements Guide :: Version 2, Release: 4 Benchmark Date: 27 Oct 2021*"&amp;A1106&amp;";*",SRGs!AA:AA,0),0)</f>
        <v>0</v>
      </c>
      <c r="AC1106" s="6">
        <f>IFERROR(MATCH("Web Server Security Requirements Guide :: Version 3, Release: 1 Benchmark Date: 27 Oct 2022*"&amp;A1106&amp;";*",SRGs!AA:AA,0),0)</f>
        <v>0</v>
      </c>
      <c r="AD1106" s="21"/>
      <c r="AE1106" s="3" t="str">
        <f t="shared" si="136"/>
        <v/>
      </c>
      <c r="AF1106" s="2" t="str">
        <f t="shared" si="137"/>
        <v/>
      </c>
      <c r="AG1106" s="2" t="str">
        <f t="shared" si="138"/>
        <v/>
      </c>
      <c r="AH1106" s="2" t="str">
        <f t="shared" si="139"/>
        <v/>
      </c>
      <c r="AI1106" s="2" t="str">
        <f t="shared" si="140"/>
        <v/>
      </c>
      <c r="AJ1106" s="2" t="str">
        <f t="shared" si="141"/>
        <v/>
      </c>
      <c r="AK1106" s="2" t="str">
        <f t="shared" si="142"/>
        <v/>
      </c>
      <c r="AL1106" s="27"/>
      <c r="AM1106" s="5" t="str">
        <f t="shared" si="143"/>
        <v/>
      </c>
    </row>
    <row r="1107" spans="1:39" s="5" customFormat="1" ht="165">
      <c r="A1107" s="1" t="s">
        <v>22733</v>
      </c>
      <c r="B1107" s="1" t="s">
        <v>4317</v>
      </c>
      <c r="C1107" s="1" t="s">
        <v>1349</v>
      </c>
      <c r="D1107" s="1" t="s">
        <v>2359</v>
      </c>
      <c r="E1107" s="1" t="s">
        <v>3352</v>
      </c>
      <c r="F1107" s="2" t="s">
        <v>4092</v>
      </c>
      <c r="G1107" s="2"/>
      <c r="H1107" s="2"/>
      <c r="I1107" s="2"/>
      <c r="J1107" s="15"/>
      <c r="K1107" s="3">
        <f>IFERROR(MATCH("Application Layer Gateway (ALG) Security Requirements Guide (SRG) :: Version 1, Release: 2 Benchmark Date: 24 Jul 2015*"&amp;A1107&amp;";*",SRGs!AA:AA,0),0)</f>
        <v>0</v>
      </c>
      <c r="L1107" s="2">
        <f>IFERROR(MATCH("Application Server Security Requirements Guide :: Version 3, Release: 3 Benchmark Date: 27 Oct 2022*"&amp;A1107&amp;";*",SRGs!AA:AA,0),0)</f>
        <v>0</v>
      </c>
      <c r="M1107" s="2">
        <f>IFERROR(MATCH("Authentication, Authorization, and Accounting Services (AAA) Security Requirements Guide :: Version 1, Release: 2 Benchmark Date: 24 Jan 2020*"&amp;A1107&amp;";*",SRGs!AA:AA,0),0)</f>
        <v>0</v>
      </c>
      <c r="N1107" s="6">
        <f>IFERROR(MATCH("Central Log Server Security Requirements Guide :: Version 2, Release: 2 Benchmark Date: 27 Oct 2022*"&amp;A1107&amp;";*",SRGs!AA:AA,0),0)</f>
        <v>0</v>
      </c>
      <c r="O1107" s="6">
        <f>IFERROR(MATCH("Database Security Requirements Guide :: Version 3, Release: 3 Benchmark Date: 27 Jul 2022*"&amp;A1107&amp;";*",SRGs!AA:AA,0),0)</f>
        <v>0</v>
      </c>
      <c r="P1107" s="6">
        <f>IFERROR(MATCH("Container Platform Security Requirements Guide :: Version 1, Release: 3 Benchmark Date: 27 Jan 2022*"&amp;A1107&amp;";*",SRGs!AA:AA,0),0)</f>
        <v>0</v>
      </c>
      <c r="Q1107" s="6">
        <f>IFERROR(MATCH("Domain Name System (DNS) Security Requirements Guide :: Version 2, Release: 4 Benchmark Date: 23 Oct 2015*"&amp;A1107&amp;";*",SRGs!AA:AA,0),0)</f>
        <v>0</v>
      </c>
      <c r="R1107" s="6">
        <f>IFERROR(MATCH("Firewall Security Requirements Guide :: Version 2, Release: 3 Benchmark Date: 27 Oct 2022*"&amp;A1107&amp;";*",SRGs!AA:AA,0),0)</f>
        <v>0</v>
      </c>
      <c r="S1107" s="6">
        <f>IFERROR(MATCH("General Purpose Operating System Security Requirements Guide :: Version 2, Release: 4 Benchmark Date: 27 Jul 2022*"&amp;A1107&amp;";*",SRGs!AA:AA,0),0)</f>
        <v>0</v>
      </c>
      <c r="T1107" s="6">
        <f>IFERROR(MATCH("Intrusion Detection and Prevention Systems (IDPS) Security Requirements Guide :: Version 2, Release: 6 Benchmark Date: 24 Jul 2020*"&amp;A1107&amp;";*",SRGs!AA:AA,0),0)</f>
        <v>0</v>
      </c>
      <c r="U1107" s="6">
        <f>IFERROR(MATCH("Layer 2 Switch Security Requirements Guide :: Version 2, Release: 1 Benchmark Date: 18 May 2021*"&amp;A1107&amp;";*",SRGs!AA:AA,0),0)</f>
        <v>0</v>
      </c>
      <c r="V1107" s="6">
        <f>IFERROR(MATCH("Mainframe Product Security Requirements Guide :: Version 2, Release: 1 Benchmark Date: 27 Oct 2022*"&amp;A1107&amp;";*",SRGs!AA:AA,0),0)</f>
        <v>0</v>
      </c>
      <c r="W1107" s="6">
        <f>IFERROR(MATCH("Network Device Management Security Requirements Guide :: Version 4, Release: 1 Benchmark Date: 23 Apr 2021*"&amp;A1107&amp;";*",SRGs!AA:AA,0),0)</f>
        <v>0</v>
      </c>
      <c r="X1107" s="6">
        <f>IFERROR(MATCH("Router Security Requirements Guide :: Version 4, Release: 2 Benchmark Date: 23 Apr 2021*"&amp;A1107&amp;";*",SRGs!AA:AA,0),0)</f>
        <v>0</v>
      </c>
      <c r="Y1107" s="6">
        <f>IFERROR(MATCH("SDN Controller Security Requirements Guide :: Version 1, Release: 2 Benchmark Date: 24 Apr 2020*"&amp;A1107&amp;";*",SRGs!AA:AA,0),0)</f>
        <v>0</v>
      </c>
      <c r="Z1107" s="6">
        <f>IFERROR(MATCH("Unified Endpoint Management Agent Security Requirements Guide :: Version 1, Release: 1 Benchmark Date: 20 Nov 2020*"&amp;A1107&amp;";*",SRGs!AA:AA,0),0)</f>
        <v>0</v>
      </c>
      <c r="AA1107" s="6">
        <f>IFERROR(MATCH("Unified Endpoint Management Server Security Requirements Guide :: Version 1, Release: 1 Benchmark Date: 20 Nov 2020*"&amp;A1107&amp;";*",SRGs!AA:AA,0),0)</f>
        <v>0</v>
      </c>
      <c r="AB1107" s="6">
        <f>IFERROR(MATCH("Virtual Private Network (VPN) Security Requirements Guide :: Version 2, Release: 4 Benchmark Date: 27 Oct 2021*"&amp;A1107&amp;";*",SRGs!AA:AA,0),0)</f>
        <v>0</v>
      </c>
      <c r="AC1107" s="6">
        <f>IFERROR(MATCH("Web Server Security Requirements Guide :: Version 3, Release: 1 Benchmark Date: 27 Oct 2022*"&amp;A1107&amp;";*",SRGs!AA:AA,0),0)</f>
        <v>0</v>
      </c>
      <c r="AD1107" s="21"/>
      <c r="AE1107" s="3" t="str">
        <f t="shared" si="136"/>
        <v/>
      </c>
      <c r="AF1107" s="2" t="str">
        <f t="shared" si="137"/>
        <v/>
      </c>
      <c r="AG1107" s="2" t="str">
        <f t="shared" si="138"/>
        <v/>
      </c>
      <c r="AH1107" s="2" t="str">
        <f t="shared" si="139"/>
        <v/>
      </c>
      <c r="AI1107" s="2" t="str">
        <f t="shared" si="140"/>
        <v/>
      </c>
      <c r="AJ1107" s="2" t="str">
        <f t="shared" si="141"/>
        <v/>
      </c>
      <c r="AK1107" s="2" t="str">
        <f t="shared" si="142"/>
        <v/>
      </c>
      <c r="AL1107" s="27"/>
      <c r="AM1107" s="5" t="str">
        <f t="shared" si="143"/>
        <v/>
      </c>
    </row>
    <row r="1108" spans="1:39" ht="30">
      <c r="A1108" s="1" t="s">
        <v>22734</v>
      </c>
      <c r="B1108" s="1" t="s">
        <v>4317</v>
      </c>
      <c r="C1108" s="1" t="s">
        <v>1350</v>
      </c>
      <c r="D1108" s="1" t="s">
        <v>3600</v>
      </c>
      <c r="E1108" s="1"/>
      <c r="F1108" s="2"/>
      <c r="G1108" s="2"/>
      <c r="H1108" s="2"/>
      <c r="I1108" s="2"/>
      <c r="J1108" s="15"/>
      <c r="K1108" s="3">
        <f>IFERROR(MATCH("Application Layer Gateway (ALG) Security Requirements Guide (SRG) :: Version 1, Release: 2 Benchmark Date: 24 Jul 2015*"&amp;A1108&amp;";*",SRGs!AA:AA,0),0)</f>
        <v>0</v>
      </c>
      <c r="L1108" s="2">
        <f>IFERROR(MATCH("Application Server Security Requirements Guide :: Version 3, Release: 3 Benchmark Date: 27 Oct 2022*"&amp;A1108&amp;";*",SRGs!AA:AA,0),0)</f>
        <v>0</v>
      </c>
      <c r="M1108" s="2">
        <f>IFERROR(MATCH("Authentication, Authorization, and Accounting Services (AAA) Security Requirements Guide :: Version 1, Release: 2 Benchmark Date: 24 Jan 2020*"&amp;A1108&amp;";*",SRGs!AA:AA,0),0)</f>
        <v>0</v>
      </c>
      <c r="N1108" s="2">
        <f>IFERROR(MATCH("Central Log Server Security Requirements Guide :: Version 2, Release: 2 Benchmark Date: 27 Oct 2022*"&amp;A1108&amp;";*",SRGs!AA:AA,0),0)</f>
        <v>0</v>
      </c>
      <c r="O1108" s="2">
        <f>IFERROR(MATCH("Database Security Requirements Guide :: Version 3, Release: 3 Benchmark Date: 27 Jul 2022*"&amp;A1108&amp;";*",SRGs!AA:AA,0),0)</f>
        <v>0</v>
      </c>
      <c r="P1108" s="2">
        <f>IFERROR(MATCH("Container Platform Security Requirements Guide :: Version 1, Release: 3 Benchmark Date: 27 Jan 2022*"&amp;A1108&amp;";*",SRGs!AA:AA,0),0)</f>
        <v>0</v>
      </c>
      <c r="Q1108" s="2">
        <f>IFERROR(MATCH("Domain Name System (DNS) Security Requirements Guide :: Version 2, Release: 4 Benchmark Date: 23 Oct 2015*"&amp;A1108&amp;";*",SRGs!AA:AA,0),0)</f>
        <v>0</v>
      </c>
      <c r="R1108" s="2">
        <f>IFERROR(MATCH("Firewall Security Requirements Guide :: Version 2, Release: 3 Benchmark Date: 27 Oct 2022*"&amp;A1108&amp;";*",SRGs!AA:AA,0),0)</f>
        <v>0</v>
      </c>
      <c r="S1108" s="2">
        <f>IFERROR(MATCH("General Purpose Operating System Security Requirements Guide :: Version 2, Release: 4 Benchmark Date: 27 Jul 2022*"&amp;A1108&amp;";*",SRGs!AA:AA,0),0)</f>
        <v>0</v>
      </c>
      <c r="T1108" s="2">
        <f>IFERROR(MATCH("Intrusion Detection and Prevention Systems (IDPS) Security Requirements Guide :: Version 2, Release: 6 Benchmark Date: 24 Jul 2020*"&amp;A1108&amp;";*",SRGs!AA:AA,0),0)</f>
        <v>0</v>
      </c>
      <c r="U1108" s="2">
        <f>IFERROR(MATCH("Layer 2 Switch Security Requirements Guide :: Version 2, Release: 1 Benchmark Date: 18 May 2021*"&amp;A1108&amp;";*",SRGs!AA:AA,0),0)</f>
        <v>0</v>
      </c>
      <c r="V1108" s="2">
        <f>IFERROR(MATCH("Mainframe Product Security Requirements Guide :: Version 2, Release: 1 Benchmark Date: 27 Oct 2022*"&amp;A1108&amp;";*",SRGs!AA:AA,0),0)</f>
        <v>0</v>
      </c>
      <c r="W1108" s="2">
        <f>IFERROR(MATCH("Network Device Management Security Requirements Guide :: Version 4, Release: 1 Benchmark Date: 23 Apr 2021*"&amp;A1108&amp;";*",SRGs!AA:AA,0),0)</f>
        <v>0</v>
      </c>
      <c r="X1108" s="2">
        <f>IFERROR(MATCH("Router Security Requirements Guide :: Version 4, Release: 2 Benchmark Date: 23 Apr 2021*"&amp;A1108&amp;";*",SRGs!AA:AA,0),0)</f>
        <v>0</v>
      </c>
      <c r="Y1108" s="2">
        <f>IFERROR(MATCH("SDN Controller Security Requirements Guide :: Version 1, Release: 2 Benchmark Date: 24 Apr 2020*"&amp;A1108&amp;";*",SRGs!AA:AA,0),0)</f>
        <v>0</v>
      </c>
      <c r="Z1108" s="2">
        <f>IFERROR(MATCH("Unified Endpoint Management Agent Security Requirements Guide :: Version 1, Release: 1 Benchmark Date: 20 Nov 2020*"&amp;A1108&amp;";*",SRGs!AA:AA,0),0)</f>
        <v>0</v>
      </c>
      <c r="AA1108" s="2">
        <f>IFERROR(MATCH("Unified Endpoint Management Server Security Requirements Guide :: Version 1, Release: 1 Benchmark Date: 20 Nov 2020*"&amp;A1108&amp;";*",SRGs!AA:AA,0),0)</f>
        <v>0</v>
      </c>
      <c r="AB1108" s="2">
        <f>IFERROR(MATCH("Virtual Private Network (VPN) Security Requirements Guide :: Version 2, Release: 4 Benchmark Date: 27 Oct 2021*"&amp;A1108&amp;";*",SRGs!AA:AA,0),0)</f>
        <v>0</v>
      </c>
      <c r="AC1108" s="2">
        <f>IFERROR(MATCH("Web Server Security Requirements Guide :: Version 3, Release: 1 Benchmark Date: 27 Oct 2022*"&amp;A1108&amp;";*",SRGs!AA:AA,0),0)</f>
        <v>0</v>
      </c>
      <c r="AD1108" s="22"/>
      <c r="AE1108" s="3" t="str">
        <f t="shared" si="136"/>
        <v/>
      </c>
      <c r="AF1108" s="2" t="str">
        <f t="shared" si="137"/>
        <v/>
      </c>
      <c r="AG1108" s="2" t="str">
        <f t="shared" si="138"/>
        <v/>
      </c>
      <c r="AH1108" s="2" t="str">
        <f t="shared" si="139"/>
        <v/>
      </c>
      <c r="AI1108" s="2" t="str">
        <f t="shared" si="140"/>
        <v/>
      </c>
      <c r="AJ1108" s="2" t="str">
        <f t="shared" si="141"/>
        <v/>
      </c>
      <c r="AK1108" s="2" t="str">
        <f t="shared" si="142"/>
        <v/>
      </c>
      <c r="AM1108" s="5" t="str">
        <f t="shared" si="143"/>
        <v/>
      </c>
    </row>
    <row r="1109" spans="1:39" s="5" customFormat="1" ht="409.5">
      <c r="A1109" s="1" t="s">
        <v>290</v>
      </c>
      <c r="B1109" s="1" t="s">
        <v>4317</v>
      </c>
      <c r="C1109" s="1" t="s">
        <v>1352</v>
      </c>
      <c r="D1109" s="1" t="s">
        <v>2361</v>
      </c>
      <c r="E1109" s="1" t="s">
        <v>3354</v>
      </c>
      <c r="F1109" s="2" t="s">
        <v>4093</v>
      </c>
      <c r="G1109" s="2" t="s">
        <v>4251</v>
      </c>
      <c r="H1109" s="2"/>
      <c r="I1109" s="10">
        <v>1</v>
      </c>
      <c r="J1109" s="13"/>
      <c r="K1109" s="3">
        <f>IFERROR(MATCH("Application Layer Gateway (ALG) Security Requirements Guide (SRG) :: Version 1, Release: 2 Benchmark Date: 24 Jul 2015*"&amp;A1109&amp;";*",SRGs!AA:AA,0),0)</f>
        <v>0</v>
      </c>
      <c r="L1109" s="2">
        <f>IFERROR(MATCH("Application Server Security Requirements Guide :: Version 3, Release: 3 Benchmark Date: 27 Oct 2022*"&amp;A1109&amp;";*",SRGs!AA:AA,0),0)</f>
        <v>0</v>
      </c>
      <c r="M1109" s="2">
        <f>IFERROR(MATCH("Authentication, Authorization, and Accounting Services (AAA) Security Requirements Guide :: Version 1, Release: 2 Benchmark Date: 24 Jan 2020*"&amp;A1109&amp;";*",SRGs!AA:AA,0),0)</f>
        <v>0</v>
      </c>
      <c r="N1109" s="6">
        <f>IFERROR(MATCH("Central Log Server Security Requirements Guide :: Version 2, Release: 2 Benchmark Date: 27 Oct 2022*"&amp;A1109&amp;";*",SRGs!AA:AA,0),0)</f>
        <v>0</v>
      </c>
      <c r="O1109" s="6">
        <f>IFERROR(MATCH("Database Security Requirements Guide :: Version 3, Release: 3 Benchmark Date: 27 Jul 2022*"&amp;A1109&amp;";*",SRGs!AA:AA,0),0)</f>
        <v>0</v>
      </c>
      <c r="P1109" s="6">
        <f>IFERROR(MATCH("Container Platform Security Requirements Guide :: Version 1, Release: 3 Benchmark Date: 27 Jan 2022*"&amp;A1109&amp;";*",SRGs!AA:AA,0),0)</f>
        <v>0</v>
      </c>
      <c r="Q1109" s="6">
        <f>IFERROR(MATCH("Domain Name System (DNS) Security Requirements Guide :: Version 2, Release: 4 Benchmark Date: 23 Oct 2015*"&amp;A1109&amp;";*",SRGs!AA:AA,0),0)</f>
        <v>0</v>
      </c>
      <c r="R1109" s="6">
        <f>IFERROR(MATCH("Firewall Security Requirements Guide :: Version 2, Release: 3 Benchmark Date: 27 Oct 2022*"&amp;A1109&amp;";*",SRGs!AA:AA,0),0)</f>
        <v>0</v>
      </c>
      <c r="S1109" s="6">
        <f>IFERROR(MATCH("General Purpose Operating System Security Requirements Guide :: Version 2, Release: 4 Benchmark Date: 27 Jul 2022*"&amp;A1109&amp;";*",SRGs!AA:AA,0),0)</f>
        <v>0</v>
      </c>
      <c r="T1109" s="6">
        <f>IFERROR(MATCH("Intrusion Detection and Prevention Systems (IDPS) Security Requirements Guide :: Version 2, Release: 6 Benchmark Date: 24 Jul 2020*"&amp;A1109&amp;";*",SRGs!AA:AA,0),0)</f>
        <v>0</v>
      </c>
      <c r="U1109" s="6">
        <f>IFERROR(MATCH("Layer 2 Switch Security Requirements Guide :: Version 2, Release: 1 Benchmark Date: 18 May 2021*"&amp;A1109&amp;";*",SRGs!AA:AA,0),0)</f>
        <v>0</v>
      </c>
      <c r="V1109" s="6">
        <f>IFERROR(MATCH("Mainframe Product Security Requirements Guide :: Version 2, Release: 1 Benchmark Date: 27 Oct 2022*"&amp;A1109&amp;";*",SRGs!AA:AA,0),0)</f>
        <v>0</v>
      </c>
      <c r="W1109" s="6">
        <f>IFERROR(MATCH("Network Device Management Security Requirements Guide :: Version 4, Release: 1 Benchmark Date: 23 Apr 2021*"&amp;A1109&amp;";*",SRGs!AA:AA,0),0)</f>
        <v>0</v>
      </c>
      <c r="X1109" s="6">
        <f>IFERROR(MATCH("Router Security Requirements Guide :: Version 4, Release: 2 Benchmark Date: 23 Apr 2021*"&amp;A1109&amp;";*",SRGs!AA:AA,0),0)</f>
        <v>0</v>
      </c>
      <c r="Y1109" s="6">
        <f>IFERROR(MATCH("SDN Controller Security Requirements Guide :: Version 1, Release: 2 Benchmark Date: 24 Apr 2020*"&amp;A1109&amp;";*",SRGs!AA:AA,0),0)</f>
        <v>0</v>
      </c>
      <c r="Z1109" s="6">
        <f>IFERROR(MATCH("Unified Endpoint Management Agent Security Requirements Guide :: Version 1, Release: 1 Benchmark Date: 20 Nov 2020*"&amp;A1109&amp;";*",SRGs!AA:AA,0),0)</f>
        <v>0</v>
      </c>
      <c r="AA1109" s="6">
        <f>IFERROR(MATCH("Unified Endpoint Management Server Security Requirements Guide :: Version 1, Release: 1 Benchmark Date: 20 Nov 2020*"&amp;A1109&amp;";*",SRGs!AA:AA,0),0)</f>
        <v>0</v>
      </c>
      <c r="AB1109" s="6">
        <f>IFERROR(MATCH("Virtual Private Network (VPN) Security Requirements Guide :: Version 2, Release: 4 Benchmark Date: 27 Oct 2021*"&amp;A1109&amp;";*",SRGs!AA:AA,0),0)</f>
        <v>0</v>
      </c>
      <c r="AC1109" s="6">
        <f>IFERROR(MATCH("Web Server Security Requirements Guide :: Version 3, Release: 1 Benchmark Date: 27 Oct 2022*"&amp;A1109&amp;";*",SRGs!AA:AA,0),0)</f>
        <v>0</v>
      </c>
      <c r="AD1109" s="21"/>
      <c r="AE1109" s="3" t="str">
        <f t="shared" si="136"/>
        <v/>
      </c>
      <c r="AF1109" s="2" t="str">
        <f t="shared" si="137"/>
        <v/>
      </c>
      <c r="AG1109" s="2" t="str">
        <f t="shared" si="138"/>
        <v/>
      </c>
      <c r="AH1109" s="2" t="str">
        <f t="shared" si="139"/>
        <v/>
      </c>
      <c r="AI1109" s="2" t="str">
        <f t="shared" si="140"/>
        <v/>
      </c>
      <c r="AJ1109" s="2" t="str">
        <f t="shared" si="141"/>
        <v/>
      </c>
      <c r="AK1109" s="2" t="str">
        <f t="shared" si="142"/>
        <v/>
      </c>
      <c r="AL1109" s="27"/>
      <c r="AM1109" s="5" t="str">
        <f t="shared" si="143"/>
        <v/>
      </c>
    </row>
    <row r="1110" spans="1:39" ht="60">
      <c r="A1110" s="1" t="s">
        <v>22735</v>
      </c>
      <c r="B1110" s="1" t="s">
        <v>4317</v>
      </c>
      <c r="C1110" s="1" t="s">
        <v>1353</v>
      </c>
      <c r="D1110" s="1" t="s">
        <v>2362</v>
      </c>
      <c r="E1110" s="1" t="s">
        <v>3355</v>
      </c>
      <c r="F1110" s="2" t="s">
        <v>2591</v>
      </c>
      <c r="G1110" s="2"/>
      <c r="H1110" s="2"/>
      <c r="I1110" s="2"/>
      <c r="J1110" s="15"/>
      <c r="K1110" s="3">
        <f>IFERROR(MATCH("Application Layer Gateway (ALG) Security Requirements Guide (SRG) :: Version 1, Release: 2 Benchmark Date: 24 Jul 2015*"&amp;A1110&amp;";*",SRGs!AA:AA,0),0)</f>
        <v>2129</v>
      </c>
      <c r="L1110" s="2">
        <f>IFERROR(MATCH("Application Server Security Requirements Guide :: Version 3, Release: 3 Benchmark Date: 27 Oct 2022*"&amp;A1110&amp;";*",SRGs!AA:AA,0),0)</f>
        <v>0</v>
      </c>
      <c r="M1110" s="2">
        <f>IFERROR(MATCH("Authentication, Authorization, and Accounting Services (AAA) Security Requirements Guide :: Version 1, Release: 2 Benchmark Date: 24 Jan 2020*"&amp;A1110&amp;";*",SRGs!AA:AA,0),0)</f>
        <v>0</v>
      </c>
      <c r="N1110" s="2">
        <f>IFERROR(MATCH("Central Log Server Security Requirements Guide :: Version 2, Release: 2 Benchmark Date: 27 Oct 2022*"&amp;A1110&amp;";*",SRGs!AA:AA,0),0)</f>
        <v>0</v>
      </c>
      <c r="O1110" s="2">
        <f>IFERROR(MATCH("Database Security Requirements Guide :: Version 3, Release: 3 Benchmark Date: 27 Jul 2022*"&amp;A1110&amp;";*",SRGs!AA:AA,0),0)</f>
        <v>0</v>
      </c>
      <c r="P1110" s="2">
        <f>IFERROR(MATCH("Container Platform Security Requirements Guide :: Version 1, Release: 3 Benchmark Date: 27 Jan 2022*"&amp;A1110&amp;";*",SRGs!AA:AA,0),0)</f>
        <v>0</v>
      </c>
      <c r="Q1110" s="2">
        <f>IFERROR(MATCH("Domain Name System (DNS) Security Requirements Guide :: Version 2, Release: 4 Benchmark Date: 23 Oct 2015*"&amp;A1110&amp;";*",SRGs!AA:AA,0),0)</f>
        <v>0</v>
      </c>
      <c r="R1110" s="2">
        <f>IFERROR(MATCH("Firewall Security Requirements Guide :: Version 2, Release: 3 Benchmark Date: 27 Oct 2022*"&amp;A1110&amp;";*",SRGs!AA:AA,0),0)</f>
        <v>0</v>
      </c>
      <c r="S1110" s="2">
        <f>IFERROR(MATCH("General Purpose Operating System Security Requirements Guide :: Version 2, Release: 4 Benchmark Date: 27 Jul 2022*"&amp;A1110&amp;";*",SRGs!AA:AA,0),0)</f>
        <v>0</v>
      </c>
      <c r="T1110" s="2">
        <f>IFERROR(MATCH("Intrusion Detection and Prevention Systems (IDPS) Security Requirements Guide :: Version 2, Release: 6 Benchmark Date: 24 Jul 2020*"&amp;A1110&amp;";*",SRGs!AA:AA,0),0)</f>
        <v>2130</v>
      </c>
      <c r="U1110" s="2">
        <f>IFERROR(MATCH("Layer 2 Switch Security Requirements Guide :: Version 2, Release: 1 Benchmark Date: 18 May 2021*"&amp;A1110&amp;";*",SRGs!AA:AA,0),0)</f>
        <v>0</v>
      </c>
      <c r="V1110" s="2">
        <f>IFERROR(MATCH("Mainframe Product Security Requirements Guide :: Version 2, Release: 1 Benchmark Date: 27 Oct 2022*"&amp;A1110&amp;";*",SRGs!AA:AA,0),0)</f>
        <v>0</v>
      </c>
      <c r="W1110" s="2">
        <f>IFERROR(MATCH("Network Device Management Security Requirements Guide :: Version 4, Release: 1 Benchmark Date: 23 Apr 2021*"&amp;A1110&amp;";*",SRGs!AA:AA,0),0)</f>
        <v>0</v>
      </c>
      <c r="X1110" s="2">
        <f>IFERROR(MATCH("Router Security Requirements Guide :: Version 4, Release: 2 Benchmark Date: 23 Apr 2021*"&amp;A1110&amp;";*",SRGs!AA:AA,0),0)</f>
        <v>0</v>
      </c>
      <c r="Y1110" s="2">
        <f>IFERROR(MATCH("SDN Controller Security Requirements Guide :: Version 1, Release: 2 Benchmark Date: 24 Apr 2020*"&amp;A1110&amp;";*",SRGs!AA:AA,0),0)</f>
        <v>0</v>
      </c>
      <c r="Z1110" s="2">
        <f>IFERROR(MATCH("Unified Endpoint Management Agent Security Requirements Guide :: Version 1, Release: 1 Benchmark Date: 20 Nov 2020*"&amp;A1110&amp;";*",SRGs!AA:AA,0),0)</f>
        <v>0</v>
      </c>
      <c r="AA1110" s="2">
        <f>IFERROR(MATCH("Unified Endpoint Management Server Security Requirements Guide :: Version 1, Release: 1 Benchmark Date: 20 Nov 2020*"&amp;A1110&amp;";*",SRGs!AA:AA,0),0)</f>
        <v>0</v>
      </c>
      <c r="AB1110" s="2">
        <f>IFERROR(MATCH("Virtual Private Network (VPN) Security Requirements Guide :: Version 2, Release: 4 Benchmark Date: 27 Oct 2021*"&amp;A1110&amp;";*",SRGs!AA:AA,0),0)</f>
        <v>0</v>
      </c>
      <c r="AC1110" s="2">
        <f>IFERROR(MATCH("Web Server Security Requirements Guide :: Version 3, Release: 1 Benchmark Date: 27 Oct 2022*"&amp;A1110&amp;";*",SRGs!AA:AA,0),0)</f>
        <v>0</v>
      </c>
      <c r="AD1110" s="22"/>
      <c r="AE1110" s="3" t="str">
        <f t="shared" si="136"/>
        <v>Application</v>
      </c>
      <c r="AF1110" s="2" t="str">
        <f t="shared" si="137"/>
        <v/>
      </c>
      <c r="AG1110" s="2" t="str">
        <f t="shared" si="138"/>
        <v/>
      </c>
      <c r="AH1110" s="2" t="str">
        <f t="shared" si="139"/>
        <v>Network Device</v>
      </c>
      <c r="AI1110" s="2" t="str">
        <f t="shared" si="140"/>
        <v/>
      </c>
      <c r="AJ1110" s="2" t="str">
        <f t="shared" si="141"/>
        <v/>
      </c>
      <c r="AK1110" s="2" t="str">
        <f t="shared" si="142"/>
        <v/>
      </c>
      <c r="AM1110" s="5" t="str">
        <f t="shared" si="143"/>
        <v>Application; Network Device</v>
      </c>
    </row>
    <row r="1111" spans="1:39" ht="75">
      <c r="A1111" s="1" t="s">
        <v>22736</v>
      </c>
      <c r="B1111" s="1" t="s">
        <v>4317</v>
      </c>
      <c r="C1111" s="1" t="s">
        <v>1362</v>
      </c>
      <c r="D1111" s="1" t="s">
        <v>2369</v>
      </c>
      <c r="E1111" s="1" t="s">
        <v>3362</v>
      </c>
      <c r="F1111" s="2" t="s">
        <v>2591</v>
      </c>
      <c r="G1111" s="2"/>
      <c r="H1111" s="2"/>
      <c r="I1111" s="2"/>
      <c r="J1111" s="15"/>
      <c r="K1111" s="3">
        <f>IFERROR(MATCH("Application Layer Gateway (ALG) Security Requirements Guide (SRG) :: Version 1, Release: 2 Benchmark Date: 24 Jul 2015*"&amp;A1111&amp;";*",SRGs!AA:AA,0),0)</f>
        <v>0</v>
      </c>
      <c r="L1111" s="2">
        <f>IFERROR(MATCH("Application Server Security Requirements Guide :: Version 3, Release: 3 Benchmark Date: 27 Oct 2022*"&amp;A1111&amp;";*",SRGs!AA:AA,0),0)</f>
        <v>0</v>
      </c>
      <c r="M1111" s="2">
        <f>IFERROR(MATCH("Authentication, Authorization, and Accounting Services (AAA) Security Requirements Guide :: Version 1, Release: 2 Benchmark Date: 24 Jan 2020*"&amp;A1111&amp;";*",SRGs!AA:AA,0),0)</f>
        <v>0</v>
      </c>
      <c r="N1111" s="2">
        <f>IFERROR(MATCH("Central Log Server Security Requirements Guide :: Version 2, Release: 2 Benchmark Date: 27 Oct 2022*"&amp;A1111&amp;";*",SRGs!AA:AA,0),0)</f>
        <v>0</v>
      </c>
      <c r="O1111" s="2">
        <f>IFERROR(MATCH("Database Security Requirements Guide :: Version 3, Release: 3 Benchmark Date: 27 Jul 2022*"&amp;A1111&amp;";*",SRGs!AA:AA,0),0)</f>
        <v>0</v>
      </c>
      <c r="P1111" s="2">
        <f>IFERROR(MATCH("Container Platform Security Requirements Guide :: Version 1, Release: 3 Benchmark Date: 27 Jan 2022*"&amp;A1111&amp;";*",SRGs!AA:AA,0),0)</f>
        <v>0</v>
      </c>
      <c r="Q1111" s="2">
        <f>IFERROR(MATCH("Domain Name System (DNS) Security Requirements Guide :: Version 2, Release: 4 Benchmark Date: 23 Oct 2015*"&amp;A1111&amp;";*",SRGs!AA:AA,0),0)</f>
        <v>0</v>
      </c>
      <c r="R1111" s="2">
        <f>IFERROR(MATCH("Firewall Security Requirements Guide :: Version 2, Release: 3 Benchmark Date: 27 Oct 2022*"&amp;A1111&amp;";*",SRGs!AA:AA,0),0)</f>
        <v>0</v>
      </c>
      <c r="S1111" s="2">
        <f>IFERROR(MATCH("General Purpose Operating System Security Requirements Guide :: Version 2, Release: 4 Benchmark Date: 27 Jul 2022*"&amp;A1111&amp;";*",SRGs!AA:AA,0),0)</f>
        <v>0</v>
      </c>
      <c r="T1111" s="2">
        <f>IFERROR(MATCH("Intrusion Detection and Prevention Systems (IDPS) Security Requirements Guide :: Version 2, Release: 6 Benchmark Date: 24 Jul 2020*"&amp;A1111&amp;";*",SRGs!AA:AA,0),0)</f>
        <v>0</v>
      </c>
      <c r="U1111" s="2">
        <f>IFERROR(MATCH("Layer 2 Switch Security Requirements Guide :: Version 2, Release: 1 Benchmark Date: 18 May 2021*"&amp;A1111&amp;";*",SRGs!AA:AA,0),0)</f>
        <v>0</v>
      </c>
      <c r="V1111" s="2">
        <f>IFERROR(MATCH("Mainframe Product Security Requirements Guide :: Version 2, Release: 1 Benchmark Date: 27 Oct 2022*"&amp;A1111&amp;";*",SRGs!AA:AA,0),0)</f>
        <v>0</v>
      </c>
      <c r="W1111" s="2">
        <f>IFERROR(MATCH("Network Device Management Security Requirements Guide :: Version 4, Release: 1 Benchmark Date: 23 Apr 2021*"&amp;A1111&amp;";*",SRGs!AA:AA,0),0)</f>
        <v>0</v>
      </c>
      <c r="X1111" s="2">
        <f>IFERROR(MATCH("Router Security Requirements Guide :: Version 4, Release: 2 Benchmark Date: 23 Apr 2021*"&amp;A1111&amp;";*",SRGs!AA:AA,0),0)</f>
        <v>0</v>
      </c>
      <c r="Y1111" s="2">
        <f>IFERROR(MATCH("SDN Controller Security Requirements Guide :: Version 1, Release: 2 Benchmark Date: 24 Apr 2020*"&amp;A1111&amp;";*",SRGs!AA:AA,0),0)</f>
        <v>0</v>
      </c>
      <c r="Z1111" s="2">
        <f>IFERROR(MATCH("Unified Endpoint Management Agent Security Requirements Guide :: Version 1, Release: 1 Benchmark Date: 20 Nov 2020*"&amp;A1111&amp;";*",SRGs!AA:AA,0),0)</f>
        <v>0</v>
      </c>
      <c r="AA1111" s="2">
        <f>IFERROR(MATCH("Unified Endpoint Management Server Security Requirements Guide :: Version 1, Release: 1 Benchmark Date: 20 Nov 2020*"&amp;A1111&amp;";*",SRGs!AA:AA,0),0)</f>
        <v>0</v>
      </c>
      <c r="AB1111" s="2">
        <f>IFERROR(MATCH("Virtual Private Network (VPN) Security Requirements Guide :: Version 2, Release: 4 Benchmark Date: 27 Oct 2021*"&amp;A1111&amp;";*",SRGs!AA:AA,0),0)</f>
        <v>0</v>
      </c>
      <c r="AC1111" s="2">
        <f>IFERROR(MATCH("Web Server Security Requirements Guide :: Version 3, Release: 1 Benchmark Date: 27 Oct 2022*"&amp;A1111&amp;";*",SRGs!AA:AA,0),0)</f>
        <v>0</v>
      </c>
      <c r="AD1111" s="22"/>
      <c r="AE1111" s="3" t="str">
        <f t="shared" si="136"/>
        <v/>
      </c>
      <c r="AF1111" s="2" t="str">
        <f t="shared" si="137"/>
        <v/>
      </c>
      <c r="AG1111" s="2" t="str">
        <f t="shared" si="138"/>
        <v/>
      </c>
      <c r="AH1111" s="2" t="str">
        <f t="shared" si="139"/>
        <v/>
      </c>
      <c r="AI1111" s="2" t="str">
        <f t="shared" si="140"/>
        <v/>
      </c>
      <c r="AJ1111" s="2" t="str">
        <f t="shared" si="141"/>
        <v/>
      </c>
      <c r="AK1111" s="2" t="str">
        <f t="shared" si="142"/>
        <v/>
      </c>
      <c r="AM1111" s="5" t="str">
        <f t="shared" si="143"/>
        <v/>
      </c>
    </row>
    <row r="1112" spans="1:39" s="5" customFormat="1" ht="90">
      <c r="A1112" s="1" t="s">
        <v>22737</v>
      </c>
      <c r="B1112" s="1" t="s">
        <v>4317</v>
      </c>
      <c r="C1112" s="1" t="s">
        <v>1363</v>
      </c>
      <c r="D1112" s="1" t="s">
        <v>2370</v>
      </c>
      <c r="E1112" s="1" t="s">
        <v>3363</v>
      </c>
      <c r="F1112" s="2" t="s">
        <v>2591</v>
      </c>
      <c r="G1112" s="2"/>
      <c r="H1112" s="2" t="s">
        <v>4287</v>
      </c>
      <c r="I1112" s="10">
        <v>3</v>
      </c>
      <c r="J1112" s="13"/>
      <c r="K1112" s="3">
        <f>IFERROR(MATCH("Application Layer Gateway (ALG) Security Requirements Guide (SRG) :: Version 1, Release: 2 Benchmark Date: 24 Jul 2015*"&amp;A1112&amp;";*",SRGs!AA:AA,0),0)</f>
        <v>0</v>
      </c>
      <c r="L1112" s="2">
        <f>IFERROR(MATCH("Application Server Security Requirements Guide :: Version 3, Release: 3 Benchmark Date: 27 Oct 2022*"&amp;A1112&amp;";*",SRGs!AA:AA,0),0)</f>
        <v>0</v>
      </c>
      <c r="M1112" s="2">
        <f>IFERROR(MATCH("Authentication, Authorization, and Accounting Services (AAA) Security Requirements Guide :: Version 1, Release: 2 Benchmark Date: 24 Jan 2020*"&amp;A1112&amp;";*",SRGs!AA:AA,0),0)</f>
        <v>0</v>
      </c>
      <c r="N1112" s="2">
        <f>IFERROR(MATCH("Central Log Server Security Requirements Guide :: Version 2, Release: 2 Benchmark Date: 27 Oct 2022*"&amp;A1112&amp;";*",SRGs!AA:AA,0),0)</f>
        <v>0</v>
      </c>
      <c r="O1112" s="2">
        <f>IFERROR(MATCH("Database Security Requirements Guide :: Version 3, Release: 3 Benchmark Date: 27 Jul 2022*"&amp;A1112&amp;";*",SRGs!AA:AA,0),0)</f>
        <v>0</v>
      </c>
      <c r="P1112" s="6">
        <f>IFERROR(MATCH("Container Platform Security Requirements Guide :: Version 1, Release: 3 Benchmark Date: 27 Jan 2022*"&amp;A1112&amp;";*",SRGs!AA:AA,0),0)</f>
        <v>0</v>
      </c>
      <c r="Q1112" s="6">
        <f>IFERROR(MATCH("Domain Name System (DNS) Security Requirements Guide :: Version 2, Release: 4 Benchmark Date: 23 Oct 2015*"&amp;A1112&amp;";*",SRGs!AA:AA,0),0)</f>
        <v>0</v>
      </c>
      <c r="R1112" s="6">
        <f>IFERROR(MATCH("Firewall Security Requirements Guide :: Version 2, Release: 3 Benchmark Date: 27 Oct 2022*"&amp;A1112&amp;";*",SRGs!AA:AA,0),0)</f>
        <v>0</v>
      </c>
      <c r="S1112" s="6">
        <f>IFERROR(MATCH("General Purpose Operating System Security Requirements Guide :: Version 2, Release: 4 Benchmark Date: 27 Jul 2022*"&amp;A1112&amp;";*",SRGs!AA:AA,0),0)</f>
        <v>0</v>
      </c>
      <c r="T1112" s="6">
        <f>IFERROR(MATCH("Intrusion Detection and Prevention Systems (IDPS) Security Requirements Guide :: Version 2, Release: 6 Benchmark Date: 24 Jul 2020*"&amp;A1112&amp;";*",SRGs!AA:AA,0),0)</f>
        <v>0</v>
      </c>
      <c r="U1112" s="6">
        <f>IFERROR(MATCH("Layer 2 Switch Security Requirements Guide :: Version 2, Release: 1 Benchmark Date: 18 May 2021*"&amp;A1112&amp;";*",SRGs!AA:AA,0),0)</f>
        <v>0</v>
      </c>
      <c r="V1112" s="6">
        <f>IFERROR(MATCH("Mainframe Product Security Requirements Guide :: Version 2, Release: 1 Benchmark Date: 27 Oct 2022*"&amp;A1112&amp;";*",SRGs!AA:AA,0),0)</f>
        <v>0</v>
      </c>
      <c r="W1112" s="6">
        <f>IFERROR(MATCH("Network Device Management Security Requirements Guide :: Version 4, Release: 1 Benchmark Date: 23 Apr 2021*"&amp;A1112&amp;";*",SRGs!AA:AA,0),0)</f>
        <v>0</v>
      </c>
      <c r="X1112" s="6">
        <f>IFERROR(MATCH("Router Security Requirements Guide :: Version 4, Release: 2 Benchmark Date: 23 Apr 2021*"&amp;A1112&amp;";*",SRGs!AA:AA,0),0)</f>
        <v>0</v>
      </c>
      <c r="Y1112" s="6">
        <f>IFERROR(MATCH("SDN Controller Security Requirements Guide :: Version 1, Release: 2 Benchmark Date: 24 Apr 2020*"&amp;A1112&amp;";*",SRGs!AA:AA,0),0)</f>
        <v>0</v>
      </c>
      <c r="Z1112" s="6">
        <f>IFERROR(MATCH("Unified Endpoint Management Agent Security Requirements Guide :: Version 1, Release: 1 Benchmark Date: 20 Nov 2020*"&amp;A1112&amp;";*",SRGs!AA:AA,0),0)</f>
        <v>0</v>
      </c>
      <c r="AA1112" s="6">
        <f>IFERROR(MATCH("Unified Endpoint Management Server Security Requirements Guide :: Version 1, Release: 1 Benchmark Date: 20 Nov 2020*"&amp;A1112&amp;";*",SRGs!AA:AA,0),0)</f>
        <v>0</v>
      </c>
      <c r="AB1112" s="6">
        <f>IFERROR(MATCH("Virtual Private Network (VPN) Security Requirements Guide :: Version 2, Release: 4 Benchmark Date: 27 Oct 2021*"&amp;A1112&amp;";*",SRGs!AA:AA,0),0)</f>
        <v>0</v>
      </c>
      <c r="AC1112" s="6">
        <f>IFERROR(MATCH("Web Server Security Requirements Guide :: Version 3, Release: 1 Benchmark Date: 27 Oct 2022*"&amp;A1112&amp;";*",SRGs!AA:AA,0),0)</f>
        <v>0</v>
      </c>
      <c r="AD1112" s="21"/>
      <c r="AE1112" s="3" t="str">
        <f t="shared" si="136"/>
        <v/>
      </c>
      <c r="AF1112" s="2" t="str">
        <f t="shared" si="137"/>
        <v/>
      </c>
      <c r="AG1112" s="2" t="str">
        <f t="shared" si="138"/>
        <v/>
      </c>
      <c r="AH1112" s="2" t="str">
        <f t="shared" si="139"/>
        <v/>
      </c>
      <c r="AI1112" s="2" t="str">
        <f t="shared" si="140"/>
        <v/>
      </c>
      <c r="AJ1112" s="2" t="str">
        <f t="shared" si="141"/>
        <v/>
      </c>
      <c r="AK1112" s="2" t="str">
        <f t="shared" si="142"/>
        <v/>
      </c>
      <c r="AL1112" s="27"/>
      <c r="AM1112" s="5" t="str">
        <f t="shared" si="143"/>
        <v/>
      </c>
    </row>
    <row r="1113" spans="1:39" ht="135">
      <c r="A1113" s="1" t="s">
        <v>22738</v>
      </c>
      <c r="B1113" s="1" t="s">
        <v>4317</v>
      </c>
      <c r="C1113" s="1" t="s">
        <v>1364</v>
      </c>
      <c r="D1113" s="1" t="s">
        <v>2371</v>
      </c>
      <c r="E1113" s="1" t="s">
        <v>3364</v>
      </c>
      <c r="F1113" s="2" t="s">
        <v>2591</v>
      </c>
      <c r="G1113" s="2"/>
      <c r="H1113" s="2"/>
      <c r="I1113" s="2"/>
      <c r="J1113" s="15"/>
      <c r="K1113" s="3">
        <f>IFERROR(MATCH("Application Layer Gateway (ALG) Security Requirements Guide (SRG) :: Version 1, Release: 2 Benchmark Date: 24 Jul 2015*"&amp;A1113&amp;";*",SRGs!AA:AA,0),0)</f>
        <v>0</v>
      </c>
      <c r="L1113" s="2">
        <f>IFERROR(MATCH("Application Server Security Requirements Guide :: Version 3, Release: 3 Benchmark Date: 27 Oct 2022*"&amp;A1113&amp;";*",SRGs!AA:AA,0),0)</f>
        <v>0</v>
      </c>
      <c r="M1113" s="2">
        <f>IFERROR(MATCH("Authentication, Authorization, and Accounting Services (AAA) Security Requirements Guide :: Version 1, Release: 2 Benchmark Date: 24 Jan 2020*"&amp;A1113&amp;";*",SRGs!AA:AA,0),0)</f>
        <v>0</v>
      </c>
      <c r="N1113" s="2">
        <f>IFERROR(MATCH("Central Log Server Security Requirements Guide :: Version 2, Release: 2 Benchmark Date: 27 Oct 2022*"&amp;A1113&amp;";*",SRGs!AA:AA,0),0)</f>
        <v>0</v>
      </c>
      <c r="O1113" s="2">
        <f>IFERROR(MATCH("Database Security Requirements Guide :: Version 3, Release: 3 Benchmark Date: 27 Jul 2022*"&amp;A1113&amp;";*",SRGs!AA:AA,0),0)</f>
        <v>0</v>
      </c>
      <c r="P1113" s="2">
        <f>IFERROR(MATCH("Container Platform Security Requirements Guide :: Version 1, Release: 3 Benchmark Date: 27 Jan 2022*"&amp;A1113&amp;";*",SRGs!AA:AA,0),0)</f>
        <v>0</v>
      </c>
      <c r="Q1113" s="2">
        <f>IFERROR(MATCH("Domain Name System (DNS) Security Requirements Guide :: Version 2, Release: 4 Benchmark Date: 23 Oct 2015*"&amp;A1113&amp;";*",SRGs!AA:AA,0),0)</f>
        <v>0</v>
      </c>
      <c r="R1113" s="2">
        <f>IFERROR(MATCH("Firewall Security Requirements Guide :: Version 2, Release: 3 Benchmark Date: 27 Oct 2022*"&amp;A1113&amp;";*",SRGs!AA:AA,0),0)</f>
        <v>0</v>
      </c>
      <c r="S1113" s="2">
        <f>IFERROR(MATCH("General Purpose Operating System Security Requirements Guide :: Version 2, Release: 4 Benchmark Date: 27 Jul 2022*"&amp;A1113&amp;";*",SRGs!AA:AA,0),0)</f>
        <v>0</v>
      </c>
      <c r="T1113" s="2">
        <f>IFERROR(MATCH("Intrusion Detection and Prevention Systems (IDPS) Security Requirements Guide :: Version 2, Release: 6 Benchmark Date: 24 Jul 2020*"&amp;A1113&amp;";*",SRGs!AA:AA,0),0)</f>
        <v>0</v>
      </c>
      <c r="U1113" s="2">
        <f>IFERROR(MATCH("Layer 2 Switch Security Requirements Guide :: Version 2, Release: 1 Benchmark Date: 18 May 2021*"&amp;A1113&amp;";*",SRGs!AA:AA,0),0)</f>
        <v>0</v>
      </c>
      <c r="V1113" s="2">
        <f>IFERROR(MATCH("Mainframe Product Security Requirements Guide :: Version 2, Release: 1 Benchmark Date: 27 Oct 2022*"&amp;A1113&amp;";*",SRGs!AA:AA,0),0)</f>
        <v>0</v>
      </c>
      <c r="W1113" s="2">
        <f>IFERROR(MATCH("Network Device Management Security Requirements Guide :: Version 4, Release: 1 Benchmark Date: 23 Apr 2021*"&amp;A1113&amp;";*",SRGs!AA:AA,0),0)</f>
        <v>0</v>
      </c>
      <c r="X1113" s="2">
        <f>IFERROR(MATCH("Router Security Requirements Guide :: Version 4, Release: 2 Benchmark Date: 23 Apr 2021*"&amp;A1113&amp;";*",SRGs!AA:AA,0),0)</f>
        <v>0</v>
      </c>
      <c r="Y1113" s="2">
        <f>IFERROR(MATCH("SDN Controller Security Requirements Guide :: Version 1, Release: 2 Benchmark Date: 24 Apr 2020*"&amp;A1113&amp;";*",SRGs!AA:AA,0),0)</f>
        <v>0</v>
      </c>
      <c r="Z1113" s="2">
        <f>IFERROR(MATCH("Unified Endpoint Management Agent Security Requirements Guide :: Version 1, Release: 1 Benchmark Date: 20 Nov 2020*"&amp;A1113&amp;";*",SRGs!AA:AA,0),0)</f>
        <v>0</v>
      </c>
      <c r="AA1113" s="2">
        <f>IFERROR(MATCH("Unified Endpoint Management Server Security Requirements Guide :: Version 1, Release: 1 Benchmark Date: 20 Nov 2020*"&amp;A1113&amp;";*",SRGs!AA:AA,0),0)</f>
        <v>0</v>
      </c>
      <c r="AB1113" s="2">
        <f>IFERROR(MATCH("Virtual Private Network (VPN) Security Requirements Guide :: Version 2, Release: 4 Benchmark Date: 27 Oct 2021*"&amp;A1113&amp;";*",SRGs!AA:AA,0),0)</f>
        <v>0</v>
      </c>
      <c r="AC1113" s="2">
        <f>IFERROR(MATCH("Web Server Security Requirements Guide :: Version 3, Release: 1 Benchmark Date: 27 Oct 2022*"&amp;A1113&amp;";*",SRGs!AA:AA,0),0)</f>
        <v>0</v>
      </c>
      <c r="AD1113" s="22"/>
      <c r="AE1113" s="3" t="str">
        <f t="shared" si="136"/>
        <v/>
      </c>
      <c r="AF1113" s="2" t="str">
        <f t="shared" si="137"/>
        <v/>
      </c>
      <c r="AG1113" s="2" t="str">
        <f t="shared" si="138"/>
        <v/>
      </c>
      <c r="AH1113" s="2" t="str">
        <f t="shared" si="139"/>
        <v/>
      </c>
      <c r="AI1113" s="2" t="str">
        <f t="shared" si="140"/>
        <v/>
      </c>
      <c r="AJ1113" s="2" t="str">
        <f t="shared" si="141"/>
        <v/>
      </c>
      <c r="AK1113" s="2" t="str">
        <f t="shared" si="142"/>
        <v/>
      </c>
      <c r="AM1113" s="5" t="str">
        <f t="shared" si="143"/>
        <v/>
      </c>
    </row>
    <row r="1114" spans="1:39" s="5" customFormat="1" ht="75">
      <c r="A1114" s="1" t="s">
        <v>22739</v>
      </c>
      <c r="B1114" s="1" t="s">
        <v>4317</v>
      </c>
      <c r="C1114" s="1" t="s">
        <v>1365</v>
      </c>
      <c r="D1114" s="1" t="s">
        <v>2372</v>
      </c>
      <c r="E1114" s="1" t="s">
        <v>3365</v>
      </c>
      <c r="F1114" s="2" t="s">
        <v>2591</v>
      </c>
      <c r="G1114" s="2"/>
      <c r="H1114" s="2" t="s">
        <v>4287</v>
      </c>
      <c r="I1114" s="10">
        <v>3</v>
      </c>
      <c r="J1114" s="13"/>
      <c r="K1114" s="3">
        <f>IFERROR(MATCH("Application Layer Gateway (ALG) Security Requirements Guide (SRG) :: Version 1, Release: 2 Benchmark Date: 24 Jul 2015*"&amp;A1114&amp;";*",SRGs!AA:AA,0),0)</f>
        <v>0</v>
      </c>
      <c r="L1114" s="2">
        <f>IFERROR(MATCH("Application Server Security Requirements Guide :: Version 3, Release: 3 Benchmark Date: 27 Oct 2022*"&amp;A1114&amp;";*",SRGs!AA:AA,0),0)</f>
        <v>0</v>
      </c>
      <c r="M1114" s="2">
        <f>IFERROR(MATCH("Authentication, Authorization, and Accounting Services (AAA) Security Requirements Guide :: Version 1, Release: 2 Benchmark Date: 24 Jan 2020*"&amp;A1114&amp;";*",SRGs!AA:AA,0),0)</f>
        <v>0</v>
      </c>
      <c r="N1114" s="2">
        <f>IFERROR(MATCH("Central Log Server Security Requirements Guide :: Version 2, Release: 2 Benchmark Date: 27 Oct 2022*"&amp;A1114&amp;";*",SRGs!AA:AA,0),0)</f>
        <v>0</v>
      </c>
      <c r="O1114" s="2">
        <f>IFERROR(MATCH("Database Security Requirements Guide :: Version 3, Release: 3 Benchmark Date: 27 Jul 2022*"&amp;A1114&amp;";*",SRGs!AA:AA,0),0)</f>
        <v>0</v>
      </c>
      <c r="P1114" s="6">
        <f>IFERROR(MATCH("Container Platform Security Requirements Guide :: Version 1, Release: 3 Benchmark Date: 27 Jan 2022*"&amp;A1114&amp;";*",SRGs!AA:AA,0),0)</f>
        <v>0</v>
      </c>
      <c r="Q1114" s="6">
        <f>IFERROR(MATCH("Domain Name System (DNS) Security Requirements Guide :: Version 2, Release: 4 Benchmark Date: 23 Oct 2015*"&amp;A1114&amp;";*",SRGs!AA:AA,0),0)</f>
        <v>0</v>
      </c>
      <c r="R1114" s="6">
        <f>IFERROR(MATCH("Firewall Security Requirements Guide :: Version 2, Release: 3 Benchmark Date: 27 Oct 2022*"&amp;A1114&amp;";*",SRGs!AA:AA,0),0)</f>
        <v>0</v>
      </c>
      <c r="S1114" s="6">
        <f>IFERROR(MATCH("General Purpose Operating System Security Requirements Guide :: Version 2, Release: 4 Benchmark Date: 27 Jul 2022*"&amp;A1114&amp;";*",SRGs!AA:AA,0),0)</f>
        <v>0</v>
      </c>
      <c r="T1114" s="6">
        <f>IFERROR(MATCH("Intrusion Detection and Prevention Systems (IDPS) Security Requirements Guide :: Version 2, Release: 6 Benchmark Date: 24 Jul 2020*"&amp;A1114&amp;";*",SRGs!AA:AA,0),0)</f>
        <v>0</v>
      </c>
      <c r="U1114" s="6">
        <f>IFERROR(MATCH("Layer 2 Switch Security Requirements Guide :: Version 2, Release: 1 Benchmark Date: 18 May 2021*"&amp;A1114&amp;";*",SRGs!AA:AA,0),0)</f>
        <v>0</v>
      </c>
      <c r="V1114" s="6">
        <f>IFERROR(MATCH("Mainframe Product Security Requirements Guide :: Version 2, Release: 1 Benchmark Date: 27 Oct 2022*"&amp;A1114&amp;";*",SRGs!AA:AA,0),0)</f>
        <v>0</v>
      </c>
      <c r="W1114" s="6">
        <f>IFERROR(MATCH("Network Device Management Security Requirements Guide :: Version 4, Release: 1 Benchmark Date: 23 Apr 2021*"&amp;A1114&amp;";*",SRGs!AA:AA,0),0)</f>
        <v>0</v>
      </c>
      <c r="X1114" s="6">
        <f>IFERROR(MATCH("Router Security Requirements Guide :: Version 4, Release: 2 Benchmark Date: 23 Apr 2021*"&amp;A1114&amp;";*",SRGs!AA:AA,0),0)</f>
        <v>0</v>
      </c>
      <c r="Y1114" s="6">
        <f>IFERROR(MATCH("SDN Controller Security Requirements Guide :: Version 1, Release: 2 Benchmark Date: 24 Apr 2020*"&amp;A1114&amp;";*",SRGs!AA:AA,0),0)</f>
        <v>0</v>
      </c>
      <c r="Z1114" s="6">
        <f>IFERROR(MATCH("Unified Endpoint Management Agent Security Requirements Guide :: Version 1, Release: 1 Benchmark Date: 20 Nov 2020*"&amp;A1114&amp;";*",SRGs!AA:AA,0),0)</f>
        <v>0</v>
      </c>
      <c r="AA1114" s="6">
        <f>IFERROR(MATCH("Unified Endpoint Management Server Security Requirements Guide :: Version 1, Release: 1 Benchmark Date: 20 Nov 2020*"&amp;A1114&amp;";*",SRGs!AA:AA,0),0)</f>
        <v>0</v>
      </c>
      <c r="AB1114" s="6">
        <f>IFERROR(MATCH("Virtual Private Network (VPN) Security Requirements Guide :: Version 2, Release: 4 Benchmark Date: 27 Oct 2021*"&amp;A1114&amp;";*",SRGs!AA:AA,0),0)</f>
        <v>0</v>
      </c>
      <c r="AC1114" s="6">
        <f>IFERROR(MATCH("Web Server Security Requirements Guide :: Version 3, Release: 1 Benchmark Date: 27 Oct 2022*"&amp;A1114&amp;";*",SRGs!AA:AA,0),0)</f>
        <v>0</v>
      </c>
      <c r="AD1114" s="21"/>
      <c r="AE1114" s="3" t="str">
        <f t="shared" si="136"/>
        <v/>
      </c>
      <c r="AF1114" s="2" t="str">
        <f t="shared" si="137"/>
        <v/>
      </c>
      <c r="AG1114" s="2" t="str">
        <f t="shared" si="138"/>
        <v/>
      </c>
      <c r="AH1114" s="2" t="str">
        <f t="shared" si="139"/>
        <v/>
      </c>
      <c r="AI1114" s="2" t="str">
        <f t="shared" si="140"/>
        <v/>
      </c>
      <c r="AJ1114" s="2" t="str">
        <f t="shared" si="141"/>
        <v/>
      </c>
      <c r="AK1114" s="2" t="str">
        <f t="shared" si="142"/>
        <v/>
      </c>
      <c r="AL1114" s="27"/>
      <c r="AM1114" s="5" t="str">
        <f t="shared" si="143"/>
        <v/>
      </c>
    </row>
    <row r="1115" spans="1:39" s="5" customFormat="1" ht="75">
      <c r="A1115" s="1" t="s">
        <v>22740</v>
      </c>
      <c r="B1115" s="1" t="s">
        <v>4317</v>
      </c>
      <c r="C1115" s="1" t="s">
        <v>1366</v>
      </c>
      <c r="D1115" s="1" t="s">
        <v>2373</v>
      </c>
      <c r="E1115" s="1" t="s">
        <v>3366</v>
      </c>
      <c r="F1115" s="2" t="s">
        <v>4096</v>
      </c>
      <c r="G1115" s="2"/>
      <c r="H1115" s="2"/>
      <c r="I1115" s="2"/>
      <c r="J1115" s="15"/>
      <c r="K1115" s="3">
        <f>IFERROR(MATCH("Application Layer Gateway (ALG) Security Requirements Guide (SRG) :: Version 1, Release: 2 Benchmark Date: 24 Jul 2015*"&amp;A1115&amp;";*",SRGs!AA:AA,0),0)</f>
        <v>0</v>
      </c>
      <c r="L1115" s="2">
        <f>IFERROR(MATCH("Application Server Security Requirements Guide :: Version 3, Release: 3 Benchmark Date: 27 Oct 2022*"&amp;A1115&amp;";*",SRGs!AA:AA,0),0)</f>
        <v>0</v>
      </c>
      <c r="M1115" s="2">
        <f>IFERROR(MATCH("Authentication, Authorization, and Accounting Services (AAA) Security Requirements Guide :: Version 1, Release: 2 Benchmark Date: 24 Jan 2020*"&amp;A1115&amp;";*",SRGs!AA:AA,0),0)</f>
        <v>0</v>
      </c>
      <c r="N1115" s="6">
        <f>IFERROR(MATCH("Central Log Server Security Requirements Guide :: Version 2, Release: 2 Benchmark Date: 27 Oct 2022*"&amp;A1115&amp;";*",SRGs!AA:AA,0),0)</f>
        <v>0</v>
      </c>
      <c r="O1115" s="6">
        <f>IFERROR(MATCH("Database Security Requirements Guide :: Version 3, Release: 3 Benchmark Date: 27 Jul 2022*"&amp;A1115&amp;";*",SRGs!AA:AA,0),0)</f>
        <v>0</v>
      </c>
      <c r="P1115" s="6">
        <f>IFERROR(MATCH("Container Platform Security Requirements Guide :: Version 1, Release: 3 Benchmark Date: 27 Jan 2022*"&amp;A1115&amp;";*",SRGs!AA:AA,0),0)</f>
        <v>0</v>
      </c>
      <c r="Q1115" s="6">
        <f>IFERROR(MATCH("Domain Name System (DNS) Security Requirements Guide :: Version 2, Release: 4 Benchmark Date: 23 Oct 2015*"&amp;A1115&amp;";*",SRGs!AA:AA,0),0)</f>
        <v>0</v>
      </c>
      <c r="R1115" s="6">
        <f>IFERROR(MATCH("Firewall Security Requirements Guide :: Version 2, Release: 3 Benchmark Date: 27 Oct 2022*"&amp;A1115&amp;";*",SRGs!AA:AA,0),0)</f>
        <v>0</v>
      </c>
      <c r="S1115" s="6">
        <f>IFERROR(MATCH("General Purpose Operating System Security Requirements Guide :: Version 2, Release: 4 Benchmark Date: 27 Jul 2022*"&amp;A1115&amp;";*",SRGs!AA:AA,0),0)</f>
        <v>0</v>
      </c>
      <c r="T1115" s="6">
        <f>IFERROR(MATCH("Intrusion Detection and Prevention Systems (IDPS) Security Requirements Guide :: Version 2, Release: 6 Benchmark Date: 24 Jul 2020*"&amp;A1115&amp;";*",SRGs!AA:AA,0),0)</f>
        <v>0</v>
      </c>
      <c r="U1115" s="6">
        <f>IFERROR(MATCH("Layer 2 Switch Security Requirements Guide :: Version 2, Release: 1 Benchmark Date: 18 May 2021*"&amp;A1115&amp;";*",SRGs!AA:AA,0),0)</f>
        <v>0</v>
      </c>
      <c r="V1115" s="6">
        <f>IFERROR(MATCH("Mainframe Product Security Requirements Guide :: Version 2, Release: 1 Benchmark Date: 27 Oct 2022*"&amp;A1115&amp;";*",SRGs!AA:AA,0),0)</f>
        <v>0</v>
      </c>
      <c r="W1115" s="6">
        <f>IFERROR(MATCH("Network Device Management Security Requirements Guide :: Version 4, Release: 1 Benchmark Date: 23 Apr 2021*"&amp;A1115&amp;";*",SRGs!AA:AA,0),0)</f>
        <v>0</v>
      </c>
      <c r="X1115" s="6">
        <f>IFERROR(MATCH("Router Security Requirements Guide :: Version 4, Release: 2 Benchmark Date: 23 Apr 2021*"&amp;A1115&amp;";*",SRGs!AA:AA,0),0)</f>
        <v>0</v>
      </c>
      <c r="Y1115" s="6">
        <f>IFERROR(MATCH("SDN Controller Security Requirements Guide :: Version 1, Release: 2 Benchmark Date: 24 Apr 2020*"&amp;A1115&amp;";*",SRGs!AA:AA,0),0)</f>
        <v>0</v>
      </c>
      <c r="Z1115" s="6">
        <f>IFERROR(MATCH("Unified Endpoint Management Agent Security Requirements Guide :: Version 1, Release: 1 Benchmark Date: 20 Nov 2020*"&amp;A1115&amp;";*",SRGs!AA:AA,0),0)</f>
        <v>0</v>
      </c>
      <c r="AA1115" s="6">
        <f>IFERROR(MATCH("Unified Endpoint Management Server Security Requirements Guide :: Version 1, Release: 1 Benchmark Date: 20 Nov 2020*"&amp;A1115&amp;";*",SRGs!AA:AA,0),0)</f>
        <v>0</v>
      </c>
      <c r="AB1115" s="6">
        <f>IFERROR(MATCH("Virtual Private Network (VPN) Security Requirements Guide :: Version 2, Release: 4 Benchmark Date: 27 Oct 2021*"&amp;A1115&amp;";*",SRGs!AA:AA,0),0)</f>
        <v>0</v>
      </c>
      <c r="AC1115" s="6">
        <f>IFERROR(MATCH("Web Server Security Requirements Guide :: Version 3, Release: 1 Benchmark Date: 27 Oct 2022*"&amp;A1115&amp;";*",SRGs!AA:AA,0),0)</f>
        <v>0</v>
      </c>
      <c r="AD1115" s="21"/>
      <c r="AE1115" s="3" t="str">
        <f t="shared" si="136"/>
        <v/>
      </c>
      <c r="AF1115" s="2" t="str">
        <f t="shared" si="137"/>
        <v/>
      </c>
      <c r="AG1115" s="2" t="str">
        <f t="shared" si="138"/>
        <v/>
      </c>
      <c r="AH1115" s="2" t="str">
        <f t="shared" si="139"/>
        <v/>
      </c>
      <c r="AI1115" s="2" t="str">
        <f t="shared" si="140"/>
        <v/>
      </c>
      <c r="AJ1115" s="2" t="str">
        <f t="shared" si="141"/>
        <v/>
      </c>
      <c r="AK1115" s="2" t="str">
        <f t="shared" si="142"/>
        <v/>
      </c>
      <c r="AL1115" s="27"/>
      <c r="AM1115" s="5" t="str">
        <f t="shared" si="143"/>
        <v/>
      </c>
    </row>
    <row r="1116" spans="1:39" ht="150">
      <c r="A1116" s="1" t="s">
        <v>22741</v>
      </c>
      <c r="B1116" s="1" t="s">
        <v>4317</v>
      </c>
      <c r="C1116" s="1" t="s">
        <v>1367</v>
      </c>
      <c r="D1116" s="1" t="s">
        <v>2374</v>
      </c>
      <c r="E1116" s="1" t="s">
        <v>3367</v>
      </c>
      <c r="F1116" s="2" t="s">
        <v>3751</v>
      </c>
      <c r="G1116" s="2"/>
      <c r="H1116" s="2"/>
      <c r="I1116" s="2"/>
      <c r="J1116" s="15"/>
      <c r="K1116" s="3">
        <f>IFERROR(MATCH("Application Layer Gateway (ALG) Security Requirements Guide (SRG) :: Version 1, Release: 2 Benchmark Date: 24 Jul 2015*"&amp;A1116&amp;";*",SRGs!AA:AA,0),0)</f>
        <v>0</v>
      </c>
      <c r="L1116" s="2">
        <f>IFERROR(MATCH("Application Server Security Requirements Guide :: Version 3, Release: 3 Benchmark Date: 27 Oct 2022*"&amp;A1116&amp;";*",SRGs!AA:AA,0),0)</f>
        <v>0</v>
      </c>
      <c r="M1116" s="2">
        <f>IFERROR(MATCH("Authentication, Authorization, and Accounting Services (AAA) Security Requirements Guide :: Version 1, Release: 2 Benchmark Date: 24 Jan 2020*"&amp;A1116&amp;";*",SRGs!AA:AA,0),0)</f>
        <v>0</v>
      </c>
      <c r="N1116" s="6">
        <f>IFERROR(MATCH("Central Log Server Security Requirements Guide :: Version 2, Release: 2 Benchmark Date: 27 Oct 2022*"&amp;A1116&amp;";*",SRGs!AA:AA,0),0)</f>
        <v>0</v>
      </c>
      <c r="O1116" s="6">
        <f>IFERROR(MATCH("Database Security Requirements Guide :: Version 3, Release: 3 Benchmark Date: 27 Jul 2022*"&amp;A1116&amp;";*",SRGs!AA:AA,0),0)</f>
        <v>0</v>
      </c>
      <c r="P1116" s="2">
        <f>IFERROR(MATCH("Container Platform Security Requirements Guide :: Version 1, Release: 3 Benchmark Date: 27 Jan 2022*"&amp;A1116&amp;";*",SRGs!AA:AA,0),0)</f>
        <v>0</v>
      </c>
      <c r="Q1116" s="2">
        <f>IFERROR(MATCH("Domain Name System (DNS) Security Requirements Guide :: Version 2, Release: 4 Benchmark Date: 23 Oct 2015*"&amp;A1116&amp;";*",SRGs!AA:AA,0),0)</f>
        <v>0</v>
      </c>
      <c r="R1116" s="2">
        <f>IFERROR(MATCH("Firewall Security Requirements Guide :: Version 2, Release: 3 Benchmark Date: 27 Oct 2022*"&amp;A1116&amp;";*",SRGs!AA:AA,0),0)</f>
        <v>0</v>
      </c>
      <c r="S1116" s="2">
        <f>IFERROR(MATCH("General Purpose Operating System Security Requirements Guide :: Version 2, Release: 4 Benchmark Date: 27 Jul 2022*"&amp;A1116&amp;";*",SRGs!AA:AA,0),0)</f>
        <v>0</v>
      </c>
      <c r="T1116" s="2">
        <f>IFERROR(MATCH("Intrusion Detection and Prevention Systems (IDPS) Security Requirements Guide :: Version 2, Release: 6 Benchmark Date: 24 Jul 2020*"&amp;A1116&amp;";*",SRGs!AA:AA,0),0)</f>
        <v>0</v>
      </c>
      <c r="U1116" s="2">
        <f>IFERROR(MATCH("Layer 2 Switch Security Requirements Guide :: Version 2, Release: 1 Benchmark Date: 18 May 2021*"&amp;A1116&amp;";*",SRGs!AA:AA,0),0)</f>
        <v>0</v>
      </c>
      <c r="V1116" s="2">
        <f>IFERROR(MATCH("Mainframe Product Security Requirements Guide :: Version 2, Release: 1 Benchmark Date: 27 Oct 2022*"&amp;A1116&amp;";*",SRGs!AA:AA,0),0)</f>
        <v>0</v>
      </c>
      <c r="W1116" s="2">
        <f>IFERROR(MATCH("Network Device Management Security Requirements Guide :: Version 4, Release: 1 Benchmark Date: 23 Apr 2021*"&amp;A1116&amp;";*",SRGs!AA:AA,0),0)</f>
        <v>0</v>
      </c>
      <c r="X1116" s="2">
        <f>IFERROR(MATCH("Router Security Requirements Guide :: Version 4, Release: 2 Benchmark Date: 23 Apr 2021*"&amp;A1116&amp;";*",SRGs!AA:AA,0),0)</f>
        <v>0</v>
      </c>
      <c r="Y1116" s="2">
        <f>IFERROR(MATCH("SDN Controller Security Requirements Guide :: Version 1, Release: 2 Benchmark Date: 24 Apr 2020*"&amp;A1116&amp;";*",SRGs!AA:AA,0),0)</f>
        <v>0</v>
      </c>
      <c r="Z1116" s="2">
        <f>IFERROR(MATCH("Unified Endpoint Management Agent Security Requirements Guide :: Version 1, Release: 1 Benchmark Date: 20 Nov 2020*"&amp;A1116&amp;";*",SRGs!AA:AA,0),0)</f>
        <v>0</v>
      </c>
      <c r="AA1116" s="2">
        <f>IFERROR(MATCH("Unified Endpoint Management Server Security Requirements Guide :: Version 1, Release: 1 Benchmark Date: 20 Nov 2020*"&amp;A1116&amp;";*",SRGs!AA:AA,0),0)</f>
        <v>0</v>
      </c>
      <c r="AB1116" s="2">
        <f>IFERROR(MATCH("Virtual Private Network (VPN) Security Requirements Guide :: Version 2, Release: 4 Benchmark Date: 27 Oct 2021*"&amp;A1116&amp;";*",SRGs!AA:AA,0),0)</f>
        <v>0</v>
      </c>
      <c r="AC1116" s="2">
        <f>IFERROR(MATCH("Web Server Security Requirements Guide :: Version 3, Release: 1 Benchmark Date: 27 Oct 2022*"&amp;A1116&amp;";*",SRGs!AA:AA,0),0)</f>
        <v>0</v>
      </c>
      <c r="AD1116" s="22"/>
      <c r="AE1116" s="3" t="str">
        <f t="shared" si="136"/>
        <v/>
      </c>
      <c r="AF1116" s="2" t="str">
        <f t="shared" si="137"/>
        <v/>
      </c>
      <c r="AG1116" s="2" t="str">
        <f t="shared" si="138"/>
        <v/>
      </c>
      <c r="AH1116" s="2" t="str">
        <f t="shared" si="139"/>
        <v/>
      </c>
      <c r="AI1116" s="2" t="str">
        <f t="shared" si="140"/>
        <v/>
      </c>
      <c r="AJ1116" s="2" t="str">
        <f t="shared" si="141"/>
        <v/>
      </c>
      <c r="AK1116" s="2" t="str">
        <f t="shared" si="142"/>
        <v/>
      </c>
      <c r="AM1116" s="5" t="str">
        <f t="shared" si="143"/>
        <v/>
      </c>
    </row>
    <row r="1117" spans="1:39" ht="165">
      <c r="A1117" s="1" t="s">
        <v>22742</v>
      </c>
      <c r="B1117" s="1" t="s">
        <v>4317</v>
      </c>
      <c r="C1117" s="1" t="s">
        <v>1368</v>
      </c>
      <c r="D1117" s="1" t="s">
        <v>2375</v>
      </c>
      <c r="E1117" s="1" t="s">
        <v>3368</v>
      </c>
      <c r="F1117" s="2" t="s">
        <v>4097</v>
      </c>
      <c r="G1117" s="2"/>
      <c r="H1117" s="2"/>
      <c r="I1117" s="2"/>
      <c r="J1117" s="15"/>
      <c r="K1117" s="3">
        <f>IFERROR(MATCH("Application Layer Gateway (ALG) Security Requirements Guide (SRG) :: Version 1, Release: 2 Benchmark Date: 24 Jul 2015*"&amp;A1117&amp;";*",SRGs!AA:AA,0),0)</f>
        <v>0</v>
      </c>
      <c r="L1117" s="2">
        <f>IFERROR(MATCH("Application Server Security Requirements Guide :: Version 3, Release: 3 Benchmark Date: 27 Oct 2022*"&amp;A1117&amp;";*",SRGs!AA:AA,0),0)</f>
        <v>0</v>
      </c>
      <c r="M1117" s="2">
        <f>IFERROR(MATCH("Authentication, Authorization, and Accounting Services (AAA) Security Requirements Guide :: Version 1, Release: 2 Benchmark Date: 24 Jan 2020*"&amp;A1117&amp;";*",SRGs!AA:AA,0),0)</f>
        <v>0</v>
      </c>
      <c r="N1117" s="6">
        <f>IFERROR(MATCH("Central Log Server Security Requirements Guide :: Version 2, Release: 2 Benchmark Date: 27 Oct 2022*"&amp;A1117&amp;";*",SRGs!AA:AA,0),0)</f>
        <v>0</v>
      </c>
      <c r="O1117" s="6">
        <f>IFERROR(MATCH("Database Security Requirements Guide :: Version 3, Release: 3 Benchmark Date: 27 Jul 2022*"&amp;A1117&amp;";*",SRGs!AA:AA,0),0)</f>
        <v>0</v>
      </c>
      <c r="P1117" s="2">
        <f>IFERROR(MATCH("Container Platform Security Requirements Guide :: Version 1, Release: 3 Benchmark Date: 27 Jan 2022*"&amp;A1117&amp;";*",SRGs!AA:AA,0),0)</f>
        <v>0</v>
      </c>
      <c r="Q1117" s="2">
        <f>IFERROR(MATCH("Domain Name System (DNS) Security Requirements Guide :: Version 2, Release: 4 Benchmark Date: 23 Oct 2015*"&amp;A1117&amp;";*",SRGs!AA:AA,0),0)</f>
        <v>0</v>
      </c>
      <c r="R1117" s="2">
        <f>IFERROR(MATCH("Firewall Security Requirements Guide :: Version 2, Release: 3 Benchmark Date: 27 Oct 2022*"&amp;A1117&amp;";*",SRGs!AA:AA,0),0)</f>
        <v>0</v>
      </c>
      <c r="S1117" s="2">
        <f>IFERROR(MATCH("General Purpose Operating System Security Requirements Guide :: Version 2, Release: 4 Benchmark Date: 27 Jul 2022*"&amp;A1117&amp;";*",SRGs!AA:AA,0),0)</f>
        <v>0</v>
      </c>
      <c r="T1117" s="2">
        <f>IFERROR(MATCH("Intrusion Detection and Prevention Systems (IDPS) Security Requirements Guide :: Version 2, Release: 6 Benchmark Date: 24 Jul 2020*"&amp;A1117&amp;";*",SRGs!AA:AA,0),0)</f>
        <v>0</v>
      </c>
      <c r="U1117" s="2">
        <f>IFERROR(MATCH("Layer 2 Switch Security Requirements Guide :: Version 2, Release: 1 Benchmark Date: 18 May 2021*"&amp;A1117&amp;";*",SRGs!AA:AA,0),0)</f>
        <v>0</v>
      </c>
      <c r="V1117" s="2">
        <f>IFERROR(MATCH("Mainframe Product Security Requirements Guide :: Version 2, Release: 1 Benchmark Date: 27 Oct 2022*"&amp;A1117&amp;";*",SRGs!AA:AA,0),0)</f>
        <v>0</v>
      </c>
      <c r="W1117" s="2">
        <f>IFERROR(MATCH("Network Device Management Security Requirements Guide :: Version 4, Release: 1 Benchmark Date: 23 Apr 2021*"&amp;A1117&amp;";*",SRGs!AA:AA,0),0)</f>
        <v>0</v>
      </c>
      <c r="X1117" s="2">
        <f>IFERROR(MATCH("Router Security Requirements Guide :: Version 4, Release: 2 Benchmark Date: 23 Apr 2021*"&amp;A1117&amp;";*",SRGs!AA:AA,0),0)</f>
        <v>0</v>
      </c>
      <c r="Y1117" s="2">
        <f>IFERROR(MATCH("SDN Controller Security Requirements Guide :: Version 1, Release: 2 Benchmark Date: 24 Apr 2020*"&amp;A1117&amp;";*",SRGs!AA:AA,0),0)</f>
        <v>0</v>
      </c>
      <c r="Z1117" s="2">
        <f>IFERROR(MATCH("Unified Endpoint Management Agent Security Requirements Guide :: Version 1, Release: 1 Benchmark Date: 20 Nov 2020*"&amp;A1117&amp;";*",SRGs!AA:AA,0),0)</f>
        <v>0</v>
      </c>
      <c r="AA1117" s="2">
        <f>IFERROR(MATCH("Unified Endpoint Management Server Security Requirements Guide :: Version 1, Release: 1 Benchmark Date: 20 Nov 2020*"&amp;A1117&amp;";*",SRGs!AA:AA,0),0)</f>
        <v>0</v>
      </c>
      <c r="AB1117" s="2">
        <f>IFERROR(MATCH("Virtual Private Network (VPN) Security Requirements Guide :: Version 2, Release: 4 Benchmark Date: 27 Oct 2021*"&amp;A1117&amp;";*",SRGs!AA:AA,0),0)</f>
        <v>0</v>
      </c>
      <c r="AC1117" s="2">
        <f>IFERROR(MATCH("Web Server Security Requirements Guide :: Version 3, Release: 1 Benchmark Date: 27 Oct 2022*"&amp;A1117&amp;";*",SRGs!AA:AA,0),0)</f>
        <v>0</v>
      </c>
      <c r="AD1117" s="22"/>
      <c r="AE1117" s="3" t="str">
        <f t="shared" si="136"/>
        <v/>
      </c>
      <c r="AF1117" s="2" t="str">
        <f t="shared" si="137"/>
        <v/>
      </c>
      <c r="AG1117" s="2" t="str">
        <f t="shared" si="138"/>
        <v/>
      </c>
      <c r="AH1117" s="2" t="str">
        <f t="shared" si="139"/>
        <v/>
      </c>
      <c r="AI1117" s="2" t="str">
        <f t="shared" si="140"/>
        <v/>
      </c>
      <c r="AJ1117" s="2" t="str">
        <f t="shared" si="141"/>
        <v/>
      </c>
      <c r="AK1117" s="2" t="str">
        <f t="shared" si="142"/>
        <v/>
      </c>
      <c r="AM1117" s="5" t="str">
        <f t="shared" si="143"/>
        <v/>
      </c>
    </row>
    <row r="1118" spans="1:39" ht="135">
      <c r="A1118" s="1" t="s">
        <v>22743</v>
      </c>
      <c r="B1118" s="1" t="s">
        <v>4317</v>
      </c>
      <c r="C1118" s="1" t="s">
        <v>1369</v>
      </c>
      <c r="D1118" s="1" t="s">
        <v>2376</v>
      </c>
      <c r="E1118" s="1" t="s">
        <v>3369</v>
      </c>
      <c r="F1118" s="2" t="s">
        <v>4098</v>
      </c>
      <c r="G1118" s="2"/>
      <c r="H1118" s="2"/>
      <c r="I1118" s="2"/>
      <c r="J1118" s="15"/>
      <c r="K1118" s="3">
        <f>IFERROR(MATCH("Application Layer Gateway (ALG) Security Requirements Guide (SRG) :: Version 1, Release: 2 Benchmark Date: 24 Jul 2015*"&amp;A1118&amp;";*",SRGs!AA:AA,0),0)</f>
        <v>0</v>
      </c>
      <c r="L1118" s="2">
        <f>IFERROR(MATCH("Application Server Security Requirements Guide :: Version 3, Release: 3 Benchmark Date: 27 Oct 2022*"&amp;A1118&amp;";*",SRGs!AA:AA,0),0)</f>
        <v>0</v>
      </c>
      <c r="M1118" s="2">
        <f>IFERROR(MATCH("Authentication, Authorization, and Accounting Services (AAA) Security Requirements Guide :: Version 1, Release: 2 Benchmark Date: 24 Jan 2020*"&amp;A1118&amp;";*",SRGs!AA:AA,0),0)</f>
        <v>0</v>
      </c>
      <c r="N1118" s="6">
        <f>IFERROR(MATCH("Central Log Server Security Requirements Guide :: Version 2, Release: 2 Benchmark Date: 27 Oct 2022*"&amp;A1118&amp;";*",SRGs!AA:AA,0),0)</f>
        <v>0</v>
      </c>
      <c r="O1118" s="6">
        <f>IFERROR(MATCH("Database Security Requirements Guide :: Version 3, Release: 3 Benchmark Date: 27 Jul 2022*"&amp;A1118&amp;";*",SRGs!AA:AA,0),0)</f>
        <v>0</v>
      </c>
      <c r="P1118" s="2">
        <f>IFERROR(MATCH("Container Platform Security Requirements Guide :: Version 1, Release: 3 Benchmark Date: 27 Jan 2022*"&amp;A1118&amp;";*",SRGs!AA:AA,0),0)</f>
        <v>0</v>
      </c>
      <c r="Q1118" s="2">
        <f>IFERROR(MATCH("Domain Name System (DNS) Security Requirements Guide :: Version 2, Release: 4 Benchmark Date: 23 Oct 2015*"&amp;A1118&amp;";*",SRGs!AA:AA,0),0)</f>
        <v>0</v>
      </c>
      <c r="R1118" s="2">
        <f>IFERROR(MATCH("Firewall Security Requirements Guide :: Version 2, Release: 3 Benchmark Date: 27 Oct 2022*"&amp;A1118&amp;";*",SRGs!AA:AA,0),0)</f>
        <v>0</v>
      </c>
      <c r="S1118" s="2">
        <f>IFERROR(MATCH("General Purpose Operating System Security Requirements Guide :: Version 2, Release: 4 Benchmark Date: 27 Jul 2022*"&amp;A1118&amp;";*",SRGs!AA:AA,0),0)</f>
        <v>0</v>
      </c>
      <c r="T1118" s="2">
        <f>IFERROR(MATCH("Intrusion Detection and Prevention Systems (IDPS) Security Requirements Guide :: Version 2, Release: 6 Benchmark Date: 24 Jul 2020*"&amp;A1118&amp;";*",SRGs!AA:AA,0),0)</f>
        <v>0</v>
      </c>
      <c r="U1118" s="2">
        <f>IFERROR(MATCH("Layer 2 Switch Security Requirements Guide :: Version 2, Release: 1 Benchmark Date: 18 May 2021*"&amp;A1118&amp;";*",SRGs!AA:AA,0),0)</f>
        <v>0</v>
      </c>
      <c r="V1118" s="2">
        <f>IFERROR(MATCH("Mainframe Product Security Requirements Guide :: Version 2, Release: 1 Benchmark Date: 27 Oct 2022*"&amp;A1118&amp;";*",SRGs!AA:AA,0),0)</f>
        <v>0</v>
      </c>
      <c r="W1118" s="2">
        <f>IFERROR(MATCH("Network Device Management Security Requirements Guide :: Version 4, Release: 1 Benchmark Date: 23 Apr 2021*"&amp;A1118&amp;";*",SRGs!AA:AA,0),0)</f>
        <v>0</v>
      </c>
      <c r="X1118" s="2">
        <f>IFERROR(MATCH("Router Security Requirements Guide :: Version 4, Release: 2 Benchmark Date: 23 Apr 2021*"&amp;A1118&amp;";*",SRGs!AA:AA,0),0)</f>
        <v>0</v>
      </c>
      <c r="Y1118" s="2">
        <f>IFERROR(MATCH("SDN Controller Security Requirements Guide :: Version 1, Release: 2 Benchmark Date: 24 Apr 2020*"&amp;A1118&amp;";*",SRGs!AA:AA,0),0)</f>
        <v>0</v>
      </c>
      <c r="Z1118" s="2">
        <f>IFERROR(MATCH("Unified Endpoint Management Agent Security Requirements Guide :: Version 1, Release: 1 Benchmark Date: 20 Nov 2020*"&amp;A1118&amp;";*",SRGs!AA:AA,0),0)</f>
        <v>0</v>
      </c>
      <c r="AA1118" s="2">
        <f>IFERROR(MATCH("Unified Endpoint Management Server Security Requirements Guide :: Version 1, Release: 1 Benchmark Date: 20 Nov 2020*"&amp;A1118&amp;";*",SRGs!AA:AA,0),0)</f>
        <v>0</v>
      </c>
      <c r="AB1118" s="2">
        <f>IFERROR(MATCH("Virtual Private Network (VPN) Security Requirements Guide :: Version 2, Release: 4 Benchmark Date: 27 Oct 2021*"&amp;A1118&amp;";*",SRGs!AA:AA,0),0)</f>
        <v>0</v>
      </c>
      <c r="AC1118" s="2">
        <f>IFERROR(MATCH("Web Server Security Requirements Guide :: Version 3, Release: 1 Benchmark Date: 27 Oct 2022*"&amp;A1118&amp;";*",SRGs!AA:AA,0),0)</f>
        <v>0</v>
      </c>
      <c r="AD1118" s="22"/>
      <c r="AE1118" s="3" t="str">
        <f t="shared" si="136"/>
        <v/>
      </c>
      <c r="AF1118" s="2" t="str">
        <f t="shared" si="137"/>
        <v/>
      </c>
      <c r="AG1118" s="2" t="str">
        <f t="shared" si="138"/>
        <v/>
      </c>
      <c r="AH1118" s="2" t="str">
        <f t="shared" si="139"/>
        <v/>
      </c>
      <c r="AI1118" s="2" t="str">
        <f t="shared" si="140"/>
        <v/>
      </c>
      <c r="AJ1118" s="2" t="str">
        <f t="shared" si="141"/>
        <v/>
      </c>
      <c r="AK1118" s="2" t="str">
        <f t="shared" si="142"/>
        <v/>
      </c>
      <c r="AM1118" s="5" t="str">
        <f t="shared" si="143"/>
        <v/>
      </c>
    </row>
    <row r="1119" spans="1:39" ht="45">
      <c r="A1119" s="1" t="s">
        <v>22744</v>
      </c>
      <c r="B1119" s="1" t="s">
        <v>4317</v>
      </c>
      <c r="C1119" s="1" t="s">
        <v>1370</v>
      </c>
      <c r="D1119" s="1" t="s">
        <v>2377</v>
      </c>
      <c r="E1119" s="1" t="s">
        <v>3370</v>
      </c>
      <c r="F1119" s="2" t="s">
        <v>2591</v>
      </c>
      <c r="G1119" s="2"/>
      <c r="H1119" s="2" t="s">
        <v>4287</v>
      </c>
      <c r="I1119" s="10">
        <v>3</v>
      </c>
      <c r="J1119" s="13"/>
      <c r="K1119" s="3">
        <f>IFERROR(MATCH("Application Layer Gateway (ALG) Security Requirements Guide (SRG) :: Version 1, Release: 2 Benchmark Date: 24 Jul 2015*"&amp;A1119&amp;";*",SRGs!AA:AA,0),0)</f>
        <v>0</v>
      </c>
      <c r="L1119" s="2">
        <f>IFERROR(MATCH("Application Server Security Requirements Guide :: Version 3, Release: 3 Benchmark Date: 27 Oct 2022*"&amp;A1119&amp;";*",SRGs!AA:AA,0),0)</f>
        <v>0</v>
      </c>
      <c r="M1119" s="2">
        <f>IFERROR(MATCH("Authentication, Authorization, and Accounting Services (AAA) Security Requirements Guide :: Version 1, Release: 2 Benchmark Date: 24 Jan 2020*"&amp;A1119&amp;";*",SRGs!AA:AA,0),0)</f>
        <v>0</v>
      </c>
      <c r="N1119" s="2">
        <f>IFERROR(MATCH("Central Log Server Security Requirements Guide :: Version 2, Release: 2 Benchmark Date: 27 Oct 2022*"&amp;A1119&amp;";*",SRGs!AA:AA,0),0)</f>
        <v>0</v>
      </c>
      <c r="O1119" s="2">
        <f>IFERROR(MATCH("Database Security Requirements Guide :: Version 3, Release: 3 Benchmark Date: 27 Jul 2022*"&amp;A1119&amp;";*",SRGs!AA:AA,0),0)</f>
        <v>0</v>
      </c>
      <c r="P1119" s="2">
        <f>IFERROR(MATCH("Container Platform Security Requirements Guide :: Version 1, Release: 3 Benchmark Date: 27 Jan 2022*"&amp;A1119&amp;";*",SRGs!AA:AA,0),0)</f>
        <v>0</v>
      </c>
      <c r="Q1119" s="2">
        <f>IFERROR(MATCH("Domain Name System (DNS) Security Requirements Guide :: Version 2, Release: 4 Benchmark Date: 23 Oct 2015*"&amp;A1119&amp;";*",SRGs!AA:AA,0),0)</f>
        <v>0</v>
      </c>
      <c r="R1119" s="2">
        <f>IFERROR(MATCH("Firewall Security Requirements Guide :: Version 2, Release: 3 Benchmark Date: 27 Oct 2022*"&amp;A1119&amp;";*",SRGs!AA:AA,0),0)</f>
        <v>0</v>
      </c>
      <c r="S1119" s="2">
        <f>IFERROR(MATCH("General Purpose Operating System Security Requirements Guide :: Version 2, Release: 4 Benchmark Date: 27 Jul 2022*"&amp;A1119&amp;";*",SRGs!AA:AA,0),0)</f>
        <v>0</v>
      </c>
      <c r="T1119" s="2">
        <f>IFERROR(MATCH("Intrusion Detection and Prevention Systems (IDPS) Security Requirements Guide :: Version 2, Release: 6 Benchmark Date: 24 Jul 2020*"&amp;A1119&amp;";*",SRGs!AA:AA,0),0)</f>
        <v>0</v>
      </c>
      <c r="U1119" s="2">
        <f>IFERROR(MATCH("Layer 2 Switch Security Requirements Guide :: Version 2, Release: 1 Benchmark Date: 18 May 2021*"&amp;A1119&amp;";*",SRGs!AA:AA,0),0)</f>
        <v>0</v>
      </c>
      <c r="V1119" s="2">
        <f>IFERROR(MATCH("Mainframe Product Security Requirements Guide :: Version 2, Release: 1 Benchmark Date: 27 Oct 2022*"&amp;A1119&amp;";*",SRGs!AA:AA,0),0)</f>
        <v>0</v>
      </c>
      <c r="W1119" s="2">
        <f>IFERROR(MATCH("Network Device Management Security Requirements Guide :: Version 4, Release: 1 Benchmark Date: 23 Apr 2021*"&amp;A1119&amp;";*",SRGs!AA:AA,0),0)</f>
        <v>0</v>
      </c>
      <c r="X1119" s="2">
        <f>IFERROR(MATCH("Router Security Requirements Guide :: Version 4, Release: 2 Benchmark Date: 23 Apr 2021*"&amp;A1119&amp;";*",SRGs!AA:AA,0),0)</f>
        <v>0</v>
      </c>
      <c r="Y1119" s="2">
        <f>IFERROR(MATCH("SDN Controller Security Requirements Guide :: Version 1, Release: 2 Benchmark Date: 24 Apr 2020*"&amp;A1119&amp;";*",SRGs!AA:AA,0),0)</f>
        <v>0</v>
      </c>
      <c r="Z1119" s="2">
        <f>IFERROR(MATCH("Unified Endpoint Management Agent Security Requirements Guide :: Version 1, Release: 1 Benchmark Date: 20 Nov 2020*"&amp;A1119&amp;";*",SRGs!AA:AA,0),0)</f>
        <v>0</v>
      </c>
      <c r="AA1119" s="2">
        <f>IFERROR(MATCH("Unified Endpoint Management Server Security Requirements Guide :: Version 1, Release: 1 Benchmark Date: 20 Nov 2020*"&amp;A1119&amp;";*",SRGs!AA:AA,0),0)</f>
        <v>0</v>
      </c>
      <c r="AB1119" s="2">
        <f>IFERROR(MATCH("Virtual Private Network (VPN) Security Requirements Guide :: Version 2, Release: 4 Benchmark Date: 27 Oct 2021*"&amp;A1119&amp;";*",SRGs!AA:AA,0),0)</f>
        <v>0</v>
      </c>
      <c r="AC1119" s="2">
        <f>IFERROR(MATCH("Web Server Security Requirements Guide :: Version 3, Release: 1 Benchmark Date: 27 Oct 2022*"&amp;A1119&amp;";*",SRGs!AA:AA,0),0)</f>
        <v>0</v>
      </c>
      <c r="AD1119" s="22"/>
      <c r="AE1119" s="3" t="str">
        <f t="shared" si="136"/>
        <v/>
      </c>
      <c r="AF1119" s="2" t="str">
        <f t="shared" si="137"/>
        <v/>
      </c>
      <c r="AG1119" s="2" t="str">
        <f t="shared" si="138"/>
        <v/>
      </c>
      <c r="AH1119" s="2" t="str">
        <f t="shared" si="139"/>
        <v/>
      </c>
      <c r="AI1119" s="2" t="str">
        <f t="shared" si="140"/>
        <v/>
      </c>
      <c r="AJ1119" s="2" t="str">
        <f t="shared" si="141"/>
        <v/>
      </c>
      <c r="AK1119" s="2" t="str">
        <f t="shared" si="142"/>
        <v/>
      </c>
      <c r="AM1119" s="5" t="str">
        <f t="shared" si="143"/>
        <v/>
      </c>
    </row>
    <row r="1120" spans="1:39" ht="90">
      <c r="A1120" s="1" t="s">
        <v>22745</v>
      </c>
      <c r="B1120" s="1" t="s">
        <v>4317</v>
      </c>
      <c r="C1120" s="1" t="s">
        <v>1371</v>
      </c>
      <c r="D1120" s="1" t="s">
        <v>2378</v>
      </c>
      <c r="E1120" s="1" t="s">
        <v>3371</v>
      </c>
      <c r="F1120" s="2" t="s">
        <v>2591</v>
      </c>
      <c r="G1120" s="2"/>
      <c r="H1120" s="2" t="s">
        <v>4287</v>
      </c>
      <c r="I1120" s="10">
        <v>3</v>
      </c>
      <c r="J1120" s="13"/>
      <c r="K1120" s="3">
        <f>IFERROR(MATCH("Application Layer Gateway (ALG) Security Requirements Guide (SRG) :: Version 1, Release: 2 Benchmark Date: 24 Jul 2015*"&amp;A1120&amp;";*",SRGs!AA:AA,0),0)</f>
        <v>0</v>
      </c>
      <c r="L1120" s="2">
        <f>IFERROR(MATCH("Application Server Security Requirements Guide :: Version 3, Release: 3 Benchmark Date: 27 Oct 2022*"&amp;A1120&amp;";*",SRGs!AA:AA,0),0)</f>
        <v>0</v>
      </c>
      <c r="M1120" s="2">
        <f>IFERROR(MATCH("Authentication, Authorization, and Accounting Services (AAA) Security Requirements Guide :: Version 1, Release: 2 Benchmark Date: 24 Jan 2020*"&amp;A1120&amp;";*",SRGs!AA:AA,0),0)</f>
        <v>0</v>
      </c>
      <c r="N1120" s="2">
        <f>IFERROR(MATCH("Central Log Server Security Requirements Guide :: Version 2, Release: 2 Benchmark Date: 27 Oct 2022*"&amp;A1120&amp;";*",SRGs!AA:AA,0),0)</f>
        <v>0</v>
      </c>
      <c r="O1120" s="2">
        <f>IFERROR(MATCH("Database Security Requirements Guide :: Version 3, Release: 3 Benchmark Date: 27 Jul 2022*"&amp;A1120&amp;";*",SRGs!AA:AA,0),0)</f>
        <v>0</v>
      </c>
      <c r="P1120" s="2">
        <f>IFERROR(MATCH("Container Platform Security Requirements Guide :: Version 1, Release: 3 Benchmark Date: 27 Jan 2022*"&amp;A1120&amp;";*",SRGs!AA:AA,0),0)</f>
        <v>0</v>
      </c>
      <c r="Q1120" s="2">
        <f>IFERROR(MATCH("Domain Name System (DNS) Security Requirements Guide :: Version 2, Release: 4 Benchmark Date: 23 Oct 2015*"&amp;A1120&amp;";*",SRGs!AA:AA,0),0)</f>
        <v>0</v>
      </c>
      <c r="R1120" s="2">
        <f>IFERROR(MATCH("Firewall Security Requirements Guide :: Version 2, Release: 3 Benchmark Date: 27 Oct 2022*"&amp;A1120&amp;";*",SRGs!AA:AA,0),0)</f>
        <v>0</v>
      </c>
      <c r="S1120" s="2">
        <f>IFERROR(MATCH("General Purpose Operating System Security Requirements Guide :: Version 2, Release: 4 Benchmark Date: 27 Jul 2022*"&amp;A1120&amp;";*",SRGs!AA:AA,0),0)</f>
        <v>0</v>
      </c>
      <c r="T1120" s="2">
        <f>IFERROR(MATCH("Intrusion Detection and Prevention Systems (IDPS) Security Requirements Guide :: Version 2, Release: 6 Benchmark Date: 24 Jul 2020*"&amp;A1120&amp;";*",SRGs!AA:AA,0),0)</f>
        <v>0</v>
      </c>
      <c r="U1120" s="2">
        <f>IFERROR(MATCH("Layer 2 Switch Security Requirements Guide :: Version 2, Release: 1 Benchmark Date: 18 May 2021*"&amp;A1120&amp;";*",SRGs!AA:AA,0),0)</f>
        <v>0</v>
      </c>
      <c r="V1120" s="2">
        <f>IFERROR(MATCH("Mainframe Product Security Requirements Guide :: Version 2, Release: 1 Benchmark Date: 27 Oct 2022*"&amp;A1120&amp;";*",SRGs!AA:AA,0),0)</f>
        <v>0</v>
      </c>
      <c r="W1120" s="2">
        <f>IFERROR(MATCH("Network Device Management Security Requirements Guide :: Version 4, Release: 1 Benchmark Date: 23 Apr 2021*"&amp;A1120&amp;";*",SRGs!AA:AA,0),0)</f>
        <v>0</v>
      </c>
      <c r="X1120" s="2">
        <f>IFERROR(MATCH("Router Security Requirements Guide :: Version 4, Release: 2 Benchmark Date: 23 Apr 2021*"&amp;A1120&amp;";*",SRGs!AA:AA,0),0)</f>
        <v>0</v>
      </c>
      <c r="Y1120" s="2">
        <f>IFERROR(MATCH("SDN Controller Security Requirements Guide :: Version 1, Release: 2 Benchmark Date: 24 Apr 2020*"&amp;A1120&amp;";*",SRGs!AA:AA,0),0)</f>
        <v>0</v>
      </c>
      <c r="Z1120" s="2">
        <f>IFERROR(MATCH("Unified Endpoint Management Agent Security Requirements Guide :: Version 1, Release: 1 Benchmark Date: 20 Nov 2020*"&amp;A1120&amp;";*",SRGs!AA:AA,0),0)</f>
        <v>0</v>
      </c>
      <c r="AA1120" s="2">
        <f>IFERROR(MATCH("Unified Endpoint Management Server Security Requirements Guide :: Version 1, Release: 1 Benchmark Date: 20 Nov 2020*"&amp;A1120&amp;";*",SRGs!AA:AA,0),0)</f>
        <v>0</v>
      </c>
      <c r="AB1120" s="2">
        <f>IFERROR(MATCH("Virtual Private Network (VPN) Security Requirements Guide :: Version 2, Release: 4 Benchmark Date: 27 Oct 2021*"&amp;A1120&amp;";*",SRGs!AA:AA,0),0)</f>
        <v>0</v>
      </c>
      <c r="AC1120" s="2">
        <f>IFERROR(MATCH("Web Server Security Requirements Guide :: Version 3, Release: 1 Benchmark Date: 27 Oct 2022*"&amp;A1120&amp;";*",SRGs!AA:AA,0),0)</f>
        <v>0</v>
      </c>
      <c r="AD1120" s="22"/>
      <c r="AE1120" s="3" t="str">
        <f t="shared" si="136"/>
        <v/>
      </c>
      <c r="AF1120" s="2" t="str">
        <f t="shared" si="137"/>
        <v/>
      </c>
      <c r="AG1120" s="2" t="str">
        <f t="shared" si="138"/>
        <v/>
      </c>
      <c r="AH1120" s="2" t="str">
        <f t="shared" si="139"/>
        <v/>
      </c>
      <c r="AI1120" s="2" t="str">
        <f t="shared" si="140"/>
        <v/>
      </c>
      <c r="AJ1120" s="2" t="str">
        <f t="shared" si="141"/>
        <v/>
      </c>
      <c r="AK1120" s="2" t="str">
        <f t="shared" si="142"/>
        <v/>
      </c>
      <c r="AM1120" s="5" t="str">
        <f t="shared" si="143"/>
        <v/>
      </c>
    </row>
    <row r="1121" spans="1:39" s="5" customFormat="1" ht="135">
      <c r="A1121" s="1" t="s">
        <v>22746</v>
      </c>
      <c r="B1121" s="1" t="s">
        <v>4317</v>
      </c>
      <c r="C1121" s="1" t="s">
        <v>1354</v>
      </c>
      <c r="D1121" s="1" t="s">
        <v>2363</v>
      </c>
      <c r="E1121" s="1" t="s">
        <v>3356</v>
      </c>
      <c r="F1121" s="2" t="s">
        <v>4094</v>
      </c>
      <c r="G1121" s="2"/>
      <c r="H1121" s="2"/>
      <c r="I1121" s="2"/>
      <c r="J1121" s="15"/>
      <c r="K1121" s="3">
        <f>IFERROR(MATCH("Application Layer Gateway (ALG) Security Requirements Guide (SRG) :: Version 1, Release: 2 Benchmark Date: 24 Jul 2015*"&amp;A1121&amp;";*",SRGs!AA:AA,0),0)</f>
        <v>0</v>
      </c>
      <c r="L1121" s="2">
        <f>IFERROR(MATCH("Application Server Security Requirements Guide :: Version 3, Release: 3 Benchmark Date: 27 Oct 2022*"&amp;A1121&amp;";*",SRGs!AA:AA,0),0)</f>
        <v>0</v>
      </c>
      <c r="M1121" s="2">
        <f>IFERROR(MATCH("Authentication, Authorization, and Accounting Services (AAA) Security Requirements Guide :: Version 1, Release: 2 Benchmark Date: 24 Jan 2020*"&amp;A1121&amp;";*",SRGs!AA:AA,0),0)</f>
        <v>0</v>
      </c>
      <c r="N1121" s="6">
        <f>IFERROR(MATCH("Central Log Server Security Requirements Guide :: Version 2, Release: 2 Benchmark Date: 27 Oct 2022*"&amp;A1121&amp;";*",SRGs!AA:AA,0),0)</f>
        <v>0</v>
      </c>
      <c r="O1121" s="6">
        <f>IFERROR(MATCH("Database Security Requirements Guide :: Version 3, Release: 3 Benchmark Date: 27 Jul 2022*"&amp;A1121&amp;";*",SRGs!AA:AA,0),0)</f>
        <v>0</v>
      </c>
      <c r="P1121" s="6">
        <f>IFERROR(MATCH("Container Platform Security Requirements Guide :: Version 1, Release: 3 Benchmark Date: 27 Jan 2022*"&amp;A1121&amp;";*",SRGs!AA:AA,0),0)</f>
        <v>0</v>
      </c>
      <c r="Q1121" s="6">
        <f>IFERROR(MATCH("Domain Name System (DNS) Security Requirements Guide :: Version 2, Release: 4 Benchmark Date: 23 Oct 2015*"&amp;A1121&amp;";*",SRGs!AA:AA,0),0)</f>
        <v>0</v>
      </c>
      <c r="R1121" s="6">
        <f>IFERROR(MATCH("Firewall Security Requirements Guide :: Version 2, Release: 3 Benchmark Date: 27 Oct 2022*"&amp;A1121&amp;";*",SRGs!AA:AA,0),0)</f>
        <v>0</v>
      </c>
      <c r="S1121" s="6">
        <f>IFERROR(MATCH("General Purpose Operating System Security Requirements Guide :: Version 2, Release: 4 Benchmark Date: 27 Jul 2022*"&amp;A1121&amp;";*",SRGs!AA:AA,0),0)</f>
        <v>0</v>
      </c>
      <c r="T1121" s="6">
        <f>IFERROR(MATCH("Intrusion Detection and Prevention Systems (IDPS) Security Requirements Guide :: Version 2, Release: 6 Benchmark Date: 24 Jul 2020*"&amp;A1121&amp;";*",SRGs!AA:AA,0),0)</f>
        <v>0</v>
      </c>
      <c r="U1121" s="6">
        <f>IFERROR(MATCH("Layer 2 Switch Security Requirements Guide :: Version 2, Release: 1 Benchmark Date: 18 May 2021*"&amp;A1121&amp;";*",SRGs!AA:AA,0),0)</f>
        <v>0</v>
      </c>
      <c r="V1121" s="6">
        <f>IFERROR(MATCH("Mainframe Product Security Requirements Guide :: Version 2, Release: 1 Benchmark Date: 27 Oct 2022*"&amp;A1121&amp;";*",SRGs!AA:AA,0),0)</f>
        <v>0</v>
      </c>
      <c r="W1121" s="6">
        <f>IFERROR(MATCH("Network Device Management Security Requirements Guide :: Version 4, Release: 1 Benchmark Date: 23 Apr 2021*"&amp;A1121&amp;";*",SRGs!AA:AA,0),0)</f>
        <v>0</v>
      </c>
      <c r="X1121" s="6">
        <f>IFERROR(MATCH("Router Security Requirements Guide :: Version 4, Release: 2 Benchmark Date: 23 Apr 2021*"&amp;A1121&amp;";*",SRGs!AA:AA,0),0)</f>
        <v>0</v>
      </c>
      <c r="Y1121" s="6">
        <f>IFERROR(MATCH("SDN Controller Security Requirements Guide :: Version 1, Release: 2 Benchmark Date: 24 Apr 2020*"&amp;A1121&amp;";*",SRGs!AA:AA,0),0)</f>
        <v>0</v>
      </c>
      <c r="Z1121" s="6">
        <f>IFERROR(MATCH("Unified Endpoint Management Agent Security Requirements Guide :: Version 1, Release: 1 Benchmark Date: 20 Nov 2020*"&amp;A1121&amp;";*",SRGs!AA:AA,0),0)</f>
        <v>0</v>
      </c>
      <c r="AA1121" s="6">
        <f>IFERROR(MATCH("Unified Endpoint Management Server Security Requirements Guide :: Version 1, Release: 1 Benchmark Date: 20 Nov 2020*"&amp;A1121&amp;";*",SRGs!AA:AA,0),0)</f>
        <v>0</v>
      </c>
      <c r="AB1121" s="6">
        <f>IFERROR(MATCH("Virtual Private Network (VPN) Security Requirements Guide :: Version 2, Release: 4 Benchmark Date: 27 Oct 2021*"&amp;A1121&amp;";*",SRGs!AA:AA,0),0)</f>
        <v>0</v>
      </c>
      <c r="AC1121" s="6">
        <f>IFERROR(MATCH("Web Server Security Requirements Guide :: Version 3, Release: 1 Benchmark Date: 27 Oct 2022*"&amp;A1121&amp;";*",SRGs!AA:AA,0),0)</f>
        <v>0</v>
      </c>
      <c r="AD1121" s="21"/>
      <c r="AE1121" s="3" t="str">
        <f t="shared" si="136"/>
        <v/>
      </c>
      <c r="AF1121" s="2" t="str">
        <f t="shared" si="137"/>
        <v/>
      </c>
      <c r="AG1121" s="2" t="str">
        <f t="shared" si="138"/>
        <v/>
      </c>
      <c r="AH1121" s="2" t="str">
        <f t="shared" si="139"/>
        <v/>
      </c>
      <c r="AI1121" s="2" t="str">
        <f t="shared" si="140"/>
        <v/>
      </c>
      <c r="AJ1121" s="2" t="str">
        <f t="shared" si="141"/>
        <v/>
      </c>
      <c r="AK1121" s="2" t="str">
        <f t="shared" si="142"/>
        <v/>
      </c>
      <c r="AL1121" s="27"/>
      <c r="AM1121" s="5" t="str">
        <f t="shared" si="143"/>
        <v/>
      </c>
    </row>
    <row r="1122" spans="1:39" ht="90">
      <c r="A1122" s="1" t="s">
        <v>22747</v>
      </c>
      <c r="B1122" s="1" t="s">
        <v>4317</v>
      </c>
      <c r="C1122" s="1" t="s">
        <v>1372</v>
      </c>
      <c r="D1122" s="1" t="s">
        <v>2379</v>
      </c>
      <c r="E1122" s="1" t="s">
        <v>3372</v>
      </c>
      <c r="F1122" s="2" t="s">
        <v>3751</v>
      </c>
      <c r="G1122" s="2"/>
      <c r="H1122" s="2" t="s">
        <v>4287</v>
      </c>
      <c r="I1122" s="10">
        <v>3</v>
      </c>
      <c r="J1122" s="13"/>
      <c r="K1122" s="3">
        <f>IFERROR(MATCH("Application Layer Gateway (ALG) Security Requirements Guide (SRG) :: Version 1, Release: 2 Benchmark Date: 24 Jul 2015*"&amp;A1122&amp;";*",SRGs!AA:AA,0),0)</f>
        <v>0</v>
      </c>
      <c r="L1122" s="2">
        <f>IFERROR(MATCH("Application Server Security Requirements Guide :: Version 3, Release: 3 Benchmark Date: 27 Oct 2022*"&amp;A1122&amp;";*",SRGs!AA:AA,0),0)</f>
        <v>0</v>
      </c>
      <c r="M1122" s="2">
        <f>IFERROR(MATCH("Authentication, Authorization, and Accounting Services (AAA) Security Requirements Guide :: Version 1, Release: 2 Benchmark Date: 24 Jan 2020*"&amp;A1122&amp;";*",SRGs!AA:AA,0),0)</f>
        <v>0</v>
      </c>
      <c r="N1122" s="6">
        <f>IFERROR(MATCH("Central Log Server Security Requirements Guide :: Version 2, Release: 2 Benchmark Date: 27 Oct 2022*"&amp;A1122&amp;";*",SRGs!AA:AA,0),0)</f>
        <v>0</v>
      </c>
      <c r="O1122" s="6">
        <f>IFERROR(MATCH("Database Security Requirements Guide :: Version 3, Release: 3 Benchmark Date: 27 Jul 2022*"&amp;A1122&amp;";*",SRGs!AA:AA,0),0)</f>
        <v>0</v>
      </c>
      <c r="P1122" s="2">
        <f>IFERROR(MATCH("Container Platform Security Requirements Guide :: Version 1, Release: 3 Benchmark Date: 27 Jan 2022*"&amp;A1122&amp;";*",SRGs!AA:AA,0),0)</f>
        <v>0</v>
      </c>
      <c r="Q1122" s="2">
        <f>IFERROR(MATCH("Domain Name System (DNS) Security Requirements Guide :: Version 2, Release: 4 Benchmark Date: 23 Oct 2015*"&amp;A1122&amp;";*",SRGs!AA:AA,0),0)</f>
        <v>0</v>
      </c>
      <c r="R1122" s="2">
        <f>IFERROR(MATCH("Firewall Security Requirements Guide :: Version 2, Release: 3 Benchmark Date: 27 Oct 2022*"&amp;A1122&amp;";*",SRGs!AA:AA,0),0)</f>
        <v>0</v>
      </c>
      <c r="S1122" s="2">
        <f>IFERROR(MATCH("General Purpose Operating System Security Requirements Guide :: Version 2, Release: 4 Benchmark Date: 27 Jul 2022*"&amp;A1122&amp;";*",SRGs!AA:AA,0),0)</f>
        <v>0</v>
      </c>
      <c r="T1122" s="2">
        <f>IFERROR(MATCH("Intrusion Detection and Prevention Systems (IDPS) Security Requirements Guide :: Version 2, Release: 6 Benchmark Date: 24 Jul 2020*"&amp;A1122&amp;";*",SRGs!AA:AA,0),0)</f>
        <v>0</v>
      </c>
      <c r="U1122" s="2">
        <f>IFERROR(MATCH("Layer 2 Switch Security Requirements Guide :: Version 2, Release: 1 Benchmark Date: 18 May 2021*"&amp;A1122&amp;";*",SRGs!AA:AA,0),0)</f>
        <v>0</v>
      </c>
      <c r="V1122" s="2">
        <f>IFERROR(MATCH("Mainframe Product Security Requirements Guide :: Version 2, Release: 1 Benchmark Date: 27 Oct 2022*"&amp;A1122&amp;";*",SRGs!AA:AA,0),0)</f>
        <v>0</v>
      </c>
      <c r="W1122" s="2">
        <f>IFERROR(MATCH("Network Device Management Security Requirements Guide :: Version 4, Release: 1 Benchmark Date: 23 Apr 2021*"&amp;A1122&amp;";*",SRGs!AA:AA,0),0)</f>
        <v>0</v>
      </c>
      <c r="X1122" s="2">
        <f>IFERROR(MATCH("Router Security Requirements Guide :: Version 4, Release: 2 Benchmark Date: 23 Apr 2021*"&amp;A1122&amp;";*",SRGs!AA:AA,0),0)</f>
        <v>0</v>
      </c>
      <c r="Y1122" s="2">
        <f>IFERROR(MATCH("SDN Controller Security Requirements Guide :: Version 1, Release: 2 Benchmark Date: 24 Apr 2020*"&amp;A1122&amp;";*",SRGs!AA:AA,0),0)</f>
        <v>0</v>
      </c>
      <c r="Z1122" s="2">
        <f>IFERROR(MATCH("Unified Endpoint Management Agent Security Requirements Guide :: Version 1, Release: 1 Benchmark Date: 20 Nov 2020*"&amp;A1122&amp;";*",SRGs!AA:AA,0),0)</f>
        <v>0</v>
      </c>
      <c r="AA1122" s="2">
        <f>IFERROR(MATCH("Unified Endpoint Management Server Security Requirements Guide :: Version 1, Release: 1 Benchmark Date: 20 Nov 2020*"&amp;A1122&amp;";*",SRGs!AA:AA,0),0)</f>
        <v>0</v>
      </c>
      <c r="AB1122" s="2">
        <f>IFERROR(MATCH("Virtual Private Network (VPN) Security Requirements Guide :: Version 2, Release: 4 Benchmark Date: 27 Oct 2021*"&amp;A1122&amp;";*",SRGs!AA:AA,0),0)</f>
        <v>0</v>
      </c>
      <c r="AC1122" s="2">
        <f>IFERROR(MATCH("Web Server Security Requirements Guide :: Version 3, Release: 1 Benchmark Date: 27 Oct 2022*"&amp;A1122&amp;";*",SRGs!AA:AA,0),0)</f>
        <v>0</v>
      </c>
      <c r="AD1122" s="22"/>
      <c r="AE1122" s="3" t="str">
        <f t="shared" si="136"/>
        <v/>
      </c>
      <c r="AF1122" s="2" t="str">
        <f t="shared" si="137"/>
        <v/>
      </c>
      <c r="AG1122" s="2" t="str">
        <f t="shared" si="138"/>
        <v/>
      </c>
      <c r="AH1122" s="2" t="str">
        <f t="shared" si="139"/>
        <v/>
      </c>
      <c r="AI1122" s="2" t="str">
        <f t="shared" si="140"/>
        <v/>
      </c>
      <c r="AJ1122" s="2" t="str">
        <f t="shared" si="141"/>
        <v/>
      </c>
      <c r="AK1122" s="2" t="str">
        <f t="shared" si="142"/>
        <v/>
      </c>
      <c r="AM1122" s="5" t="str">
        <f t="shared" si="143"/>
        <v/>
      </c>
    </row>
    <row r="1123" spans="1:39" ht="60">
      <c r="A1123" s="1" t="s">
        <v>22748</v>
      </c>
      <c r="B1123" s="1" t="s">
        <v>4317</v>
      </c>
      <c r="C1123" s="1" t="s">
        <v>1373</v>
      </c>
      <c r="D1123" s="1" t="s">
        <v>2380</v>
      </c>
      <c r="E1123" s="1" t="s">
        <v>3373</v>
      </c>
      <c r="F1123" s="2" t="s">
        <v>3751</v>
      </c>
      <c r="G1123" s="2"/>
      <c r="H1123" s="2"/>
      <c r="I1123" s="2"/>
      <c r="J1123" s="15"/>
      <c r="K1123" s="3">
        <f>IFERROR(MATCH("Application Layer Gateway (ALG) Security Requirements Guide (SRG) :: Version 1, Release: 2 Benchmark Date: 24 Jul 2015*"&amp;A1123&amp;";*",SRGs!AA:AA,0),0)</f>
        <v>0</v>
      </c>
      <c r="L1123" s="2">
        <f>IFERROR(MATCH("Application Server Security Requirements Guide :: Version 3, Release: 3 Benchmark Date: 27 Oct 2022*"&amp;A1123&amp;";*",SRGs!AA:AA,0),0)</f>
        <v>0</v>
      </c>
      <c r="M1123" s="2">
        <f>IFERROR(MATCH("Authentication, Authorization, and Accounting Services (AAA) Security Requirements Guide :: Version 1, Release: 2 Benchmark Date: 24 Jan 2020*"&amp;A1123&amp;";*",SRGs!AA:AA,0),0)</f>
        <v>0</v>
      </c>
      <c r="N1123" s="6">
        <f>IFERROR(MATCH("Central Log Server Security Requirements Guide :: Version 2, Release: 2 Benchmark Date: 27 Oct 2022*"&amp;A1123&amp;";*",SRGs!AA:AA,0),0)</f>
        <v>0</v>
      </c>
      <c r="O1123" s="6">
        <f>IFERROR(MATCH("Database Security Requirements Guide :: Version 3, Release: 3 Benchmark Date: 27 Jul 2022*"&amp;A1123&amp;";*",SRGs!AA:AA,0),0)</f>
        <v>0</v>
      </c>
      <c r="P1123" s="2">
        <f>IFERROR(MATCH("Container Platform Security Requirements Guide :: Version 1, Release: 3 Benchmark Date: 27 Jan 2022*"&amp;A1123&amp;";*",SRGs!AA:AA,0),0)</f>
        <v>0</v>
      </c>
      <c r="Q1123" s="2">
        <f>IFERROR(MATCH("Domain Name System (DNS) Security Requirements Guide :: Version 2, Release: 4 Benchmark Date: 23 Oct 2015*"&amp;A1123&amp;";*",SRGs!AA:AA,0),0)</f>
        <v>0</v>
      </c>
      <c r="R1123" s="2">
        <f>IFERROR(MATCH("Firewall Security Requirements Guide :: Version 2, Release: 3 Benchmark Date: 27 Oct 2022*"&amp;A1123&amp;";*",SRGs!AA:AA,0),0)</f>
        <v>0</v>
      </c>
      <c r="S1123" s="2">
        <f>IFERROR(MATCH("General Purpose Operating System Security Requirements Guide :: Version 2, Release: 4 Benchmark Date: 27 Jul 2022*"&amp;A1123&amp;";*",SRGs!AA:AA,0),0)</f>
        <v>0</v>
      </c>
      <c r="T1123" s="2">
        <f>IFERROR(MATCH("Intrusion Detection and Prevention Systems (IDPS) Security Requirements Guide :: Version 2, Release: 6 Benchmark Date: 24 Jul 2020*"&amp;A1123&amp;";*",SRGs!AA:AA,0),0)</f>
        <v>0</v>
      </c>
      <c r="U1123" s="2">
        <f>IFERROR(MATCH("Layer 2 Switch Security Requirements Guide :: Version 2, Release: 1 Benchmark Date: 18 May 2021*"&amp;A1123&amp;";*",SRGs!AA:AA,0),0)</f>
        <v>0</v>
      </c>
      <c r="V1123" s="2">
        <f>IFERROR(MATCH("Mainframe Product Security Requirements Guide :: Version 2, Release: 1 Benchmark Date: 27 Oct 2022*"&amp;A1123&amp;";*",SRGs!AA:AA,0),0)</f>
        <v>0</v>
      </c>
      <c r="W1123" s="2">
        <f>IFERROR(MATCH("Network Device Management Security Requirements Guide :: Version 4, Release: 1 Benchmark Date: 23 Apr 2021*"&amp;A1123&amp;";*",SRGs!AA:AA,0),0)</f>
        <v>0</v>
      </c>
      <c r="X1123" s="2">
        <f>IFERROR(MATCH("Router Security Requirements Guide :: Version 4, Release: 2 Benchmark Date: 23 Apr 2021*"&amp;A1123&amp;";*",SRGs!AA:AA,0),0)</f>
        <v>0</v>
      </c>
      <c r="Y1123" s="2">
        <f>IFERROR(MATCH("SDN Controller Security Requirements Guide :: Version 1, Release: 2 Benchmark Date: 24 Apr 2020*"&amp;A1123&amp;";*",SRGs!AA:AA,0),0)</f>
        <v>0</v>
      </c>
      <c r="Z1123" s="2">
        <f>IFERROR(MATCH("Unified Endpoint Management Agent Security Requirements Guide :: Version 1, Release: 1 Benchmark Date: 20 Nov 2020*"&amp;A1123&amp;";*",SRGs!AA:AA,0),0)</f>
        <v>0</v>
      </c>
      <c r="AA1123" s="2">
        <f>IFERROR(MATCH("Unified Endpoint Management Server Security Requirements Guide :: Version 1, Release: 1 Benchmark Date: 20 Nov 2020*"&amp;A1123&amp;";*",SRGs!AA:AA,0),0)</f>
        <v>0</v>
      </c>
      <c r="AB1123" s="2">
        <f>IFERROR(MATCH("Virtual Private Network (VPN) Security Requirements Guide :: Version 2, Release: 4 Benchmark Date: 27 Oct 2021*"&amp;A1123&amp;";*",SRGs!AA:AA,0),0)</f>
        <v>0</v>
      </c>
      <c r="AC1123" s="2">
        <f>IFERROR(MATCH("Web Server Security Requirements Guide :: Version 3, Release: 1 Benchmark Date: 27 Oct 2022*"&amp;A1123&amp;";*",SRGs!AA:AA,0),0)</f>
        <v>0</v>
      </c>
      <c r="AD1123" s="22"/>
      <c r="AE1123" s="3" t="str">
        <f t="shared" si="136"/>
        <v/>
      </c>
      <c r="AF1123" s="2" t="str">
        <f t="shared" si="137"/>
        <v/>
      </c>
      <c r="AG1123" s="2" t="str">
        <f t="shared" si="138"/>
        <v/>
      </c>
      <c r="AH1123" s="2" t="str">
        <f t="shared" si="139"/>
        <v/>
      </c>
      <c r="AI1123" s="2" t="str">
        <f t="shared" si="140"/>
        <v/>
      </c>
      <c r="AJ1123" s="2" t="str">
        <f t="shared" si="141"/>
        <v/>
      </c>
      <c r="AK1123" s="2" t="str">
        <f t="shared" si="142"/>
        <v/>
      </c>
      <c r="AM1123" s="5" t="str">
        <f t="shared" si="143"/>
        <v/>
      </c>
    </row>
    <row r="1124" spans="1:39" ht="60">
      <c r="A1124" s="1" t="s">
        <v>22749</v>
      </c>
      <c r="B1124" s="1" t="s">
        <v>4317</v>
      </c>
      <c r="C1124" s="1" t="s">
        <v>1374</v>
      </c>
      <c r="D1124" s="1" t="s">
        <v>2381</v>
      </c>
      <c r="E1124" s="1" t="s">
        <v>3374</v>
      </c>
      <c r="F1124" s="2" t="s">
        <v>3625</v>
      </c>
      <c r="G1124" s="2"/>
      <c r="H1124" s="2" t="s">
        <v>4264</v>
      </c>
      <c r="I1124" s="10">
        <v>3</v>
      </c>
      <c r="J1124" s="13"/>
      <c r="K1124" s="3">
        <f>IFERROR(MATCH("Application Layer Gateway (ALG) Security Requirements Guide (SRG) :: Version 1, Release: 2 Benchmark Date: 24 Jul 2015*"&amp;A1124&amp;";*",SRGs!AA:AA,0),0)</f>
        <v>2132</v>
      </c>
      <c r="L1124" s="2">
        <f>IFERROR(MATCH("Application Server Security Requirements Guide :: Version 3, Release: 3 Benchmark Date: 27 Oct 2022*"&amp;A1124&amp;";*",SRGs!AA:AA,0),0)</f>
        <v>0</v>
      </c>
      <c r="M1124" s="2">
        <f>IFERROR(MATCH("Authentication, Authorization, and Accounting Services (AAA) Security Requirements Guide :: Version 1, Release: 2 Benchmark Date: 24 Jan 2020*"&amp;A1124&amp;";*",SRGs!AA:AA,0),0)</f>
        <v>0</v>
      </c>
      <c r="N1124" s="6">
        <f>IFERROR(MATCH("Central Log Server Security Requirements Guide :: Version 2, Release: 2 Benchmark Date: 27 Oct 2022*"&amp;A1124&amp;";*",SRGs!AA:AA,0),0)</f>
        <v>0</v>
      </c>
      <c r="O1124" s="6">
        <f>IFERROR(MATCH("Database Security Requirements Guide :: Version 3, Release: 3 Benchmark Date: 27 Jul 2022*"&amp;A1124&amp;";*",SRGs!AA:AA,0),0)</f>
        <v>0</v>
      </c>
      <c r="P1124" s="2">
        <f>IFERROR(MATCH("Container Platform Security Requirements Guide :: Version 1, Release: 3 Benchmark Date: 27 Jan 2022*"&amp;A1124&amp;";*",SRGs!AA:AA,0),0)</f>
        <v>0</v>
      </c>
      <c r="Q1124" s="2">
        <f>IFERROR(MATCH("Domain Name System (DNS) Security Requirements Guide :: Version 2, Release: 4 Benchmark Date: 23 Oct 2015*"&amp;A1124&amp;";*",SRGs!AA:AA,0),0)</f>
        <v>0</v>
      </c>
      <c r="R1124" s="2">
        <f>IFERROR(MATCH("Firewall Security Requirements Guide :: Version 2, Release: 3 Benchmark Date: 27 Oct 2022*"&amp;A1124&amp;";*",SRGs!AA:AA,0),0)</f>
        <v>0</v>
      </c>
      <c r="S1124" s="2">
        <f>IFERROR(MATCH("General Purpose Operating System Security Requirements Guide :: Version 2, Release: 4 Benchmark Date: 27 Jul 2022*"&amp;A1124&amp;";*",SRGs!AA:AA,0),0)</f>
        <v>0</v>
      </c>
      <c r="T1124" s="2">
        <f>IFERROR(MATCH("Intrusion Detection and Prevention Systems (IDPS) Security Requirements Guide :: Version 2, Release: 6 Benchmark Date: 24 Jul 2020*"&amp;A1124&amp;";*",SRGs!AA:AA,0),0)</f>
        <v>2135</v>
      </c>
      <c r="U1124" s="2">
        <f>IFERROR(MATCH("Layer 2 Switch Security Requirements Guide :: Version 2, Release: 1 Benchmark Date: 18 May 2021*"&amp;A1124&amp;";*",SRGs!AA:AA,0),0)</f>
        <v>0</v>
      </c>
      <c r="V1124" s="2">
        <f>IFERROR(MATCH("Mainframe Product Security Requirements Guide :: Version 2, Release: 1 Benchmark Date: 27 Oct 2022*"&amp;A1124&amp;";*",SRGs!AA:AA,0),0)</f>
        <v>0</v>
      </c>
      <c r="W1124" s="2">
        <f>IFERROR(MATCH("Network Device Management Security Requirements Guide :: Version 4, Release: 1 Benchmark Date: 23 Apr 2021*"&amp;A1124&amp;";*",SRGs!AA:AA,0),0)</f>
        <v>0</v>
      </c>
      <c r="X1124" s="2">
        <f>IFERROR(MATCH("Router Security Requirements Guide :: Version 4, Release: 2 Benchmark Date: 23 Apr 2021*"&amp;A1124&amp;";*",SRGs!AA:AA,0),0)</f>
        <v>0</v>
      </c>
      <c r="Y1124" s="2">
        <f>IFERROR(MATCH("SDN Controller Security Requirements Guide :: Version 1, Release: 2 Benchmark Date: 24 Apr 2020*"&amp;A1124&amp;";*",SRGs!AA:AA,0),0)</f>
        <v>0</v>
      </c>
      <c r="Z1124" s="2">
        <f>IFERROR(MATCH("Unified Endpoint Management Agent Security Requirements Guide :: Version 1, Release: 1 Benchmark Date: 20 Nov 2020*"&amp;A1124&amp;";*",SRGs!AA:AA,0),0)</f>
        <v>0</v>
      </c>
      <c r="AA1124" s="2">
        <f>IFERROR(MATCH("Unified Endpoint Management Server Security Requirements Guide :: Version 1, Release: 1 Benchmark Date: 20 Nov 2020*"&amp;A1124&amp;";*",SRGs!AA:AA,0),0)</f>
        <v>0</v>
      </c>
      <c r="AB1124" s="2">
        <f>IFERROR(MATCH("Virtual Private Network (VPN) Security Requirements Guide :: Version 2, Release: 4 Benchmark Date: 27 Oct 2021*"&amp;A1124&amp;";*",SRGs!AA:AA,0),0)</f>
        <v>0</v>
      </c>
      <c r="AC1124" s="2">
        <f>IFERROR(MATCH("Web Server Security Requirements Guide :: Version 3, Release: 1 Benchmark Date: 27 Oct 2022*"&amp;A1124&amp;";*",SRGs!AA:AA,0),0)</f>
        <v>0</v>
      </c>
      <c r="AD1124" s="22"/>
      <c r="AE1124" s="3" t="str">
        <f t="shared" si="136"/>
        <v>Application</v>
      </c>
      <c r="AF1124" s="2" t="str">
        <f t="shared" si="137"/>
        <v/>
      </c>
      <c r="AG1124" s="2" t="str">
        <f t="shared" si="138"/>
        <v/>
      </c>
      <c r="AH1124" s="2" t="str">
        <f t="shared" si="139"/>
        <v>Network Device</v>
      </c>
      <c r="AI1124" s="2" t="str">
        <f t="shared" si="140"/>
        <v/>
      </c>
      <c r="AJ1124" s="2" t="str">
        <f t="shared" si="141"/>
        <v/>
      </c>
      <c r="AK1124" s="2" t="str">
        <f t="shared" si="142"/>
        <v/>
      </c>
      <c r="AM1124" s="5" t="str">
        <f t="shared" si="143"/>
        <v>Application; Network Device</v>
      </c>
    </row>
    <row r="1125" spans="1:39" s="5" customFormat="1" ht="75">
      <c r="A1125" s="1" t="s">
        <v>22750</v>
      </c>
      <c r="B1125" s="1" t="s">
        <v>4317</v>
      </c>
      <c r="C1125" s="1" t="s">
        <v>1375</v>
      </c>
      <c r="D1125" s="1" t="s">
        <v>2382</v>
      </c>
      <c r="E1125" s="1" t="s">
        <v>3375</v>
      </c>
      <c r="F1125" s="2" t="s">
        <v>4099</v>
      </c>
      <c r="G1125" s="2"/>
      <c r="H1125" s="2"/>
      <c r="I1125" s="2"/>
      <c r="J1125" s="15"/>
      <c r="K1125" s="3">
        <f>IFERROR(MATCH("Application Layer Gateway (ALG) Security Requirements Guide (SRG) :: Version 1, Release: 2 Benchmark Date: 24 Jul 2015*"&amp;A1125&amp;";*",SRGs!AA:AA,0),0)</f>
        <v>0</v>
      </c>
      <c r="L1125" s="2">
        <f>IFERROR(MATCH("Application Server Security Requirements Guide :: Version 3, Release: 3 Benchmark Date: 27 Oct 2022*"&amp;A1125&amp;";*",SRGs!AA:AA,0),0)</f>
        <v>0</v>
      </c>
      <c r="M1125" s="2">
        <f>IFERROR(MATCH("Authentication, Authorization, and Accounting Services (AAA) Security Requirements Guide :: Version 1, Release: 2 Benchmark Date: 24 Jan 2020*"&amp;A1125&amp;";*",SRGs!AA:AA,0),0)</f>
        <v>0</v>
      </c>
      <c r="N1125" s="6">
        <f>IFERROR(MATCH("Central Log Server Security Requirements Guide :: Version 2, Release: 2 Benchmark Date: 27 Oct 2022*"&amp;A1125&amp;";*",SRGs!AA:AA,0),0)</f>
        <v>0</v>
      </c>
      <c r="O1125" s="6">
        <f>IFERROR(MATCH("Database Security Requirements Guide :: Version 3, Release: 3 Benchmark Date: 27 Jul 2022*"&amp;A1125&amp;";*",SRGs!AA:AA,0),0)</f>
        <v>0</v>
      </c>
      <c r="P1125" s="6">
        <f>IFERROR(MATCH("Container Platform Security Requirements Guide :: Version 1, Release: 3 Benchmark Date: 27 Jan 2022*"&amp;A1125&amp;";*",SRGs!AA:AA,0),0)</f>
        <v>0</v>
      </c>
      <c r="Q1125" s="6">
        <f>IFERROR(MATCH("Domain Name System (DNS) Security Requirements Guide :: Version 2, Release: 4 Benchmark Date: 23 Oct 2015*"&amp;A1125&amp;";*",SRGs!AA:AA,0),0)</f>
        <v>0</v>
      </c>
      <c r="R1125" s="6">
        <f>IFERROR(MATCH("Firewall Security Requirements Guide :: Version 2, Release: 3 Benchmark Date: 27 Oct 2022*"&amp;A1125&amp;";*",SRGs!AA:AA,0),0)</f>
        <v>0</v>
      </c>
      <c r="S1125" s="6">
        <f>IFERROR(MATCH("General Purpose Operating System Security Requirements Guide :: Version 2, Release: 4 Benchmark Date: 27 Jul 2022*"&amp;A1125&amp;";*",SRGs!AA:AA,0),0)</f>
        <v>0</v>
      </c>
      <c r="T1125" s="6">
        <f>IFERROR(MATCH("Intrusion Detection and Prevention Systems (IDPS) Security Requirements Guide :: Version 2, Release: 6 Benchmark Date: 24 Jul 2020*"&amp;A1125&amp;";*",SRGs!AA:AA,0),0)</f>
        <v>0</v>
      </c>
      <c r="U1125" s="6">
        <f>IFERROR(MATCH("Layer 2 Switch Security Requirements Guide :: Version 2, Release: 1 Benchmark Date: 18 May 2021*"&amp;A1125&amp;";*",SRGs!AA:AA,0),0)</f>
        <v>0</v>
      </c>
      <c r="V1125" s="6">
        <f>IFERROR(MATCH("Mainframe Product Security Requirements Guide :: Version 2, Release: 1 Benchmark Date: 27 Oct 2022*"&amp;A1125&amp;";*",SRGs!AA:AA,0),0)</f>
        <v>0</v>
      </c>
      <c r="W1125" s="6">
        <f>IFERROR(MATCH("Network Device Management Security Requirements Guide :: Version 4, Release: 1 Benchmark Date: 23 Apr 2021*"&amp;A1125&amp;";*",SRGs!AA:AA,0),0)</f>
        <v>0</v>
      </c>
      <c r="X1125" s="6">
        <f>IFERROR(MATCH("Router Security Requirements Guide :: Version 4, Release: 2 Benchmark Date: 23 Apr 2021*"&amp;A1125&amp;";*",SRGs!AA:AA,0),0)</f>
        <v>0</v>
      </c>
      <c r="Y1125" s="6">
        <f>IFERROR(MATCH("SDN Controller Security Requirements Guide :: Version 1, Release: 2 Benchmark Date: 24 Apr 2020*"&amp;A1125&amp;";*",SRGs!AA:AA,0),0)</f>
        <v>0</v>
      </c>
      <c r="Z1125" s="6">
        <f>IFERROR(MATCH("Unified Endpoint Management Agent Security Requirements Guide :: Version 1, Release: 1 Benchmark Date: 20 Nov 2020*"&amp;A1125&amp;";*",SRGs!AA:AA,0),0)</f>
        <v>0</v>
      </c>
      <c r="AA1125" s="6">
        <f>IFERROR(MATCH("Unified Endpoint Management Server Security Requirements Guide :: Version 1, Release: 1 Benchmark Date: 20 Nov 2020*"&amp;A1125&amp;";*",SRGs!AA:AA,0),0)</f>
        <v>0</v>
      </c>
      <c r="AB1125" s="6">
        <f>IFERROR(MATCH("Virtual Private Network (VPN) Security Requirements Guide :: Version 2, Release: 4 Benchmark Date: 27 Oct 2021*"&amp;A1125&amp;";*",SRGs!AA:AA,0),0)</f>
        <v>0</v>
      </c>
      <c r="AC1125" s="6">
        <f>IFERROR(MATCH("Web Server Security Requirements Guide :: Version 3, Release: 1 Benchmark Date: 27 Oct 2022*"&amp;A1125&amp;";*",SRGs!AA:AA,0),0)</f>
        <v>0</v>
      </c>
      <c r="AD1125" s="21"/>
      <c r="AE1125" s="3" t="str">
        <f t="shared" si="136"/>
        <v/>
      </c>
      <c r="AF1125" s="2" t="str">
        <f t="shared" si="137"/>
        <v/>
      </c>
      <c r="AG1125" s="2" t="str">
        <f t="shared" si="138"/>
        <v/>
      </c>
      <c r="AH1125" s="2" t="str">
        <f t="shared" si="139"/>
        <v/>
      </c>
      <c r="AI1125" s="2" t="str">
        <f t="shared" si="140"/>
        <v/>
      </c>
      <c r="AJ1125" s="2" t="str">
        <f t="shared" si="141"/>
        <v/>
      </c>
      <c r="AK1125" s="2" t="str">
        <f t="shared" si="142"/>
        <v/>
      </c>
      <c r="AL1125" s="27"/>
      <c r="AM1125" s="5" t="str">
        <f t="shared" si="143"/>
        <v/>
      </c>
    </row>
    <row r="1126" spans="1:39" s="5" customFormat="1" ht="180">
      <c r="A1126" s="1" t="s">
        <v>22751</v>
      </c>
      <c r="B1126" s="1" t="s">
        <v>4317</v>
      </c>
      <c r="C1126" s="1" t="s">
        <v>1376</v>
      </c>
      <c r="D1126" s="1" t="s">
        <v>2383</v>
      </c>
      <c r="E1126" s="1" t="s">
        <v>3376</v>
      </c>
      <c r="F1126" s="2" t="s">
        <v>3751</v>
      </c>
      <c r="G1126" s="2"/>
      <c r="H1126" s="2" t="s">
        <v>4296</v>
      </c>
      <c r="I1126" s="10">
        <v>3</v>
      </c>
      <c r="J1126" s="13"/>
      <c r="K1126" s="3">
        <f>IFERROR(MATCH("Application Layer Gateway (ALG) Security Requirements Guide (SRG) :: Version 1, Release: 2 Benchmark Date: 24 Jul 2015*"&amp;A1126&amp;";*",SRGs!AA:AA,0),0)</f>
        <v>0</v>
      </c>
      <c r="L1126" s="2">
        <f>IFERROR(MATCH("Application Server Security Requirements Guide :: Version 3, Release: 3 Benchmark Date: 27 Oct 2022*"&amp;A1126&amp;";*",SRGs!AA:AA,0),0)</f>
        <v>0</v>
      </c>
      <c r="M1126" s="2">
        <f>IFERROR(MATCH("Authentication, Authorization, and Accounting Services (AAA) Security Requirements Guide :: Version 1, Release: 2 Benchmark Date: 24 Jan 2020*"&amp;A1126&amp;";*",SRGs!AA:AA,0),0)</f>
        <v>0</v>
      </c>
      <c r="N1126" s="6">
        <f>IFERROR(MATCH("Central Log Server Security Requirements Guide :: Version 2, Release: 2 Benchmark Date: 27 Oct 2022*"&amp;A1126&amp;";*",SRGs!AA:AA,0),0)</f>
        <v>0</v>
      </c>
      <c r="O1126" s="6">
        <f>IFERROR(MATCH("Database Security Requirements Guide :: Version 3, Release: 3 Benchmark Date: 27 Jul 2022*"&amp;A1126&amp;";*",SRGs!AA:AA,0),0)</f>
        <v>0</v>
      </c>
      <c r="P1126" s="6">
        <f>IFERROR(MATCH("Container Platform Security Requirements Guide :: Version 1, Release: 3 Benchmark Date: 27 Jan 2022*"&amp;A1126&amp;";*",SRGs!AA:AA,0),0)</f>
        <v>0</v>
      </c>
      <c r="Q1126" s="6">
        <f>IFERROR(MATCH("Domain Name System (DNS) Security Requirements Guide :: Version 2, Release: 4 Benchmark Date: 23 Oct 2015*"&amp;A1126&amp;";*",SRGs!AA:AA,0),0)</f>
        <v>0</v>
      </c>
      <c r="R1126" s="6">
        <f>IFERROR(MATCH("Firewall Security Requirements Guide :: Version 2, Release: 3 Benchmark Date: 27 Oct 2022*"&amp;A1126&amp;";*",SRGs!AA:AA,0),0)</f>
        <v>0</v>
      </c>
      <c r="S1126" s="6">
        <f>IFERROR(MATCH("General Purpose Operating System Security Requirements Guide :: Version 2, Release: 4 Benchmark Date: 27 Jul 2022*"&amp;A1126&amp;";*",SRGs!AA:AA,0),0)</f>
        <v>0</v>
      </c>
      <c r="T1126" s="6">
        <f>IFERROR(MATCH("Intrusion Detection and Prevention Systems (IDPS) Security Requirements Guide :: Version 2, Release: 6 Benchmark Date: 24 Jul 2020*"&amp;A1126&amp;";*",SRGs!AA:AA,0),0)</f>
        <v>0</v>
      </c>
      <c r="U1126" s="6">
        <f>IFERROR(MATCH("Layer 2 Switch Security Requirements Guide :: Version 2, Release: 1 Benchmark Date: 18 May 2021*"&amp;A1126&amp;";*",SRGs!AA:AA,0),0)</f>
        <v>0</v>
      </c>
      <c r="V1126" s="6">
        <f>IFERROR(MATCH("Mainframe Product Security Requirements Guide :: Version 2, Release: 1 Benchmark Date: 27 Oct 2022*"&amp;A1126&amp;";*",SRGs!AA:AA,0),0)</f>
        <v>0</v>
      </c>
      <c r="W1126" s="6">
        <f>IFERROR(MATCH("Network Device Management Security Requirements Guide :: Version 4, Release: 1 Benchmark Date: 23 Apr 2021*"&amp;A1126&amp;";*",SRGs!AA:AA,0),0)</f>
        <v>0</v>
      </c>
      <c r="X1126" s="6">
        <f>IFERROR(MATCH("Router Security Requirements Guide :: Version 4, Release: 2 Benchmark Date: 23 Apr 2021*"&amp;A1126&amp;";*",SRGs!AA:AA,0),0)</f>
        <v>0</v>
      </c>
      <c r="Y1126" s="6">
        <f>IFERROR(MATCH("SDN Controller Security Requirements Guide :: Version 1, Release: 2 Benchmark Date: 24 Apr 2020*"&amp;A1126&amp;";*",SRGs!AA:AA,0),0)</f>
        <v>0</v>
      </c>
      <c r="Z1126" s="6">
        <f>IFERROR(MATCH("Unified Endpoint Management Agent Security Requirements Guide :: Version 1, Release: 1 Benchmark Date: 20 Nov 2020*"&amp;A1126&amp;";*",SRGs!AA:AA,0),0)</f>
        <v>0</v>
      </c>
      <c r="AA1126" s="6">
        <f>IFERROR(MATCH("Unified Endpoint Management Server Security Requirements Guide :: Version 1, Release: 1 Benchmark Date: 20 Nov 2020*"&amp;A1126&amp;";*",SRGs!AA:AA,0),0)</f>
        <v>0</v>
      </c>
      <c r="AB1126" s="6">
        <f>IFERROR(MATCH("Virtual Private Network (VPN) Security Requirements Guide :: Version 2, Release: 4 Benchmark Date: 27 Oct 2021*"&amp;A1126&amp;";*",SRGs!AA:AA,0),0)</f>
        <v>0</v>
      </c>
      <c r="AC1126" s="6">
        <f>IFERROR(MATCH("Web Server Security Requirements Guide :: Version 3, Release: 1 Benchmark Date: 27 Oct 2022*"&amp;A1126&amp;";*",SRGs!AA:AA,0),0)</f>
        <v>0</v>
      </c>
      <c r="AD1126" s="21"/>
      <c r="AE1126" s="3" t="str">
        <f t="shared" si="136"/>
        <v/>
      </c>
      <c r="AF1126" s="2" t="str">
        <f t="shared" si="137"/>
        <v/>
      </c>
      <c r="AG1126" s="2" t="str">
        <f t="shared" si="138"/>
        <v/>
      </c>
      <c r="AH1126" s="2" t="str">
        <f t="shared" si="139"/>
        <v/>
      </c>
      <c r="AI1126" s="2" t="str">
        <f t="shared" si="140"/>
        <v/>
      </c>
      <c r="AJ1126" s="2" t="str">
        <f t="shared" si="141"/>
        <v/>
      </c>
      <c r="AK1126" s="2" t="str">
        <f t="shared" si="142"/>
        <v/>
      </c>
      <c r="AL1126" s="27"/>
      <c r="AM1126" s="5" t="str">
        <f t="shared" si="143"/>
        <v/>
      </c>
    </row>
    <row r="1127" spans="1:39" s="5" customFormat="1" ht="90">
      <c r="A1127" s="1" t="s">
        <v>22752</v>
      </c>
      <c r="B1127" s="1" t="s">
        <v>4317</v>
      </c>
      <c r="C1127" s="1" t="s">
        <v>1377</v>
      </c>
      <c r="D1127" s="1" t="s">
        <v>2384</v>
      </c>
      <c r="E1127" s="1" t="s">
        <v>3377</v>
      </c>
      <c r="F1127" s="2" t="s">
        <v>2591</v>
      </c>
      <c r="G1127" s="2"/>
      <c r="H1127" s="2"/>
      <c r="I1127" s="2"/>
      <c r="J1127" s="15"/>
      <c r="K1127" s="3">
        <f>IFERROR(MATCH("Application Layer Gateway (ALG) Security Requirements Guide (SRG) :: Version 1, Release: 2 Benchmark Date: 24 Jul 2015*"&amp;A1127&amp;";*",SRGs!AA:AA,0),0)</f>
        <v>0</v>
      </c>
      <c r="L1127" s="2">
        <f>IFERROR(MATCH("Application Server Security Requirements Guide :: Version 3, Release: 3 Benchmark Date: 27 Oct 2022*"&amp;A1127&amp;";*",SRGs!AA:AA,0),0)</f>
        <v>0</v>
      </c>
      <c r="M1127" s="2">
        <f>IFERROR(MATCH("Authentication, Authorization, and Accounting Services (AAA) Security Requirements Guide :: Version 1, Release: 2 Benchmark Date: 24 Jan 2020*"&amp;A1127&amp;";*",SRGs!AA:AA,0),0)</f>
        <v>0</v>
      </c>
      <c r="N1127" s="2">
        <f>IFERROR(MATCH("Central Log Server Security Requirements Guide :: Version 2, Release: 2 Benchmark Date: 27 Oct 2022*"&amp;A1127&amp;";*",SRGs!AA:AA,0),0)</f>
        <v>0</v>
      </c>
      <c r="O1127" s="2">
        <f>IFERROR(MATCH("Database Security Requirements Guide :: Version 3, Release: 3 Benchmark Date: 27 Jul 2022*"&amp;A1127&amp;";*",SRGs!AA:AA,0),0)</f>
        <v>0</v>
      </c>
      <c r="P1127" s="6">
        <f>IFERROR(MATCH("Container Platform Security Requirements Guide :: Version 1, Release: 3 Benchmark Date: 27 Jan 2022*"&amp;A1127&amp;";*",SRGs!AA:AA,0),0)</f>
        <v>0</v>
      </c>
      <c r="Q1127" s="6">
        <f>IFERROR(MATCH("Domain Name System (DNS) Security Requirements Guide :: Version 2, Release: 4 Benchmark Date: 23 Oct 2015*"&amp;A1127&amp;";*",SRGs!AA:AA,0),0)</f>
        <v>0</v>
      </c>
      <c r="R1127" s="6">
        <f>IFERROR(MATCH("Firewall Security Requirements Guide :: Version 2, Release: 3 Benchmark Date: 27 Oct 2022*"&amp;A1127&amp;";*",SRGs!AA:AA,0),0)</f>
        <v>0</v>
      </c>
      <c r="S1127" s="6">
        <f>IFERROR(MATCH("General Purpose Operating System Security Requirements Guide :: Version 2, Release: 4 Benchmark Date: 27 Jul 2022*"&amp;A1127&amp;";*",SRGs!AA:AA,0),0)</f>
        <v>0</v>
      </c>
      <c r="T1127" s="6">
        <f>IFERROR(MATCH("Intrusion Detection and Prevention Systems (IDPS) Security Requirements Guide :: Version 2, Release: 6 Benchmark Date: 24 Jul 2020*"&amp;A1127&amp;";*",SRGs!AA:AA,0),0)</f>
        <v>0</v>
      </c>
      <c r="U1127" s="6">
        <f>IFERROR(MATCH("Layer 2 Switch Security Requirements Guide :: Version 2, Release: 1 Benchmark Date: 18 May 2021*"&amp;A1127&amp;";*",SRGs!AA:AA,0),0)</f>
        <v>0</v>
      </c>
      <c r="V1127" s="6">
        <f>IFERROR(MATCH("Mainframe Product Security Requirements Guide :: Version 2, Release: 1 Benchmark Date: 27 Oct 2022*"&amp;A1127&amp;";*",SRGs!AA:AA,0),0)</f>
        <v>0</v>
      </c>
      <c r="W1127" s="6">
        <f>IFERROR(MATCH("Network Device Management Security Requirements Guide :: Version 4, Release: 1 Benchmark Date: 23 Apr 2021*"&amp;A1127&amp;";*",SRGs!AA:AA,0),0)</f>
        <v>0</v>
      </c>
      <c r="X1127" s="6">
        <f>IFERROR(MATCH("Router Security Requirements Guide :: Version 4, Release: 2 Benchmark Date: 23 Apr 2021*"&amp;A1127&amp;";*",SRGs!AA:AA,0),0)</f>
        <v>0</v>
      </c>
      <c r="Y1127" s="6">
        <f>IFERROR(MATCH("SDN Controller Security Requirements Guide :: Version 1, Release: 2 Benchmark Date: 24 Apr 2020*"&amp;A1127&amp;";*",SRGs!AA:AA,0),0)</f>
        <v>0</v>
      </c>
      <c r="Z1127" s="6">
        <f>IFERROR(MATCH("Unified Endpoint Management Agent Security Requirements Guide :: Version 1, Release: 1 Benchmark Date: 20 Nov 2020*"&amp;A1127&amp;";*",SRGs!AA:AA,0),0)</f>
        <v>0</v>
      </c>
      <c r="AA1127" s="6">
        <f>IFERROR(MATCH("Unified Endpoint Management Server Security Requirements Guide :: Version 1, Release: 1 Benchmark Date: 20 Nov 2020*"&amp;A1127&amp;";*",SRGs!AA:AA,0),0)</f>
        <v>0</v>
      </c>
      <c r="AB1127" s="6">
        <f>IFERROR(MATCH("Virtual Private Network (VPN) Security Requirements Guide :: Version 2, Release: 4 Benchmark Date: 27 Oct 2021*"&amp;A1127&amp;";*",SRGs!AA:AA,0),0)</f>
        <v>0</v>
      </c>
      <c r="AC1127" s="6">
        <f>IFERROR(MATCH("Web Server Security Requirements Guide :: Version 3, Release: 1 Benchmark Date: 27 Oct 2022*"&amp;A1127&amp;";*",SRGs!AA:AA,0),0)</f>
        <v>0</v>
      </c>
      <c r="AD1127" s="21"/>
      <c r="AE1127" s="3" t="str">
        <f t="shared" si="136"/>
        <v/>
      </c>
      <c r="AF1127" s="2" t="str">
        <f t="shared" si="137"/>
        <v/>
      </c>
      <c r="AG1127" s="2" t="str">
        <f t="shared" si="138"/>
        <v/>
      </c>
      <c r="AH1127" s="2" t="str">
        <f t="shared" si="139"/>
        <v/>
      </c>
      <c r="AI1127" s="2" t="str">
        <f t="shared" si="140"/>
        <v/>
      </c>
      <c r="AJ1127" s="2" t="str">
        <f t="shared" si="141"/>
        <v/>
      </c>
      <c r="AK1127" s="2" t="str">
        <f t="shared" si="142"/>
        <v/>
      </c>
      <c r="AL1127" s="27"/>
      <c r="AM1127" s="5" t="str">
        <f t="shared" si="143"/>
        <v/>
      </c>
    </row>
    <row r="1128" spans="1:39" s="5" customFormat="1" ht="60">
      <c r="A1128" s="1" t="s">
        <v>22753</v>
      </c>
      <c r="B1128" s="1" t="s">
        <v>4317</v>
      </c>
      <c r="C1128" s="1" t="s">
        <v>1355</v>
      </c>
      <c r="D1128" s="1" t="s">
        <v>2364</v>
      </c>
      <c r="E1128" s="1" t="s">
        <v>3357</v>
      </c>
      <c r="F1128" s="2" t="s">
        <v>4094</v>
      </c>
      <c r="G1128" s="2"/>
      <c r="H1128" s="2"/>
      <c r="I1128" s="2"/>
      <c r="J1128" s="15"/>
      <c r="K1128" s="3">
        <f>IFERROR(MATCH("Application Layer Gateway (ALG) Security Requirements Guide (SRG) :: Version 1, Release: 2 Benchmark Date: 24 Jul 2015*"&amp;A1128&amp;";*",SRGs!AA:AA,0),0)</f>
        <v>0</v>
      </c>
      <c r="L1128" s="2">
        <f>IFERROR(MATCH("Application Server Security Requirements Guide :: Version 3, Release: 3 Benchmark Date: 27 Oct 2022*"&amp;A1128&amp;";*",SRGs!AA:AA,0),0)</f>
        <v>0</v>
      </c>
      <c r="M1128" s="2">
        <f>IFERROR(MATCH("Authentication, Authorization, and Accounting Services (AAA) Security Requirements Guide :: Version 1, Release: 2 Benchmark Date: 24 Jan 2020*"&amp;A1128&amp;";*",SRGs!AA:AA,0),0)</f>
        <v>0</v>
      </c>
      <c r="N1128" s="6">
        <f>IFERROR(MATCH("Central Log Server Security Requirements Guide :: Version 2, Release: 2 Benchmark Date: 27 Oct 2022*"&amp;A1128&amp;";*",SRGs!AA:AA,0),0)</f>
        <v>0</v>
      </c>
      <c r="O1128" s="6">
        <f>IFERROR(MATCH("Database Security Requirements Guide :: Version 3, Release: 3 Benchmark Date: 27 Jul 2022*"&amp;A1128&amp;";*",SRGs!AA:AA,0),0)</f>
        <v>0</v>
      </c>
      <c r="P1128" s="6">
        <f>IFERROR(MATCH("Container Platform Security Requirements Guide :: Version 1, Release: 3 Benchmark Date: 27 Jan 2022*"&amp;A1128&amp;";*",SRGs!AA:AA,0),0)</f>
        <v>0</v>
      </c>
      <c r="Q1128" s="6">
        <f>IFERROR(MATCH("Domain Name System (DNS) Security Requirements Guide :: Version 2, Release: 4 Benchmark Date: 23 Oct 2015*"&amp;A1128&amp;";*",SRGs!AA:AA,0),0)</f>
        <v>0</v>
      </c>
      <c r="R1128" s="6">
        <f>IFERROR(MATCH("Firewall Security Requirements Guide :: Version 2, Release: 3 Benchmark Date: 27 Oct 2022*"&amp;A1128&amp;";*",SRGs!AA:AA,0),0)</f>
        <v>0</v>
      </c>
      <c r="S1128" s="6">
        <f>IFERROR(MATCH("General Purpose Operating System Security Requirements Guide :: Version 2, Release: 4 Benchmark Date: 27 Jul 2022*"&amp;A1128&amp;";*",SRGs!AA:AA,0),0)</f>
        <v>0</v>
      </c>
      <c r="T1128" s="6">
        <f>IFERROR(MATCH("Intrusion Detection and Prevention Systems (IDPS) Security Requirements Guide :: Version 2, Release: 6 Benchmark Date: 24 Jul 2020*"&amp;A1128&amp;";*",SRGs!AA:AA,0),0)</f>
        <v>0</v>
      </c>
      <c r="U1128" s="6">
        <f>IFERROR(MATCH("Layer 2 Switch Security Requirements Guide :: Version 2, Release: 1 Benchmark Date: 18 May 2021*"&amp;A1128&amp;";*",SRGs!AA:AA,0),0)</f>
        <v>0</v>
      </c>
      <c r="V1128" s="6">
        <f>IFERROR(MATCH("Mainframe Product Security Requirements Guide :: Version 2, Release: 1 Benchmark Date: 27 Oct 2022*"&amp;A1128&amp;";*",SRGs!AA:AA,0),0)</f>
        <v>0</v>
      </c>
      <c r="W1128" s="6">
        <f>IFERROR(MATCH("Network Device Management Security Requirements Guide :: Version 4, Release: 1 Benchmark Date: 23 Apr 2021*"&amp;A1128&amp;";*",SRGs!AA:AA,0),0)</f>
        <v>0</v>
      </c>
      <c r="X1128" s="6">
        <f>IFERROR(MATCH("Router Security Requirements Guide :: Version 4, Release: 2 Benchmark Date: 23 Apr 2021*"&amp;A1128&amp;";*",SRGs!AA:AA,0),0)</f>
        <v>0</v>
      </c>
      <c r="Y1128" s="6">
        <f>IFERROR(MATCH("SDN Controller Security Requirements Guide :: Version 1, Release: 2 Benchmark Date: 24 Apr 2020*"&amp;A1128&amp;";*",SRGs!AA:AA,0),0)</f>
        <v>0</v>
      </c>
      <c r="Z1128" s="6">
        <f>IFERROR(MATCH("Unified Endpoint Management Agent Security Requirements Guide :: Version 1, Release: 1 Benchmark Date: 20 Nov 2020*"&amp;A1128&amp;";*",SRGs!AA:AA,0),0)</f>
        <v>0</v>
      </c>
      <c r="AA1128" s="6">
        <f>IFERROR(MATCH("Unified Endpoint Management Server Security Requirements Guide :: Version 1, Release: 1 Benchmark Date: 20 Nov 2020*"&amp;A1128&amp;";*",SRGs!AA:AA,0),0)</f>
        <v>0</v>
      </c>
      <c r="AB1128" s="6">
        <f>IFERROR(MATCH("Virtual Private Network (VPN) Security Requirements Guide :: Version 2, Release: 4 Benchmark Date: 27 Oct 2021*"&amp;A1128&amp;";*",SRGs!AA:AA,0),0)</f>
        <v>0</v>
      </c>
      <c r="AC1128" s="6">
        <f>IFERROR(MATCH("Web Server Security Requirements Guide :: Version 3, Release: 1 Benchmark Date: 27 Oct 2022*"&amp;A1128&amp;";*",SRGs!AA:AA,0),0)</f>
        <v>0</v>
      </c>
      <c r="AD1128" s="21"/>
      <c r="AE1128" s="3" t="str">
        <f t="shared" si="136"/>
        <v/>
      </c>
      <c r="AF1128" s="2" t="str">
        <f t="shared" si="137"/>
        <v/>
      </c>
      <c r="AG1128" s="2" t="str">
        <f t="shared" si="138"/>
        <v/>
      </c>
      <c r="AH1128" s="2" t="str">
        <f t="shared" si="139"/>
        <v/>
      </c>
      <c r="AI1128" s="2" t="str">
        <f t="shared" si="140"/>
        <v/>
      </c>
      <c r="AJ1128" s="2" t="str">
        <f t="shared" si="141"/>
        <v/>
      </c>
      <c r="AK1128" s="2" t="str">
        <f t="shared" si="142"/>
        <v/>
      </c>
      <c r="AL1128" s="27"/>
      <c r="AM1128" s="5" t="str">
        <f t="shared" si="143"/>
        <v/>
      </c>
    </row>
    <row r="1129" spans="1:39" s="5" customFormat="1" ht="105">
      <c r="A1129" s="1" t="s">
        <v>22754</v>
      </c>
      <c r="B1129" s="1" t="s">
        <v>4317</v>
      </c>
      <c r="C1129" s="1" t="s">
        <v>1356</v>
      </c>
      <c r="D1129" s="1" t="s">
        <v>2365</v>
      </c>
      <c r="E1129" s="1" t="s">
        <v>3358</v>
      </c>
      <c r="F1129" s="2" t="s">
        <v>2591</v>
      </c>
      <c r="G1129" s="2" t="s">
        <v>4250</v>
      </c>
      <c r="H1129" s="2" t="s">
        <v>4287</v>
      </c>
      <c r="I1129" s="10">
        <v>1</v>
      </c>
      <c r="J1129" s="13"/>
      <c r="K1129" s="3">
        <f>IFERROR(MATCH("Application Layer Gateway (ALG) Security Requirements Guide (SRG) :: Version 1, Release: 2 Benchmark Date: 24 Jul 2015*"&amp;A1129&amp;";*",SRGs!AA:AA,0),0)</f>
        <v>2138</v>
      </c>
      <c r="L1129" s="2">
        <f>IFERROR(MATCH("Application Server Security Requirements Guide :: Version 3, Release: 3 Benchmark Date: 27 Oct 2022*"&amp;A1129&amp;";*",SRGs!AA:AA,0),0)</f>
        <v>0</v>
      </c>
      <c r="M1129" s="2">
        <f>IFERROR(MATCH("Authentication, Authorization, and Accounting Services (AAA) Security Requirements Guide :: Version 1, Release: 2 Benchmark Date: 24 Jan 2020*"&amp;A1129&amp;";*",SRGs!AA:AA,0),0)</f>
        <v>0</v>
      </c>
      <c r="N1129" s="2">
        <f>IFERROR(MATCH("Central Log Server Security Requirements Guide :: Version 2, Release: 2 Benchmark Date: 27 Oct 2022*"&amp;A1129&amp;";*",SRGs!AA:AA,0),0)</f>
        <v>0</v>
      </c>
      <c r="O1129" s="2">
        <f>IFERROR(MATCH("Database Security Requirements Guide :: Version 3, Release: 3 Benchmark Date: 27 Jul 2022*"&amp;A1129&amp;";*",SRGs!AA:AA,0),0)</f>
        <v>0</v>
      </c>
      <c r="P1129" s="6">
        <f>IFERROR(MATCH("Container Platform Security Requirements Guide :: Version 1, Release: 3 Benchmark Date: 27 Jan 2022*"&amp;A1129&amp;";*",SRGs!AA:AA,0),0)</f>
        <v>0</v>
      </c>
      <c r="Q1129" s="6">
        <f>IFERROR(MATCH("Domain Name System (DNS) Security Requirements Guide :: Version 2, Release: 4 Benchmark Date: 23 Oct 2015*"&amp;A1129&amp;";*",SRGs!AA:AA,0),0)</f>
        <v>0</v>
      </c>
      <c r="R1129" s="6">
        <f>IFERROR(MATCH("Firewall Security Requirements Guide :: Version 2, Release: 3 Benchmark Date: 27 Oct 2022*"&amp;A1129&amp;";*",SRGs!AA:AA,0),0)</f>
        <v>0</v>
      </c>
      <c r="S1129" s="6">
        <f>IFERROR(MATCH("General Purpose Operating System Security Requirements Guide :: Version 2, Release: 4 Benchmark Date: 27 Jul 2022*"&amp;A1129&amp;";*",SRGs!AA:AA,0),0)</f>
        <v>0</v>
      </c>
      <c r="T1129" s="6">
        <f>IFERROR(MATCH("Intrusion Detection and Prevention Systems (IDPS) Security Requirements Guide :: Version 2, Release: 6 Benchmark Date: 24 Jul 2020*"&amp;A1129&amp;";*",SRGs!AA:AA,0),0)</f>
        <v>2140</v>
      </c>
      <c r="U1129" s="6">
        <f>IFERROR(MATCH("Layer 2 Switch Security Requirements Guide :: Version 2, Release: 1 Benchmark Date: 18 May 2021*"&amp;A1129&amp;";*",SRGs!AA:AA,0),0)</f>
        <v>0</v>
      </c>
      <c r="V1129" s="6">
        <f>IFERROR(MATCH("Mainframe Product Security Requirements Guide :: Version 2, Release: 1 Benchmark Date: 27 Oct 2022*"&amp;A1129&amp;";*",SRGs!AA:AA,0),0)</f>
        <v>0</v>
      </c>
      <c r="W1129" s="6">
        <f>IFERROR(MATCH("Network Device Management Security Requirements Guide :: Version 4, Release: 1 Benchmark Date: 23 Apr 2021*"&amp;A1129&amp;";*",SRGs!AA:AA,0),0)</f>
        <v>0</v>
      </c>
      <c r="X1129" s="6">
        <f>IFERROR(MATCH("Router Security Requirements Guide :: Version 4, Release: 2 Benchmark Date: 23 Apr 2021*"&amp;A1129&amp;";*",SRGs!AA:AA,0),0)</f>
        <v>0</v>
      </c>
      <c r="Y1129" s="6">
        <f>IFERROR(MATCH("SDN Controller Security Requirements Guide :: Version 1, Release: 2 Benchmark Date: 24 Apr 2020*"&amp;A1129&amp;";*",SRGs!AA:AA,0),0)</f>
        <v>0</v>
      </c>
      <c r="Z1129" s="6">
        <f>IFERROR(MATCH("Unified Endpoint Management Agent Security Requirements Guide :: Version 1, Release: 1 Benchmark Date: 20 Nov 2020*"&amp;A1129&amp;";*",SRGs!AA:AA,0),0)</f>
        <v>0</v>
      </c>
      <c r="AA1129" s="6">
        <f>IFERROR(MATCH("Unified Endpoint Management Server Security Requirements Guide :: Version 1, Release: 1 Benchmark Date: 20 Nov 2020*"&amp;A1129&amp;";*",SRGs!AA:AA,0),0)</f>
        <v>0</v>
      </c>
      <c r="AB1129" s="6">
        <f>IFERROR(MATCH("Virtual Private Network (VPN) Security Requirements Guide :: Version 2, Release: 4 Benchmark Date: 27 Oct 2021*"&amp;A1129&amp;";*",SRGs!AA:AA,0),0)</f>
        <v>0</v>
      </c>
      <c r="AC1129" s="6">
        <f>IFERROR(MATCH("Web Server Security Requirements Guide :: Version 3, Release: 1 Benchmark Date: 27 Oct 2022*"&amp;A1129&amp;";*",SRGs!AA:AA,0),0)</f>
        <v>0</v>
      </c>
      <c r="AD1129" s="21"/>
      <c r="AE1129" s="3" t="str">
        <f t="shared" si="136"/>
        <v>Application</v>
      </c>
      <c r="AF1129" s="2" t="str">
        <f t="shared" si="137"/>
        <v/>
      </c>
      <c r="AG1129" s="2" t="str">
        <f t="shared" si="138"/>
        <v/>
      </c>
      <c r="AH1129" s="2" t="str">
        <f t="shared" si="139"/>
        <v>Network Device</v>
      </c>
      <c r="AI1129" s="2" t="str">
        <f t="shared" si="140"/>
        <v/>
      </c>
      <c r="AJ1129" s="2" t="str">
        <f t="shared" si="141"/>
        <v/>
      </c>
      <c r="AK1129" s="2" t="str">
        <f t="shared" si="142"/>
        <v/>
      </c>
      <c r="AL1129" s="27"/>
      <c r="AM1129" s="5" t="str">
        <f t="shared" si="143"/>
        <v>Application; Network Device</v>
      </c>
    </row>
    <row r="1130" spans="1:39" s="5" customFormat="1" ht="165">
      <c r="A1130" s="1" t="s">
        <v>22755</v>
      </c>
      <c r="B1130" s="1" t="s">
        <v>4317</v>
      </c>
      <c r="C1130" s="1" t="s">
        <v>1357</v>
      </c>
      <c r="D1130" s="1" t="s">
        <v>2366</v>
      </c>
      <c r="E1130" s="1" t="s">
        <v>3359</v>
      </c>
      <c r="F1130" s="2" t="s">
        <v>4095</v>
      </c>
      <c r="G1130" s="2"/>
      <c r="H1130" s="2"/>
      <c r="I1130" s="2"/>
      <c r="J1130" s="15"/>
      <c r="K1130" s="3">
        <f>IFERROR(MATCH("Application Layer Gateway (ALG) Security Requirements Guide (SRG) :: Version 1, Release: 2 Benchmark Date: 24 Jul 2015*"&amp;A1130&amp;";*",SRGs!AA:AA,0),0)</f>
        <v>2142</v>
      </c>
      <c r="L1130" s="2">
        <f>IFERROR(MATCH("Application Server Security Requirements Guide :: Version 3, Release: 3 Benchmark Date: 27 Oct 2022*"&amp;A1130&amp;";*",SRGs!AA:AA,0),0)</f>
        <v>0</v>
      </c>
      <c r="M1130" s="2">
        <f>IFERROR(MATCH("Authentication, Authorization, and Accounting Services (AAA) Security Requirements Guide :: Version 1, Release: 2 Benchmark Date: 24 Jan 2020*"&amp;A1130&amp;";*",SRGs!AA:AA,0),0)</f>
        <v>0</v>
      </c>
      <c r="N1130" s="6">
        <f>IFERROR(MATCH("Central Log Server Security Requirements Guide :: Version 2, Release: 2 Benchmark Date: 27 Oct 2022*"&amp;A1130&amp;";*",SRGs!AA:AA,0),0)</f>
        <v>0</v>
      </c>
      <c r="O1130" s="6">
        <f>IFERROR(MATCH("Database Security Requirements Guide :: Version 3, Release: 3 Benchmark Date: 27 Jul 2022*"&amp;A1130&amp;";*",SRGs!AA:AA,0),0)</f>
        <v>0</v>
      </c>
      <c r="P1130" s="6">
        <f>IFERROR(MATCH("Container Platform Security Requirements Guide :: Version 1, Release: 3 Benchmark Date: 27 Jan 2022*"&amp;A1130&amp;";*",SRGs!AA:AA,0),0)</f>
        <v>0</v>
      </c>
      <c r="Q1130" s="6">
        <f>IFERROR(MATCH("Domain Name System (DNS) Security Requirements Guide :: Version 2, Release: 4 Benchmark Date: 23 Oct 2015*"&amp;A1130&amp;";*",SRGs!AA:AA,0),0)</f>
        <v>0</v>
      </c>
      <c r="R1130" s="6">
        <f>IFERROR(MATCH("Firewall Security Requirements Guide :: Version 2, Release: 3 Benchmark Date: 27 Oct 2022*"&amp;A1130&amp;";*",SRGs!AA:AA,0),0)</f>
        <v>2148</v>
      </c>
      <c r="S1130" s="6">
        <f>IFERROR(MATCH("General Purpose Operating System Security Requirements Guide :: Version 2, Release: 4 Benchmark Date: 27 Jul 2022*"&amp;A1130&amp;";*",SRGs!AA:AA,0),0)</f>
        <v>0</v>
      </c>
      <c r="T1130" s="6">
        <f>IFERROR(MATCH("Intrusion Detection and Prevention Systems (IDPS) Security Requirements Guide :: Version 2, Release: 6 Benchmark Date: 24 Jul 2020*"&amp;A1130&amp;";*",SRGs!AA:AA,0),0)</f>
        <v>2149</v>
      </c>
      <c r="U1130" s="6">
        <f>IFERROR(MATCH("Layer 2 Switch Security Requirements Guide :: Version 2, Release: 1 Benchmark Date: 18 May 2021*"&amp;A1130&amp;";*",SRGs!AA:AA,0),0)</f>
        <v>0</v>
      </c>
      <c r="V1130" s="6">
        <f>IFERROR(MATCH("Mainframe Product Security Requirements Guide :: Version 2, Release: 1 Benchmark Date: 27 Oct 2022*"&amp;A1130&amp;";*",SRGs!AA:AA,0),0)</f>
        <v>0</v>
      </c>
      <c r="W1130" s="6">
        <f>IFERROR(MATCH("Network Device Management Security Requirements Guide :: Version 4, Release: 1 Benchmark Date: 23 Apr 2021*"&amp;A1130&amp;";*",SRGs!AA:AA,0),0)</f>
        <v>0</v>
      </c>
      <c r="X1130" s="6">
        <f>IFERROR(MATCH("Router Security Requirements Guide :: Version 4, Release: 2 Benchmark Date: 23 Apr 2021*"&amp;A1130&amp;";*",SRGs!AA:AA,0),0)</f>
        <v>0</v>
      </c>
      <c r="Y1130" s="6">
        <f>IFERROR(MATCH("SDN Controller Security Requirements Guide :: Version 1, Release: 2 Benchmark Date: 24 Apr 2020*"&amp;A1130&amp;";*",SRGs!AA:AA,0),0)</f>
        <v>0</v>
      </c>
      <c r="Z1130" s="6">
        <f>IFERROR(MATCH("Unified Endpoint Management Agent Security Requirements Guide :: Version 1, Release: 1 Benchmark Date: 20 Nov 2020*"&amp;A1130&amp;";*",SRGs!AA:AA,0),0)</f>
        <v>0</v>
      </c>
      <c r="AA1130" s="6">
        <f>IFERROR(MATCH("Unified Endpoint Management Server Security Requirements Guide :: Version 1, Release: 1 Benchmark Date: 20 Nov 2020*"&amp;A1130&amp;";*",SRGs!AA:AA,0),0)</f>
        <v>0</v>
      </c>
      <c r="AB1130" s="6">
        <f>IFERROR(MATCH("Virtual Private Network (VPN) Security Requirements Guide :: Version 2, Release: 4 Benchmark Date: 27 Oct 2021*"&amp;A1130&amp;";*",SRGs!AA:AA,0),0)</f>
        <v>0</v>
      </c>
      <c r="AC1130" s="6">
        <f>IFERROR(MATCH("Web Server Security Requirements Guide :: Version 3, Release: 1 Benchmark Date: 27 Oct 2022*"&amp;A1130&amp;";*",SRGs!AA:AA,0),0)</f>
        <v>0</v>
      </c>
      <c r="AD1130" s="21"/>
      <c r="AE1130" s="3" t="str">
        <f t="shared" si="136"/>
        <v>Application</v>
      </c>
      <c r="AF1130" s="2" t="str">
        <f t="shared" si="137"/>
        <v/>
      </c>
      <c r="AG1130" s="2" t="str">
        <f t="shared" si="138"/>
        <v/>
      </c>
      <c r="AH1130" s="2" t="str">
        <f t="shared" si="139"/>
        <v>Network Device</v>
      </c>
      <c r="AI1130" s="2" t="str">
        <f t="shared" si="140"/>
        <v/>
      </c>
      <c r="AJ1130" s="2" t="str">
        <f t="shared" si="141"/>
        <v/>
      </c>
      <c r="AK1130" s="2" t="str">
        <f t="shared" si="142"/>
        <v/>
      </c>
      <c r="AL1130" s="27"/>
      <c r="AM1130" s="5" t="str">
        <f t="shared" si="143"/>
        <v>Application; Network Device</v>
      </c>
    </row>
    <row r="1131" spans="1:39" ht="30">
      <c r="A1131" s="1" t="s">
        <v>22756</v>
      </c>
      <c r="B1131" s="1" t="s">
        <v>4317</v>
      </c>
      <c r="C1131" s="1" t="s">
        <v>1358</v>
      </c>
      <c r="D1131" s="1" t="s">
        <v>3599</v>
      </c>
      <c r="E1131" s="1"/>
      <c r="F1131" s="2"/>
      <c r="G1131" s="2"/>
      <c r="H1131" s="2"/>
      <c r="I1131" s="2"/>
      <c r="J1131" s="15"/>
      <c r="K1131" s="3">
        <f>IFERROR(MATCH("Application Layer Gateway (ALG) Security Requirements Guide (SRG) :: Version 1, Release: 2 Benchmark Date: 24 Jul 2015*"&amp;A1131&amp;";*",SRGs!AA:AA,0),0)</f>
        <v>0</v>
      </c>
      <c r="L1131" s="2">
        <f>IFERROR(MATCH("Application Server Security Requirements Guide :: Version 3, Release: 3 Benchmark Date: 27 Oct 2022*"&amp;A1131&amp;";*",SRGs!AA:AA,0),0)</f>
        <v>0</v>
      </c>
      <c r="M1131" s="2">
        <f>IFERROR(MATCH("Authentication, Authorization, and Accounting Services (AAA) Security Requirements Guide :: Version 1, Release: 2 Benchmark Date: 24 Jan 2020*"&amp;A1131&amp;";*",SRGs!AA:AA,0),0)</f>
        <v>0</v>
      </c>
      <c r="N1131" s="2">
        <f>IFERROR(MATCH("Central Log Server Security Requirements Guide :: Version 2, Release: 2 Benchmark Date: 27 Oct 2022*"&amp;A1131&amp;";*",SRGs!AA:AA,0),0)</f>
        <v>0</v>
      </c>
      <c r="O1131" s="2">
        <f>IFERROR(MATCH("Database Security Requirements Guide :: Version 3, Release: 3 Benchmark Date: 27 Jul 2022*"&amp;A1131&amp;";*",SRGs!AA:AA,0),0)</f>
        <v>0</v>
      </c>
      <c r="P1131" s="2">
        <f>IFERROR(MATCH("Container Platform Security Requirements Guide :: Version 1, Release: 3 Benchmark Date: 27 Jan 2022*"&amp;A1131&amp;";*",SRGs!AA:AA,0),0)</f>
        <v>0</v>
      </c>
      <c r="Q1131" s="2">
        <f>IFERROR(MATCH("Domain Name System (DNS) Security Requirements Guide :: Version 2, Release: 4 Benchmark Date: 23 Oct 2015*"&amp;A1131&amp;";*",SRGs!AA:AA,0),0)</f>
        <v>0</v>
      </c>
      <c r="R1131" s="2">
        <f>IFERROR(MATCH("Firewall Security Requirements Guide :: Version 2, Release: 3 Benchmark Date: 27 Oct 2022*"&amp;A1131&amp;";*",SRGs!AA:AA,0),0)</f>
        <v>0</v>
      </c>
      <c r="S1131" s="2">
        <f>IFERROR(MATCH("General Purpose Operating System Security Requirements Guide :: Version 2, Release: 4 Benchmark Date: 27 Jul 2022*"&amp;A1131&amp;";*",SRGs!AA:AA,0),0)</f>
        <v>0</v>
      </c>
      <c r="T1131" s="2">
        <f>IFERROR(MATCH("Intrusion Detection and Prevention Systems (IDPS) Security Requirements Guide :: Version 2, Release: 6 Benchmark Date: 24 Jul 2020*"&amp;A1131&amp;";*",SRGs!AA:AA,0),0)</f>
        <v>0</v>
      </c>
      <c r="U1131" s="2">
        <f>IFERROR(MATCH("Layer 2 Switch Security Requirements Guide :: Version 2, Release: 1 Benchmark Date: 18 May 2021*"&amp;A1131&amp;";*",SRGs!AA:AA,0),0)</f>
        <v>0</v>
      </c>
      <c r="V1131" s="2">
        <f>IFERROR(MATCH("Mainframe Product Security Requirements Guide :: Version 2, Release: 1 Benchmark Date: 27 Oct 2022*"&amp;A1131&amp;";*",SRGs!AA:AA,0),0)</f>
        <v>0</v>
      </c>
      <c r="W1131" s="2">
        <f>IFERROR(MATCH("Network Device Management Security Requirements Guide :: Version 4, Release: 1 Benchmark Date: 23 Apr 2021*"&amp;A1131&amp;";*",SRGs!AA:AA,0),0)</f>
        <v>0</v>
      </c>
      <c r="X1131" s="2">
        <f>IFERROR(MATCH("Router Security Requirements Guide :: Version 4, Release: 2 Benchmark Date: 23 Apr 2021*"&amp;A1131&amp;";*",SRGs!AA:AA,0),0)</f>
        <v>0</v>
      </c>
      <c r="Y1131" s="2">
        <f>IFERROR(MATCH("SDN Controller Security Requirements Guide :: Version 1, Release: 2 Benchmark Date: 24 Apr 2020*"&amp;A1131&amp;";*",SRGs!AA:AA,0),0)</f>
        <v>0</v>
      </c>
      <c r="Z1131" s="2">
        <f>IFERROR(MATCH("Unified Endpoint Management Agent Security Requirements Guide :: Version 1, Release: 1 Benchmark Date: 20 Nov 2020*"&amp;A1131&amp;";*",SRGs!AA:AA,0),0)</f>
        <v>0</v>
      </c>
      <c r="AA1131" s="2">
        <f>IFERROR(MATCH("Unified Endpoint Management Server Security Requirements Guide :: Version 1, Release: 1 Benchmark Date: 20 Nov 2020*"&amp;A1131&amp;";*",SRGs!AA:AA,0),0)</f>
        <v>0</v>
      </c>
      <c r="AB1131" s="2">
        <f>IFERROR(MATCH("Virtual Private Network (VPN) Security Requirements Guide :: Version 2, Release: 4 Benchmark Date: 27 Oct 2021*"&amp;A1131&amp;";*",SRGs!AA:AA,0),0)</f>
        <v>0</v>
      </c>
      <c r="AC1131" s="2">
        <f>IFERROR(MATCH("Web Server Security Requirements Guide :: Version 3, Release: 1 Benchmark Date: 27 Oct 2022*"&amp;A1131&amp;";*",SRGs!AA:AA,0),0)</f>
        <v>0</v>
      </c>
      <c r="AD1131" s="22"/>
      <c r="AE1131" s="3" t="str">
        <f t="shared" si="136"/>
        <v/>
      </c>
      <c r="AF1131" s="2" t="str">
        <f t="shared" si="137"/>
        <v/>
      </c>
      <c r="AG1131" s="2" t="str">
        <f t="shared" si="138"/>
        <v/>
      </c>
      <c r="AH1131" s="2" t="str">
        <f t="shared" si="139"/>
        <v/>
      </c>
      <c r="AI1131" s="2" t="str">
        <f t="shared" si="140"/>
        <v/>
      </c>
      <c r="AJ1131" s="2" t="str">
        <f t="shared" si="141"/>
        <v/>
      </c>
      <c r="AK1131" s="2" t="str">
        <f t="shared" si="142"/>
        <v/>
      </c>
      <c r="AM1131" s="5" t="str">
        <f t="shared" si="143"/>
        <v/>
      </c>
    </row>
    <row r="1132" spans="1:39" s="5" customFormat="1" ht="60">
      <c r="A1132" s="1" t="s">
        <v>22757</v>
      </c>
      <c r="B1132" s="1" t="s">
        <v>4317</v>
      </c>
      <c r="C1132" s="1" t="s">
        <v>1359</v>
      </c>
      <c r="D1132" s="1" t="s">
        <v>2367</v>
      </c>
      <c r="E1132" s="1" t="s">
        <v>3360</v>
      </c>
      <c r="F1132" s="2" t="s">
        <v>2591</v>
      </c>
      <c r="G1132" s="2"/>
      <c r="H1132" s="2" t="s">
        <v>4287</v>
      </c>
      <c r="I1132" s="10">
        <v>3</v>
      </c>
      <c r="J1132" s="13"/>
      <c r="K1132" s="3">
        <f>IFERROR(MATCH("Application Layer Gateway (ALG) Security Requirements Guide (SRG) :: Version 1, Release: 2 Benchmark Date: 24 Jul 2015*"&amp;A1132&amp;";*",SRGs!AA:AA,0),0)</f>
        <v>0</v>
      </c>
      <c r="L1132" s="2">
        <f>IFERROR(MATCH("Application Server Security Requirements Guide :: Version 3, Release: 3 Benchmark Date: 27 Oct 2022*"&amp;A1132&amp;";*",SRGs!AA:AA,0),0)</f>
        <v>0</v>
      </c>
      <c r="M1132" s="2">
        <f>IFERROR(MATCH("Authentication, Authorization, and Accounting Services (AAA) Security Requirements Guide :: Version 1, Release: 2 Benchmark Date: 24 Jan 2020*"&amp;A1132&amp;";*",SRGs!AA:AA,0),0)</f>
        <v>0</v>
      </c>
      <c r="N1132" s="2">
        <f>IFERROR(MATCH("Central Log Server Security Requirements Guide :: Version 2, Release: 2 Benchmark Date: 27 Oct 2022*"&amp;A1132&amp;";*",SRGs!AA:AA,0),0)</f>
        <v>0</v>
      </c>
      <c r="O1132" s="2">
        <f>IFERROR(MATCH("Database Security Requirements Guide :: Version 3, Release: 3 Benchmark Date: 27 Jul 2022*"&amp;A1132&amp;";*",SRGs!AA:AA,0),0)</f>
        <v>0</v>
      </c>
      <c r="P1132" s="6">
        <f>IFERROR(MATCH("Container Platform Security Requirements Guide :: Version 1, Release: 3 Benchmark Date: 27 Jan 2022*"&amp;A1132&amp;";*",SRGs!AA:AA,0),0)</f>
        <v>0</v>
      </c>
      <c r="Q1132" s="6">
        <f>IFERROR(MATCH("Domain Name System (DNS) Security Requirements Guide :: Version 2, Release: 4 Benchmark Date: 23 Oct 2015*"&amp;A1132&amp;";*",SRGs!AA:AA,0),0)</f>
        <v>0</v>
      </c>
      <c r="R1132" s="6">
        <f>IFERROR(MATCH("Firewall Security Requirements Guide :: Version 2, Release: 3 Benchmark Date: 27 Oct 2022*"&amp;A1132&amp;";*",SRGs!AA:AA,0),0)</f>
        <v>0</v>
      </c>
      <c r="S1132" s="6">
        <f>IFERROR(MATCH("General Purpose Operating System Security Requirements Guide :: Version 2, Release: 4 Benchmark Date: 27 Jul 2022*"&amp;A1132&amp;";*",SRGs!AA:AA,0),0)</f>
        <v>0</v>
      </c>
      <c r="T1132" s="6">
        <f>IFERROR(MATCH("Intrusion Detection and Prevention Systems (IDPS) Security Requirements Guide :: Version 2, Release: 6 Benchmark Date: 24 Jul 2020*"&amp;A1132&amp;";*",SRGs!AA:AA,0),0)</f>
        <v>0</v>
      </c>
      <c r="U1132" s="6">
        <f>IFERROR(MATCH("Layer 2 Switch Security Requirements Guide :: Version 2, Release: 1 Benchmark Date: 18 May 2021*"&amp;A1132&amp;";*",SRGs!AA:AA,0),0)</f>
        <v>0</v>
      </c>
      <c r="V1132" s="6">
        <f>IFERROR(MATCH("Mainframe Product Security Requirements Guide :: Version 2, Release: 1 Benchmark Date: 27 Oct 2022*"&amp;A1132&amp;";*",SRGs!AA:AA,0),0)</f>
        <v>0</v>
      </c>
      <c r="W1132" s="6">
        <f>IFERROR(MATCH("Network Device Management Security Requirements Guide :: Version 4, Release: 1 Benchmark Date: 23 Apr 2021*"&amp;A1132&amp;";*",SRGs!AA:AA,0),0)</f>
        <v>0</v>
      </c>
      <c r="X1132" s="6">
        <f>IFERROR(MATCH("Router Security Requirements Guide :: Version 4, Release: 2 Benchmark Date: 23 Apr 2021*"&amp;A1132&amp;";*",SRGs!AA:AA,0),0)</f>
        <v>0</v>
      </c>
      <c r="Y1132" s="6">
        <f>IFERROR(MATCH("SDN Controller Security Requirements Guide :: Version 1, Release: 2 Benchmark Date: 24 Apr 2020*"&amp;A1132&amp;";*",SRGs!AA:AA,0),0)</f>
        <v>0</v>
      </c>
      <c r="Z1132" s="6">
        <f>IFERROR(MATCH("Unified Endpoint Management Agent Security Requirements Guide :: Version 1, Release: 1 Benchmark Date: 20 Nov 2020*"&amp;A1132&amp;";*",SRGs!AA:AA,0),0)</f>
        <v>0</v>
      </c>
      <c r="AA1132" s="6">
        <f>IFERROR(MATCH("Unified Endpoint Management Server Security Requirements Guide :: Version 1, Release: 1 Benchmark Date: 20 Nov 2020*"&amp;A1132&amp;";*",SRGs!AA:AA,0),0)</f>
        <v>0</v>
      </c>
      <c r="AB1132" s="6">
        <f>IFERROR(MATCH("Virtual Private Network (VPN) Security Requirements Guide :: Version 2, Release: 4 Benchmark Date: 27 Oct 2021*"&amp;A1132&amp;";*",SRGs!AA:AA,0),0)</f>
        <v>0</v>
      </c>
      <c r="AC1132" s="6">
        <f>IFERROR(MATCH("Web Server Security Requirements Guide :: Version 3, Release: 1 Benchmark Date: 27 Oct 2022*"&amp;A1132&amp;";*",SRGs!AA:AA,0),0)</f>
        <v>0</v>
      </c>
      <c r="AD1132" s="21"/>
      <c r="AE1132" s="3" t="str">
        <f t="shared" si="136"/>
        <v/>
      </c>
      <c r="AF1132" s="2" t="str">
        <f t="shared" si="137"/>
        <v/>
      </c>
      <c r="AG1132" s="2" t="str">
        <f t="shared" si="138"/>
        <v/>
      </c>
      <c r="AH1132" s="2" t="str">
        <f t="shared" si="139"/>
        <v/>
      </c>
      <c r="AI1132" s="2" t="str">
        <f t="shared" si="140"/>
        <v/>
      </c>
      <c r="AJ1132" s="2" t="str">
        <f t="shared" si="141"/>
        <v/>
      </c>
      <c r="AK1132" s="2" t="str">
        <f t="shared" si="142"/>
        <v/>
      </c>
      <c r="AL1132" s="27"/>
      <c r="AM1132" s="5" t="str">
        <f t="shared" si="143"/>
        <v/>
      </c>
    </row>
    <row r="1133" spans="1:39" ht="30">
      <c r="A1133" s="1" t="s">
        <v>22758</v>
      </c>
      <c r="B1133" s="1" t="s">
        <v>4317</v>
      </c>
      <c r="C1133" s="1" t="s">
        <v>1360</v>
      </c>
      <c r="D1133" s="1" t="s">
        <v>3477</v>
      </c>
      <c r="E1133" s="1"/>
      <c r="F1133" s="2"/>
      <c r="G1133" s="2"/>
      <c r="H1133" s="2"/>
      <c r="I1133" s="2"/>
      <c r="J1133" s="15"/>
      <c r="K1133" s="3">
        <f>IFERROR(MATCH("Application Layer Gateway (ALG) Security Requirements Guide (SRG) :: Version 1, Release: 2 Benchmark Date: 24 Jul 2015*"&amp;A1133&amp;";*",SRGs!AA:AA,0),0)</f>
        <v>0</v>
      </c>
      <c r="L1133" s="2">
        <f>IFERROR(MATCH("Application Server Security Requirements Guide :: Version 3, Release: 3 Benchmark Date: 27 Oct 2022*"&amp;A1133&amp;";*",SRGs!AA:AA,0),0)</f>
        <v>0</v>
      </c>
      <c r="M1133" s="2">
        <f>IFERROR(MATCH("Authentication, Authorization, and Accounting Services (AAA) Security Requirements Guide :: Version 1, Release: 2 Benchmark Date: 24 Jan 2020*"&amp;A1133&amp;";*",SRGs!AA:AA,0),0)</f>
        <v>0</v>
      </c>
      <c r="N1133" s="2">
        <f>IFERROR(MATCH("Central Log Server Security Requirements Guide :: Version 2, Release: 2 Benchmark Date: 27 Oct 2022*"&amp;A1133&amp;";*",SRGs!AA:AA,0),0)</f>
        <v>0</v>
      </c>
      <c r="O1133" s="2">
        <f>IFERROR(MATCH("Database Security Requirements Guide :: Version 3, Release: 3 Benchmark Date: 27 Jul 2022*"&amp;A1133&amp;";*",SRGs!AA:AA,0),0)</f>
        <v>0</v>
      </c>
      <c r="P1133" s="2">
        <f>IFERROR(MATCH("Container Platform Security Requirements Guide :: Version 1, Release: 3 Benchmark Date: 27 Jan 2022*"&amp;A1133&amp;";*",SRGs!AA:AA,0),0)</f>
        <v>0</v>
      </c>
      <c r="Q1133" s="2">
        <f>IFERROR(MATCH("Domain Name System (DNS) Security Requirements Guide :: Version 2, Release: 4 Benchmark Date: 23 Oct 2015*"&amp;A1133&amp;";*",SRGs!AA:AA,0),0)</f>
        <v>0</v>
      </c>
      <c r="R1133" s="2">
        <f>IFERROR(MATCH("Firewall Security Requirements Guide :: Version 2, Release: 3 Benchmark Date: 27 Oct 2022*"&amp;A1133&amp;";*",SRGs!AA:AA,0),0)</f>
        <v>0</v>
      </c>
      <c r="S1133" s="2">
        <f>IFERROR(MATCH("General Purpose Operating System Security Requirements Guide :: Version 2, Release: 4 Benchmark Date: 27 Jul 2022*"&amp;A1133&amp;";*",SRGs!AA:AA,0),0)</f>
        <v>0</v>
      </c>
      <c r="T1133" s="2">
        <f>IFERROR(MATCH("Intrusion Detection and Prevention Systems (IDPS) Security Requirements Guide :: Version 2, Release: 6 Benchmark Date: 24 Jul 2020*"&amp;A1133&amp;";*",SRGs!AA:AA,0),0)</f>
        <v>0</v>
      </c>
      <c r="U1133" s="2">
        <f>IFERROR(MATCH("Layer 2 Switch Security Requirements Guide :: Version 2, Release: 1 Benchmark Date: 18 May 2021*"&amp;A1133&amp;";*",SRGs!AA:AA,0),0)</f>
        <v>0</v>
      </c>
      <c r="V1133" s="2">
        <f>IFERROR(MATCH("Mainframe Product Security Requirements Guide :: Version 2, Release: 1 Benchmark Date: 27 Oct 2022*"&amp;A1133&amp;";*",SRGs!AA:AA,0),0)</f>
        <v>0</v>
      </c>
      <c r="W1133" s="2">
        <f>IFERROR(MATCH("Network Device Management Security Requirements Guide :: Version 4, Release: 1 Benchmark Date: 23 Apr 2021*"&amp;A1133&amp;";*",SRGs!AA:AA,0),0)</f>
        <v>0</v>
      </c>
      <c r="X1133" s="2">
        <f>IFERROR(MATCH("Router Security Requirements Guide :: Version 4, Release: 2 Benchmark Date: 23 Apr 2021*"&amp;A1133&amp;";*",SRGs!AA:AA,0),0)</f>
        <v>0</v>
      </c>
      <c r="Y1133" s="2">
        <f>IFERROR(MATCH("SDN Controller Security Requirements Guide :: Version 1, Release: 2 Benchmark Date: 24 Apr 2020*"&amp;A1133&amp;";*",SRGs!AA:AA,0),0)</f>
        <v>0</v>
      </c>
      <c r="Z1133" s="2">
        <f>IFERROR(MATCH("Unified Endpoint Management Agent Security Requirements Guide :: Version 1, Release: 1 Benchmark Date: 20 Nov 2020*"&amp;A1133&amp;";*",SRGs!AA:AA,0),0)</f>
        <v>0</v>
      </c>
      <c r="AA1133" s="2">
        <f>IFERROR(MATCH("Unified Endpoint Management Server Security Requirements Guide :: Version 1, Release: 1 Benchmark Date: 20 Nov 2020*"&amp;A1133&amp;";*",SRGs!AA:AA,0),0)</f>
        <v>0</v>
      </c>
      <c r="AB1133" s="2">
        <f>IFERROR(MATCH("Virtual Private Network (VPN) Security Requirements Guide :: Version 2, Release: 4 Benchmark Date: 27 Oct 2021*"&amp;A1133&amp;";*",SRGs!AA:AA,0),0)</f>
        <v>0</v>
      </c>
      <c r="AC1133" s="2">
        <f>IFERROR(MATCH("Web Server Security Requirements Guide :: Version 3, Release: 1 Benchmark Date: 27 Oct 2022*"&amp;A1133&amp;";*",SRGs!AA:AA,0),0)</f>
        <v>0</v>
      </c>
      <c r="AD1133" s="22"/>
      <c r="AE1133" s="3" t="str">
        <f t="shared" si="136"/>
        <v/>
      </c>
      <c r="AF1133" s="2" t="str">
        <f t="shared" si="137"/>
        <v/>
      </c>
      <c r="AG1133" s="2" t="str">
        <f t="shared" si="138"/>
        <v/>
      </c>
      <c r="AH1133" s="2" t="str">
        <f t="shared" si="139"/>
        <v/>
      </c>
      <c r="AI1133" s="2" t="str">
        <f t="shared" si="140"/>
        <v/>
      </c>
      <c r="AJ1133" s="2" t="str">
        <f t="shared" si="141"/>
        <v/>
      </c>
      <c r="AK1133" s="2" t="str">
        <f t="shared" si="142"/>
        <v/>
      </c>
      <c r="AM1133" s="5" t="str">
        <f t="shared" si="143"/>
        <v/>
      </c>
    </row>
    <row r="1134" spans="1:39" ht="60">
      <c r="A1134" s="1" t="s">
        <v>22759</v>
      </c>
      <c r="B1134" s="1" t="s">
        <v>4317</v>
      </c>
      <c r="C1134" s="1" t="s">
        <v>1361</v>
      </c>
      <c r="D1134" s="1" t="s">
        <v>2368</v>
      </c>
      <c r="E1134" s="1" t="s">
        <v>3361</v>
      </c>
      <c r="F1134" s="2" t="s">
        <v>2591</v>
      </c>
      <c r="G1134" s="2"/>
      <c r="H1134" s="2"/>
      <c r="I1134" s="2"/>
      <c r="J1134" s="15"/>
      <c r="K1134" s="3">
        <f>IFERROR(MATCH("Application Layer Gateway (ALG) Security Requirements Guide (SRG) :: Version 1, Release: 2 Benchmark Date: 24 Jul 2015*"&amp;A1134&amp;";*",SRGs!AA:AA,0),0)</f>
        <v>0</v>
      </c>
      <c r="L1134" s="2">
        <f>IFERROR(MATCH("Application Server Security Requirements Guide :: Version 3, Release: 3 Benchmark Date: 27 Oct 2022*"&amp;A1134&amp;";*",SRGs!AA:AA,0),0)</f>
        <v>0</v>
      </c>
      <c r="M1134" s="2">
        <f>IFERROR(MATCH("Authentication, Authorization, and Accounting Services (AAA) Security Requirements Guide :: Version 1, Release: 2 Benchmark Date: 24 Jan 2020*"&amp;A1134&amp;";*",SRGs!AA:AA,0),0)</f>
        <v>0</v>
      </c>
      <c r="N1134" s="2">
        <f>IFERROR(MATCH("Central Log Server Security Requirements Guide :: Version 2, Release: 2 Benchmark Date: 27 Oct 2022*"&amp;A1134&amp;";*",SRGs!AA:AA,0),0)</f>
        <v>0</v>
      </c>
      <c r="O1134" s="2">
        <f>IFERROR(MATCH("Database Security Requirements Guide :: Version 3, Release: 3 Benchmark Date: 27 Jul 2022*"&amp;A1134&amp;";*",SRGs!AA:AA,0),0)</f>
        <v>0</v>
      </c>
      <c r="P1134" s="2">
        <f>IFERROR(MATCH("Container Platform Security Requirements Guide :: Version 1, Release: 3 Benchmark Date: 27 Jan 2022*"&amp;A1134&amp;";*",SRGs!AA:AA,0),0)</f>
        <v>0</v>
      </c>
      <c r="Q1134" s="2">
        <f>IFERROR(MATCH("Domain Name System (DNS) Security Requirements Guide :: Version 2, Release: 4 Benchmark Date: 23 Oct 2015*"&amp;A1134&amp;";*",SRGs!AA:AA,0),0)</f>
        <v>0</v>
      </c>
      <c r="R1134" s="2">
        <f>IFERROR(MATCH("Firewall Security Requirements Guide :: Version 2, Release: 3 Benchmark Date: 27 Oct 2022*"&amp;A1134&amp;";*",SRGs!AA:AA,0),0)</f>
        <v>0</v>
      </c>
      <c r="S1134" s="2">
        <f>IFERROR(MATCH("General Purpose Operating System Security Requirements Guide :: Version 2, Release: 4 Benchmark Date: 27 Jul 2022*"&amp;A1134&amp;";*",SRGs!AA:AA,0),0)</f>
        <v>0</v>
      </c>
      <c r="T1134" s="2">
        <f>IFERROR(MATCH("Intrusion Detection and Prevention Systems (IDPS) Security Requirements Guide :: Version 2, Release: 6 Benchmark Date: 24 Jul 2020*"&amp;A1134&amp;";*",SRGs!AA:AA,0),0)</f>
        <v>0</v>
      </c>
      <c r="U1134" s="2">
        <f>IFERROR(MATCH("Layer 2 Switch Security Requirements Guide :: Version 2, Release: 1 Benchmark Date: 18 May 2021*"&amp;A1134&amp;";*",SRGs!AA:AA,0),0)</f>
        <v>0</v>
      </c>
      <c r="V1134" s="2">
        <f>IFERROR(MATCH("Mainframe Product Security Requirements Guide :: Version 2, Release: 1 Benchmark Date: 27 Oct 2022*"&amp;A1134&amp;";*",SRGs!AA:AA,0),0)</f>
        <v>0</v>
      </c>
      <c r="W1134" s="2">
        <f>IFERROR(MATCH("Network Device Management Security Requirements Guide :: Version 4, Release: 1 Benchmark Date: 23 Apr 2021*"&amp;A1134&amp;";*",SRGs!AA:AA,0),0)</f>
        <v>0</v>
      </c>
      <c r="X1134" s="2">
        <f>IFERROR(MATCH("Router Security Requirements Guide :: Version 4, Release: 2 Benchmark Date: 23 Apr 2021*"&amp;A1134&amp;";*",SRGs!AA:AA,0),0)</f>
        <v>0</v>
      </c>
      <c r="Y1134" s="2">
        <f>IFERROR(MATCH("SDN Controller Security Requirements Guide :: Version 1, Release: 2 Benchmark Date: 24 Apr 2020*"&amp;A1134&amp;";*",SRGs!AA:AA,0),0)</f>
        <v>0</v>
      </c>
      <c r="Z1134" s="2">
        <f>IFERROR(MATCH("Unified Endpoint Management Agent Security Requirements Guide :: Version 1, Release: 1 Benchmark Date: 20 Nov 2020*"&amp;A1134&amp;";*",SRGs!AA:AA,0),0)</f>
        <v>0</v>
      </c>
      <c r="AA1134" s="2">
        <f>IFERROR(MATCH("Unified Endpoint Management Server Security Requirements Guide :: Version 1, Release: 1 Benchmark Date: 20 Nov 2020*"&amp;A1134&amp;";*",SRGs!AA:AA,0),0)</f>
        <v>0</v>
      </c>
      <c r="AB1134" s="2">
        <f>IFERROR(MATCH("Virtual Private Network (VPN) Security Requirements Guide :: Version 2, Release: 4 Benchmark Date: 27 Oct 2021*"&amp;A1134&amp;";*",SRGs!AA:AA,0),0)</f>
        <v>0</v>
      </c>
      <c r="AC1134" s="2">
        <f>IFERROR(MATCH("Web Server Security Requirements Guide :: Version 3, Release: 1 Benchmark Date: 27 Oct 2022*"&amp;A1134&amp;";*",SRGs!AA:AA,0),0)</f>
        <v>0</v>
      </c>
      <c r="AD1134" s="22"/>
      <c r="AE1134" s="3" t="str">
        <f t="shared" si="136"/>
        <v/>
      </c>
      <c r="AF1134" s="2" t="str">
        <f t="shared" si="137"/>
        <v/>
      </c>
      <c r="AG1134" s="2" t="str">
        <f t="shared" si="138"/>
        <v/>
      </c>
      <c r="AH1134" s="2" t="str">
        <f t="shared" si="139"/>
        <v/>
      </c>
      <c r="AI1134" s="2" t="str">
        <f t="shared" si="140"/>
        <v/>
      </c>
      <c r="AJ1134" s="2" t="str">
        <f t="shared" si="141"/>
        <v/>
      </c>
      <c r="AK1134" s="2" t="str">
        <f t="shared" si="142"/>
        <v/>
      </c>
      <c r="AM1134" s="5" t="str">
        <f t="shared" si="143"/>
        <v/>
      </c>
    </row>
    <row r="1135" spans="1:39" ht="150">
      <c r="A1135" s="1" t="s">
        <v>291</v>
      </c>
      <c r="B1135" s="1" t="s">
        <v>4317</v>
      </c>
      <c r="C1135" s="1" t="s">
        <v>1378</v>
      </c>
      <c r="D1135" s="1" t="s">
        <v>2385</v>
      </c>
      <c r="E1135" s="1" t="s">
        <v>3378</v>
      </c>
      <c r="F1135" s="2" t="s">
        <v>4100</v>
      </c>
      <c r="G1135" s="2" t="s">
        <v>4248</v>
      </c>
      <c r="H1135" s="2" t="s">
        <v>4297</v>
      </c>
      <c r="I1135" s="10">
        <v>1</v>
      </c>
      <c r="J1135" s="13"/>
      <c r="K1135" s="3">
        <f>IFERROR(MATCH("Application Layer Gateway (ALG) Security Requirements Guide (SRG) :: Version 1, Release: 2 Benchmark Date: 24 Jul 2015*"&amp;A1135&amp;";*",SRGs!AA:AA,0),0)</f>
        <v>0</v>
      </c>
      <c r="L1135" s="2">
        <f>IFERROR(MATCH("Application Server Security Requirements Guide :: Version 3, Release: 3 Benchmark Date: 27 Oct 2022*"&amp;A1135&amp;";*",SRGs!AA:AA,0),0)</f>
        <v>0</v>
      </c>
      <c r="M1135" s="2">
        <f>IFERROR(MATCH("Authentication, Authorization, and Accounting Services (AAA) Security Requirements Guide :: Version 1, Release: 2 Benchmark Date: 24 Jan 2020*"&amp;A1135&amp;";*",SRGs!AA:AA,0),0)</f>
        <v>0</v>
      </c>
      <c r="N1135" s="6">
        <f>IFERROR(MATCH("Central Log Server Security Requirements Guide :: Version 2, Release: 2 Benchmark Date: 27 Oct 2022*"&amp;A1135&amp;";*",SRGs!AA:AA,0),0)</f>
        <v>0</v>
      </c>
      <c r="O1135" s="6">
        <f>IFERROR(MATCH("Database Security Requirements Guide :: Version 3, Release: 3 Benchmark Date: 27 Jul 2022*"&amp;A1135&amp;";*",SRGs!AA:AA,0),0)</f>
        <v>0</v>
      </c>
      <c r="P1135" s="2">
        <f>IFERROR(MATCH("Container Platform Security Requirements Guide :: Version 1, Release: 3 Benchmark Date: 27 Jan 2022*"&amp;A1135&amp;";*",SRGs!AA:AA,0),0)</f>
        <v>0</v>
      </c>
      <c r="Q1135" s="2">
        <f>IFERROR(MATCH("Domain Name System (DNS) Security Requirements Guide :: Version 2, Release: 4 Benchmark Date: 23 Oct 2015*"&amp;A1135&amp;";*",SRGs!AA:AA,0),0)</f>
        <v>0</v>
      </c>
      <c r="R1135" s="2">
        <f>IFERROR(MATCH("Firewall Security Requirements Guide :: Version 2, Release: 3 Benchmark Date: 27 Oct 2022*"&amp;A1135&amp;";*",SRGs!AA:AA,0),0)</f>
        <v>0</v>
      </c>
      <c r="S1135" s="2">
        <f>IFERROR(MATCH("General Purpose Operating System Security Requirements Guide :: Version 2, Release: 4 Benchmark Date: 27 Jul 2022*"&amp;A1135&amp;";*",SRGs!AA:AA,0),0)</f>
        <v>0</v>
      </c>
      <c r="T1135" s="2">
        <f>IFERROR(MATCH("Intrusion Detection and Prevention Systems (IDPS) Security Requirements Guide :: Version 2, Release: 6 Benchmark Date: 24 Jul 2020*"&amp;A1135&amp;";*",SRGs!AA:AA,0),0)</f>
        <v>0</v>
      </c>
      <c r="U1135" s="2">
        <f>IFERROR(MATCH("Layer 2 Switch Security Requirements Guide :: Version 2, Release: 1 Benchmark Date: 18 May 2021*"&amp;A1135&amp;";*",SRGs!AA:AA,0),0)</f>
        <v>0</v>
      </c>
      <c r="V1135" s="2">
        <f>IFERROR(MATCH("Mainframe Product Security Requirements Guide :: Version 2, Release: 1 Benchmark Date: 27 Oct 2022*"&amp;A1135&amp;";*",SRGs!AA:AA,0),0)</f>
        <v>0</v>
      </c>
      <c r="W1135" s="2">
        <f>IFERROR(MATCH("Network Device Management Security Requirements Guide :: Version 4, Release: 1 Benchmark Date: 23 Apr 2021*"&amp;A1135&amp;";*",SRGs!AA:AA,0),0)</f>
        <v>0</v>
      </c>
      <c r="X1135" s="2">
        <f>IFERROR(MATCH("Router Security Requirements Guide :: Version 4, Release: 2 Benchmark Date: 23 Apr 2021*"&amp;A1135&amp;";*",SRGs!AA:AA,0),0)</f>
        <v>0</v>
      </c>
      <c r="Y1135" s="2">
        <f>IFERROR(MATCH("SDN Controller Security Requirements Guide :: Version 1, Release: 2 Benchmark Date: 24 Apr 2020*"&amp;A1135&amp;";*",SRGs!AA:AA,0),0)</f>
        <v>2157</v>
      </c>
      <c r="Z1135" s="2">
        <f>IFERROR(MATCH("Unified Endpoint Management Agent Security Requirements Guide :: Version 1, Release: 1 Benchmark Date: 20 Nov 2020*"&amp;A1135&amp;";*",SRGs!AA:AA,0),0)</f>
        <v>0</v>
      </c>
      <c r="AA1135" s="2">
        <f>IFERROR(MATCH("Unified Endpoint Management Server Security Requirements Guide :: Version 1, Release: 1 Benchmark Date: 20 Nov 2020*"&amp;A1135&amp;";*",SRGs!AA:AA,0),0)</f>
        <v>0</v>
      </c>
      <c r="AB1135" s="2">
        <f>IFERROR(MATCH("Virtual Private Network (VPN) Security Requirements Guide :: Version 2, Release: 4 Benchmark Date: 27 Oct 2021*"&amp;A1135&amp;";*",SRGs!AA:AA,0),0)</f>
        <v>0</v>
      </c>
      <c r="AC1135" s="2">
        <f>IFERROR(MATCH("Web Server Security Requirements Guide :: Version 3, Release: 1 Benchmark Date: 27 Oct 2022*"&amp;A1135&amp;";*",SRGs!AA:AA,0),0)</f>
        <v>0</v>
      </c>
      <c r="AD1135" s="22"/>
      <c r="AE1135" s="3" t="str">
        <f t="shared" si="136"/>
        <v/>
      </c>
      <c r="AF1135" s="2" t="str">
        <f t="shared" si="137"/>
        <v/>
      </c>
      <c r="AG1135" s="2" t="str">
        <f t="shared" si="138"/>
        <v/>
      </c>
      <c r="AH1135" s="2" t="str">
        <f t="shared" si="139"/>
        <v>Network Device</v>
      </c>
      <c r="AI1135" s="2" t="str">
        <f t="shared" si="140"/>
        <v/>
      </c>
      <c r="AJ1135" s="2" t="str">
        <f t="shared" si="141"/>
        <v/>
      </c>
      <c r="AK1135" s="2" t="str">
        <f t="shared" si="142"/>
        <v/>
      </c>
      <c r="AM1135" s="5" t="str">
        <f t="shared" si="143"/>
        <v>Network Device</v>
      </c>
    </row>
    <row r="1136" spans="1:39" ht="105">
      <c r="A1136" s="1" t="s">
        <v>22760</v>
      </c>
      <c r="B1136" s="1" t="s">
        <v>4317</v>
      </c>
      <c r="C1136" s="1" t="s">
        <v>1379</v>
      </c>
      <c r="D1136" s="1" t="s">
        <v>2386</v>
      </c>
      <c r="E1136" s="1" t="s">
        <v>3379</v>
      </c>
      <c r="F1136" s="2" t="s">
        <v>2591</v>
      </c>
      <c r="G1136" s="2"/>
      <c r="H1136" s="2"/>
      <c r="I1136" s="2"/>
      <c r="J1136" s="15"/>
      <c r="K1136" s="3">
        <f>IFERROR(MATCH("Application Layer Gateway (ALG) Security Requirements Guide (SRG) :: Version 1, Release: 2 Benchmark Date: 24 Jul 2015*"&amp;A1136&amp;";*",SRGs!AA:AA,0),0)</f>
        <v>0</v>
      </c>
      <c r="L1136" s="2">
        <f>IFERROR(MATCH("Application Server Security Requirements Guide :: Version 3, Release: 3 Benchmark Date: 27 Oct 2022*"&amp;A1136&amp;";*",SRGs!AA:AA,0),0)</f>
        <v>0</v>
      </c>
      <c r="M1136" s="2">
        <f>IFERROR(MATCH("Authentication, Authorization, and Accounting Services (AAA) Security Requirements Guide :: Version 1, Release: 2 Benchmark Date: 24 Jan 2020*"&amp;A1136&amp;";*",SRGs!AA:AA,0),0)</f>
        <v>0</v>
      </c>
      <c r="N1136" s="2">
        <f>IFERROR(MATCH("Central Log Server Security Requirements Guide :: Version 2, Release: 2 Benchmark Date: 27 Oct 2022*"&amp;A1136&amp;";*",SRGs!AA:AA,0),0)</f>
        <v>0</v>
      </c>
      <c r="O1136" s="2">
        <f>IFERROR(MATCH("Database Security Requirements Guide :: Version 3, Release: 3 Benchmark Date: 27 Jul 2022*"&amp;A1136&amp;";*",SRGs!AA:AA,0),0)</f>
        <v>0</v>
      </c>
      <c r="P1136" s="2">
        <f>IFERROR(MATCH("Container Platform Security Requirements Guide :: Version 1, Release: 3 Benchmark Date: 27 Jan 2022*"&amp;A1136&amp;";*",SRGs!AA:AA,0),0)</f>
        <v>0</v>
      </c>
      <c r="Q1136" s="2">
        <f>IFERROR(MATCH("Domain Name System (DNS) Security Requirements Guide :: Version 2, Release: 4 Benchmark Date: 23 Oct 2015*"&amp;A1136&amp;";*",SRGs!AA:AA,0),0)</f>
        <v>0</v>
      </c>
      <c r="R1136" s="2">
        <f>IFERROR(MATCH("Firewall Security Requirements Guide :: Version 2, Release: 3 Benchmark Date: 27 Oct 2022*"&amp;A1136&amp;";*",SRGs!AA:AA,0),0)</f>
        <v>0</v>
      </c>
      <c r="S1136" s="2">
        <f>IFERROR(MATCH("General Purpose Operating System Security Requirements Guide :: Version 2, Release: 4 Benchmark Date: 27 Jul 2022*"&amp;A1136&amp;";*",SRGs!AA:AA,0),0)</f>
        <v>0</v>
      </c>
      <c r="T1136" s="2">
        <f>IFERROR(MATCH("Intrusion Detection and Prevention Systems (IDPS) Security Requirements Guide :: Version 2, Release: 6 Benchmark Date: 24 Jul 2020*"&amp;A1136&amp;";*",SRGs!AA:AA,0),0)</f>
        <v>0</v>
      </c>
      <c r="U1136" s="2">
        <f>IFERROR(MATCH("Layer 2 Switch Security Requirements Guide :: Version 2, Release: 1 Benchmark Date: 18 May 2021*"&amp;A1136&amp;";*",SRGs!AA:AA,0),0)</f>
        <v>0</v>
      </c>
      <c r="V1136" s="2">
        <f>IFERROR(MATCH("Mainframe Product Security Requirements Guide :: Version 2, Release: 1 Benchmark Date: 27 Oct 2022*"&amp;A1136&amp;";*",SRGs!AA:AA,0),0)</f>
        <v>0</v>
      </c>
      <c r="W1136" s="2">
        <f>IFERROR(MATCH("Network Device Management Security Requirements Guide :: Version 4, Release: 1 Benchmark Date: 23 Apr 2021*"&amp;A1136&amp;";*",SRGs!AA:AA,0),0)</f>
        <v>0</v>
      </c>
      <c r="X1136" s="2">
        <f>IFERROR(MATCH("Router Security Requirements Guide :: Version 4, Release: 2 Benchmark Date: 23 Apr 2021*"&amp;A1136&amp;";*",SRGs!AA:AA,0),0)</f>
        <v>0</v>
      </c>
      <c r="Y1136" s="2">
        <f>IFERROR(MATCH("SDN Controller Security Requirements Guide :: Version 1, Release: 2 Benchmark Date: 24 Apr 2020*"&amp;A1136&amp;";*",SRGs!AA:AA,0),0)</f>
        <v>0</v>
      </c>
      <c r="Z1136" s="2">
        <f>IFERROR(MATCH("Unified Endpoint Management Agent Security Requirements Guide :: Version 1, Release: 1 Benchmark Date: 20 Nov 2020*"&amp;A1136&amp;";*",SRGs!AA:AA,0),0)</f>
        <v>0</v>
      </c>
      <c r="AA1136" s="2">
        <f>IFERROR(MATCH("Unified Endpoint Management Server Security Requirements Guide :: Version 1, Release: 1 Benchmark Date: 20 Nov 2020*"&amp;A1136&amp;";*",SRGs!AA:AA,0),0)</f>
        <v>0</v>
      </c>
      <c r="AB1136" s="2">
        <f>IFERROR(MATCH("Virtual Private Network (VPN) Security Requirements Guide :: Version 2, Release: 4 Benchmark Date: 27 Oct 2021*"&amp;A1136&amp;";*",SRGs!AA:AA,0),0)</f>
        <v>0</v>
      </c>
      <c r="AC1136" s="2">
        <f>IFERROR(MATCH("Web Server Security Requirements Guide :: Version 3, Release: 1 Benchmark Date: 27 Oct 2022*"&amp;A1136&amp;";*",SRGs!AA:AA,0),0)</f>
        <v>0</v>
      </c>
      <c r="AD1136" s="22"/>
      <c r="AE1136" s="3" t="str">
        <f t="shared" si="136"/>
        <v/>
      </c>
      <c r="AF1136" s="2" t="str">
        <f t="shared" si="137"/>
        <v/>
      </c>
      <c r="AG1136" s="2" t="str">
        <f t="shared" si="138"/>
        <v/>
      </c>
      <c r="AH1136" s="2" t="str">
        <f t="shared" si="139"/>
        <v/>
      </c>
      <c r="AI1136" s="2" t="str">
        <f t="shared" si="140"/>
        <v/>
      </c>
      <c r="AJ1136" s="2" t="str">
        <f t="shared" si="141"/>
        <v/>
      </c>
      <c r="AK1136" s="2" t="str">
        <f t="shared" si="142"/>
        <v/>
      </c>
      <c r="AM1136" s="5" t="str">
        <f t="shared" si="143"/>
        <v/>
      </c>
    </row>
    <row r="1137" spans="1:39" s="5" customFormat="1" ht="135">
      <c r="A1137" s="1" t="s">
        <v>292</v>
      </c>
      <c r="B1137" s="1" t="s">
        <v>4317</v>
      </c>
      <c r="C1137" s="1" t="s">
        <v>1380</v>
      </c>
      <c r="D1137" s="1" t="s">
        <v>2387</v>
      </c>
      <c r="E1137" s="1" t="s">
        <v>3380</v>
      </c>
      <c r="F1137" s="2" t="s">
        <v>4101</v>
      </c>
      <c r="G1137" s="2"/>
      <c r="H1137" s="2"/>
      <c r="I1137" s="2"/>
      <c r="J1137" s="15"/>
      <c r="K1137" s="3">
        <f>IFERROR(MATCH("Application Layer Gateway (ALG) Security Requirements Guide (SRG) :: Version 1, Release: 2 Benchmark Date: 24 Jul 2015*"&amp;A1137&amp;";*",SRGs!AA:AA,0),0)</f>
        <v>0</v>
      </c>
      <c r="L1137" s="2">
        <f>IFERROR(MATCH("Application Server Security Requirements Guide :: Version 3, Release: 3 Benchmark Date: 27 Oct 2022*"&amp;A1137&amp;";*",SRGs!AA:AA,0),0)</f>
        <v>0</v>
      </c>
      <c r="M1137" s="2">
        <f>IFERROR(MATCH("Authentication, Authorization, and Accounting Services (AAA) Security Requirements Guide :: Version 1, Release: 2 Benchmark Date: 24 Jan 2020*"&amp;A1137&amp;";*",SRGs!AA:AA,0),0)</f>
        <v>0</v>
      </c>
      <c r="N1137" s="6">
        <f>IFERROR(MATCH("Central Log Server Security Requirements Guide :: Version 2, Release: 2 Benchmark Date: 27 Oct 2022*"&amp;A1137&amp;";*",SRGs!AA:AA,0),0)</f>
        <v>0</v>
      </c>
      <c r="O1137" s="6">
        <f>IFERROR(MATCH("Database Security Requirements Guide :: Version 3, Release: 3 Benchmark Date: 27 Jul 2022*"&amp;A1137&amp;";*",SRGs!AA:AA,0),0)</f>
        <v>0</v>
      </c>
      <c r="P1137" s="6">
        <f>IFERROR(MATCH("Container Platform Security Requirements Guide :: Version 1, Release: 3 Benchmark Date: 27 Jan 2022*"&amp;A1137&amp;";*",SRGs!AA:AA,0),0)</f>
        <v>2158</v>
      </c>
      <c r="Q1137" s="6">
        <f>IFERROR(MATCH("Domain Name System (DNS) Security Requirements Guide :: Version 2, Release: 4 Benchmark Date: 23 Oct 2015*"&amp;A1137&amp;";*",SRGs!AA:AA,0),0)</f>
        <v>2164</v>
      </c>
      <c r="R1137" s="6">
        <f>IFERROR(MATCH("Firewall Security Requirements Guide :: Version 2, Release: 3 Benchmark Date: 27 Oct 2022*"&amp;A1137&amp;";*",SRGs!AA:AA,0),0)</f>
        <v>0</v>
      </c>
      <c r="S1137" s="6">
        <f>IFERROR(MATCH("General Purpose Operating System Security Requirements Guide :: Version 2, Release: 4 Benchmark Date: 27 Jul 2022*"&amp;A1137&amp;";*",SRGs!AA:AA,0),0)</f>
        <v>2159</v>
      </c>
      <c r="T1137" s="6">
        <f>IFERROR(MATCH("Intrusion Detection and Prevention Systems (IDPS) Security Requirements Guide :: Version 2, Release: 6 Benchmark Date: 24 Jul 2020*"&amp;A1137&amp;";*",SRGs!AA:AA,0),0)</f>
        <v>0</v>
      </c>
      <c r="U1137" s="6">
        <f>IFERROR(MATCH("Layer 2 Switch Security Requirements Guide :: Version 2, Release: 1 Benchmark Date: 18 May 2021*"&amp;A1137&amp;";*",SRGs!AA:AA,0),0)</f>
        <v>0</v>
      </c>
      <c r="V1137" s="6">
        <f>IFERROR(MATCH("Mainframe Product Security Requirements Guide :: Version 2, Release: 1 Benchmark Date: 27 Oct 2022*"&amp;A1137&amp;";*",SRGs!AA:AA,0),0)</f>
        <v>2160</v>
      </c>
      <c r="W1137" s="6">
        <f>IFERROR(MATCH("Network Device Management Security Requirements Guide :: Version 4, Release: 1 Benchmark Date: 23 Apr 2021*"&amp;A1137&amp;";*",SRGs!AA:AA,0),0)</f>
        <v>0</v>
      </c>
      <c r="X1137" s="6">
        <f>IFERROR(MATCH("Router Security Requirements Guide :: Version 4, Release: 2 Benchmark Date: 23 Apr 2021*"&amp;A1137&amp;";*",SRGs!AA:AA,0),0)</f>
        <v>0</v>
      </c>
      <c r="Y1137" s="6">
        <f>IFERROR(MATCH("SDN Controller Security Requirements Guide :: Version 1, Release: 2 Benchmark Date: 24 Apr 2020*"&amp;A1137&amp;";*",SRGs!AA:AA,0),0)</f>
        <v>2157</v>
      </c>
      <c r="Z1137" s="6">
        <f>IFERROR(MATCH("Unified Endpoint Management Agent Security Requirements Guide :: Version 1, Release: 1 Benchmark Date: 20 Nov 2020*"&amp;A1137&amp;";*",SRGs!AA:AA,0),0)</f>
        <v>0</v>
      </c>
      <c r="AA1137" s="6">
        <f>IFERROR(MATCH("Unified Endpoint Management Server Security Requirements Guide :: Version 1, Release: 1 Benchmark Date: 20 Nov 2020*"&amp;A1137&amp;";*",SRGs!AA:AA,0),0)</f>
        <v>2161</v>
      </c>
      <c r="AB1137" s="6">
        <f>IFERROR(MATCH("Virtual Private Network (VPN) Security Requirements Guide :: Version 2, Release: 4 Benchmark Date: 27 Oct 2021*"&amp;A1137&amp;";*",SRGs!AA:AA,0),0)</f>
        <v>0</v>
      </c>
      <c r="AC1137" s="6">
        <f>IFERROR(MATCH("Web Server Security Requirements Guide :: Version 3, Release: 1 Benchmark Date: 27 Oct 2022*"&amp;A1137&amp;";*",SRGs!AA:AA,0),0)</f>
        <v>0</v>
      </c>
      <c r="AD1137" s="21"/>
      <c r="AE1137" s="3" t="str">
        <f t="shared" si="136"/>
        <v/>
      </c>
      <c r="AF1137" s="2" t="str">
        <f t="shared" si="137"/>
        <v>Server</v>
      </c>
      <c r="AG1137" s="2" t="str">
        <f t="shared" si="138"/>
        <v>Laptops/Desktops</v>
      </c>
      <c r="AH1137" s="2" t="str">
        <f t="shared" si="139"/>
        <v>Network Device</v>
      </c>
      <c r="AI1137" s="2" t="str">
        <f t="shared" si="140"/>
        <v/>
      </c>
      <c r="AJ1137" s="2" t="str">
        <f t="shared" si="141"/>
        <v>Container</v>
      </c>
      <c r="AK1137" s="2" t="str">
        <f t="shared" si="142"/>
        <v>Unified Endpoint Mangement</v>
      </c>
      <c r="AL1137" s="27"/>
      <c r="AM1137" s="5" t="str">
        <f t="shared" si="143"/>
        <v>Server; Laptops/Desktops; Network Device; Container; Unified Endpoint Mangement</v>
      </c>
    </row>
    <row r="1138" spans="1:39" s="5" customFormat="1" ht="45">
      <c r="A1138" s="1" t="s">
        <v>22761</v>
      </c>
      <c r="B1138" s="1" t="s">
        <v>4317</v>
      </c>
      <c r="C1138" s="1" t="s">
        <v>1381</v>
      </c>
      <c r="D1138" s="1" t="s">
        <v>3601</v>
      </c>
      <c r="E1138" s="1"/>
      <c r="F1138" s="2"/>
      <c r="G1138" s="2"/>
      <c r="H1138" s="2"/>
      <c r="I1138" s="2"/>
      <c r="J1138" s="15"/>
      <c r="K1138" s="3">
        <f>IFERROR(MATCH("Application Layer Gateway (ALG) Security Requirements Guide (SRG) :: Version 1, Release: 2 Benchmark Date: 24 Jul 2015*"&amp;A1138&amp;";*",SRGs!AA:AA,0),0)</f>
        <v>0</v>
      </c>
      <c r="L1138" s="2">
        <f>IFERROR(MATCH("Application Server Security Requirements Guide :: Version 3, Release: 3 Benchmark Date: 27 Oct 2022*"&amp;A1138&amp;";*",SRGs!AA:AA,0),0)</f>
        <v>0</v>
      </c>
      <c r="M1138" s="2">
        <f>IFERROR(MATCH("Authentication, Authorization, and Accounting Services (AAA) Security Requirements Guide :: Version 1, Release: 2 Benchmark Date: 24 Jan 2020*"&amp;A1138&amp;";*",SRGs!AA:AA,0),0)</f>
        <v>0</v>
      </c>
      <c r="N1138" s="2">
        <f>IFERROR(MATCH("Central Log Server Security Requirements Guide :: Version 2, Release: 2 Benchmark Date: 27 Oct 2022*"&amp;A1138&amp;";*",SRGs!AA:AA,0),0)</f>
        <v>0</v>
      </c>
      <c r="O1138" s="2">
        <f>IFERROR(MATCH("Database Security Requirements Guide :: Version 3, Release: 3 Benchmark Date: 27 Jul 2022*"&amp;A1138&amp;";*",SRGs!AA:AA,0),0)</f>
        <v>0</v>
      </c>
      <c r="P1138" s="6">
        <f>IFERROR(MATCH("Container Platform Security Requirements Guide :: Version 1, Release: 3 Benchmark Date: 27 Jan 2022*"&amp;A1138&amp;";*",SRGs!AA:AA,0),0)</f>
        <v>0</v>
      </c>
      <c r="Q1138" s="6">
        <f>IFERROR(MATCH("Domain Name System (DNS) Security Requirements Guide :: Version 2, Release: 4 Benchmark Date: 23 Oct 2015*"&amp;A1138&amp;";*",SRGs!AA:AA,0),0)</f>
        <v>0</v>
      </c>
      <c r="R1138" s="6">
        <f>IFERROR(MATCH("Firewall Security Requirements Guide :: Version 2, Release: 3 Benchmark Date: 27 Oct 2022*"&amp;A1138&amp;";*",SRGs!AA:AA,0),0)</f>
        <v>0</v>
      </c>
      <c r="S1138" s="6">
        <f>IFERROR(MATCH("General Purpose Operating System Security Requirements Guide :: Version 2, Release: 4 Benchmark Date: 27 Jul 2022*"&amp;A1138&amp;";*",SRGs!AA:AA,0),0)</f>
        <v>0</v>
      </c>
      <c r="T1138" s="6">
        <f>IFERROR(MATCH("Intrusion Detection and Prevention Systems (IDPS) Security Requirements Guide :: Version 2, Release: 6 Benchmark Date: 24 Jul 2020*"&amp;A1138&amp;";*",SRGs!AA:AA,0),0)</f>
        <v>0</v>
      </c>
      <c r="U1138" s="6">
        <f>IFERROR(MATCH("Layer 2 Switch Security Requirements Guide :: Version 2, Release: 1 Benchmark Date: 18 May 2021*"&amp;A1138&amp;";*",SRGs!AA:AA,0),0)</f>
        <v>0</v>
      </c>
      <c r="V1138" s="6">
        <f>IFERROR(MATCH("Mainframe Product Security Requirements Guide :: Version 2, Release: 1 Benchmark Date: 27 Oct 2022*"&amp;A1138&amp;";*",SRGs!AA:AA,0),0)</f>
        <v>0</v>
      </c>
      <c r="W1138" s="6">
        <f>IFERROR(MATCH("Network Device Management Security Requirements Guide :: Version 4, Release: 1 Benchmark Date: 23 Apr 2021*"&amp;A1138&amp;";*",SRGs!AA:AA,0),0)</f>
        <v>0</v>
      </c>
      <c r="X1138" s="6">
        <f>IFERROR(MATCH("Router Security Requirements Guide :: Version 4, Release: 2 Benchmark Date: 23 Apr 2021*"&amp;A1138&amp;";*",SRGs!AA:AA,0),0)</f>
        <v>0</v>
      </c>
      <c r="Y1138" s="6">
        <f>IFERROR(MATCH("SDN Controller Security Requirements Guide :: Version 1, Release: 2 Benchmark Date: 24 Apr 2020*"&amp;A1138&amp;";*",SRGs!AA:AA,0),0)</f>
        <v>0</v>
      </c>
      <c r="Z1138" s="6">
        <f>IFERROR(MATCH("Unified Endpoint Management Agent Security Requirements Guide :: Version 1, Release: 1 Benchmark Date: 20 Nov 2020*"&amp;A1138&amp;";*",SRGs!AA:AA,0),0)</f>
        <v>0</v>
      </c>
      <c r="AA1138" s="6">
        <f>IFERROR(MATCH("Unified Endpoint Management Server Security Requirements Guide :: Version 1, Release: 1 Benchmark Date: 20 Nov 2020*"&amp;A1138&amp;";*",SRGs!AA:AA,0),0)</f>
        <v>0</v>
      </c>
      <c r="AB1138" s="6">
        <f>IFERROR(MATCH("Virtual Private Network (VPN) Security Requirements Guide :: Version 2, Release: 4 Benchmark Date: 27 Oct 2021*"&amp;A1138&amp;";*",SRGs!AA:AA,0),0)</f>
        <v>0</v>
      </c>
      <c r="AC1138" s="6">
        <f>IFERROR(MATCH("Web Server Security Requirements Guide :: Version 3, Release: 1 Benchmark Date: 27 Oct 2022*"&amp;A1138&amp;";*",SRGs!AA:AA,0),0)</f>
        <v>0</v>
      </c>
      <c r="AD1138" s="21"/>
      <c r="AE1138" s="3" t="str">
        <f t="shared" si="136"/>
        <v/>
      </c>
      <c r="AF1138" s="2" t="str">
        <f t="shared" si="137"/>
        <v/>
      </c>
      <c r="AG1138" s="2" t="str">
        <f t="shared" si="138"/>
        <v/>
      </c>
      <c r="AH1138" s="2" t="str">
        <f t="shared" si="139"/>
        <v/>
      </c>
      <c r="AI1138" s="2" t="str">
        <f t="shared" si="140"/>
        <v/>
      </c>
      <c r="AJ1138" s="2" t="str">
        <f t="shared" si="141"/>
        <v/>
      </c>
      <c r="AK1138" s="2" t="str">
        <f t="shared" si="142"/>
        <v/>
      </c>
      <c r="AL1138" s="27"/>
      <c r="AM1138" s="5" t="str">
        <f t="shared" si="143"/>
        <v/>
      </c>
    </row>
    <row r="1139" spans="1:39" ht="45">
      <c r="A1139" s="1" t="s">
        <v>22762</v>
      </c>
      <c r="B1139" s="1" t="s">
        <v>4317</v>
      </c>
      <c r="C1139" s="1" t="s">
        <v>1382</v>
      </c>
      <c r="D1139" s="1" t="s">
        <v>2388</v>
      </c>
      <c r="E1139" s="1" t="s">
        <v>3381</v>
      </c>
      <c r="F1139" s="2" t="s">
        <v>4102</v>
      </c>
      <c r="G1139" s="2"/>
      <c r="H1139" s="2"/>
      <c r="I1139" s="2"/>
      <c r="J1139" s="15"/>
      <c r="K1139" s="3">
        <f>IFERROR(MATCH("Application Layer Gateway (ALG) Security Requirements Guide (SRG) :: Version 1, Release: 2 Benchmark Date: 24 Jul 2015*"&amp;A1139&amp;";*",SRGs!AA:AA,0),0)</f>
        <v>0</v>
      </c>
      <c r="L1139" s="2">
        <f>IFERROR(MATCH("Application Server Security Requirements Guide :: Version 3, Release: 3 Benchmark Date: 27 Oct 2022*"&amp;A1139&amp;";*",SRGs!AA:AA,0),0)</f>
        <v>0</v>
      </c>
      <c r="M1139" s="2">
        <f>IFERROR(MATCH("Authentication, Authorization, and Accounting Services (AAA) Security Requirements Guide :: Version 1, Release: 2 Benchmark Date: 24 Jan 2020*"&amp;A1139&amp;";*",SRGs!AA:AA,0),0)</f>
        <v>0</v>
      </c>
      <c r="N1139" s="6">
        <f>IFERROR(MATCH("Central Log Server Security Requirements Guide :: Version 2, Release: 2 Benchmark Date: 27 Oct 2022*"&amp;A1139&amp;";*",SRGs!AA:AA,0),0)</f>
        <v>0</v>
      </c>
      <c r="O1139" s="6">
        <f>IFERROR(MATCH("Database Security Requirements Guide :: Version 3, Release: 3 Benchmark Date: 27 Jul 2022*"&amp;A1139&amp;";*",SRGs!AA:AA,0),0)</f>
        <v>0</v>
      </c>
      <c r="P1139" s="2">
        <f>IFERROR(MATCH("Container Platform Security Requirements Guide :: Version 1, Release: 3 Benchmark Date: 27 Jan 2022*"&amp;A1139&amp;";*",SRGs!AA:AA,0),0)</f>
        <v>0</v>
      </c>
      <c r="Q1139" s="2">
        <f>IFERROR(MATCH("Domain Name System (DNS) Security Requirements Guide :: Version 2, Release: 4 Benchmark Date: 23 Oct 2015*"&amp;A1139&amp;";*",SRGs!AA:AA,0),0)</f>
        <v>0</v>
      </c>
      <c r="R1139" s="2">
        <f>IFERROR(MATCH("Firewall Security Requirements Guide :: Version 2, Release: 3 Benchmark Date: 27 Oct 2022*"&amp;A1139&amp;";*",SRGs!AA:AA,0),0)</f>
        <v>0</v>
      </c>
      <c r="S1139" s="2">
        <f>IFERROR(MATCH("General Purpose Operating System Security Requirements Guide :: Version 2, Release: 4 Benchmark Date: 27 Jul 2022*"&amp;A1139&amp;";*",SRGs!AA:AA,0),0)</f>
        <v>0</v>
      </c>
      <c r="T1139" s="2">
        <f>IFERROR(MATCH("Intrusion Detection and Prevention Systems (IDPS) Security Requirements Guide :: Version 2, Release: 6 Benchmark Date: 24 Jul 2020*"&amp;A1139&amp;";*",SRGs!AA:AA,0),0)</f>
        <v>0</v>
      </c>
      <c r="U1139" s="2">
        <f>IFERROR(MATCH("Layer 2 Switch Security Requirements Guide :: Version 2, Release: 1 Benchmark Date: 18 May 2021*"&amp;A1139&amp;";*",SRGs!AA:AA,0),0)</f>
        <v>0</v>
      </c>
      <c r="V1139" s="2">
        <f>IFERROR(MATCH("Mainframe Product Security Requirements Guide :: Version 2, Release: 1 Benchmark Date: 27 Oct 2022*"&amp;A1139&amp;";*",SRGs!AA:AA,0),0)</f>
        <v>0</v>
      </c>
      <c r="W1139" s="2">
        <f>IFERROR(MATCH("Network Device Management Security Requirements Guide :: Version 4, Release: 1 Benchmark Date: 23 Apr 2021*"&amp;A1139&amp;";*",SRGs!AA:AA,0),0)</f>
        <v>0</v>
      </c>
      <c r="X1139" s="2">
        <f>IFERROR(MATCH("Router Security Requirements Guide :: Version 4, Release: 2 Benchmark Date: 23 Apr 2021*"&amp;A1139&amp;";*",SRGs!AA:AA,0),0)</f>
        <v>0</v>
      </c>
      <c r="Y1139" s="2">
        <f>IFERROR(MATCH("SDN Controller Security Requirements Guide :: Version 1, Release: 2 Benchmark Date: 24 Apr 2020*"&amp;A1139&amp;";*",SRGs!AA:AA,0),0)</f>
        <v>0</v>
      </c>
      <c r="Z1139" s="2">
        <f>IFERROR(MATCH("Unified Endpoint Management Agent Security Requirements Guide :: Version 1, Release: 1 Benchmark Date: 20 Nov 2020*"&amp;A1139&amp;";*",SRGs!AA:AA,0),0)</f>
        <v>0</v>
      </c>
      <c r="AA1139" s="2">
        <f>IFERROR(MATCH("Unified Endpoint Management Server Security Requirements Guide :: Version 1, Release: 1 Benchmark Date: 20 Nov 2020*"&amp;A1139&amp;";*",SRGs!AA:AA,0),0)</f>
        <v>0</v>
      </c>
      <c r="AB1139" s="2">
        <f>IFERROR(MATCH("Virtual Private Network (VPN) Security Requirements Guide :: Version 2, Release: 4 Benchmark Date: 27 Oct 2021*"&amp;A1139&amp;";*",SRGs!AA:AA,0),0)</f>
        <v>0</v>
      </c>
      <c r="AC1139" s="2">
        <f>IFERROR(MATCH("Web Server Security Requirements Guide :: Version 3, Release: 1 Benchmark Date: 27 Oct 2022*"&amp;A1139&amp;";*",SRGs!AA:AA,0),0)</f>
        <v>0</v>
      </c>
      <c r="AD1139" s="22"/>
      <c r="AE1139" s="3" t="str">
        <f t="shared" si="136"/>
        <v/>
      </c>
      <c r="AF1139" s="2" t="str">
        <f t="shared" si="137"/>
        <v/>
      </c>
      <c r="AG1139" s="2" t="str">
        <f t="shared" si="138"/>
        <v/>
      </c>
      <c r="AH1139" s="2" t="str">
        <f t="shared" si="139"/>
        <v/>
      </c>
      <c r="AI1139" s="2" t="str">
        <f t="shared" si="140"/>
        <v/>
      </c>
      <c r="AJ1139" s="2" t="str">
        <f t="shared" si="141"/>
        <v/>
      </c>
      <c r="AK1139" s="2" t="str">
        <f t="shared" si="142"/>
        <v/>
      </c>
      <c r="AM1139" s="5" t="str">
        <f t="shared" si="143"/>
        <v/>
      </c>
    </row>
    <row r="1140" spans="1:39" ht="45">
      <c r="A1140" s="1" t="s">
        <v>22763</v>
      </c>
      <c r="B1140" s="1" t="s">
        <v>4317</v>
      </c>
      <c r="C1140" s="1" t="s">
        <v>1383</v>
      </c>
      <c r="D1140" s="1" t="s">
        <v>2389</v>
      </c>
      <c r="E1140" s="1" t="s">
        <v>3382</v>
      </c>
      <c r="F1140" s="2" t="s">
        <v>4103</v>
      </c>
      <c r="G1140" s="2"/>
      <c r="H1140" s="2"/>
      <c r="I1140" s="2"/>
      <c r="J1140" s="15"/>
      <c r="K1140" s="3">
        <f>IFERROR(MATCH("Application Layer Gateway (ALG) Security Requirements Guide (SRG) :: Version 1, Release: 2 Benchmark Date: 24 Jul 2015*"&amp;A1140&amp;";*",SRGs!AA:AA,0),0)</f>
        <v>0</v>
      </c>
      <c r="L1140" s="2">
        <f>IFERROR(MATCH("Application Server Security Requirements Guide :: Version 3, Release: 3 Benchmark Date: 27 Oct 2022*"&amp;A1140&amp;";*",SRGs!AA:AA,0),0)</f>
        <v>0</v>
      </c>
      <c r="M1140" s="2">
        <f>IFERROR(MATCH("Authentication, Authorization, and Accounting Services (AAA) Security Requirements Guide :: Version 1, Release: 2 Benchmark Date: 24 Jan 2020*"&amp;A1140&amp;";*",SRGs!AA:AA,0),0)</f>
        <v>0</v>
      </c>
      <c r="N1140" s="6">
        <f>IFERROR(MATCH("Central Log Server Security Requirements Guide :: Version 2, Release: 2 Benchmark Date: 27 Oct 2022*"&amp;A1140&amp;";*",SRGs!AA:AA,0),0)</f>
        <v>0</v>
      </c>
      <c r="O1140" s="6">
        <f>IFERROR(MATCH("Database Security Requirements Guide :: Version 3, Release: 3 Benchmark Date: 27 Jul 2022*"&amp;A1140&amp;";*",SRGs!AA:AA,0),0)</f>
        <v>0</v>
      </c>
      <c r="P1140" s="2">
        <f>IFERROR(MATCH("Container Platform Security Requirements Guide :: Version 1, Release: 3 Benchmark Date: 27 Jan 2022*"&amp;A1140&amp;";*",SRGs!AA:AA,0),0)</f>
        <v>0</v>
      </c>
      <c r="Q1140" s="2">
        <f>IFERROR(MATCH("Domain Name System (DNS) Security Requirements Guide :: Version 2, Release: 4 Benchmark Date: 23 Oct 2015*"&amp;A1140&amp;";*",SRGs!AA:AA,0),0)</f>
        <v>0</v>
      </c>
      <c r="R1140" s="2">
        <f>IFERROR(MATCH("Firewall Security Requirements Guide :: Version 2, Release: 3 Benchmark Date: 27 Oct 2022*"&amp;A1140&amp;";*",SRGs!AA:AA,0),0)</f>
        <v>0</v>
      </c>
      <c r="S1140" s="2">
        <f>IFERROR(MATCH("General Purpose Operating System Security Requirements Guide :: Version 2, Release: 4 Benchmark Date: 27 Jul 2022*"&amp;A1140&amp;";*",SRGs!AA:AA,0),0)</f>
        <v>0</v>
      </c>
      <c r="T1140" s="2">
        <f>IFERROR(MATCH("Intrusion Detection and Prevention Systems (IDPS) Security Requirements Guide :: Version 2, Release: 6 Benchmark Date: 24 Jul 2020*"&amp;A1140&amp;";*",SRGs!AA:AA,0),0)</f>
        <v>0</v>
      </c>
      <c r="U1140" s="2">
        <f>IFERROR(MATCH("Layer 2 Switch Security Requirements Guide :: Version 2, Release: 1 Benchmark Date: 18 May 2021*"&amp;A1140&amp;";*",SRGs!AA:AA,0),0)</f>
        <v>0</v>
      </c>
      <c r="V1140" s="2">
        <f>IFERROR(MATCH("Mainframe Product Security Requirements Guide :: Version 2, Release: 1 Benchmark Date: 27 Oct 2022*"&amp;A1140&amp;";*",SRGs!AA:AA,0),0)</f>
        <v>0</v>
      </c>
      <c r="W1140" s="2">
        <f>IFERROR(MATCH("Network Device Management Security Requirements Guide :: Version 4, Release: 1 Benchmark Date: 23 Apr 2021*"&amp;A1140&amp;";*",SRGs!AA:AA,0),0)</f>
        <v>0</v>
      </c>
      <c r="X1140" s="2">
        <f>IFERROR(MATCH("Router Security Requirements Guide :: Version 4, Release: 2 Benchmark Date: 23 Apr 2021*"&amp;A1140&amp;";*",SRGs!AA:AA,0),0)</f>
        <v>0</v>
      </c>
      <c r="Y1140" s="2">
        <f>IFERROR(MATCH("SDN Controller Security Requirements Guide :: Version 1, Release: 2 Benchmark Date: 24 Apr 2020*"&amp;A1140&amp;";*",SRGs!AA:AA,0),0)</f>
        <v>0</v>
      </c>
      <c r="Z1140" s="2">
        <f>IFERROR(MATCH("Unified Endpoint Management Agent Security Requirements Guide :: Version 1, Release: 1 Benchmark Date: 20 Nov 2020*"&amp;A1140&amp;";*",SRGs!AA:AA,0),0)</f>
        <v>0</v>
      </c>
      <c r="AA1140" s="2">
        <f>IFERROR(MATCH("Unified Endpoint Management Server Security Requirements Guide :: Version 1, Release: 1 Benchmark Date: 20 Nov 2020*"&amp;A1140&amp;";*",SRGs!AA:AA,0),0)</f>
        <v>0</v>
      </c>
      <c r="AB1140" s="2">
        <f>IFERROR(MATCH("Virtual Private Network (VPN) Security Requirements Guide :: Version 2, Release: 4 Benchmark Date: 27 Oct 2021*"&amp;A1140&amp;";*",SRGs!AA:AA,0),0)</f>
        <v>0</v>
      </c>
      <c r="AC1140" s="2">
        <f>IFERROR(MATCH("Web Server Security Requirements Guide :: Version 3, Release: 1 Benchmark Date: 27 Oct 2022*"&amp;A1140&amp;";*",SRGs!AA:AA,0),0)</f>
        <v>0</v>
      </c>
      <c r="AD1140" s="22"/>
      <c r="AE1140" s="3" t="str">
        <f t="shared" si="136"/>
        <v/>
      </c>
      <c r="AF1140" s="2" t="str">
        <f t="shared" si="137"/>
        <v/>
      </c>
      <c r="AG1140" s="2" t="str">
        <f t="shared" si="138"/>
        <v/>
      </c>
      <c r="AH1140" s="2" t="str">
        <f t="shared" si="139"/>
        <v/>
      </c>
      <c r="AI1140" s="2" t="str">
        <f t="shared" si="140"/>
        <v/>
      </c>
      <c r="AJ1140" s="2" t="str">
        <f t="shared" si="141"/>
        <v/>
      </c>
      <c r="AK1140" s="2" t="str">
        <f t="shared" si="142"/>
        <v/>
      </c>
      <c r="AM1140" s="5" t="str">
        <f t="shared" si="143"/>
        <v/>
      </c>
    </row>
    <row r="1141" spans="1:39" s="5" customFormat="1" ht="135">
      <c r="A1141" s="1" t="s">
        <v>293</v>
      </c>
      <c r="B1141" s="1" t="s">
        <v>4317</v>
      </c>
      <c r="C1141" s="1" t="s">
        <v>1384</v>
      </c>
      <c r="D1141" s="1" t="s">
        <v>2390</v>
      </c>
      <c r="E1141" s="1" t="s">
        <v>3383</v>
      </c>
      <c r="F1141" s="2" t="s">
        <v>4104</v>
      </c>
      <c r="G1141" s="2"/>
      <c r="H1141" s="2"/>
      <c r="I1141" s="2"/>
      <c r="J1141" s="15"/>
      <c r="K1141" s="3">
        <f>IFERROR(MATCH("Application Layer Gateway (ALG) Security Requirements Guide (SRG) :: Version 1, Release: 2 Benchmark Date: 24 Jul 2015*"&amp;A1141&amp;";*",SRGs!AA:AA,0),0)</f>
        <v>0</v>
      </c>
      <c r="L1141" s="2">
        <f>IFERROR(MATCH("Application Server Security Requirements Guide :: Version 3, Release: 3 Benchmark Date: 27 Oct 2022*"&amp;A1141&amp;";*",SRGs!AA:AA,0),0)</f>
        <v>0</v>
      </c>
      <c r="M1141" s="2">
        <f>IFERROR(MATCH("Authentication, Authorization, and Accounting Services (AAA) Security Requirements Guide :: Version 1, Release: 2 Benchmark Date: 24 Jan 2020*"&amp;A1141&amp;";*",SRGs!AA:AA,0),0)</f>
        <v>0</v>
      </c>
      <c r="N1141" s="6">
        <f>IFERROR(MATCH("Central Log Server Security Requirements Guide :: Version 2, Release: 2 Benchmark Date: 27 Oct 2022*"&amp;A1141&amp;";*",SRGs!AA:AA,0),0)</f>
        <v>0</v>
      </c>
      <c r="O1141" s="6">
        <f>IFERROR(MATCH("Database Security Requirements Guide :: Version 3, Release: 3 Benchmark Date: 27 Jul 2022*"&amp;A1141&amp;";*",SRGs!AA:AA,0),0)</f>
        <v>0</v>
      </c>
      <c r="P1141" s="6">
        <f>IFERROR(MATCH("Container Platform Security Requirements Guide :: Version 1, Release: 3 Benchmark Date: 27 Jan 2022*"&amp;A1141&amp;";*",SRGs!AA:AA,0),0)</f>
        <v>0</v>
      </c>
      <c r="Q1141" s="6">
        <f>IFERROR(MATCH("Domain Name System (DNS) Security Requirements Guide :: Version 2, Release: 4 Benchmark Date: 23 Oct 2015*"&amp;A1141&amp;";*",SRGs!AA:AA,0),0)</f>
        <v>0</v>
      </c>
      <c r="R1141" s="6">
        <f>IFERROR(MATCH("Firewall Security Requirements Guide :: Version 2, Release: 3 Benchmark Date: 27 Oct 2022*"&amp;A1141&amp;";*",SRGs!AA:AA,0),0)</f>
        <v>0</v>
      </c>
      <c r="S1141" s="6">
        <f>IFERROR(MATCH("General Purpose Operating System Security Requirements Guide :: Version 2, Release: 4 Benchmark Date: 27 Jul 2022*"&amp;A1141&amp;";*",SRGs!AA:AA,0),0)</f>
        <v>0</v>
      </c>
      <c r="T1141" s="6">
        <f>IFERROR(MATCH("Intrusion Detection and Prevention Systems (IDPS) Security Requirements Guide :: Version 2, Release: 6 Benchmark Date: 24 Jul 2020*"&amp;A1141&amp;";*",SRGs!AA:AA,0),0)</f>
        <v>0</v>
      </c>
      <c r="U1141" s="6">
        <f>IFERROR(MATCH("Layer 2 Switch Security Requirements Guide :: Version 2, Release: 1 Benchmark Date: 18 May 2021*"&amp;A1141&amp;";*",SRGs!AA:AA,0),0)</f>
        <v>0</v>
      </c>
      <c r="V1141" s="6">
        <f>IFERROR(MATCH("Mainframe Product Security Requirements Guide :: Version 2, Release: 1 Benchmark Date: 27 Oct 2022*"&amp;A1141&amp;";*",SRGs!AA:AA,0),0)</f>
        <v>0</v>
      </c>
      <c r="W1141" s="6">
        <f>IFERROR(MATCH("Network Device Management Security Requirements Guide :: Version 4, Release: 1 Benchmark Date: 23 Apr 2021*"&amp;A1141&amp;";*",SRGs!AA:AA,0),0)</f>
        <v>0</v>
      </c>
      <c r="X1141" s="6">
        <f>IFERROR(MATCH("Router Security Requirements Guide :: Version 4, Release: 2 Benchmark Date: 23 Apr 2021*"&amp;A1141&amp;";*",SRGs!AA:AA,0),0)</f>
        <v>0</v>
      </c>
      <c r="Y1141" s="6">
        <f>IFERROR(MATCH("SDN Controller Security Requirements Guide :: Version 1, Release: 2 Benchmark Date: 24 Apr 2020*"&amp;A1141&amp;";*",SRGs!AA:AA,0),0)</f>
        <v>0</v>
      </c>
      <c r="Z1141" s="6">
        <f>IFERROR(MATCH("Unified Endpoint Management Agent Security Requirements Guide :: Version 1, Release: 1 Benchmark Date: 20 Nov 2020*"&amp;A1141&amp;";*",SRGs!AA:AA,0),0)</f>
        <v>0</v>
      </c>
      <c r="AA1141" s="6">
        <f>IFERROR(MATCH("Unified Endpoint Management Server Security Requirements Guide :: Version 1, Release: 1 Benchmark Date: 20 Nov 2020*"&amp;A1141&amp;";*",SRGs!AA:AA,0),0)</f>
        <v>0</v>
      </c>
      <c r="AB1141" s="6">
        <f>IFERROR(MATCH("Virtual Private Network (VPN) Security Requirements Guide :: Version 2, Release: 4 Benchmark Date: 27 Oct 2021*"&amp;A1141&amp;";*",SRGs!AA:AA,0),0)</f>
        <v>0</v>
      </c>
      <c r="AC1141" s="6">
        <f>IFERROR(MATCH("Web Server Security Requirements Guide :: Version 3, Release: 1 Benchmark Date: 27 Oct 2022*"&amp;A1141&amp;";*",SRGs!AA:AA,0),0)</f>
        <v>0</v>
      </c>
      <c r="AD1141" s="21"/>
      <c r="AE1141" s="3" t="str">
        <f t="shared" si="136"/>
        <v/>
      </c>
      <c r="AF1141" s="2" t="str">
        <f t="shared" si="137"/>
        <v/>
      </c>
      <c r="AG1141" s="2" t="str">
        <f t="shared" si="138"/>
        <v/>
      </c>
      <c r="AH1141" s="2" t="str">
        <f t="shared" si="139"/>
        <v/>
      </c>
      <c r="AI1141" s="2" t="str">
        <f t="shared" si="140"/>
        <v/>
      </c>
      <c r="AJ1141" s="2" t="str">
        <f t="shared" si="141"/>
        <v/>
      </c>
      <c r="AK1141" s="2" t="str">
        <f t="shared" si="142"/>
        <v/>
      </c>
      <c r="AL1141" s="27"/>
      <c r="AM1141" s="5" t="str">
        <f t="shared" si="143"/>
        <v/>
      </c>
    </row>
    <row r="1142" spans="1:39" s="5" customFormat="1" ht="60">
      <c r="A1142" s="1" t="s">
        <v>22764</v>
      </c>
      <c r="B1142" s="1" t="s">
        <v>4317</v>
      </c>
      <c r="C1142" s="1" t="s">
        <v>1385</v>
      </c>
      <c r="D1142" s="1" t="s">
        <v>2391</v>
      </c>
      <c r="E1142" s="1" t="s">
        <v>3384</v>
      </c>
      <c r="F1142" s="2" t="s">
        <v>2591</v>
      </c>
      <c r="G1142" s="2"/>
      <c r="H1142" s="2"/>
      <c r="I1142" s="2"/>
      <c r="J1142" s="15"/>
      <c r="K1142" s="3">
        <f>IFERROR(MATCH("Application Layer Gateway (ALG) Security Requirements Guide (SRG) :: Version 1, Release: 2 Benchmark Date: 24 Jul 2015*"&amp;A1142&amp;";*",SRGs!AA:AA,0),0)</f>
        <v>0</v>
      </c>
      <c r="L1142" s="2">
        <f>IFERROR(MATCH("Application Server Security Requirements Guide :: Version 3, Release: 3 Benchmark Date: 27 Oct 2022*"&amp;A1142&amp;";*",SRGs!AA:AA,0),0)</f>
        <v>0</v>
      </c>
      <c r="M1142" s="2">
        <f>IFERROR(MATCH("Authentication, Authorization, and Accounting Services (AAA) Security Requirements Guide :: Version 1, Release: 2 Benchmark Date: 24 Jan 2020*"&amp;A1142&amp;";*",SRGs!AA:AA,0),0)</f>
        <v>0</v>
      </c>
      <c r="N1142" s="2">
        <f>IFERROR(MATCH("Central Log Server Security Requirements Guide :: Version 2, Release: 2 Benchmark Date: 27 Oct 2022*"&amp;A1142&amp;";*",SRGs!AA:AA,0),0)</f>
        <v>0</v>
      </c>
      <c r="O1142" s="2">
        <f>IFERROR(MATCH("Database Security Requirements Guide :: Version 3, Release: 3 Benchmark Date: 27 Jul 2022*"&amp;A1142&amp;";*",SRGs!AA:AA,0),0)</f>
        <v>0</v>
      </c>
      <c r="P1142" s="6">
        <f>IFERROR(MATCH("Container Platform Security Requirements Guide :: Version 1, Release: 3 Benchmark Date: 27 Jan 2022*"&amp;A1142&amp;";*",SRGs!AA:AA,0),0)</f>
        <v>0</v>
      </c>
      <c r="Q1142" s="6">
        <f>IFERROR(MATCH("Domain Name System (DNS) Security Requirements Guide :: Version 2, Release: 4 Benchmark Date: 23 Oct 2015*"&amp;A1142&amp;";*",SRGs!AA:AA,0),0)</f>
        <v>0</v>
      </c>
      <c r="R1142" s="6">
        <f>IFERROR(MATCH("Firewall Security Requirements Guide :: Version 2, Release: 3 Benchmark Date: 27 Oct 2022*"&amp;A1142&amp;";*",SRGs!AA:AA,0),0)</f>
        <v>0</v>
      </c>
      <c r="S1142" s="6">
        <f>IFERROR(MATCH("General Purpose Operating System Security Requirements Guide :: Version 2, Release: 4 Benchmark Date: 27 Jul 2022*"&amp;A1142&amp;";*",SRGs!AA:AA,0),0)</f>
        <v>0</v>
      </c>
      <c r="T1142" s="6">
        <f>IFERROR(MATCH("Intrusion Detection and Prevention Systems (IDPS) Security Requirements Guide :: Version 2, Release: 6 Benchmark Date: 24 Jul 2020*"&amp;A1142&amp;";*",SRGs!AA:AA,0),0)</f>
        <v>0</v>
      </c>
      <c r="U1142" s="6">
        <f>IFERROR(MATCH("Layer 2 Switch Security Requirements Guide :: Version 2, Release: 1 Benchmark Date: 18 May 2021*"&amp;A1142&amp;";*",SRGs!AA:AA,0),0)</f>
        <v>0</v>
      </c>
      <c r="V1142" s="6">
        <f>IFERROR(MATCH("Mainframe Product Security Requirements Guide :: Version 2, Release: 1 Benchmark Date: 27 Oct 2022*"&amp;A1142&amp;";*",SRGs!AA:AA,0),0)</f>
        <v>2178</v>
      </c>
      <c r="W1142" s="6">
        <f>IFERROR(MATCH("Network Device Management Security Requirements Guide :: Version 4, Release: 1 Benchmark Date: 23 Apr 2021*"&amp;A1142&amp;";*",SRGs!AA:AA,0),0)</f>
        <v>0</v>
      </c>
      <c r="X1142" s="6">
        <f>IFERROR(MATCH("Router Security Requirements Guide :: Version 4, Release: 2 Benchmark Date: 23 Apr 2021*"&amp;A1142&amp;";*",SRGs!AA:AA,0),0)</f>
        <v>0</v>
      </c>
      <c r="Y1142" s="6">
        <f>IFERROR(MATCH("SDN Controller Security Requirements Guide :: Version 1, Release: 2 Benchmark Date: 24 Apr 2020*"&amp;A1142&amp;";*",SRGs!AA:AA,0),0)</f>
        <v>0</v>
      </c>
      <c r="Z1142" s="6">
        <f>IFERROR(MATCH("Unified Endpoint Management Agent Security Requirements Guide :: Version 1, Release: 1 Benchmark Date: 20 Nov 2020*"&amp;A1142&amp;";*",SRGs!AA:AA,0),0)</f>
        <v>0</v>
      </c>
      <c r="AA1142" s="6">
        <f>IFERROR(MATCH("Unified Endpoint Management Server Security Requirements Guide :: Version 1, Release: 1 Benchmark Date: 20 Nov 2020*"&amp;A1142&amp;";*",SRGs!AA:AA,0),0)</f>
        <v>0</v>
      </c>
      <c r="AB1142" s="6">
        <f>IFERROR(MATCH("Virtual Private Network (VPN) Security Requirements Guide :: Version 2, Release: 4 Benchmark Date: 27 Oct 2021*"&amp;A1142&amp;";*",SRGs!AA:AA,0),0)</f>
        <v>0</v>
      </c>
      <c r="AC1142" s="6">
        <f>IFERROR(MATCH("Web Server Security Requirements Guide :: Version 3, Release: 1 Benchmark Date: 27 Oct 2022*"&amp;A1142&amp;";*",SRGs!AA:AA,0),0)</f>
        <v>0</v>
      </c>
      <c r="AD1142" s="21"/>
      <c r="AE1142" s="3" t="str">
        <f t="shared" si="136"/>
        <v/>
      </c>
      <c r="AF1142" s="2" t="str">
        <f t="shared" si="137"/>
        <v>Server</v>
      </c>
      <c r="AG1142" s="2" t="str">
        <f t="shared" si="138"/>
        <v/>
      </c>
      <c r="AH1142" s="2" t="str">
        <f t="shared" si="139"/>
        <v/>
      </c>
      <c r="AI1142" s="2" t="str">
        <f t="shared" si="140"/>
        <v/>
      </c>
      <c r="AJ1142" s="2" t="str">
        <f t="shared" si="141"/>
        <v/>
      </c>
      <c r="AK1142" s="2" t="str">
        <f t="shared" si="142"/>
        <v/>
      </c>
      <c r="AL1142" s="27"/>
      <c r="AM1142" s="5" t="str">
        <f t="shared" si="143"/>
        <v>Server</v>
      </c>
    </row>
    <row r="1143" spans="1:39" s="5" customFormat="1" ht="120">
      <c r="A1143" s="1" t="s">
        <v>22765</v>
      </c>
      <c r="B1143" s="1" t="s">
        <v>4317</v>
      </c>
      <c r="C1143" s="1" t="s">
        <v>1394</v>
      </c>
      <c r="D1143" s="1" t="s">
        <v>2399</v>
      </c>
      <c r="E1143" s="1" t="s">
        <v>3392</v>
      </c>
      <c r="F1143" s="2" t="s">
        <v>4107</v>
      </c>
      <c r="G1143" s="2"/>
      <c r="H1143" s="2" t="s">
        <v>4286</v>
      </c>
      <c r="I1143" s="10">
        <v>3</v>
      </c>
      <c r="J1143" s="13"/>
      <c r="K1143" s="3">
        <f>IFERROR(MATCH("Application Layer Gateway (ALG) Security Requirements Guide (SRG) :: Version 1, Release: 2 Benchmark Date: 24 Jul 2015*"&amp;A1143&amp;";*",SRGs!AA:AA,0),0)</f>
        <v>0</v>
      </c>
      <c r="L1143" s="2">
        <f>IFERROR(MATCH("Application Server Security Requirements Guide :: Version 3, Release: 3 Benchmark Date: 27 Oct 2022*"&amp;A1143&amp;";*",SRGs!AA:AA,0),0)</f>
        <v>0</v>
      </c>
      <c r="M1143" s="2">
        <f>IFERROR(MATCH("Authentication, Authorization, and Accounting Services (AAA) Security Requirements Guide :: Version 1, Release: 2 Benchmark Date: 24 Jan 2020*"&amp;A1143&amp;";*",SRGs!AA:AA,0),0)</f>
        <v>0</v>
      </c>
      <c r="N1143" s="6">
        <f>IFERROR(MATCH("Central Log Server Security Requirements Guide :: Version 2, Release: 2 Benchmark Date: 27 Oct 2022*"&amp;A1143&amp;";*",SRGs!AA:AA,0),0)</f>
        <v>0</v>
      </c>
      <c r="O1143" s="6">
        <f>IFERROR(MATCH("Database Security Requirements Guide :: Version 3, Release: 3 Benchmark Date: 27 Jul 2022*"&amp;A1143&amp;";*",SRGs!AA:AA,0),0)</f>
        <v>0</v>
      </c>
      <c r="P1143" s="6">
        <f>IFERROR(MATCH("Container Platform Security Requirements Guide :: Version 1, Release: 3 Benchmark Date: 27 Jan 2022*"&amp;A1143&amp;";*",SRGs!AA:AA,0),0)</f>
        <v>0</v>
      </c>
      <c r="Q1143" s="6">
        <f>IFERROR(MATCH("Domain Name System (DNS) Security Requirements Guide :: Version 2, Release: 4 Benchmark Date: 23 Oct 2015*"&amp;A1143&amp;";*",SRGs!AA:AA,0),0)</f>
        <v>0</v>
      </c>
      <c r="R1143" s="6">
        <f>IFERROR(MATCH("Firewall Security Requirements Guide :: Version 2, Release: 3 Benchmark Date: 27 Oct 2022*"&amp;A1143&amp;";*",SRGs!AA:AA,0),0)</f>
        <v>0</v>
      </c>
      <c r="S1143" s="6">
        <f>IFERROR(MATCH("General Purpose Operating System Security Requirements Guide :: Version 2, Release: 4 Benchmark Date: 27 Jul 2022*"&amp;A1143&amp;";*",SRGs!AA:AA,0),0)</f>
        <v>0</v>
      </c>
      <c r="T1143" s="6">
        <f>IFERROR(MATCH("Intrusion Detection and Prevention Systems (IDPS) Security Requirements Guide :: Version 2, Release: 6 Benchmark Date: 24 Jul 2020*"&amp;A1143&amp;";*",SRGs!AA:AA,0),0)</f>
        <v>0</v>
      </c>
      <c r="U1143" s="6">
        <f>IFERROR(MATCH("Layer 2 Switch Security Requirements Guide :: Version 2, Release: 1 Benchmark Date: 18 May 2021*"&amp;A1143&amp;";*",SRGs!AA:AA,0),0)</f>
        <v>0</v>
      </c>
      <c r="V1143" s="6">
        <f>IFERROR(MATCH("Mainframe Product Security Requirements Guide :: Version 2, Release: 1 Benchmark Date: 27 Oct 2022*"&amp;A1143&amp;";*",SRGs!AA:AA,0),0)</f>
        <v>0</v>
      </c>
      <c r="W1143" s="6">
        <f>IFERROR(MATCH("Network Device Management Security Requirements Guide :: Version 4, Release: 1 Benchmark Date: 23 Apr 2021*"&amp;A1143&amp;";*",SRGs!AA:AA,0),0)</f>
        <v>0</v>
      </c>
      <c r="X1143" s="6">
        <f>IFERROR(MATCH("Router Security Requirements Guide :: Version 4, Release: 2 Benchmark Date: 23 Apr 2021*"&amp;A1143&amp;";*",SRGs!AA:AA,0),0)</f>
        <v>0</v>
      </c>
      <c r="Y1143" s="6">
        <f>IFERROR(MATCH("SDN Controller Security Requirements Guide :: Version 1, Release: 2 Benchmark Date: 24 Apr 2020*"&amp;A1143&amp;";*",SRGs!AA:AA,0),0)</f>
        <v>0</v>
      </c>
      <c r="Z1143" s="6">
        <f>IFERROR(MATCH("Unified Endpoint Management Agent Security Requirements Guide :: Version 1, Release: 1 Benchmark Date: 20 Nov 2020*"&amp;A1143&amp;";*",SRGs!AA:AA,0),0)</f>
        <v>0</v>
      </c>
      <c r="AA1143" s="6">
        <f>IFERROR(MATCH("Unified Endpoint Management Server Security Requirements Guide :: Version 1, Release: 1 Benchmark Date: 20 Nov 2020*"&amp;A1143&amp;";*",SRGs!AA:AA,0),0)</f>
        <v>0</v>
      </c>
      <c r="AB1143" s="6">
        <f>IFERROR(MATCH("Virtual Private Network (VPN) Security Requirements Guide :: Version 2, Release: 4 Benchmark Date: 27 Oct 2021*"&amp;A1143&amp;";*",SRGs!AA:AA,0),0)</f>
        <v>0</v>
      </c>
      <c r="AC1143" s="6">
        <f>IFERROR(MATCH("Web Server Security Requirements Guide :: Version 3, Release: 1 Benchmark Date: 27 Oct 2022*"&amp;A1143&amp;";*",SRGs!AA:AA,0),0)</f>
        <v>0</v>
      </c>
      <c r="AD1143" s="21"/>
      <c r="AE1143" s="3" t="str">
        <f t="shared" si="136"/>
        <v/>
      </c>
      <c r="AF1143" s="2" t="str">
        <f t="shared" si="137"/>
        <v/>
      </c>
      <c r="AG1143" s="2" t="str">
        <f t="shared" si="138"/>
        <v/>
      </c>
      <c r="AH1143" s="2" t="str">
        <f t="shared" si="139"/>
        <v/>
      </c>
      <c r="AI1143" s="2" t="str">
        <f t="shared" si="140"/>
        <v/>
      </c>
      <c r="AJ1143" s="2" t="str">
        <f t="shared" si="141"/>
        <v/>
      </c>
      <c r="AK1143" s="2" t="str">
        <f t="shared" si="142"/>
        <v/>
      </c>
      <c r="AL1143" s="27"/>
      <c r="AM1143" s="5" t="str">
        <f t="shared" si="143"/>
        <v/>
      </c>
    </row>
    <row r="1144" spans="1:39" s="5" customFormat="1" ht="45">
      <c r="A1144" s="1" t="s">
        <v>22766</v>
      </c>
      <c r="B1144" s="1" t="s">
        <v>4317</v>
      </c>
      <c r="C1144" s="1" t="s">
        <v>1395</v>
      </c>
      <c r="D1144" s="1" t="s">
        <v>3603</v>
      </c>
      <c r="E1144" s="1"/>
      <c r="F1144" s="2"/>
      <c r="G1144" s="2"/>
      <c r="H1144" s="2"/>
      <c r="I1144" s="2"/>
      <c r="J1144" s="15"/>
      <c r="K1144" s="3">
        <f>IFERROR(MATCH("Application Layer Gateway (ALG) Security Requirements Guide (SRG) :: Version 1, Release: 2 Benchmark Date: 24 Jul 2015*"&amp;A1144&amp;";*",SRGs!AA:AA,0),0)</f>
        <v>0</v>
      </c>
      <c r="L1144" s="2">
        <f>IFERROR(MATCH("Application Server Security Requirements Guide :: Version 3, Release: 3 Benchmark Date: 27 Oct 2022*"&amp;A1144&amp;";*",SRGs!AA:AA,0),0)</f>
        <v>0</v>
      </c>
      <c r="M1144" s="2">
        <f>IFERROR(MATCH("Authentication, Authorization, and Accounting Services (AAA) Security Requirements Guide :: Version 1, Release: 2 Benchmark Date: 24 Jan 2020*"&amp;A1144&amp;";*",SRGs!AA:AA,0),0)</f>
        <v>0</v>
      </c>
      <c r="N1144" s="2">
        <f>IFERROR(MATCH("Central Log Server Security Requirements Guide :: Version 2, Release: 2 Benchmark Date: 27 Oct 2022*"&amp;A1144&amp;";*",SRGs!AA:AA,0),0)</f>
        <v>0</v>
      </c>
      <c r="O1144" s="2">
        <f>IFERROR(MATCH("Database Security Requirements Guide :: Version 3, Release: 3 Benchmark Date: 27 Jul 2022*"&amp;A1144&amp;";*",SRGs!AA:AA,0),0)</f>
        <v>0</v>
      </c>
      <c r="P1144" s="6">
        <f>IFERROR(MATCH("Container Platform Security Requirements Guide :: Version 1, Release: 3 Benchmark Date: 27 Jan 2022*"&amp;A1144&amp;";*",SRGs!AA:AA,0),0)</f>
        <v>0</v>
      </c>
      <c r="Q1144" s="6">
        <f>IFERROR(MATCH("Domain Name System (DNS) Security Requirements Guide :: Version 2, Release: 4 Benchmark Date: 23 Oct 2015*"&amp;A1144&amp;";*",SRGs!AA:AA,0),0)</f>
        <v>0</v>
      </c>
      <c r="R1144" s="6">
        <f>IFERROR(MATCH("Firewall Security Requirements Guide :: Version 2, Release: 3 Benchmark Date: 27 Oct 2022*"&amp;A1144&amp;";*",SRGs!AA:AA,0),0)</f>
        <v>0</v>
      </c>
      <c r="S1144" s="6">
        <f>IFERROR(MATCH("General Purpose Operating System Security Requirements Guide :: Version 2, Release: 4 Benchmark Date: 27 Jul 2022*"&amp;A1144&amp;";*",SRGs!AA:AA,0),0)</f>
        <v>0</v>
      </c>
      <c r="T1144" s="6">
        <f>IFERROR(MATCH("Intrusion Detection and Prevention Systems (IDPS) Security Requirements Guide :: Version 2, Release: 6 Benchmark Date: 24 Jul 2020*"&amp;A1144&amp;";*",SRGs!AA:AA,0),0)</f>
        <v>0</v>
      </c>
      <c r="U1144" s="6">
        <f>IFERROR(MATCH("Layer 2 Switch Security Requirements Guide :: Version 2, Release: 1 Benchmark Date: 18 May 2021*"&amp;A1144&amp;";*",SRGs!AA:AA,0),0)</f>
        <v>0</v>
      </c>
      <c r="V1144" s="6">
        <f>IFERROR(MATCH("Mainframe Product Security Requirements Guide :: Version 2, Release: 1 Benchmark Date: 27 Oct 2022*"&amp;A1144&amp;";*",SRGs!AA:AA,0),0)</f>
        <v>0</v>
      </c>
      <c r="W1144" s="6">
        <f>IFERROR(MATCH("Network Device Management Security Requirements Guide :: Version 4, Release: 1 Benchmark Date: 23 Apr 2021*"&amp;A1144&amp;";*",SRGs!AA:AA,0),0)</f>
        <v>0</v>
      </c>
      <c r="X1144" s="6">
        <f>IFERROR(MATCH("Router Security Requirements Guide :: Version 4, Release: 2 Benchmark Date: 23 Apr 2021*"&amp;A1144&amp;";*",SRGs!AA:AA,0),0)</f>
        <v>0</v>
      </c>
      <c r="Y1144" s="6">
        <f>IFERROR(MATCH("SDN Controller Security Requirements Guide :: Version 1, Release: 2 Benchmark Date: 24 Apr 2020*"&amp;A1144&amp;";*",SRGs!AA:AA,0),0)</f>
        <v>0</v>
      </c>
      <c r="Z1144" s="6">
        <f>IFERROR(MATCH("Unified Endpoint Management Agent Security Requirements Guide :: Version 1, Release: 1 Benchmark Date: 20 Nov 2020*"&amp;A1144&amp;";*",SRGs!AA:AA,0),0)</f>
        <v>0</v>
      </c>
      <c r="AA1144" s="6">
        <f>IFERROR(MATCH("Unified Endpoint Management Server Security Requirements Guide :: Version 1, Release: 1 Benchmark Date: 20 Nov 2020*"&amp;A1144&amp;";*",SRGs!AA:AA,0),0)</f>
        <v>0</v>
      </c>
      <c r="AB1144" s="6">
        <f>IFERROR(MATCH("Virtual Private Network (VPN) Security Requirements Guide :: Version 2, Release: 4 Benchmark Date: 27 Oct 2021*"&amp;A1144&amp;";*",SRGs!AA:AA,0),0)</f>
        <v>0</v>
      </c>
      <c r="AC1144" s="6">
        <f>IFERROR(MATCH("Web Server Security Requirements Guide :: Version 3, Release: 1 Benchmark Date: 27 Oct 2022*"&amp;A1144&amp;";*",SRGs!AA:AA,0),0)</f>
        <v>0</v>
      </c>
      <c r="AD1144" s="21"/>
      <c r="AE1144" s="3" t="str">
        <f t="shared" si="136"/>
        <v/>
      </c>
      <c r="AF1144" s="2" t="str">
        <f t="shared" si="137"/>
        <v/>
      </c>
      <c r="AG1144" s="2" t="str">
        <f t="shared" si="138"/>
        <v/>
      </c>
      <c r="AH1144" s="2" t="str">
        <f t="shared" si="139"/>
        <v/>
      </c>
      <c r="AI1144" s="2" t="str">
        <f t="shared" si="140"/>
        <v/>
      </c>
      <c r="AJ1144" s="2" t="str">
        <f t="shared" si="141"/>
        <v/>
      </c>
      <c r="AK1144" s="2" t="str">
        <f t="shared" si="142"/>
        <v/>
      </c>
      <c r="AL1144" s="27"/>
      <c r="AM1144" s="5" t="str">
        <f t="shared" si="143"/>
        <v/>
      </c>
    </row>
    <row r="1145" spans="1:39" s="5" customFormat="1" ht="75">
      <c r="A1145" s="1" t="s">
        <v>22767</v>
      </c>
      <c r="B1145" s="1" t="s">
        <v>4317</v>
      </c>
      <c r="C1145" s="1" t="s">
        <v>1396</v>
      </c>
      <c r="D1145" s="1" t="s">
        <v>2400</v>
      </c>
      <c r="E1145" s="1" t="s">
        <v>3393</v>
      </c>
      <c r="F1145" s="2" t="s">
        <v>4108</v>
      </c>
      <c r="G1145" s="2"/>
      <c r="H1145" s="2"/>
      <c r="I1145" s="2"/>
      <c r="J1145" s="15"/>
      <c r="K1145" s="3">
        <f>IFERROR(MATCH("Application Layer Gateway (ALG) Security Requirements Guide (SRG) :: Version 1, Release: 2 Benchmark Date: 24 Jul 2015*"&amp;A1145&amp;";*",SRGs!AA:AA,0),0)</f>
        <v>0</v>
      </c>
      <c r="L1145" s="2">
        <f>IFERROR(MATCH("Application Server Security Requirements Guide :: Version 3, Release: 3 Benchmark Date: 27 Oct 2022*"&amp;A1145&amp;";*",SRGs!AA:AA,0),0)</f>
        <v>0</v>
      </c>
      <c r="M1145" s="2">
        <f>IFERROR(MATCH("Authentication, Authorization, and Accounting Services (AAA) Security Requirements Guide :: Version 1, Release: 2 Benchmark Date: 24 Jan 2020*"&amp;A1145&amp;";*",SRGs!AA:AA,0),0)</f>
        <v>0</v>
      </c>
      <c r="N1145" s="6">
        <f>IFERROR(MATCH("Central Log Server Security Requirements Guide :: Version 2, Release: 2 Benchmark Date: 27 Oct 2022*"&amp;A1145&amp;";*",SRGs!AA:AA,0),0)</f>
        <v>0</v>
      </c>
      <c r="O1145" s="6">
        <f>IFERROR(MATCH("Database Security Requirements Guide :: Version 3, Release: 3 Benchmark Date: 27 Jul 2022*"&amp;A1145&amp;";*",SRGs!AA:AA,0),0)</f>
        <v>0</v>
      </c>
      <c r="P1145" s="6">
        <f>IFERROR(MATCH("Container Platform Security Requirements Guide :: Version 1, Release: 3 Benchmark Date: 27 Jan 2022*"&amp;A1145&amp;";*",SRGs!AA:AA,0),0)</f>
        <v>0</v>
      </c>
      <c r="Q1145" s="6">
        <f>IFERROR(MATCH("Domain Name System (DNS) Security Requirements Guide :: Version 2, Release: 4 Benchmark Date: 23 Oct 2015*"&amp;A1145&amp;";*",SRGs!AA:AA,0),0)</f>
        <v>0</v>
      </c>
      <c r="R1145" s="6">
        <f>IFERROR(MATCH("Firewall Security Requirements Guide :: Version 2, Release: 3 Benchmark Date: 27 Oct 2022*"&amp;A1145&amp;";*",SRGs!AA:AA,0),0)</f>
        <v>0</v>
      </c>
      <c r="S1145" s="6">
        <f>IFERROR(MATCH("General Purpose Operating System Security Requirements Guide :: Version 2, Release: 4 Benchmark Date: 27 Jul 2022*"&amp;A1145&amp;";*",SRGs!AA:AA,0),0)</f>
        <v>0</v>
      </c>
      <c r="T1145" s="6">
        <f>IFERROR(MATCH("Intrusion Detection and Prevention Systems (IDPS) Security Requirements Guide :: Version 2, Release: 6 Benchmark Date: 24 Jul 2020*"&amp;A1145&amp;";*",SRGs!AA:AA,0),0)</f>
        <v>0</v>
      </c>
      <c r="U1145" s="6">
        <f>IFERROR(MATCH("Layer 2 Switch Security Requirements Guide :: Version 2, Release: 1 Benchmark Date: 18 May 2021*"&amp;A1145&amp;";*",SRGs!AA:AA,0),0)</f>
        <v>0</v>
      </c>
      <c r="V1145" s="6">
        <f>IFERROR(MATCH("Mainframe Product Security Requirements Guide :: Version 2, Release: 1 Benchmark Date: 27 Oct 2022*"&amp;A1145&amp;";*",SRGs!AA:AA,0),0)</f>
        <v>0</v>
      </c>
      <c r="W1145" s="6">
        <f>IFERROR(MATCH("Network Device Management Security Requirements Guide :: Version 4, Release: 1 Benchmark Date: 23 Apr 2021*"&amp;A1145&amp;";*",SRGs!AA:AA,0),0)</f>
        <v>0</v>
      </c>
      <c r="X1145" s="6">
        <f>IFERROR(MATCH("Router Security Requirements Guide :: Version 4, Release: 2 Benchmark Date: 23 Apr 2021*"&amp;A1145&amp;";*",SRGs!AA:AA,0),0)</f>
        <v>0</v>
      </c>
      <c r="Y1145" s="6">
        <f>IFERROR(MATCH("SDN Controller Security Requirements Guide :: Version 1, Release: 2 Benchmark Date: 24 Apr 2020*"&amp;A1145&amp;";*",SRGs!AA:AA,0),0)</f>
        <v>0</v>
      </c>
      <c r="Z1145" s="6">
        <f>IFERROR(MATCH("Unified Endpoint Management Agent Security Requirements Guide :: Version 1, Release: 1 Benchmark Date: 20 Nov 2020*"&amp;A1145&amp;";*",SRGs!AA:AA,0),0)</f>
        <v>0</v>
      </c>
      <c r="AA1145" s="6">
        <f>IFERROR(MATCH("Unified Endpoint Management Server Security Requirements Guide :: Version 1, Release: 1 Benchmark Date: 20 Nov 2020*"&amp;A1145&amp;";*",SRGs!AA:AA,0),0)</f>
        <v>0</v>
      </c>
      <c r="AB1145" s="6">
        <f>IFERROR(MATCH("Virtual Private Network (VPN) Security Requirements Guide :: Version 2, Release: 4 Benchmark Date: 27 Oct 2021*"&amp;A1145&amp;";*",SRGs!AA:AA,0),0)</f>
        <v>0</v>
      </c>
      <c r="AC1145" s="6">
        <f>IFERROR(MATCH("Web Server Security Requirements Guide :: Version 3, Release: 1 Benchmark Date: 27 Oct 2022*"&amp;A1145&amp;";*",SRGs!AA:AA,0),0)</f>
        <v>0</v>
      </c>
      <c r="AD1145" s="21"/>
      <c r="AE1145" s="3" t="str">
        <f t="shared" si="136"/>
        <v/>
      </c>
      <c r="AF1145" s="2" t="str">
        <f t="shared" si="137"/>
        <v/>
      </c>
      <c r="AG1145" s="2" t="str">
        <f t="shared" si="138"/>
        <v/>
      </c>
      <c r="AH1145" s="2" t="str">
        <f t="shared" si="139"/>
        <v/>
      </c>
      <c r="AI1145" s="2" t="str">
        <f t="shared" si="140"/>
        <v/>
      </c>
      <c r="AJ1145" s="2" t="str">
        <f t="shared" si="141"/>
        <v/>
      </c>
      <c r="AK1145" s="2" t="str">
        <f t="shared" si="142"/>
        <v/>
      </c>
      <c r="AL1145" s="27"/>
      <c r="AM1145" s="5" t="str">
        <f t="shared" si="143"/>
        <v/>
      </c>
    </row>
    <row r="1146" spans="1:39" s="5" customFormat="1" ht="45">
      <c r="A1146" s="1" t="s">
        <v>22768</v>
      </c>
      <c r="B1146" s="1" t="s">
        <v>4317</v>
      </c>
      <c r="C1146" s="1" t="s">
        <v>1397</v>
      </c>
      <c r="D1146" s="1" t="s">
        <v>3604</v>
      </c>
      <c r="E1146" s="1"/>
      <c r="F1146" s="2"/>
      <c r="G1146" s="2"/>
      <c r="H1146" s="2"/>
      <c r="I1146" s="2"/>
      <c r="J1146" s="15"/>
      <c r="K1146" s="3">
        <f>IFERROR(MATCH("Application Layer Gateway (ALG) Security Requirements Guide (SRG) :: Version 1, Release: 2 Benchmark Date: 24 Jul 2015*"&amp;A1146&amp;";*",SRGs!AA:AA,0),0)</f>
        <v>0</v>
      </c>
      <c r="L1146" s="2">
        <f>IFERROR(MATCH("Application Server Security Requirements Guide :: Version 3, Release: 3 Benchmark Date: 27 Oct 2022*"&amp;A1146&amp;";*",SRGs!AA:AA,0),0)</f>
        <v>0</v>
      </c>
      <c r="M1146" s="2">
        <f>IFERROR(MATCH("Authentication, Authorization, and Accounting Services (AAA) Security Requirements Guide :: Version 1, Release: 2 Benchmark Date: 24 Jan 2020*"&amp;A1146&amp;";*",SRGs!AA:AA,0),0)</f>
        <v>0</v>
      </c>
      <c r="N1146" s="2">
        <f>IFERROR(MATCH("Central Log Server Security Requirements Guide :: Version 2, Release: 2 Benchmark Date: 27 Oct 2022*"&amp;A1146&amp;";*",SRGs!AA:AA,0),0)</f>
        <v>0</v>
      </c>
      <c r="O1146" s="2">
        <f>IFERROR(MATCH("Database Security Requirements Guide :: Version 3, Release: 3 Benchmark Date: 27 Jul 2022*"&amp;A1146&amp;";*",SRGs!AA:AA,0),0)</f>
        <v>0</v>
      </c>
      <c r="P1146" s="6">
        <f>IFERROR(MATCH("Container Platform Security Requirements Guide :: Version 1, Release: 3 Benchmark Date: 27 Jan 2022*"&amp;A1146&amp;";*",SRGs!AA:AA,0),0)</f>
        <v>0</v>
      </c>
      <c r="Q1146" s="6">
        <f>IFERROR(MATCH("Domain Name System (DNS) Security Requirements Guide :: Version 2, Release: 4 Benchmark Date: 23 Oct 2015*"&amp;A1146&amp;";*",SRGs!AA:AA,0),0)</f>
        <v>0</v>
      </c>
      <c r="R1146" s="6">
        <f>IFERROR(MATCH("Firewall Security Requirements Guide :: Version 2, Release: 3 Benchmark Date: 27 Oct 2022*"&amp;A1146&amp;";*",SRGs!AA:AA,0),0)</f>
        <v>0</v>
      </c>
      <c r="S1146" s="6">
        <f>IFERROR(MATCH("General Purpose Operating System Security Requirements Guide :: Version 2, Release: 4 Benchmark Date: 27 Jul 2022*"&amp;A1146&amp;";*",SRGs!AA:AA,0),0)</f>
        <v>0</v>
      </c>
      <c r="T1146" s="6">
        <f>IFERROR(MATCH("Intrusion Detection and Prevention Systems (IDPS) Security Requirements Guide :: Version 2, Release: 6 Benchmark Date: 24 Jul 2020*"&amp;A1146&amp;";*",SRGs!AA:AA,0),0)</f>
        <v>0</v>
      </c>
      <c r="U1146" s="6">
        <f>IFERROR(MATCH("Layer 2 Switch Security Requirements Guide :: Version 2, Release: 1 Benchmark Date: 18 May 2021*"&amp;A1146&amp;";*",SRGs!AA:AA,0),0)</f>
        <v>0</v>
      </c>
      <c r="V1146" s="6">
        <f>IFERROR(MATCH("Mainframe Product Security Requirements Guide :: Version 2, Release: 1 Benchmark Date: 27 Oct 2022*"&amp;A1146&amp;";*",SRGs!AA:AA,0),0)</f>
        <v>0</v>
      </c>
      <c r="W1146" s="6">
        <f>IFERROR(MATCH("Network Device Management Security Requirements Guide :: Version 4, Release: 1 Benchmark Date: 23 Apr 2021*"&amp;A1146&amp;";*",SRGs!AA:AA,0),0)</f>
        <v>0</v>
      </c>
      <c r="X1146" s="6">
        <f>IFERROR(MATCH("Router Security Requirements Guide :: Version 4, Release: 2 Benchmark Date: 23 Apr 2021*"&amp;A1146&amp;";*",SRGs!AA:AA,0),0)</f>
        <v>0</v>
      </c>
      <c r="Y1146" s="6">
        <f>IFERROR(MATCH("SDN Controller Security Requirements Guide :: Version 1, Release: 2 Benchmark Date: 24 Apr 2020*"&amp;A1146&amp;";*",SRGs!AA:AA,0),0)</f>
        <v>0</v>
      </c>
      <c r="Z1146" s="6">
        <f>IFERROR(MATCH("Unified Endpoint Management Agent Security Requirements Guide :: Version 1, Release: 1 Benchmark Date: 20 Nov 2020*"&amp;A1146&amp;";*",SRGs!AA:AA,0),0)</f>
        <v>0</v>
      </c>
      <c r="AA1146" s="6">
        <f>IFERROR(MATCH("Unified Endpoint Management Server Security Requirements Guide :: Version 1, Release: 1 Benchmark Date: 20 Nov 2020*"&amp;A1146&amp;";*",SRGs!AA:AA,0),0)</f>
        <v>0</v>
      </c>
      <c r="AB1146" s="6">
        <f>IFERROR(MATCH("Virtual Private Network (VPN) Security Requirements Guide :: Version 2, Release: 4 Benchmark Date: 27 Oct 2021*"&amp;A1146&amp;";*",SRGs!AA:AA,0),0)</f>
        <v>0</v>
      </c>
      <c r="AC1146" s="6">
        <f>IFERROR(MATCH("Web Server Security Requirements Guide :: Version 3, Release: 1 Benchmark Date: 27 Oct 2022*"&amp;A1146&amp;";*",SRGs!AA:AA,0),0)</f>
        <v>0</v>
      </c>
      <c r="AD1146" s="21"/>
      <c r="AE1146" s="3" t="str">
        <f t="shared" si="136"/>
        <v/>
      </c>
      <c r="AF1146" s="2" t="str">
        <f t="shared" si="137"/>
        <v/>
      </c>
      <c r="AG1146" s="2" t="str">
        <f t="shared" si="138"/>
        <v/>
      </c>
      <c r="AH1146" s="2" t="str">
        <f t="shared" si="139"/>
        <v/>
      </c>
      <c r="AI1146" s="2" t="str">
        <f t="shared" si="140"/>
        <v/>
      </c>
      <c r="AJ1146" s="2" t="str">
        <f t="shared" si="141"/>
        <v/>
      </c>
      <c r="AK1146" s="2" t="str">
        <f t="shared" si="142"/>
        <v/>
      </c>
      <c r="AL1146" s="27"/>
      <c r="AM1146" s="5" t="str">
        <f t="shared" si="143"/>
        <v/>
      </c>
    </row>
    <row r="1147" spans="1:39" s="5" customFormat="1" ht="45">
      <c r="A1147" s="1" t="s">
        <v>22769</v>
      </c>
      <c r="B1147" s="1" t="s">
        <v>4317</v>
      </c>
      <c r="C1147" s="1" t="s">
        <v>1398</v>
      </c>
      <c r="D1147" s="1" t="s">
        <v>3605</v>
      </c>
      <c r="E1147" s="1"/>
      <c r="F1147" s="2"/>
      <c r="G1147" s="2"/>
      <c r="H1147" s="2"/>
      <c r="I1147" s="2"/>
      <c r="J1147" s="15"/>
      <c r="K1147" s="3">
        <f>IFERROR(MATCH("Application Layer Gateway (ALG) Security Requirements Guide (SRG) :: Version 1, Release: 2 Benchmark Date: 24 Jul 2015*"&amp;A1147&amp;";*",SRGs!AA:AA,0),0)</f>
        <v>0</v>
      </c>
      <c r="L1147" s="2">
        <f>IFERROR(MATCH("Application Server Security Requirements Guide :: Version 3, Release: 3 Benchmark Date: 27 Oct 2022*"&amp;A1147&amp;";*",SRGs!AA:AA,0),0)</f>
        <v>0</v>
      </c>
      <c r="M1147" s="2">
        <f>IFERROR(MATCH("Authentication, Authorization, and Accounting Services (AAA) Security Requirements Guide :: Version 1, Release: 2 Benchmark Date: 24 Jan 2020*"&amp;A1147&amp;";*",SRGs!AA:AA,0),0)</f>
        <v>0</v>
      </c>
      <c r="N1147" s="2">
        <f>IFERROR(MATCH("Central Log Server Security Requirements Guide :: Version 2, Release: 2 Benchmark Date: 27 Oct 2022*"&amp;A1147&amp;";*",SRGs!AA:AA,0),0)</f>
        <v>0</v>
      </c>
      <c r="O1147" s="2">
        <f>IFERROR(MATCH("Database Security Requirements Guide :: Version 3, Release: 3 Benchmark Date: 27 Jul 2022*"&amp;A1147&amp;";*",SRGs!AA:AA,0),0)</f>
        <v>0</v>
      </c>
      <c r="P1147" s="6">
        <f>IFERROR(MATCH("Container Platform Security Requirements Guide :: Version 1, Release: 3 Benchmark Date: 27 Jan 2022*"&amp;A1147&amp;";*",SRGs!AA:AA,0),0)</f>
        <v>0</v>
      </c>
      <c r="Q1147" s="6">
        <f>IFERROR(MATCH("Domain Name System (DNS) Security Requirements Guide :: Version 2, Release: 4 Benchmark Date: 23 Oct 2015*"&amp;A1147&amp;";*",SRGs!AA:AA,0),0)</f>
        <v>0</v>
      </c>
      <c r="R1147" s="6">
        <f>IFERROR(MATCH("Firewall Security Requirements Guide :: Version 2, Release: 3 Benchmark Date: 27 Oct 2022*"&amp;A1147&amp;";*",SRGs!AA:AA,0),0)</f>
        <v>0</v>
      </c>
      <c r="S1147" s="6">
        <f>IFERROR(MATCH("General Purpose Operating System Security Requirements Guide :: Version 2, Release: 4 Benchmark Date: 27 Jul 2022*"&amp;A1147&amp;";*",SRGs!AA:AA,0),0)</f>
        <v>0</v>
      </c>
      <c r="T1147" s="6">
        <f>IFERROR(MATCH("Intrusion Detection and Prevention Systems (IDPS) Security Requirements Guide :: Version 2, Release: 6 Benchmark Date: 24 Jul 2020*"&amp;A1147&amp;";*",SRGs!AA:AA,0),0)</f>
        <v>0</v>
      </c>
      <c r="U1147" s="6">
        <f>IFERROR(MATCH("Layer 2 Switch Security Requirements Guide :: Version 2, Release: 1 Benchmark Date: 18 May 2021*"&amp;A1147&amp;";*",SRGs!AA:AA,0),0)</f>
        <v>0</v>
      </c>
      <c r="V1147" s="6">
        <f>IFERROR(MATCH("Mainframe Product Security Requirements Guide :: Version 2, Release: 1 Benchmark Date: 27 Oct 2022*"&amp;A1147&amp;";*",SRGs!AA:AA,0),0)</f>
        <v>0</v>
      </c>
      <c r="W1147" s="6">
        <f>IFERROR(MATCH("Network Device Management Security Requirements Guide :: Version 4, Release: 1 Benchmark Date: 23 Apr 2021*"&amp;A1147&amp;";*",SRGs!AA:AA,0),0)</f>
        <v>0</v>
      </c>
      <c r="X1147" s="6">
        <f>IFERROR(MATCH("Router Security Requirements Guide :: Version 4, Release: 2 Benchmark Date: 23 Apr 2021*"&amp;A1147&amp;";*",SRGs!AA:AA,0),0)</f>
        <v>0</v>
      </c>
      <c r="Y1147" s="6">
        <f>IFERROR(MATCH("SDN Controller Security Requirements Guide :: Version 1, Release: 2 Benchmark Date: 24 Apr 2020*"&amp;A1147&amp;";*",SRGs!AA:AA,0),0)</f>
        <v>0</v>
      </c>
      <c r="Z1147" s="6">
        <f>IFERROR(MATCH("Unified Endpoint Management Agent Security Requirements Guide :: Version 1, Release: 1 Benchmark Date: 20 Nov 2020*"&amp;A1147&amp;";*",SRGs!AA:AA,0),0)</f>
        <v>0</v>
      </c>
      <c r="AA1147" s="6">
        <f>IFERROR(MATCH("Unified Endpoint Management Server Security Requirements Guide :: Version 1, Release: 1 Benchmark Date: 20 Nov 2020*"&amp;A1147&amp;";*",SRGs!AA:AA,0),0)</f>
        <v>0</v>
      </c>
      <c r="AB1147" s="6">
        <f>IFERROR(MATCH("Virtual Private Network (VPN) Security Requirements Guide :: Version 2, Release: 4 Benchmark Date: 27 Oct 2021*"&amp;A1147&amp;";*",SRGs!AA:AA,0),0)</f>
        <v>0</v>
      </c>
      <c r="AC1147" s="6">
        <f>IFERROR(MATCH("Web Server Security Requirements Guide :: Version 3, Release: 1 Benchmark Date: 27 Oct 2022*"&amp;A1147&amp;";*",SRGs!AA:AA,0),0)</f>
        <v>0</v>
      </c>
      <c r="AD1147" s="21"/>
      <c r="AE1147" s="3" t="str">
        <f t="shared" si="136"/>
        <v/>
      </c>
      <c r="AF1147" s="2" t="str">
        <f t="shared" si="137"/>
        <v/>
      </c>
      <c r="AG1147" s="2" t="str">
        <f t="shared" si="138"/>
        <v/>
      </c>
      <c r="AH1147" s="2" t="str">
        <f t="shared" si="139"/>
        <v/>
      </c>
      <c r="AI1147" s="2" t="str">
        <f t="shared" si="140"/>
        <v/>
      </c>
      <c r="AJ1147" s="2" t="str">
        <f t="shared" si="141"/>
        <v/>
      </c>
      <c r="AK1147" s="2" t="str">
        <f t="shared" si="142"/>
        <v/>
      </c>
      <c r="AL1147" s="27"/>
      <c r="AM1147" s="5" t="str">
        <f t="shared" si="143"/>
        <v/>
      </c>
    </row>
    <row r="1148" spans="1:39" ht="75">
      <c r="A1148" s="1" t="s">
        <v>22770</v>
      </c>
      <c r="B1148" s="1" t="s">
        <v>4317</v>
      </c>
      <c r="C1148" s="1" t="s">
        <v>1399</v>
      </c>
      <c r="D1148" s="1" t="s">
        <v>2401</v>
      </c>
      <c r="E1148" s="1" t="s">
        <v>3394</v>
      </c>
      <c r="F1148" s="2" t="s">
        <v>4109</v>
      </c>
      <c r="G1148" s="2"/>
      <c r="H1148" s="2"/>
      <c r="I1148" s="2"/>
      <c r="J1148" s="15"/>
      <c r="K1148" s="3">
        <f>IFERROR(MATCH("Application Layer Gateway (ALG) Security Requirements Guide (SRG) :: Version 1, Release: 2 Benchmark Date: 24 Jul 2015*"&amp;A1148&amp;";*",SRGs!AA:AA,0),0)</f>
        <v>0</v>
      </c>
      <c r="L1148" s="2">
        <f>IFERROR(MATCH("Application Server Security Requirements Guide :: Version 3, Release: 3 Benchmark Date: 27 Oct 2022*"&amp;A1148&amp;";*",SRGs!AA:AA,0),0)</f>
        <v>0</v>
      </c>
      <c r="M1148" s="2">
        <f>IFERROR(MATCH("Authentication, Authorization, and Accounting Services (AAA) Security Requirements Guide :: Version 1, Release: 2 Benchmark Date: 24 Jan 2020*"&amp;A1148&amp;";*",SRGs!AA:AA,0),0)</f>
        <v>0</v>
      </c>
      <c r="N1148" s="6">
        <f>IFERROR(MATCH("Central Log Server Security Requirements Guide :: Version 2, Release: 2 Benchmark Date: 27 Oct 2022*"&amp;A1148&amp;";*",SRGs!AA:AA,0),0)</f>
        <v>0</v>
      </c>
      <c r="O1148" s="6">
        <f>IFERROR(MATCH("Database Security Requirements Guide :: Version 3, Release: 3 Benchmark Date: 27 Jul 2022*"&amp;A1148&amp;";*",SRGs!AA:AA,0),0)</f>
        <v>0</v>
      </c>
      <c r="P1148" s="2">
        <f>IFERROR(MATCH("Container Platform Security Requirements Guide :: Version 1, Release: 3 Benchmark Date: 27 Jan 2022*"&amp;A1148&amp;";*",SRGs!AA:AA,0),0)</f>
        <v>0</v>
      </c>
      <c r="Q1148" s="2">
        <f>IFERROR(MATCH("Domain Name System (DNS) Security Requirements Guide :: Version 2, Release: 4 Benchmark Date: 23 Oct 2015*"&amp;A1148&amp;";*",SRGs!AA:AA,0),0)</f>
        <v>0</v>
      </c>
      <c r="R1148" s="2">
        <f>IFERROR(MATCH("Firewall Security Requirements Guide :: Version 2, Release: 3 Benchmark Date: 27 Oct 2022*"&amp;A1148&amp;";*",SRGs!AA:AA,0),0)</f>
        <v>0</v>
      </c>
      <c r="S1148" s="2">
        <f>IFERROR(MATCH("General Purpose Operating System Security Requirements Guide :: Version 2, Release: 4 Benchmark Date: 27 Jul 2022*"&amp;A1148&amp;";*",SRGs!AA:AA,0),0)</f>
        <v>0</v>
      </c>
      <c r="T1148" s="2">
        <f>IFERROR(MATCH("Intrusion Detection and Prevention Systems (IDPS) Security Requirements Guide :: Version 2, Release: 6 Benchmark Date: 24 Jul 2020*"&amp;A1148&amp;";*",SRGs!AA:AA,0),0)</f>
        <v>0</v>
      </c>
      <c r="U1148" s="2">
        <f>IFERROR(MATCH("Layer 2 Switch Security Requirements Guide :: Version 2, Release: 1 Benchmark Date: 18 May 2021*"&amp;A1148&amp;";*",SRGs!AA:AA,0),0)</f>
        <v>0</v>
      </c>
      <c r="V1148" s="2">
        <f>IFERROR(MATCH("Mainframe Product Security Requirements Guide :: Version 2, Release: 1 Benchmark Date: 27 Oct 2022*"&amp;A1148&amp;";*",SRGs!AA:AA,0),0)</f>
        <v>0</v>
      </c>
      <c r="W1148" s="2">
        <f>IFERROR(MATCH("Network Device Management Security Requirements Guide :: Version 4, Release: 1 Benchmark Date: 23 Apr 2021*"&amp;A1148&amp;";*",SRGs!AA:AA,0),0)</f>
        <v>0</v>
      </c>
      <c r="X1148" s="2">
        <f>IFERROR(MATCH("Router Security Requirements Guide :: Version 4, Release: 2 Benchmark Date: 23 Apr 2021*"&amp;A1148&amp;";*",SRGs!AA:AA,0),0)</f>
        <v>0</v>
      </c>
      <c r="Y1148" s="2">
        <f>IFERROR(MATCH("SDN Controller Security Requirements Guide :: Version 1, Release: 2 Benchmark Date: 24 Apr 2020*"&amp;A1148&amp;";*",SRGs!AA:AA,0),0)</f>
        <v>0</v>
      </c>
      <c r="Z1148" s="2">
        <f>IFERROR(MATCH("Unified Endpoint Management Agent Security Requirements Guide :: Version 1, Release: 1 Benchmark Date: 20 Nov 2020*"&amp;A1148&amp;";*",SRGs!AA:AA,0),0)</f>
        <v>0</v>
      </c>
      <c r="AA1148" s="2">
        <f>IFERROR(MATCH("Unified Endpoint Management Server Security Requirements Guide :: Version 1, Release: 1 Benchmark Date: 20 Nov 2020*"&amp;A1148&amp;";*",SRGs!AA:AA,0),0)</f>
        <v>2180</v>
      </c>
      <c r="AB1148" s="2">
        <f>IFERROR(MATCH("Virtual Private Network (VPN) Security Requirements Guide :: Version 2, Release: 4 Benchmark Date: 27 Oct 2021*"&amp;A1148&amp;";*",SRGs!AA:AA,0),0)</f>
        <v>0</v>
      </c>
      <c r="AC1148" s="2">
        <f>IFERROR(MATCH("Web Server Security Requirements Guide :: Version 3, Release: 1 Benchmark Date: 27 Oct 2022*"&amp;A1148&amp;";*",SRGs!AA:AA,0),0)</f>
        <v>0</v>
      </c>
      <c r="AD1148" s="22"/>
      <c r="AE1148" s="3" t="str">
        <f t="shared" si="136"/>
        <v/>
      </c>
      <c r="AF1148" s="2" t="str">
        <f t="shared" si="137"/>
        <v/>
      </c>
      <c r="AG1148" s="2" t="str">
        <f t="shared" si="138"/>
        <v/>
      </c>
      <c r="AH1148" s="2" t="str">
        <f t="shared" si="139"/>
        <v/>
      </c>
      <c r="AI1148" s="2" t="str">
        <f t="shared" si="140"/>
        <v/>
      </c>
      <c r="AJ1148" s="2" t="str">
        <f t="shared" si="141"/>
        <v/>
      </c>
      <c r="AK1148" s="2" t="str">
        <f t="shared" si="142"/>
        <v>Unified Endpoint Mangement</v>
      </c>
      <c r="AM1148" s="5" t="str">
        <f t="shared" si="143"/>
        <v>Unified Endpoint Mangement</v>
      </c>
    </row>
    <row r="1149" spans="1:39" ht="75">
      <c r="A1149" s="1" t="s">
        <v>22771</v>
      </c>
      <c r="B1149" s="1" t="s">
        <v>4317</v>
      </c>
      <c r="C1149" s="1" t="s">
        <v>1400</v>
      </c>
      <c r="D1149" s="1" t="s">
        <v>2402</v>
      </c>
      <c r="E1149" s="1" t="s">
        <v>3395</v>
      </c>
      <c r="F1149" s="2" t="s">
        <v>2591</v>
      </c>
      <c r="G1149" s="2"/>
      <c r="H1149" s="2"/>
      <c r="I1149" s="2"/>
      <c r="J1149" s="15"/>
      <c r="K1149" s="3">
        <f>IFERROR(MATCH("Application Layer Gateway (ALG) Security Requirements Guide (SRG) :: Version 1, Release: 2 Benchmark Date: 24 Jul 2015*"&amp;A1149&amp;";*",SRGs!AA:AA,0),0)</f>
        <v>0</v>
      </c>
      <c r="L1149" s="2">
        <f>IFERROR(MATCH("Application Server Security Requirements Guide :: Version 3, Release: 3 Benchmark Date: 27 Oct 2022*"&amp;A1149&amp;";*",SRGs!AA:AA,0),0)</f>
        <v>0</v>
      </c>
      <c r="M1149" s="2">
        <f>IFERROR(MATCH("Authentication, Authorization, and Accounting Services (AAA) Security Requirements Guide :: Version 1, Release: 2 Benchmark Date: 24 Jan 2020*"&amp;A1149&amp;";*",SRGs!AA:AA,0),0)</f>
        <v>0</v>
      </c>
      <c r="N1149" s="2">
        <f>IFERROR(MATCH("Central Log Server Security Requirements Guide :: Version 2, Release: 2 Benchmark Date: 27 Oct 2022*"&amp;A1149&amp;";*",SRGs!AA:AA,0),0)</f>
        <v>0</v>
      </c>
      <c r="O1149" s="2">
        <f>IFERROR(MATCH("Database Security Requirements Guide :: Version 3, Release: 3 Benchmark Date: 27 Jul 2022*"&amp;A1149&amp;";*",SRGs!AA:AA,0),0)</f>
        <v>0</v>
      </c>
      <c r="P1149" s="2">
        <f>IFERROR(MATCH("Container Platform Security Requirements Guide :: Version 1, Release: 3 Benchmark Date: 27 Jan 2022*"&amp;A1149&amp;";*",SRGs!AA:AA,0),0)</f>
        <v>0</v>
      </c>
      <c r="Q1149" s="2">
        <f>IFERROR(MATCH("Domain Name System (DNS) Security Requirements Guide :: Version 2, Release: 4 Benchmark Date: 23 Oct 2015*"&amp;A1149&amp;";*",SRGs!AA:AA,0),0)</f>
        <v>0</v>
      </c>
      <c r="R1149" s="2">
        <f>IFERROR(MATCH("Firewall Security Requirements Guide :: Version 2, Release: 3 Benchmark Date: 27 Oct 2022*"&amp;A1149&amp;";*",SRGs!AA:AA,0),0)</f>
        <v>0</v>
      </c>
      <c r="S1149" s="2">
        <f>IFERROR(MATCH("General Purpose Operating System Security Requirements Guide :: Version 2, Release: 4 Benchmark Date: 27 Jul 2022*"&amp;A1149&amp;";*",SRGs!AA:AA,0),0)</f>
        <v>0</v>
      </c>
      <c r="T1149" s="2">
        <f>IFERROR(MATCH("Intrusion Detection and Prevention Systems (IDPS) Security Requirements Guide :: Version 2, Release: 6 Benchmark Date: 24 Jul 2020*"&amp;A1149&amp;";*",SRGs!AA:AA,0),0)</f>
        <v>0</v>
      </c>
      <c r="U1149" s="2">
        <f>IFERROR(MATCH("Layer 2 Switch Security Requirements Guide :: Version 2, Release: 1 Benchmark Date: 18 May 2021*"&amp;A1149&amp;";*",SRGs!AA:AA,0),0)</f>
        <v>0</v>
      </c>
      <c r="V1149" s="2">
        <f>IFERROR(MATCH("Mainframe Product Security Requirements Guide :: Version 2, Release: 1 Benchmark Date: 27 Oct 2022*"&amp;A1149&amp;";*",SRGs!AA:AA,0),0)</f>
        <v>0</v>
      </c>
      <c r="W1149" s="2">
        <f>IFERROR(MATCH("Network Device Management Security Requirements Guide :: Version 4, Release: 1 Benchmark Date: 23 Apr 2021*"&amp;A1149&amp;";*",SRGs!AA:AA,0),0)</f>
        <v>0</v>
      </c>
      <c r="X1149" s="2">
        <f>IFERROR(MATCH("Router Security Requirements Guide :: Version 4, Release: 2 Benchmark Date: 23 Apr 2021*"&amp;A1149&amp;";*",SRGs!AA:AA,0),0)</f>
        <v>0</v>
      </c>
      <c r="Y1149" s="2">
        <f>IFERROR(MATCH("SDN Controller Security Requirements Guide :: Version 1, Release: 2 Benchmark Date: 24 Apr 2020*"&amp;A1149&amp;";*",SRGs!AA:AA,0),0)</f>
        <v>0</v>
      </c>
      <c r="Z1149" s="2">
        <f>IFERROR(MATCH("Unified Endpoint Management Agent Security Requirements Guide :: Version 1, Release: 1 Benchmark Date: 20 Nov 2020*"&amp;A1149&amp;";*",SRGs!AA:AA,0),0)</f>
        <v>0</v>
      </c>
      <c r="AA1149" s="2">
        <f>IFERROR(MATCH("Unified Endpoint Management Server Security Requirements Guide :: Version 1, Release: 1 Benchmark Date: 20 Nov 2020*"&amp;A1149&amp;";*",SRGs!AA:AA,0),0)</f>
        <v>0</v>
      </c>
      <c r="AB1149" s="2">
        <f>IFERROR(MATCH("Virtual Private Network (VPN) Security Requirements Guide :: Version 2, Release: 4 Benchmark Date: 27 Oct 2021*"&amp;A1149&amp;";*",SRGs!AA:AA,0),0)</f>
        <v>0</v>
      </c>
      <c r="AC1149" s="2">
        <f>IFERROR(MATCH("Web Server Security Requirements Guide :: Version 3, Release: 1 Benchmark Date: 27 Oct 2022*"&amp;A1149&amp;";*",SRGs!AA:AA,0),0)</f>
        <v>0</v>
      </c>
      <c r="AD1149" s="22"/>
      <c r="AE1149" s="3" t="str">
        <f t="shared" si="136"/>
        <v/>
      </c>
      <c r="AF1149" s="2" t="str">
        <f t="shared" si="137"/>
        <v/>
      </c>
      <c r="AG1149" s="2" t="str">
        <f t="shared" si="138"/>
        <v/>
      </c>
      <c r="AH1149" s="2" t="str">
        <f t="shared" si="139"/>
        <v/>
      </c>
      <c r="AI1149" s="2" t="str">
        <f t="shared" si="140"/>
        <v/>
      </c>
      <c r="AJ1149" s="2" t="str">
        <f t="shared" si="141"/>
        <v/>
      </c>
      <c r="AK1149" s="2" t="str">
        <f t="shared" si="142"/>
        <v/>
      </c>
      <c r="AM1149" s="5" t="str">
        <f t="shared" si="143"/>
        <v/>
      </c>
    </row>
    <row r="1150" spans="1:39" ht="195">
      <c r="A1150" s="1" t="s">
        <v>22772</v>
      </c>
      <c r="B1150" s="1" t="s">
        <v>4317</v>
      </c>
      <c r="C1150" s="1" t="s">
        <v>1401</v>
      </c>
      <c r="D1150" s="1" t="s">
        <v>2403</v>
      </c>
      <c r="E1150" s="1" t="s">
        <v>3396</v>
      </c>
      <c r="F1150" s="2" t="s">
        <v>4110</v>
      </c>
      <c r="G1150" s="2"/>
      <c r="H1150" s="2"/>
      <c r="I1150" s="2"/>
      <c r="J1150" s="15"/>
      <c r="K1150" s="3">
        <f>IFERROR(MATCH("Application Layer Gateway (ALG) Security Requirements Guide (SRG) :: Version 1, Release: 2 Benchmark Date: 24 Jul 2015*"&amp;A1150&amp;";*",SRGs!AA:AA,0),0)</f>
        <v>0</v>
      </c>
      <c r="L1150" s="2">
        <f>IFERROR(MATCH("Application Server Security Requirements Guide :: Version 3, Release: 3 Benchmark Date: 27 Oct 2022*"&amp;A1150&amp;";*",SRGs!AA:AA,0),0)</f>
        <v>0</v>
      </c>
      <c r="M1150" s="2">
        <f>IFERROR(MATCH("Authentication, Authorization, and Accounting Services (AAA) Security Requirements Guide :: Version 1, Release: 2 Benchmark Date: 24 Jan 2020*"&amp;A1150&amp;";*",SRGs!AA:AA,0),0)</f>
        <v>0</v>
      </c>
      <c r="N1150" s="6">
        <f>IFERROR(MATCH("Central Log Server Security Requirements Guide :: Version 2, Release: 2 Benchmark Date: 27 Oct 2022*"&amp;A1150&amp;";*",SRGs!AA:AA,0),0)</f>
        <v>0</v>
      </c>
      <c r="O1150" s="6">
        <f>IFERROR(MATCH("Database Security Requirements Guide :: Version 3, Release: 3 Benchmark Date: 27 Jul 2022*"&amp;A1150&amp;";*",SRGs!AA:AA,0),0)</f>
        <v>0</v>
      </c>
      <c r="P1150" s="2">
        <f>IFERROR(MATCH("Container Platform Security Requirements Guide :: Version 1, Release: 3 Benchmark Date: 27 Jan 2022*"&amp;A1150&amp;";*",SRGs!AA:AA,0),0)</f>
        <v>0</v>
      </c>
      <c r="Q1150" s="2">
        <f>IFERROR(MATCH("Domain Name System (DNS) Security Requirements Guide :: Version 2, Release: 4 Benchmark Date: 23 Oct 2015*"&amp;A1150&amp;";*",SRGs!AA:AA,0),0)</f>
        <v>0</v>
      </c>
      <c r="R1150" s="2">
        <f>IFERROR(MATCH("Firewall Security Requirements Guide :: Version 2, Release: 3 Benchmark Date: 27 Oct 2022*"&amp;A1150&amp;";*",SRGs!AA:AA,0),0)</f>
        <v>0</v>
      </c>
      <c r="S1150" s="2">
        <f>IFERROR(MATCH("General Purpose Operating System Security Requirements Guide :: Version 2, Release: 4 Benchmark Date: 27 Jul 2022*"&amp;A1150&amp;";*",SRGs!AA:AA,0),0)</f>
        <v>0</v>
      </c>
      <c r="T1150" s="2">
        <f>IFERROR(MATCH("Intrusion Detection and Prevention Systems (IDPS) Security Requirements Guide :: Version 2, Release: 6 Benchmark Date: 24 Jul 2020*"&amp;A1150&amp;";*",SRGs!AA:AA,0),0)</f>
        <v>0</v>
      </c>
      <c r="U1150" s="2">
        <f>IFERROR(MATCH("Layer 2 Switch Security Requirements Guide :: Version 2, Release: 1 Benchmark Date: 18 May 2021*"&amp;A1150&amp;";*",SRGs!AA:AA,0),0)</f>
        <v>0</v>
      </c>
      <c r="V1150" s="2">
        <f>IFERROR(MATCH("Mainframe Product Security Requirements Guide :: Version 2, Release: 1 Benchmark Date: 27 Oct 2022*"&amp;A1150&amp;";*",SRGs!AA:AA,0),0)</f>
        <v>0</v>
      </c>
      <c r="W1150" s="2">
        <f>IFERROR(MATCH("Network Device Management Security Requirements Guide :: Version 4, Release: 1 Benchmark Date: 23 Apr 2021*"&amp;A1150&amp;";*",SRGs!AA:AA,0),0)</f>
        <v>0</v>
      </c>
      <c r="X1150" s="2">
        <f>IFERROR(MATCH("Router Security Requirements Guide :: Version 4, Release: 2 Benchmark Date: 23 Apr 2021*"&amp;A1150&amp;";*",SRGs!AA:AA,0),0)</f>
        <v>0</v>
      </c>
      <c r="Y1150" s="2">
        <f>IFERROR(MATCH("SDN Controller Security Requirements Guide :: Version 1, Release: 2 Benchmark Date: 24 Apr 2020*"&amp;A1150&amp;";*",SRGs!AA:AA,0),0)</f>
        <v>0</v>
      </c>
      <c r="Z1150" s="2">
        <f>IFERROR(MATCH("Unified Endpoint Management Agent Security Requirements Guide :: Version 1, Release: 1 Benchmark Date: 20 Nov 2020*"&amp;A1150&amp;";*",SRGs!AA:AA,0),0)</f>
        <v>0</v>
      </c>
      <c r="AA1150" s="2">
        <f>IFERROR(MATCH("Unified Endpoint Management Server Security Requirements Guide :: Version 1, Release: 1 Benchmark Date: 20 Nov 2020*"&amp;A1150&amp;";*",SRGs!AA:AA,0),0)</f>
        <v>0</v>
      </c>
      <c r="AB1150" s="2">
        <f>IFERROR(MATCH("Virtual Private Network (VPN) Security Requirements Guide :: Version 2, Release: 4 Benchmark Date: 27 Oct 2021*"&amp;A1150&amp;";*",SRGs!AA:AA,0),0)</f>
        <v>0</v>
      </c>
      <c r="AC1150" s="2">
        <f>IFERROR(MATCH("Web Server Security Requirements Guide :: Version 3, Release: 1 Benchmark Date: 27 Oct 2022*"&amp;A1150&amp;";*",SRGs!AA:AA,0),0)</f>
        <v>0</v>
      </c>
      <c r="AD1150" s="22"/>
      <c r="AE1150" s="3" t="str">
        <f t="shared" si="136"/>
        <v/>
      </c>
      <c r="AF1150" s="2" t="str">
        <f t="shared" si="137"/>
        <v/>
      </c>
      <c r="AG1150" s="2" t="str">
        <f t="shared" si="138"/>
        <v/>
      </c>
      <c r="AH1150" s="2" t="str">
        <f t="shared" si="139"/>
        <v/>
      </c>
      <c r="AI1150" s="2" t="str">
        <f t="shared" si="140"/>
        <v/>
      </c>
      <c r="AJ1150" s="2" t="str">
        <f t="shared" si="141"/>
        <v/>
      </c>
      <c r="AK1150" s="2" t="str">
        <f t="shared" si="142"/>
        <v/>
      </c>
      <c r="AM1150" s="5" t="str">
        <f t="shared" si="143"/>
        <v/>
      </c>
    </row>
    <row r="1151" spans="1:39" s="5" customFormat="1" ht="105">
      <c r="A1151" s="1" t="s">
        <v>22773</v>
      </c>
      <c r="B1151" s="1" t="s">
        <v>4317</v>
      </c>
      <c r="C1151" s="1" t="s">
        <v>1386</v>
      </c>
      <c r="D1151" s="1" t="s">
        <v>2392</v>
      </c>
      <c r="E1151" s="1" t="s">
        <v>3385</v>
      </c>
      <c r="F1151" s="2" t="s">
        <v>2591</v>
      </c>
      <c r="G1151" s="2"/>
      <c r="H1151" s="2"/>
      <c r="I1151" s="2"/>
      <c r="J1151" s="15"/>
      <c r="K1151" s="3">
        <f>IFERROR(MATCH("Application Layer Gateway (ALG) Security Requirements Guide (SRG) :: Version 1, Release: 2 Benchmark Date: 24 Jul 2015*"&amp;A1151&amp;";*",SRGs!AA:AA,0),0)</f>
        <v>0</v>
      </c>
      <c r="L1151" s="2">
        <f>IFERROR(MATCH("Application Server Security Requirements Guide :: Version 3, Release: 3 Benchmark Date: 27 Oct 2022*"&amp;A1151&amp;";*",SRGs!AA:AA,0),0)</f>
        <v>0</v>
      </c>
      <c r="M1151" s="2">
        <f>IFERROR(MATCH("Authentication, Authorization, and Accounting Services (AAA) Security Requirements Guide :: Version 1, Release: 2 Benchmark Date: 24 Jan 2020*"&amp;A1151&amp;";*",SRGs!AA:AA,0),0)</f>
        <v>0</v>
      </c>
      <c r="N1151" s="2">
        <f>IFERROR(MATCH("Central Log Server Security Requirements Guide :: Version 2, Release: 2 Benchmark Date: 27 Oct 2022*"&amp;A1151&amp;";*",SRGs!AA:AA,0),0)</f>
        <v>0</v>
      </c>
      <c r="O1151" s="2">
        <f>IFERROR(MATCH("Database Security Requirements Guide :: Version 3, Release: 3 Benchmark Date: 27 Jul 2022*"&amp;A1151&amp;";*",SRGs!AA:AA,0),0)</f>
        <v>0</v>
      </c>
      <c r="P1151" s="6">
        <f>IFERROR(MATCH("Container Platform Security Requirements Guide :: Version 1, Release: 3 Benchmark Date: 27 Jan 2022*"&amp;A1151&amp;";*",SRGs!AA:AA,0),0)</f>
        <v>0</v>
      </c>
      <c r="Q1151" s="6">
        <f>IFERROR(MATCH("Domain Name System (DNS) Security Requirements Guide :: Version 2, Release: 4 Benchmark Date: 23 Oct 2015*"&amp;A1151&amp;";*",SRGs!AA:AA,0),0)</f>
        <v>0</v>
      </c>
      <c r="R1151" s="6">
        <f>IFERROR(MATCH("Firewall Security Requirements Guide :: Version 2, Release: 3 Benchmark Date: 27 Oct 2022*"&amp;A1151&amp;";*",SRGs!AA:AA,0),0)</f>
        <v>0</v>
      </c>
      <c r="S1151" s="6">
        <f>IFERROR(MATCH("General Purpose Operating System Security Requirements Guide :: Version 2, Release: 4 Benchmark Date: 27 Jul 2022*"&amp;A1151&amp;";*",SRGs!AA:AA,0),0)</f>
        <v>0</v>
      </c>
      <c r="T1151" s="6">
        <f>IFERROR(MATCH("Intrusion Detection and Prevention Systems (IDPS) Security Requirements Guide :: Version 2, Release: 6 Benchmark Date: 24 Jul 2020*"&amp;A1151&amp;";*",SRGs!AA:AA,0),0)</f>
        <v>0</v>
      </c>
      <c r="U1151" s="6">
        <f>IFERROR(MATCH("Layer 2 Switch Security Requirements Guide :: Version 2, Release: 1 Benchmark Date: 18 May 2021*"&amp;A1151&amp;";*",SRGs!AA:AA,0),0)</f>
        <v>0</v>
      </c>
      <c r="V1151" s="6">
        <f>IFERROR(MATCH("Mainframe Product Security Requirements Guide :: Version 2, Release: 1 Benchmark Date: 27 Oct 2022*"&amp;A1151&amp;";*",SRGs!AA:AA,0),0)</f>
        <v>0</v>
      </c>
      <c r="W1151" s="6">
        <f>IFERROR(MATCH("Network Device Management Security Requirements Guide :: Version 4, Release: 1 Benchmark Date: 23 Apr 2021*"&amp;A1151&amp;";*",SRGs!AA:AA,0),0)</f>
        <v>0</v>
      </c>
      <c r="X1151" s="6">
        <f>IFERROR(MATCH("Router Security Requirements Guide :: Version 4, Release: 2 Benchmark Date: 23 Apr 2021*"&amp;A1151&amp;";*",SRGs!AA:AA,0),0)</f>
        <v>0</v>
      </c>
      <c r="Y1151" s="6">
        <f>IFERROR(MATCH("SDN Controller Security Requirements Guide :: Version 1, Release: 2 Benchmark Date: 24 Apr 2020*"&amp;A1151&amp;";*",SRGs!AA:AA,0),0)</f>
        <v>0</v>
      </c>
      <c r="Z1151" s="6">
        <f>IFERROR(MATCH("Unified Endpoint Management Agent Security Requirements Guide :: Version 1, Release: 1 Benchmark Date: 20 Nov 2020*"&amp;A1151&amp;";*",SRGs!AA:AA,0),0)</f>
        <v>0</v>
      </c>
      <c r="AA1151" s="6">
        <f>IFERROR(MATCH("Unified Endpoint Management Server Security Requirements Guide :: Version 1, Release: 1 Benchmark Date: 20 Nov 2020*"&amp;A1151&amp;";*",SRGs!AA:AA,0),0)</f>
        <v>0</v>
      </c>
      <c r="AB1151" s="6">
        <f>IFERROR(MATCH("Virtual Private Network (VPN) Security Requirements Guide :: Version 2, Release: 4 Benchmark Date: 27 Oct 2021*"&amp;A1151&amp;";*",SRGs!AA:AA,0),0)</f>
        <v>0</v>
      </c>
      <c r="AC1151" s="6">
        <f>IFERROR(MATCH("Web Server Security Requirements Guide :: Version 3, Release: 1 Benchmark Date: 27 Oct 2022*"&amp;A1151&amp;";*",SRGs!AA:AA,0),0)</f>
        <v>0</v>
      </c>
      <c r="AD1151" s="21"/>
      <c r="AE1151" s="3" t="str">
        <f t="shared" si="136"/>
        <v/>
      </c>
      <c r="AF1151" s="2" t="str">
        <f t="shared" si="137"/>
        <v/>
      </c>
      <c r="AG1151" s="2" t="str">
        <f t="shared" si="138"/>
        <v/>
      </c>
      <c r="AH1151" s="2" t="str">
        <f t="shared" si="139"/>
        <v/>
      </c>
      <c r="AI1151" s="2" t="str">
        <f t="shared" si="140"/>
        <v/>
      </c>
      <c r="AJ1151" s="2" t="str">
        <f t="shared" si="141"/>
        <v/>
      </c>
      <c r="AK1151" s="2" t="str">
        <f t="shared" si="142"/>
        <v/>
      </c>
      <c r="AL1151" s="27"/>
      <c r="AM1151" s="5" t="str">
        <f t="shared" si="143"/>
        <v/>
      </c>
    </row>
    <row r="1152" spans="1:39" ht="45">
      <c r="A1152" s="1" t="s">
        <v>22774</v>
      </c>
      <c r="B1152" s="1" t="s">
        <v>4317</v>
      </c>
      <c r="C1152" s="1" t="s">
        <v>1387</v>
      </c>
      <c r="D1152" s="1" t="s">
        <v>2393</v>
      </c>
      <c r="E1152" s="1" t="s">
        <v>3386</v>
      </c>
      <c r="F1152" s="2" t="s">
        <v>4105</v>
      </c>
      <c r="G1152" s="2"/>
      <c r="H1152" s="2"/>
      <c r="I1152" s="2"/>
      <c r="J1152" s="15"/>
      <c r="K1152" s="3">
        <f>IFERROR(MATCH("Application Layer Gateway (ALG) Security Requirements Guide (SRG) :: Version 1, Release: 2 Benchmark Date: 24 Jul 2015*"&amp;A1152&amp;";*",SRGs!AA:AA,0),0)</f>
        <v>0</v>
      </c>
      <c r="L1152" s="2">
        <f>IFERROR(MATCH("Application Server Security Requirements Guide :: Version 3, Release: 3 Benchmark Date: 27 Oct 2022*"&amp;A1152&amp;";*",SRGs!AA:AA,0),0)</f>
        <v>0</v>
      </c>
      <c r="M1152" s="2">
        <f>IFERROR(MATCH("Authentication, Authorization, and Accounting Services (AAA) Security Requirements Guide :: Version 1, Release: 2 Benchmark Date: 24 Jan 2020*"&amp;A1152&amp;";*",SRGs!AA:AA,0),0)</f>
        <v>0</v>
      </c>
      <c r="N1152" s="6">
        <f>IFERROR(MATCH("Central Log Server Security Requirements Guide :: Version 2, Release: 2 Benchmark Date: 27 Oct 2022*"&amp;A1152&amp;";*",SRGs!AA:AA,0),0)</f>
        <v>0</v>
      </c>
      <c r="O1152" s="6">
        <f>IFERROR(MATCH("Database Security Requirements Guide :: Version 3, Release: 3 Benchmark Date: 27 Jul 2022*"&amp;A1152&amp;";*",SRGs!AA:AA,0),0)</f>
        <v>0</v>
      </c>
      <c r="P1152" s="2">
        <f>IFERROR(MATCH("Container Platform Security Requirements Guide :: Version 1, Release: 3 Benchmark Date: 27 Jan 2022*"&amp;A1152&amp;";*",SRGs!AA:AA,0),0)</f>
        <v>0</v>
      </c>
      <c r="Q1152" s="2">
        <f>IFERROR(MATCH("Domain Name System (DNS) Security Requirements Guide :: Version 2, Release: 4 Benchmark Date: 23 Oct 2015*"&amp;A1152&amp;";*",SRGs!AA:AA,0),0)</f>
        <v>0</v>
      </c>
      <c r="R1152" s="2">
        <f>IFERROR(MATCH("Firewall Security Requirements Guide :: Version 2, Release: 3 Benchmark Date: 27 Oct 2022*"&amp;A1152&amp;";*",SRGs!AA:AA,0),0)</f>
        <v>0</v>
      </c>
      <c r="S1152" s="2">
        <f>IFERROR(MATCH("General Purpose Operating System Security Requirements Guide :: Version 2, Release: 4 Benchmark Date: 27 Jul 2022*"&amp;A1152&amp;";*",SRGs!AA:AA,0),0)</f>
        <v>0</v>
      </c>
      <c r="T1152" s="2">
        <f>IFERROR(MATCH("Intrusion Detection and Prevention Systems (IDPS) Security Requirements Guide :: Version 2, Release: 6 Benchmark Date: 24 Jul 2020*"&amp;A1152&amp;";*",SRGs!AA:AA,0),0)</f>
        <v>0</v>
      </c>
      <c r="U1152" s="2">
        <f>IFERROR(MATCH("Layer 2 Switch Security Requirements Guide :: Version 2, Release: 1 Benchmark Date: 18 May 2021*"&amp;A1152&amp;";*",SRGs!AA:AA,0),0)</f>
        <v>0</v>
      </c>
      <c r="V1152" s="2">
        <f>IFERROR(MATCH("Mainframe Product Security Requirements Guide :: Version 2, Release: 1 Benchmark Date: 27 Oct 2022*"&amp;A1152&amp;";*",SRGs!AA:AA,0),0)</f>
        <v>0</v>
      </c>
      <c r="W1152" s="2">
        <f>IFERROR(MATCH("Network Device Management Security Requirements Guide :: Version 4, Release: 1 Benchmark Date: 23 Apr 2021*"&amp;A1152&amp;";*",SRGs!AA:AA,0),0)</f>
        <v>0</v>
      </c>
      <c r="X1152" s="2">
        <f>IFERROR(MATCH("Router Security Requirements Guide :: Version 4, Release: 2 Benchmark Date: 23 Apr 2021*"&amp;A1152&amp;";*",SRGs!AA:AA,0),0)</f>
        <v>0</v>
      </c>
      <c r="Y1152" s="2">
        <f>IFERROR(MATCH("SDN Controller Security Requirements Guide :: Version 1, Release: 2 Benchmark Date: 24 Apr 2020*"&amp;A1152&amp;";*",SRGs!AA:AA,0),0)</f>
        <v>0</v>
      </c>
      <c r="Z1152" s="2">
        <f>IFERROR(MATCH("Unified Endpoint Management Agent Security Requirements Guide :: Version 1, Release: 1 Benchmark Date: 20 Nov 2020*"&amp;A1152&amp;";*",SRGs!AA:AA,0),0)</f>
        <v>0</v>
      </c>
      <c r="AA1152" s="2">
        <f>IFERROR(MATCH("Unified Endpoint Management Server Security Requirements Guide :: Version 1, Release: 1 Benchmark Date: 20 Nov 2020*"&amp;A1152&amp;";*",SRGs!AA:AA,0),0)</f>
        <v>0</v>
      </c>
      <c r="AB1152" s="2">
        <f>IFERROR(MATCH("Virtual Private Network (VPN) Security Requirements Guide :: Version 2, Release: 4 Benchmark Date: 27 Oct 2021*"&amp;A1152&amp;";*",SRGs!AA:AA,0),0)</f>
        <v>0</v>
      </c>
      <c r="AC1152" s="2">
        <f>IFERROR(MATCH("Web Server Security Requirements Guide :: Version 3, Release: 1 Benchmark Date: 27 Oct 2022*"&amp;A1152&amp;";*",SRGs!AA:AA,0),0)</f>
        <v>0</v>
      </c>
      <c r="AD1152" s="22"/>
      <c r="AE1152" s="3" t="str">
        <f t="shared" si="136"/>
        <v/>
      </c>
      <c r="AF1152" s="2" t="str">
        <f t="shared" si="137"/>
        <v/>
      </c>
      <c r="AG1152" s="2" t="str">
        <f t="shared" si="138"/>
        <v/>
      </c>
      <c r="AH1152" s="2" t="str">
        <f t="shared" si="139"/>
        <v/>
      </c>
      <c r="AI1152" s="2" t="str">
        <f t="shared" si="140"/>
        <v/>
      </c>
      <c r="AJ1152" s="2" t="str">
        <f t="shared" si="141"/>
        <v/>
      </c>
      <c r="AK1152" s="2" t="str">
        <f t="shared" si="142"/>
        <v/>
      </c>
      <c r="AM1152" s="5" t="str">
        <f t="shared" si="143"/>
        <v/>
      </c>
    </row>
    <row r="1153" spans="1:39" ht="30">
      <c r="A1153" s="1" t="s">
        <v>22775</v>
      </c>
      <c r="B1153" s="1" t="s">
        <v>4317</v>
      </c>
      <c r="C1153" s="1" t="s">
        <v>1388</v>
      </c>
      <c r="D1153" s="1" t="s">
        <v>3602</v>
      </c>
      <c r="E1153" s="1"/>
      <c r="F1153" s="2"/>
      <c r="G1153" s="2"/>
      <c r="H1153" s="2"/>
      <c r="I1153" s="2"/>
      <c r="J1153" s="15"/>
      <c r="K1153" s="3">
        <f>IFERROR(MATCH("Application Layer Gateway (ALG) Security Requirements Guide (SRG) :: Version 1, Release: 2 Benchmark Date: 24 Jul 2015*"&amp;A1153&amp;";*",SRGs!AA:AA,0),0)</f>
        <v>0</v>
      </c>
      <c r="L1153" s="2">
        <f>IFERROR(MATCH("Application Server Security Requirements Guide :: Version 3, Release: 3 Benchmark Date: 27 Oct 2022*"&amp;A1153&amp;";*",SRGs!AA:AA,0),0)</f>
        <v>0</v>
      </c>
      <c r="M1153" s="2">
        <f>IFERROR(MATCH("Authentication, Authorization, and Accounting Services (AAA) Security Requirements Guide :: Version 1, Release: 2 Benchmark Date: 24 Jan 2020*"&amp;A1153&amp;";*",SRGs!AA:AA,0),0)</f>
        <v>0</v>
      </c>
      <c r="N1153" s="2">
        <f>IFERROR(MATCH("Central Log Server Security Requirements Guide :: Version 2, Release: 2 Benchmark Date: 27 Oct 2022*"&amp;A1153&amp;";*",SRGs!AA:AA,0),0)</f>
        <v>0</v>
      </c>
      <c r="O1153" s="2">
        <f>IFERROR(MATCH("Database Security Requirements Guide :: Version 3, Release: 3 Benchmark Date: 27 Jul 2022*"&amp;A1153&amp;";*",SRGs!AA:AA,0),0)</f>
        <v>0</v>
      </c>
      <c r="P1153" s="2">
        <f>IFERROR(MATCH("Container Platform Security Requirements Guide :: Version 1, Release: 3 Benchmark Date: 27 Jan 2022*"&amp;A1153&amp;";*",SRGs!AA:AA,0),0)</f>
        <v>0</v>
      </c>
      <c r="Q1153" s="2">
        <f>IFERROR(MATCH("Domain Name System (DNS) Security Requirements Guide :: Version 2, Release: 4 Benchmark Date: 23 Oct 2015*"&amp;A1153&amp;";*",SRGs!AA:AA,0),0)</f>
        <v>0</v>
      </c>
      <c r="R1153" s="2">
        <f>IFERROR(MATCH("Firewall Security Requirements Guide :: Version 2, Release: 3 Benchmark Date: 27 Oct 2022*"&amp;A1153&amp;";*",SRGs!AA:AA,0),0)</f>
        <v>0</v>
      </c>
      <c r="S1153" s="2">
        <f>IFERROR(MATCH("General Purpose Operating System Security Requirements Guide :: Version 2, Release: 4 Benchmark Date: 27 Jul 2022*"&amp;A1153&amp;";*",SRGs!AA:AA,0),0)</f>
        <v>0</v>
      </c>
      <c r="T1153" s="2">
        <f>IFERROR(MATCH("Intrusion Detection and Prevention Systems (IDPS) Security Requirements Guide :: Version 2, Release: 6 Benchmark Date: 24 Jul 2020*"&amp;A1153&amp;";*",SRGs!AA:AA,0),0)</f>
        <v>0</v>
      </c>
      <c r="U1153" s="2">
        <f>IFERROR(MATCH("Layer 2 Switch Security Requirements Guide :: Version 2, Release: 1 Benchmark Date: 18 May 2021*"&amp;A1153&amp;";*",SRGs!AA:AA,0),0)</f>
        <v>0</v>
      </c>
      <c r="V1153" s="2">
        <f>IFERROR(MATCH("Mainframe Product Security Requirements Guide :: Version 2, Release: 1 Benchmark Date: 27 Oct 2022*"&amp;A1153&amp;";*",SRGs!AA:AA,0),0)</f>
        <v>0</v>
      </c>
      <c r="W1153" s="2">
        <f>IFERROR(MATCH("Network Device Management Security Requirements Guide :: Version 4, Release: 1 Benchmark Date: 23 Apr 2021*"&amp;A1153&amp;";*",SRGs!AA:AA,0),0)</f>
        <v>0</v>
      </c>
      <c r="X1153" s="2">
        <f>IFERROR(MATCH("Router Security Requirements Guide :: Version 4, Release: 2 Benchmark Date: 23 Apr 2021*"&amp;A1153&amp;";*",SRGs!AA:AA,0),0)</f>
        <v>0</v>
      </c>
      <c r="Y1153" s="2">
        <f>IFERROR(MATCH("SDN Controller Security Requirements Guide :: Version 1, Release: 2 Benchmark Date: 24 Apr 2020*"&amp;A1153&amp;";*",SRGs!AA:AA,0),0)</f>
        <v>0</v>
      </c>
      <c r="Z1153" s="2">
        <f>IFERROR(MATCH("Unified Endpoint Management Agent Security Requirements Guide :: Version 1, Release: 1 Benchmark Date: 20 Nov 2020*"&amp;A1153&amp;";*",SRGs!AA:AA,0),0)</f>
        <v>0</v>
      </c>
      <c r="AA1153" s="2">
        <f>IFERROR(MATCH("Unified Endpoint Management Server Security Requirements Guide :: Version 1, Release: 1 Benchmark Date: 20 Nov 2020*"&amp;A1153&amp;";*",SRGs!AA:AA,0),0)</f>
        <v>0</v>
      </c>
      <c r="AB1153" s="2">
        <f>IFERROR(MATCH("Virtual Private Network (VPN) Security Requirements Guide :: Version 2, Release: 4 Benchmark Date: 27 Oct 2021*"&amp;A1153&amp;";*",SRGs!AA:AA,0),0)</f>
        <v>0</v>
      </c>
      <c r="AC1153" s="2">
        <f>IFERROR(MATCH("Web Server Security Requirements Guide :: Version 3, Release: 1 Benchmark Date: 27 Oct 2022*"&amp;A1153&amp;";*",SRGs!AA:AA,0),0)</f>
        <v>0</v>
      </c>
      <c r="AD1153" s="22"/>
      <c r="AE1153" s="3" t="str">
        <f t="shared" si="136"/>
        <v/>
      </c>
      <c r="AF1153" s="2" t="str">
        <f t="shared" si="137"/>
        <v/>
      </c>
      <c r="AG1153" s="2" t="str">
        <f t="shared" si="138"/>
        <v/>
      </c>
      <c r="AH1153" s="2" t="str">
        <f t="shared" si="139"/>
        <v/>
      </c>
      <c r="AI1153" s="2" t="str">
        <f t="shared" si="140"/>
        <v/>
      </c>
      <c r="AJ1153" s="2" t="str">
        <f t="shared" si="141"/>
        <v/>
      </c>
      <c r="AK1153" s="2" t="str">
        <f t="shared" si="142"/>
        <v/>
      </c>
      <c r="AM1153" s="5" t="str">
        <f t="shared" si="143"/>
        <v/>
      </c>
    </row>
    <row r="1154" spans="1:39" ht="90">
      <c r="A1154" s="1" t="s">
        <v>22776</v>
      </c>
      <c r="B1154" s="1" t="s">
        <v>4317</v>
      </c>
      <c r="C1154" s="1" t="s">
        <v>1389</v>
      </c>
      <c r="D1154" s="1" t="s">
        <v>2394</v>
      </c>
      <c r="E1154" s="1" t="s">
        <v>3387</v>
      </c>
      <c r="F1154" s="2" t="s">
        <v>2591</v>
      </c>
      <c r="G1154" s="2"/>
      <c r="H1154" s="2"/>
      <c r="I1154" s="2"/>
      <c r="J1154" s="15"/>
      <c r="K1154" s="3">
        <f>IFERROR(MATCH("Application Layer Gateway (ALG) Security Requirements Guide (SRG) :: Version 1, Release: 2 Benchmark Date: 24 Jul 2015*"&amp;A1154&amp;";*",SRGs!AA:AA,0),0)</f>
        <v>0</v>
      </c>
      <c r="L1154" s="2">
        <f>IFERROR(MATCH("Application Server Security Requirements Guide :: Version 3, Release: 3 Benchmark Date: 27 Oct 2022*"&amp;A1154&amp;";*",SRGs!AA:AA,0),0)</f>
        <v>0</v>
      </c>
      <c r="M1154" s="2">
        <f>IFERROR(MATCH("Authentication, Authorization, and Accounting Services (AAA) Security Requirements Guide :: Version 1, Release: 2 Benchmark Date: 24 Jan 2020*"&amp;A1154&amp;";*",SRGs!AA:AA,0),0)</f>
        <v>0</v>
      </c>
      <c r="N1154" s="2">
        <f>IFERROR(MATCH("Central Log Server Security Requirements Guide :: Version 2, Release: 2 Benchmark Date: 27 Oct 2022*"&amp;A1154&amp;";*",SRGs!AA:AA,0),0)</f>
        <v>0</v>
      </c>
      <c r="O1154" s="2">
        <f>IFERROR(MATCH("Database Security Requirements Guide :: Version 3, Release: 3 Benchmark Date: 27 Jul 2022*"&amp;A1154&amp;";*",SRGs!AA:AA,0),0)</f>
        <v>0</v>
      </c>
      <c r="P1154" s="2">
        <f>IFERROR(MATCH("Container Platform Security Requirements Guide :: Version 1, Release: 3 Benchmark Date: 27 Jan 2022*"&amp;A1154&amp;";*",SRGs!AA:AA,0),0)</f>
        <v>0</v>
      </c>
      <c r="Q1154" s="2">
        <f>IFERROR(MATCH("Domain Name System (DNS) Security Requirements Guide :: Version 2, Release: 4 Benchmark Date: 23 Oct 2015*"&amp;A1154&amp;";*",SRGs!AA:AA,0),0)</f>
        <v>0</v>
      </c>
      <c r="R1154" s="2">
        <f>IFERROR(MATCH("Firewall Security Requirements Guide :: Version 2, Release: 3 Benchmark Date: 27 Oct 2022*"&amp;A1154&amp;";*",SRGs!AA:AA,0),0)</f>
        <v>0</v>
      </c>
      <c r="S1154" s="2">
        <f>IFERROR(MATCH("General Purpose Operating System Security Requirements Guide :: Version 2, Release: 4 Benchmark Date: 27 Jul 2022*"&amp;A1154&amp;";*",SRGs!AA:AA,0),0)</f>
        <v>0</v>
      </c>
      <c r="T1154" s="2">
        <f>IFERROR(MATCH("Intrusion Detection and Prevention Systems (IDPS) Security Requirements Guide :: Version 2, Release: 6 Benchmark Date: 24 Jul 2020*"&amp;A1154&amp;";*",SRGs!AA:AA,0),0)</f>
        <v>0</v>
      </c>
      <c r="U1154" s="2">
        <f>IFERROR(MATCH("Layer 2 Switch Security Requirements Guide :: Version 2, Release: 1 Benchmark Date: 18 May 2021*"&amp;A1154&amp;";*",SRGs!AA:AA,0),0)</f>
        <v>0</v>
      </c>
      <c r="V1154" s="2">
        <f>IFERROR(MATCH("Mainframe Product Security Requirements Guide :: Version 2, Release: 1 Benchmark Date: 27 Oct 2022*"&amp;A1154&amp;";*",SRGs!AA:AA,0),0)</f>
        <v>2181</v>
      </c>
      <c r="W1154" s="2">
        <f>IFERROR(MATCH("Network Device Management Security Requirements Guide :: Version 4, Release: 1 Benchmark Date: 23 Apr 2021*"&amp;A1154&amp;";*",SRGs!AA:AA,0),0)</f>
        <v>0</v>
      </c>
      <c r="X1154" s="2">
        <f>IFERROR(MATCH("Router Security Requirements Guide :: Version 4, Release: 2 Benchmark Date: 23 Apr 2021*"&amp;A1154&amp;";*",SRGs!AA:AA,0),0)</f>
        <v>0</v>
      </c>
      <c r="Y1154" s="2">
        <f>IFERROR(MATCH("SDN Controller Security Requirements Guide :: Version 1, Release: 2 Benchmark Date: 24 Apr 2020*"&amp;A1154&amp;";*",SRGs!AA:AA,0),0)</f>
        <v>0</v>
      </c>
      <c r="Z1154" s="2">
        <f>IFERROR(MATCH("Unified Endpoint Management Agent Security Requirements Guide :: Version 1, Release: 1 Benchmark Date: 20 Nov 2020*"&amp;A1154&amp;";*",SRGs!AA:AA,0),0)</f>
        <v>0</v>
      </c>
      <c r="AA1154" s="2">
        <f>IFERROR(MATCH("Unified Endpoint Management Server Security Requirements Guide :: Version 1, Release: 1 Benchmark Date: 20 Nov 2020*"&amp;A1154&amp;";*",SRGs!AA:AA,0),0)</f>
        <v>0</v>
      </c>
      <c r="AB1154" s="2">
        <f>IFERROR(MATCH("Virtual Private Network (VPN) Security Requirements Guide :: Version 2, Release: 4 Benchmark Date: 27 Oct 2021*"&amp;A1154&amp;";*",SRGs!AA:AA,0),0)</f>
        <v>0</v>
      </c>
      <c r="AC1154" s="2">
        <f>IFERROR(MATCH("Web Server Security Requirements Guide :: Version 3, Release: 1 Benchmark Date: 27 Oct 2022*"&amp;A1154&amp;";*",SRGs!AA:AA,0),0)</f>
        <v>0</v>
      </c>
      <c r="AD1154" s="22"/>
      <c r="AE1154" s="3" t="str">
        <f t="shared" ref="AE1154:AE1190" si="144">IF(OR(K1154&gt;0,L1154&gt;0,AC1154&gt;0),"Application","")</f>
        <v/>
      </c>
      <c r="AF1154" s="2" t="str">
        <f t="shared" ref="AF1154:AF1190" si="145">IF(OR(V1154&gt;0,S1154&gt;0,N1154&gt;0),"Server","")</f>
        <v>Server</v>
      </c>
      <c r="AG1154" s="2" t="str">
        <f t="shared" ref="AG1154:AG1190" si="146">IF(S1154&gt;0,"Laptops/Desktops","")</f>
        <v/>
      </c>
      <c r="AH1154" s="2" t="str">
        <f t="shared" ref="AH1154:AH1190" si="147">IF(OR(M1154&gt;0,Q1154&gt;0,R1154&gt;0,T1154&gt;0,U1154&gt;0,W1154&gt;0,X1154&gt;0,Y1154&gt;0,AB1154&gt;0),"Network Device","")</f>
        <v/>
      </c>
      <c r="AI1154" s="2" t="str">
        <f t="shared" ref="AI1154:AI1190" si="148">IF(O1154&gt;0,"Database","")</f>
        <v/>
      </c>
      <c r="AJ1154" s="2" t="str">
        <f t="shared" ref="AJ1154:AJ1190" si="149">IF(P1154&gt;0,"Container","")</f>
        <v/>
      </c>
      <c r="AK1154" s="2" t="str">
        <f t="shared" ref="AK1154:AK1190" si="150">IF(OR(Z1154&gt;0,AA1154&gt;0),"Unified Endpoint Mangement","")</f>
        <v/>
      </c>
      <c r="AM1154" s="5" t="str">
        <f t="shared" si="143"/>
        <v>Server</v>
      </c>
    </row>
    <row r="1155" spans="1:39" s="5" customFormat="1" ht="75">
      <c r="A1155" s="1" t="s">
        <v>22777</v>
      </c>
      <c r="B1155" s="1" t="s">
        <v>4317</v>
      </c>
      <c r="C1155" s="1" t="s">
        <v>1390</v>
      </c>
      <c r="D1155" s="1" t="s">
        <v>2395</v>
      </c>
      <c r="E1155" s="1" t="s">
        <v>3388</v>
      </c>
      <c r="F1155" s="2" t="s">
        <v>3656</v>
      </c>
      <c r="G1155" s="2"/>
      <c r="H1155" s="2" t="s">
        <v>4286</v>
      </c>
      <c r="I1155" s="10">
        <v>3</v>
      </c>
      <c r="J1155" s="13"/>
      <c r="K1155" s="3">
        <f>IFERROR(MATCH("Application Layer Gateway (ALG) Security Requirements Guide (SRG) :: Version 1, Release: 2 Benchmark Date: 24 Jul 2015*"&amp;A1155&amp;";*",SRGs!AA:AA,0),0)</f>
        <v>0</v>
      </c>
      <c r="L1155" s="2">
        <f>IFERROR(MATCH("Application Server Security Requirements Guide :: Version 3, Release: 3 Benchmark Date: 27 Oct 2022*"&amp;A1155&amp;";*",SRGs!AA:AA,0),0)</f>
        <v>0</v>
      </c>
      <c r="M1155" s="2">
        <f>IFERROR(MATCH("Authentication, Authorization, and Accounting Services (AAA) Security Requirements Guide :: Version 1, Release: 2 Benchmark Date: 24 Jan 2020*"&amp;A1155&amp;";*",SRGs!AA:AA,0),0)</f>
        <v>0</v>
      </c>
      <c r="N1155" s="6">
        <f>IFERROR(MATCH("Central Log Server Security Requirements Guide :: Version 2, Release: 2 Benchmark Date: 27 Oct 2022*"&amp;A1155&amp;";*",SRGs!AA:AA,0),0)</f>
        <v>0</v>
      </c>
      <c r="O1155" s="6">
        <f>IFERROR(MATCH("Database Security Requirements Guide :: Version 3, Release: 3 Benchmark Date: 27 Jul 2022*"&amp;A1155&amp;";*",SRGs!AA:AA,0),0)</f>
        <v>0</v>
      </c>
      <c r="P1155" s="6">
        <f>IFERROR(MATCH("Container Platform Security Requirements Guide :: Version 1, Release: 3 Benchmark Date: 27 Jan 2022*"&amp;A1155&amp;";*",SRGs!AA:AA,0),0)</f>
        <v>0</v>
      </c>
      <c r="Q1155" s="6">
        <f>IFERROR(MATCH("Domain Name System (DNS) Security Requirements Guide :: Version 2, Release: 4 Benchmark Date: 23 Oct 2015*"&amp;A1155&amp;";*",SRGs!AA:AA,0),0)</f>
        <v>0</v>
      </c>
      <c r="R1155" s="6">
        <f>IFERROR(MATCH("Firewall Security Requirements Guide :: Version 2, Release: 3 Benchmark Date: 27 Oct 2022*"&amp;A1155&amp;";*",SRGs!AA:AA,0),0)</f>
        <v>0</v>
      </c>
      <c r="S1155" s="6">
        <f>IFERROR(MATCH("General Purpose Operating System Security Requirements Guide :: Version 2, Release: 4 Benchmark Date: 27 Jul 2022*"&amp;A1155&amp;";*",SRGs!AA:AA,0),0)</f>
        <v>0</v>
      </c>
      <c r="T1155" s="6">
        <f>IFERROR(MATCH("Intrusion Detection and Prevention Systems (IDPS) Security Requirements Guide :: Version 2, Release: 6 Benchmark Date: 24 Jul 2020*"&amp;A1155&amp;";*",SRGs!AA:AA,0),0)</f>
        <v>0</v>
      </c>
      <c r="U1155" s="6">
        <f>IFERROR(MATCH("Layer 2 Switch Security Requirements Guide :: Version 2, Release: 1 Benchmark Date: 18 May 2021*"&amp;A1155&amp;";*",SRGs!AA:AA,0),0)</f>
        <v>0</v>
      </c>
      <c r="V1155" s="6">
        <f>IFERROR(MATCH("Mainframe Product Security Requirements Guide :: Version 2, Release: 1 Benchmark Date: 27 Oct 2022*"&amp;A1155&amp;";*",SRGs!AA:AA,0),0)</f>
        <v>0</v>
      </c>
      <c r="W1155" s="6">
        <f>IFERROR(MATCH("Network Device Management Security Requirements Guide :: Version 4, Release: 1 Benchmark Date: 23 Apr 2021*"&amp;A1155&amp;";*",SRGs!AA:AA,0),0)</f>
        <v>0</v>
      </c>
      <c r="X1155" s="6">
        <f>IFERROR(MATCH("Router Security Requirements Guide :: Version 4, Release: 2 Benchmark Date: 23 Apr 2021*"&amp;A1155&amp;";*",SRGs!AA:AA,0),0)</f>
        <v>0</v>
      </c>
      <c r="Y1155" s="6">
        <f>IFERROR(MATCH("SDN Controller Security Requirements Guide :: Version 1, Release: 2 Benchmark Date: 24 Apr 2020*"&amp;A1155&amp;";*",SRGs!AA:AA,0),0)</f>
        <v>0</v>
      </c>
      <c r="Z1155" s="6">
        <f>IFERROR(MATCH("Unified Endpoint Management Agent Security Requirements Guide :: Version 1, Release: 1 Benchmark Date: 20 Nov 2020*"&amp;A1155&amp;";*",SRGs!AA:AA,0),0)</f>
        <v>0</v>
      </c>
      <c r="AA1155" s="6">
        <f>IFERROR(MATCH("Unified Endpoint Management Server Security Requirements Guide :: Version 1, Release: 1 Benchmark Date: 20 Nov 2020*"&amp;A1155&amp;";*",SRGs!AA:AA,0),0)</f>
        <v>0</v>
      </c>
      <c r="AB1155" s="6">
        <f>IFERROR(MATCH("Virtual Private Network (VPN) Security Requirements Guide :: Version 2, Release: 4 Benchmark Date: 27 Oct 2021*"&amp;A1155&amp;";*",SRGs!AA:AA,0),0)</f>
        <v>0</v>
      </c>
      <c r="AC1155" s="6">
        <f>IFERROR(MATCH("Web Server Security Requirements Guide :: Version 3, Release: 1 Benchmark Date: 27 Oct 2022*"&amp;A1155&amp;";*",SRGs!AA:AA,0),0)</f>
        <v>0</v>
      </c>
      <c r="AD1155" s="21"/>
      <c r="AE1155" s="3" t="str">
        <f t="shared" si="144"/>
        <v/>
      </c>
      <c r="AF1155" s="2" t="str">
        <f t="shared" si="145"/>
        <v/>
      </c>
      <c r="AG1155" s="2" t="str">
        <f t="shared" si="146"/>
        <v/>
      </c>
      <c r="AH1155" s="2" t="str">
        <f t="shared" si="147"/>
        <v/>
      </c>
      <c r="AI1155" s="2" t="str">
        <f t="shared" si="148"/>
        <v/>
      </c>
      <c r="AJ1155" s="2" t="str">
        <f t="shared" si="149"/>
        <v/>
      </c>
      <c r="AK1155" s="2" t="str">
        <f t="shared" si="150"/>
        <v/>
      </c>
      <c r="AL1155" s="27"/>
      <c r="AM1155" s="5" t="str">
        <f t="shared" ref="AM1155:AM1190" si="151">_xlfn.TEXTJOIN("; ",TRUE,AE1155:AK1155)</f>
        <v/>
      </c>
    </row>
    <row r="1156" spans="1:39" ht="90">
      <c r="A1156" s="1" t="s">
        <v>22778</v>
      </c>
      <c r="B1156" s="1" t="s">
        <v>4317</v>
      </c>
      <c r="C1156" s="1" t="s">
        <v>1391</v>
      </c>
      <c r="D1156" s="1" t="s">
        <v>2396</v>
      </c>
      <c r="E1156" s="1" t="s">
        <v>3389</v>
      </c>
      <c r="F1156" s="2" t="s">
        <v>4106</v>
      </c>
      <c r="G1156" s="2"/>
      <c r="H1156" s="2"/>
      <c r="I1156" s="2"/>
      <c r="J1156" s="15"/>
      <c r="K1156" s="3">
        <f>IFERROR(MATCH("Application Layer Gateway (ALG) Security Requirements Guide (SRG) :: Version 1, Release: 2 Benchmark Date: 24 Jul 2015*"&amp;A1156&amp;";*",SRGs!AA:AA,0),0)</f>
        <v>0</v>
      </c>
      <c r="L1156" s="2">
        <f>IFERROR(MATCH("Application Server Security Requirements Guide :: Version 3, Release: 3 Benchmark Date: 27 Oct 2022*"&amp;A1156&amp;";*",SRGs!AA:AA,0),0)</f>
        <v>0</v>
      </c>
      <c r="M1156" s="2">
        <f>IFERROR(MATCH("Authentication, Authorization, and Accounting Services (AAA) Security Requirements Guide :: Version 1, Release: 2 Benchmark Date: 24 Jan 2020*"&amp;A1156&amp;";*",SRGs!AA:AA,0),0)</f>
        <v>0</v>
      </c>
      <c r="N1156" s="6">
        <f>IFERROR(MATCH("Central Log Server Security Requirements Guide :: Version 2, Release: 2 Benchmark Date: 27 Oct 2022*"&amp;A1156&amp;";*",SRGs!AA:AA,0),0)</f>
        <v>0</v>
      </c>
      <c r="O1156" s="6">
        <f>IFERROR(MATCH("Database Security Requirements Guide :: Version 3, Release: 3 Benchmark Date: 27 Jul 2022*"&amp;A1156&amp;";*",SRGs!AA:AA,0),0)</f>
        <v>0</v>
      </c>
      <c r="P1156" s="2">
        <f>IFERROR(MATCH("Container Platform Security Requirements Guide :: Version 1, Release: 3 Benchmark Date: 27 Jan 2022*"&amp;A1156&amp;";*",SRGs!AA:AA,0),0)</f>
        <v>0</v>
      </c>
      <c r="Q1156" s="2">
        <f>IFERROR(MATCH("Domain Name System (DNS) Security Requirements Guide :: Version 2, Release: 4 Benchmark Date: 23 Oct 2015*"&amp;A1156&amp;";*",SRGs!AA:AA,0),0)</f>
        <v>0</v>
      </c>
      <c r="R1156" s="2">
        <f>IFERROR(MATCH("Firewall Security Requirements Guide :: Version 2, Release: 3 Benchmark Date: 27 Oct 2022*"&amp;A1156&amp;";*",SRGs!AA:AA,0),0)</f>
        <v>0</v>
      </c>
      <c r="S1156" s="2">
        <f>IFERROR(MATCH("General Purpose Operating System Security Requirements Guide :: Version 2, Release: 4 Benchmark Date: 27 Jul 2022*"&amp;A1156&amp;";*",SRGs!AA:AA,0),0)</f>
        <v>0</v>
      </c>
      <c r="T1156" s="2">
        <f>IFERROR(MATCH("Intrusion Detection and Prevention Systems (IDPS) Security Requirements Guide :: Version 2, Release: 6 Benchmark Date: 24 Jul 2020*"&amp;A1156&amp;";*",SRGs!AA:AA,0),0)</f>
        <v>0</v>
      </c>
      <c r="U1156" s="2">
        <f>IFERROR(MATCH("Layer 2 Switch Security Requirements Guide :: Version 2, Release: 1 Benchmark Date: 18 May 2021*"&amp;A1156&amp;";*",SRGs!AA:AA,0),0)</f>
        <v>0</v>
      </c>
      <c r="V1156" s="2">
        <f>IFERROR(MATCH("Mainframe Product Security Requirements Guide :: Version 2, Release: 1 Benchmark Date: 27 Oct 2022*"&amp;A1156&amp;";*",SRGs!AA:AA,0),0)</f>
        <v>0</v>
      </c>
      <c r="W1156" s="2">
        <f>IFERROR(MATCH("Network Device Management Security Requirements Guide :: Version 4, Release: 1 Benchmark Date: 23 Apr 2021*"&amp;A1156&amp;";*",SRGs!AA:AA,0),0)</f>
        <v>0</v>
      </c>
      <c r="X1156" s="2">
        <f>IFERROR(MATCH("Router Security Requirements Guide :: Version 4, Release: 2 Benchmark Date: 23 Apr 2021*"&amp;A1156&amp;";*",SRGs!AA:AA,0),0)</f>
        <v>0</v>
      </c>
      <c r="Y1156" s="2">
        <f>IFERROR(MATCH("SDN Controller Security Requirements Guide :: Version 1, Release: 2 Benchmark Date: 24 Apr 2020*"&amp;A1156&amp;";*",SRGs!AA:AA,0),0)</f>
        <v>0</v>
      </c>
      <c r="Z1156" s="2">
        <f>IFERROR(MATCH("Unified Endpoint Management Agent Security Requirements Guide :: Version 1, Release: 1 Benchmark Date: 20 Nov 2020*"&amp;A1156&amp;";*",SRGs!AA:AA,0),0)</f>
        <v>0</v>
      </c>
      <c r="AA1156" s="2">
        <f>IFERROR(MATCH("Unified Endpoint Management Server Security Requirements Guide :: Version 1, Release: 1 Benchmark Date: 20 Nov 2020*"&amp;A1156&amp;";*",SRGs!AA:AA,0),0)</f>
        <v>0</v>
      </c>
      <c r="AB1156" s="2">
        <f>IFERROR(MATCH("Virtual Private Network (VPN) Security Requirements Guide :: Version 2, Release: 4 Benchmark Date: 27 Oct 2021*"&amp;A1156&amp;";*",SRGs!AA:AA,0),0)</f>
        <v>0</v>
      </c>
      <c r="AC1156" s="2">
        <f>IFERROR(MATCH("Web Server Security Requirements Guide :: Version 3, Release: 1 Benchmark Date: 27 Oct 2022*"&amp;A1156&amp;";*",SRGs!AA:AA,0),0)</f>
        <v>0</v>
      </c>
      <c r="AD1156" s="22"/>
      <c r="AE1156" s="3" t="str">
        <f t="shared" si="144"/>
        <v/>
      </c>
      <c r="AF1156" s="2" t="str">
        <f t="shared" si="145"/>
        <v/>
      </c>
      <c r="AG1156" s="2" t="str">
        <f t="shared" si="146"/>
        <v/>
      </c>
      <c r="AH1156" s="2" t="str">
        <f t="shared" si="147"/>
        <v/>
      </c>
      <c r="AI1156" s="2" t="str">
        <f t="shared" si="148"/>
        <v/>
      </c>
      <c r="AJ1156" s="2" t="str">
        <f t="shared" si="149"/>
        <v/>
      </c>
      <c r="AK1156" s="2" t="str">
        <f t="shared" si="150"/>
        <v/>
      </c>
      <c r="AM1156" s="5" t="str">
        <f t="shared" si="151"/>
        <v/>
      </c>
    </row>
    <row r="1157" spans="1:39" s="5" customFormat="1" ht="60">
      <c r="A1157" s="1" t="s">
        <v>22779</v>
      </c>
      <c r="B1157" s="1" t="s">
        <v>4317</v>
      </c>
      <c r="C1157" s="1" t="s">
        <v>1392</v>
      </c>
      <c r="D1157" s="1" t="s">
        <v>2397</v>
      </c>
      <c r="E1157" s="1" t="s">
        <v>3390</v>
      </c>
      <c r="F1157" s="2" t="s">
        <v>4092</v>
      </c>
      <c r="G1157" s="2"/>
      <c r="H1157" s="2"/>
      <c r="I1157" s="2"/>
      <c r="J1157" s="15"/>
      <c r="K1157" s="3">
        <f>IFERROR(MATCH("Application Layer Gateway (ALG) Security Requirements Guide (SRG) :: Version 1, Release: 2 Benchmark Date: 24 Jul 2015*"&amp;A1157&amp;";*",SRGs!AA:AA,0),0)</f>
        <v>0</v>
      </c>
      <c r="L1157" s="2">
        <f>IFERROR(MATCH("Application Server Security Requirements Guide :: Version 3, Release: 3 Benchmark Date: 27 Oct 2022*"&amp;A1157&amp;";*",SRGs!AA:AA,0),0)</f>
        <v>0</v>
      </c>
      <c r="M1157" s="2">
        <f>IFERROR(MATCH("Authentication, Authorization, and Accounting Services (AAA) Security Requirements Guide :: Version 1, Release: 2 Benchmark Date: 24 Jan 2020*"&amp;A1157&amp;";*",SRGs!AA:AA,0),0)</f>
        <v>0</v>
      </c>
      <c r="N1157" s="6">
        <f>IFERROR(MATCH("Central Log Server Security Requirements Guide :: Version 2, Release: 2 Benchmark Date: 27 Oct 2022*"&amp;A1157&amp;";*",SRGs!AA:AA,0),0)</f>
        <v>0</v>
      </c>
      <c r="O1157" s="6">
        <f>IFERROR(MATCH("Database Security Requirements Guide :: Version 3, Release: 3 Benchmark Date: 27 Jul 2022*"&amp;A1157&amp;";*",SRGs!AA:AA,0),0)</f>
        <v>0</v>
      </c>
      <c r="P1157" s="6">
        <f>IFERROR(MATCH("Container Platform Security Requirements Guide :: Version 1, Release: 3 Benchmark Date: 27 Jan 2022*"&amp;A1157&amp;";*",SRGs!AA:AA,0),0)</f>
        <v>0</v>
      </c>
      <c r="Q1157" s="6">
        <f>IFERROR(MATCH("Domain Name System (DNS) Security Requirements Guide :: Version 2, Release: 4 Benchmark Date: 23 Oct 2015*"&amp;A1157&amp;";*",SRGs!AA:AA,0),0)</f>
        <v>0</v>
      </c>
      <c r="R1157" s="6">
        <f>IFERROR(MATCH("Firewall Security Requirements Guide :: Version 2, Release: 3 Benchmark Date: 27 Oct 2022*"&amp;A1157&amp;";*",SRGs!AA:AA,0),0)</f>
        <v>0</v>
      </c>
      <c r="S1157" s="6">
        <f>IFERROR(MATCH("General Purpose Operating System Security Requirements Guide :: Version 2, Release: 4 Benchmark Date: 27 Jul 2022*"&amp;A1157&amp;";*",SRGs!AA:AA,0),0)</f>
        <v>0</v>
      </c>
      <c r="T1157" s="6">
        <f>IFERROR(MATCH("Intrusion Detection and Prevention Systems (IDPS) Security Requirements Guide :: Version 2, Release: 6 Benchmark Date: 24 Jul 2020*"&amp;A1157&amp;";*",SRGs!AA:AA,0),0)</f>
        <v>0</v>
      </c>
      <c r="U1157" s="6">
        <f>IFERROR(MATCH("Layer 2 Switch Security Requirements Guide :: Version 2, Release: 1 Benchmark Date: 18 May 2021*"&amp;A1157&amp;";*",SRGs!AA:AA,0),0)</f>
        <v>0</v>
      </c>
      <c r="V1157" s="6">
        <f>IFERROR(MATCH("Mainframe Product Security Requirements Guide :: Version 2, Release: 1 Benchmark Date: 27 Oct 2022*"&amp;A1157&amp;";*",SRGs!AA:AA,0),0)</f>
        <v>2182</v>
      </c>
      <c r="W1157" s="6">
        <f>IFERROR(MATCH("Network Device Management Security Requirements Guide :: Version 4, Release: 1 Benchmark Date: 23 Apr 2021*"&amp;A1157&amp;";*",SRGs!AA:AA,0),0)</f>
        <v>0</v>
      </c>
      <c r="X1157" s="6">
        <f>IFERROR(MATCH("Router Security Requirements Guide :: Version 4, Release: 2 Benchmark Date: 23 Apr 2021*"&amp;A1157&amp;";*",SRGs!AA:AA,0),0)</f>
        <v>0</v>
      </c>
      <c r="Y1157" s="6">
        <f>IFERROR(MATCH("SDN Controller Security Requirements Guide :: Version 1, Release: 2 Benchmark Date: 24 Apr 2020*"&amp;A1157&amp;";*",SRGs!AA:AA,0),0)</f>
        <v>0</v>
      </c>
      <c r="Z1157" s="6">
        <f>IFERROR(MATCH("Unified Endpoint Management Agent Security Requirements Guide :: Version 1, Release: 1 Benchmark Date: 20 Nov 2020*"&amp;A1157&amp;";*",SRGs!AA:AA,0),0)</f>
        <v>0</v>
      </c>
      <c r="AA1157" s="6">
        <f>IFERROR(MATCH("Unified Endpoint Management Server Security Requirements Guide :: Version 1, Release: 1 Benchmark Date: 20 Nov 2020*"&amp;A1157&amp;";*",SRGs!AA:AA,0),0)</f>
        <v>0</v>
      </c>
      <c r="AB1157" s="6">
        <f>IFERROR(MATCH("Virtual Private Network (VPN) Security Requirements Guide :: Version 2, Release: 4 Benchmark Date: 27 Oct 2021*"&amp;A1157&amp;";*",SRGs!AA:AA,0),0)</f>
        <v>0</v>
      </c>
      <c r="AC1157" s="6">
        <f>IFERROR(MATCH("Web Server Security Requirements Guide :: Version 3, Release: 1 Benchmark Date: 27 Oct 2022*"&amp;A1157&amp;";*",SRGs!AA:AA,0),0)</f>
        <v>0</v>
      </c>
      <c r="AD1157" s="21"/>
      <c r="AE1157" s="3" t="str">
        <f t="shared" si="144"/>
        <v/>
      </c>
      <c r="AF1157" s="2" t="str">
        <f t="shared" si="145"/>
        <v>Server</v>
      </c>
      <c r="AG1157" s="2" t="str">
        <f t="shared" si="146"/>
        <v/>
      </c>
      <c r="AH1157" s="2" t="str">
        <f t="shared" si="147"/>
        <v/>
      </c>
      <c r="AI1157" s="2" t="str">
        <f t="shared" si="148"/>
        <v/>
      </c>
      <c r="AJ1157" s="2" t="str">
        <f t="shared" si="149"/>
        <v/>
      </c>
      <c r="AK1157" s="2" t="str">
        <f t="shared" si="150"/>
        <v/>
      </c>
      <c r="AL1157" s="27"/>
      <c r="AM1157" s="5" t="str">
        <f t="shared" si="151"/>
        <v>Server</v>
      </c>
    </row>
    <row r="1158" spans="1:39" ht="45">
      <c r="A1158" s="1" t="s">
        <v>22780</v>
      </c>
      <c r="B1158" s="1" t="s">
        <v>4317</v>
      </c>
      <c r="C1158" s="1" t="s">
        <v>1393</v>
      </c>
      <c r="D1158" s="1" t="s">
        <v>2398</v>
      </c>
      <c r="E1158" s="1" t="s">
        <v>3391</v>
      </c>
      <c r="F1158" s="2" t="s">
        <v>4107</v>
      </c>
      <c r="G1158" s="2"/>
      <c r="H1158" s="2" t="s">
        <v>4286</v>
      </c>
      <c r="I1158" s="10">
        <v>3</v>
      </c>
      <c r="J1158" s="13"/>
      <c r="K1158" s="3">
        <f>IFERROR(MATCH("Application Layer Gateway (ALG) Security Requirements Guide (SRG) :: Version 1, Release: 2 Benchmark Date: 24 Jul 2015*"&amp;A1158&amp;";*",SRGs!AA:AA,0),0)</f>
        <v>0</v>
      </c>
      <c r="L1158" s="2">
        <f>IFERROR(MATCH("Application Server Security Requirements Guide :: Version 3, Release: 3 Benchmark Date: 27 Oct 2022*"&amp;A1158&amp;";*",SRGs!AA:AA,0),0)</f>
        <v>0</v>
      </c>
      <c r="M1158" s="2">
        <f>IFERROR(MATCH("Authentication, Authorization, and Accounting Services (AAA) Security Requirements Guide :: Version 1, Release: 2 Benchmark Date: 24 Jan 2020*"&amp;A1158&amp;";*",SRGs!AA:AA,0),0)</f>
        <v>0</v>
      </c>
      <c r="N1158" s="6">
        <f>IFERROR(MATCH("Central Log Server Security Requirements Guide :: Version 2, Release: 2 Benchmark Date: 27 Oct 2022*"&amp;A1158&amp;";*",SRGs!AA:AA,0),0)</f>
        <v>0</v>
      </c>
      <c r="O1158" s="6">
        <f>IFERROR(MATCH("Database Security Requirements Guide :: Version 3, Release: 3 Benchmark Date: 27 Jul 2022*"&amp;A1158&amp;";*",SRGs!AA:AA,0),0)</f>
        <v>0</v>
      </c>
      <c r="P1158" s="2">
        <f>IFERROR(MATCH("Container Platform Security Requirements Guide :: Version 1, Release: 3 Benchmark Date: 27 Jan 2022*"&amp;A1158&amp;";*",SRGs!AA:AA,0),0)</f>
        <v>0</v>
      </c>
      <c r="Q1158" s="2">
        <f>IFERROR(MATCH("Domain Name System (DNS) Security Requirements Guide :: Version 2, Release: 4 Benchmark Date: 23 Oct 2015*"&amp;A1158&amp;";*",SRGs!AA:AA,0),0)</f>
        <v>0</v>
      </c>
      <c r="R1158" s="2">
        <f>IFERROR(MATCH("Firewall Security Requirements Guide :: Version 2, Release: 3 Benchmark Date: 27 Oct 2022*"&amp;A1158&amp;";*",SRGs!AA:AA,0),0)</f>
        <v>0</v>
      </c>
      <c r="S1158" s="2">
        <f>IFERROR(MATCH("General Purpose Operating System Security Requirements Guide :: Version 2, Release: 4 Benchmark Date: 27 Jul 2022*"&amp;A1158&amp;";*",SRGs!AA:AA,0),0)</f>
        <v>0</v>
      </c>
      <c r="T1158" s="2">
        <f>IFERROR(MATCH("Intrusion Detection and Prevention Systems (IDPS) Security Requirements Guide :: Version 2, Release: 6 Benchmark Date: 24 Jul 2020*"&amp;A1158&amp;";*",SRGs!AA:AA,0),0)</f>
        <v>0</v>
      </c>
      <c r="U1158" s="2">
        <f>IFERROR(MATCH("Layer 2 Switch Security Requirements Guide :: Version 2, Release: 1 Benchmark Date: 18 May 2021*"&amp;A1158&amp;";*",SRGs!AA:AA,0),0)</f>
        <v>0</v>
      </c>
      <c r="V1158" s="2">
        <f>IFERROR(MATCH("Mainframe Product Security Requirements Guide :: Version 2, Release: 1 Benchmark Date: 27 Oct 2022*"&amp;A1158&amp;";*",SRGs!AA:AA,0),0)</f>
        <v>0</v>
      </c>
      <c r="W1158" s="2">
        <f>IFERROR(MATCH("Network Device Management Security Requirements Guide :: Version 4, Release: 1 Benchmark Date: 23 Apr 2021*"&amp;A1158&amp;";*",SRGs!AA:AA,0),0)</f>
        <v>0</v>
      </c>
      <c r="X1158" s="2">
        <f>IFERROR(MATCH("Router Security Requirements Guide :: Version 4, Release: 2 Benchmark Date: 23 Apr 2021*"&amp;A1158&amp;";*",SRGs!AA:AA,0),0)</f>
        <v>0</v>
      </c>
      <c r="Y1158" s="2">
        <f>IFERROR(MATCH("SDN Controller Security Requirements Guide :: Version 1, Release: 2 Benchmark Date: 24 Apr 2020*"&amp;A1158&amp;";*",SRGs!AA:AA,0),0)</f>
        <v>0</v>
      </c>
      <c r="Z1158" s="2">
        <f>IFERROR(MATCH("Unified Endpoint Management Agent Security Requirements Guide :: Version 1, Release: 1 Benchmark Date: 20 Nov 2020*"&amp;A1158&amp;";*",SRGs!AA:AA,0),0)</f>
        <v>0</v>
      </c>
      <c r="AA1158" s="2">
        <f>IFERROR(MATCH("Unified Endpoint Management Server Security Requirements Guide :: Version 1, Release: 1 Benchmark Date: 20 Nov 2020*"&amp;A1158&amp;";*",SRGs!AA:AA,0),0)</f>
        <v>0</v>
      </c>
      <c r="AB1158" s="2">
        <f>IFERROR(MATCH("Virtual Private Network (VPN) Security Requirements Guide :: Version 2, Release: 4 Benchmark Date: 27 Oct 2021*"&amp;A1158&amp;";*",SRGs!AA:AA,0),0)</f>
        <v>0</v>
      </c>
      <c r="AC1158" s="2">
        <f>IFERROR(MATCH("Web Server Security Requirements Guide :: Version 3, Release: 1 Benchmark Date: 27 Oct 2022*"&amp;A1158&amp;";*",SRGs!AA:AA,0),0)</f>
        <v>0</v>
      </c>
      <c r="AD1158" s="22"/>
      <c r="AE1158" s="3" t="str">
        <f t="shared" si="144"/>
        <v/>
      </c>
      <c r="AF1158" s="2" t="str">
        <f t="shared" si="145"/>
        <v/>
      </c>
      <c r="AG1158" s="2" t="str">
        <f t="shared" si="146"/>
        <v/>
      </c>
      <c r="AH1158" s="2" t="str">
        <f t="shared" si="147"/>
        <v/>
      </c>
      <c r="AI1158" s="2" t="str">
        <f t="shared" si="148"/>
        <v/>
      </c>
      <c r="AJ1158" s="2" t="str">
        <f t="shared" si="149"/>
        <v/>
      </c>
      <c r="AK1158" s="2" t="str">
        <f t="shared" si="150"/>
        <v/>
      </c>
      <c r="AM1158" s="5" t="str">
        <f t="shared" si="151"/>
        <v/>
      </c>
    </row>
    <row r="1159" spans="1:39" ht="75">
      <c r="A1159" s="1" t="s">
        <v>294</v>
      </c>
      <c r="B1159" s="1" t="s">
        <v>4317</v>
      </c>
      <c r="C1159" s="1" t="s">
        <v>1402</v>
      </c>
      <c r="D1159" s="1" t="s">
        <v>2404</v>
      </c>
      <c r="E1159" s="1" t="s">
        <v>3397</v>
      </c>
      <c r="F1159" s="2" t="s">
        <v>4111</v>
      </c>
      <c r="G1159" s="2"/>
      <c r="H1159" s="2"/>
      <c r="I1159" s="2"/>
      <c r="J1159" s="15"/>
      <c r="K1159" s="3">
        <f>IFERROR(MATCH("Application Layer Gateway (ALG) Security Requirements Guide (SRG) :: Version 1, Release: 2 Benchmark Date: 24 Jul 2015*"&amp;A1159&amp;";*",SRGs!AA:AA,0),0)</f>
        <v>0</v>
      </c>
      <c r="L1159" s="2">
        <f>IFERROR(MATCH("Application Server Security Requirements Guide :: Version 3, Release: 3 Benchmark Date: 27 Oct 2022*"&amp;A1159&amp;";*",SRGs!AA:AA,0),0)</f>
        <v>0</v>
      </c>
      <c r="M1159" s="2">
        <f>IFERROR(MATCH("Authentication, Authorization, and Accounting Services (AAA) Security Requirements Guide :: Version 1, Release: 2 Benchmark Date: 24 Jan 2020*"&amp;A1159&amp;";*",SRGs!AA:AA,0),0)</f>
        <v>0</v>
      </c>
      <c r="N1159" s="6">
        <f>IFERROR(MATCH("Central Log Server Security Requirements Guide :: Version 2, Release: 2 Benchmark Date: 27 Oct 2022*"&amp;A1159&amp;";*",SRGs!AA:AA,0),0)</f>
        <v>0</v>
      </c>
      <c r="O1159" s="6">
        <f>IFERROR(MATCH("Database Security Requirements Guide :: Version 3, Release: 3 Benchmark Date: 27 Jul 2022*"&amp;A1159&amp;";*",SRGs!AA:AA,0),0)</f>
        <v>0</v>
      </c>
      <c r="P1159" s="2">
        <f>IFERROR(MATCH("Container Platform Security Requirements Guide :: Version 1, Release: 3 Benchmark Date: 27 Jan 2022*"&amp;A1159&amp;";*",SRGs!AA:AA,0),0)</f>
        <v>0</v>
      </c>
      <c r="Q1159" s="2">
        <f>IFERROR(MATCH("Domain Name System (DNS) Security Requirements Guide :: Version 2, Release: 4 Benchmark Date: 23 Oct 2015*"&amp;A1159&amp;";*",SRGs!AA:AA,0),0)</f>
        <v>0</v>
      </c>
      <c r="R1159" s="2">
        <f>IFERROR(MATCH("Firewall Security Requirements Guide :: Version 2, Release: 3 Benchmark Date: 27 Oct 2022*"&amp;A1159&amp;";*",SRGs!AA:AA,0),0)</f>
        <v>0</v>
      </c>
      <c r="S1159" s="2">
        <f>IFERROR(MATCH("General Purpose Operating System Security Requirements Guide :: Version 2, Release: 4 Benchmark Date: 27 Jul 2022*"&amp;A1159&amp;";*",SRGs!AA:AA,0),0)</f>
        <v>0</v>
      </c>
      <c r="T1159" s="2">
        <f>IFERROR(MATCH("Intrusion Detection and Prevention Systems (IDPS) Security Requirements Guide :: Version 2, Release: 6 Benchmark Date: 24 Jul 2020*"&amp;A1159&amp;";*",SRGs!AA:AA,0),0)</f>
        <v>0</v>
      </c>
      <c r="U1159" s="2">
        <f>IFERROR(MATCH("Layer 2 Switch Security Requirements Guide :: Version 2, Release: 1 Benchmark Date: 18 May 2021*"&amp;A1159&amp;";*",SRGs!AA:AA,0),0)</f>
        <v>0</v>
      </c>
      <c r="V1159" s="2">
        <f>IFERROR(MATCH("Mainframe Product Security Requirements Guide :: Version 2, Release: 1 Benchmark Date: 27 Oct 2022*"&amp;A1159&amp;";*",SRGs!AA:AA,0),0)</f>
        <v>0</v>
      </c>
      <c r="W1159" s="2">
        <f>IFERROR(MATCH("Network Device Management Security Requirements Guide :: Version 4, Release: 1 Benchmark Date: 23 Apr 2021*"&amp;A1159&amp;";*",SRGs!AA:AA,0),0)</f>
        <v>0</v>
      </c>
      <c r="X1159" s="2">
        <f>IFERROR(MATCH("Router Security Requirements Guide :: Version 4, Release: 2 Benchmark Date: 23 Apr 2021*"&amp;A1159&amp;";*",SRGs!AA:AA,0),0)</f>
        <v>0</v>
      </c>
      <c r="Y1159" s="2">
        <f>IFERROR(MATCH("SDN Controller Security Requirements Guide :: Version 1, Release: 2 Benchmark Date: 24 Apr 2020*"&amp;A1159&amp;";*",SRGs!AA:AA,0),0)</f>
        <v>0</v>
      </c>
      <c r="Z1159" s="2">
        <f>IFERROR(MATCH("Unified Endpoint Management Agent Security Requirements Guide :: Version 1, Release: 1 Benchmark Date: 20 Nov 2020*"&amp;A1159&amp;";*",SRGs!AA:AA,0),0)</f>
        <v>0</v>
      </c>
      <c r="AA1159" s="2">
        <f>IFERROR(MATCH("Unified Endpoint Management Server Security Requirements Guide :: Version 1, Release: 1 Benchmark Date: 20 Nov 2020*"&amp;A1159&amp;";*",SRGs!AA:AA,0),0)</f>
        <v>0</v>
      </c>
      <c r="AB1159" s="2">
        <f>IFERROR(MATCH("Virtual Private Network (VPN) Security Requirements Guide :: Version 2, Release: 4 Benchmark Date: 27 Oct 2021*"&amp;A1159&amp;";*",SRGs!AA:AA,0),0)</f>
        <v>0</v>
      </c>
      <c r="AC1159" s="2">
        <f>IFERROR(MATCH("Web Server Security Requirements Guide :: Version 3, Release: 1 Benchmark Date: 27 Oct 2022*"&amp;A1159&amp;";*",SRGs!AA:AA,0),0)</f>
        <v>0</v>
      </c>
      <c r="AD1159" s="22"/>
      <c r="AE1159" s="3" t="str">
        <f t="shared" si="144"/>
        <v/>
      </c>
      <c r="AF1159" s="2" t="str">
        <f t="shared" si="145"/>
        <v/>
      </c>
      <c r="AG1159" s="2" t="str">
        <f t="shared" si="146"/>
        <v/>
      </c>
      <c r="AH1159" s="2" t="str">
        <f t="shared" si="147"/>
        <v/>
      </c>
      <c r="AI1159" s="2" t="str">
        <f t="shared" si="148"/>
        <v/>
      </c>
      <c r="AJ1159" s="2" t="str">
        <f t="shared" si="149"/>
        <v/>
      </c>
      <c r="AK1159" s="2" t="str">
        <f t="shared" si="150"/>
        <v/>
      </c>
      <c r="AM1159" s="5" t="str">
        <f t="shared" si="151"/>
        <v/>
      </c>
    </row>
    <row r="1160" spans="1:39" s="5" customFormat="1" ht="30">
      <c r="A1160" s="1" t="s">
        <v>22781</v>
      </c>
      <c r="B1160" s="1" t="s">
        <v>4317</v>
      </c>
      <c r="C1160" s="1" t="s">
        <v>1403</v>
      </c>
      <c r="D1160" s="1" t="s">
        <v>3486</v>
      </c>
      <c r="E1160" s="1"/>
      <c r="F1160" s="2"/>
      <c r="G1160" s="2"/>
      <c r="H1160" s="2"/>
      <c r="I1160" s="2"/>
      <c r="J1160" s="15"/>
      <c r="K1160" s="3">
        <f>IFERROR(MATCH("Application Layer Gateway (ALG) Security Requirements Guide (SRG) :: Version 1, Release: 2 Benchmark Date: 24 Jul 2015*"&amp;A1160&amp;";*",SRGs!AA:AA,0),0)</f>
        <v>0</v>
      </c>
      <c r="L1160" s="2">
        <f>IFERROR(MATCH("Application Server Security Requirements Guide :: Version 3, Release: 3 Benchmark Date: 27 Oct 2022*"&amp;A1160&amp;";*",SRGs!AA:AA,0),0)</f>
        <v>0</v>
      </c>
      <c r="M1160" s="2">
        <f>IFERROR(MATCH("Authentication, Authorization, and Accounting Services (AAA) Security Requirements Guide :: Version 1, Release: 2 Benchmark Date: 24 Jan 2020*"&amp;A1160&amp;";*",SRGs!AA:AA,0),0)</f>
        <v>0</v>
      </c>
      <c r="N1160" s="2">
        <f>IFERROR(MATCH("Central Log Server Security Requirements Guide :: Version 2, Release: 2 Benchmark Date: 27 Oct 2022*"&amp;A1160&amp;";*",SRGs!AA:AA,0),0)</f>
        <v>0</v>
      </c>
      <c r="O1160" s="2">
        <f>IFERROR(MATCH("Database Security Requirements Guide :: Version 3, Release: 3 Benchmark Date: 27 Jul 2022*"&amp;A1160&amp;";*",SRGs!AA:AA,0),0)</f>
        <v>0</v>
      </c>
      <c r="P1160" s="6">
        <f>IFERROR(MATCH("Container Platform Security Requirements Guide :: Version 1, Release: 3 Benchmark Date: 27 Jan 2022*"&amp;A1160&amp;";*",SRGs!AA:AA,0),0)</f>
        <v>0</v>
      </c>
      <c r="Q1160" s="6">
        <f>IFERROR(MATCH("Domain Name System (DNS) Security Requirements Guide :: Version 2, Release: 4 Benchmark Date: 23 Oct 2015*"&amp;A1160&amp;";*",SRGs!AA:AA,0),0)</f>
        <v>0</v>
      </c>
      <c r="R1160" s="6">
        <f>IFERROR(MATCH("Firewall Security Requirements Guide :: Version 2, Release: 3 Benchmark Date: 27 Oct 2022*"&amp;A1160&amp;";*",SRGs!AA:AA,0),0)</f>
        <v>0</v>
      </c>
      <c r="S1160" s="6">
        <f>IFERROR(MATCH("General Purpose Operating System Security Requirements Guide :: Version 2, Release: 4 Benchmark Date: 27 Jul 2022*"&amp;A1160&amp;";*",SRGs!AA:AA,0),0)</f>
        <v>0</v>
      </c>
      <c r="T1160" s="6">
        <f>IFERROR(MATCH("Intrusion Detection and Prevention Systems (IDPS) Security Requirements Guide :: Version 2, Release: 6 Benchmark Date: 24 Jul 2020*"&amp;A1160&amp;";*",SRGs!AA:AA,0),0)</f>
        <v>0</v>
      </c>
      <c r="U1160" s="6">
        <f>IFERROR(MATCH("Layer 2 Switch Security Requirements Guide :: Version 2, Release: 1 Benchmark Date: 18 May 2021*"&amp;A1160&amp;";*",SRGs!AA:AA,0),0)</f>
        <v>0</v>
      </c>
      <c r="V1160" s="6">
        <f>IFERROR(MATCH("Mainframe Product Security Requirements Guide :: Version 2, Release: 1 Benchmark Date: 27 Oct 2022*"&amp;A1160&amp;";*",SRGs!AA:AA,0),0)</f>
        <v>0</v>
      </c>
      <c r="W1160" s="6">
        <f>IFERROR(MATCH("Network Device Management Security Requirements Guide :: Version 4, Release: 1 Benchmark Date: 23 Apr 2021*"&amp;A1160&amp;";*",SRGs!AA:AA,0),0)</f>
        <v>0</v>
      </c>
      <c r="X1160" s="6">
        <f>IFERROR(MATCH("Router Security Requirements Guide :: Version 4, Release: 2 Benchmark Date: 23 Apr 2021*"&amp;A1160&amp;";*",SRGs!AA:AA,0),0)</f>
        <v>0</v>
      </c>
      <c r="Y1160" s="6">
        <f>IFERROR(MATCH("SDN Controller Security Requirements Guide :: Version 1, Release: 2 Benchmark Date: 24 Apr 2020*"&amp;A1160&amp;";*",SRGs!AA:AA,0),0)</f>
        <v>0</v>
      </c>
      <c r="Z1160" s="6">
        <f>IFERROR(MATCH("Unified Endpoint Management Agent Security Requirements Guide :: Version 1, Release: 1 Benchmark Date: 20 Nov 2020*"&amp;A1160&amp;";*",SRGs!AA:AA,0),0)</f>
        <v>0</v>
      </c>
      <c r="AA1160" s="6">
        <f>IFERROR(MATCH("Unified Endpoint Management Server Security Requirements Guide :: Version 1, Release: 1 Benchmark Date: 20 Nov 2020*"&amp;A1160&amp;";*",SRGs!AA:AA,0),0)</f>
        <v>0</v>
      </c>
      <c r="AB1160" s="6">
        <f>IFERROR(MATCH("Virtual Private Network (VPN) Security Requirements Guide :: Version 2, Release: 4 Benchmark Date: 27 Oct 2021*"&amp;A1160&amp;";*",SRGs!AA:AA,0),0)</f>
        <v>0</v>
      </c>
      <c r="AC1160" s="6">
        <f>IFERROR(MATCH("Web Server Security Requirements Guide :: Version 3, Release: 1 Benchmark Date: 27 Oct 2022*"&amp;A1160&amp;";*",SRGs!AA:AA,0),0)</f>
        <v>0</v>
      </c>
      <c r="AD1160" s="21"/>
      <c r="AE1160" s="3" t="str">
        <f t="shared" si="144"/>
        <v/>
      </c>
      <c r="AF1160" s="2" t="str">
        <f t="shared" si="145"/>
        <v/>
      </c>
      <c r="AG1160" s="2" t="str">
        <f t="shared" si="146"/>
        <v/>
      </c>
      <c r="AH1160" s="2" t="str">
        <f t="shared" si="147"/>
        <v/>
      </c>
      <c r="AI1160" s="2" t="str">
        <f t="shared" si="148"/>
        <v/>
      </c>
      <c r="AJ1160" s="2" t="str">
        <f t="shared" si="149"/>
        <v/>
      </c>
      <c r="AK1160" s="2" t="str">
        <f t="shared" si="150"/>
        <v/>
      </c>
      <c r="AL1160" s="27"/>
      <c r="AM1160" s="5" t="str">
        <f t="shared" si="151"/>
        <v/>
      </c>
    </row>
    <row r="1161" spans="1:39" s="5" customFormat="1" ht="45">
      <c r="A1161" s="1" t="s">
        <v>22782</v>
      </c>
      <c r="B1161" s="1" t="s">
        <v>4317</v>
      </c>
      <c r="C1161" s="1" t="s">
        <v>1404</v>
      </c>
      <c r="D1161" s="1" t="s">
        <v>2405</v>
      </c>
      <c r="E1161" s="1" t="s">
        <v>3398</v>
      </c>
      <c r="F1161" s="2" t="s">
        <v>2591</v>
      </c>
      <c r="G1161" s="2"/>
      <c r="H1161" s="2"/>
      <c r="I1161" s="2"/>
      <c r="J1161" s="15"/>
      <c r="K1161" s="3">
        <f>IFERROR(MATCH("Application Layer Gateway (ALG) Security Requirements Guide (SRG) :: Version 1, Release: 2 Benchmark Date: 24 Jul 2015*"&amp;A1161&amp;";*",SRGs!AA:AA,0),0)</f>
        <v>2184</v>
      </c>
      <c r="L1161" s="2">
        <f>IFERROR(MATCH("Application Server Security Requirements Guide :: Version 3, Release: 3 Benchmark Date: 27 Oct 2022*"&amp;A1161&amp;";*",SRGs!AA:AA,0),0)</f>
        <v>0</v>
      </c>
      <c r="M1161" s="2">
        <f>IFERROR(MATCH("Authentication, Authorization, and Accounting Services (AAA) Security Requirements Guide :: Version 1, Release: 2 Benchmark Date: 24 Jan 2020*"&amp;A1161&amp;";*",SRGs!AA:AA,0),0)</f>
        <v>0</v>
      </c>
      <c r="N1161" s="2">
        <f>IFERROR(MATCH("Central Log Server Security Requirements Guide :: Version 2, Release: 2 Benchmark Date: 27 Oct 2022*"&amp;A1161&amp;";*",SRGs!AA:AA,0),0)</f>
        <v>0</v>
      </c>
      <c r="O1161" s="2">
        <f>IFERROR(MATCH("Database Security Requirements Guide :: Version 3, Release: 3 Benchmark Date: 27 Jul 2022*"&amp;A1161&amp;";*",SRGs!AA:AA,0),0)</f>
        <v>0</v>
      </c>
      <c r="P1161" s="6">
        <f>IFERROR(MATCH("Container Platform Security Requirements Guide :: Version 1, Release: 3 Benchmark Date: 27 Jan 2022*"&amp;A1161&amp;";*",SRGs!AA:AA,0),0)</f>
        <v>0</v>
      </c>
      <c r="Q1161" s="6">
        <f>IFERROR(MATCH("Domain Name System (DNS) Security Requirements Guide :: Version 2, Release: 4 Benchmark Date: 23 Oct 2015*"&amp;A1161&amp;";*",SRGs!AA:AA,0),0)</f>
        <v>2185</v>
      </c>
      <c r="R1161" s="6">
        <f>IFERROR(MATCH("Firewall Security Requirements Guide :: Version 2, Release: 3 Benchmark Date: 27 Oct 2022*"&amp;A1161&amp;";*",SRGs!AA:AA,0),0)</f>
        <v>0</v>
      </c>
      <c r="S1161" s="6">
        <f>IFERROR(MATCH("General Purpose Operating System Security Requirements Guide :: Version 2, Release: 4 Benchmark Date: 27 Jul 2022*"&amp;A1161&amp;";*",SRGs!AA:AA,0),0)</f>
        <v>0</v>
      </c>
      <c r="T1161" s="6">
        <f>IFERROR(MATCH("Intrusion Detection and Prevention Systems (IDPS) Security Requirements Guide :: Version 2, Release: 6 Benchmark Date: 24 Jul 2020*"&amp;A1161&amp;";*",SRGs!AA:AA,0),0)</f>
        <v>0</v>
      </c>
      <c r="U1161" s="6">
        <f>IFERROR(MATCH("Layer 2 Switch Security Requirements Guide :: Version 2, Release: 1 Benchmark Date: 18 May 2021*"&amp;A1161&amp;";*",SRGs!AA:AA,0),0)</f>
        <v>0</v>
      </c>
      <c r="V1161" s="6">
        <f>IFERROR(MATCH("Mainframe Product Security Requirements Guide :: Version 2, Release: 1 Benchmark Date: 27 Oct 2022*"&amp;A1161&amp;";*",SRGs!AA:AA,0),0)</f>
        <v>0</v>
      </c>
      <c r="W1161" s="6">
        <f>IFERROR(MATCH("Network Device Management Security Requirements Guide :: Version 4, Release: 1 Benchmark Date: 23 Apr 2021*"&amp;A1161&amp;";*",SRGs!AA:AA,0),0)</f>
        <v>0</v>
      </c>
      <c r="X1161" s="6">
        <f>IFERROR(MATCH("Router Security Requirements Guide :: Version 4, Release: 2 Benchmark Date: 23 Apr 2021*"&amp;A1161&amp;";*",SRGs!AA:AA,0),0)</f>
        <v>0</v>
      </c>
      <c r="Y1161" s="6">
        <f>IFERROR(MATCH("SDN Controller Security Requirements Guide :: Version 1, Release: 2 Benchmark Date: 24 Apr 2020*"&amp;A1161&amp;";*",SRGs!AA:AA,0),0)</f>
        <v>0</v>
      </c>
      <c r="Z1161" s="6">
        <f>IFERROR(MATCH("Unified Endpoint Management Agent Security Requirements Guide :: Version 1, Release: 1 Benchmark Date: 20 Nov 2020*"&amp;A1161&amp;";*",SRGs!AA:AA,0),0)</f>
        <v>0</v>
      </c>
      <c r="AA1161" s="6">
        <f>IFERROR(MATCH("Unified Endpoint Management Server Security Requirements Guide :: Version 1, Release: 1 Benchmark Date: 20 Nov 2020*"&amp;A1161&amp;";*",SRGs!AA:AA,0),0)</f>
        <v>0</v>
      </c>
      <c r="AB1161" s="6">
        <f>IFERROR(MATCH("Virtual Private Network (VPN) Security Requirements Guide :: Version 2, Release: 4 Benchmark Date: 27 Oct 2021*"&amp;A1161&amp;";*",SRGs!AA:AA,0),0)</f>
        <v>0</v>
      </c>
      <c r="AC1161" s="6">
        <f>IFERROR(MATCH("Web Server Security Requirements Guide :: Version 3, Release: 1 Benchmark Date: 27 Oct 2022*"&amp;A1161&amp;";*",SRGs!AA:AA,0),0)</f>
        <v>0</v>
      </c>
      <c r="AD1161" s="21"/>
      <c r="AE1161" s="3" t="str">
        <f t="shared" si="144"/>
        <v>Application</v>
      </c>
      <c r="AF1161" s="2" t="str">
        <f t="shared" si="145"/>
        <v/>
      </c>
      <c r="AG1161" s="2" t="str">
        <f t="shared" si="146"/>
        <v/>
      </c>
      <c r="AH1161" s="2" t="str">
        <f t="shared" si="147"/>
        <v>Network Device</v>
      </c>
      <c r="AI1161" s="2" t="str">
        <f t="shared" si="148"/>
        <v/>
      </c>
      <c r="AJ1161" s="2" t="str">
        <f t="shared" si="149"/>
        <v/>
      </c>
      <c r="AK1161" s="2" t="str">
        <f t="shared" si="150"/>
        <v/>
      </c>
      <c r="AL1161" s="27"/>
      <c r="AM1161" s="5" t="str">
        <f t="shared" si="151"/>
        <v>Application; Network Device</v>
      </c>
    </row>
    <row r="1162" spans="1:39" ht="45">
      <c r="A1162" s="1" t="s">
        <v>22783</v>
      </c>
      <c r="B1162" s="1" t="s">
        <v>4317</v>
      </c>
      <c r="C1162" s="1" t="s">
        <v>1405</v>
      </c>
      <c r="D1162" s="1" t="s">
        <v>2406</v>
      </c>
      <c r="E1162" s="1" t="s">
        <v>3399</v>
      </c>
      <c r="F1162" s="2" t="s">
        <v>2591</v>
      </c>
      <c r="G1162" s="2"/>
      <c r="H1162" s="2"/>
      <c r="I1162" s="2"/>
      <c r="J1162" s="15"/>
      <c r="K1162" s="3">
        <f>IFERROR(MATCH("Application Layer Gateway (ALG) Security Requirements Guide (SRG) :: Version 1, Release: 2 Benchmark Date: 24 Jul 2015*"&amp;A1162&amp;";*",SRGs!AA:AA,0),0)</f>
        <v>0</v>
      </c>
      <c r="L1162" s="2">
        <f>IFERROR(MATCH("Application Server Security Requirements Guide :: Version 3, Release: 3 Benchmark Date: 27 Oct 2022*"&amp;A1162&amp;";*",SRGs!AA:AA,0),0)</f>
        <v>0</v>
      </c>
      <c r="M1162" s="2">
        <f>IFERROR(MATCH("Authentication, Authorization, and Accounting Services (AAA) Security Requirements Guide :: Version 1, Release: 2 Benchmark Date: 24 Jan 2020*"&amp;A1162&amp;";*",SRGs!AA:AA,0),0)</f>
        <v>0</v>
      </c>
      <c r="N1162" s="2">
        <f>IFERROR(MATCH("Central Log Server Security Requirements Guide :: Version 2, Release: 2 Benchmark Date: 27 Oct 2022*"&amp;A1162&amp;";*",SRGs!AA:AA,0),0)</f>
        <v>0</v>
      </c>
      <c r="O1162" s="2">
        <f>IFERROR(MATCH("Database Security Requirements Guide :: Version 3, Release: 3 Benchmark Date: 27 Jul 2022*"&amp;A1162&amp;";*",SRGs!AA:AA,0),0)</f>
        <v>0</v>
      </c>
      <c r="P1162" s="2">
        <f>IFERROR(MATCH("Container Platform Security Requirements Guide :: Version 1, Release: 3 Benchmark Date: 27 Jan 2022*"&amp;A1162&amp;";*",SRGs!AA:AA,0),0)</f>
        <v>0</v>
      </c>
      <c r="Q1162" s="2">
        <f>IFERROR(MATCH("Domain Name System (DNS) Security Requirements Guide :: Version 2, Release: 4 Benchmark Date: 23 Oct 2015*"&amp;A1162&amp;";*",SRGs!AA:AA,0),0)</f>
        <v>0</v>
      </c>
      <c r="R1162" s="2">
        <f>IFERROR(MATCH("Firewall Security Requirements Guide :: Version 2, Release: 3 Benchmark Date: 27 Oct 2022*"&amp;A1162&amp;";*",SRGs!AA:AA,0),0)</f>
        <v>0</v>
      </c>
      <c r="S1162" s="2">
        <f>IFERROR(MATCH("General Purpose Operating System Security Requirements Guide :: Version 2, Release: 4 Benchmark Date: 27 Jul 2022*"&amp;A1162&amp;";*",SRGs!AA:AA,0),0)</f>
        <v>0</v>
      </c>
      <c r="T1162" s="2">
        <f>IFERROR(MATCH("Intrusion Detection and Prevention Systems (IDPS) Security Requirements Guide :: Version 2, Release: 6 Benchmark Date: 24 Jul 2020*"&amp;A1162&amp;";*",SRGs!AA:AA,0),0)</f>
        <v>0</v>
      </c>
      <c r="U1162" s="2">
        <f>IFERROR(MATCH("Layer 2 Switch Security Requirements Guide :: Version 2, Release: 1 Benchmark Date: 18 May 2021*"&amp;A1162&amp;";*",SRGs!AA:AA,0),0)</f>
        <v>0</v>
      </c>
      <c r="V1162" s="2">
        <f>IFERROR(MATCH("Mainframe Product Security Requirements Guide :: Version 2, Release: 1 Benchmark Date: 27 Oct 2022*"&amp;A1162&amp;";*",SRGs!AA:AA,0),0)</f>
        <v>0</v>
      </c>
      <c r="W1162" s="2">
        <f>IFERROR(MATCH("Network Device Management Security Requirements Guide :: Version 4, Release: 1 Benchmark Date: 23 Apr 2021*"&amp;A1162&amp;";*",SRGs!AA:AA,0),0)</f>
        <v>0</v>
      </c>
      <c r="X1162" s="2">
        <f>IFERROR(MATCH("Router Security Requirements Guide :: Version 4, Release: 2 Benchmark Date: 23 Apr 2021*"&amp;A1162&amp;";*",SRGs!AA:AA,0),0)</f>
        <v>0</v>
      </c>
      <c r="Y1162" s="2">
        <f>IFERROR(MATCH("SDN Controller Security Requirements Guide :: Version 1, Release: 2 Benchmark Date: 24 Apr 2020*"&amp;A1162&amp;";*",SRGs!AA:AA,0),0)</f>
        <v>0</v>
      </c>
      <c r="Z1162" s="2">
        <f>IFERROR(MATCH("Unified Endpoint Management Agent Security Requirements Guide :: Version 1, Release: 1 Benchmark Date: 20 Nov 2020*"&amp;A1162&amp;";*",SRGs!AA:AA,0),0)</f>
        <v>0</v>
      </c>
      <c r="AA1162" s="2">
        <f>IFERROR(MATCH("Unified Endpoint Management Server Security Requirements Guide :: Version 1, Release: 1 Benchmark Date: 20 Nov 2020*"&amp;A1162&amp;";*",SRGs!AA:AA,0),0)</f>
        <v>0</v>
      </c>
      <c r="AB1162" s="2">
        <f>IFERROR(MATCH("Virtual Private Network (VPN) Security Requirements Guide :: Version 2, Release: 4 Benchmark Date: 27 Oct 2021*"&amp;A1162&amp;";*",SRGs!AA:AA,0),0)</f>
        <v>0</v>
      </c>
      <c r="AC1162" s="2">
        <f>IFERROR(MATCH("Web Server Security Requirements Guide :: Version 3, Release: 1 Benchmark Date: 27 Oct 2022*"&amp;A1162&amp;";*",SRGs!AA:AA,0),0)</f>
        <v>0</v>
      </c>
      <c r="AD1162" s="22"/>
      <c r="AE1162" s="3" t="str">
        <f t="shared" si="144"/>
        <v/>
      </c>
      <c r="AF1162" s="2" t="str">
        <f t="shared" si="145"/>
        <v/>
      </c>
      <c r="AG1162" s="2" t="str">
        <f t="shared" si="146"/>
        <v/>
      </c>
      <c r="AH1162" s="2" t="str">
        <f t="shared" si="147"/>
        <v/>
      </c>
      <c r="AI1162" s="2" t="str">
        <f t="shared" si="148"/>
        <v/>
      </c>
      <c r="AJ1162" s="2" t="str">
        <f t="shared" si="149"/>
        <v/>
      </c>
      <c r="AK1162" s="2" t="str">
        <f t="shared" si="150"/>
        <v/>
      </c>
      <c r="AM1162" s="5" t="str">
        <f t="shared" si="151"/>
        <v/>
      </c>
    </row>
    <row r="1163" spans="1:39">
      <c r="A1163" s="1" t="s">
        <v>295</v>
      </c>
      <c r="B1163" s="1" t="s">
        <v>4317</v>
      </c>
      <c r="C1163" s="1" t="s">
        <v>1406</v>
      </c>
      <c r="D1163" s="1" t="s">
        <v>3606</v>
      </c>
      <c r="E1163" s="1"/>
      <c r="F1163" s="2"/>
      <c r="G1163" s="2"/>
      <c r="H1163" s="2"/>
      <c r="I1163" s="2"/>
      <c r="J1163" s="15"/>
      <c r="K1163" s="3">
        <f>IFERROR(MATCH("Application Layer Gateway (ALG) Security Requirements Guide (SRG) :: Version 1, Release: 2 Benchmark Date: 24 Jul 2015*"&amp;A1163&amp;";*",SRGs!AA:AA,0),0)</f>
        <v>0</v>
      </c>
      <c r="L1163" s="2">
        <f>IFERROR(MATCH("Application Server Security Requirements Guide :: Version 3, Release: 3 Benchmark Date: 27 Oct 2022*"&amp;A1163&amp;";*",SRGs!AA:AA,0),0)</f>
        <v>0</v>
      </c>
      <c r="M1163" s="2">
        <f>IFERROR(MATCH("Authentication, Authorization, and Accounting Services (AAA) Security Requirements Guide :: Version 1, Release: 2 Benchmark Date: 24 Jan 2020*"&amp;A1163&amp;";*",SRGs!AA:AA,0),0)</f>
        <v>0</v>
      </c>
      <c r="N1163" s="2">
        <f>IFERROR(MATCH("Central Log Server Security Requirements Guide :: Version 2, Release: 2 Benchmark Date: 27 Oct 2022*"&amp;A1163&amp;";*",SRGs!AA:AA,0),0)</f>
        <v>0</v>
      </c>
      <c r="O1163" s="2">
        <f>IFERROR(MATCH("Database Security Requirements Guide :: Version 3, Release: 3 Benchmark Date: 27 Jul 2022*"&amp;A1163&amp;";*",SRGs!AA:AA,0),0)</f>
        <v>0</v>
      </c>
      <c r="P1163" s="2">
        <f>IFERROR(MATCH("Container Platform Security Requirements Guide :: Version 1, Release: 3 Benchmark Date: 27 Jan 2022*"&amp;A1163&amp;";*",SRGs!AA:AA,0),0)</f>
        <v>0</v>
      </c>
      <c r="Q1163" s="2">
        <f>IFERROR(MATCH("Domain Name System (DNS) Security Requirements Guide :: Version 2, Release: 4 Benchmark Date: 23 Oct 2015*"&amp;A1163&amp;";*",SRGs!AA:AA,0),0)</f>
        <v>0</v>
      </c>
      <c r="R1163" s="2">
        <f>IFERROR(MATCH("Firewall Security Requirements Guide :: Version 2, Release: 3 Benchmark Date: 27 Oct 2022*"&amp;A1163&amp;";*",SRGs!AA:AA,0),0)</f>
        <v>0</v>
      </c>
      <c r="S1163" s="2">
        <f>IFERROR(MATCH("General Purpose Operating System Security Requirements Guide :: Version 2, Release: 4 Benchmark Date: 27 Jul 2022*"&amp;A1163&amp;";*",SRGs!AA:AA,0),0)</f>
        <v>0</v>
      </c>
      <c r="T1163" s="2">
        <f>IFERROR(MATCH("Intrusion Detection and Prevention Systems (IDPS) Security Requirements Guide :: Version 2, Release: 6 Benchmark Date: 24 Jul 2020*"&amp;A1163&amp;";*",SRGs!AA:AA,0),0)</f>
        <v>0</v>
      </c>
      <c r="U1163" s="2">
        <f>IFERROR(MATCH("Layer 2 Switch Security Requirements Guide :: Version 2, Release: 1 Benchmark Date: 18 May 2021*"&amp;A1163&amp;";*",SRGs!AA:AA,0),0)</f>
        <v>0</v>
      </c>
      <c r="V1163" s="2">
        <f>IFERROR(MATCH("Mainframe Product Security Requirements Guide :: Version 2, Release: 1 Benchmark Date: 27 Oct 2022*"&amp;A1163&amp;";*",SRGs!AA:AA,0),0)</f>
        <v>0</v>
      </c>
      <c r="W1163" s="2">
        <f>IFERROR(MATCH("Network Device Management Security Requirements Guide :: Version 4, Release: 1 Benchmark Date: 23 Apr 2021*"&amp;A1163&amp;";*",SRGs!AA:AA,0),0)</f>
        <v>0</v>
      </c>
      <c r="X1163" s="2">
        <f>IFERROR(MATCH("Router Security Requirements Guide :: Version 4, Release: 2 Benchmark Date: 23 Apr 2021*"&amp;A1163&amp;";*",SRGs!AA:AA,0),0)</f>
        <v>0</v>
      </c>
      <c r="Y1163" s="2">
        <f>IFERROR(MATCH("SDN Controller Security Requirements Guide :: Version 1, Release: 2 Benchmark Date: 24 Apr 2020*"&amp;A1163&amp;";*",SRGs!AA:AA,0),0)</f>
        <v>0</v>
      </c>
      <c r="Z1163" s="2">
        <f>IFERROR(MATCH("Unified Endpoint Management Agent Security Requirements Guide :: Version 1, Release: 1 Benchmark Date: 20 Nov 2020*"&amp;A1163&amp;";*",SRGs!AA:AA,0),0)</f>
        <v>0</v>
      </c>
      <c r="AA1163" s="2">
        <f>IFERROR(MATCH("Unified Endpoint Management Server Security Requirements Guide :: Version 1, Release: 1 Benchmark Date: 20 Nov 2020*"&amp;A1163&amp;";*",SRGs!AA:AA,0),0)</f>
        <v>0</v>
      </c>
      <c r="AB1163" s="2">
        <f>IFERROR(MATCH("Virtual Private Network (VPN) Security Requirements Guide :: Version 2, Release: 4 Benchmark Date: 27 Oct 2021*"&amp;A1163&amp;";*",SRGs!AA:AA,0),0)</f>
        <v>0</v>
      </c>
      <c r="AC1163" s="2">
        <f>IFERROR(MATCH("Web Server Security Requirements Guide :: Version 3, Release: 1 Benchmark Date: 27 Oct 2022*"&amp;A1163&amp;";*",SRGs!AA:AA,0),0)</f>
        <v>0</v>
      </c>
      <c r="AD1163" s="22"/>
      <c r="AE1163" s="3" t="str">
        <f t="shared" si="144"/>
        <v/>
      </c>
      <c r="AF1163" s="2" t="str">
        <f t="shared" si="145"/>
        <v/>
      </c>
      <c r="AG1163" s="2" t="str">
        <f t="shared" si="146"/>
        <v/>
      </c>
      <c r="AH1163" s="2" t="str">
        <f t="shared" si="147"/>
        <v/>
      </c>
      <c r="AI1163" s="2" t="str">
        <f t="shared" si="148"/>
        <v/>
      </c>
      <c r="AJ1163" s="2" t="str">
        <f t="shared" si="149"/>
        <v/>
      </c>
      <c r="AK1163" s="2" t="str">
        <f t="shared" si="150"/>
        <v/>
      </c>
      <c r="AM1163" s="5" t="str">
        <f t="shared" si="151"/>
        <v/>
      </c>
    </row>
    <row r="1164" spans="1:39" s="5" customFormat="1" ht="300">
      <c r="A1164" s="1" t="s">
        <v>310</v>
      </c>
      <c r="B1164" s="1" t="s">
        <v>4318</v>
      </c>
      <c r="C1164" s="1" t="s">
        <v>322</v>
      </c>
      <c r="D1164" s="1" t="s">
        <v>2450</v>
      </c>
      <c r="E1164" s="1" t="s">
        <v>3443</v>
      </c>
      <c r="F1164" s="2" t="s">
        <v>4130</v>
      </c>
      <c r="G1164" s="2"/>
      <c r="H1164" s="2"/>
      <c r="I1164" s="2"/>
      <c r="J1164" s="15"/>
      <c r="K1164" s="3">
        <f>IFERROR(MATCH("Application Layer Gateway (ALG) Security Requirements Guide (SRG) :: Version 1, Release: 2 Benchmark Date: 24 Jul 2015*"&amp;A1164&amp;";*",SRGs!AA:AA,0),0)</f>
        <v>0</v>
      </c>
      <c r="L1164" s="2">
        <f>IFERROR(MATCH("Application Server Security Requirements Guide :: Version 3, Release: 3 Benchmark Date: 27 Oct 2022*"&amp;A1164&amp;";*",SRGs!AA:AA,0),0)</f>
        <v>0</v>
      </c>
      <c r="M1164" s="2">
        <f>IFERROR(MATCH("Authentication, Authorization, and Accounting Services (AAA) Security Requirements Guide :: Version 1, Release: 2 Benchmark Date: 24 Jan 2020*"&amp;A1164&amp;";*",SRGs!AA:AA,0),0)</f>
        <v>0</v>
      </c>
      <c r="N1164" s="6">
        <f>IFERROR(MATCH("Central Log Server Security Requirements Guide :: Version 2, Release: 2 Benchmark Date: 27 Oct 2022*"&amp;A1164&amp;";*",SRGs!AA:AA,0),0)</f>
        <v>0</v>
      </c>
      <c r="O1164" s="6">
        <f>IFERROR(MATCH("Database Security Requirements Guide :: Version 3, Release: 3 Benchmark Date: 27 Jul 2022*"&amp;A1164&amp;";*",SRGs!AA:AA,0),0)</f>
        <v>0</v>
      </c>
      <c r="P1164" s="6">
        <f>IFERROR(MATCH("Container Platform Security Requirements Guide :: Version 1, Release: 3 Benchmark Date: 27 Jan 2022*"&amp;A1164&amp;";*",SRGs!AA:AA,0),0)</f>
        <v>0</v>
      </c>
      <c r="Q1164" s="6">
        <f>IFERROR(MATCH("Domain Name System (DNS) Security Requirements Guide :: Version 2, Release: 4 Benchmark Date: 23 Oct 2015*"&amp;A1164&amp;";*",SRGs!AA:AA,0),0)</f>
        <v>0</v>
      </c>
      <c r="R1164" s="6">
        <f>IFERROR(MATCH("Firewall Security Requirements Guide :: Version 2, Release: 3 Benchmark Date: 27 Oct 2022*"&amp;A1164&amp;";*",SRGs!AA:AA,0),0)</f>
        <v>0</v>
      </c>
      <c r="S1164" s="6">
        <f>IFERROR(MATCH("General Purpose Operating System Security Requirements Guide :: Version 2, Release: 4 Benchmark Date: 27 Jul 2022*"&amp;A1164&amp;";*",SRGs!AA:AA,0),0)</f>
        <v>0</v>
      </c>
      <c r="T1164" s="6">
        <f>IFERROR(MATCH("Intrusion Detection and Prevention Systems (IDPS) Security Requirements Guide :: Version 2, Release: 6 Benchmark Date: 24 Jul 2020*"&amp;A1164&amp;";*",SRGs!AA:AA,0),0)</f>
        <v>0</v>
      </c>
      <c r="U1164" s="6">
        <f>IFERROR(MATCH("Layer 2 Switch Security Requirements Guide :: Version 2, Release: 1 Benchmark Date: 18 May 2021*"&amp;A1164&amp;";*",SRGs!AA:AA,0),0)</f>
        <v>0</v>
      </c>
      <c r="V1164" s="6">
        <f>IFERROR(MATCH("Mainframe Product Security Requirements Guide :: Version 2, Release: 1 Benchmark Date: 27 Oct 2022*"&amp;A1164&amp;";*",SRGs!AA:AA,0),0)</f>
        <v>0</v>
      </c>
      <c r="W1164" s="6">
        <f>IFERROR(MATCH("Network Device Management Security Requirements Guide :: Version 4, Release: 1 Benchmark Date: 23 Apr 2021*"&amp;A1164&amp;";*",SRGs!AA:AA,0),0)</f>
        <v>0</v>
      </c>
      <c r="X1164" s="6">
        <f>IFERROR(MATCH("Router Security Requirements Guide :: Version 4, Release: 2 Benchmark Date: 23 Apr 2021*"&amp;A1164&amp;";*",SRGs!AA:AA,0),0)</f>
        <v>0</v>
      </c>
      <c r="Y1164" s="6">
        <f>IFERROR(MATCH("SDN Controller Security Requirements Guide :: Version 1, Release: 2 Benchmark Date: 24 Apr 2020*"&amp;A1164&amp;";*",SRGs!AA:AA,0),0)</f>
        <v>0</v>
      </c>
      <c r="Z1164" s="6">
        <f>IFERROR(MATCH("Unified Endpoint Management Agent Security Requirements Guide :: Version 1, Release: 1 Benchmark Date: 20 Nov 2020*"&amp;A1164&amp;";*",SRGs!AA:AA,0),0)</f>
        <v>0</v>
      </c>
      <c r="AA1164" s="6">
        <f>IFERROR(MATCH("Unified Endpoint Management Server Security Requirements Guide :: Version 1, Release: 1 Benchmark Date: 20 Nov 2020*"&amp;A1164&amp;";*",SRGs!AA:AA,0),0)</f>
        <v>0</v>
      </c>
      <c r="AB1164" s="6">
        <f>IFERROR(MATCH("Virtual Private Network (VPN) Security Requirements Guide :: Version 2, Release: 4 Benchmark Date: 27 Oct 2021*"&amp;A1164&amp;";*",SRGs!AA:AA,0),0)</f>
        <v>0</v>
      </c>
      <c r="AC1164" s="6">
        <f>IFERROR(MATCH("Web Server Security Requirements Guide :: Version 3, Release: 1 Benchmark Date: 27 Oct 2022*"&amp;A1164&amp;";*",SRGs!AA:AA,0),0)</f>
        <v>0</v>
      </c>
      <c r="AD1164" s="21"/>
      <c r="AE1164" s="3" t="str">
        <f t="shared" si="144"/>
        <v/>
      </c>
      <c r="AF1164" s="2" t="str">
        <f t="shared" si="145"/>
        <v/>
      </c>
      <c r="AG1164" s="2" t="str">
        <f t="shared" si="146"/>
        <v/>
      </c>
      <c r="AH1164" s="2" t="str">
        <f t="shared" si="147"/>
        <v/>
      </c>
      <c r="AI1164" s="2" t="str">
        <f t="shared" si="148"/>
        <v/>
      </c>
      <c r="AJ1164" s="2" t="str">
        <f t="shared" si="149"/>
        <v/>
      </c>
      <c r="AK1164" s="2" t="str">
        <f t="shared" si="150"/>
        <v/>
      </c>
      <c r="AL1164" s="27"/>
      <c r="AM1164" s="5" t="str">
        <f t="shared" si="151"/>
        <v/>
      </c>
    </row>
    <row r="1165" spans="1:39" s="5" customFormat="1" ht="90">
      <c r="A1165" s="1" t="s">
        <v>319</v>
      </c>
      <c r="B1165" s="1" t="s">
        <v>4318</v>
      </c>
      <c r="C1165" s="1" t="s">
        <v>1469</v>
      </c>
      <c r="D1165" s="1" t="s">
        <v>2471</v>
      </c>
      <c r="E1165" s="1" t="s">
        <v>3464</v>
      </c>
      <c r="F1165" s="2" t="s">
        <v>4146</v>
      </c>
      <c r="G1165" s="2"/>
      <c r="H1165" s="2"/>
      <c r="I1165" s="2"/>
      <c r="J1165" s="15"/>
      <c r="K1165" s="3">
        <f>IFERROR(MATCH("Application Layer Gateway (ALG) Security Requirements Guide (SRG) :: Version 1, Release: 2 Benchmark Date: 24 Jul 2015*"&amp;A1165&amp;";*",SRGs!AA:AA,0),0)</f>
        <v>0</v>
      </c>
      <c r="L1165" s="2">
        <f>IFERROR(MATCH("Application Server Security Requirements Guide :: Version 3, Release: 3 Benchmark Date: 27 Oct 2022*"&amp;A1165&amp;";*",SRGs!AA:AA,0),0)</f>
        <v>0</v>
      </c>
      <c r="M1165" s="2">
        <f>IFERROR(MATCH("Authentication, Authorization, and Accounting Services (AAA) Security Requirements Guide :: Version 1, Release: 2 Benchmark Date: 24 Jan 2020*"&amp;A1165&amp;";*",SRGs!AA:AA,0),0)</f>
        <v>0</v>
      </c>
      <c r="N1165" s="6">
        <f>IFERROR(MATCH("Central Log Server Security Requirements Guide :: Version 2, Release: 2 Benchmark Date: 27 Oct 2022*"&amp;A1165&amp;";*",SRGs!AA:AA,0),0)</f>
        <v>0</v>
      </c>
      <c r="O1165" s="6">
        <f>IFERROR(MATCH("Database Security Requirements Guide :: Version 3, Release: 3 Benchmark Date: 27 Jul 2022*"&amp;A1165&amp;";*",SRGs!AA:AA,0),0)</f>
        <v>0</v>
      </c>
      <c r="P1165" s="6">
        <f>IFERROR(MATCH("Container Platform Security Requirements Guide :: Version 1, Release: 3 Benchmark Date: 27 Jan 2022*"&amp;A1165&amp;";*",SRGs!AA:AA,0),0)</f>
        <v>0</v>
      </c>
      <c r="Q1165" s="6">
        <f>IFERROR(MATCH("Domain Name System (DNS) Security Requirements Guide :: Version 2, Release: 4 Benchmark Date: 23 Oct 2015*"&amp;A1165&amp;";*",SRGs!AA:AA,0),0)</f>
        <v>0</v>
      </c>
      <c r="R1165" s="6">
        <f>IFERROR(MATCH("Firewall Security Requirements Guide :: Version 2, Release: 3 Benchmark Date: 27 Oct 2022*"&amp;A1165&amp;";*",SRGs!AA:AA,0),0)</f>
        <v>0</v>
      </c>
      <c r="S1165" s="6">
        <f>IFERROR(MATCH("General Purpose Operating System Security Requirements Guide :: Version 2, Release: 4 Benchmark Date: 27 Jul 2022*"&amp;A1165&amp;";*",SRGs!AA:AA,0),0)</f>
        <v>0</v>
      </c>
      <c r="T1165" s="6">
        <f>IFERROR(MATCH("Intrusion Detection and Prevention Systems (IDPS) Security Requirements Guide :: Version 2, Release: 6 Benchmark Date: 24 Jul 2020*"&amp;A1165&amp;";*",SRGs!AA:AA,0),0)</f>
        <v>0</v>
      </c>
      <c r="U1165" s="6">
        <f>IFERROR(MATCH("Layer 2 Switch Security Requirements Guide :: Version 2, Release: 1 Benchmark Date: 18 May 2021*"&amp;A1165&amp;";*",SRGs!AA:AA,0),0)</f>
        <v>0</v>
      </c>
      <c r="V1165" s="6">
        <f>IFERROR(MATCH("Mainframe Product Security Requirements Guide :: Version 2, Release: 1 Benchmark Date: 27 Oct 2022*"&amp;A1165&amp;";*",SRGs!AA:AA,0),0)</f>
        <v>0</v>
      </c>
      <c r="W1165" s="6">
        <f>IFERROR(MATCH("Network Device Management Security Requirements Guide :: Version 4, Release: 1 Benchmark Date: 23 Apr 2021*"&amp;A1165&amp;";*",SRGs!AA:AA,0),0)</f>
        <v>0</v>
      </c>
      <c r="X1165" s="6">
        <f>IFERROR(MATCH("Router Security Requirements Guide :: Version 4, Release: 2 Benchmark Date: 23 Apr 2021*"&amp;A1165&amp;";*",SRGs!AA:AA,0),0)</f>
        <v>0</v>
      </c>
      <c r="Y1165" s="6">
        <f>IFERROR(MATCH("SDN Controller Security Requirements Guide :: Version 1, Release: 2 Benchmark Date: 24 Apr 2020*"&amp;A1165&amp;";*",SRGs!AA:AA,0),0)</f>
        <v>0</v>
      </c>
      <c r="Z1165" s="6">
        <f>IFERROR(MATCH("Unified Endpoint Management Agent Security Requirements Guide :: Version 1, Release: 1 Benchmark Date: 20 Nov 2020*"&amp;A1165&amp;";*",SRGs!AA:AA,0),0)</f>
        <v>0</v>
      </c>
      <c r="AA1165" s="6">
        <f>IFERROR(MATCH("Unified Endpoint Management Server Security Requirements Guide :: Version 1, Release: 1 Benchmark Date: 20 Nov 2020*"&amp;A1165&amp;";*",SRGs!AA:AA,0),0)</f>
        <v>0</v>
      </c>
      <c r="AB1165" s="6">
        <f>IFERROR(MATCH("Virtual Private Network (VPN) Security Requirements Guide :: Version 2, Release: 4 Benchmark Date: 27 Oct 2021*"&amp;A1165&amp;";*",SRGs!AA:AA,0),0)</f>
        <v>0</v>
      </c>
      <c r="AC1165" s="6">
        <f>IFERROR(MATCH("Web Server Security Requirements Guide :: Version 3, Release: 1 Benchmark Date: 27 Oct 2022*"&amp;A1165&amp;";*",SRGs!AA:AA,0),0)</f>
        <v>0</v>
      </c>
      <c r="AD1165" s="21"/>
      <c r="AE1165" s="3" t="str">
        <f t="shared" si="144"/>
        <v/>
      </c>
      <c r="AF1165" s="2" t="str">
        <f t="shared" si="145"/>
        <v/>
      </c>
      <c r="AG1165" s="2" t="str">
        <f t="shared" si="146"/>
        <v/>
      </c>
      <c r="AH1165" s="2" t="str">
        <f t="shared" si="147"/>
        <v/>
      </c>
      <c r="AI1165" s="2" t="str">
        <f t="shared" si="148"/>
        <v/>
      </c>
      <c r="AJ1165" s="2" t="str">
        <f t="shared" si="149"/>
        <v/>
      </c>
      <c r="AK1165" s="2" t="str">
        <f t="shared" si="150"/>
        <v/>
      </c>
      <c r="AL1165" s="27"/>
      <c r="AM1165" s="5" t="str">
        <f t="shared" si="151"/>
        <v/>
      </c>
    </row>
    <row r="1166" spans="1:39" ht="75">
      <c r="A1166" s="1" t="s">
        <v>320</v>
      </c>
      <c r="B1166" s="1" t="s">
        <v>4318</v>
      </c>
      <c r="C1166" s="1" t="s">
        <v>1166</v>
      </c>
      <c r="D1166" s="1" t="s">
        <v>2472</v>
      </c>
      <c r="E1166" s="1" t="s">
        <v>3465</v>
      </c>
      <c r="F1166" s="2" t="s">
        <v>4147</v>
      </c>
      <c r="G1166" s="2"/>
      <c r="H1166" s="2"/>
      <c r="I1166" s="2"/>
      <c r="J1166" s="15"/>
      <c r="K1166" s="3">
        <f>IFERROR(MATCH("Application Layer Gateway (ALG) Security Requirements Guide (SRG) :: Version 1, Release: 2 Benchmark Date: 24 Jul 2015*"&amp;A1166&amp;";*",SRGs!AA:AA,0),0)</f>
        <v>0</v>
      </c>
      <c r="L1166" s="2">
        <f>IFERROR(MATCH("Application Server Security Requirements Guide :: Version 3, Release: 3 Benchmark Date: 27 Oct 2022*"&amp;A1166&amp;";*",SRGs!AA:AA,0),0)</f>
        <v>0</v>
      </c>
      <c r="M1166" s="2">
        <f>IFERROR(MATCH("Authentication, Authorization, and Accounting Services (AAA) Security Requirements Guide :: Version 1, Release: 2 Benchmark Date: 24 Jan 2020*"&amp;A1166&amp;";*",SRGs!AA:AA,0),0)</f>
        <v>0</v>
      </c>
      <c r="N1166" s="6">
        <f>IFERROR(MATCH("Central Log Server Security Requirements Guide :: Version 2, Release: 2 Benchmark Date: 27 Oct 2022*"&amp;A1166&amp;";*",SRGs!AA:AA,0),0)</f>
        <v>0</v>
      </c>
      <c r="O1166" s="6">
        <f>IFERROR(MATCH("Database Security Requirements Guide :: Version 3, Release: 3 Benchmark Date: 27 Jul 2022*"&amp;A1166&amp;";*",SRGs!AA:AA,0),0)</f>
        <v>0</v>
      </c>
      <c r="P1166" s="2">
        <f>IFERROR(MATCH("Container Platform Security Requirements Guide :: Version 1, Release: 3 Benchmark Date: 27 Jan 2022*"&amp;A1166&amp;";*",SRGs!AA:AA,0),0)</f>
        <v>0</v>
      </c>
      <c r="Q1166" s="2">
        <f>IFERROR(MATCH("Domain Name System (DNS) Security Requirements Guide :: Version 2, Release: 4 Benchmark Date: 23 Oct 2015*"&amp;A1166&amp;";*",SRGs!AA:AA,0),0)</f>
        <v>0</v>
      </c>
      <c r="R1166" s="2">
        <f>IFERROR(MATCH("Firewall Security Requirements Guide :: Version 2, Release: 3 Benchmark Date: 27 Oct 2022*"&amp;A1166&amp;";*",SRGs!AA:AA,0),0)</f>
        <v>0</v>
      </c>
      <c r="S1166" s="2">
        <f>IFERROR(MATCH("General Purpose Operating System Security Requirements Guide :: Version 2, Release: 4 Benchmark Date: 27 Jul 2022*"&amp;A1166&amp;";*",SRGs!AA:AA,0),0)</f>
        <v>0</v>
      </c>
      <c r="T1166" s="2">
        <f>IFERROR(MATCH("Intrusion Detection and Prevention Systems (IDPS) Security Requirements Guide :: Version 2, Release: 6 Benchmark Date: 24 Jul 2020*"&amp;A1166&amp;";*",SRGs!AA:AA,0),0)</f>
        <v>0</v>
      </c>
      <c r="U1166" s="2">
        <f>IFERROR(MATCH("Layer 2 Switch Security Requirements Guide :: Version 2, Release: 1 Benchmark Date: 18 May 2021*"&amp;A1166&amp;";*",SRGs!AA:AA,0),0)</f>
        <v>0</v>
      </c>
      <c r="V1166" s="2">
        <f>IFERROR(MATCH("Mainframe Product Security Requirements Guide :: Version 2, Release: 1 Benchmark Date: 27 Oct 2022*"&amp;A1166&amp;";*",SRGs!AA:AA,0),0)</f>
        <v>0</v>
      </c>
      <c r="W1166" s="2">
        <f>IFERROR(MATCH("Network Device Management Security Requirements Guide :: Version 4, Release: 1 Benchmark Date: 23 Apr 2021*"&amp;A1166&amp;";*",SRGs!AA:AA,0),0)</f>
        <v>0</v>
      </c>
      <c r="X1166" s="2">
        <f>IFERROR(MATCH("Router Security Requirements Guide :: Version 4, Release: 2 Benchmark Date: 23 Apr 2021*"&amp;A1166&amp;";*",SRGs!AA:AA,0),0)</f>
        <v>0</v>
      </c>
      <c r="Y1166" s="2">
        <f>IFERROR(MATCH("SDN Controller Security Requirements Guide :: Version 1, Release: 2 Benchmark Date: 24 Apr 2020*"&amp;A1166&amp;";*",SRGs!AA:AA,0),0)</f>
        <v>0</v>
      </c>
      <c r="Z1166" s="2">
        <f>IFERROR(MATCH("Unified Endpoint Management Agent Security Requirements Guide :: Version 1, Release: 1 Benchmark Date: 20 Nov 2020*"&amp;A1166&amp;";*",SRGs!AA:AA,0),0)</f>
        <v>0</v>
      </c>
      <c r="AA1166" s="2">
        <f>IFERROR(MATCH("Unified Endpoint Management Server Security Requirements Guide :: Version 1, Release: 1 Benchmark Date: 20 Nov 2020*"&amp;A1166&amp;";*",SRGs!AA:AA,0),0)</f>
        <v>0</v>
      </c>
      <c r="AB1166" s="2">
        <f>IFERROR(MATCH("Virtual Private Network (VPN) Security Requirements Guide :: Version 2, Release: 4 Benchmark Date: 27 Oct 2021*"&amp;A1166&amp;";*",SRGs!AA:AA,0),0)</f>
        <v>0</v>
      </c>
      <c r="AC1166" s="2">
        <f>IFERROR(MATCH("Web Server Security Requirements Guide :: Version 3, Release: 1 Benchmark Date: 27 Oct 2022*"&amp;A1166&amp;";*",SRGs!AA:AA,0),0)</f>
        <v>0</v>
      </c>
      <c r="AD1166" s="22"/>
      <c r="AE1166" s="3" t="str">
        <f t="shared" si="144"/>
        <v/>
      </c>
      <c r="AF1166" s="2" t="str">
        <f t="shared" si="145"/>
        <v/>
      </c>
      <c r="AG1166" s="2" t="str">
        <f t="shared" si="146"/>
        <v/>
      </c>
      <c r="AH1166" s="2" t="str">
        <f t="shared" si="147"/>
        <v/>
      </c>
      <c r="AI1166" s="2" t="str">
        <f t="shared" si="148"/>
        <v/>
      </c>
      <c r="AJ1166" s="2" t="str">
        <f t="shared" si="149"/>
        <v/>
      </c>
      <c r="AK1166" s="2" t="str">
        <f t="shared" si="150"/>
        <v/>
      </c>
      <c r="AM1166" s="5" t="str">
        <f t="shared" si="151"/>
        <v/>
      </c>
    </row>
    <row r="1167" spans="1:39" s="5" customFormat="1" ht="30">
      <c r="A1167" s="1" t="s">
        <v>22784</v>
      </c>
      <c r="B1167" s="1" t="s">
        <v>4318</v>
      </c>
      <c r="C1167" s="1" t="s">
        <v>1167</v>
      </c>
      <c r="D1167" s="1" t="s">
        <v>2473</v>
      </c>
      <c r="E1167" s="1" t="s">
        <v>2591</v>
      </c>
      <c r="F1167" s="2" t="s">
        <v>3828</v>
      </c>
      <c r="G1167" s="2"/>
      <c r="H1167" s="2"/>
      <c r="I1167" s="2"/>
      <c r="J1167" s="15"/>
      <c r="K1167" s="3">
        <f>IFERROR(MATCH("Application Layer Gateway (ALG) Security Requirements Guide (SRG) :: Version 1, Release: 2 Benchmark Date: 24 Jul 2015*"&amp;A1167&amp;";*",SRGs!AA:AA,0),0)</f>
        <v>0</v>
      </c>
      <c r="L1167" s="2">
        <f>IFERROR(MATCH("Application Server Security Requirements Guide :: Version 3, Release: 3 Benchmark Date: 27 Oct 2022*"&amp;A1167&amp;";*",SRGs!AA:AA,0),0)</f>
        <v>0</v>
      </c>
      <c r="M1167" s="2">
        <f>IFERROR(MATCH("Authentication, Authorization, and Accounting Services (AAA) Security Requirements Guide :: Version 1, Release: 2 Benchmark Date: 24 Jan 2020*"&amp;A1167&amp;";*",SRGs!AA:AA,0),0)</f>
        <v>0</v>
      </c>
      <c r="N1167" s="6">
        <f>IFERROR(MATCH("Central Log Server Security Requirements Guide :: Version 2, Release: 2 Benchmark Date: 27 Oct 2022*"&amp;A1167&amp;";*",SRGs!AA:AA,0),0)</f>
        <v>0</v>
      </c>
      <c r="O1167" s="6">
        <f>IFERROR(MATCH("Database Security Requirements Guide :: Version 3, Release: 3 Benchmark Date: 27 Jul 2022*"&amp;A1167&amp;";*",SRGs!AA:AA,0),0)</f>
        <v>0</v>
      </c>
      <c r="P1167" s="6">
        <f>IFERROR(MATCH("Container Platform Security Requirements Guide :: Version 1, Release: 3 Benchmark Date: 27 Jan 2022*"&amp;A1167&amp;";*",SRGs!AA:AA,0),0)</f>
        <v>0</v>
      </c>
      <c r="Q1167" s="6">
        <f>IFERROR(MATCH("Domain Name System (DNS) Security Requirements Guide :: Version 2, Release: 4 Benchmark Date: 23 Oct 2015*"&amp;A1167&amp;";*",SRGs!AA:AA,0),0)</f>
        <v>0</v>
      </c>
      <c r="R1167" s="6">
        <f>IFERROR(MATCH("Firewall Security Requirements Guide :: Version 2, Release: 3 Benchmark Date: 27 Oct 2022*"&amp;A1167&amp;";*",SRGs!AA:AA,0),0)</f>
        <v>0</v>
      </c>
      <c r="S1167" s="6">
        <f>IFERROR(MATCH("General Purpose Operating System Security Requirements Guide :: Version 2, Release: 4 Benchmark Date: 27 Jul 2022*"&amp;A1167&amp;";*",SRGs!AA:AA,0),0)</f>
        <v>0</v>
      </c>
      <c r="T1167" s="6">
        <f>IFERROR(MATCH("Intrusion Detection and Prevention Systems (IDPS) Security Requirements Guide :: Version 2, Release: 6 Benchmark Date: 24 Jul 2020*"&amp;A1167&amp;";*",SRGs!AA:AA,0),0)</f>
        <v>0</v>
      </c>
      <c r="U1167" s="6">
        <f>IFERROR(MATCH("Layer 2 Switch Security Requirements Guide :: Version 2, Release: 1 Benchmark Date: 18 May 2021*"&amp;A1167&amp;";*",SRGs!AA:AA,0),0)</f>
        <v>0</v>
      </c>
      <c r="V1167" s="6">
        <f>IFERROR(MATCH("Mainframe Product Security Requirements Guide :: Version 2, Release: 1 Benchmark Date: 27 Oct 2022*"&amp;A1167&amp;";*",SRGs!AA:AA,0),0)</f>
        <v>0</v>
      </c>
      <c r="W1167" s="6">
        <f>IFERROR(MATCH("Network Device Management Security Requirements Guide :: Version 4, Release: 1 Benchmark Date: 23 Apr 2021*"&amp;A1167&amp;";*",SRGs!AA:AA,0),0)</f>
        <v>0</v>
      </c>
      <c r="X1167" s="6">
        <f>IFERROR(MATCH("Router Security Requirements Guide :: Version 4, Release: 2 Benchmark Date: 23 Apr 2021*"&amp;A1167&amp;";*",SRGs!AA:AA,0),0)</f>
        <v>0</v>
      </c>
      <c r="Y1167" s="6">
        <f>IFERROR(MATCH("SDN Controller Security Requirements Guide :: Version 1, Release: 2 Benchmark Date: 24 Apr 2020*"&amp;A1167&amp;";*",SRGs!AA:AA,0),0)</f>
        <v>0</v>
      </c>
      <c r="Z1167" s="6">
        <f>IFERROR(MATCH("Unified Endpoint Management Agent Security Requirements Guide :: Version 1, Release: 1 Benchmark Date: 20 Nov 2020*"&amp;A1167&amp;";*",SRGs!AA:AA,0),0)</f>
        <v>0</v>
      </c>
      <c r="AA1167" s="6">
        <f>IFERROR(MATCH("Unified Endpoint Management Server Security Requirements Guide :: Version 1, Release: 1 Benchmark Date: 20 Nov 2020*"&amp;A1167&amp;";*",SRGs!AA:AA,0),0)</f>
        <v>0</v>
      </c>
      <c r="AB1167" s="6">
        <f>IFERROR(MATCH("Virtual Private Network (VPN) Security Requirements Guide :: Version 2, Release: 4 Benchmark Date: 27 Oct 2021*"&amp;A1167&amp;";*",SRGs!AA:AA,0),0)</f>
        <v>0</v>
      </c>
      <c r="AC1167" s="6">
        <f>IFERROR(MATCH("Web Server Security Requirements Guide :: Version 3, Release: 1 Benchmark Date: 27 Oct 2022*"&amp;A1167&amp;";*",SRGs!AA:AA,0),0)</f>
        <v>0</v>
      </c>
      <c r="AD1167" s="21"/>
      <c r="AE1167" s="3" t="str">
        <f t="shared" si="144"/>
        <v/>
      </c>
      <c r="AF1167" s="2" t="str">
        <f t="shared" si="145"/>
        <v/>
      </c>
      <c r="AG1167" s="2" t="str">
        <f t="shared" si="146"/>
        <v/>
      </c>
      <c r="AH1167" s="2" t="str">
        <f t="shared" si="147"/>
        <v/>
      </c>
      <c r="AI1167" s="2" t="str">
        <f t="shared" si="148"/>
        <v/>
      </c>
      <c r="AJ1167" s="2" t="str">
        <f t="shared" si="149"/>
        <v/>
      </c>
      <c r="AK1167" s="2" t="str">
        <f t="shared" si="150"/>
        <v/>
      </c>
      <c r="AL1167" s="27"/>
      <c r="AM1167" s="5" t="str">
        <f t="shared" si="151"/>
        <v/>
      </c>
    </row>
    <row r="1168" spans="1:39" ht="45">
      <c r="A1168" s="1" t="s">
        <v>22785</v>
      </c>
      <c r="B1168" s="1" t="s">
        <v>4318</v>
      </c>
      <c r="C1168" s="1" t="s">
        <v>1168</v>
      </c>
      <c r="D1168" s="1" t="s">
        <v>2474</v>
      </c>
      <c r="E1168" s="1" t="s">
        <v>2591</v>
      </c>
      <c r="F1168" s="2" t="s">
        <v>4148</v>
      </c>
      <c r="G1168" s="2"/>
      <c r="H1168" s="2"/>
      <c r="I1168" s="2"/>
      <c r="J1168" s="15"/>
      <c r="K1168" s="3">
        <f>IFERROR(MATCH("Application Layer Gateway (ALG) Security Requirements Guide (SRG) :: Version 1, Release: 2 Benchmark Date: 24 Jul 2015*"&amp;A1168&amp;";*",SRGs!AA:AA,0),0)</f>
        <v>0</v>
      </c>
      <c r="L1168" s="2">
        <f>IFERROR(MATCH("Application Server Security Requirements Guide :: Version 3, Release: 3 Benchmark Date: 27 Oct 2022*"&amp;A1168&amp;";*",SRGs!AA:AA,0),0)</f>
        <v>0</v>
      </c>
      <c r="M1168" s="2">
        <f>IFERROR(MATCH("Authentication, Authorization, and Accounting Services (AAA) Security Requirements Guide :: Version 1, Release: 2 Benchmark Date: 24 Jan 2020*"&amp;A1168&amp;";*",SRGs!AA:AA,0),0)</f>
        <v>0</v>
      </c>
      <c r="N1168" s="6">
        <f>IFERROR(MATCH("Central Log Server Security Requirements Guide :: Version 2, Release: 2 Benchmark Date: 27 Oct 2022*"&amp;A1168&amp;";*",SRGs!AA:AA,0),0)</f>
        <v>0</v>
      </c>
      <c r="O1168" s="6">
        <f>IFERROR(MATCH("Database Security Requirements Guide :: Version 3, Release: 3 Benchmark Date: 27 Jul 2022*"&amp;A1168&amp;";*",SRGs!AA:AA,0),0)</f>
        <v>0</v>
      </c>
      <c r="P1168" s="2">
        <f>IFERROR(MATCH("Container Platform Security Requirements Guide :: Version 1, Release: 3 Benchmark Date: 27 Jan 2022*"&amp;A1168&amp;";*",SRGs!AA:AA,0),0)</f>
        <v>0</v>
      </c>
      <c r="Q1168" s="2">
        <f>IFERROR(MATCH("Domain Name System (DNS) Security Requirements Guide :: Version 2, Release: 4 Benchmark Date: 23 Oct 2015*"&amp;A1168&amp;";*",SRGs!AA:AA,0),0)</f>
        <v>0</v>
      </c>
      <c r="R1168" s="2">
        <f>IFERROR(MATCH("Firewall Security Requirements Guide :: Version 2, Release: 3 Benchmark Date: 27 Oct 2022*"&amp;A1168&amp;";*",SRGs!AA:AA,0),0)</f>
        <v>0</v>
      </c>
      <c r="S1168" s="2">
        <f>IFERROR(MATCH("General Purpose Operating System Security Requirements Guide :: Version 2, Release: 4 Benchmark Date: 27 Jul 2022*"&amp;A1168&amp;";*",SRGs!AA:AA,0),0)</f>
        <v>0</v>
      </c>
      <c r="T1168" s="2">
        <f>IFERROR(MATCH("Intrusion Detection and Prevention Systems (IDPS) Security Requirements Guide :: Version 2, Release: 6 Benchmark Date: 24 Jul 2020*"&amp;A1168&amp;";*",SRGs!AA:AA,0),0)</f>
        <v>0</v>
      </c>
      <c r="U1168" s="2">
        <f>IFERROR(MATCH("Layer 2 Switch Security Requirements Guide :: Version 2, Release: 1 Benchmark Date: 18 May 2021*"&amp;A1168&amp;";*",SRGs!AA:AA,0),0)</f>
        <v>0</v>
      </c>
      <c r="V1168" s="2">
        <f>IFERROR(MATCH("Mainframe Product Security Requirements Guide :: Version 2, Release: 1 Benchmark Date: 27 Oct 2022*"&amp;A1168&amp;";*",SRGs!AA:AA,0),0)</f>
        <v>0</v>
      </c>
      <c r="W1168" s="2">
        <f>IFERROR(MATCH("Network Device Management Security Requirements Guide :: Version 4, Release: 1 Benchmark Date: 23 Apr 2021*"&amp;A1168&amp;";*",SRGs!AA:AA,0),0)</f>
        <v>0</v>
      </c>
      <c r="X1168" s="2">
        <f>IFERROR(MATCH("Router Security Requirements Guide :: Version 4, Release: 2 Benchmark Date: 23 Apr 2021*"&amp;A1168&amp;";*",SRGs!AA:AA,0),0)</f>
        <v>0</v>
      </c>
      <c r="Y1168" s="2">
        <f>IFERROR(MATCH("SDN Controller Security Requirements Guide :: Version 1, Release: 2 Benchmark Date: 24 Apr 2020*"&amp;A1168&amp;";*",SRGs!AA:AA,0),0)</f>
        <v>0</v>
      </c>
      <c r="Z1168" s="2">
        <f>IFERROR(MATCH("Unified Endpoint Management Agent Security Requirements Guide :: Version 1, Release: 1 Benchmark Date: 20 Nov 2020*"&amp;A1168&amp;";*",SRGs!AA:AA,0),0)</f>
        <v>0</v>
      </c>
      <c r="AA1168" s="2">
        <f>IFERROR(MATCH("Unified Endpoint Management Server Security Requirements Guide :: Version 1, Release: 1 Benchmark Date: 20 Nov 2020*"&amp;A1168&amp;";*",SRGs!AA:AA,0),0)</f>
        <v>0</v>
      </c>
      <c r="AB1168" s="2">
        <f>IFERROR(MATCH("Virtual Private Network (VPN) Security Requirements Guide :: Version 2, Release: 4 Benchmark Date: 27 Oct 2021*"&amp;A1168&amp;";*",SRGs!AA:AA,0),0)</f>
        <v>0</v>
      </c>
      <c r="AC1168" s="2">
        <f>IFERROR(MATCH("Web Server Security Requirements Guide :: Version 3, Release: 1 Benchmark Date: 27 Oct 2022*"&amp;A1168&amp;";*",SRGs!AA:AA,0),0)</f>
        <v>0</v>
      </c>
      <c r="AD1168" s="22"/>
      <c r="AE1168" s="3" t="str">
        <f t="shared" si="144"/>
        <v/>
      </c>
      <c r="AF1168" s="2" t="str">
        <f t="shared" si="145"/>
        <v/>
      </c>
      <c r="AG1168" s="2" t="str">
        <f t="shared" si="146"/>
        <v/>
      </c>
      <c r="AH1168" s="2" t="str">
        <f t="shared" si="147"/>
        <v/>
      </c>
      <c r="AI1168" s="2" t="str">
        <f t="shared" si="148"/>
        <v/>
      </c>
      <c r="AJ1168" s="2" t="str">
        <f t="shared" si="149"/>
        <v/>
      </c>
      <c r="AK1168" s="2" t="str">
        <f t="shared" si="150"/>
        <v/>
      </c>
      <c r="AM1168" s="5" t="str">
        <f t="shared" si="151"/>
        <v/>
      </c>
    </row>
    <row r="1169" spans="1:39" ht="30">
      <c r="A1169" s="1" t="s">
        <v>22786</v>
      </c>
      <c r="B1169" s="1" t="s">
        <v>4318</v>
      </c>
      <c r="C1169" s="1" t="s">
        <v>1170</v>
      </c>
      <c r="D1169" s="1" t="s">
        <v>2475</v>
      </c>
      <c r="E1169" s="1" t="s">
        <v>3466</v>
      </c>
      <c r="F1169" s="2" t="s">
        <v>4149</v>
      </c>
      <c r="G1169" s="2"/>
      <c r="H1169" s="2"/>
      <c r="I1169" s="2"/>
      <c r="J1169" s="15"/>
      <c r="K1169" s="3">
        <f>IFERROR(MATCH("Application Layer Gateway (ALG) Security Requirements Guide (SRG) :: Version 1, Release: 2 Benchmark Date: 24 Jul 2015*"&amp;A1169&amp;";*",SRGs!AA:AA,0),0)</f>
        <v>0</v>
      </c>
      <c r="L1169" s="2">
        <f>IFERROR(MATCH("Application Server Security Requirements Guide :: Version 3, Release: 3 Benchmark Date: 27 Oct 2022*"&amp;A1169&amp;";*",SRGs!AA:AA,0),0)</f>
        <v>0</v>
      </c>
      <c r="M1169" s="2">
        <f>IFERROR(MATCH("Authentication, Authorization, and Accounting Services (AAA) Security Requirements Guide :: Version 1, Release: 2 Benchmark Date: 24 Jan 2020*"&amp;A1169&amp;";*",SRGs!AA:AA,0),0)</f>
        <v>0</v>
      </c>
      <c r="N1169" s="6">
        <f>IFERROR(MATCH("Central Log Server Security Requirements Guide :: Version 2, Release: 2 Benchmark Date: 27 Oct 2022*"&amp;A1169&amp;";*",SRGs!AA:AA,0),0)</f>
        <v>0</v>
      </c>
      <c r="O1169" s="6">
        <f>IFERROR(MATCH("Database Security Requirements Guide :: Version 3, Release: 3 Benchmark Date: 27 Jul 2022*"&amp;A1169&amp;";*",SRGs!AA:AA,0),0)</f>
        <v>0</v>
      </c>
      <c r="P1169" s="2">
        <f>IFERROR(MATCH("Container Platform Security Requirements Guide :: Version 1, Release: 3 Benchmark Date: 27 Jan 2022*"&amp;A1169&amp;";*",SRGs!AA:AA,0),0)</f>
        <v>0</v>
      </c>
      <c r="Q1169" s="2">
        <f>IFERROR(MATCH("Domain Name System (DNS) Security Requirements Guide :: Version 2, Release: 4 Benchmark Date: 23 Oct 2015*"&amp;A1169&amp;";*",SRGs!AA:AA,0),0)</f>
        <v>0</v>
      </c>
      <c r="R1169" s="2">
        <f>IFERROR(MATCH("Firewall Security Requirements Guide :: Version 2, Release: 3 Benchmark Date: 27 Oct 2022*"&amp;A1169&amp;";*",SRGs!AA:AA,0),0)</f>
        <v>0</v>
      </c>
      <c r="S1169" s="2">
        <f>IFERROR(MATCH("General Purpose Operating System Security Requirements Guide :: Version 2, Release: 4 Benchmark Date: 27 Jul 2022*"&amp;A1169&amp;";*",SRGs!AA:AA,0),0)</f>
        <v>0</v>
      </c>
      <c r="T1169" s="2">
        <f>IFERROR(MATCH("Intrusion Detection and Prevention Systems (IDPS) Security Requirements Guide :: Version 2, Release: 6 Benchmark Date: 24 Jul 2020*"&amp;A1169&amp;";*",SRGs!AA:AA,0),0)</f>
        <v>0</v>
      </c>
      <c r="U1169" s="2">
        <f>IFERROR(MATCH("Layer 2 Switch Security Requirements Guide :: Version 2, Release: 1 Benchmark Date: 18 May 2021*"&amp;A1169&amp;";*",SRGs!AA:AA,0),0)</f>
        <v>0</v>
      </c>
      <c r="V1169" s="2">
        <f>IFERROR(MATCH("Mainframe Product Security Requirements Guide :: Version 2, Release: 1 Benchmark Date: 27 Oct 2022*"&amp;A1169&amp;";*",SRGs!AA:AA,0),0)</f>
        <v>0</v>
      </c>
      <c r="W1169" s="2">
        <f>IFERROR(MATCH("Network Device Management Security Requirements Guide :: Version 4, Release: 1 Benchmark Date: 23 Apr 2021*"&amp;A1169&amp;";*",SRGs!AA:AA,0),0)</f>
        <v>0</v>
      </c>
      <c r="X1169" s="2">
        <f>IFERROR(MATCH("Router Security Requirements Guide :: Version 4, Release: 2 Benchmark Date: 23 Apr 2021*"&amp;A1169&amp;";*",SRGs!AA:AA,0),0)</f>
        <v>0</v>
      </c>
      <c r="Y1169" s="2">
        <f>IFERROR(MATCH("SDN Controller Security Requirements Guide :: Version 1, Release: 2 Benchmark Date: 24 Apr 2020*"&amp;A1169&amp;";*",SRGs!AA:AA,0),0)</f>
        <v>0</v>
      </c>
      <c r="Z1169" s="2">
        <f>IFERROR(MATCH("Unified Endpoint Management Agent Security Requirements Guide :: Version 1, Release: 1 Benchmark Date: 20 Nov 2020*"&amp;A1169&amp;";*",SRGs!AA:AA,0),0)</f>
        <v>0</v>
      </c>
      <c r="AA1169" s="2">
        <f>IFERROR(MATCH("Unified Endpoint Management Server Security Requirements Guide :: Version 1, Release: 1 Benchmark Date: 20 Nov 2020*"&amp;A1169&amp;";*",SRGs!AA:AA,0),0)</f>
        <v>0</v>
      </c>
      <c r="AB1169" s="2">
        <f>IFERROR(MATCH("Virtual Private Network (VPN) Security Requirements Guide :: Version 2, Release: 4 Benchmark Date: 27 Oct 2021*"&amp;A1169&amp;";*",SRGs!AA:AA,0),0)</f>
        <v>0</v>
      </c>
      <c r="AC1169" s="2">
        <f>IFERROR(MATCH("Web Server Security Requirements Guide :: Version 3, Release: 1 Benchmark Date: 27 Oct 2022*"&amp;A1169&amp;";*",SRGs!AA:AA,0),0)</f>
        <v>0</v>
      </c>
      <c r="AD1169" s="22"/>
      <c r="AE1169" s="3" t="str">
        <f t="shared" si="144"/>
        <v/>
      </c>
      <c r="AF1169" s="2" t="str">
        <f t="shared" si="145"/>
        <v/>
      </c>
      <c r="AG1169" s="2" t="str">
        <f t="shared" si="146"/>
        <v/>
      </c>
      <c r="AH1169" s="2" t="str">
        <f t="shared" si="147"/>
        <v/>
      </c>
      <c r="AI1169" s="2" t="str">
        <f t="shared" si="148"/>
        <v/>
      </c>
      <c r="AJ1169" s="2" t="str">
        <f t="shared" si="149"/>
        <v/>
      </c>
      <c r="AK1169" s="2" t="str">
        <f t="shared" si="150"/>
        <v/>
      </c>
      <c r="AM1169" s="5" t="str">
        <f t="shared" si="151"/>
        <v/>
      </c>
    </row>
    <row r="1170" spans="1:39" s="5" customFormat="1" ht="165">
      <c r="A1170" s="1" t="s">
        <v>321</v>
      </c>
      <c r="B1170" s="1" t="s">
        <v>4318</v>
      </c>
      <c r="C1170" s="1" t="s">
        <v>1470</v>
      </c>
      <c r="D1170" s="1" t="s">
        <v>2476</v>
      </c>
      <c r="E1170" s="1" t="s">
        <v>3467</v>
      </c>
      <c r="F1170" s="2" t="s">
        <v>3635</v>
      </c>
      <c r="G1170" s="2"/>
      <c r="H1170" s="2"/>
      <c r="I1170" s="2"/>
      <c r="J1170" s="15"/>
      <c r="K1170" s="3">
        <f>IFERROR(MATCH("Application Layer Gateway (ALG) Security Requirements Guide (SRG) :: Version 1, Release: 2 Benchmark Date: 24 Jul 2015*"&amp;A1170&amp;";*",SRGs!AA:AA,0),0)</f>
        <v>0</v>
      </c>
      <c r="L1170" s="2">
        <f>IFERROR(MATCH("Application Server Security Requirements Guide :: Version 3, Release: 3 Benchmark Date: 27 Oct 2022*"&amp;A1170&amp;";*",SRGs!AA:AA,0),0)</f>
        <v>0</v>
      </c>
      <c r="M1170" s="2">
        <f>IFERROR(MATCH("Authentication, Authorization, and Accounting Services (AAA) Security Requirements Guide :: Version 1, Release: 2 Benchmark Date: 24 Jan 2020*"&amp;A1170&amp;";*",SRGs!AA:AA,0),0)</f>
        <v>0</v>
      </c>
      <c r="N1170" s="6">
        <f>IFERROR(MATCH("Central Log Server Security Requirements Guide :: Version 2, Release: 2 Benchmark Date: 27 Oct 2022*"&amp;A1170&amp;";*",SRGs!AA:AA,0),0)</f>
        <v>0</v>
      </c>
      <c r="O1170" s="6">
        <f>IFERROR(MATCH("Database Security Requirements Guide :: Version 3, Release: 3 Benchmark Date: 27 Jul 2022*"&amp;A1170&amp;";*",SRGs!AA:AA,0),0)</f>
        <v>0</v>
      </c>
      <c r="P1170" s="6">
        <f>IFERROR(MATCH("Container Platform Security Requirements Guide :: Version 1, Release: 3 Benchmark Date: 27 Jan 2022*"&amp;A1170&amp;";*",SRGs!AA:AA,0),0)</f>
        <v>0</v>
      </c>
      <c r="Q1170" s="6">
        <f>IFERROR(MATCH("Domain Name System (DNS) Security Requirements Guide :: Version 2, Release: 4 Benchmark Date: 23 Oct 2015*"&amp;A1170&amp;";*",SRGs!AA:AA,0),0)</f>
        <v>0</v>
      </c>
      <c r="R1170" s="6">
        <f>IFERROR(MATCH("Firewall Security Requirements Guide :: Version 2, Release: 3 Benchmark Date: 27 Oct 2022*"&amp;A1170&amp;";*",SRGs!AA:AA,0),0)</f>
        <v>0</v>
      </c>
      <c r="S1170" s="6">
        <f>IFERROR(MATCH("General Purpose Operating System Security Requirements Guide :: Version 2, Release: 4 Benchmark Date: 27 Jul 2022*"&amp;A1170&amp;";*",SRGs!AA:AA,0),0)</f>
        <v>0</v>
      </c>
      <c r="T1170" s="6">
        <f>IFERROR(MATCH("Intrusion Detection and Prevention Systems (IDPS) Security Requirements Guide :: Version 2, Release: 6 Benchmark Date: 24 Jul 2020*"&amp;A1170&amp;";*",SRGs!AA:AA,0),0)</f>
        <v>0</v>
      </c>
      <c r="U1170" s="6">
        <f>IFERROR(MATCH("Layer 2 Switch Security Requirements Guide :: Version 2, Release: 1 Benchmark Date: 18 May 2021*"&amp;A1170&amp;";*",SRGs!AA:AA,0),0)</f>
        <v>0</v>
      </c>
      <c r="V1170" s="6">
        <f>IFERROR(MATCH("Mainframe Product Security Requirements Guide :: Version 2, Release: 1 Benchmark Date: 27 Oct 2022*"&amp;A1170&amp;";*",SRGs!AA:AA,0),0)</f>
        <v>0</v>
      </c>
      <c r="W1170" s="6">
        <f>IFERROR(MATCH("Network Device Management Security Requirements Guide :: Version 4, Release: 1 Benchmark Date: 23 Apr 2021*"&amp;A1170&amp;";*",SRGs!AA:AA,0),0)</f>
        <v>0</v>
      </c>
      <c r="X1170" s="6">
        <f>IFERROR(MATCH("Router Security Requirements Guide :: Version 4, Release: 2 Benchmark Date: 23 Apr 2021*"&amp;A1170&amp;";*",SRGs!AA:AA,0),0)</f>
        <v>0</v>
      </c>
      <c r="Y1170" s="6">
        <f>IFERROR(MATCH("SDN Controller Security Requirements Guide :: Version 1, Release: 2 Benchmark Date: 24 Apr 2020*"&amp;A1170&amp;";*",SRGs!AA:AA,0),0)</f>
        <v>0</v>
      </c>
      <c r="Z1170" s="6">
        <f>IFERROR(MATCH("Unified Endpoint Management Agent Security Requirements Guide :: Version 1, Release: 1 Benchmark Date: 20 Nov 2020*"&amp;A1170&amp;";*",SRGs!AA:AA,0),0)</f>
        <v>0</v>
      </c>
      <c r="AA1170" s="6">
        <f>IFERROR(MATCH("Unified Endpoint Management Server Security Requirements Guide :: Version 1, Release: 1 Benchmark Date: 20 Nov 2020*"&amp;A1170&amp;";*",SRGs!AA:AA,0),0)</f>
        <v>0</v>
      </c>
      <c r="AB1170" s="6">
        <f>IFERROR(MATCH("Virtual Private Network (VPN) Security Requirements Guide :: Version 2, Release: 4 Benchmark Date: 27 Oct 2021*"&amp;A1170&amp;";*",SRGs!AA:AA,0),0)</f>
        <v>0</v>
      </c>
      <c r="AC1170" s="6">
        <f>IFERROR(MATCH("Web Server Security Requirements Guide :: Version 3, Release: 1 Benchmark Date: 27 Oct 2022*"&amp;A1170&amp;";*",SRGs!AA:AA,0),0)</f>
        <v>0</v>
      </c>
      <c r="AD1170" s="21"/>
      <c r="AE1170" s="3" t="str">
        <f t="shared" si="144"/>
        <v/>
      </c>
      <c r="AF1170" s="2" t="str">
        <f t="shared" si="145"/>
        <v/>
      </c>
      <c r="AG1170" s="2" t="str">
        <f t="shared" si="146"/>
        <v/>
      </c>
      <c r="AH1170" s="2" t="str">
        <f t="shared" si="147"/>
        <v/>
      </c>
      <c r="AI1170" s="2" t="str">
        <f t="shared" si="148"/>
        <v/>
      </c>
      <c r="AJ1170" s="2" t="str">
        <f t="shared" si="149"/>
        <v/>
      </c>
      <c r="AK1170" s="2" t="str">
        <f t="shared" si="150"/>
        <v/>
      </c>
      <c r="AL1170" s="27"/>
      <c r="AM1170" s="5" t="str">
        <f t="shared" si="151"/>
        <v/>
      </c>
    </row>
    <row r="1171" spans="1:39" s="5" customFormat="1" ht="409.5">
      <c r="A1171" s="1" t="s">
        <v>311</v>
      </c>
      <c r="B1171" s="1" t="s">
        <v>4318</v>
      </c>
      <c r="C1171" s="1" t="s">
        <v>1451</v>
      </c>
      <c r="D1171" s="1" t="s">
        <v>2451</v>
      </c>
      <c r="E1171" s="1" t="s">
        <v>3444</v>
      </c>
      <c r="F1171" s="2" t="s">
        <v>4131</v>
      </c>
      <c r="G1171" s="2"/>
      <c r="H1171" s="2" t="s">
        <v>4276</v>
      </c>
      <c r="I1171" s="10">
        <v>3</v>
      </c>
      <c r="J1171" s="13"/>
      <c r="K1171" s="3">
        <f>IFERROR(MATCH("Application Layer Gateway (ALG) Security Requirements Guide (SRG) :: Version 1, Release: 2 Benchmark Date: 24 Jul 2015*"&amp;A1171&amp;";*",SRGs!AA:AA,0),0)</f>
        <v>0</v>
      </c>
      <c r="L1171" s="2">
        <f>IFERROR(MATCH("Application Server Security Requirements Guide :: Version 3, Release: 3 Benchmark Date: 27 Oct 2022*"&amp;A1171&amp;";*",SRGs!AA:AA,0),0)</f>
        <v>0</v>
      </c>
      <c r="M1171" s="2">
        <f>IFERROR(MATCH("Authentication, Authorization, and Accounting Services (AAA) Security Requirements Guide :: Version 1, Release: 2 Benchmark Date: 24 Jan 2020*"&amp;A1171&amp;";*",SRGs!AA:AA,0),0)</f>
        <v>0</v>
      </c>
      <c r="N1171" s="6">
        <f>IFERROR(MATCH("Central Log Server Security Requirements Guide :: Version 2, Release: 2 Benchmark Date: 27 Oct 2022*"&amp;A1171&amp;";*",SRGs!AA:AA,0),0)</f>
        <v>0</v>
      </c>
      <c r="O1171" s="6">
        <f>IFERROR(MATCH("Database Security Requirements Guide :: Version 3, Release: 3 Benchmark Date: 27 Jul 2022*"&amp;A1171&amp;";*",SRGs!AA:AA,0),0)</f>
        <v>0</v>
      </c>
      <c r="P1171" s="6">
        <f>IFERROR(MATCH("Container Platform Security Requirements Guide :: Version 1, Release: 3 Benchmark Date: 27 Jan 2022*"&amp;A1171&amp;";*",SRGs!AA:AA,0),0)</f>
        <v>0</v>
      </c>
      <c r="Q1171" s="6">
        <f>IFERROR(MATCH("Domain Name System (DNS) Security Requirements Guide :: Version 2, Release: 4 Benchmark Date: 23 Oct 2015*"&amp;A1171&amp;";*",SRGs!AA:AA,0),0)</f>
        <v>0</v>
      </c>
      <c r="R1171" s="6">
        <f>IFERROR(MATCH("Firewall Security Requirements Guide :: Version 2, Release: 3 Benchmark Date: 27 Oct 2022*"&amp;A1171&amp;";*",SRGs!AA:AA,0),0)</f>
        <v>0</v>
      </c>
      <c r="S1171" s="6">
        <f>IFERROR(MATCH("General Purpose Operating System Security Requirements Guide :: Version 2, Release: 4 Benchmark Date: 27 Jul 2022*"&amp;A1171&amp;";*",SRGs!AA:AA,0),0)</f>
        <v>0</v>
      </c>
      <c r="T1171" s="6">
        <f>IFERROR(MATCH("Intrusion Detection and Prevention Systems (IDPS) Security Requirements Guide :: Version 2, Release: 6 Benchmark Date: 24 Jul 2020*"&amp;A1171&amp;";*",SRGs!AA:AA,0),0)</f>
        <v>0</v>
      </c>
      <c r="U1171" s="6">
        <f>IFERROR(MATCH("Layer 2 Switch Security Requirements Guide :: Version 2, Release: 1 Benchmark Date: 18 May 2021*"&amp;A1171&amp;";*",SRGs!AA:AA,0),0)</f>
        <v>0</v>
      </c>
      <c r="V1171" s="6">
        <f>IFERROR(MATCH("Mainframe Product Security Requirements Guide :: Version 2, Release: 1 Benchmark Date: 27 Oct 2022*"&amp;A1171&amp;";*",SRGs!AA:AA,0),0)</f>
        <v>0</v>
      </c>
      <c r="W1171" s="6">
        <f>IFERROR(MATCH("Network Device Management Security Requirements Guide :: Version 4, Release: 1 Benchmark Date: 23 Apr 2021*"&amp;A1171&amp;";*",SRGs!AA:AA,0),0)</f>
        <v>0</v>
      </c>
      <c r="X1171" s="6">
        <f>IFERROR(MATCH("Router Security Requirements Guide :: Version 4, Release: 2 Benchmark Date: 23 Apr 2021*"&amp;A1171&amp;";*",SRGs!AA:AA,0),0)</f>
        <v>0</v>
      </c>
      <c r="Y1171" s="6">
        <f>IFERROR(MATCH("SDN Controller Security Requirements Guide :: Version 1, Release: 2 Benchmark Date: 24 Apr 2020*"&amp;A1171&amp;";*",SRGs!AA:AA,0),0)</f>
        <v>0</v>
      </c>
      <c r="Z1171" s="6">
        <f>IFERROR(MATCH("Unified Endpoint Management Agent Security Requirements Guide :: Version 1, Release: 1 Benchmark Date: 20 Nov 2020*"&amp;A1171&amp;";*",SRGs!AA:AA,0),0)</f>
        <v>0</v>
      </c>
      <c r="AA1171" s="6">
        <f>IFERROR(MATCH("Unified Endpoint Management Server Security Requirements Guide :: Version 1, Release: 1 Benchmark Date: 20 Nov 2020*"&amp;A1171&amp;";*",SRGs!AA:AA,0),0)</f>
        <v>0</v>
      </c>
      <c r="AB1171" s="6">
        <f>IFERROR(MATCH("Virtual Private Network (VPN) Security Requirements Guide :: Version 2, Release: 4 Benchmark Date: 27 Oct 2021*"&amp;A1171&amp;";*",SRGs!AA:AA,0),0)</f>
        <v>0</v>
      </c>
      <c r="AC1171" s="6">
        <f>IFERROR(MATCH("Web Server Security Requirements Guide :: Version 3, Release: 1 Benchmark Date: 27 Oct 2022*"&amp;A1171&amp;";*",SRGs!AA:AA,0),0)</f>
        <v>0</v>
      </c>
      <c r="AD1171" s="21"/>
      <c r="AE1171" s="3" t="str">
        <f t="shared" si="144"/>
        <v/>
      </c>
      <c r="AF1171" s="2" t="str">
        <f t="shared" si="145"/>
        <v/>
      </c>
      <c r="AG1171" s="2" t="str">
        <f t="shared" si="146"/>
        <v/>
      </c>
      <c r="AH1171" s="2" t="str">
        <f t="shared" si="147"/>
        <v/>
      </c>
      <c r="AI1171" s="2" t="str">
        <f t="shared" si="148"/>
        <v/>
      </c>
      <c r="AJ1171" s="2" t="str">
        <f t="shared" si="149"/>
        <v/>
      </c>
      <c r="AK1171" s="2" t="str">
        <f t="shared" si="150"/>
        <v/>
      </c>
      <c r="AL1171" s="27"/>
      <c r="AM1171" s="5" t="str">
        <f t="shared" si="151"/>
        <v/>
      </c>
    </row>
    <row r="1172" spans="1:39" s="5" customFormat="1" ht="240">
      <c r="A1172" s="1" t="s">
        <v>22787</v>
      </c>
      <c r="B1172" s="1" t="s">
        <v>4318</v>
      </c>
      <c r="C1172" s="1" t="s">
        <v>4163</v>
      </c>
      <c r="D1172" s="1" t="s">
        <v>2452</v>
      </c>
      <c r="E1172" s="1" t="s">
        <v>3445</v>
      </c>
      <c r="F1172" s="2" t="s">
        <v>2591</v>
      </c>
      <c r="G1172" s="2"/>
      <c r="H1172" s="2"/>
      <c r="I1172" s="2"/>
      <c r="J1172" s="15"/>
      <c r="K1172" s="3">
        <f>IFERROR(MATCH("Application Layer Gateway (ALG) Security Requirements Guide (SRG) :: Version 1, Release: 2 Benchmark Date: 24 Jul 2015*"&amp;A1172&amp;";*",SRGs!AA:AA,0),0)</f>
        <v>0</v>
      </c>
      <c r="L1172" s="2">
        <f>IFERROR(MATCH("Application Server Security Requirements Guide :: Version 3, Release: 3 Benchmark Date: 27 Oct 2022*"&amp;A1172&amp;";*",SRGs!AA:AA,0),0)</f>
        <v>0</v>
      </c>
      <c r="M1172" s="2">
        <f>IFERROR(MATCH("Authentication, Authorization, and Accounting Services (AAA) Security Requirements Guide :: Version 1, Release: 2 Benchmark Date: 24 Jan 2020*"&amp;A1172&amp;";*",SRGs!AA:AA,0),0)</f>
        <v>0</v>
      </c>
      <c r="N1172" s="2">
        <f>IFERROR(MATCH("Central Log Server Security Requirements Guide :: Version 2, Release: 2 Benchmark Date: 27 Oct 2022*"&amp;A1172&amp;";*",SRGs!AA:AA,0),0)</f>
        <v>0</v>
      </c>
      <c r="O1172" s="2">
        <f>IFERROR(MATCH("Database Security Requirements Guide :: Version 3, Release: 3 Benchmark Date: 27 Jul 2022*"&amp;A1172&amp;";*",SRGs!AA:AA,0),0)</f>
        <v>0</v>
      </c>
      <c r="P1172" s="6">
        <f>IFERROR(MATCH("Container Platform Security Requirements Guide :: Version 1, Release: 3 Benchmark Date: 27 Jan 2022*"&amp;A1172&amp;";*",SRGs!AA:AA,0),0)</f>
        <v>0</v>
      </c>
      <c r="Q1172" s="6">
        <f>IFERROR(MATCH("Domain Name System (DNS) Security Requirements Guide :: Version 2, Release: 4 Benchmark Date: 23 Oct 2015*"&amp;A1172&amp;";*",SRGs!AA:AA,0),0)</f>
        <v>0</v>
      </c>
      <c r="R1172" s="6">
        <f>IFERROR(MATCH("Firewall Security Requirements Guide :: Version 2, Release: 3 Benchmark Date: 27 Oct 2022*"&amp;A1172&amp;";*",SRGs!AA:AA,0),0)</f>
        <v>0</v>
      </c>
      <c r="S1172" s="6">
        <f>IFERROR(MATCH("General Purpose Operating System Security Requirements Guide :: Version 2, Release: 4 Benchmark Date: 27 Jul 2022*"&amp;A1172&amp;";*",SRGs!AA:AA,0),0)</f>
        <v>0</v>
      </c>
      <c r="T1172" s="6">
        <f>IFERROR(MATCH("Intrusion Detection and Prevention Systems (IDPS) Security Requirements Guide :: Version 2, Release: 6 Benchmark Date: 24 Jul 2020*"&amp;A1172&amp;";*",SRGs!AA:AA,0),0)</f>
        <v>0</v>
      </c>
      <c r="U1172" s="6">
        <f>IFERROR(MATCH("Layer 2 Switch Security Requirements Guide :: Version 2, Release: 1 Benchmark Date: 18 May 2021*"&amp;A1172&amp;";*",SRGs!AA:AA,0),0)</f>
        <v>0</v>
      </c>
      <c r="V1172" s="6">
        <f>IFERROR(MATCH("Mainframe Product Security Requirements Guide :: Version 2, Release: 1 Benchmark Date: 27 Oct 2022*"&amp;A1172&amp;";*",SRGs!AA:AA,0),0)</f>
        <v>0</v>
      </c>
      <c r="W1172" s="6">
        <f>IFERROR(MATCH("Network Device Management Security Requirements Guide :: Version 4, Release: 1 Benchmark Date: 23 Apr 2021*"&amp;A1172&amp;";*",SRGs!AA:AA,0),0)</f>
        <v>0</v>
      </c>
      <c r="X1172" s="6">
        <f>IFERROR(MATCH("Router Security Requirements Guide :: Version 4, Release: 2 Benchmark Date: 23 Apr 2021*"&amp;A1172&amp;";*",SRGs!AA:AA,0),0)</f>
        <v>0</v>
      </c>
      <c r="Y1172" s="6">
        <f>IFERROR(MATCH("SDN Controller Security Requirements Guide :: Version 1, Release: 2 Benchmark Date: 24 Apr 2020*"&amp;A1172&amp;";*",SRGs!AA:AA,0),0)</f>
        <v>0</v>
      </c>
      <c r="Z1172" s="6">
        <f>IFERROR(MATCH("Unified Endpoint Management Agent Security Requirements Guide :: Version 1, Release: 1 Benchmark Date: 20 Nov 2020*"&amp;A1172&amp;";*",SRGs!AA:AA,0),0)</f>
        <v>0</v>
      </c>
      <c r="AA1172" s="6">
        <f>IFERROR(MATCH("Unified Endpoint Management Server Security Requirements Guide :: Version 1, Release: 1 Benchmark Date: 20 Nov 2020*"&amp;A1172&amp;";*",SRGs!AA:AA,0),0)</f>
        <v>0</v>
      </c>
      <c r="AB1172" s="6">
        <f>IFERROR(MATCH("Virtual Private Network (VPN) Security Requirements Guide :: Version 2, Release: 4 Benchmark Date: 27 Oct 2021*"&amp;A1172&amp;";*",SRGs!AA:AA,0),0)</f>
        <v>0</v>
      </c>
      <c r="AC1172" s="6">
        <f>IFERROR(MATCH("Web Server Security Requirements Guide :: Version 3, Release: 1 Benchmark Date: 27 Oct 2022*"&amp;A1172&amp;";*",SRGs!AA:AA,0),0)</f>
        <v>0</v>
      </c>
      <c r="AD1172" s="21"/>
      <c r="AE1172" s="3" t="str">
        <f t="shared" si="144"/>
        <v/>
      </c>
      <c r="AF1172" s="2" t="str">
        <f t="shared" si="145"/>
        <v/>
      </c>
      <c r="AG1172" s="2" t="str">
        <f t="shared" si="146"/>
        <v/>
      </c>
      <c r="AH1172" s="2" t="str">
        <f t="shared" si="147"/>
        <v/>
      </c>
      <c r="AI1172" s="2" t="str">
        <f t="shared" si="148"/>
        <v/>
      </c>
      <c r="AJ1172" s="2" t="str">
        <f t="shared" si="149"/>
        <v/>
      </c>
      <c r="AK1172" s="2" t="str">
        <f t="shared" si="150"/>
        <v/>
      </c>
      <c r="AL1172" s="27"/>
      <c r="AM1172" s="5" t="str">
        <f t="shared" si="151"/>
        <v/>
      </c>
    </row>
    <row r="1173" spans="1:39" s="5" customFormat="1" ht="210">
      <c r="A1173" s="1" t="s">
        <v>312</v>
      </c>
      <c r="B1173" s="1" t="s">
        <v>4318</v>
      </c>
      <c r="C1173" s="1" t="s">
        <v>1452</v>
      </c>
      <c r="D1173" s="1" t="s">
        <v>2453</v>
      </c>
      <c r="E1173" s="1" t="s">
        <v>3446</v>
      </c>
      <c r="F1173" s="2" t="s">
        <v>4132</v>
      </c>
      <c r="G1173" s="2"/>
      <c r="H1173" s="2"/>
      <c r="I1173" s="2"/>
      <c r="J1173" s="15"/>
      <c r="K1173" s="3">
        <f>IFERROR(MATCH("Application Layer Gateway (ALG) Security Requirements Guide (SRG) :: Version 1, Release: 2 Benchmark Date: 24 Jul 2015*"&amp;A1173&amp;";*",SRGs!AA:AA,0),0)</f>
        <v>0</v>
      </c>
      <c r="L1173" s="2">
        <f>IFERROR(MATCH("Application Server Security Requirements Guide :: Version 3, Release: 3 Benchmark Date: 27 Oct 2022*"&amp;A1173&amp;";*",SRGs!AA:AA,0),0)</f>
        <v>0</v>
      </c>
      <c r="M1173" s="2">
        <f>IFERROR(MATCH("Authentication, Authorization, and Accounting Services (AAA) Security Requirements Guide :: Version 1, Release: 2 Benchmark Date: 24 Jan 2020*"&amp;A1173&amp;";*",SRGs!AA:AA,0),0)</f>
        <v>0</v>
      </c>
      <c r="N1173" s="6">
        <f>IFERROR(MATCH("Central Log Server Security Requirements Guide :: Version 2, Release: 2 Benchmark Date: 27 Oct 2022*"&amp;A1173&amp;";*",SRGs!AA:AA,0),0)</f>
        <v>0</v>
      </c>
      <c r="O1173" s="6">
        <f>IFERROR(MATCH("Database Security Requirements Guide :: Version 3, Release: 3 Benchmark Date: 27 Jul 2022*"&amp;A1173&amp;";*",SRGs!AA:AA,0),0)</f>
        <v>0</v>
      </c>
      <c r="P1173" s="6">
        <f>IFERROR(MATCH("Container Platform Security Requirements Guide :: Version 1, Release: 3 Benchmark Date: 27 Jan 2022*"&amp;A1173&amp;";*",SRGs!AA:AA,0),0)</f>
        <v>0</v>
      </c>
      <c r="Q1173" s="6">
        <f>IFERROR(MATCH("Domain Name System (DNS) Security Requirements Guide :: Version 2, Release: 4 Benchmark Date: 23 Oct 2015*"&amp;A1173&amp;";*",SRGs!AA:AA,0),0)</f>
        <v>0</v>
      </c>
      <c r="R1173" s="6">
        <f>IFERROR(MATCH("Firewall Security Requirements Guide :: Version 2, Release: 3 Benchmark Date: 27 Oct 2022*"&amp;A1173&amp;";*",SRGs!AA:AA,0),0)</f>
        <v>0</v>
      </c>
      <c r="S1173" s="6">
        <f>IFERROR(MATCH("General Purpose Operating System Security Requirements Guide :: Version 2, Release: 4 Benchmark Date: 27 Jul 2022*"&amp;A1173&amp;";*",SRGs!AA:AA,0),0)</f>
        <v>0</v>
      </c>
      <c r="T1173" s="6">
        <f>IFERROR(MATCH("Intrusion Detection and Prevention Systems (IDPS) Security Requirements Guide :: Version 2, Release: 6 Benchmark Date: 24 Jul 2020*"&amp;A1173&amp;";*",SRGs!AA:AA,0),0)</f>
        <v>0</v>
      </c>
      <c r="U1173" s="6">
        <f>IFERROR(MATCH("Layer 2 Switch Security Requirements Guide :: Version 2, Release: 1 Benchmark Date: 18 May 2021*"&amp;A1173&amp;";*",SRGs!AA:AA,0),0)</f>
        <v>0</v>
      </c>
      <c r="V1173" s="6">
        <f>IFERROR(MATCH("Mainframe Product Security Requirements Guide :: Version 2, Release: 1 Benchmark Date: 27 Oct 2022*"&amp;A1173&amp;";*",SRGs!AA:AA,0),0)</f>
        <v>0</v>
      </c>
      <c r="W1173" s="6">
        <f>IFERROR(MATCH("Network Device Management Security Requirements Guide :: Version 4, Release: 1 Benchmark Date: 23 Apr 2021*"&amp;A1173&amp;";*",SRGs!AA:AA,0),0)</f>
        <v>0</v>
      </c>
      <c r="X1173" s="6">
        <f>IFERROR(MATCH("Router Security Requirements Guide :: Version 4, Release: 2 Benchmark Date: 23 Apr 2021*"&amp;A1173&amp;";*",SRGs!AA:AA,0),0)</f>
        <v>0</v>
      </c>
      <c r="Y1173" s="6">
        <f>IFERROR(MATCH("SDN Controller Security Requirements Guide :: Version 1, Release: 2 Benchmark Date: 24 Apr 2020*"&amp;A1173&amp;";*",SRGs!AA:AA,0),0)</f>
        <v>0</v>
      </c>
      <c r="Z1173" s="6">
        <f>IFERROR(MATCH("Unified Endpoint Management Agent Security Requirements Guide :: Version 1, Release: 1 Benchmark Date: 20 Nov 2020*"&amp;A1173&amp;";*",SRGs!AA:AA,0),0)</f>
        <v>0</v>
      </c>
      <c r="AA1173" s="6">
        <f>IFERROR(MATCH("Unified Endpoint Management Server Security Requirements Guide :: Version 1, Release: 1 Benchmark Date: 20 Nov 2020*"&amp;A1173&amp;";*",SRGs!AA:AA,0),0)</f>
        <v>0</v>
      </c>
      <c r="AB1173" s="6">
        <f>IFERROR(MATCH("Virtual Private Network (VPN) Security Requirements Guide :: Version 2, Release: 4 Benchmark Date: 27 Oct 2021*"&amp;A1173&amp;";*",SRGs!AA:AA,0),0)</f>
        <v>0</v>
      </c>
      <c r="AC1173" s="6">
        <f>IFERROR(MATCH("Web Server Security Requirements Guide :: Version 3, Release: 1 Benchmark Date: 27 Oct 2022*"&amp;A1173&amp;";*",SRGs!AA:AA,0),0)</f>
        <v>0</v>
      </c>
      <c r="AD1173" s="21"/>
      <c r="AE1173" s="3" t="str">
        <f t="shared" si="144"/>
        <v/>
      </c>
      <c r="AF1173" s="2" t="str">
        <f t="shared" si="145"/>
        <v/>
      </c>
      <c r="AG1173" s="2" t="str">
        <f t="shared" si="146"/>
        <v/>
      </c>
      <c r="AH1173" s="2" t="str">
        <f t="shared" si="147"/>
        <v/>
      </c>
      <c r="AI1173" s="2" t="str">
        <f t="shared" si="148"/>
        <v/>
      </c>
      <c r="AJ1173" s="2" t="str">
        <f t="shared" si="149"/>
        <v/>
      </c>
      <c r="AK1173" s="2" t="str">
        <f t="shared" si="150"/>
        <v/>
      </c>
      <c r="AL1173" s="27"/>
      <c r="AM1173" s="5" t="str">
        <f t="shared" si="151"/>
        <v/>
      </c>
    </row>
    <row r="1174" spans="1:39" s="5" customFormat="1" ht="120">
      <c r="A1174" s="1" t="s">
        <v>22788</v>
      </c>
      <c r="B1174" s="1" t="s">
        <v>4318</v>
      </c>
      <c r="C1174" s="1" t="s">
        <v>1453</v>
      </c>
      <c r="D1174" s="1" t="s">
        <v>2454</v>
      </c>
      <c r="E1174" s="1" t="s">
        <v>3447</v>
      </c>
      <c r="F1174" s="2" t="s">
        <v>2591</v>
      </c>
      <c r="G1174" s="2"/>
      <c r="H1174" s="2"/>
      <c r="I1174" s="2"/>
      <c r="J1174" s="15"/>
      <c r="K1174" s="3">
        <f>IFERROR(MATCH("Application Layer Gateway (ALG) Security Requirements Guide (SRG) :: Version 1, Release: 2 Benchmark Date: 24 Jul 2015*"&amp;A1174&amp;";*",SRGs!AA:AA,0),0)</f>
        <v>0</v>
      </c>
      <c r="L1174" s="2">
        <f>IFERROR(MATCH("Application Server Security Requirements Guide :: Version 3, Release: 3 Benchmark Date: 27 Oct 2022*"&amp;A1174&amp;";*",SRGs!AA:AA,0),0)</f>
        <v>0</v>
      </c>
      <c r="M1174" s="2">
        <f>IFERROR(MATCH("Authentication, Authorization, and Accounting Services (AAA) Security Requirements Guide :: Version 1, Release: 2 Benchmark Date: 24 Jan 2020*"&amp;A1174&amp;";*",SRGs!AA:AA,0),0)</f>
        <v>0</v>
      </c>
      <c r="N1174" s="2">
        <f>IFERROR(MATCH("Central Log Server Security Requirements Guide :: Version 2, Release: 2 Benchmark Date: 27 Oct 2022*"&amp;A1174&amp;";*",SRGs!AA:AA,0),0)</f>
        <v>0</v>
      </c>
      <c r="O1174" s="2">
        <f>IFERROR(MATCH("Database Security Requirements Guide :: Version 3, Release: 3 Benchmark Date: 27 Jul 2022*"&amp;A1174&amp;";*",SRGs!AA:AA,0),0)</f>
        <v>0</v>
      </c>
      <c r="P1174" s="6">
        <f>IFERROR(MATCH("Container Platform Security Requirements Guide :: Version 1, Release: 3 Benchmark Date: 27 Jan 2022*"&amp;A1174&amp;";*",SRGs!AA:AA,0),0)</f>
        <v>0</v>
      </c>
      <c r="Q1174" s="6">
        <f>IFERROR(MATCH("Domain Name System (DNS) Security Requirements Guide :: Version 2, Release: 4 Benchmark Date: 23 Oct 2015*"&amp;A1174&amp;";*",SRGs!AA:AA,0),0)</f>
        <v>0</v>
      </c>
      <c r="R1174" s="6">
        <f>IFERROR(MATCH("Firewall Security Requirements Guide :: Version 2, Release: 3 Benchmark Date: 27 Oct 2022*"&amp;A1174&amp;";*",SRGs!AA:AA,0),0)</f>
        <v>0</v>
      </c>
      <c r="S1174" s="6">
        <f>IFERROR(MATCH("General Purpose Operating System Security Requirements Guide :: Version 2, Release: 4 Benchmark Date: 27 Jul 2022*"&amp;A1174&amp;";*",SRGs!AA:AA,0),0)</f>
        <v>0</v>
      </c>
      <c r="T1174" s="6">
        <f>IFERROR(MATCH("Intrusion Detection and Prevention Systems (IDPS) Security Requirements Guide :: Version 2, Release: 6 Benchmark Date: 24 Jul 2020*"&amp;A1174&amp;";*",SRGs!AA:AA,0),0)</f>
        <v>0</v>
      </c>
      <c r="U1174" s="6">
        <f>IFERROR(MATCH("Layer 2 Switch Security Requirements Guide :: Version 2, Release: 1 Benchmark Date: 18 May 2021*"&amp;A1174&amp;";*",SRGs!AA:AA,0),0)</f>
        <v>0</v>
      </c>
      <c r="V1174" s="6">
        <f>IFERROR(MATCH("Mainframe Product Security Requirements Guide :: Version 2, Release: 1 Benchmark Date: 27 Oct 2022*"&amp;A1174&amp;";*",SRGs!AA:AA,0),0)</f>
        <v>0</v>
      </c>
      <c r="W1174" s="6">
        <f>IFERROR(MATCH("Network Device Management Security Requirements Guide :: Version 4, Release: 1 Benchmark Date: 23 Apr 2021*"&amp;A1174&amp;";*",SRGs!AA:AA,0),0)</f>
        <v>0</v>
      </c>
      <c r="X1174" s="6">
        <f>IFERROR(MATCH("Router Security Requirements Guide :: Version 4, Release: 2 Benchmark Date: 23 Apr 2021*"&amp;A1174&amp;";*",SRGs!AA:AA,0),0)</f>
        <v>0</v>
      </c>
      <c r="Y1174" s="6">
        <f>IFERROR(MATCH("SDN Controller Security Requirements Guide :: Version 1, Release: 2 Benchmark Date: 24 Apr 2020*"&amp;A1174&amp;";*",SRGs!AA:AA,0),0)</f>
        <v>0</v>
      </c>
      <c r="Z1174" s="6">
        <f>IFERROR(MATCH("Unified Endpoint Management Agent Security Requirements Guide :: Version 1, Release: 1 Benchmark Date: 20 Nov 2020*"&amp;A1174&amp;";*",SRGs!AA:AA,0),0)</f>
        <v>0</v>
      </c>
      <c r="AA1174" s="6">
        <f>IFERROR(MATCH("Unified Endpoint Management Server Security Requirements Guide :: Version 1, Release: 1 Benchmark Date: 20 Nov 2020*"&amp;A1174&amp;";*",SRGs!AA:AA,0),0)</f>
        <v>0</v>
      </c>
      <c r="AB1174" s="6">
        <f>IFERROR(MATCH("Virtual Private Network (VPN) Security Requirements Guide :: Version 2, Release: 4 Benchmark Date: 27 Oct 2021*"&amp;A1174&amp;";*",SRGs!AA:AA,0),0)</f>
        <v>0</v>
      </c>
      <c r="AC1174" s="6">
        <f>IFERROR(MATCH("Web Server Security Requirements Guide :: Version 3, Release: 1 Benchmark Date: 27 Oct 2022*"&amp;A1174&amp;";*",SRGs!AA:AA,0),0)</f>
        <v>0</v>
      </c>
      <c r="AD1174" s="21"/>
      <c r="AE1174" s="3" t="str">
        <f t="shared" si="144"/>
        <v/>
      </c>
      <c r="AF1174" s="2" t="str">
        <f t="shared" si="145"/>
        <v/>
      </c>
      <c r="AG1174" s="2" t="str">
        <f t="shared" si="146"/>
        <v/>
      </c>
      <c r="AH1174" s="2" t="str">
        <f t="shared" si="147"/>
        <v/>
      </c>
      <c r="AI1174" s="2" t="str">
        <f t="shared" si="148"/>
        <v/>
      </c>
      <c r="AJ1174" s="2" t="str">
        <f t="shared" si="149"/>
        <v/>
      </c>
      <c r="AK1174" s="2" t="str">
        <f t="shared" si="150"/>
        <v/>
      </c>
      <c r="AL1174" s="27"/>
      <c r="AM1174" s="5" t="str">
        <f t="shared" si="151"/>
        <v/>
      </c>
    </row>
    <row r="1175" spans="1:39" s="5" customFormat="1" ht="120">
      <c r="A1175" s="1" t="s">
        <v>22789</v>
      </c>
      <c r="B1175" s="1" t="s">
        <v>4318</v>
      </c>
      <c r="C1175" s="1" t="s">
        <v>1454</v>
      </c>
      <c r="D1175" s="1" t="s">
        <v>2455</v>
      </c>
      <c r="E1175" s="1" t="s">
        <v>3448</v>
      </c>
      <c r="F1175" s="2" t="s">
        <v>2591</v>
      </c>
      <c r="G1175" s="2"/>
      <c r="H1175" s="2"/>
      <c r="I1175" s="2"/>
      <c r="J1175" s="15"/>
      <c r="K1175" s="3">
        <f>IFERROR(MATCH("Application Layer Gateway (ALG) Security Requirements Guide (SRG) :: Version 1, Release: 2 Benchmark Date: 24 Jul 2015*"&amp;A1175&amp;";*",SRGs!AA:AA,0),0)</f>
        <v>0</v>
      </c>
      <c r="L1175" s="2">
        <f>IFERROR(MATCH("Application Server Security Requirements Guide :: Version 3, Release: 3 Benchmark Date: 27 Oct 2022*"&amp;A1175&amp;";*",SRGs!AA:AA,0),0)</f>
        <v>0</v>
      </c>
      <c r="M1175" s="2">
        <f>IFERROR(MATCH("Authentication, Authorization, and Accounting Services (AAA) Security Requirements Guide :: Version 1, Release: 2 Benchmark Date: 24 Jan 2020*"&amp;A1175&amp;";*",SRGs!AA:AA,0),0)</f>
        <v>0</v>
      </c>
      <c r="N1175" s="2">
        <f>IFERROR(MATCH("Central Log Server Security Requirements Guide :: Version 2, Release: 2 Benchmark Date: 27 Oct 2022*"&amp;A1175&amp;";*",SRGs!AA:AA,0),0)</f>
        <v>0</v>
      </c>
      <c r="O1175" s="2">
        <f>IFERROR(MATCH("Database Security Requirements Guide :: Version 3, Release: 3 Benchmark Date: 27 Jul 2022*"&amp;A1175&amp;";*",SRGs!AA:AA,0),0)</f>
        <v>0</v>
      </c>
      <c r="P1175" s="6">
        <f>IFERROR(MATCH("Container Platform Security Requirements Guide :: Version 1, Release: 3 Benchmark Date: 27 Jan 2022*"&amp;A1175&amp;";*",SRGs!AA:AA,0),0)</f>
        <v>0</v>
      </c>
      <c r="Q1175" s="6">
        <f>IFERROR(MATCH("Domain Name System (DNS) Security Requirements Guide :: Version 2, Release: 4 Benchmark Date: 23 Oct 2015*"&amp;A1175&amp;";*",SRGs!AA:AA,0),0)</f>
        <v>0</v>
      </c>
      <c r="R1175" s="6">
        <f>IFERROR(MATCH("Firewall Security Requirements Guide :: Version 2, Release: 3 Benchmark Date: 27 Oct 2022*"&amp;A1175&amp;";*",SRGs!AA:AA,0),0)</f>
        <v>0</v>
      </c>
      <c r="S1175" s="6">
        <f>IFERROR(MATCH("General Purpose Operating System Security Requirements Guide :: Version 2, Release: 4 Benchmark Date: 27 Jul 2022*"&amp;A1175&amp;";*",SRGs!AA:AA,0),0)</f>
        <v>0</v>
      </c>
      <c r="T1175" s="6">
        <f>IFERROR(MATCH("Intrusion Detection and Prevention Systems (IDPS) Security Requirements Guide :: Version 2, Release: 6 Benchmark Date: 24 Jul 2020*"&amp;A1175&amp;";*",SRGs!AA:AA,0),0)</f>
        <v>0</v>
      </c>
      <c r="U1175" s="6">
        <f>IFERROR(MATCH("Layer 2 Switch Security Requirements Guide :: Version 2, Release: 1 Benchmark Date: 18 May 2021*"&amp;A1175&amp;";*",SRGs!AA:AA,0),0)</f>
        <v>0</v>
      </c>
      <c r="V1175" s="6">
        <f>IFERROR(MATCH("Mainframe Product Security Requirements Guide :: Version 2, Release: 1 Benchmark Date: 27 Oct 2022*"&amp;A1175&amp;";*",SRGs!AA:AA,0),0)</f>
        <v>0</v>
      </c>
      <c r="W1175" s="6">
        <f>IFERROR(MATCH("Network Device Management Security Requirements Guide :: Version 4, Release: 1 Benchmark Date: 23 Apr 2021*"&amp;A1175&amp;";*",SRGs!AA:AA,0),0)</f>
        <v>0</v>
      </c>
      <c r="X1175" s="6">
        <f>IFERROR(MATCH("Router Security Requirements Guide :: Version 4, Release: 2 Benchmark Date: 23 Apr 2021*"&amp;A1175&amp;";*",SRGs!AA:AA,0),0)</f>
        <v>0</v>
      </c>
      <c r="Y1175" s="6">
        <f>IFERROR(MATCH("SDN Controller Security Requirements Guide :: Version 1, Release: 2 Benchmark Date: 24 Apr 2020*"&amp;A1175&amp;";*",SRGs!AA:AA,0),0)</f>
        <v>0</v>
      </c>
      <c r="Z1175" s="6">
        <f>IFERROR(MATCH("Unified Endpoint Management Agent Security Requirements Guide :: Version 1, Release: 1 Benchmark Date: 20 Nov 2020*"&amp;A1175&amp;";*",SRGs!AA:AA,0),0)</f>
        <v>0</v>
      </c>
      <c r="AA1175" s="6">
        <f>IFERROR(MATCH("Unified Endpoint Management Server Security Requirements Guide :: Version 1, Release: 1 Benchmark Date: 20 Nov 2020*"&amp;A1175&amp;";*",SRGs!AA:AA,0),0)</f>
        <v>0</v>
      </c>
      <c r="AB1175" s="6">
        <f>IFERROR(MATCH("Virtual Private Network (VPN) Security Requirements Guide :: Version 2, Release: 4 Benchmark Date: 27 Oct 2021*"&amp;A1175&amp;";*",SRGs!AA:AA,0),0)</f>
        <v>0</v>
      </c>
      <c r="AC1175" s="6">
        <f>IFERROR(MATCH("Web Server Security Requirements Guide :: Version 3, Release: 1 Benchmark Date: 27 Oct 2022*"&amp;A1175&amp;";*",SRGs!AA:AA,0),0)</f>
        <v>0</v>
      </c>
      <c r="AD1175" s="21"/>
      <c r="AE1175" s="3" t="str">
        <f t="shared" si="144"/>
        <v/>
      </c>
      <c r="AF1175" s="2" t="str">
        <f t="shared" si="145"/>
        <v/>
      </c>
      <c r="AG1175" s="2" t="str">
        <f t="shared" si="146"/>
        <v/>
      </c>
      <c r="AH1175" s="2" t="str">
        <f t="shared" si="147"/>
        <v/>
      </c>
      <c r="AI1175" s="2" t="str">
        <f t="shared" si="148"/>
        <v/>
      </c>
      <c r="AJ1175" s="2" t="str">
        <f t="shared" si="149"/>
        <v/>
      </c>
      <c r="AK1175" s="2" t="str">
        <f t="shared" si="150"/>
        <v/>
      </c>
      <c r="AL1175" s="27"/>
      <c r="AM1175" s="5" t="str">
        <f t="shared" si="151"/>
        <v/>
      </c>
    </row>
    <row r="1176" spans="1:39" s="5" customFormat="1" ht="90">
      <c r="A1176" s="1" t="s">
        <v>22790</v>
      </c>
      <c r="B1176" s="1" t="s">
        <v>4318</v>
      </c>
      <c r="C1176" s="1" t="s">
        <v>1455</v>
      </c>
      <c r="D1176" s="1" t="s">
        <v>2456</v>
      </c>
      <c r="E1176" s="1" t="s">
        <v>3449</v>
      </c>
      <c r="F1176" s="2" t="s">
        <v>4133</v>
      </c>
      <c r="G1176" s="2"/>
      <c r="H1176" s="2"/>
      <c r="I1176" s="2"/>
      <c r="J1176" s="15"/>
      <c r="K1176" s="3">
        <f>IFERROR(MATCH("Application Layer Gateway (ALG) Security Requirements Guide (SRG) :: Version 1, Release: 2 Benchmark Date: 24 Jul 2015*"&amp;A1176&amp;";*",SRGs!AA:AA,0),0)</f>
        <v>0</v>
      </c>
      <c r="L1176" s="2">
        <f>IFERROR(MATCH("Application Server Security Requirements Guide :: Version 3, Release: 3 Benchmark Date: 27 Oct 2022*"&amp;A1176&amp;";*",SRGs!AA:AA,0),0)</f>
        <v>0</v>
      </c>
      <c r="M1176" s="2">
        <f>IFERROR(MATCH("Authentication, Authorization, and Accounting Services (AAA) Security Requirements Guide :: Version 1, Release: 2 Benchmark Date: 24 Jan 2020*"&amp;A1176&amp;";*",SRGs!AA:AA,0),0)</f>
        <v>0</v>
      </c>
      <c r="N1176" s="6">
        <f>IFERROR(MATCH("Central Log Server Security Requirements Guide :: Version 2, Release: 2 Benchmark Date: 27 Oct 2022*"&amp;A1176&amp;";*",SRGs!AA:AA,0),0)</f>
        <v>0</v>
      </c>
      <c r="O1176" s="6">
        <f>IFERROR(MATCH("Database Security Requirements Guide :: Version 3, Release: 3 Benchmark Date: 27 Jul 2022*"&amp;A1176&amp;";*",SRGs!AA:AA,0),0)</f>
        <v>0</v>
      </c>
      <c r="P1176" s="6">
        <f>IFERROR(MATCH("Container Platform Security Requirements Guide :: Version 1, Release: 3 Benchmark Date: 27 Jan 2022*"&amp;A1176&amp;";*",SRGs!AA:AA,0),0)</f>
        <v>0</v>
      </c>
      <c r="Q1176" s="6">
        <f>IFERROR(MATCH("Domain Name System (DNS) Security Requirements Guide :: Version 2, Release: 4 Benchmark Date: 23 Oct 2015*"&amp;A1176&amp;";*",SRGs!AA:AA,0),0)</f>
        <v>0</v>
      </c>
      <c r="R1176" s="6">
        <f>IFERROR(MATCH("Firewall Security Requirements Guide :: Version 2, Release: 3 Benchmark Date: 27 Oct 2022*"&amp;A1176&amp;";*",SRGs!AA:AA,0),0)</f>
        <v>0</v>
      </c>
      <c r="S1176" s="6">
        <f>IFERROR(MATCH("General Purpose Operating System Security Requirements Guide :: Version 2, Release: 4 Benchmark Date: 27 Jul 2022*"&amp;A1176&amp;";*",SRGs!AA:AA,0),0)</f>
        <v>0</v>
      </c>
      <c r="T1176" s="6">
        <f>IFERROR(MATCH("Intrusion Detection and Prevention Systems (IDPS) Security Requirements Guide :: Version 2, Release: 6 Benchmark Date: 24 Jul 2020*"&amp;A1176&amp;";*",SRGs!AA:AA,0),0)</f>
        <v>0</v>
      </c>
      <c r="U1176" s="6">
        <f>IFERROR(MATCH("Layer 2 Switch Security Requirements Guide :: Version 2, Release: 1 Benchmark Date: 18 May 2021*"&amp;A1176&amp;";*",SRGs!AA:AA,0),0)</f>
        <v>0</v>
      </c>
      <c r="V1176" s="6">
        <f>IFERROR(MATCH("Mainframe Product Security Requirements Guide :: Version 2, Release: 1 Benchmark Date: 27 Oct 2022*"&amp;A1176&amp;";*",SRGs!AA:AA,0),0)</f>
        <v>0</v>
      </c>
      <c r="W1176" s="6">
        <f>IFERROR(MATCH("Network Device Management Security Requirements Guide :: Version 4, Release: 1 Benchmark Date: 23 Apr 2021*"&amp;A1176&amp;";*",SRGs!AA:AA,0),0)</f>
        <v>0</v>
      </c>
      <c r="X1176" s="6">
        <f>IFERROR(MATCH("Router Security Requirements Guide :: Version 4, Release: 2 Benchmark Date: 23 Apr 2021*"&amp;A1176&amp;";*",SRGs!AA:AA,0),0)</f>
        <v>0</v>
      </c>
      <c r="Y1176" s="6">
        <f>IFERROR(MATCH("SDN Controller Security Requirements Guide :: Version 1, Release: 2 Benchmark Date: 24 Apr 2020*"&amp;A1176&amp;";*",SRGs!AA:AA,0),0)</f>
        <v>0</v>
      </c>
      <c r="Z1176" s="6">
        <f>IFERROR(MATCH("Unified Endpoint Management Agent Security Requirements Guide :: Version 1, Release: 1 Benchmark Date: 20 Nov 2020*"&amp;A1176&amp;";*",SRGs!AA:AA,0),0)</f>
        <v>0</v>
      </c>
      <c r="AA1176" s="6">
        <f>IFERROR(MATCH("Unified Endpoint Management Server Security Requirements Guide :: Version 1, Release: 1 Benchmark Date: 20 Nov 2020*"&amp;A1176&amp;";*",SRGs!AA:AA,0),0)</f>
        <v>0</v>
      </c>
      <c r="AB1176" s="6">
        <f>IFERROR(MATCH("Virtual Private Network (VPN) Security Requirements Guide :: Version 2, Release: 4 Benchmark Date: 27 Oct 2021*"&amp;A1176&amp;";*",SRGs!AA:AA,0),0)</f>
        <v>0</v>
      </c>
      <c r="AC1176" s="6">
        <f>IFERROR(MATCH("Web Server Security Requirements Guide :: Version 3, Release: 1 Benchmark Date: 27 Oct 2022*"&amp;A1176&amp;";*",SRGs!AA:AA,0),0)</f>
        <v>0</v>
      </c>
      <c r="AD1176" s="21"/>
      <c r="AE1176" s="3" t="str">
        <f t="shared" si="144"/>
        <v/>
      </c>
      <c r="AF1176" s="2" t="str">
        <f t="shared" si="145"/>
        <v/>
      </c>
      <c r="AG1176" s="2" t="str">
        <f t="shared" si="146"/>
        <v/>
      </c>
      <c r="AH1176" s="2" t="str">
        <f t="shared" si="147"/>
        <v/>
      </c>
      <c r="AI1176" s="2" t="str">
        <f t="shared" si="148"/>
        <v/>
      </c>
      <c r="AJ1176" s="2" t="str">
        <f t="shared" si="149"/>
        <v/>
      </c>
      <c r="AK1176" s="2" t="str">
        <f t="shared" si="150"/>
        <v/>
      </c>
      <c r="AL1176" s="27"/>
      <c r="AM1176" s="5" t="str">
        <f t="shared" si="151"/>
        <v/>
      </c>
    </row>
    <row r="1177" spans="1:39" s="5" customFormat="1" ht="240">
      <c r="A1177" s="1" t="s">
        <v>313</v>
      </c>
      <c r="B1177" s="1" t="s">
        <v>4318</v>
      </c>
      <c r="C1177" s="1" t="s">
        <v>1456</v>
      </c>
      <c r="D1177" s="1" t="s">
        <v>2457</v>
      </c>
      <c r="E1177" s="1" t="s">
        <v>3450</v>
      </c>
      <c r="F1177" s="2" t="s">
        <v>4134</v>
      </c>
      <c r="G1177" s="2"/>
      <c r="H1177" s="2"/>
      <c r="I1177" s="2"/>
      <c r="J1177" s="15"/>
      <c r="K1177" s="3">
        <f>IFERROR(MATCH("Application Layer Gateway (ALG) Security Requirements Guide (SRG) :: Version 1, Release: 2 Benchmark Date: 24 Jul 2015*"&amp;A1177&amp;";*",SRGs!AA:AA,0),0)</f>
        <v>0</v>
      </c>
      <c r="L1177" s="2">
        <f>IFERROR(MATCH("Application Server Security Requirements Guide :: Version 3, Release: 3 Benchmark Date: 27 Oct 2022*"&amp;A1177&amp;";*",SRGs!AA:AA,0),0)</f>
        <v>0</v>
      </c>
      <c r="M1177" s="2">
        <f>IFERROR(MATCH("Authentication, Authorization, and Accounting Services (AAA) Security Requirements Guide :: Version 1, Release: 2 Benchmark Date: 24 Jan 2020*"&amp;A1177&amp;";*",SRGs!AA:AA,0),0)</f>
        <v>0</v>
      </c>
      <c r="N1177" s="6">
        <f>IFERROR(MATCH("Central Log Server Security Requirements Guide :: Version 2, Release: 2 Benchmark Date: 27 Oct 2022*"&amp;A1177&amp;";*",SRGs!AA:AA,0),0)</f>
        <v>0</v>
      </c>
      <c r="O1177" s="6">
        <f>IFERROR(MATCH("Database Security Requirements Guide :: Version 3, Release: 3 Benchmark Date: 27 Jul 2022*"&amp;A1177&amp;";*",SRGs!AA:AA,0),0)</f>
        <v>0</v>
      </c>
      <c r="P1177" s="6">
        <f>IFERROR(MATCH("Container Platform Security Requirements Guide :: Version 1, Release: 3 Benchmark Date: 27 Jan 2022*"&amp;A1177&amp;";*",SRGs!AA:AA,0),0)</f>
        <v>0</v>
      </c>
      <c r="Q1177" s="6">
        <f>IFERROR(MATCH("Domain Name System (DNS) Security Requirements Guide :: Version 2, Release: 4 Benchmark Date: 23 Oct 2015*"&amp;A1177&amp;";*",SRGs!AA:AA,0),0)</f>
        <v>0</v>
      </c>
      <c r="R1177" s="6">
        <f>IFERROR(MATCH("Firewall Security Requirements Guide :: Version 2, Release: 3 Benchmark Date: 27 Oct 2022*"&amp;A1177&amp;";*",SRGs!AA:AA,0),0)</f>
        <v>0</v>
      </c>
      <c r="S1177" s="6">
        <f>IFERROR(MATCH("General Purpose Operating System Security Requirements Guide :: Version 2, Release: 4 Benchmark Date: 27 Jul 2022*"&amp;A1177&amp;";*",SRGs!AA:AA,0),0)</f>
        <v>0</v>
      </c>
      <c r="T1177" s="6">
        <f>IFERROR(MATCH("Intrusion Detection and Prevention Systems (IDPS) Security Requirements Guide :: Version 2, Release: 6 Benchmark Date: 24 Jul 2020*"&amp;A1177&amp;";*",SRGs!AA:AA,0),0)</f>
        <v>0</v>
      </c>
      <c r="U1177" s="6">
        <f>IFERROR(MATCH("Layer 2 Switch Security Requirements Guide :: Version 2, Release: 1 Benchmark Date: 18 May 2021*"&amp;A1177&amp;";*",SRGs!AA:AA,0),0)</f>
        <v>0</v>
      </c>
      <c r="V1177" s="6">
        <f>IFERROR(MATCH("Mainframe Product Security Requirements Guide :: Version 2, Release: 1 Benchmark Date: 27 Oct 2022*"&amp;A1177&amp;";*",SRGs!AA:AA,0),0)</f>
        <v>0</v>
      </c>
      <c r="W1177" s="6">
        <f>IFERROR(MATCH("Network Device Management Security Requirements Guide :: Version 4, Release: 1 Benchmark Date: 23 Apr 2021*"&amp;A1177&amp;";*",SRGs!AA:AA,0),0)</f>
        <v>0</v>
      </c>
      <c r="X1177" s="6">
        <f>IFERROR(MATCH("Router Security Requirements Guide :: Version 4, Release: 2 Benchmark Date: 23 Apr 2021*"&amp;A1177&amp;";*",SRGs!AA:AA,0),0)</f>
        <v>0</v>
      </c>
      <c r="Y1177" s="6">
        <f>IFERROR(MATCH("SDN Controller Security Requirements Guide :: Version 1, Release: 2 Benchmark Date: 24 Apr 2020*"&amp;A1177&amp;";*",SRGs!AA:AA,0),0)</f>
        <v>0</v>
      </c>
      <c r="Z1177" s="6">
        <f>IFERROR(MATCH("Unified Endpoint Management Agent Security Requirements Guide :: Version 1, Release: 1 Benchmark Date: 20 Nov 2020*"&amp;A1177&amp;";*",SRGs!AA:AA,0),0)</f>
        <v>0</v>
      </c>
      <c r="AA1177" s="6">
        <f>IFERROR(MATCH("Unified Endpoint Management Server Security Requirements Guide :: Version 1, Release: 1 Benchmark Date: 20 Nov 2020*"&amp;A1177&amp;";*",SRGs!AA:AA,0),0)</f>
        <v>0</v>
      </c>
      <c r="AB1177" s="6">
        <f>IFERROR(MATCH("Virtual Private Network (VPN) Security Requirements Guide :: Version 2, Release: 4 Benchmark Date: 27 Oct 2021*"&amp;A1177&amp;";*",SRGs!AA:AA,0),0)</f>
        <v>0</v>
      </c>
      <c r="AC1177" s="6">
        <f>IFERROR(MATCH("Web Server Security Requirements Guide :: Version 3, Release: 1 Benchmark Date: 27 Oct 2022*"&amp;A1177&amp;";*",SRGs!AA:AA,0),0)</f>
        <v>0</v>
      </c>
      <c r="AD1177" s="21"/>
      <c r="AE1177" s="3" t="str">
        <f t="shared" si="144"/>
        <v/>
      </c>
      <c r="AF1177" s="2" t="str">
        <f t="shared" si="145"/>
        <v/>
      </c>
      <c r="AG1177" s="2" t="str">
        <f t="shared" si="146"/>
        <v/>
      </c>
      <c r="AH1177" s="2" t="str">
        <f t="shared" si="147"/>
        <v/>
      </c>
      <c r="AI1177" s="2" t="str">
        <f t="shared" si="148"/>
        <v/>
      </c>
      <c r="AJ1177" s="2" t="str">
        <f t="shared" si="149"/>
        <v/>
      </c>
      <c r="AK1177" s="2" t="str">
        <f t="shared" si="150"/>
        <v/>
      </c>
      <c r="AL1177" s="27"/>
      <c r="AM1177" s="5" t="str">
        <f t="shared" si="151"/>
        <v/>
      </c>
    </row>
    <row r="1178" spans="1:39" s="5" customFormat="1" ht="270">
      <c r="A1178" s="1" t="s">
        <v>22791</v>
      </c>
      <c r="B1178" s="1" t="s">
        <v>4318</v>
      </c>
      <c r="C1178" s="1" t="s">
        <v>1457</v>
      </c>
      <c r="D1178" s="1" t="s">
        <v>2458</v>
      </c>
      <c r="E1178" s="1" t="s">
        <v>3451</v>
      </c>
      <c r="F1178" s="2" t="s">
        <v>4135</v>
      </c>
      <c r="G1178" s="2"/>
      <c r="H1178" s="2"/>
      <c r="I1178" s="2"/>
      <c r="J1178" s="15"/>
      <c r="K1178" s="3">
        <f>IFERROR(MATCH("Application Layer Gateway (ALG) Security Requirements Guide (SRG) :: Version 1, Release: 2 Benchmark Date: 24 Jul 2015*"&amp;A1178&amp;";*",SRGs!AA:AA,0),0)</f>
        <v>0</v>
      </c>
      <c r="L1178" s="2">
        <f>IFERROR(MATCH("Application Server Security Requirements Guide :: Version 3, Release: 3 Benchmark Date: 27 Oct 2022*"&amp;A1178&amp;";*",SRGs!AA:AA,0),0)</f>
        <v>0</v>
      </c>
      <c r="M1178" s="2">
        <f>IFERROR(MATCH("Authentication, Authorization, and Accounting Services (AAA) Security Requirements Guide :: Version 1, Release: 2 Benchmark Date: 24 Jan 2020*"&amp;A1178&amp;";*",SRGs!AA:AA,0),0)</f>
        <v>0</v>
      </c>
      <c r="N1178" s="6">
        <f>IFERROR(MATCH("Central Log Server Security Requirements Guide :: Version 2, Release: 2 Benchmark Date: 27 Oct 2022*"&amp;A1178&amp;";*",SRGs!AA:AA,0),0)</f>
        <v>0</v>
      </c>
      <c r="O1178" s="6">
        <f>IFERROR(MATCH("Database Security Requirements Guide :: Version 3, Release: 3 Benchmark Date: 27 Jul 2022*"&amp;A1178&amp;";*",SRGs!AA:AA,0),0)</f>
        <v>0</v>
      </c>
      <c r="P1178" s="6">
        <f>IFERROR(MATCH("Container Platform Security Requirements Guide :: Version 1, Release: 3 Benchmark Date: 27 Jan 2022*"&amp;A1178&amp;";*",SRGs!AA:AA,0),0)</f>
        <v>0</v>
      </c>
      <c r="Q1178" s="6">
        <f>IFERROR(MATCH("Domain Name System (DNS) Security Requirements Guide :: Version 2, Release: 4 Benchmark Date: 23 Oct 2015*"&amp;A1178&amp;";*",SRGs!AA:AA,0),0)</f>
        <v>0</v>
      </c>
      <c r="R1178" s="6">
        <f>IFERROR(MATCH("Firewall Security Requirements Guide :: Version 2, Release: 3 Benchmark Date: 27 Oct 2022*"&amp;A1178&amp;";*",SRGs!AA:AA,0),0)</f>
        <v>0</v>
      </c>
      <c r="S1178" s="6">
        <f>IFERROR(MATCH("General Purpose Operating System Security Requirements Guide :: Version 2, Release: 4 Benchmark Date: 27 Jul 2022*"&amp;A1178&amp;";*",SRGs!AA:AA,0),0)</f>
        <v>0</v>
      </c>
      <c r="T1178" s="6">
        <f>IFERROR(MATCH("Intrusion Detection and Prevention Systems (IDPS) Security Requirements Guide :: Version 2, Release: 6 Benchmark Date: 24 Jul 2020*"&amp;A1178&amp;";*",SRGs!AA:AA,0),0)</f>
        <v>0</v>
      </c>
      <c r="U1178" s="6">
        <f>IFERROR(MATCH("Layer 2 Switch Security Requirements Guide :: Version 2, Release: 1 Benchmark Date: 18 May 2021*"&amp;A1178&amp;";*",SRGs!AA:AA,0),0)</f>
        <v>0</v>
      </c>
      <c r="V1178" s="6">
        <f>IFERROR(MATCH("Mainframe Product Security Requirements Guide :: Version 2, Release: 1 Benchmark Date: 27 Oct 2022*"&amp;A1178&amp;";*",SRGs!AA:AA,0),0)</f>
        <v>0</v>
      </c>
      <c r="W1178" s="6">
        <f>IFERROR(MATCH("Network Device Management Security Requirements Guide :: Version 4, Release: 1 Benchmark Date: 23 Apr 2021*"&amp;A1178&amp;";*",SRGs!AA:AA,0),0)</f>
        <v>0</v>
      </c>
      <c r="X1178" s="6">
        <f>IFERROR(MATCH("Router Security Requirements Guide :: Version 4, Release: 2 Benchmark Date: 23 Apr 2021*"&amp;A1178&amp;";*",SRGs!AA:AA,0),0)</f>
        <v>0</v>
      </c>
      <c r="Y1178" s="6">
        <f>IFERROR(MATCH("SDN Controller Security Requirements Guide :: Version 1, Release: 2 Benchmark Date: 24 Apr 2020*"&amp;A1178&amp;";*",SRGs!AA:AA,0),0)</f>
        <v>0</v>
      </c>
      <c r="Z1178" s="6">
        <f>IFERROR(MATCH("Unified Endpoint Management Agent Security Requirements Guide :: Version 1, Release: 1 Benchmark Date: 20 Nov 2020*"&amp;A1178&amp;";*",SRGs!AA:AA,0),0)</f>
        <v>0</v>
      </c>
      <c r="AA1178" s="6">
        <f>IFERROR(MATCH("Unified Endpoint Management Server Security Requirements Guide :: Version 1, Release: 1 Benchmark Date: 20 Nov 2020*"&amp;A1178&amp;";*",SRGs!AA:AA,0),0)</f>
        <v>0</v>
      </c>
      <c r="AB1178" s="6">
        <f>IFERROR(MATCH("Virtual Private Network (VPN) Security Requirements Guide :: Version 2, Release: 4 Benchmark Date: 27 Oct 2021*"&amp;A1178&amp;";*",SRGs!AA:AA,0),0)</f>
        <v>0</v>
      </c>
      <c r="AC1178" s="6">
        <f>IFERROR(MATCH("Web Server Security Requirements Guide :: Version 3, Release: 1 Benchmark Date: 27 Oct 2022*"&amp;A1178&amp;";*",SRGs!AA:AA,0),0)</f>
        <v>0</v>
      </c>
      <c r="AD1178" s="21"/>
      <c r="AE1178" s="3" t="str">
        <f t="shared" si="144"/>
        <v/>
      </c>
      <c r="AF1178" s="2" t="str">
        <f t="shared" si="145"/>
        <v/>
      </c>
      <c r="AG1178" s="2" t="str">
        <f t="shared" si="146"/>
        <v/>
      </c>
      <c r="AH1178" s="2" t="str">
        <f t="shared" si="147"/>
        <v/>
      </c>
      <c r="AI1178" s="2" t="str">
        <f t="shared" si="148"/>
        <v/>
      </c>
      <c r="AJ1178" s="2" t="str">
        <f t="shared" si="149"/>
        <v/>
      </c>
      <c r="AK1178" s="2" t="str">
        <f t="shared" si="150"/>
        <v/>
      </c>
      <c r="AL1178" s="27"/>
      <c r="AM1178" s="5" t="str">
        <f t="shared" si="151"/>
        <v/>
      </c>
    </row>
    <row r="1179" spans="1:39" s="5" customFormat="1" ht="120">
      <c r="A1179" s="1" t="s">
        <v>22792</v>
      </c>
      <c r="B1179" s="1" t="s">
        <v>4318</v>
      </c>
      <c r="C1179" s="1" t="s">
        <v>1458</v>
      </c>
      <c r="D1179" s="1" t="s">
        <v>2459</v>
      </c>
      <c r="E1179" s="1" t="s">
        <v>3452</v>
      </c>
      <c r="F1179" s="2" t="s">
        <v>4136</v>
      </c>
      <c r="G1179" s="2"/>
      <c r="H1179" s="2"/>
      <c r="I1179" s="2"/>
      <c r="J1179" s="15"/>
      <c r="K1179" s="3">
        <f>IFERROR(MATCH("Application Layer Gateway (ALG) Security Requirements Guide (SRG) :: Version 1, Release: 2 Benchmark Date: 24 Jul 2015*"&amp;A1179&amp;";*",SRGs!AA:AA,0),0)</f>
        <v>0</v>
      </c>
      <c r="L1179" s="2">
        <f>IFERROR(MATCH("Application Server Security Requirements Guide :: Version 3, Release: 3 Benchmark Date: 27 Oct 2022*"&amp;A1179&amp;";*",SRGs!AA:AA,0),0)</f>
        <v>0</v>
      </c>
      <c r="M1179" s="2">
        <f>IFERROR(MATCH("Authentication, Authorization, and Accounting Services (AAA) Security Requirements Guide :: Version 1, Release: 2 Benchmark Date: 24 Jan 2020*"&amp;A1179&amp;";*",SRGs!AA:AA,0),0)</f>
        <v>0</v>
      </c>
      <c r="N1179" s="6">
        <f>IFERROR(MATCH("Central Log Server Security Requirements Guide :: Version 2, Release: 2 Benchmark Date: 27 Oct 2022*"&amp;A1179&amp;";*",SRGs!AA:AA,0),0)</f>
        <v>0</v>
      </c>
      <c r="O1179" s="6">
        <f>IFERROR(MATCH("Database Security Requirements Guide :: Version 3, Release: 3 Benchmark Date: 27 Jul 2022*"&amp;A1179&amp;";*",SRGs!AA:AA,0),0)</f>
        <v>0</v>
      </c>
      <c r="P1179" s="6">
        <f>IFERROR(MATCH("Container Platform Security Requirements Guide :: Version 1, Release: 3 Benchmark Date: 27 Jan 2022*"&amp;A1179&amp;";*",SRGs!AA:AA,0),0)</f>
        <v>0</v>
      </c>
      <c r="Q1179" s="6">
        <f>IFERROR(MATCH("Domain Name System (DNS) Security Requirements Guide :: Version 2, Release: 4 Benchmark Date: 23 Oct 2015*"&amp;A1179&amp;";*",SRGs!AA:AA,0),0)</f>
        <v>0</v>
      </c>
      <c r="R1179" s="6">
        <f>IFERROR(MATCH("Firewall Security Requirements Guide :: Version 2, Release: 3 Benchmark Date: 27 Oct 2022*"&amp;A1179&amp;";*",SRGs!AA:AA,0),0)</f>
        <v>0</v>
      </c>
      <c r="S1179" s="6">
        <f>IFERROR(MATCH("General Purpose Operating System Security Requirements Guide :: Version 2, Release: 4 Benchmark Date: 27 Jul 2022*"&amp;A1179&amp;";*",SRGs!AA:AA,0),0)</f>
        <v>0</v>
      </c>
      <c r="T1179" s="6">
        <f>IFERROR(MATCH("Intrusion Detection and Prevention Systems (IDPS) Security Requirements Guide :: Version 2, Release: 6 Benchmark Date: 24 Jul 2020*"&amp;A1179&amp;";*",SRGs!AA:AA,0),0)</f>
        <v>0</v>
      </c>
      <c r="U1179" s="6">
        <f>IFERROR(MATCH("Layer 2 Switch Security Requirements Guide :: Version 2, Release: 1 Benchmark Date: 18 May 2021*"&amp;A1179&amp;";*",SRGs!AA:AA,0),0)</f>
        <v>0</v>
      </c>
      <c r="V1179" s="6">
        <f>IFERROR(MATCH("Mainframe Product Security Requirements Guide :: Version 2, Release: 1 Benchmark Date: 27 Oct 2022*"&amp;A1179&amp;";*",SRGs!AA:AA,0),0)</f>
        <v>0</v>
      </c>
      <c r="W1179" s="6">
        <f>IFERROR(MATCH("Network Device Management Security Requirements Guide :: Version 4, Release: 1 Benchmark Date: 23 Apr 2021*"&amp;A1179&amp;";*",SRGs!AA:AA,0),0)</f>
        <v>0</v>
      </c>
      <c r="X1179" s="6">
        <f>IFERROR(MATCH("Router Security Requirements Guide :: Version 4, Release: 2 Benchmark Date: 23 Apr 2021*"&amp;A1179&amp;";*",SRGs!AA:AA,0),0)</f>
        <v>0</v>
      </c>
      <c r="Y1179" s="6">
        <f>IFERROR(MATCH("SDN Controller Security Requirements Guide :: Version 1, Release: 2 Benchmark Date: 24 Apr 2020*"&amp;A1179&amp;";*",SRGs!AA:AA,0),0)</f>
        <v>0</v>
      </c>
      <c r="Z1179" s="6">
        <f>IFERROR(MATCH("Unified Endpoint Management Agent Security Requirements Guide :: Version 1, Release: 1 Benchmark Date: 20 Nov 2020*"&amp;A1179&amp;";*",SRGs!AA:AA,0),0)</f>
        <v>0</v>
      </c>
      <c r="AA1179" s="6">
        <f>IFERROR(MATCH("Unified Endpoint Management Server Security Requirements Guide :: Version 1, Release: 1 Benchmark Date: 20 Nov 2020*"&amp;A1179&amp;";*",SRGs!AA:AA,0),0)</f>
        <v>0</v>
      </c>
      <c r="AB1179" s="6">
        <f>IFERROR(MATCH("Virtual Private Network (VPN) Security Requirements Guide :: Version 2, Release: 4 Benchmark Date: 27 Oct 2021*"&amp;A1179&amp;";*",SRGs!AA:AA,0),0)</f>
        <v>0</v>
      </c>
      <c r="AC1179" s="6">
        <f>IFERROR(MATCH("Web Server Security Requirements Guide :: Version 3, Release: 1 Benchmark Date: 27 Oct 2022*"&amp;A1179&amp;";*",SRGs!AA:AA,0),0)</f>
        <v>0</v>
      </c>
      <c r="AD1179" s="21"/>
      <c r="AE1179" s="3" t="str">
        <f t="shared" si="144"/>
        <v/>
      </c>
      <c r="AF1179" s="2" t="str">
        <f t="shared" si="145"/>
        <v/>
      </c>
      <c r="AG1179" s="2" t="str">
        <f t="shared" si="146"/>
        <v/>
      </c>
      <c r="AH1179" s="2" t="str">
        <f t="shared" si="147"/>
        <v/>
      </c>
      <c r="AI1179" s="2" t="str">
        <f t="shared" si="148"/>
        <v/>
      </c>
      <c r="AJ1179" s="2" t="str">
        <f t="shared" si="149"/>
        <v/>
      </c>
      <c r="AK1179" s="2" t="str">
        <f t="shared" si="150"/>
        <v/>
      </c>
      <c r="AL1179" s="27"/>
      <c r="AM1179" s="5" t="str">
        <f t="shared" si="151"/>
        <v/>
      </c>
    </row>
    <row r="1180" spans="1:39" s="5" customFormat="1" ht="225">
      <c r="A1180" s="1" t="s">
        <v>22793</v>
      </c>
      <c r="B1180" s="1" t="s">
        <v>4318</v>
      </c>
      <c r="C1180" s="1" t="s">
        <v>1459</v>
      </c>
      <c r="D1180" s="1" t="s">
        <v>2460</v>
      </c>
      <c r="E1180" s="1" t="s">
        <v>3453</v>
      </c>
      <c r="F1180" s="2" t="s">
        <v>4137</v>
      </c>
      <c r="G1180" s="2"/>
      <c r="H1180" s="2"/>
      <c r="I1180" s="2"/>
      <c r="J1180" s="15"/>
      <c r="K1180" s="3">
        <f>IFERROR(MATCH("Application Layer Gateway (ALG) Security Requirements Guide (SRG) :: Version 1, Release: 2 Benchmark Date: 24 Jul 2015*"&amp;A1180&amp;";*",SRGs!AA:AA,0),0)</f>
        <v>0</v>
      </c>
      <c r="L1180" s="2">
        <f>IFERROR(MATCH("Application Server Security Requirements Guide :: Version 3, Release: 3 Benchmark Date: 27 Oct 2022*"&amp;A1180&amp;";*",SRGs!AA:AA,0),0)</f>
        <v>0</v>
      </c>
      <c r="M1180" s="2">
        <f>IFERROR(MATCH("Authentication, Authorization, and Accounting Services (AAA) Security Requirements Guide :: Version 1, Release: 2 Benchmark Date: 24 Jan 2020*"&amp;A1180&amp;";*",SRGs!AA:AA,0),0)</f>
        <v>0</v>
      </c>
      <c r="N1180" s="6">
        <f>IFERROR(MATCH("Central Log Server Security Requirements Guide :: Version 2, Release: 2 Benchmark Date: 27 Oct 2022*"&amp;A1180&amp;";*",SRGs!AA:AA,0),0)</f>
        <v>0</v>
      </c>
      <c r="O1180" s="6">
        <f>IFERROR(MATCH("Database Security Requirements Guide :: Version 3, Release: 3 Benchmark Date: 27 Jul 2022*"&amp;A1180&amp;";*",SRGs!AA:AA,0),0)</f>
        <v>0</v>
      </c>
      <c r="P1180" s="6">
        <f>IFERROR(MATCH("Container Platform Security Requirements Guide :: Version 1, Release: 3 Benchmark Date: 27 Jan 2022*"&amp;A1180&amp;";*",SRGs!AA:AA,0),0)</f>
        <v>0</v>
      </c>
      <c r="Q1180" s="6">
        <f>IFERROR(MATCH("Domain Name System (DNS) Security Requirements Guide :: Version 2, Release: 4 Benchmark Date: 23 Oct 2015*"&amp;A1180&amp;";*",SRGs!AA:AA,0),0)</f>
        <v>0</v>
      </c>
      <c r="R1180" s="6">
        <f>IFERROR(MATCH("Firewall Security Requirements Guide :: Version 2, Release: 3 Benchmark Date: 27 Oct 2022*"&amp;A1180&amp;";*",SRGs!AA:AA,0),0)</f>
        <v>0</v>
      </c>
      <c r="S1180" s="6">
        <f>IFERROR(MATCH("General Purpose Operating System Security Requirements Guide :: Version 2, Release: 4 Benchmark Date: 27 Jul 2022*"&amp;A1180&amp;";*",SRGs!AA:AA,0),0)</f>
        <v>0</v>
      </c>
      <c r="T1180" s="6">
        <f>IFERROR(MATCH("Intrusion Detection and Prevention Systems (IDPS) Security Requirements Guide :: Version 2, Release: 6 Benchmark Date: 24 Jul 2020*"&amp;A1180&amp;";*",SRGs!AA:AA,0),0)</f>
        <v>0</v>
      </c>
      <c r="U1180" s="6">
        <f>IFERROR(MATCH("Layer 2 Switch Security Requirements Guide :: Version 2, Release: 1 Benchmark Date: 18 May 2021*"&amp;A1180&amp;";*",SRGs!AA:AA,0),0)</f>
        <v>0</v>
      </c>
      <c r="V1180" s="6">
        <f>IFERROR(MATCH("Mainframe Product Security Requirements Guide :: Version 2, Release: 1 Benchmark Date: 27 Oct 2022*"&amp;A1180&amp;";*",SRGs!AA:AA,0),0)</f>
        <v>0</v>
      </c>
      <c r="W1180" s="6">
        <f>IFERROR(MATCH("Network Device Management Security Requirements Guide :: Version 4, Release: 1 Benchmark Date: 23 Apr 2021*"&amp;A1180&amp;";*",SRGs!AA:AA,0),0)</f>
        <v>0</v>
      </c>
      <c r="X1180" s="6">
        <f>IFERROR(MATCH("Router Security Requirements Guide :: Version 4, Release: 2 Benchmark Date: 23 Apr 2021*"&amp;A1180&amp;";*",SRGs!AA:AA,0),0)</f>
        <v>0</v>
      </c>
      <c r="Y1180" s="6">
        <f>IFERROR(MATCH("SDN Controller Security Requirements Guide :: Version 1, Release: 2 Benchmark Date: 24 Apr 2020*"&amp;A1180&amp;";*",SRGs!AA:AA,0),0)</f>
        <v>0</v>
      </c>
      <c r="Z1180" s="6">
        <f>IFERROR(MATCH("Unified Endpoint Management Agent Security Requirements Guide :: Version 1, Release: 1 Benchmark Date: 20 Nov 2020*"&amp;A1180&amp;";*",SRGs!AA:AA,0),0)</f>
        <v>0</v>
      </c>
      <c r="AA1180" s="6">
        <f>IFERROR(MATCH("Unified Endpoint Management Server Security Requirements Guide :: Version 1, Release: 1 Benchmark Date: 20 Nov 2020*"&amp;A1180&amp;";*",SRGs!AA:AA,0),0)</f>
        <v>0</v>
      </c>
      <c r="AB1180" s="6">
        <f>IFERROR(MATCH("Virtual Private Network (VPN) Security Requirements Guide :: Version 2, Release: 4 Benchmark Date: 27 Oct 2021*"&amp;A1180&amp;";*",SRGs!AA:AA,0),0)</f>
        <v>0</v>
      </c>
      <c r="AC1180" s="6">
        <f>IFERROR(MATCH("Web Server Security Requirements Guide :: Version 3, Release: 1 Benchmark Date: 27 Oct 2022*"&amp;A1180&amp;";*",SRGs!AA:AA,0),0)</f>
        <v>0</v>
      </c>
      <c r="AD1180" s="21"/>
      <c r="AE1180" s="3" t="str">
        <f t="shared" si="144"/>
        <v/>
      </c>
      <c r="AF1180" s="2" t="str">
        <f t="shared" si="145"/>
        <v/>
      </c>
      <c r="AG1180" s="2" t="str">
        <f t="shared" si="146"/>
        <v/>
      </c>
      <c r="AH1180" s="2" t="str">
        <f t="shared" si="147"/>
        <v/>
      </c>
      <c r="AI1180" s="2" t="str">
        <f t="shared" si="148"/>
        <v/>
      </c>
      <c r="AJ1180" s="2" t="str">
        <f t="shared" si="149"/>
        <v/>
      </c>
      <c r="AK1180" s="2" t="str">
        <f t="shared" si="150"/>
        <v/>
      </c>
      <c r="AL1180" s="27"/>
      <c r="AM1180" s="5" t="str">
        <f t="shared" si="151"/>
        <v/>
      </c>
    </row>
    <row r="1181" spans="1:39" s="5" customFormat="1" ht="255">
      <c r="A1181" s="1" t="s">
        <v>22794</v>
      </c>
      <c r="B1181" s="1" t="s">
        <v>4318</v>
      </c>
      <c r="C1181" s="1" t="s">
        <v>1460</v>
      </c>
      <c r="D1181" s="1" t="s">
        <v>2461</v>
      </c>
      <c r="E1181" s="1" t="s">
        <v>3454</v>
      </c>
      <c r="F1181" s="2" t="s">
        <v>3683</v>
      </c>
      <c r="G1181" s="2"/>
      <c r="H1181" s="2"/>
      <c r="I1181" s="2"/>
      <c r="J1181" s="15"/>
      <c r="K1181" s="3">
        <f>IFERROR(MATCH("Application Layer Gateway (ALG) Security Requirements Guide (SRG) :: Version 1, Release: 2 Benchmark Date: 24 Jul 2015*"&amp;A1181&amp;";*",SRGs!AA:AA,0),0)</f>
        <v>0</v>
      </c>
      <c r="L1181" s="2">
        <f>IFERROR(MATCH("Application Server Security Requirements Guide :: Version 3, Release: 3 Benchmark Date: 27 Oct 2022*"&amp;A1181&amp;";*",SRGs!AA:AA,0),0)</f>
        <v>0</v>
      </c>
      <c r="M1181" s="2">
        <f>IFERROR(MATCH("Authentication, Authorization, and Accounting Services (AAA) Security Requirements Guide :: Version 1, Release: 2 Benchmark Date: 24 Jan 2020*"&amp;A1181&amp;";*",SRGs!AA:AA,0),0)</f>
        <v>0</v>
      </c>
      <c r="N1181" s="6">
        <f>IFERROR(MATCH("Central Log Server Security Requirements Guide :: Version 2, Release: 2 Benchmark Date: 27 Oct 2022*"&amp;A1181&amp;";*",SRGs!AA:AA,0),0)</f>
        <v>0</v>
      </c>
      <c r="O1181" s="6">
        <f>IFERROR(MATCH("Database Security Requirements Guide :: Version 3, Release: 3 Benchmark Date: 27 Jul 2022*"&amp;A1181&amp;";*",SRGs!AA:AA,0),0)</f>
        <v>0</v>
      </c>
      <c r="P1181" s="6">
        <f>IFERROR(MATCH("Container Platform Security Requirements Guide :: Version 1, Release: 3 Benchmark Date: 27 Jan 2022*"&amp;A1181&amp;";*",SRGs!AA:AA,0),0)</f>
        <v>0</v>
      </c>
      <c r="Q1181" s="6">
        <f>IFERROR(MATCH("Domain Name System (DNS) Security Requirements Guide :: Version 2, Release: 4 Benchmark Date: 23 Oct 2015*"&amp;A1181&amp;";*",SRGs!AA:AA,0),0)</f>
        <v>0</v>
      </c>
      <c r="R1181" s="6">
        <f>IFERROR(MATCH("Firewall Security Requirements Guide :: Version 2, Release: 3 Benchmark Date: 27 Oct 2022*"&amp;A1181&amp;";*",SRGs!AA:AA,0),0)</f>
        <v>0</v>
      </c>
      <c r="S1181" s="6">
        <f>IFERROR(MATCH("General Purpose Operating System Security Requirements Guide :: Version 2, Release: 4 Benchmark Date: 27 Jul 2022*"&amp;A1181&amp;";*",SRGs!AA:AA,0),0)</f>
        <v>0</v>
      </c>
      <c r="T1181" s="6">
        <f>IFERROR(MATCH("Intrusion Detection and Prevention Systems (IDPS) Security Requirements Guide :: Version 2, Release: 6 Benchmark Date: 24 Jul 2020*"&amp;A1181&amp;";*",SRGs!AA:AA,0),0)</f>
        <v>0</v>
      </c>
      <c r="U1181" s="6">
        <f>IFERROR(MATCH("Layer 2 Switch Security Requirements Guide :: Version 2, Release: 1 Benchmark Date: 18 May 2021*"&amp;A1181&amp;";*",SRGs!AA:AA,0),0)</f>
        <v>0</v>
      </c>
      <c r="V1181" s="6">
        <f>IFERROR(MATCH("Mainframe Product Security Requirements Guide :: Version 2, Release: 1 Benchmark Date: 27 Oct 2022*"&amp;A1181&amp;";*",SRGs!AA:AA,0),0)</f>
        <v>0</v>
      </c>
      <c r="W1181" s="6">
        <f>IFERROR(MATCH("Network Device Management Security Requirements Guide :: Version 4, Release: 1 Benchmark Date: 23 Apr 2021*"&amp;A1181&amp;";*",SRGs!AA:AA,0),0)</f>
        <v>0</v>
      </c>
      <c r="X1181" s="6">
        <f>IFERROR(MATCH("Router Security Requirements Guide :: Version 4, Release: 2 Benchmark Date: 23 Apr 2021*"&amp;A1181&amp;";*",SRGs!AA:AA,0),0)</f>
        <v>0</v>
      </c>
      <c r="Y1181" s="6">
        <f>IFERROR(MATCH("SDN Controller Security Requirements Guide :: Version 1, Release: 2 Benchmark Date: 24 Apr 2020*"&amp;A1181&amp;";*",SRGs!AA:AA,0),0)</f>
        <v>0</v>
      </c>
      <c r="Z1181" s="6">
        <f>IFERROR(MATCH("Unified Endpoint Management Agent Security Requirements Guide :: Version 1, Release: 1 Benchmark Date: 20 Nov 2020*"&amp;A1181&amp;";*",SRGs!AA:AA,0),0)</f>
        <v>0</v>
      </c>
      <c r="AA1181" s="6">
        <f>IFERROR(MATCH("Unified Endpoint Management Server Security Requirements Guide :: Version 1, Release: 1 Benchmark Date: 20 Nov 2020*"&amp;A1181&amp;";*",SRGs!AA:AA,0),0)</f>
        <v>0</v>
      </c>
      <c r="AB1181" s="6">
        <f>IFERROR(MATCH("Virtual Private Network (VPN) Security Requirements Guide :: Version 2, Release: 4 Benchmark Date: 27 Oct 2021*"&amp;A1181&amp;";*",SRGs!AA:AA,0),0)</f>
        <v>0</v>
      </c>
      <c r="AC1181" s="6">
        <f>IFERROR(MATCH("Web Server Security Requirements Guide :: Version 3, Release: 1 Benchmark Date: 27 Oct 2022*"&amp;A1181&amp;";*",SRGs!AA:AA,0),0)</f>
        <v>0</v>
      </c>
      <c r="AD1181" s="21"/>
      <c r="AE1181" s="3" t="str">
        <f t="shared" si="144"/>
        <v/>
      </c>
      <c r="AF1181" s="2" t="str">
        <f t="shared" si="145"/>
        <v/>
      </c>
      <c r="AG1181" s="2" t="str">
        <f t="shared" si="146"/>
        <v/>
      </c>
      <c r="AH1181" s="2" t="str">
        <f t="shared" si="147"/>
        <v/>
      </c>
      <c r="AI1181" s="2" t="str">
        <f t="shared" si="148"/>
        <v/>
      </c>
      <c r="AJ1181" s="2" t="str">
        <f t="shared" si="149"/>
        <v/>
      </c>
      <c r="AK1181" s="2" t="str">
        <f t="shared" si="150"/>
        <v/>
      </c>
      <c r="AL1181" s="27"/>
      <c r="AM1181" s="5" t="str">
        <f t="shared" si="151"/>
        <v/>
      </c>
    </row>
    <row r="1182" spans="1:39" s="5" customFormat="1" ht="270">
      <c r="A1182" s="1" t="s">
        <v>314</v>
      </c>
      <c r="B1182" s="1" t="s">
        <v>4318</v>
      </c>
      <c r="C1182" s="1" t="s">
        <v>1461</v>
      </c>
      <c r="D1182" s="1" t="s">
        <v>2462</v>
      </c>
      <c r="E1182" s="1" t="s">
        <v>3455</v>
      </c>
      <c r="F1182" s="2" t="s">
        <v>4138</v>
      </c>
      <c r="G1182" s="2"/>
      <c r="H1182" s="2"/>
      <c r="I1182" s="2"/>
      <c r="J1182" s="15"/>
      <c r="K1182" s="3">
        <f>IFERROR(MATCH("Application Layer Gateway (ALG) Security Requirements Guide (SRG) :: Version 1, Release: 2 Benchmark Date: 24 Jul 2015*"&amp;A1182&amp;";*",SRGs!AA:AA,0),0)</f>
        <v>0</v>
      </c>
      <c r="L1182" s="2">
        <f>IFERROR(MATCH("Application Server Security Requirements Guide :: Version 3, Release: 3 Benchmark Date: 27 Oct 2022*"&amp;A1182&amp;";*",SRGs!AA:AA,0),0)</f>
        <v>0</v>
      </c>
      <c r="M1182" s="2">
        <f>IFERROR(MATCH("Authentication, Authorization, and Accounting Services (AAA) Security Requirements Guide :: Version 1, Release: 2 Benchmark Date: 24 Jan 2020*"&amp;A1182&amp;";*",SRGs!AA:AA,0),0)</f>
        <v>0</v>
      </c>
      <c r="N1182" s="6">
        <f>IFERROR(MATCH("Central Log Server Security Requirements Guide :: Version 2, Release: 2 Benchmark Date: 27 Oct 2022*"&amp;A1182&amp;";*",SRGs!AA:AA,0),0)</f>
        <v>0</v>
      </c>
      <c r="O1182" s="6">
        <f>IFERROR(MATCH("Database Security Requirements Guide :: Version 3, Release: 3 Benchmark Date: 27 Jul 2022*"&amp;A1182&amp;";*",SRGs!AA:AA,0),0)</f>
        <v>0</v>
      </c>
      <c r="P1182" s="6">
        <f>IFERROR(MATCH("Container Platform Security Requirements Guide :: Version 1, Release: 3 Benchmark Date: 27 Jan 2022*"&amp;A1182&amp;";*",SRGs!AA:AA,0),0)</f>
        <v>0</v>
      </c>
      <c r="Q1182" s="6">
        <f>IFERROR(MATCH("Domain Name System (DNS) Security Requirements Guide :: Version 2, Release: 4 Benchmark Date: 23 Oct 2015*"&amp;A1182&amp;";*",SRGs!AA:AA,0),0)</f>
        <v>0</v>
      </c>
      <c r="R1182" s="6">
        <f>IFERROR(MATCH("Firewall Security Requirements Guide :: Version 2, Release: 3 Benchmark Date: 27 Oct 2022*"&amp;A1182&amp;";*",SRGs!AA:AA,0),0)</f>
        <v>0</v>
      </c>
      <c r="S1182" s="6">
        <f>IFERROR(MATCH("General Purpose Operating System Security Requirements Guide :: Version 2, Release: 4 Benchmark Date: 27 Jul 2022*"&amp;A1182&amp;";*",SRGs!AA:AA,0),0)</f>
        <v>0</v>
      </c>
      <c r="T1182" s="6">
        <f>IFERROR(MATCH("Intrusion Detection and Prevention Systems (IDPS) Security Requirements Guide :: Version 2, Release: 6 Benchmark Date: 24 Jul 2020*"&amp;A1182&amp;";*",SRGs!AA:AA,0),0)</f>
        <v>0</v>
      </c>
      <c r="U1182" s="6">
        <f>IFERROR(MATCH("Layer 2 Switch Security Requirements Guide :: Version 2, Release: 1 Benchmark Date: 18 May 2021*"&amp;A1182&amp;";*",SRGs!AA:AA,0),0)</f>
        <v>0</v>
      </c>
      <c r="V1182" s="6">
        <f>IFERROR(MATCH("Mainframe Product Security Requirements Guide :: Version 2, Release: 1 Benchmark Date: 27 Oct 2022*"&amp;A1182&amp;";*",SRGs!AA:AA,0),0)</f>
        <v>0</v>
      </c>
      <c r="W1182" s="6">
        <f>IFERROR(MATCH("Network Device Management Security Requirements Guide :: Version 4, Release: 1 Benchmark Date: 23 Apr 2021*"&amp;A1182&amp;";*",SRGs!AA:AA,0),0)</f>
        <v>0</v>
      </c>
      <c r="X1182" s="6">
        <f>IFERROR(MATCH("Router Security Requirements Guide :: Version 4, Release: 2 Benchmark Date: 23 Apr 2021*"&amp;A1182&amp;";*",SRGs!AA:AA,0),0)</f>
        <v>0</v>
      </c>
      <c r="Y1182" s="6">
        <f>IFERROR(MATCH("SDN Controller Security Requirements Guide :: Version 1, Release: 2 Benchmark Date: 24 Apr 2020*"&amp;A1182&amp;";*",SRGs!AA:AA,0),0)</f>
        <v>0</v>
      </c>
      <c r="Z1182" s="6">
        <f>IFERROR(MATCH("Unified Endpoint Management Agent Security Requirements Guide :: Version 1, Release: 1 Benchmark Date: 20 Nov 2020*"&amp;A1182&amp;";*",SRGs!AA:AA,0),0)</f>
        <v>0</v>
      </c>
      <c r="AA1182" s="6">
        <f>IFERROR(MATCH("Unified Endpoint Management Server Security Requirements Guide :: Version 1, Release: 1 Benchmark Date: 20 Nov 2020*"&amp;A1182&amp;";*",SRGs!AA:AA,0),0)</f>
        <v>0</v>
      </c>
      <c r="AB1182" s="6">
        <f>IFERROR(MATCH("Virtual Private Network (VPN) Security Requirements Guide :: Version 2, Release: 4 Benchmark Date: 27 Oct 2021*"&amp;A1182&amp;";*",SRGs!AA:AA,0),0)</f>
        <v>0</v>
      </c>
      <c r="AC1182" s="6">
        <f>IFERROR(MATCH("Web Server Security Requirements Guide :: Version 3, Release: 1 Benchmark Date: 27 Oct 2022*"&amp;A1182&amp;";*",SRGs!AA:AA,0),0)</f>
        <v>0</v>
      </c>
      <c r="AD1182" s="21"/>
      <c r="AE1182" s="3" t="str">
        <f t="shared" si="144"/>
        <v/>
      </c>
      <c r="AF1182" s="2" t="str">
        <f t="shared" si="145"/>
        <v/>
      </c>
      <c r="AG1182" s="2" t="str">
        <f t="shared" si="146"/>
        <v/>
      </c>
      <c r="AH1182" s="2" t="str">
        <f t="shared" si="147"/>
        <v/>
      </c>
      <c r="AI1182" s="2" t="str">
        <f t="shared" si="148"/>
        <v/>
      </c>
      <c r="AJ1182" s="2" t="str">
        <f t="shared" si="149"/>
        <v/>
      </c>
      <c r="AK1182" s="2" t="str">
        <f t="shared" si="150"/>
        <v/>
      </c>
      <c r="AL1182" s="27"/>
      <c r="AM1182" s="5" t="str">
        <f t="shared" si="151"/>
        <v/>
      </c>
    </row>
    <row r="1183" spans="1:39" s="5" customFormat="1" ht="120">
      <c r="A1183" s="1" t="s">
        <v>22795</v>
      </c>
      <c r="B1183" s="1" t="s">
        <v>4318</v>
      </c>
      <c r="C1183" s="1" t="s">
        <v>1462</v>
      </c>
      <c r="D1183" s="1" t="s">
        <v>2463</v>
      </c>
      <c r="E1183" s="1" t="s">
        <v>3456</v>
      </c>
      <c r="F1183" s="2" t="s">
        <v>4005</v>
      </c>
      <c r="G1183" s="2"/>
      <c r="H1183" s="2"/>
      <c r="I1183" s="2"/>
      <c r="J1183" s="15"/>
      <c r="K1183" s="3">
        <f>IFERROR(MATCH("Application Layer Gateway (ALG) Security Requirements Guide (SRG) :: Version 1, Release: 2 Benchmark Date: 24 Jul 2015*"&amp;A1183&amp;";*",SRGs!AA:AA,0),0)</f>
        <v>0</v>
      </c>
      <c r="L1183" s="2">
        <f>IFERROR(MATCH("Application Server Security Requirements Guide :: Version 3, Release: 3 Benchmark Date: 27 Oct 2022*"&amp;A1183&amp;";*",SRGs!AA:AA,0),0)</f>
        <v>0</v>
      </c>
      <c r="M1183" s="2">
        <f>IFERROR(MATCH("Authentication, Authorization, and Accounting Services (AAA) Security Requirements Guide :: Version 1, Release: 2 Benchmark Date: 24 Jan 2020*"&amp;A1183&amp;";*",SRGs!AA:AA,0),0)</f>
        <v>0</v>
      </c>
      <c r="N1183" s="6">
        <f>IFERROR(MATCH("Central Log Server Security Requirements Guide :: Version 2, Release: 2 Benchmark Date: 27 Oct 2022*"&amp;A1183&amp;";*",SRGs!AA:AA,0),0)</f>
        <v>0</v>
      </c>
      <c r="O1183" s="6">
        <f>IFERROR(MATCH("Database Security Requirements Guide :: Version 3, Release: 3 Benchmark Date: 27 Jul 2022*"&amp;A1183&amp;";*",SRGs!AA:AA,0),0)</f>
        <v>0</v>
      </c>
      <c r="P1183" s="6">
        <f>IFERROR(MATCH("Container Platform Security Requirements Guide :: Version 1, Release: 3 Benchmark Date: 27 Jan 2022*"&amp;A1183&amp;";*",SRGs!AA:AA,0),0)</f>
        <v>0</v>
      </c>
      <c r="Q1183" s="6">
        <f>IFERROR(MATCH("Domain Name System (DNS) Security Requirements Guide :: Version 2, Release: 4 Benchmark Date: 23 Oct 2015*"&amp;A1183&amp;";*",SRGs!AA:AA,0),0)</f>
        <v>0</v>
      </c>
      <c r="R1183" s="6">
        <f>IFERROR(MATCH("Firewall Security Requirements Guide :: Version 2, Release: 3 Benchmark Date: 27 Oct 2022*"&amp;A1183&amp;";*",SRGs!AA:AA,0),0)</f>
        <v>0</v>
      </c>
      <c r="S1183" s="6">
        <f>IFERROR(MATCH("General Purpose Operating System Security Requirements Guide :: Version 2, Release: 4 Benchmark Date: 27 Jul 2022*"&amp;A1183&amp;";*",SRGs!AA:AA,0),0)</f>
        <v>0</v>
      </c>
      <c r="T1183" s="6">
        <f>IFERROR(MATCH("Intrusion Detection and Prevention Systems (IDPS) Security Requirements Guide :: Version 2, Release: 6 Benchmark Date: 24 Jul 2020*"&amp;A1183&amp;";*",SRGs!AA:AA,0),0)</f>
        <v>0</v>
      </c>
      <c r="U1183" s="6">
        <f>IFERROR(MATCH("Layer 2 Switch Security Requirements Guide :: Version 2, Release: 1 Benchmark Date: 18 May 2021*"&amp;A1183&amp;";*",SRGs!AA:AA,0),0)</f>
        <v>0</v>
      </c>
      <c r="V1183" s="6">
        <f>IFERROR(MATCH("Mainframe Product Security Requirements Guide :: Version 2, Release: 1 Benchmark Date: 27 Oct 2022*"&amp;A1183&amp;";*",SRGs!AA:AA,0),0)</f>
        <v>0</v>
      </c>
      <c r="W1183" s="6">
        <f>IFERROR(MATCH("Network Device Management Security Requirements Guide :: Version 4, Release: 1 Benchmark Date: 23 Apr 2021*"&amp;A1183&amp;";*",SRGs!AA:AA,0),0)</f>
        <v>0</v>
      </c>
      <c r="X1183" s="6">
        <f>IFERROR(MATCH("Router Security Requirements Guide :: Version 4, Release: 2 Benchmark Date: 23 Apr 2021*"&amp;A1183&amp;";*",SRGs!AA:AA,0),0)</f>
        <v>0</v>
      </c>
      <c r="Y1183" s="6">
        <f>IFERROR(MATCH("SDN Controller Security Requirements Guide :: Version 1, Release: 2 Benchmark Date: 24 Apr 2020*"&amp;A1183&amp;";*",SRGs!AA:AA,0),0)</f>
        <v>0</v>
      </c>
      <c r="Z1183" s="6">
        <f>IFERROR(MATCH("Unified Endpoint Management Agent Security Requirements Guide :: Version 1, Release: 1 Benchmark Date: 20 Nov 2020*"&amp;A1183&amp;";*",SRGs!AA:AA,0),0)</f>
        <v>0</v>
      </c>
      <c r="AA1183" s="6">
        <f>IFERROR(MATCH("Unified Endpoint Management Server Security Requirements Guide :: Version 1, Release: 1 Benchmark Date: 20 Nov 2020*"&amp;A1183&amp;";*",SRGs!AA:AA,0),0)</f>
        <v>0</v>
      </c>
      <c r="AB1183" s="6">
        <f>IFERROR(MATCH("Virtual Private Network (VPN) Security Requirements Guide :: Version 2, Release: 4 Benchmark Date: 27 Oct 2021*"&amp;A1183&amp;";*",SRGs!AA:AA,0),0)</f>
        <v>0</v>
      </c>
      <c r="AC1183" s="6">
        <f>IFERROR(MATCH("Web Server Security Requirements Guide :: Version 3, Release: 1 Benchmark Date: 27 Oct 2022*"&amp;A1183&amp;";*",SRGs!AA:AA,0),0)</f>
        <v>0</v>
      </c>
      <c r="AD1183" s="21"/>
      <c r="AE1183" s="3" t="str">
        <f t="shared" si="144"/>
        <v/>
      </c>
      <c r="AF1183" s="2" t="str">
        <f t="shared" si="145"/>
        <v/>
      </c>
      <c r="AG1183" s="2" t="str">
        <f t="shared" si="146"/>
        <v/>
      </c>
      <c r="AH1183" s="2" t="str">
        <f t="shared" si="147"/>
        <v/>
      </c>
      <c r="AI1183" s="2" t="str">
        <f t="shared" si="148"/>
        <v/>
      </c>
      <c r="AJ1183" s="2" t="str">
        <f t="shared" si="149"/>
        <v/>
      </c>
      <c r="AK1183" s="2" t="str">
        <f t="shared" si="150"/>
        <v/>
      </c>
      <c r="AL1183" s="27"/>
      <c r="AM1183" s="5" t="str">
        <f t="shared" si="151"/>
        <v/>
      </c>
    </row>
    <row r="1184" spans="1:39" s="5" customFormat="1" ht="210">
      <c r="A1184" s="1" t="s">
        <v>22796</v>
      </c>
      <c r="B1184" s="1" t="s">
        <v>4318</v>
      </c>
      <c r="C1184" s="1" t="s">
        <v>1463</v>
      </c>
      <c r="D1184" s="1" t="s">
        <v>2464</v>
      </c>
      <c r="E1184" s="1" t="s">
        <v>3457</v>
      </c>
      <c r="F1184" s="2" t="s">
        <v>4139</v>
      </c>
      <c r="G1184" s="2"/>
      <c r="H1184" s="2"/>
      <c r="I1184" s="2"/>
      <c r="J1184" s="15"/>
      <c r="K1184" s="3">
        <f>IFERROR(MATCH("Application Layer Gateway (ALG) Security Requirements Guide (SRG) :: Version 1, Release: 2 Benchmark Date: 24 Jul 2015*"&amp;A1184&amp;";*",SRGs!AA:AA,0),0)</f>
        <v>0</v>
      </c>
      <c r="L1184" s="2">
        <f>IFERROR(MATCH("Application Server Security Requirements Guide :: Version 3, Release: 3 Benchmark Date: 27 Oct 2022*"&amp;A1184&amp;";*",SRGs!AA:AA,0),0)</f>
        <v>0</v>
      </c>
      <c r="M1184" s="2">
        <f>IFERROR(MATCH("Authentication, Authorization, and Accounting Services (AAA) Security Requirements Guide :: Version 1, Release: 2 Benchmark Date: 24 Jan 2020*"&amp;A1184&amp;";*",SRGs!AA:AA,0),0)</f>
        <v>0</v>
      </c>
      <c r="N1184" s="6">
        <f>IFERROR(MATCH("Central Log Server Security Requirements Guide :: Version 2, Release: 2 Benchmark Date: 27 Oct 2022*"&amp;A1184&amp;";*",SRGs!AA:AA,0),0)</f>
        <v>0</v>
      </c>
      <c r="O1184" s="6">
        <f>IFERROR(MATCH("Database Security Requirements Guide :: Version 3, Release: 3 Benchmark Date: 27 Jul 2022*"&amp;A1184&amp;";*",SRGs!AA:AA,0),0)</f>
        <v>0</v>
      </c>
      <c r="P1184" s="6">
        <f>IFERROR(MATCH("Container Platform Security Requirements Guide :: Version 1, Release: 3 Benchmark Date: 27 Jan 2022*"&amp;A1184&amp;";*",SRGs!AA:AA,0),0)</f>
        <v>0</v>
      </c>
      <c r="Q1184" s="6">
        <f>IFERROR(MATCH("Domain Name System (DNS) Security Requirements Guide :: Version 2, Release: 4 Benchmark Date: 23 Oct 2015*"&amp;A1184&amp;";*",SRGs!AA:AA,0),0)</f>
        <v>0</v>
      </c>
      <c r="R1184" s="6">
        <f>IFERROR(MATCH("Firewall Security Requirements Guide :: Version 2, Release: 3 Benchmark Date: 27 Oct 2022*"&amp;A1184&amp;";*",SRGs!AA:AA,0),0)</f>
        <v>0</v>
      </c>
      <c r="S1184" s="6">
        <f>IFERROR(MATCH("General Purpose Operating System Security Requirements Guide :: Version 2, Release: 4 Benchmark Date: 27 Jul 2022*"&amp;A1184&amp;";*",SRGs!AA:AA,0),0)</f>
        <v>0</v>
      </c>
      <c r="T1184" s="6">
        <f>IFERROR(MATCH("Intrusion Detection and Prevention Systems (IDPS) Security Requirements Guide :: Version 2, Release: 6 Benchmark Date: 24 Jul 2020*"&amp;A1184&amp;";*",SRGs!AA:AA,0),0)</f>
        <v>0</v>
      </c>
      <c r="U1184" s="6">
        <f>IFERROR(MATCH("Layer 2 Switch Security Requirements Guide :: Version 2, Release: 1 Benchmark Date: 18 May 2021*"&amp;A1184&amp;";*",SRGs!AA:AA,0),0)</f>
        <v>0</v>
      </c>
      <c r="V1184" s="6">
        <f>IFERROR(MATCH("Mainframe Product Security Requirements Guide :: Version 2, Release: 1 Benchmark Date: 27 Oct 2022*"&amp;A1184&amp;";*",SRGs!AA:AA,0),0)</f>
        <v>0</v>
      </c>
      <c r="W1184" s="6">
        <f>IFERROR(MATCH("Network Device Management Security Requirements Guide :: Version 4, Release: 1 Benchmark Date: 23 Apr 2021*"&amp;A1184&amp;";*",SRGs!AA:AA,0),0)</f>
        <v>0</v>
      </c>
      <c r="X1184" s="6">
        <f>IFERROR(MATCH("Router Security Requirements Guide :: Version 4, Release: 2 Benchmark Date: 23 Apr 2021*"&amp;A1184&amp;";*",SRGs!AA:AA,0),0)</f>
        <v>0</v>
      </c>
      <c r="Y1184" s="6">
        <f>IFERROR(MATCH("SDN Controller Security Requirements Guide :: Version 1, Release: 2 Benchmark Date: 24 Apr 2020*"&amp;A1184&amp;";*",SRGs!AA:AA,0),0)</f>
        <v>0</v>
      </c>
      <c r="Z1184" s="6">
        <f>IFERROR(MATCH("Unified Endpoint Management Agent Security Requirements Guide :: Version 1, Release: 1 Benchmark Date: 20 Nov 2020*"&amp;A1184&amp;";*",SRGs!AA:AA,0),0)</f>
        <v>0</v>
      </c>
      <c r="AA1184" s="6">
        <f>IFERROR(MATCH("Unified Endpoint Management Server Security Requirements Guide :: Version 1, Release: 1 Benchmark Date: 20 Nov 2020*"&amp;A1184&amp;";*",SRGs!AA:AA,0),0)</f>
        <v>0</v>
      </c>
      <c r="AB1184" s="6">
        <f>IFERROR(MATCH("Virtual Private Network (VPN) Security Requirements Guide :: Version 2, Release: 4 Benchmark Date: 27 Oct 2021*"&amp;A1184&amp;";*",SRGs!AA:AA,0),0)</f>
        <v>0</v>
      </c>
      <c r="AC1184" s="6">
        <f>IFERROR(MATCH("Web Server Security Requirements Guide :: Version 3, Release: 1 Benchmark Date: 27 Oct 2022*"&amp;A1184&amp;";*",SRGs!AA:AA,0),0)</f>
        <v>0</v>
      </c>
      <c r="AD1184" s="21"/>
      <c r="AE1184" s="3" t="str">
        <f t="shared" si="144"/>
        <v/>
      </c>
      <c r="AF1184" s="2" t="str">
        <f t="shared" si="145"/>
        <v/>
      </c>
      <c r="AG1184" s="2" t="str">
        <f t="shared" si="146"/>
        <v/>
      </c>
      <c r="AH1184" s="2" t="str">
        <f t="shared" si="147"/>
        <v/>
      </c>
      <c r="AI1184" s="2" t="str">
        <f t="shared" si="148"/>
        <v/>
      </c>
      <c r="AJ1184" s="2" t="str">
        <f t="shared" si="149"/>
        <v/>
      </c>
      <c r="AK1184" s="2" t="str">
        <f t="shared" si="150"/>
        <v/>
      </c>
      <c r="AL1184" s="27"/>
      <c r="AM1184" s="5" t="str">
        <f t="shared" si="151"/>
        <v/>
      </c>
    </row>
    <row r="1185" spans="1:39" s="5" customFormat="1" ht="165">
      <c r="A1185" s="1" t="s">
        <v>315</v>
      </c>
      <c r="B1185" s="1" t="s">
        <v>4318</v>
      </c>
      <c r="C1185" s="1" t="s">
        <v>1464</v>
      </c>
      <c r="D1185" s="1" t="s">
        <v>2465</v>
      </c>
      <c r="E1185" s="1" t="s">
        <v>3458</v>
      </c>
      <c r="F1185" s="2" t="s">
        <v>4140</v>
      </c>
      <c r="G1185" s="2"/>
      <c r="H1185" s="2"/>
      <c r="I1185" s="2"/>
      <c r="J1185" s="15"/>
      <c r="K1185" s="3">
        <f>IFERROR(MATCH("Application Layer Gateway (ALG) Security Requirements Guide (SRG) :: Version 1, Release: 2 Benchmark Date: 24 Jul 2015*"&amp;A1185&amp;";*",SRGs!AA:AA,0),0)</f>
        <v>0</v>
      </c>
      <c r="L1185" s="2">
        <f>IFERROR(MATCH("Application Server Security Requirements Guide :: Version 3, Release: 3 Benchmark Date: 27 Oct 2022*"&amp;A1185&amp;";*",SRGs!AA:AA,0),0)</f>
        <v>0</v>
      </c>
      <c r="M1185" s="2">
        <f>IFERROR(MATCH("Authentication, Authorization, and Accounting Services (AAA) Security Requirements Guide :: Version 1, Release: 2 Benchmark Date: 24 Jan 2020*"&amp;A1185&amp;";*",SRGs!AA:AA,0),0)</f>
        <v>0</v>
      </c>
      <c r="N1185" s="6">
        <f>IFERROR(MATCH("Central Log Server Security Requirements Guide :: Version 2, Release: 2 Benchmark Date: 27 Oct 2022*"&amp;A1185&amp;";*",SRGs!AA:AA,0),0)</f>
        <v>0</v>
      </c>
      <c r="O1185" s="6">
        <f>IFERROR(MATCH("Database Security Requirements Guide :: Version 3, Release: 3 Benchmark Date: 27 Jul 2022*"&amp;A1185&amp;";*",SRGs!AA:AA,0),0)</f>
        <v>0</v>
      </c>
      <c r="P1185" s="6">
        <f>IFERROR(MATCH("Container Platform Security Requirements Guide :: Version 1, Release: 3 Benchmark Date: 27 Jan 2022*"&amp;A1185&amp;";*",SRGs!AA:AA,0),0)</f>
        <v>0</v>
      </c>
      <c r="Q1185" s="6">
        <f>IFERROR(MATCH("Domain Name System (DNS) Security Requirements Guide :: Version 2, Release: 4 Benchmark Date: 23 Oct 2015*"&amp;A1185&amp;";*",SRGs!AA:AA,0),0)</f>
        <v>0</v>
      </c>
      <c r="R1185" s="6">
        <f>IFERROR(MATCH("Firewall Security Requirements Guide :: Version 2, Release: 3 Benchmark Date: 27 Oct 2022*"&amp;A1185&amp;";*",SRGs!AA:AA,0),0)</f>
        <v>0</v>
      </c>
      <c r="S1185" s="6">
        <f>IFERROR(MATCH("General Purpose Operating System Security Requirements Guide :: Version 2, Release: 4 Benchmark Date: 27 Jul 2022*"&amp;A1185&amp;";*",SRGs!AA:AA,0),0)</f>
        <v>0</v>
      </c>
      <c r="T1185" s="6">
        <f>IFERROR(MATCH("Intrusion Detection and Prevention Systems (IDPS) Security Requirements Guide :: Version 2, Release: 6 Benchmark Date: 24 Jul 2020*"&amp;A1185&amp;";*",SRGs!AA:AA,0),0)</f>
        <v>0</v>
      </c>
      <c r="U1185" s="6">
        <f>IFERROR(MATCH("Layer 2 Switch Security Requirements Guide :: Version 2, Release: 1 Benchmark Date: 18 May 2021*"&amp;A1185&amp;";*",SRGs!AA:AA,0),0)</f>
        <v>0</v>
      </c>
      <c r="V1185" s="6">
        <f>IFERROR(MATCH("Mainframe Product Security Requirements Guide :: Version 2, Release: 1 Benchmark Date: 27 Oct 2022*"&amp;A1185&amp;";*",SRGs!AA:AA,0),0)</f>
        <v>0</v>
      </c>
      <c r="W1185" s="6">
        <f>IFERROR(MATCH("Network Device Management Security Requirements Guide :: Version 4, Release: 1 Benchmark Date: 23 Apr 2021*"&amp;A1185&amp;";*",SRGs!AA:AA,0),0)</f>
        <v>0</v>
      </c>
      <c r="X1185" s="6">
        <f>IFERROR(MATCH("Router Security Requirements Guide :: Version 4, Release: 2 Benchmark Date: 23 Apr 2021*"&amp;A1185&amp;";*",SRGs!AA:AA,0),0)</f>
        <v>0</v>
      </c>
      <c r="Y1185" s="6">
        <f>IFERROR(MATCH("SDN Controller Security Requirements Guide :: Version 1, Release: 2 Benchmark Date: 24 Apr 2020*"&amp;A1185&amp;";*",SRGs!AA:AA,0),0)</f>
        <v>0</v>
      </c>
      <c r="Z1185" s="6">
        <f>IFERROR(MATCH("Unified Endpoint Management Agent Security Requirements Guide :: Version 1, Release: 1 Benchmark Date: 20 Nov 2020*"&amp;A1185&amp;";*",SRGs!AA:AA,0),0)</f>
        <v>0</v>
      </c>
      <c r="AA1185" s="6">
        <f>IFERROR(MATCH("Unified Endpoint Management Server Security Requirements Guide :: Version 1, Release: 1 Benchmark Date: 20 Nov 2020*"&amp;A1185&amp;";*",SRGs!AA:AA,0),0)</f>
        <v>0</v>
      </c>
      <c r="AB1185" s="6">
        <f>IFERROR(MATCH("Virtual Private Network (VPN) Security Requirements Guide :: Version 2, Release: 4 Benchmark Date: 27 Oct 2021*"&amp;A1185&amp;";*",SRGs!AA:AA,0),0)</f>
        <v>0</v>
      </c>
      <c r="AC1185" s="6">
        <f>IFERROR(MATCH("Web Server Security Requirements Guide :: Version 3, Release: 1 Benchmark Date: 27 Oct 2022*"&amp;A1185&amp;";*",SRGs!AA:AA,0),0)</f>
        <v>0</v>
      </c>
      <c r="AD1185" s="21"/>
      <c r="AE1185" s="3" t="str">
        <f t="shared" si="144"/>
        <v/>
      </c>
      <c r="AF1185" s="2" t="str">
        <f t="shared" si="145"/>
        <v/>
      </c>
      <c r="AG1185" s="2" t="str">
        <f t="shared" si="146"/>
        <v/>
      </c>
      <c r="AH1185" s="2" t="str">
        <f t="shared" si="147"/>
        <v/>
      </c>
      <c r="AI1185" s="2" t="str">
        <f t="shared" si="148"/>
        <v/>
      </c>
      <c r="AJ1185" s="2" t="str">
        <f t="shared" si="149"/>
        <v/>
      </c>
      <c r="AK1185" s="2" t="str">
        <f t="shared" si="150"/>
        <v/>
      </c>
      <c r="AL1185" s="27"/>
      <c r="AM1185" s="5" t="str">
        <f t="shared" si="151"/>
        <v/>
      </c>
    </row>
    <row r="1186" spans="1:39" s="5" customFormat="1" ht="210">
      <c r="A1186" s="1" t="s">
        <v>22797</v>
      </c>
      <c r="B1186" s="1" t="s">
        <v>4318</v>
      </c>
      <c r="C1186" s="1" t="s">
        <v>1465</v>
      </c>
      <c r="D1186" s="1" t="s">
        <v>2466</v>
      </c>
      <c r="E1186" s="1" t="s">
        <v>3459</v>
      </c>
      <c r="F1186" s="2" t="s">
        <v>4141</v>
      </c>
      <c r="G1186" s="2"/>
      <c r="H1186" s="2" t="s">
        <v>4277</v>
      </c>
      <c r="I1186" s="10">
        <v>3</v>
      </c>
      <c r="J1186" s="13"/>
      <c r="K1186" s="3">
        <f>IFERROR(MATCH("Application Layer Gateway (ALG) Security Requirements Guide (SRG) :: Version 1, Release: 2 Benchmark Date: 24 Jul 2015*"&amp;A1186&amp;";*",SRGs!AA:AA,0),0)</f>
        <v>0</v>
      </c>
      <c r="L1186" s="2">
        <f>IFERROR(MATCH("Application Server Security Requirements Guide :: Version 3, Release: 3 Benchmark Date: 27 Oct 2022*"&amp;A1186&amp;";*",SRGs!AA:AA,0),0)</f>
        <v>0</v>
      </c>
      <c r="M1186" s="2">
        <f>IFERROR(MATCH("Authentication, Authorization, and Accounting Services (AAA) Security Requirements Guide :: Version 1, Release: 2 Benchmark Date: 24 Jan 2020*"&amp;A1186&amp;";*",SRGs!AA:AA,0),0)</f>
        <v>0</v>
      </c>
      <c r="N1186" s="6">
        <f>IFERROR(MATCH("Central Log Server Security Requirements Guide :: Version 2, Release: 2 Benchmark Date: 27 Oct 2022*"&amp;A1186&amp;";*",SRGs!AA:AA,0),0)</f>
        <v>0</v>
      </c>
      <c r="O1186" s="6">
        <f>IFERROR(MATCH("Database Security Requirements Guide :: Version 3, Release: 3 Benchmark Date: 27 Jul 2022*"&amp;A1186&amp;";*",SRGs!AA:AA,0),0)</f>
        <v>0</v>
      </c>
      <c r="P1186" s="6">
        <f>IFERROR(MATCH("Container Platform Security Requirements Guide :: Version 1, Release: 3 Benchmark Date: 27 Jan 2022*"&amp;A1186&amp;";*",SRGs!AA:AA,0),0)</f>
        <v>0</v>
      </c>
      <c r="Q1186" s="6">
        <f>IFERROR(MATCH("Domain Name System (DNS) Security Requirements Guide :: Version 2, Release: 4 Benchmark Date: 23 Oct 2015*"&amp;A1186&amp;";*",SRGs!AA:AA,0),0)</f>
        <v>0</v>
      </c>
      <c r="R1186" s="6">
        <f>IFERROR(MATCH("Firewall Security Requirements Guide :: Version 2, Release: 3 Benchmark Date: 27 Oct 2022*"&amp;A1186&amp;";*",SRGs!AA:AA,0),0)</f>
        <v>0</v>
      </c>
      <c r="S1186" s="6">
        <f>IFERROR(MATCH("General Purpose Operating System Security Requirements Guide :: Version 2, Release: 4 Benchmark Date: 27 Jul 2022*"&amp;A1186&amp;";*",SRGs!AA:AA,0),0)</f>
        <v>0</v>
      </c>
      <c r="T1186" s="6">
        <f>IFERROR(MATCH("Intrusion Detection and Prevention Systems (IDPS) Security Requirements Guide :: Version 2, Release: 6 Benchmark Date: 24 Jul 2020*"&amp;A1186&amp;";*",SRGs!AA:AA,0),0)</f>
        <v>0</v>
      </c>
      <c r="U1186" s="6">
        <f>IFERROR(MATCH("Layer 2 Switch Security Requirements Guide :: Version 2, Release: 1 Benchmark Date: 18 May 2021*"&amp;A1186&amp;";*",SRGs!AA:AA,0),0)</f>
        <v>0</v>
      </c>
      <c r="V1186" s="6">
        <f>IFERROR(MATCH("Mainframe Product Security Requirements Guide :: Version 2, Release: 1 Benchmark Date: 27 Oct 2022*"&amp;A1186&amp;";*",SRGs!AA:AA,0),0)</f>
        <v>0</v>
      </c>
      <c r="W1186" s="6">
        <f>IFERROR(MATCH("Network Device Management Security Requirements Guide :: Version 4, Release: 1 Benchmark Date: 23 Apr 2021*"&amp;A1186&amp;";*",SRGs!AA:AA,0),0)</f>
        <v>0</v>
      </c>
      <c r="X1186" s="6">
        <f>IFERROR(MATCH("Router Security Requirements Guide :: Version 4, Release: 2 Benchmark Date: 23 Apr 2021*"&amp;A1186&amp;";*",SRGs!AA:AA,0),0)</f>
        <v>0</v>
      </c>
      <c r="Y1186" s="6">
        <f>IFERROR(MATCH("SDN Controller Security Requirements Guide :: Version 1, Release: 2 Benchmark Date: 24 Apr 2020*"&amp;A1186&amp;";*",SRGs!AA:AA,0),0)</f>
        <v>0</v>
      </c>
      <c r="Z1186" s="6">
        <f>IFERROR(MATCH("Unified Endpoint Management Agent Security Requirements Guide :: Version 1, Release: 1 Benchmark Date: 20 Nov 2020*"&amp;A1186&amp;";*",SRGs!AA:AA,0),0)</f>
        <v>0</v>
      </c>
      <c r="AA1186" s="6">
        <f>IFERROR(MATCH("Unified Endpoint Management Server Security Requirements Guide :: Version 1, Release: 1 Benchmark Date: 20 Nov 2020*"&amp;A1186&amp;";*",SRGs!AA:AA,0),0)</f>
        <v>0</v>
      </c>
      <c r="AB1186" s="6">
        <f>IFERROR(MATCH("Virtual Private Network (VPN) Security Requirements Guide :: Version 2, Release: 4 Benchmark Date: 27 Oct 2021*"&amp;A1186&amp;";*",SRGs!AA:AA,0),0)</f>
        <v>0</v>
      </c>
      <c r="AC1186" s="6">
        <f>IFERROR(MATCH("Web Server Security Requirements Guide :: Version 3, Release: 1 Benchmark Date: 27 Oct 2022*"&amp;A1186&amp;";*",SRGs!AA:AA,0),0)</f>
        <v>0</v>
      </c>
      <c r="AD1186" s="21"/>
      <c r="AE1186" s="3" t="str">
        <f t="shared" si="144"/>
        <v/>
      </c>
      <c r="AF1186" s="2" t="str">
        <f t="shared" si="145"/>
        <v/>
      </c>
      <c r="AG1186" s="2" t="str">
        <f t="shared" si="146"/>
        <v/>
      </c>
      <c r="AH1186" s="2" t="str">
        <f t="shared" si="147"/>
        <v/>
      </c>
      <c r="AI1186" s="2" t="str">
        <f t="shared" si="148"/>
        <v/>
      </c>
      <c r="AJ1186" s="2" t="str">
        <f t="shared" si="149"/>
        <v/>
      </c>
      <c r="AK1186" s="2" t="str">
        <f t="shared" si="150"/>
        <v/>
      </c>
      <c r="AL1186" s="27"/>
      <c r="AM1186" s="5" t="str">
        <f t="shared" si="151"/>
        <v/>
      </c>
    </row>
    <row r="1187" spans="1:39" s="5" customFormat="1" ht="225">
      <c r="A1187" s="1" t="s">
        <v>316</v>
      </c>
      <c r="B1187" s="1" t="s">
        <v>4318</v>
      </c>
      <c r="C1187" s="1" t="s">
        <v>1466</v>
      </c>
      <c r="D1187" s="1" t="s">
        <v>2467</v>
      </c>
      <c r="E1187" s="1" t="s">
        <v>3460</v>
      </c>
      <c r="F1187" s="2" t="s">
        <v>4142</v>
      </c>
      <c r="G1187" s="2"/>
      <c r="H1187" s="2"/>
      <c r="I1187" s="2"/>
      <c r="J1187" s="15"/>
      <c r="K1187" s="3">
        <f>IFERROR(MATCH("Application Layer Gateway (ALG) Security Requirements Guide (SRG) :: Version 1, Release: 2 Benchmark Date: 24 Jul 2015*"&amp;A1187&amp;";*",SRGs!AA:AA,0),0)</f>
        <v>0</v>
      </c>
      <c r="L1187" s="2">
        <f>IFERROR(MATCH("Application Server Security Requirements Guide :: Version 3, Release: 3 Benchmark Date: 27 Oct 2022*"&amp;A1187&amp;";*",SRGs!AA:AA,0),0)</f>
        <v>0</v>
      </c>
      <c r="M1187" s="2">
        <f>IFERROR(MATCH("Authentication, Authorization, and Accounting Services (AAA) Security Requirements Guide :: Version 1, Release: 2 Benchmark Date: 24 Jan 2020*"&amp;A1187&amp;";*",SRGs!AA:AA,0),0)</f>
        <v>0</v>
      </c>
      <c r="N1187" s="6">
        <f>IFERROR(MATCH("Central Log Server Security Requirements Guide :: Version 2, Release: 2 Benchmark Date: 27 Oct 2022*"&amp;A1187&amp;";*",SRGs!AA:AA,0),0)</f>
        <v>0</v>
      </c>
      <c r="O1187" s="6">
        <f>IFERROR(MATCH("Database Security Requirements Guide :: Version 3, Release: 3 Benchmark Date: 27 Jul 2022*"&amp;A1187&amp;";*",SRGs!AA:AA,0),0)</f>
        <v>0</v>
      </c>
      <c r="P1187" s="6">
        <f>IFERROR(MATCH("Container Platform Security Requirements Guide :: Version 1, Release: 3 Benchmark Date: 27 Jan 2022*"&amp;A1187&amp;";*",SRGs!AA:AA,0),0)</f>
        <v>0</v>
      </c>
      <c r="Q1187" s="6">
        <f>IFERROR(MATCH("Domain Name System (DNS) Security Requirements Guide :: Version 2, Release: 4 Benchmark Date: 23 Oct 2015*"&amp;A1187&amp;";*",SRGs!AA:AA,0),0)</f>
        <v>0</v>
      </c>
      <c r="R1187" s="6">
        <f>IFERROR(MATCH("Firewall Security Requirements Guide :: Version 2, Release: 3 Benchmark Date: 27 Oct 2022*"&amp;A1187&amp;";*",SRGs!AA:AA,0),0)</f>
        <v>0</v>
      </c>
      <c r="S1187" s="6">
        <f>IFERROR(MATCH("General Purpose Operating System Security Requirements Guide :: Version 2, Release: 4 Benchmark Date: 27 Jul 2022*"&amp;A1187&amp;";*",SRGs!AA:AA,0),0)</f>
        <v>0</v>
      </c>
      <c r="T1187" s="6">
        <f>IFERROR(MATCH("Intrusion Detection and Prevention Systems (IDPS) Security Requirements Guide :: Version 2, Release: 6 Benchmark Date: 24 Jul 2020*"&amp;A1187&amp;";*",SRGs!AA:AA,0),0)</f>
        <v>0</v>
      </c>
      <c r="U1187" s="6">
        <f>IFERROR(MATCH("Layer 2 Switch Security Requirements Guide :: Version 2, Release: 1 Benchmark Date: 18 May 2021*"&amp;A1187&amp;";*",SRGs!AA:AA,0),0)</f>
        <v>0</v>
      </c>
      <c r="V1187" s="6">
        <f>IFERROR(MATCH("Mainframe Product Security Requirements Guide :: Version 2, Release: 1 Benchmark Date: 27 Oct 2022*"&amp;A1187&amp;";*",SRGs!AA:AA,0),0)</f>
        <v>0</v>
      </c>
      <c r="W1187" s="6">
        <f>IFERROR(MATCH("Network Device Management Security Requirements Guide :: Version 4, Release: 1 Benchmark Date: 23 Apr 2021*"&amp;A1187&amp;";*",SRGs!AA:AA,0),0)</f>
        <v>0</v>
      </c>
      <c r="X1187" s="6">
        <f>IFERROR(MATCH("Router Security Requirements Guide :: Version 4, Release: 2 Benchmark Date: 23 Apr 2021*"&amp;A1187&amp;";*",SRGs!AA:AA,0),0)</f>
        <v>0</v>
      </c>
      <c r="Y1187" s="6">
        <f>IFERROR(MATCH("SDN Controller Security Requirements Guide :: Version 1, Release: 2 Benchmark Date: 24 Apr 2020*"&amp;A1187&amp;";*",SRGs!AA:AA,0),0)</f>
        <v>0</v>
      </c>
      <c r="Z1187" s="6">
        <f>IFERROR(MATCH("Unified Endpoint Management Agent Security Requirements Guide :: Version 1, Release: 1 Benchmark Date: 20 Nov 2020*"&amp;A1187&amp;";*",SRGs!AA:AA,0),0)</f>
        <v>0</v>
      </c>
      <c r="AA1187" s="6">
        <f>IFERROR(MATCH("Unified Endpoint Management Server Security Requirements Guide :: Version 1, Release: 1 Benchmark Date: 20 Nov 2020*"&amp;A1187&amp;";*",SRGs!AA:AA,0),0)</f>
        <v>0</v>
      </c>
      <c r="AB1187" s="6">
        <f>IFERROR(MATCH("Virtual Private Network (VPN) Security Requirements Guide :: Version 2, Release: 4 Benchmark Date: 27 Oct 2021*"&amp;A1187&amp;";*",SRGs!AA:AA,0),0)</f>
        <v>0</v>
      </c>
      <c r="AC1187" s="6">
        <f>IFERROR(MATCH("Web Server Security Requirements Guide :: Version 3, Release: 1 Benchmark Date: 27 Oct 2022*"&amp;A1187&amp;";*",SRGs!AA:AA,0),0)</f>
        <v>0</v>
      </c>
      <c r="AD1187" s="21"/>
      <c r="AE1187" s="3" t="str">
        <f t="shared" si="144"/>
        <v/>
      </c>
      <c r="AF1187" s="2" t="str">
        <f t="shared" si="145"/>
        <v/>
      </c>
      <c r="AG1187" s="2" t="str">
        <f t="shared" si="146"/>
        <v/>
      </c>
      <c r="AH1187" s="2" t="str">
        <f t="shared" si="147"/>
        <v/>
      </c>
      <c r="AI1187" s="2" t="str">
        <f t="shared" si="148"/>
        <v/>
      </c>
      <c r="AJ1187" s="2" t="str">
        <f t="shared" si="149"/>
        <v/>
      </c>
      <c r="AK1187" s="2" t="str">
        <f t="shared" si="150"/>
        <v/>
      </c>
      <c r="AL1187" s="27"/>
      <c r="AM1187" s="5" t="str">
        <f t="shared" si="151"/>
        <v/>
      </c>
    </row>
    <row r="1188" spans="1:39" s="5" customFormat="1" ht="105">
      <c r="A1188" s="1" t="s">
        <v>317</v>
      </c>
      <c r="B1188" s="1" t="s">
        <v>4318</v>
      </c>
      <c r="C1188" s="1" t="s">
        <v>1467</v>
      </c>
      <c r="D1188" s="1" t="s">
        <v>2468</v>
      </c>
      <c r="E1188" s="1" t="s">
        <v>3461</v>
      </c>
      <c r="F1188" s="2" t="s">
        <v>4143</v>
      </c>
      <c r="G1188" s="2"/>
      <c r="H1188" s="2"/>
      <c r="I1188" s="2"/>
      <c r="J1188" s="15"/>
      <c r="K1188" s="3">
        <f>IFERROR(MATCH("Application Layer Gateway (ALG) Security Requirements Guide (SRG) :: Version 1, Release: 2 Benchmark Date: 24 Jul 2015*"&amp;A1188&amp;";*",SRGs!AA:AA,0),0)</f>
        <v>0</v>
      </c>
      <c r="L1188" s="2">
        <f>IFERROR(MATCH("Application Server Security Requirements Guide :: Version 3, Release: 3 Benchmark Date: 27 Oct 2022*"&amp;A1188&amp;";*",SRGs!AA:AA,0),0)</f>
        <v>0</v>
      </c>
      <c r="M1188" s="2">
        <f>IFERROR(MATCH("Authentication, Authorization, and Accounting Services (AAA) Security Requirements Guide :: Version 1, Release: 2 Benchmark Date: 24 Jan 2020*"&amp;A1188&amp;";*",SRGs!AA:AA,0),0)</f>
        <v>0</v>
      </c>
      <c r="N1188" s="6">
        <f>IFERROR(MATCH("Central Log Server Security Requirements Guide :: Version 2, Release: 2 Benchmark Date: 27 Oct 2022*"&amp;A1188&amp;";*",SRGs!AA:AA,0),0)</f>
        <v>0</v>
      </c>
      <c r="O1188" s="6">
        <f>IFERROR(MATCH("Database Security Requirements Guide :: Version 3, Release: 3 Benchmark Date: 27 Jul 2022*"&amp;A1188&amp;";*",SRGs!AA:AA,0),0)</f>
        <v>0</v>
      </c>
      <c r="P1188" s="6">
        <f>IFERROR(MATCH("Container Platform Security Requirements Guide :: Version 1, Release: 3 Benchmark Date: 27 Jan 2022*"&amp;A1188&amp;";*",SRGs!AA:AA,0),0)</f>
        <v>0</v>
      </c>
      <c r="Q1188" s="6">
        <f>IFERROR(MATCH("Domain Name System (DNS) Security Requirements Guide :: Version 2, Release: 4 Benchmark Date: 23 Oct 2015*"&amp;A1188&amp;";*",SRGs!AA:AA,0),0)</f>
        <v>0</v>
      </c>
      <c r="R1188" s="6">
        <f>IFERROR(MATCH("Firewall Security Requirements Guide :: Version 2, Release: 3 Benchmark Date: 27 Oct 2022*"&amp;A1188&amp;";*",SRGs!AA:AA,0),0)</f>
        <v>0</v>
      </c>
      <c r="S1188" s="6">
        <f>IFERROR(MATCH("General Purpose Operating System Security Requirements Guide :: Version 2, Release: 4 Benchmark Date: 27 Jul 2022*"&amp;A1188&amp;";*",SRGs!AA:AA,0),0)</f>
        <v>0</v>
      </c>
      <c r="T1188" s="6">
        <f>IFERROR(MATCH("Intrusion Detection and Prevention Systems (IDPS) Security Requirements Guide :: Version 2, Release: 6 Benchmark Date: 24 Jul 2020*"&amp;A1188&amp;";*",SRGs!AA:AA,0),0)</f>
        <v>0</v>
      </c>
      <c r="U1188" s="6">
        <f>IFERROR(MATCH("Layer 2 Switch Security Requirements Guide :: Version 2, Release: 1 Benchmark Date: 18 May 2021*"&amp;A1188&amp;";*",SRGs!AA:AA,0),0)</f>
        <v>0</v>
      </c>
      <c r="V1188" s="6">
        <f>IFERROR(MATCH("Mainframe Product Security Requirements Guide :: Version 2, Release: 1 Benchmark Date: 27 Oct 2022*"&amp;A1188&amp;";*",SRGs!AA:AA,0),0)</f>
        <v>0</v>
      </c>
      <c r="W1188" s="6">
        <f>IFERROR(MATCH("Network Device Management Security Requirements Guide :: Version 4, Release: 1 Benchmark Date: 23 Apr 2021*"&amp;A1188&amp;";*",SRGs!AA:AA,0),0)</f>
        <v>0</v>
      </c>
      <c r="X1188" s="6">
        <f>IFERROR(MATCH("Router Security Requirements Guide :: Version 4, Release: 2 Benchmark Date: 23 Apr 2021*"&amp;A1188&amp;";*",SRGs!AA:AA,0),0)</f>
        <v>0</v>
      </c>
      <c r="Y1188" s="6">
        <f>IFERROR(MATCH("SDN Controller Security Requirements Guide :: Version 1, Release: 2 Benchmark Date: 24 Apr 2020*"&amp;A1188&amp;";*",SRGs!AA:AA,0),0)</f>
        <v>0</v>
      </c>
      <c r="Z1188" s="6">
        <f>IFERROR(MATCH("Unified Endpoint Management Agent Security Requirements Guide :: Version 1, Release: 1 Benchmark Date: 20 Nov 2020*"&amp;A1188&amp;";*",SRGs!AA:AA,0),0)</f>
        <v>0</v>
      </c>
      <c r="AA1188" s="6">
        <f>IFERROR(MATCH("Unified Endpoint Management Server Security Requirements Guide :: Version 1, Release: 1 Benchmark Date: 20 Nov 2020*"&amp;A1188&amp;";*",SRGs!AA:AA,0),0)</f>
        <v>0</v>
      </c>
      <c r="AB1188" s="6">
        <f>IFERROR(MATCH("Virtual Private Network (VPN) Security Requirements Guide :: Version 2, Release: 4 Benchmark Date: 27 Oct 2021*"&amp;A1188&amp;";*",SRGs!AA:AA,0),0)</f>
        <v>0</v>
      </c>
      <c r="AC1188" s="6">
        <f>IFERROR(MATCH("Web Server Security Requirements Guide :: Version 3, Release: 1 Benchmark Date: 27 Oct 2022*"&amp;A1188&amp;";*",SRGs!AA:AA,0),0)</f>
        <v>0</v>
      </c>
      <c r="AD1188" s="21"/>
      <c r="AE1188" s="3" t="str">
        <f t="shared" si="144"/>
        <v/>
      </c>
      <c r="AF1188" s="2" t="str">
        <f t="shared" si="145"/>
        <v/>
      </c>
      <c r="AG1188" s="2" t="str">
        <f t="shared" si="146"/>
        <v/>
      </c>
      <c r="AH1188" s="2" t="str">
        <f t="shared" si="147"/>
        <v/>
      </c>
      <c r="AI1188" s="2" t="str">
        <f t="shared" si="148"/>
        <v/>
      </c>
      <c r="AJ1188" s="2" t="str">
        <f t="shared" si="149"/>
        <v/>
      </c>
      <c r="AK1188" s="2" t="str">
        <f t="shared" si="150"/>
        <v/>
      </c>
      <c r="AL1188" s="27"/>
      <c r="AM1188" s="5" t="str">
        <f t="shared" si="151"/>
        <v/>
      </c>
    </row>
    <row r="1189" spans="1:39" s="5" customFormat="1" ht="75">
      <c r="A1189" s="1" t="s">
        <v>318</v>
      </c>
      <c r="B1189" s="1" t="s">
        <v>4318</v>
      </c>
      <c r="C1189" s="1" t="s">
        <v>1163</v>
      </c>
      <c r="D1189" s="1" t="s">
        <v>2469</v>
      </c>
      <c r="E1189" s="1" t="s">
        <v>3462</v>
      </c>
      <c r="F1189" s="2" t="s">
        <v>4144</v>
      </c>
      <c r="G1189" s="2"/>
      <c r="H1189" s="2"/>
      <c r="I1189" s="2"/>
      <c r="J1189" s="15"/>
      <c r="K1189" s="3">
        <f>IFERROR(MATCH("Application Layer Gateway (ALG) Security Requirements Guide (SRG) :: Version 1, Release: 2 Benchmark Date: 24 Jul 2015*"&amp;A1189&amp;";*",SRGs!AA:AA,0),0)</f>
        <v>0</v>
      </c>
      <c r="L1189" s="2">
        <f>IFERROR(MATCH("Application Server Security Requirements Guide :: Version 3, Release: 3 Benchmark Date: 27 Oct 2022*"&amp;A1189&amp;";*",SRGs!AA:AA,0),0)</f>
        <v>0</v>
      </c>
      <c r="M1189" s="2">
        <f>IFERROR(MATCH("Authentication, Authorization, and Accounting Services (AAA) Security Requirements Guide :: Version 1, Release: 2 Benchmark Date: 24 Jan 2020*"&amp;A1189&amp;";*",SRGs!AA:AA,0),0)</f>
        <v>0</v>
      </c>
      <c r="N1189" s="6">
        <f>IFERROR(MATCH("Central Log Server Security Requirements Guide :: Version 2, Release: 2 Benchmark Date: 27 Oct 2022*"&amp;A1189&amp;";*",SRGs!AA:AA,0),0)</f>
        <v>0</v>
      </c>
      <c r="O1189" s="6">
        <f>IFERROR(MATCH("Database Security Requirements Guide :: Version 3, Release: 3 Benchmark Date: 27 Jul 2022*"&amp;A1189&amp;";*",SRGs!AA:AA,0),0)</f>
        <v>0</v>
      </c>
      <c r="P1189" s="6">
        <f>IFERROR(MATCH("Container Platform Security Requirements Guide :: Version 1, Release: 3 Benchmark Date: 27 Jan 2022*"&amp;A1189&amp;";*",SRGs!AA:AA,0),0)</f>
        <v>0</v>
      </c>
      <c r="Q1189" s="6">
        <f>IFERROR(MATCH("Domain Name System (DNS) Security Requirements Guide :: Version 2, Release: 4 Benchmark Date: 23 Oct 2015*"&amp;A1189&amp;";*",SRGs!AA:AA,0),0)</f>
        <v>0</v>
      </c>
      <c r="R1189" s="6">
        <f>IFERROR(MATCH("Firewall Security Requirements Guide :: Version 2, Release: 3 Benchmark Date: 27 Oct 2022*"&amp;A1189&amp;";*",SRGs!AA:AA,0),0)</f>
        <v>0</v>
      </c>
      <c r="S1189" s="6">
        <f>IFERROR(MATCH("General Purpose Operating System Security Requirements Guide :: Version 2, Release: 4 Benchmark Date: 27 Jul 2022*"&amp;A1189&amp;";*",SRGs!AA:AA,0),0)</f>
        <v>0</v>
      </c>
      <c r="T1189" s="6">
        <f>IFERROR(MATCH("Intrusion Detection and Prevention Systems (IDPS) Security Requirements Guide :: Version 2, Release: 6 Benchmark Date: 24 Jul 2020*"&amp;A1189&amp;";*",SRGs!AA:AA,0),0)</f>
        <v>0</v>
      </c>
      <c r="U1189" s="6">
        <f>IFERROR(MATCH("Layer 2 Switch Security Requirements Guide :: Version 2, Release: 1 Benchmark Date: 18 May 2021*"&amp;A1189&amp;";*",SRGs!AA:AA,0),0)</f>
        <v>0</v>
      </c>
      <c r="V1189" s="6">
        <f>IFERROR(MATCH("Mainframe Product Security Requirements Guide :: Version 2, Release: 1 Benchmark Date: 27 Oct 2022*"&amp;A1189&amp;";*",SRGs!AA:AA,0),0)</f>
        <v>0</v>
      </c>
      <c r="W1189" s="6">
        <f>IFERROR(MATCH("Network Device Management Security Requirements Guide :: Version 4, Release: 1 Benchmark Date: 23 Apr 2021*"&amp;A1189&amp;";*",SRGs!AA:AA,0),0)</f>
        <v>0</v>
      </c>
      <c r="X1189" s="6">
        <f>IFERROR(MATCH("Router Security Requirements Guide :: Version 4, Release: 2 Benchmark Date: 23 Apr 2021*"&amp;A1189&amp;";*",SRGs!AA:AA,0),0)</f>
        <v>0</v>
      </c>
      <c r="Y1189" s="6">
        <f>IFERROR(MATCH("SDN Controller Security Requirements Guide :: Version 1, Release: 2 Benchmark Date: 24 Apr 2020*"&amp;A1189&amp;";*",SRGs!AA:AA,0),0)</f>
        <v>0</v>
      </c>
      <c r="Z1189" s="6">
        <f>IFERROR(MATCH("Unified Endpoint Management Agent Security Requirements Guide :: Version 1, Release: 1 Benchmark Date: 20 Nov 2020*"&amp;A1189&amp;";*",SRGs!AA:AA,0),0)</f>
        <v>0</v>
      </c>
      <c r="AA1189" s="6">
        <f>IFERROR(MATCH("Unified Endpoint Management Server Security Requirements Guide :: Version 1, Release: 1 Benchmark Date: 20 Nov 2020*"&amp;A1189&amp;";*",SRGs!AA:AA,0),0)</f>
        <v>0</v>
      </c>
      <c r="AB1189" s="6">
        <f>IFERROR(MATCH("Virtual Private Network (VPN) Security Requirements Guide :: Version 2, Release: 4 Benchmark Date: 27 Oct 2021*"&amp;A1189&amp;";*",SRGs!AA:AA,0),0)</f>
        <v>0</v>
      </c>
      <c r="AC1189" s="6">
        <f>IFERROR(MATCH("Web Server Security Requirements Guide :: Version 3, Release: 1 Benchmark Date: 27 Oct 2022*"&amp;A1189&amp;";*",SRGs!AA:AA,0),0)</f>
        <v>0</v>
      </c>
      <c r="AD1189" s="21"/>
      <c r="AE1189" s="3" t="str">
        <f t="shared" si="144"/>
        <v/>
      </c>
      <c r="AF1189" s="2" t="str">
        <f t="shared" si="145"/>
        <v/>
      </c>
      <c r="AG1189" s="2" t="str">
        <f t="shared" si="146"/>
        <v/>
      </c>
      <c r="AH1189" s="2" t="str">
        <f t="shared" si="147"/>
        <v/>
      </c>
      <c r="AI1189" s="2" t="str">
        <f t="shared" si="148"/>
        <v/>
      </c>
      <c r="AJ1189" s="2" t="str">
        <f t="shared" si="149"/>
        <v/>
      </c>
      <c r="AK1189" s="2" t="str">
        <f t="shared" si="150"/>
        <v/>
      </c>
      <c r="AL1189" s="27"/>
      <c r="AM1189" s="5" t="str">
        <f t="shared" si="151"/>
        <v/>
      </c>
    </row>
    <row r="1190" spans="1:39" s="5" customFormat="1" ht="105">
      <c r="A1190" s="1" t="s">
        <v>22798</v>
      </c>
      <c r="B1190" s="1" t="s">
        <v>4318</v>
      </c>
      <c r="C1190" s="1" t="s">
        <v>1468</v>
      </c>
      <c r="D1190" s="1" t="s">
        <v>2470</v>
      </c>
      <c r="E1190" s="1" t="s">
        <v>3463</v>
      </c>
      <c r="F1190" s="2" t="s">
        <v>4145</v>
      </c>
      <c r="G1190" s="9"/>
      <c r="H1190" s="9"/>
      <c r="I1190" s="9"/>
      <c r="J1190" s="16"/>
      <c r="K1190" s="3">
        <f>IFERROR(MATCH("Application Layer Gateway (ALG) Security Requirements Guide (SRG) :: Version 1, Release: 2 Benchmark Date: 24 Jul 2015*"&amp;A1190&amp;";*",SRGs!AA:AA,0),0)</f>
        <v>0</v>
      </c>
      <c r="L1190" s="9">
        <f>IFERROR(MATCH("Application Server Security Requirements Guide :: Version 3, Release: 3 Benchmark Date: 27 Oct 2022*"&amp;A1190&amp;";*",SRGs!AA:AA,0),0)</f>
        <v>0</v>
      </c>
      <c r="M1190" s="9">
        <f>IFERROR(MATCH("Authentication, Authorization, and Accounting Services (AAA) Security Requirements Guide :: Version 1, Release: 2 Benchmark Date: 24 Jan 2020*"&amp;A1190&amp;";*",SRGs!AA:AA,0),0)</f>
        <v>0</v>
      </c>
      <c r="N1190" s="8">
        <f>IFERROR(MATCH("Central Log Server Security Requirements Guide :: Version 2, Release: 2 Benchmark Date: 27 Oct 2022*"&amp;A1190&amp;";*",SRGs!AA:AA,0),0)</f>
        <v>0</v>
      </c>
      <c r="O1190" s="8">
        <f>IFERROR(MATCH("Database Security Requirements Guide :: Version 3, Release: 3 Benchmark Date: 27 Jul 2022*"&amp;A1190&amp;";*",SRGs!AA:AA,0),0)</f>
        <v>0</v>
      </c>
      <c r="P1190" s="8">
        <f>IFERROR(MATCH("Container Platform Security Requirements Guide :: Version 1, Release: 3 Benchmark Date: 27 Jan 2022*"&amp;A1190&amp;";*",SRGs!AA:AA,0),0)</f>
        <v>0</v>
      </c>
      <c r="Q1190" s="8">
        <f>IFERROR(MATCH("Domain Name System (DNS) Security Requirements Guide :: Version 2, Release: 4 Benchmark Date: 23 Oct 2015*"&amp;A1190&amp;";*",SRGs!AA:AA,0),0)</f>
        <v>0</v>
      </c>
      <c r="R1190" s="8">
        <f>IFERROR(MATCH("Firewall Security Requirements Guide :: Version 2, Release: 3 Benchmark Date: 27 Oct 2022*"&amp;A1190&amp;";*",SRGs!AA:AA,0),0)</f>
        <v>0</v>
      </c>
      <c r="S1190" s="8">
        <f>IFERROR(MATCH("General Purpose Operating System Security Requirements Guide :: Version 2, Release: 4 Benchmark Date: 27 Jul 2022*"&amp;A1190&amp;";*",SRGs!AA:AA,0),0)</f>
        <v>0</v>
      </c>
      <c r="T1190" s="8">
        <f>IFERROR(MATCH("Intrusion Detection and Prevention Systems (IDPS) Security Requirements Guide :: Version 2, Release: 6 Benchmark Date: 24 Jul 2020*"&amp;A1190&amp;";*",SRGs!AA:AA,0),0)</f>
        <v>0</v>
      </c>
      <c r="U1190" s="8">
        <f>IFERROR(MATCH("Layer 2 Switch Security Requirements Guide :: Version 2, Release: 1 Benchmark Date: 18 May 2021*"&amp;A1190&amp;";*",SRGs!AA:AA,0),0)</f>
        <v>0</v>
      </c>
      <c r="V1190" s="8">
        <f>IFERROR(MATCH("Mainframe Product Security Requirements Guide :: Version 2, Release: 1 Benchmark Date: 27 Oct 2022*"&amp;A1190&amp;";*",SRGs!AA:AA,0),0)</f>
        <v>0</v>
      </c>
      <c r="W1190" s="8">
        <f>IFERROR(MATCH("Network Device Management Security Requirements Guide :: Version 4, Release: 1 Benchmark Date: 23 Apr 2021*"&amp;A1190&amp;";*",SRGs!AA:AA,0),0)</f>
        <v>0</v>
      </c>
      <c r="X1190" s="8">
        <f>IFERROR(MATCH("Router Security Requirements Guide :: Version 4, Release: 2 Benchmark Date: 23 Apr 2021*"&amp;A1190&amp;";*",SRGs!AA:AA,0),0)</f>
        <v>0</v>
      </c>
      <c r="Y1190" s="8">
        <f>IFERROR(MATCH("SDN Controller Security Requirements Guide :: Version 1, Release: 2 Benchmark Date: 24 Apr 2020*"&amp;A1190&amp;";*",SRGs!AA:AA,0),0)</f>
        <v>0</v>
      </c>
      <c r="Z1190" s="8">
        <f>IFERROR(MATCH("Unified Endpoint Management Agent Security Requirements Guide :: Version 1, Release: 1 Benchmark Date: 20 Nov 2020*"&amp;A1190&amp;";*",SRGs!AA:AA,0),0)</f>
        <v>0</v>
      </c>
      <c r="AA1190" s="8">
        <f>IFERROR(MATCH("Unified Endpoint Management Server Security Requirements Guide :: Version 1, Release: 1 Benchmark Date: 20 Nov 2020*"&amp;A1190&amp;";*",SRGs!AA:AA,0),0)</f>
        <v>0</v>
      </c>
      <c r="AB1190" s="8">
        <f>IFERROR(MATCH("Virtual Private Network (VPN) Security Requirements Guide :: Version 2, Release: 4 Benchmark Date: 27 Oct 2021*"&amp;A1190&amp;";*",SRGs!AA:AA,0),0)</f>
        <v>0</v>
      </c>
      <c r="AC1190" s="8">
        <f>IFERROR(MATCH("Web Server Security Requirements Guide :: Version 3, Release: 1 Benchmark Date: 27 Oct 2022*"&amp;A1190&amp;";*",SRGs!AA:AA,0),0)</f>
        <v>0</v>
      </c>
      <c r="AD1190" s="23"/>
      <c r="AE1190" s="3" t="str">
        <f t="shared" si="144"/>
        <v/>
      </c>
      <c r="AF1190" s="9" t="str">
        <f t="shared" si="145"/>
        <v/>
      </c>
      <c r="AG1190" s="9" t="str">
        <f t="shared" si="146"/>
        <v/>
      </c>
      <c r="AH1190" s="9" t="str">
        <f t="shared" si="147"/>
        <v/>
      </c>
      <c r="AI1190" s="9" t="str">
        <f t="shared" si="148"/>
        <v/>
      </c>
      <c r="AJ1190" s="9" t="str">
        <f t="shared" si="149"/>
        <v/>
      </c>
      <c r="AK1190" s="9" t="str">
        <f t="shared" si="150"/>
        <v/>
      </c>
      <c r="AL1190" s="27"/>
      <c r="AM1190" s="5" t="str">
        <f t="shared" si="151"/>
        <v/>
      </c>
    </row>
  </sheetData>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8AAE-B442-4428-8998-A158984F64B2}">
  <sheetPr filterMode="1"/>
  <dimension ref="A1:AA2186"/>
  <sheetViews>
    <sheetView topLeftCell="A2184" workbookViewId="0">
      <selection activeCell="AA15" sqref="AA15:AA2184"/>
    </sheetView>
  </sheetViews>
  <sheetFormatPr defaultRowHeight="15"/>
  <sheetData>
    <row r="1" spans="1:27">
      <c r="A1" t="s">
        <v>4337</v>
      </c>
    </row>
    <row r="2" spans="1:27">
      <c r="A2" t="s">
        <v>21427</v>
      </c>
      <c r="B2" t="s">
        <v>21426</v>
      </c>
      <c r="C2" t="s">
        <v>21425</v>
      </c>
      <c r="D2" t="s">
        <v>21424</v>
      </c>
      <c r="E2" t="s">
        <v>21423</v>
      </c>
      <c r="F2" t="s">
        <v>21422</v>
      </c>
      <c r="G2" t="s">
        <v>4166</v>
      </c>
      <c r="H2" t="s">
        <v>21421</v>
      </c>
      <c r="I2" t="s">
        <v>21420</v>
      </c>
      <c r="J2" t="s">
        <v>21419</v>
      </c>
      <c r="K2" t="s">
        <v>21418</v>
      </c>
      <c r="L2" t="s">
        <v>21417</v>
      </c>
      <c r="M2" t="s">
        <v>21416</v>
      </c>
      <c r="N2" t="s">
        <v>21415</v>
      </c>
      <c r="O2" t="s">
        <v>21414</v>
      </c>
      <c r="P2" t="s">
        <v>21413</v>
      </c>
      <c r="Q2" t="s">
        <v>21412</v>
      </c>
      <c r="R2" t="s">
        <v>21411</v>
      </c>
      <c r="S2" t="s">
        <v>21410</v>
      </c>
      <c r="T2" t="s">
        <v>21409</v>
      </c>
      <c r="U2" t="s">
        <v>21408</v>
      </c>
      <c r="V2" t="s">
        <v>21407</v>
      </c>
      <c r="W2" t="s">
        <v>21406</v>
      </c>
      <c r="X2" t="s">
        <v>21405</v>
      </c>
      <c r="Y2" t="s">
        <v>21404</v>
      </c>
      <c r="Z2" t="s">
        <v>21403</v>
      </c>
      <c r="AA2" t="s">
        <v>21923</v>
      </c>
    </row>
    <row r="3" spans="1:27" ht="409.5" hidden="1">
      <c r="A3" t="s">
        <v>19907</v>
      </c>
      <c r="B3" t="s">
        <v>4349</v>
      </c>
      <c r="C3" t="s">
        <v>5151</v>
      </c>
      <c r="D3" t="s">
        <v>19906</v>
      </c>
      <c r="E3" t="s">
        <v>19905</v>
      </c>
      <c r="F3" t="s">
        <v>19904</v>
      </c>
      <c r="G3" s="25" t="s">
        <v>19903</v>
      </c>
      <c r="I3" s="25" t="s">
        <v>19902</v>
      </c>
      <c r="J3" t="s">
        <v>19901</v>
      </c>
      <c r="M3" t="b">
        <v>0</v>
      </c>
      <c r="T3" t="s">
        <v>4341</v>
      </c>
      <c r="U3" t="s">
        <v>4340</v>
      </c>
      <c r="V3" t="s">
        <v>18918</v>
      </c>
      <c r="W3">
        <v>2900</v>
      </c>
      <c r="X3" s="25" t="s">
        <v>21506</v>
      </c>
      <c r="Y3" t="s">
        <v>21428</v>
      </c>
      <c r="Z3" t="s">
        <v>19900</v>
      </c>
      <c r="AA3" t="str">
        <f>_xlfn.CONCAT(V3, " ", Y3)</f>
        <v>Application Server Security Requirements Guide :: Version 3, Release: 3 Benchmark Date: 27 Oct 2022 AC-10;</v>
      </c>
    </row>
    <row r="4" spans="1:27" ht="409.5" hidden="1">
      <c r="A4" t="s">
        <v>16941</v>
      </c>
      <c r="B4" t="s">
        <v>4349</v>
      </c>
      <c r="C4" t="s">
        <v>5151</v>
      </c>
      <c r="D4" t="s">
        <v>16940</v>
      </c>
      <c r="E4" t="s">
        <v>16939</v>
      </c>
      <c r="F4" t="s">
        <v>16938</v>
      </c>
      <c r="G4" s="25" t="s">
        <v>16937</v>
      </c>
      <c r="I4" s="25" t="s">
        <v>16936</v>
      </c>
      <c r="J4" s="25" t="s">
        <v>16935</v>
      </c>
      <c r="M4" t="b">
        <v>0</v>
      </c>
      <c r="T4" t="s">
        <v>4341</v>
      </c>
      <c r="U4" t="s">
        <v>4340</v>
      </c>
      <c r="V4" t="s">
        <v>15953</v>
      </c>
      <c r="W4">
        <v>2902</v>
      </c>
      <c r="X4" s="25" t="s">
        <v>21506</v>
      </c>
      <c r="Y4" t="s">
        <v>21428</v>
      </c>
      <c r="Z4" t="s">
        <v>16934</v>
      </c>
      <c r="AA4" t="str">
        <f t="shared" ref="AA4:AA67" si="0">_xlfn.CONCAT(V4, " ", Y4)</f>
        <v>Database Security Requirements Guide :: Version 3, Release: 3 Benchmark Date: 27 Jul 2022 AC-10;</v>
      </c>
    </row>
    <row r="5" spans="1:27" ht="409.5" hidden="1">
      <c r="A5" t="s">
        <v>15952</v>
      </c>
      <c r="B5" t="s">
        <v>4349</v>
      </c>
      <c r="C5" t="s">
        <v>15950</v>
      </c>
      <c r="D5" t="s">
        <v>15951</v>
      </c>
      <c r="E5" t="s">
        <v>15950</v>
      </c>
      <c r="F5" t="s">
        <v>15949</v>
      </c>
      <c r="G5" s="25" t="s">
        <v>15948</v>
      </c>
      <c r="I5" s="25" t="s">
        <v>15947</v>
      </c>
      <c r="J5" t="s">
        <v>15946</v>
      </c>
      <c r="M5" t="b">
        <v>0</v>
      </c>
      <c r="T5" t="s">
        <v>4341</v>
      </c>
      <c r="U5" t="s">
        <v>4340</v>
      </c>
      <c r="V5" t="s">
        <v>15278</v>
      </c>
      <c r="W5">
        <v>2355</v>
      </c>
      <c r="X5" s="25" t="s">
        <v>21506</v>
      </c>
      <c r="Y5" t="s">
        <v>21428</v>
      </c>
      <c r="AA5" t="str">
        <f t="shared" si="0"/>
        <v>Domain Name System (DNS) Security Requirements Guide :: Version 2, Release: 4 Benchmark Date: 23 Oct 2015 AC-10;</v>
      </c>
    </row>
    <row r="6" spans="1:27" ht="409.5" hidden="1">
      <c r="A6" t="s">
        <v>15698</v>
      </c>
      <c r="B6" t="s">
        <v>4349</v>
      </c>
      <c r="C6" t="s">
        <v>15696</v>
      </c>
      <c r="D6" t="s">
        <v>15697</v>
      </c>
      <c r="E6" t="s">
        <v>15696</v>
      </c>
      <c r="F6" t="s">
        <v>15695</v>
      </c>
      <c r="G6" s="25" t="s">
        <v>15694</v>
      </c>
      <c r="I6" s="25" t="s">
        <v>15693</v>
      </c>
      <c r="J6" t="s">
        <v>15692</v>
      </c>
      <c r="M6" t="b">
        <v>0</v>
      </c>
      <c r="T6" t="s">
        <v>4341</v>
      </c>
      <c r="U6" t="s">
        <v>4340</v>
      </c>
      <c r="V6" t="s">
        <v>15278</v>
      </c>
      <c r="W6">
        <v>2355</v>
      </c>
      <c r="X6" s="25" t="s">
        <v>21506</v>
      </c>
      <c r="Y6" t="s">
        <v>21428</v>
      </c>
      <c r="AA6" t="str">
        <f t="shared" si="0"/>
        <v>Domain Name System (DNS) Security Requirements Guide :: Version 2, Release: 4 Benchmark Date: 23 Oct 2015 AC-10;</v>
      </c>
    </row>
    <row r="7" spans="1:27" ht="409.5" hidden="1">
      <c r="A7" t="s">
        <v>14954</v>
      </c>
      <c r="B7" t="s">
        <v>4349</v>
      </c>
      <c r="C7" t="s">
        <v>14953</v>
      </c>
      <c r="D7" t="s">
        <v>14952</v>
      </c>
      <c r="E7" t="s">
        <v>14951</v>
      </c>
      <c r="F7" t="s">
        <v>14950</v>
      </c>
      <c r="G7" s="25" t="s">
        <v>14949</v>
      </c>
      <c r="I7" t="s">
        <v>14948</v>
      </c>
      <c r="J7" t="s">
        <v>14947</v>
      </c>
      <c r="M7" t="b">
        <v>0</v>
      </c>
      <c r="T7" t="s">
        <v>4341</v>
      </c>
      <c r="U7" t="s">
        <v>4340</v>
      </c>
      <c r="V7" t="s">
        <v>13339</v>
      </c>
      <c r="W7">
        <v>2895</v>
      </c>
      <c r="X7" s="25" t="s">
        <v>21506</v>
      </c>
      <c r="Y7" t="s">
        <v>21428</v>
      </c>
      <c r="Z7" t="s">
        <v>14946</v>
      </c>
      <c r="AA7" t="str">
        <f t="shared" si="0"/>
        <v>General Purpose Operating System Security Requirements Guide :: Version 2, Release: 4 Benchmark Date: 27 Jul 2022 AC-10;</v>
      </c>
    </row>
    <row r="8" spans="1:27" ht="409.5" hidden="1">
      <c r="A8" t="s">
        <v>12696</v>
      </c>
      <c r="B8" t="s">
        <v>4349</v>
      </c>
      <c r="C8" t="s">
        <v>5151</v>
      </c>
      <c r="D8" t="s">
        <v>12695</v>
      </c>
      <c r="E8" t="s">
        <v>12694</v>
      </c>
      <c r="F8" t="s">
        <v>12693</v>
      </c>
      <c r="G8" s="25" t="s">
        <v>12692</v>
      </c>
      <c r="I8" s="25" t="s">
        <v>12691</v>
      </c>
      <c r="J8" t="s">
        <v>12690</v>
      </c>
      <c r="M8" t="b">
        <v>0</v>
      </c>
      <c r="T8" t="s">
        <v>4341</v>
      </c>
      <c r="U8" t="s">
        <v>4340</v>
      </c>
      <c r="V8" t="s">
        <v>11272</v>
      </c>
      <c r="W8">
        <v>2906</v>
      </c>
      <c r="X8" s="25" t="s">
        <v>21506</v>
      </c>
      <c r="Y8" t="s">
        <v>21428</v>
      </c>
      <c r="Z8" t="s">
        <v>12689</v>
      </c>
      <c r="AA8" t="str">
        <f t="shared" si="0"/>
        <v>Mainframe Product Security Requirements Guide :: Version 2, Release: 1 Benchmark Date: 27 Oct 2022 AC-10;</v>
      </c>
    </row>
    <row r="9" spans="1:27" ht="409.5" hidden="1">
      <c r="A9" t="s">
        <v>10563</v>
      </c>
      <c r="B9" t="s">
        <v>4349</v>
      </c>
      <c r="C9" t="s">
        <v>5151</v>
      </c>
      <c r="D9" t="s">
        <v>10562</v>
      </c>
      <c r="E9" t="s">
        <v>10561</v>
      </c>
      <c r="F9" t="s">
        <v>10560</v>
      </c>
      <c r="G9" s="25" t="s">
        <v>10559</v>
      </c>
      <c r="I9" s="25" t="s">
        <v>10558</v>
      </c>
      <c r="J9" t="s">
        <v>10557</v>
      </c>
      <c r="M9" t="b">
        <v>0</v>
      </c>
      <c r="T9" t="s">
        <v>4341</v>
      </c>
      <c r="U9" t="s">
        <v>4340</v>
      </c>
      <c r="V9" t="s">
        <v>10511</v>
      </c>
      <c r="W9">
        <v>2890</v>
      </c>
      <c r="X9" s="25" t="s">
        <v>21506</v>
      </c>
      <c r="Y9" t="s">
        <v>21428</v>
      </c>
      <c r="Z9" t="s">
        <v>10556</v>
      </c>
      <c r="AA9" t="str">
        <f t="shared" si="0"/>
        <v>Network Device Management Security Requirements Guide :: Version 4, Release: 1 Benchmark Date: 23 Apr 2021 AC-10;</v>
      </c>
    </row>
    <row r="10" spans="1:27" ht="409.5" hidden="1">
      <c r="A10" t="s">
        <v>9346</v>
      </c>
      <c r="B10" t="s">
        <v>4349</v>
      </c>
      <c r="C10" t="s">
        <v>5151</v>
      </c>
      <c r="D10" t="s">
        <v>9345</v>
      </c>
      <c r="E10" t="s">
        <v>9344</v>
      </c>
      <c r="F10" t="s">
        <v>9343</v>
      </c>
      <c r="G10" s="25" t="s">
        <v>9342</v>
      </c>
      <c r="I10" s="25" t="s">
        <v>9341</v>
      </c>
      <c r="J10" t="s">
        <v>9340</v>
      </c>
      <c r="M10" t="b">
        <v>0</v>
      </c>
      <c r="T10" t="s">
        <v>4341</v>
      </c>
      <c r="U10" t="s">
        <v>4340</v>
      </c>
      <c r="V10" t="s">
        <v>8332</v>
      </c>
      <c r="W10">
        <v>5269</v>
      </c>
      <c r="X10" s="25" t="s">
        <v>21506</v>
      </c>
      <c r="Y10" t="s">
        <v>21428</v>
      </c>
      <c r="AA10" t="str">
        <f t="shared" si="0"/>
        <v>Unified Endpoint Management Server Security Requirements Guide :: Version 1, Release: 1 Benchmark Date: 20 Nov 2020 AC-10;</v>
      </c>
    </row>
    <row r="11" spans="1:27" ht="409.5" hidden="1">
      <c r="A11" t="s">
        <v>8285</v>
      </c>
      <c r="B11" t="s">
        <v>4349</v>
      </c>
      <c r="C11" t="s">
        <v>8284</v>
      </c>
      <c r="D11" t="s">
        <v>8283</v>
      </c>
      <c r="E11" t="s">
        <v>8282</v>
      </c>
      <c r="F11" t="s">
        <v>8281</v>
      </c>
      <c r="G11" s="25" t="s">
        <v>8280</v>
      </c>
      <c r="I11" s="25" t="s">
        <v>8279</v>
      </c>
      <c r="J11" t="s">
        <v>8278</v>
      </c>
      <c r="M11" t="b">
        <v>0</v>
      </c>
      <c r="T11" t="s">
        <v>4341</v>
      </c>
      <c r="U11" t="s">
        <v>4340</v>
      </c>
      <c r="V11" t="s">
        <v>7613</v>
      </c>
      <c r="W11">
        <v>2920</v>
      </c>
      <c r="X11" s="25" t="s">
        <v>21506</v>
      </c>
      <c r="Y11" t="s">
        <v>21428</v>
      </c>
      <c r="Z11" t="s">
        <v>8277</v>
      </c>
      <c r="AA11" t="str">
        <f t="shared" si="0"/>
        <v>Virtual Private Network (VPN) Security Requirements Guide :: Version 2, Release: 4 Benchmark Date: 27 Oct 2021 AC-10;</v>
      </c>
    </row>
    <row r="12" spans="1:27" ht="409.5" hidden="1">
      <c r="A12" t="s">
        <v>7612</v>
      </c>
      <c r="B12" t="s">
        <v>4349</v>
      </c>
      <c r="C12" t="s">
        <v>5151</v>
      </c>
      <c r="D12" t="s">
        <v>7611</v>
      </c>
      <c r="E12" t="s">
        <v>7610</v>
      </c>
      <c r="F12" t="s">
        <v>7609</v>
      </c>
      <c r="G12" s="25" t="s">
        <v>7608</v>
      </c>
      <c r="I12" s="25" t="s">
        <v>7607</v>
      </c>
      <c r="J12" t="s">
        <v>7606</v>
      </c>
      <c r="M12" t="b">
        <v>0</v>
      </c>
      <c r="T12" t="s">
        <v>4341</v>
      </c>
      <c r="U12" t="s">
        <v>4340</v>
      </c>
      <c r="V12" t="s">
        <v>5162</v>
      </c>
      <c r="W12">
        <v>4093</v>
      </c>
      <c r="X12" s="25" t="s">
        <v>21506</v>
      </c>
      <c r="Y12" t="s">
        <v>21428</v>
      </c>
      <c r="Z12" t="s">
        <v>7605</v>
      </c>
      <c r="AA12" t="str">
        <f t="shared" si="0"/>
        <v>Application Security and Development Security Technical Implementation Guide :: Version 5, Release: 2 Benchmark Date: 27 Oct 2022 AC-10;</v>
      </c>
    </row>
    <row r="13" spans="1:27" ht="409.5" hidden="1">
      <c r="A13" t="s">
        <v>5160</v>
      </c>
      <c r="B13" t="s">
        <v>4349</v>
      </c>
      <c r="C13" t="s">
        <v>5151</v>
      </c>
      <c r="D13" t="s">
        <v>5159</v>
      </c>
      <c r="E13" t="s">
        <v>5158</v>
      </c>
      <c r="F13" t="s">
        <v>5157</v>
      </c>
      <c r="G13" s="25" t="s">
        <v>5156</v>
      </c>
      <c r="I13" s="25" t="s">
        <v>5155</v>
      </c>
      <c r="J13" t="s">
        <v>5154</v>
      </c>
      <c r="M13" t="b">
        <v>0</v>
      </c>
      <c r="T13" t="s">
        <v>4341</v>
      </c>
      <c r="U13" t="s">
        <v>4340</v>
      </c>
      <c r="V13" t="s">
        <v>4339</v>
      </c>
      <c r="W13">
        <v>2910</v>
      </c>
      <c r="X13" s="25" t="s">
        <v>21506</v>
      </c>
      <c r="Y13" t="s">
        <v>21428</v>
      </c>
      <c r="Z13" t="s">
        <v>5153</v>
      </c>
      <c r="AA13" t="str">
        <f t="shared" si="0"/>
        <v>Web Server Security Requirements Guide :: Version 3, Release: 1 Benchmark Date: 27 Oct 2022 AC-10;</v>
      </c>
    </row>
    <row r="14" spans="1:27" ht="409.5" hidden="1">
      <c r="A14" t="s">
        <v>5152</v>
      </c>
      <c r="B14" t="s">
        <v>4349</v>
      </c>
      <c r="C14" t="s">
        <v>5151</v>
      </c>
      <c r="D14" t="s">
        <v>5150</v>
      </c>
      <c r="E14" t="s">
        <v>5149</v>
      </c>
      <c r="F14" t="s">
        <v>5148</v>
      </c>
      <c r="G14" s="25" t="s">
        <v>5147</v>
      </c>
      <c r="I14" s="25" t="s">
        <v>5146</v>
      </c>
      <c r="J14" t="s">
        <v>5145</v>
      </c>
      <c r="M14" t="b">
        <v>0</v>
      </c>
      <c r="T14" t="s">
        <v>4341</v>
      </c>
      <c r="U14" t="s">
        <v>4340</v>
      </c>
      <c r="V14" t="s">
        <v>4339</v>
      </c>
      <c r="W14">
        <v>2910</v>
      </c>
      <c r="X14" s="25" t="s">
        <v>21506</v>
      </c>
      <c r="Y14" t="s">
        <v>21428</v>
      </c>
      <c r="Z14" t="s">
        <v>5144</v>
      </c>
      <c r="AA14" t="str">
        <f t="shared" si="0"/>
        <v>Web Server Security Requirements Guide :: Version 3, Release: 1 Benchmark Date: 27 Oct 2022 AC-10;</v>
      </c>
    </row>
    <row r="15" spans="1:27" ht="409.5">
      <c r="A15" t="s">
        <v>20944</v>
      </c>
      <c r="B15" t="s">
        <v>4349</v>
      </c>
      <c r="C15" t="s">
        <v>20942</v>
      </c>
      <c r="D15" t="s">
        <v>20943</v>
      </c>
      <c r="E15" t="s">
        <v>20942</v>
      </c>
      <c r="F15" t="s">
        <v>20941</v>
      </c>
      <c r="G15" s="25" t="s">
        <v>20940</v>
      </c>
      <c r="I15" s="25" t="s">
        <v>20939</v>
      </c>
      <c r="J15" t="s">
        <v>20938</v>
      </c>
      <c r="M15" t="b">
        <v>0</v>
      </c>
      <c r="T15" t="s">
        <v>4341</v>
      </c>
      <c r="U15" t="s">
        <v>4340</v>
      </c>
      <c r="V15" t="s">
        <v>19908</v>
      </c>
      <c r="W15">
        <v>2489</v>
      </c>
      <c r="X15" s="25" t="s">
        <v>21506</v>
      </c>
      <c r="Y15" t="s">
        <v>21428</v>
      </c>
      <c r="AA15" t="str">
        <f t="shared" si="0"/>
        <v>Application Layer Gateway (ALG) Security Requirements Guide (SRG) :: Version 1, Release: 2 Benchmark Date: 24 Jul 2015 AC-10;</v>
      </c>
    </row>
    <row r="16" spans="1:27" ht="409.5" hidden="1">
      <c r="A16" t="s">
        <v>14918</v>
      </c>
      <c r="B16" t="s">
        <v>4349</v>
      </c>
      <c r="C16" t="s">
        <v>14917</v>
      </c>
      <c r="D16" t="s">
        <v>14916</v>
      </c>
      <c r="E16" t="s">
        <v>14915</v>
      </c>
      <c r="F16" t="s">
        <v>14914</v>
      </c>
      <c r="G16" s="25" t="s">
        <v>14913</v>
      </c>
      <c r="I16" t="s">
        <v>14912</v>
      </c>
      <c r="J16" t="s">
        <v>14911</v>
      </c>
      <c r="M16" t="b">
        <v>0</v>
      </c>
      <c r="T16" t="s">
        <v>4341</v>
      </c>
      <c r="U16" t="s">
        <v>4340</v>
      </c>
      <c r="V16" t="s">
        <v>13339</v>
      </c>
      <c r="W16">
        <v>2895</v>
      </c>
      <c r="X16" s="25" t="s">
        <v>21507</v>
      </c>
      <c r="Y16" t="s">
        <v>21463</v>
      </c>
      <c r="Z16" t="s">
        <v>14910</v>
      </c>
      <c r="AA16" t="str">
        <f t="shared" si="0"/>
        <v>General Purpose Operating System Security Requirements Guide :: Version 2, Release: 4 Benchmark Date: 27 Jul 2022 AC-11 (1);</v>
      </c>
    </row>
    <row r="17" spans="1:27" ht="409.5" hidden="1">
      <c r="A17" t="s">
        <v>12688</v>
      </c>
      <c r="B17" t="s">
        <v>4349</v>
      </c>
      <c r="C17" t="s">
        <v>9338</v>
      </c>
      <c r="D17" t="s">
        <v>12687</v>
      </c>
      <c r="E17" t="s">
        <v>12686</v>
      </c>
      <c r="F17" t="s">
        <v>12685</v>
      </c>
      <c r="G17" s="25" t="s">
        <v>12684</v>
      </c>
      <c r="I17" s="25" t="s">
        <v>12683</v>
      </c>
      <c r="J17" t="s">
        <v>12682</v>
      </c>
      <c r="M17" t="b">
        <v>0</v>
      </c>
      <c r="T17" t="s">
        <v>4341</v>
      </c>
      <c r="U17" t="s">
        <v>4340</v>
      </c>
      <c r="V17" t="s">
        <v>11272</v>
      </c>
      <c r="W17">
        <v>2906</v>
      </c>
      <c r="X17" s="25" t="s">
        <v>21507</v>
      </c>
      <c r="Y17" t="s">
        <v>21463</v>
      </c>
      <c r="Z17" t="s">
        <v>12681</v>
      </c>
      <c r="AA17" t="str">
        <f t="shared" si="0"/>
        <v>Mainframe Product Security Requirements Guide :: Version 2, Release: 1 Benchmark Date: 27 Oct 2022 AC-11 (1);</v>
      </c>
    </row>
    <row r="18" spans="1:27" ht="409.5" hidden="1">
      <c r="A18" t="s">
        <v>11270</v>
      </c>
      <c r="B18" t="s">
        <v>4349</v>
      </c>
      <c r="C18" t="s">
        <v>9338</v>
      </c>
      <c r="D18" t="s">
        <v>11269</v>
      </c>
      <c r="E18" t="s">
        <v>11268</v>
      </c>
      <c r="F18" t="s">
        <v>11267</v>
      </c>
      <c r="G18" s="25" t="s">
        <v>11266</v>
      </c>
      <c r="I18" t="s">
        <v>11265</v>
      </c>
      <c r="J18" t="s">
        <v>11264</v>
      </c>
      <c r="M18" t="b">
        <v>0</v>
      </c>
      <c r="T18" t="s">
        <v>4341</v>
      </c>
      <c r="U18" t="s">
        <v>4340</v>
      </c>
      <c r="V18" t="s">
        <v>10511</v>
      </c>
      <c r="W18">
        <v>2890</v>
      </c>
      <c r="X18" s="25" t="s">
        <v>21507</v>
      </c>
      <c r="Y18" t="s">
        <v>21463</v>
      </c>
      <c r="Z18" t="s">
        <v>11263</v>
      </c>
      <c r="AA18" t="str">
        <f t="shared" si="0"/>
        <v>Network Device Management Security Requirements Guide :: Version 4, Release: 1 Benchmark Date: 23 Apr 2021 AC-11 (1);</v>
      </c>
    </row>
    <row r="19" spans="1:27" ht="409.5" hidden="1">
      <c r="A19" t="s">
        <v>9339</v>
      </c>
      <c r="B19" t="s">
        <v>4349</v>
      </c>
      <c r="C19" t="s">
        <v>9338</v>
      </c>
      <c r="D19" t="s">
        <v>9337</v>
      </c>
      <c r="E19" t="s">
        <v>9336</v>
      </c>
      <c r="F19" t="s">
        <v>9335</v>
      </c>
      <c r="G19" s="25" t="s">
        <v>9334</v>
      </c>
      <c r="I19" s="25" t="s">
        <v>9333</v>
      </c>
      <c r="J19" t="s">
        <v>9332</v>
      </c>
      <c r="M19" t="b">
        <v>0</v>
      </c>
      <c r="T19" t="s">
        <v>4341</v>
      </c>
      <c r="U19" t="s">
        <v>4340</v>
      </c>
      <c r="V19" t="s">
        <v>8332</v>
      </c>
      <c r="W19">
        <v>5269</v>
      </c>
      <c r="X19" s="25" t="s">
        <v>21507</v>
      </c>
      <c r="Y19" t="s">
        <v>21463</v>
      </c>
      <c r="AA19" t="str">
        <f t="shared" si="0"/>
        <v>Unified Endpoint Management Server Security Requirements Guide :: Version 1, Release: 1 Benchmark Date: 20 Nov 2020 AC-11 (1);</v>
      </c>
    </row>
    <row r="20" spans="1:27" ht="409.5">
      <c r="A20" t="s">
        <v>19964</v>
      </c>
      <c r="B20" t="s">
        <v>4349</v>
      </c>
      <c r="C20" t="s">
        <v>19962</v>
      </c>
      <c r="D20" t="s">
        <v>19963</v>
      </c>
      <c r="E20" t="s">
        <v>19962</v>
      </c>
      <c r="F20" t="s">
        <v>19961</v>
      </c>
      <c r="G20" s="25" t="s">
        <v>19960</v>
      </c>
      <c r="I20" s="25" t="s">
        <v>19959</v>
      </c>
      <c r="J20" t="s">
        <v>19958</v>
      </c>
      <c r="M20" t="b">
        <v>0</v>
      </c>
      <c r="T20" t="s">
        <v>4341</v>
      </c>
      <c r="U20" t="s">
        <v>4340</v>
      </c>
      <c r="V20" t="s">
        <v>19908</v>
      </c>
      <c r="W20">
        <v>2489</v>
      </c>
      <c r="X20" s="25" t="s">
        <v>21507</v>
      </c>
      <c r="Y20" t="s">
        <v>21463</v>
      </c>
      <c r="AA20" t="str">
        <f t="shared" si="0"/>
        <v>Application Layer Gateway (ALG) Security Requirements Guide (SRG) :: Version 1, Release: 2 Benchmark Date: 24 Jul 2015 AC-11 (1);</v>
      </c>
    </row>
    <row r="21" spans="1:27" ht="409.5">
      <c r="A21" t="s">
        <v>19957</v>
      </c>
      <c r="B21" t="s">
        <v>4349</v>
      </c>
      <c r="C21" t="s">
        <v>19955</v>
      </c>
      <c r="D21" t="s">
        <v>19956</v>
      </c>
      <c r="E21" t="s">
        <v>19955</v>
      </c>
      <c r="F21" t="s">
        <v>19954</v>
      </c>
      <c r="G21" s="25" t="s">
        <v>19953</v>
      </c>
      <c r="I21" s="25" t="s">
        <v>19952</v>
      </c>
      <c r="J21" t="s">
        <v>19951</v>
      </c>
      <c r="M21" t="b">
        <v>0</v>
      </c>
      <c r="T21" t="s">
        <v>4341</v>
      </c>
      <c r="U21" t="s">
        <v>4340</v>
      </c>
      <c r="V21" t="s">
        <v>19908</v>
      </c>
      <c r="W21">
        <v>2489</v>
      </c>
      <c r="X21" s="25" t="s">
        <v>21508</v>
      </c>
      <c r="Y21" t="s">
        <v>21487</v>
      </c>
      <c r="AA21" t="str">
        <f t="shared" si="0"/>
        <v>Application Layer Gateway (ALG) Security Requirements Guide (SRG) :: Version 1, Release: 2 Benchmark Date: 24 Jul 2015 AC-11;</v>
      </c>
    </row>
    <row r="22" spans="1:27" ht="409.5">
      <c r="A22" t="s">
        <v>19950</v>
      </c>
      <c r="B22" t="s">
        <v>4349</v>
      </c>
      <c r="C22" t="s">
        <v>19948</v>
      </c>
      <c r="D22" t="s">
        <v>19949</v>
      </c>
      <c r="E22" t="s">
        <v>19948</v>
      </c>
      <c r="F22" t="s">
        <v>19947</v>
      </c>
      <c r="G22" s="25" t="s">
        <v>19946</v>
      </c>
      <c r="I22" s="25" t="s">
        <v>19945</v>
      </c>
      <c r="J22" t="s">
        <v>19944</v>
      </c>
      <c r="M22" t="b">
        <v>0</v>
      </c>
      <c r="T22" t="s">
        <v>4341</v>
      </c>
      <c r="U22" t="s">
        <v>4340</v>
      </c>
      <c r="V22" t="s">
        <v>19908</v>
      </c>
      <c r="W22">
        <v>2489</v>
      </c>
      <c r="X22" s="25" t="s">
        <v>21509</v>
      </c>
      <c r="Y22" t="s">
        <v>21487</v>
      </c>
      <c r="AA22" t="str">
        <f t="shared" si="0"/>
        <v>Application Layer Gateway (ALG) Security Requirements Guide (SRG) :: Version 1, Release: 2 Benchmark Date: 24 Jul 2015 AC-11;</v>
      </c>
    </row>
    <row r="23" spans="1:27" ht="409.5" hidden="1">
      <c r="A23" t="s">
        <v>14936</v>
      </c>
      <c r="B23" t="s">
        <v>4349</v>
      </c>
      <c r="C23" t="s">
        <v>14935</v>
      </c>
      <c r="D23" t="s">
        <v>14934</v>
      </c>
      <c r="E23" t="s">
        <v>14933</v>
      </c>
      <c r="F23" t="s">
        <v>14932</v>
      </c>
      <c r="G23" s="25" t="s">
        <v>14931</v>
      </c>
      <c r="I23" t="s">
        <v>14930</v>
      </c>
      <c r="J23" t="s">
        <v>14929</v>
      </c>
      <c r="M23" t="b">
        <v>0</v>
      </c>
      <c r="T23" t="s">
        <v>4341</v>
      </c>
      <c r="U23" t="s">
        <v>4340</v>
      </c>
      <c r="V23" t="s">
        <v>13339</v>
      </c>
      <c r="W23">
        <v>2895</v>
      </c>
      <c r="X23" s="25" t="s">
        <v>21508</v>
      </c>
      <c r="Y23" t="s">
        <v>21487</v>
      </c>
      <c r="Z23" t="s">
        <v>14928</v>
      </c>
      <c r="AA23" t="str">
        <f t="shared" si="0"/>
        <v>General Purpose Operating System Security Requirements Guide :: Version 2, Release: 4 Benchmark Date: 27 Jul 2022 AC-11;</v>
      </c>
    </row>
    <row r="24" spans="1:27" ht="409.5" hidden="1">
      <c r="A24" t="s">
        <v>14927</v>
      </c>
      <c r="B24" t="s">
        <v>4349</v>
      </c>
      <c r="C24" t="s">
        <v>14926</v>
      </c>
      <c r="D24" t="s">
        <v>14925</v>
      </c>
      <c r="E24" t="s">
        <v>14924</v>
      </c>
      <c r="F24" t="s">
        <v>14923</v>
      </c>
      <c r="G24" s="25" t="s">
        <v>14922</v>
      </c>
      <c r="I24" t="s">
        <v>14921</v>
      </c>
      <c r="J24" t="s">
        <v>14920</v>
      </c>
      <c r="M24" t="b">
        <v>0</v>
      </c>
      <c r="T24" t="s">
        <v>4341</v>
      </c>
      <c r="U24" t="s">
        <v>4340</v>
      </c>
      <c r="V24" t="s">
        <v>13339</v>
      </c>
      <c r="W24">
        <v>2895</v>
      </c>
      <c r="X24" s="25" t="s">
        <v>21509</v>
      </c>
      <c r="Y24" t="s">
        <v>21487</v>
      </c>
      <c r="Z24" t="s">
        <v>14919</v>
      </c>
      <c r="AA24" t="str">
        <f t="shared" si="0"/>
        <v>General Purpose Operating System Security Requirements Guide :: Version 2, Release: 4 Benchmark Date: 27 Jul 2022 AC-11;</v>
      </c>
    </row>
    <row r="25" spans="1:27" ht="409.5" hidden="1">
      <c r="A25" t="s">
        <v>12680</v>
      </c>
      <c r="B25" t="s">
        <v>4349</v>
      </c>
      <c r="C25" t="s">
        <v>9330</v>
      </c>
      <c r="D25" t="s">
        <v>12679</v>
      </c>
      <c r="E25" t="s">
        <v>12678</v>
      </c>
      <c r="F25" t="s">
        <v>12677</v>
      </c>
      <c r="G25" s="25" t="s">
        <v>12676</v>
      </c>
      <c r="I25" s="25" t="s">
        <v>12675</v>
      </c>
      <c r="J25" t="s">
        <v>12674</v>
      </c>
      <c r="M25" t="b">
        <v>0</v>
      </c>
      <c r="T25" t="s">
        <v>4341</v>
      </c>
      <c r="U25" t="s">
        <v>4340</v>
      </c>
      <c r="V25" t="s">
        <v>11272</v>
      </c>
      <c r="W25">
        <v>2906</v>
      </c>
      <c r="X25" s="25" t="s">
        <v>21508</v>
      </c>
      <c r="Y25" t="s">
        <v>21487</v>
      </c>
      <c r="Z25" t="s">
        <v>12673</v>
      </c>
      <c r="AA25" t="str">
        <f t="shared" si="0"/>
        <v>Mainframe Product Security Requirements Guide :: Version 2, Release: 1 Benchmark Date: 27 Oct 2022 AC-11;</v>
      </c>
    </row>
    <row r="26" spans="1:27" ht="409.5" hidden="1">
      <c r="A26" t="s">
        <v>12672</v>
      </c>
      <c r="B26" t="s">
        <v>4349</v>
      </c>
      <c r="C26" t="s">
        <v>9322</v>
      </c>
      <c r="D26" t="s">
        <v>12671</v>
      </c>
      <c r="E26" t="s">
        <v>12670</v>
      </c>
      <c r="F26" t="s">
        <v>12669</v>
      </c>
      <c r="G26" s="25" t="s">
        <v>12668</v>
      </c>
      <c r="I26" s="25" t="s">
        <v>12667</v>
      </c>
      <c r="J26" s="25" t="s">
        <v>12666</v>
      </c>
      <c r="M26" t="b">
        <v>0</v>
      </c>
      <c r="T26" t="s">
        <v>4341</v>
      </c>
      <c r="U26" t="s">
        <v>4340</v>
      </c>
      <c r="V26" t="s">
        <v>11272</v>
      </c>
      <c r="W26">
        <v>2906</v>
      </c>
      <c r="X26" s="25" t="s">
        <v>21509</v>
      </c>
      <c r="Y26" t="s">
        <v>21487</v>
      </c>
      <c r="Z26" t="s">
        <v>12665</v>
      </c>
      <c r="AA26" t="str">
        <f t="shared" si="0"/>
        <v>Mainframe Product Security Requirements Guide :: Version 2, Release: 1 Benchmark Date: 27 Oct 2022 AC-11;</v>
      </c>
    </row>
    <row r="27" spans="1:27" ht="409.5" hidden="1">
      <c r="A27" t="s">
        <v>11262</v>
      </c>
      <c r="B27" t="s">
        <v>4349</v>
      </c>
      <c r="C27" t="s">
        <v>9330</v>
      </c>
      <c r="D27" t="s">
        <v>11261</v>
      </c>
      <c r="E27" t="s">
        <v>11260</v>
      </c>
      <c r="F27" t="s">
        <v>11259</v>
      </c>
      <c r="G27" s="25" t="s">
        <v>11258</v>
      </c>
      <c r="I27" t="s">
        <v>11257</v>
      </c>
      <c r="J27" t="s">
        <v>11256</v>
      </c>
      <c r="M27" t="b">
        <v>0</v>
      </c>
      <c r="T27" t="s">
        <v>4341</v>
      </c>
      <c r="U27" t="s">
        <v>4340</v>
      </c>
      <c r="V27" t="s">
        <v>10511</v>
      </c>
      <c r="W27">
        <v>2890</v>
      </c>
      <c r="X27" s="25" t="s">
        <v>21508</v>
      </c>
      <c r="Y27" t="s">
        <v>21487</v>
      </c>
      <c r="Z27" t="s">
        <v>11255</v>
      </c>
      <c r="AA27" t="str">
        <f t="shared" si="0"/>
        <v>Network Device Management Security Requirements Guide :: Version 4, Release: 1 Benchmark Date: 23 Apr 2021 AC-11;</v>
      </c>
    </row>
    <row r="28" spans="1:27" ht="409.5" hidden="1">
      <c r="A28" t="s">
        <v>11254</v>
      </c>
      <c r="B28" t="s">
        <v>4349</v>
      </c>
      <c r="C28" t="s">
        <v>9322</v>
      </c>
      <c r="D28" t="s">
        <v>11253</v>
      </c>
      <c r="E28" t="s">
        <v>11252</v>
      </c>
      <c r="F28" t="s">
        <v>11251</v>
      </c>
      <c r="G28" s="25" t="s">
        <v>11250</v>
      </c>
      <c r="I28" t="s">
        <v>11249</v>
      </c>
      <c r="J28" t="s">
        <v>11248</v>
      </c>
      <c r="M28" t="b">
        <v>0</v>
      </c>
      <c r="T28" t="s">
        <v>4341</v>
      </c>
      <c r="U28" t="s">
        <v>4340</v>
      </c>
      <c r="V28" t="s">
        <v>10511</v>
      </c>
      <c r="W28">
        <v>2890</v>
      </c>
      <c r="X28" s="25" t="s">
        <v>21509</v>
      </c>
      <c r="Y28" t="s">
        <v>21487</v>
      </c>
      <c r="Z28" t="s">
        <v>11247</v>
      </c>
      <c r="AA28" t="str">
        <f t="shared" si="0"/>
        <v>Network Device Management Security Requirements Guide :: Version 4, Release: 1 Benchmark Date: 23 Apr 2021 AC-11;</v>
      </c>
    </row>
    <row r="29" spans="1:27" ht="409.5" hidden="1">
      <c r="A29" t="s">
        <v>9331</v>
      </c>
      <c r="B29" t="s">
        <v>4349</v>
      </c>
      <c r="C29" t="s">
        <v>9330</v>
      </c>
      <c r="D29" t="s">
        <v>9329</v>
      </c>
      <c r="E29" t="s">
        <v>9328</v>
      </c>
      <c r="F29" t="s">
        <v>9327</v>
      </c>
      <c r="G29" s="25" t="s">
        <v>9326</v>
      </c>
      <c r="I29" s="25" t="s">
        <v>9325</v>
      </c>
      <c r="J29" t="s">
        <v>9324</v>
      </c>
      <c r="M29" t="b">
        <v>0</v>
      </c>
      <c r="T29" t="s">
        <v>4341</v>
      </c>
      <c r="U29" t="s">
        <v>4340</v>
      </c>
      <c r="V29" t="s">
        <v>8332</v>
      </c>
      <c r="W29">
        <v>5269</v>
      </c>
      <c r="X29" s="25" t="s">
        <v>21508</v>
      </c>
      <c r="Y29" t="s">
        <v>21487</v>
      </c>
      <c r="AA29" t="str">
        <f t="shared" si="0"/>
        <v>Unified Endpoint Management Server Security Requirements Guide :: Version 1, Release: 1 Benchmark Date: 20 Nov 2020 AC-11;</v>
      </c>
    </row>
    <row r="30" spans="1:27" ht="409.5" hidden="1">
      <c r="A30" t="s">
        <v>9323</v>
      </c>
      <c r="B30" t="s">
        <v>4349</v>
      </c>
      <c r="C30" t="s">
        <v>9322</v>
      </c>
      <c r="D30" t="s">
        <v>9321</v>
      </c>
      <c r="E30" t="s">
        <v>9320</v>
      </c>
      <c r="F30" t="s">
        <v>9319</v>
      </c>
      <c r="G30" s="25" t="s">
        <v>9318</v>
      </c>
      <c r="I30" s="25" t="s">
        <v>9317</v>
      </c>
      <c r="J30" t="s">
        <v>9316</v>
      </c>
      <c r="M30" t="b">
        <v>0</v>
      </c>
      <c r="T30" t="s">
        <v>4341</v>
      </c>
      <c r="U30" t="s">
        <v>4340</v>
      </c>
      <c r="V30" t="s">
        <v>8332</v>
      </c>
      <c r="W30">
        <v>5269</v>
      </c>
      <c r="X30" s="25" t="s">
        <v>21509</v>
      </c>
      <c r="Y30" t="s">
        <v>21487</v>
      </c>
      <c r="AA30" t="str">
        <f t="shared" si="0"/>
        <v>Unified Endpoint Management Server Security Requirements Guide :: Version 1, Release: 1 Benchmark Date: 20 Nov 2020 AC-11;</v>
      </c>
    </row>
    <row r="31" spans="1:27" ht="409.5" hidden="1">
      <c r="A31" t="s">
        <v>7621</v>
      </c>
      <c r="B31" t="s">
        <v>4349</v>
      </c>
      <c r="C31" t="s">
        <v>7620</v>
      </c>
      <c r="D31" t="s">
        <v>7619</v>
      </c>
      <c r="E31" t="s">
        <v>7618</v>
      </c>
      <c r="F31" t="s">
        <v>7617</v>
      </c>
      <c r="G31" s="25" t="s">
        <v>7616</v>
      </c>
      <c r="I31" s="25" t="s">
        <v>7615</v>
      </c>
      <c r="J31" s="25" t="s">
        <v>7614</v>
      </c>
      <c r="M31" t="b">
        <v>0</v>
      </c>
      <c r="T31" t="s">
        <v>4341</v>
      </c>
      <c r="U31" t="s">
        <v>4340</v>
      </c>
      <c r="V31" t="s">
        <v>7613</v>
      </c>
      <c r="W31">
        <v>2920</v>
      </c>
      <c r="X31" s="25" t="s">
        <v>21510</v>
      </c>
      <c r="Y31" t="s">
        <v>21909</v>
      </c>
      <c r="AA31" t="str">
        <f t="shared" si="0"/>
        <v>Virtual Private Network (VPN) Security Requirements Guide :: Version 2, Release: 4 Benchmark Date: 27 Oct 2021 AC-11;SC-10;</v>
      </c>
    </row>
    <row r="32" spans="1:27" ht="409.5">
      <c r="A32" t="s">
        <v>19943</v>
      </c>
      <c r="B32" t="s">
        <v>4349</v>
      </c>
      <c r="C32" t="s">
        <v>19941</v>
      </c>
      <c r="D32" t="s">
        <v>19942</v>
      </c>
      <c r="E32" t="s">
        <v>19941</v>
      </c>
      <c r="F32" t="s">
        <v>19940</v>
      </c>
      <c r="G32" s="25" t="s">
        <v>19939</v>
      </c>
      <c r="I32" s="25" t="s">
        <v>19938</v>
      </c>
      <c r="J32" t="s">
        <v>19937</v>
      </c>
      <c r="M32" t="b">
        <v>0</v>
      </c>
      <c r="T32" t="s">
        <v>4341</v>
      </c>
      <c r="U32" t="s">
        <v>4340</v>
      </c>
      <c r="V32" t="s">
        <v>19908</v>
      </c>
      <c r="W32">
        <v>2489</v>
      </c>
      <c r="X32" s="25" t="s">
        <v>21513</v>
      </c>
      <c r="Y32" t="s">
        <v>21487</v>
      </c>
      <c r="AA32" t="str">
        <f t="shared" si="0"/>
        <v>Application Layer Gateway (ALG) Security Requirements Guide (SRG) :: Version 1, Release: 2 Benchmark Date: 24 Jul 2015 AC-11;</v>
      </c>
    </row>
    <row r="33" spans="1:27" ht="409.5" hidden="1">
      <c r="A33" t="s">
        <v>14945</v>
      </c>
      <c r="B33" t="s">
        <v>4349</v>
      </c>
      <c r="C33" t="s">
        <v>14944</v>
      </c>
      <c r="D33" t="s">
        <v>14943</v>
      </c>
      <c r="E33" t="s">
        <v>14942</v>
      </c>
      <c r="F33" t="s">
        <v>14941</v>
      </c>
      <c r="G33" s="25" t="s">
        <v>14940</v>
      </c>
      <c r="I33" t="s">
        <v>14939</v>
      </c>
      <c r="J33" t="s">
        <v>14938</v>
      </c>
      <c r="M33" t="b">
        <v>0</v>
      </c>
      <c r="T33" t="s">
        <v>4341</v>
      </c>
      <c r="U33" t="s">
        <v>4340</v>
      </c>
      <c r="V33" t="s">
        <v>13339</v>
      </c>
      <c r="W33">
        <v>2895</v>
      </c>
      <c r="X33" s="25" t="s">
        <v>21513</v>
      </c>
      <c r="Y33" t="s">
        <v>21487</v>
      </c>
      <c r="Z33" t="s">
        <v>14937</v>
      </c>
      <c r="AA33" t="str">
        <f t="shared" si="0"/>
        <v>General Purpose Operating System Security Requirements Guide :: Version 2, Release: 4 Benchmark Date: 27 Jul 2022 AC-11;</v>
      </c>
    </row>
    <row r="34" spans="1:27" ht="409.5" hidden="1">
      <c r="A34" t="s">
        <v>12664</v>
      </c>
      <c r="B34" t="s">
        <v>4349</v>
      </c>
      <c r="C34" t="s">
        <v>9314</v>
      </c>
      <c r="D34" t="s">
        <v>12663</v>
      </c>
      <c r="E34" t="s">
        <v>12662</v>
      </c>
      <c r="F34" t="s">
        <v>12661</v>
      </c>
      <c r="G34" s="25" t="s">
        <v>12660</v>
      </c>
      <c r="I34" s="25" t="s">
        <v>12659</v>
      </c>
      <c r="J34" t="s">
        <v>12658</v>
      </c>
      <c r="M34" t="b">
        <v>0</v>
      </c>
      <c r="T34" t="s">
        <v>4341</v>
      </c>
      <c r="U34" t="s">
        <v>4340</v>
      </c>
      <c r="V34" t="s">
        <v>11272</v>
      </c>
      <c r="W34">
        <v>2906</v>
      </c>
      <c r="X34" s="25" t="s">
        <v>21513</v>
      </c>
      <c r="Y34" t="s">
        <v>21487</v>
      </c>
      <c r="Z34" t="s">
        <v>12657</v>
      </c>
      <c r="AA34" t="str">
        <f t="shared" si="0"/>
        <v>Mainframe Product Security Requirements Guide :: Version 2, Release: 1 Benchmark Date: 27 Oct 2022 AC-11;</v>
      </c>
    </row>
    <row r="35" spans="1:27" ht="409.5" hidden="1">
      <c r="A35" t="s">
        <v>11246</v>
      </c>
      <c r="B35" t="s">
        <v>4349</v>
      </c>
      <c r="C35" t="s">
        <v>9314</v>
      </c>
      <c r="D35" t="s">
        <v>11245</v>
      </c>
      <c r="E35" t="s">
        <v>11244</v>
      </c>
      <c r="F35" t="s">
        <v>11243</v>
      </c>
      <c r="G35" t="s">
        <v>11242</v>
      </c>
      <c r="I35" t="s">
        <v>11241</v>
      </c>
      <c r="J35" t="s">
        <v>11240</v>
      </c>
      <c r="M35" t="b">
        <v>0</v>
      </c>
      <c r="T35" t="s">
        <v>4341</v>
      </c>
      <c r="U35" t="s">
        <v>4340</v>
      </c>
      <c r="V35" t="s">
        <v>10511</v>
      </c>
      <c r="W35">
        <v>2890</v>
      </c>
      <c r="X35" s="25" t="s">
        <v>21513</v>
      </c>
      <c r="Y35" t="s">
        <v>21487</v>
      </c>
      <c r="Z35" t="s">
        <v>11239</v>
      </c>
      <c r="AA35" t="str">
        <f t="shared" si="0"/>
        <v>Network Device Management Security Requirements Guide :: Version 4, Release: 1 Benchmark Date: 23 Apr 2021 AC-11;</v>
      </c>
    </row>
    <row r="36" spans="1:27" ht="409.5" hidden="1">
      <c r="A36" t="s">
        <v>9315</v>
      </c>
      <c r="B36" t="s">
        <v>4349</v>
      </c>
      <c r="C36" t="s">
        <v>9314</v>
      </c>
      <c r="D36" t="s">
        <v>9313</v>
      </c>
      <c r="E36" t="s">
        <v>9312</v>
      </c>
      <c r="F36" t="s">
        <v>9311</v>
      </c>
      <c r="G36" s="25" t="s">
        <v>9310</v>
      </c>
      <c r="I36" s="25" t="s">
        <v>9309</v>
      </c>
      <c r="J36" t="s">
        <v>9308</v>
      </c>
      <c r="M36" t="b">
        <v>0</v>
      </c>
      <c r="T36" t="s">
        <v>4341</v>
      </c>
      <c r="U36" t="s">
        <v>4340</v>
      </c>
      <c r="V36" t="s">
        <v>8332</v>
      </c>
      <c r="W36">
        <v>5269</v>
      </c>
      <c r="X36" s="25" t="s">
        <v>21513</v>
      </c>
      <c r="Y36" t="s">
        <v>21487</v>
      </c>
      <c r="AA36" t="str">
        <f t="shared" si="0"/>
        <v>Unified Endpoint Management Server Security Requirements Guide :: Version 1, Release: 1 Benchmark Date: 20 Nov 2020 AC-11;</v>
      </c>
    </row>
    <row r="37" spans="1:27" ht="409.5">
      <c r="A37" t="s">
        <v>19936</v>
      </c>
      <c r="B37" t="s">
        <v>4349</v>
      </c>
      <c r="C37" t="s">
        <v>19934</v>
      </c>
      <c r="D37" t="s">
        <v>19935</v>
      </c>
      <c r="E37" t="s">
        <v>19934</v>
      </c>
      <c r="F37" t="s">
        <v>19933</v>
      </c>
      <c r="G37" s="25" t="s">
        <v>19932</v>
      </c>
      <c r="I37" s="25" t="s">
        <v>19931</v>
      </c>
      <c r="J37" t="s">
        <v>19930</v>
      </c>
      <c r="M37" t="b">
        <v>0</v>
      </c>
      <c r="T37" t="s">
        <v>4341</v>
      </c>
      <c r="U37" t="s">
        <v>4340</v>
      </c>
      <c r="V37" t="s">
        <v>19908</v>
      </c>
      <c r="W37">
        <v>2489</v>
      </c>
      <c r="X37" s="25" t="s">
        <v>21514</v>
      </c>
      <c r="Y37" t="s">
        <v>21515</v>
      </c>
      <c r="AA37" t="str">
        <f t="shared" si="0"/>
        <v>Application Layer Gateway (ALG) Security Requirements Guide (SRG) :: Version 1, Release: 2 Benchmark Date: 24 Jul 2015 AC-12;</v>
      </c>
    </row>
    <row r="38" spans="1:27" ht="409.5" hidden="1">
      <c r="A38" t="s">
        <v>19357</v>
      </c>
      <c r="B38" t="s">
        <v>4349</v>
      </c>
      <c r="C38" t="s">
        <v>4609</v>
      </c>
      <c r="D38" t="s">
        <v>19356</v>
      </c>
      <c r="E38" t="s">
        <v>19355</v>
      </c>
      <c r="F38" t="s">
        <v>19354</v>
      </c>
      <c r="G38" s="25" t="s">
        <v>19353</v>
      </c>
      <c r="I38" s="25" t="s">
        <v>19352</v>
      </c>
      <c r="J38" t="s">
        <v>19351</v>
      </c>
      <c r="M38" t="b">
        <v>0</v>
      </c>
      <c r="T38" t="s">
        <v>4341</v>
      </c>
      <c r="U38" t="s">
        <v>4340</v>
      </c>
      <c r="V38" t="s">
        <v>18918</v>
      </c>
      <c r="W38">
        <v>2900</v>
      </c>
      <c r="X38" s="25" t="s">
        <v>21514</v>
      </c>
      <c r="Y38" t="s">
        <v>21515</v>
      </c>
      <c r="Z38" t="s">
        <v>19350</v>
      </c>
      <c r="AA38" t="str">
        <f t="shared" si="0"/>
        <v>Application Server Security Requirements Guide :: Version 3, Release: 3 Benchmark Date: 27 Oct 2022 AC-12;</v>
      </c>
    </row>
    <row r="39" spans="1:27" ht="409.5" hidden="1">
      <c r="A39" t="s">
        <v>18210</v>
      </c>
      <c r="B39" t="s">
        <v>4349</v>
      </c>
      <c r="C39" t="s">
        <v>4609</v>
      </c>
      <c r="D39" t="s">
        <v>18209</v>
      </c>
      <c r="E39" t="s">
        <v>18208</v>
      </c>
      <c r="F39" t="s">
        <v>18207</v>
      </c>
      <c r="G39" s="25" t="s">
        <v>18206</v>
      </c>
      <c r="I39" s="25" t="s">
        <v>18205</v>
      </c>
      <c r="J39" t="s">
        <v>18204</v>
      </c>
      <c r="M39" t="b">
        <v>0</v>
      </c>
      <c r="T39" t="s">
        <v>4341</v>
      </c>
      <c r="U39" t="s">
        <v>4340</v>
      </c>
      <c r="V39" t="s">
        <v>18135</v>
      </c>
      <c r="W39">
        <v>2901</v>
      </c>
      <c r="X39" s="25" t="s">
        <v>21514</v>
      </c>
      <c r="Y39" t="s">
        <v>21515</v>
      </c>
      <c r="Z39" t="s">
        <v>18203</v>
      </c>
      <c r="AA39" t="str">
        <f t="shared" si="0"/>
        <v>Central Log Server Security Requirements Guide :: Version 2, Release: 2 Benchmark Date: 27 Oct 2022 AC-12;</v>
      </c>
    </row>
    <row r="40" spans="1:27" ht="409.5" hidden="1">
      <c r="A40" t="s">
        <v>16455</v>
      </c>
      <c r="B40" t="s">
        <v>4349</v>
      </c>
      <c r="C40" t="s">
        <v>4609</v>
      </c>
      <c r="D40" t="s">
        <v>16454</v>
      </c>
      <c r="E40" t="s">
        <v>16453</v>
      </c>
      <c r="F40" t="s">
        <v>16452</v>
      </c>
      <c r="G40" s="25" t="s">
        <v>16451</v>
      </c>
      <c r="I40" s="25" t="s">
        <v>16450</v>
      </c>
      <c r="J40" t="s">
        <v>16449</v>
      </c>
      <c r="M40" t="b">
        <v>0</v>
      </c>
      <c r="T40" t="s">
        <v>4341</v>
      </c>
      <c r="U40" t="s">
        <v>4340</v>
      </c>
      <c r="V40" t="s">
        <v>15953</v>
      </c>
      <c r="W40">
        <v>2902</v>
      </c>
      <c r="X40" s="25" t="s">
        <v>21514</v>
      </c>
      <c r="Y40" t="s">
        <v>21515</v>
      </c>
      <c r="Z40" t="s">
        <v>16448</v>
      </c>
      <c r="AA40" t="str">
        <f t="shared" si="0"/>
        <v>Database Security Requirements Guide :: Version 3, Release: 3 Benchmark Date: 27 Jul 2022 AC-12;</v>
      </c>
    </row>
    <row r="41" spans="1:27" ht="409.5" hidden="1">
      <c r="A41" t="s">
        <v>14189</v>
      </c>
      <c r="B41" t="s">
        <v>4349</v>
      </c>
      <c r="C41" t="s">
        <v>14188</v>
      </c>
      <c r="D41" t="s">
        <v>14187</v>
      </c>
      <c r="E41" t="s">
        <v>14186</v>
      </c>
      <c r="F41" t="s">
        <v>14185</v>
      </c>
      <c r="G41" s="25" t="s">
        <v>14184</v>
      </c>
      <c r="I41" t="s">
        <v>14183</v>
      </c>
      <c r="J41" t="s">
        <v>14182</v>
      </c>
      <c r="M41" t="b">
        <v>0</v>
      </c>
      <c r="T41" t="s">
        <v>4341</v>
      </c>
      <c r="U41" t="s">
        <v>4340</v>
      </c>
      <c r="V41" t="s">
        <v>13339</v>
      </c>
      <c r="W41">
        <v>2895</v>
      </c>
      <c r="X41" s="25" t="s">
        <v>21514</v>
      </c>
      <c r="Y41" t="s">
        <v>21515</v>
      </c>
      <c r="Z41" t="s">
        <v>14181</v>
      </c>
      <c r="AA41" t="str">
        <f t="shared" si="0"/>
        <v>General Purpose Operating System Security Requirements Guide :: Version 2, Release: 4 Benchmark Date: 27 Jul 2022 AC-12;</v>
      </c>
    </row>
    <row r="42" spans="1:27" ht="409.5" hidden="1">
      <c r="A42" t="s">
        <v>11943</v>
      </c>
      <c r="B42" t="s">
        <v>4349</v>
      </c>
      <c r="C42" t="s">
        <v>4609</v>
      </c>
      <c r="D42" t="s">
        <v>11942</v>
      </c>
      <c r="E42" t="s">
        <v>11941</v>
      </c>
      <c r="F42" t="s">
        <v>11940</v>
      </c>
      <c r="G42" s="25" t="s">
        <v>11939</v>
      </c>
      <c r="I42" s="25" t="s">
        <v>11938</v>
      </c>
      <c r="J42" t="s">
        <v>11937</v>
      </c>
      <c r="M42" t="b">
        <v>0</v>
      </c>
      <c r="T42" t="s">
        <v>4341</v>
      </c>
      <c r="U42" t="s">
        <v>4340</v>
      </c>
      <c r="V42" t="s">
        <v>11272</v>
      </c>
      <c r="W42">
        <v>2906</v>
      </c>
      <c r="X42" s="25" t="s">
        <v>21514</v>
      </c>
      <c r="Y42" t="s">
        <v>21515</v>
      </c>
      <c r="Z42" t="s">
        <v>11936</v>
      </c>
      <c r="AA42" t="str">
        <f t="shared" si="0"/>
        <v>Mainframe Product Security Requirements Guide :: Version 2, Release: 1 Benchmark Date: 27 Oct 2022 AC-12;</v>
      </c>
    </row>
    <row r="43" spans="1:27" ht="409.5" hidden="1">
      <c r="A43" t="s">
        <v>8740</v>
      </c>
      <c r="B43" t="s">
        <v>4349</v>
      </c>
      <c r="C43" t="s">
        <v>4609</v>
      </c>
      <c r="D43" t="s">
        <v>8739</v>
      </c>
      <c r="E43" t="s">
        <v>8738</v>
      </c>
      <c r="F43" t="s">
        <v>8737</v>
      </c>
      <c r="G43" s="25" t="s">
        <v>8736</v>
      </c>
      <c r="I43" s="25" t="s">
        <v>8735</v>
      </c>
      <c r="J43" t="s">
        <v>8734</v>
      </c>
      <c r="M43" t="b">
        <v>0</v>
      </c>
      <c r="T43" t="s">
        <v>4341</v>
      </c>
      <c r="U43" t="s">
        <v>4340</v>
      </c>
      <c r="V43" t="s">
        <v>8332</v>
      </c>
      <c r="W43">
        <v>5269</v>
      </c>
      <c r="X43" s="25" t="s">
        <v>21514</v>
      </c>
      <c r="Y43" t="s">
        <v>21515</v>
      </c>
      <c r="AA43" t="str">
        <f t="shared" si="0"/>
        <v>Unified Endpoint Management Server Security Requirements Guide :: Version 1, Release: 1 Benchmark Date: 20 Nov 2020 AC-12;</v>
      </c>
    </row>
    <row r="44" spans="1:27" ht="409.5" hidden="1">
      <c r="A44" t="s">
        <v>7604</v>
      </c>
      <c r="B44" t="s">
        <v>4349</v>
      </c>
      <c r="C44" t="s">
        <v>4609</v>
      </c>
      <c r="D44" t="s">
        <v>7603</v>
      </c>
      <c r="E44" t="s">
        <v>7602</v>
      </c>
      <c r="F44" t="s">
        <v>7601</v>
      </c>
      <c r="G44" s="25" t="s">
        <v>7600</v>
      </c>
      <c r="I44" s="25" t="s">
        <v>7599</v>
      </c>
      <c r="J44" t="s">
        <v>7598</v>
      </c>
      <c r="M44" t="b">
        <v>0</v>
      </c>
      <c r="T44" t="s">
        <v>4341</v>
      </c>
      <c r="U44" t="s">
        <v>4340</v>
      </c>
      <c r="V44" t="s">
        <v>5162</v>
      </c>
      <c r="W44">
        <v>4093</v>
      </c>
      <c r="X44" s="25" t="s">
        <v>21514</v>
      </c>
      <c r="Y44" t="s">
        <v>21515</v>
      </c>
      <c r="Z44" t="s">
        <v>7597</v>
      </c>
      <c r="AA44" t="str">
        <f t="shared" si="0"/>
        <v>Application Security and Development Security Technical Implementation Guide :: Version 5, Release: 2 Benchmark Date: 27 Oct 2022 AC-12;</v>
      </c>
    </row>
    <row r="45" spans="1:27" ht="409.5" hidden="1">
      <c r="A45" t="s">
        <v>7596</v>
      </c>
      <c r="B45" t="s">
        <v>4349</v>
      </c>
      <c r="C45" t="s">
        <v>4609</v>
      </c>
      <c r="D45" t="s">
        <v>7595</v>
      </c>
      <c r="E45" t="s">
        <v>7594</v>
      </c>
      <c r="F45" t="s">
        <v>7593</v>
      </c>
      <c r="G45" s="25" t="s">
        <v>7592</v>
      </c>
      <c r="I45" s="25" t="s">
        <v>7591</v>
      </c>
      <c r="J45" t="s">
        <v>7590</v>
      </c>
      <c r="M45" t="b">
        <v>0</v>
      </c>
      <c r="T45" t="s">
        <v>4341</v>
      </c>
      <c r="U45" t="s">
        <v>4340</v>
      </c>
      <c r="V45" t="s">
        <v>5162</v>
      </c>
      <c r="W45">
        <v>4093</v>
      </c>
      <c r="X45" s="25" t="s">
        <v>21514</v>
      </c>
      <c r="Y45" t="s">
        <v>21515</v>
      </c>
      <c r="Z45" t="s">
        <v>7589</v>
      </c>
      <c r="AA45" t="str">
        <f t="shared" si="0"/>
        <v>Application Security and Development Security Technical Implementation Guide :: Version 5, Release: 2 Benchmark Date: 27 Oct 2022 AC-12;</v>
      </c>
    </row>
    <row r="46" spans="1:27" ht="409.5" hidden="1">
      <c r="A46" t="s">
        <v>7588</v>
      </c>
      <c r="B46" t="s">
        <v>4349</v>
      </c>
      <c r="C46" t="s">
        <v>4609</v>
      </c>
      <c r="D46" t="s">
        <v>7587</v>
      </c>
      <c r="E46" t="s">
        <v>7586</v>
      </c>
      <c r="F46" t="s">
        <v>7585</v>
      </c>
      <c r="G46" s="25" t="s">
        <v>7584</v>
      </c>
      <c r="I46" s="25" t="s">
        <v>7583</v>
      </c>
      <c r="J46" t="s">
        <v>7582</v>
      </c>
      <c r="M46" t="b">
        <v>0</v>
      </c>
      <c r="T46" t="s">
        <v>4341</v>
      </c>
      <c r="U46" t="s">
        <v>4340</v>
      </c>
      <c r="V46" t="s">
        <v>5162</v>
      </c>
      <c r="W46">
        <v>4093</v>
      </c>
      <c r="X46" s="25" t="s">
        <v>21514</v>
      </c>
      <c r="Y46" t="s">
        <v>21515</v>
      </c>
      <c r="Z46" t="s">
        <v>7581</v>
      </c>
      <c r="AA46" t="str">
        <f t="shared" si="0"/>
        <v>Application Security and Development Security Technical Implementation Guide :: Version 5, Release: 2 Benchmark Date: 27 Oct 2022 AC-12;</v>
      </c>
    </row>
    <row r="47" spans="1:27" ht="409.5" hidden="1">
      <c r="A47" t="s">
        <v>4618</v>
      </c>
      <c r="B47" t="s">
        <v>4349</v>
      </c>
      <c r="C47" t="s">
        <v>4609</v>
      </c>
      <c r="D47" t="s">
        <v>4617</v>
      </c>
      <c r="E47" t="s">
        <v>4616</v>
      </c>
      <c r="F47" t="s">
        <v>4615</v>
      </c>
      <c r="G47" t="s">
        <v>4614</v>
      </c>
      <c r="I47" s="25" t="s">
        <v>4613</v>
      </c>
      <c r="J47" t="s">
        <v>4612</v>
      </c>
      <c r="M47" t="b">
        <v>0</v>
      </c>
      <c r="T47" t="s">
        <v>4341</v>
      </c>
      <c r="U47" t="s">
        <v>4340</v>
      </c>
      <c r="V47" t="s">
        <v>4339</v>
      </c>
      <c r="W47">
        <v>2910</v>
      </c>
      <c r="X47" s="25" t="s">
        <v>21514</v>
      </c>
      <c r="Y47" t="s">
        <v>21515</v>
      </c>
      <c r="Z47" t="s">
        <v>4611</v>
      </c>
      <c r="AA47" t="str">
        <f t="shared" si="0"/>
        <v>Web Server Security Requirements Guide :: Version 3, Release: 1 Benchmark Date: 27 Oct 2022 AC-12;</v>
      </c>
    </row>
    <row r="48" spans="1:27" ht="409.5" hidden="1">
      <c r="A48" t="s">
        <v>4610</v>
      </c>
      <c r="B48" t="s">
        <v>4349</v>
      </c>
      <c r="C48" t="s">
        <v>4609</v>
      </c>
      <c r="D48" t="s">
        <v>4608</v>
      </c>
      <c r="E48" t="s">
        <v>4607</v>
      </c>
      <c r="F48" t="s">
        <v>4606</v>
      </c>
      <c r="G48" s="25" t="s">
        <v>4605</v>
      </c>
      <c r="I48" s="25" t="s">
        <v>4604</v>
      </c>
      <c r="J48" t="s">
        <v>4603</v>
      </c>
      <c r="M48" t="b">
        <v>0</v>
      </c>
      <c r="T48" t="s">
        <v>4341</v>
      </c>
      <c r="U48" t="s">
        <v>4340</v>
      </c>
      <c r="V48" t="s">
        <v>4339</v>
      </c>
      <c r="W48">
        <v>2910</v>
      </c>
      <c r="X48" s="25" t="s">
        <v>21514</v>
      </c>
      <c r="Y48" t="s">
        <v>21515</v>
      </c>
      <c r="Z48" t="s">
        <v>4602</v>
      </c>
      <c r="AA48" t="str">
        <f t="shared" si="0"/>
        <v>Web Server Security Requirements Guide :: Version 3, Release: 1 Benchmark Date: 27 Oct 2022 AC-12;</v>
      </c>
    </row>
    <row r="49" spans="1:27" ht="409.5">
      <c r="A49" t="s">
        <v>19929</v>
      </c>
      <c r="B49" t="s">
        <v>4349</v>
      </c>
      <c r="C49" t="s">
        <v>19927</v>
      </c>
      <c r="D49" t="s">
        <v>19928</v>
      </c>
      <c r="E49" t="s">
        <v>19927</v>
      </c>
      <c r="F49" t="s">
        <v>19926</v>
      </c>
      <c r="G49" s="25" t="s">
        <v>19925</v>
      </c>
      <c r="I49" s="25" t="s">
        <v>19924</v>
      </c>
      <c r="J49" t="s">
        <v>19923</v>
      </c>
      <c r="M49" t="b">
        <v>0</v>
      </c>
      <c r="T49" t="s">
        <v>4341</v>
      </c>
      <c r="U49" t="s">
        <v>4340</v>
      </c>
      <c r="V49" t="s">
        <v>19908</v>
      </c>
      <c r="W49">
        <v>2489</v>
      </c>
      <c r="X49" s="25" t="s">
        <v>21516</v>
      </c>
      <c r="Y49" t="s">
        <v>21517</v>
      </c>
      <c r="AA49" t="str">
        <f t="shared" si="0"/>
        <v>Application Layer Gateway (ALG) Security Requirements Guide (SRG) :: Version 1, Release: 2 Benchmark Date: 24 Jul 2015 AC-12 (1);</v>
      </c>
    </row>
    <row r="50" spans="1:27" ht="409.5">
      <c r="A50" t="s">
        <v>19922</v>
      </c>
      <c r="B50" t="s">
        <v>4349</v>
      </c>
      <c r="C50" t="s">
        <v>19920</v>
      </c>
      <c r="D50" t="s">
        <v>19921</v>
      </c>
      <c r="E50" t="s">
        <v>19920</v>
      </c>
      <c r="F50" t="s">
        <v>19919</v>
      </c>
      <c r="G50" s="25" t="s">
        <v>19918</v>
      </c>
      <c r="I50" s="25" t="s">
        <v>19917</v>
      </c>
      <c r="J50" t="s">
        <v>19916</v>
      </c>
      <c r="M50" t="b">
        <v>0</v>
      </c>
      <c r="T50" t="s">
        <v>4341</v>
      </c>
      <c r="U50" t="s">
        <v>4340</v>
      </c>
      <c r="V50" t="s">
        <v>19908</v>
      </c>
      <c r="W50">
        <v>2489</v>
      </c>
      <c r="X50" s="25" t="s">
        <v>21518</v>
      </c>
      <c r="Y50" t="s">
        <v>21517</v>
      </c>
      <c r="AA50" t="str">
        <f t="shared" si="0"/>
        <v>Application Layer Gateway (ALG) Security Requirements Guide (SRG) :: Version 1, Release: 2 Benchmark Date: 24 Jul 2015 AC-12 (1);</v>
      </c>
    </row>
    <row r="51" spans="1:27" ht="409.5" hidden="1">
      <c r="A51" t="s">
        <v>19349</v>
      </c>
      <c r="B51" t="s">
        <v>4349</v>
      </c>
      <c r="C51" t="s">
        <v>7579</v>
      </c>
      <c r="D51" t="s">
        <v>19348</v>
      </c>
      <c r="E51" t="s">
        <v>19347</v>
      </c>
      <c r="F51" t="s">
        <v>19346</v>
      </c>
      <c r="G51" s="25" t="s">
        <v>19345</v>
      </c>
      <c r="I51" s="25" t="s">
        <v>19344</v>
      </c>
      <c r="J51" t="s">
        <v>19343</v>
      </c>
      <c r="M51" t="b">
        <v>0</v>
      </c>
      <c r="T51" t="s">
        <v>4341</v>
      </c>
      <c r="U51" t="s">
        <v>4340</v>
      </c>
      <c r="V51" t="s">
        <v>18918</v>
      </c>
      <c r="W51">
        <v>2900</v>
      </c>
      <c r="X51" s="25" t="s">
        <v>21516</v>
      </c>
      <c r="Y51" t="s">
        <v>21517</v>
      </c>
      <c r="Z51" t="s">
        <v>19342</v>
      </c>
      <c r="AA51" t="str">
        <f t="shared" si="0"/>
        <v>Application Server Security Requirements Guide :: Version 3, Release: 3 Benchmark Date: 27 Oct 2022 AC-12 (1);</v>
      </c>
    </row>
    <row r="52" spans="1:27" ht="409.5" hidden="1">
      <c r="A52" t="s">
        <v>19341</v>
      </c>
      <c r="B52" t="s">
        <v>4349</v>
      </c>
      <c r="C52" t="s">
        <v>7570</v>
      </c>
      <c r="D52" t="s">
        <v>19340</v>
      </c>
      <c r="E52" t="s">
        <v>19339</v>
      </c>
      <c r="F52" t="s">
        <v>19338</v>
      </c>
      <c r="G52" s="25" t="s">
        <v>19337</v>
      </c>
      <c r="I52" s="25" t="s">
        <v>19336</v>
      </c>
      <c r="J52" t="s">
        <v>19335</v>
      </c>
      <c r="M52" t="b">
        <v>0</v>
      </c>
      <c r="T52" t="s">
        <v>4341</v>
      </c>
      <c r="U52" t="s">
        <v>4340</v>
      </c>
      <c r="V52" t="s">
        <v>18918</v>
      </c>
      <c r="W52">
        <v>2900</v>
      </c>
      <c r="X52" s="25" t="s">
        <v>21518</v>
      </c>
      <c r="Y52" t="s">
        <v>21517</v>
      </c>
      <c r="Z52" t="s">
        <v>19334</v>
      </c>
      <c r="AA52" t="str">
        <f t="shared" si="0"/>
        <v>Application Server Security Requirements Guide :: Version 3, Release: 3 Benchmark Date: 27 Oct 2022 AC-12 (1);</v>
      </c>
    </row>
    <row r="53" spans="1:27" ht="409.5" hidden="1">
      <c r="A53" t="s">
        <v>18202</v>
      </c>
      <c r="B53" t="s">
        <v>4349</v>
      </c>
      <c r="C53" t="s">
        <v>7579</v>
      </c>
      <c r="D53" t="s">
        <v>18201</v>
      </c>
      <c r="E53" t="s">
        <v>18200</v>
      </c>
      <c r="F53" t="s">
        <v>18199</v>
      </c>
      <c r="G53" s="25" t="s">
        <v>18198</v>
      </c>
      <c r="I53" s="25" t="s">
        <v>18197</v>
      </c>
      <c r="J53" t="s">
        <v>18196</v>
      </c>
      <c r="M53" t="b">
        <v>0</v>
      </c>
      <c r="T53" t="s">
        <v>4341</v>
      </c>
      <c r="U53" t="s">
        <v>4340</v>
      </c>
      <c r="V53" t="s">
        <v>18135</v>
      </c>
      <c r="W53">
        <v>2901</v>
      </c>
      <c r="X53" s="25" t="s">
        <v>21516</v>
      </c>
      <c r="Y53" t="s">
        <v>21517</v>
      </c>
      <c r="Z53" t="s">
        <v>18195</v>
      </c>
      <c r="AA53" t="str">
        <f t="shared" si="0"/>
        <v>Central Log Server Security Requirements Guide :: Version 2, Release: 2 Benchmark Date: 27 Oct 2022 AC-12 (1);</v>
      </c>
    </row>
    <row r="54" spans="1:27" ht="409.5" hidden="1">
      <c r="A54" t="s">
        <v>18194</v>
      </c>
      <c r="B54" t="s">
        <v>5187</v>
      </c>
      <c r="C54" t="s">
        <v>7570</v>
      </c>
      <c r="D54" t="s">
        <v>18193</v>
      </c>
      <c r="E54" t="s">
        <v>18192</v>
      </c>
      <c r="F54" t="s">
        <v>18191</v>
      </c>
      <c r="G54" s="25" t="s">
        <v>8722</v>
      </c>
      <c r="I54" s="25" t="s">
        <v>18190</v>
      </c>
      <c r="J54" t="s">
        <v>18189</v>
      </c>
      <c r="M54" t="b">
        <v>0</v>
      </c>
      <c r="T54" t="s">
        <v>4341</v>
      </c>
      <c r="U54" t="s">
        <v>4340</v>
      </c>
      <c r="V54" t="s">
        <v>18135</v>
      </c>
      <c r="W54">
        <v>2901</v>
      </c>
      <c r="X54" s="25" t="s">
        <v>21518</v>
      </c>
      <c r="Y54" t="s">
        <v>21517</v>
      </c>
      <c r="Z54" t="s">
        <v>18188</v>
      </c>
      <c r="AA54" t="str">
        <f t="shared" si="0"/>
        <v>Central Log Server Security Requirements Guide :: Version 2, Release: 2 Benchmark Date: 27 Oct 2022 AC-12 (1);</v>
      </c>
    </row>
    <row r="55" spans="1:27" ht="409.5" hidden="1">
      <c r="A55" t="s">
        <v>17484</v>
      </c>
      <c r="B55" t="s">
        <v>5187</v>
      </c>
      <c r="C55" t="s">
        <v>7570</v>
      </c>
      <c r="D55" t="s">
        <v>17483</v>
      </c>
      <c r="E55" t="s">
        <v>17482</v>
      </c>
      <c r="F55" t="s">
        <v>17481</v>
      </c>
      <c r="G55" t="s">
        <v>17480</v>
      </c>
      <c r="I55" s="25" t="s">
        <v>17479</v>
      </c>
      <c r="J55" t="s">
        <v>17478</v>
      </c>
      <c r="M55" t="b">
        <v>0</v>
      </c>
      <c r="T55" t="s">
        <v>4341</v>
      </c>
      <c r="U55" t="s">
        <v>4340</v>
      </c>
      <c r="V55" t="s">
        <v>16942</v>
      </c>
      <c r="W55">
        <v>5239</v>
      </c>
      <c r="X55" s="25" t="s">
        <v>21518</v>
      </c>
      <c r="Y55" t="s">
        <v>21517</v>
      </c>
      <c r="AA55" t="str">
        <f t="shared" si="0"/>
        <v>Container Platform Security Requirements Guide :: Version 1, Release: 3 Benchmark Date: 27 Jan 2022 AC-12 (1);</v>
      </c>
    </row>
    <row r="56" spans="1:27" ht="409.5" hidden="1">
      <c r="A56" t="s">
        <v>16447</v>
      </c>
      <c r="B56" t="s">
        <v>4349</v>
      </c>
      <c r="C56" t="s">
        <v>7579</v>
      </c>
      <c r="D56" t="s">
        <v>16446</v>
      </c>
      <c r="E56" t="s">
        <v>16445</v>
      </c>
      <c r="F56" t="s">
        <v>16444</v>
      </c>
      <c r="G56" s="25" t="s">
        <v>16443</v>
      </c>
      <c r="I56" s="25" t="s">
        <v>16442</v>
      </c>
      <c r="J56" t="s">
        <v>16441</v>
      </c>
      <c r="M56" t="b">
        <v>0</v>
      </c>
      <c r="T56" t="s">
        <v>4341</v>
      </c>
      <c r="U56" t="s">
        <v>4340</v>
      </c>
      <c r="V56" t="s">
        <v>15953</v>
      </c>
      <c r="W56">
        <v>2902</v>
      </c>
      <c r="X56" s="25" t="s">
        <v>21516</v>
      </c>
      <c r="Y56" t="s">
        <v>21517</v>
      </c>
      <c r="Z56" t="s">
        <v>16440</v>
      </c>
      <c r="AA56" t="str">
        <f t="shared" si="0"/>
        <v>Database Security Requirements Guide :: Version 3, Release: 3 Benchmark Date: 27 Jul 2022 AC-12 (1);</v>
      </c>
    </row>
    <row r="57" spans="1:27" ht="409.5" hidden="1">
      <c r="A57" t="s">
        <v>14180</v>
      </c>
      <c r="B57" t="s">
        <v>4349</v>
      </c>
      <c r="C57" t="s">
        <v>14179</v>
      </c>
      <c r="D57" t="s">
        <v>14178</v>
      </c>
      <c r="E57" t="s">
        <v>14177</v>
      </c>
      <c r="F57" t="s">
        <v>14176</v>
      </c>
      <c r="G57" s="25" t="s">
        <v>14175</v>
      </c>
      <c r="I57" t="s">
        <v>14174</v>
      </c>
      <c r="J57" t="s">
        <v>14173</v>
      </c>
      <c r="M57" t="b">
        <v>0</v>
      </c>
      <c r="T57" t="s">
        <v>4341</v>
      </c>
      <c r="U57" t="s">
        <v>4340</v>
      </c>
      <c r="V57" t="s">
        <v>13339</v>
      </c>
      <c r="W57">
        <v>2895</v>
      </c>
      <c r="X57" s="25" t="s">
        <v>21516</v>
      </c>
      <c r="Y57" t="s">
        <v>21517</v>
      </c>
      <c r="Z57" t="s">
        <v>14172</v>
      </c>
      <c r="AA57" t="str">
        <f t="shared" si="0"/>
        <v>General Purpose Operating System Security Requirements Guide :: Version 2, Release: 4 Benchmark Date: 27 Jul 2022 AC-12 (1);</v>
      </c>
    </row>
    <row r="58" spans="1:27" ht="409.5" hidden="1">
      <c r="A58" t="s">
        <v>14171</v>
      </c>
      <c r="B58" t="s">
        <v>4349</v>
      </c>
      <c r="C58" t="s">
        <v>14170</v>
      </c>
      <c r="D58" t="s">
        <v>14169</v>
      </c>
      <c r="E58" t="s">
        <v>14168</v>
      </c>
      <c r="F58" t="s">
        <v>14167</v>
      </c>
      <c r="G58" s="25" t="s">
        <v>14166</v>
      </c>
      <c r="I58" t="s">
        <v>14165</v>
      </c>
      <c r="J58" t="s">
        <v>14164</v>
      </c>
      <c r="M58" t="b">
        <v>0</v>
      </c>
      <c r="T58" t="s">
        <v>4341</v>
      </c>
      <c r="U58" t="s">
        <v>4340</v>
      </c>
      <c r="V58" t="s">
        <v>13339</v>
      </c>
      <c r="W58">
        <v>2895</v>
      </c>
      <c r="X58" s="25" t="s">
        <v>21518</v>
      </c>
      <c r="Y58" t="s">
        <v>21517</v>
      </c>
      <c r="Z58" t="s">
        <v>14163</v>
      </c>
      <c r="AA58" t="str">
        <f t="shared" si="0"/>
        <v>General Purpose Operating System Security Requirements Guide :: Version 2, Release: 4 Benchmark Date: 27 Jul 2022 AC-12 (1);</v>
      </c>
    </row>
    <row r="59" spans="1:27" ht="409.5" hidden="1">
      <c r="A59" t="s">
        <v>11935</v>
      </c>
      <c r="B59" t="s">
        <v>4349</v>
      </c>
      <c r="C59" t="s">
        <v>7579</v>
      </c>
      <c r="D59" t="s">
        <v>11934</v>
      </c>
      <c r="E59" t="s">
        <v>11933</v>
      </c>
      <c r="F59" t="s">
        <v>11932</v>
      </c>
      <c r="G59" s="25" t="s">
        <v>11931</v>
      </c>
      <c r="I59" s="25" t="s">
        <v>11930</v>
      </c>
      <c r="J59" t="s">
        <v>11929</v>
      </c>
      <c r="M59" t="b">
        <v>0</v>
      </c>
      <c r="T59" t="s">
        <v>4341</v>
      </c>
      <c r="U59" t="s">
        <v>4340</v>
      </c>
      <c r="V59" t="s">
        <v>11272</v>
      </c>
      <c r="W59">
        <v>2906</v>
      </c>
      <c r="X59" s="25" t="s">
        <v>21516</v>
      </c>
      <c r="Y59" t="s">
        <v>21517</v>
      </c>
      <c r="Z59" t="s">
        <v>11928</v>
      </c>
      <c r="AA59" t="str">
        <f t="shared" si="0"/>
        <v>Mainframe Product Security Requirements Guide :: Version 2, Release: 1 Benchmark Date: 27 Oct 2022 AC-12 (1);</v>
      </c>
    </row>
    <row r="60" spans="1:27" ht="409.5" hidden="1">
      <c r="A60" t="s">
        <v>11927</v>
      </c>
      <c r="B60" t="s">
        <v>4349</v>
      </c>
      <c r="C60" t="s">
        <v>7570</v>
      </c>
      <c r="D60" t="s">
        <v>11926</v>
      </c>
      <c r="E60" t="s">
        <v>11925</v>
      </c>
      <c r="F60" t="s">
        <v>11924</v>
      </c>
      <c r="G60" s="25" t="s">
        <v>11923</v>
      </c>
      <c r="I60" s="25" t="s">
        <v>11922</v>
      </c>
      <c r="J60" t="s">
        <v>11921</v>
      </c>
      <c r="M60" t="b">
        <v>0</v>
      </c>
      <c r="T60" t="s">
        <v>4341</v>
      </c>
      <c r="U60" t="s">
        <v>4340</v>
      </c>
      <c r="V60" t="s">
        <v>11272</v>
      </c>
      <c r="W60">
        <v>2906</v>
      </c>
      <c r="X60" s="25" t="s">
        <v>21518</v>
      </c>
      <c r="Y60" t="s">
        <v>21517</v>
      </c>
      <c r="Z60" t="s">
        <v>11920</v>
      </c>
      <c r="AA60" t="str">
        <f t="shared" si="0"/>
        <v>Mainframe Product Security Requirements Guide :: Version 2, Release: 1 Benchmark Date: 27 Oct 2022 AC-12 (1);</v>
      </c>
    </row>
    <row r="61" spans="1:27" ht="409.5" hidden="1">
      <c r="A61" t="s">
        <v>10857</v>
      </c>
      <c r="B61" t="s">
        <v>4349</v>
      </c>
      <c r="C61" t="s">
        <v>7579</v>
      </c>
      <c r="D61" t="s">
        <v>10856</v>
      </c>
      <c r="E61" t="s">
        <v>10855</v>
      </c>
      <c r="F61" t="s">
        <v>10854</v>
      </c>
      <c r="G61" t="s">
        <v>10853</v>
      </c>
      <c r="I61" s="25" t="s">
        <v>10852</v>
      </c>
      <c r="J61" t="s">
        <v>10851</v>
      </c>
      <c r="M61" t="b">
        <v>0</v>
      </c>
      <c r="T61" t="s">
        <v>4341</v>
      </c>
      <c r="U61" t="s">
        <v>4340</v>
      </c>
      <c r="V61" t="s">
        <v>10511</v>
      </c>
      <c r="W61">
        <v>2890</v>
      </c>
      <c r="X61" s="25" t="s">
        <v>21516</v>
      </c>
      <c r="Y61" t="s">
        <v>21517</v>
      </c>
      <c r="Z61" t="s">
        <v>10850</v>
      </c>
      <c r="AA61" t="str">
        <f t="shared" si="0"/>
        <v>Network Device Management Security Requirements Guide :: Version 4, Release: 1 Benchmark Date: 23 Apr 2021 AC-12 (1);</v>
      </c>
    </row>
    <row r="62" spans="1:27" ht="409.5" hidden="1">
      <c r="A62" t="s">
        <v>10849</v>
      </c>
      <c r="B62" t="s">
        <v>4349</v>
      </c>
      <c r="C62" t="s">
        <v>7570</v>
      </c>
      <c r="D62" t="s">
        <v>10848</v>
      </c>
      <c r="E62" t="s">
        <v>10847</v>
      </c>
      <c r="F62" t="s">
        <v>10846</v>
      </c>
      <c r="G62" s="25" t="s">
        <v>10845</v>
      </c>
      <c r="I62" t="s">
        <v>10844</v>
      </c>
      <c r="J62" t="s">
        <v>10843</v>
      </c>
      <c r="M62" t="b">
        <v>0</v>
      </c>
      <c r="T62" t="s">
        <v>4341</v>
      </c>
      <c r="U62" t="s">
        <v>4340</v>
      </c>
      <c r="V62" t="s">
        <v>10511</v>
      </c>
      <c r="W62">
        <v>2890</v>
      </c>
      <c r="X62" s="25" t="s">
        <v>21518</v>
      </c>
      <c r="Y62" t="s">
        <v>21517</v>
      </c>
      <c r="Z62" t="s">
        <v>10842</v>
      </c>
      <c r="AA62" t="str">
        <f t="shared" si="0"/>
        <v>Network Device Management Security Requirements Guide :: Version 4, Release: 1 Benchmark Date: 23 Apr 2021 AC-12 (1);</v>
      </c>
    </row>
    <row r="63" spans="1:27" ht="409.5" hidden="1">
      <c r="A63" t="s">
        <v>8733</v>
      </c>
      <c r="B63" t="s">
        <v>4349</v>
      </c>
      <c r="C63" t="s">
        <v>7579</v>
      </c>
      <c r="D63" t="s">
        <v>8732</v>
      </c>
      <c r="E63" t="s">
        <v>8731</v>
      </c>
      <c r="F63" t="s">
        <v>8730</v>
      </c>
      <c r="G63" s="25" t="s">
        <v>8729</v>
      </c>
      <c r="I63" s="25" t="s">
        <v>8728</v>
      </c>
      <c r="J63" t="s">
        <v>8727</v>
      </c>
      <c r="M63" t="b">
        <v>0</v>
      </c>
      <c r="T63" t="s">
        <v>4341</v>
      </c>
      <c r="U63" t="s">
        <v>4340</v>
      </c>
      <c r="V63" t="s">
        <v>8332</v>
      </c>
      <c r="W63">
        <v>5269</v>
      </c>
      <c r="X63" s="25" t="s">
        <v>21516</v>
      </c>
      <c r="Y63" t="s">
        <v>21517</v>
      </c>
      <c r="AA63" t="str">
        <f t="shared" si="0"/>
        <v>Unified Endpoint Management Server Security Requirements Guide :: Version 1, Release: 1 Benchmark Date: 20 Nov 2020 AC-12 (1);</v>
      </c>
    </row>
    <row r="64" spans="1:27" ht="409.5" hidden="1">
      <c r="A64" t="s">
        <v>8726</v>
      </c>
      <c r="B64" t="s">
        <v>4349</v>
      </c>
      <c r="C64" t="s">
        <v>7570</v>
      </c>
      <c r="D64" t="s">
        <v>8725</v>
      </c>
      <c r="E64" t="s">
        <v>8724</v>
      </c>
      <c r="F64" t="s">
        <v>8723</v>
      </c>
      <c r="G64" s="25" t="s">
        <v>8722</v>
      </c>
      <c r="I64" s="25" t="s">
        <v>8721</v>
      </c>
      <c r="J64" t="s">
        <v>8720</v>
      </c>
      <c r="M64" t="b">
        <v>0</v>
      </c>
      <c r="T64" t="s">
        <v>4341</v>
      </c>
      <c r="U64" t="s">
        <v>4340</v>
      </c>
      <c r="V64" t="s">
        <v>8332</v>
      </c>
      <c r="W64">
        <v>5269</v>
      </c>
      <c r="X64" s="25" t="s">
        <v>21518</v>
      </c>
      <c r="Y64" t="s">
        <v>21517</v>
      </c>
      <c r="AA64" t="str">
        <f t="shared" si="0"/>
        <v>Unified Endpoint Management Server Security Requirements Guide :: Version 1, Release: 1 Benchmark Date: 20 Nov 2020 AC-12 (1);</v>
      </c>
    </row>
    <row r="65" spans="1:27" ht="409.5" hidden="1">
      <c r="A65" t="s">
        <v>7709</v>
      </c>
      <c r="B65" t="s">
        <v>4349</v>
      </c>
      <c r="C65" t="s">
        <v>7708</v>
      </c>
      <c r="D65" t="s">
        <v>7707</v>
      </c>
      <c r="E65" t="s">
        <v>7706</v>
      </c>
      <c r="F65" t="s">
        <v>7705</v>
      </c>
      <c r="G65" s="25" t="s">
        <v>7704</v>
      </c>
      <c r="I65" s="25" t="s">
        <v>7703</v>
      </c>
      <c r="J65" t="s">
        <v>7702</v>
      </c>
      <c r="M65" t="b">
        <v>0</v>
      </c>
      <c r="T65" t="s">
        <v>4341</v>
      </c>
      <c r="U65" t="s">
        <v>4340</v>
      </c>
      <c r="V65" t="s">
        <v>7613</v>
      </c>
      <c r="W65">
        <v>2920</v>
      </c>
      <c r="X65" s="25" t="s">
        <v>21516</v>
      </c>
      <c r="Y65" t="s">
        <v>21517</v>
      </c>
      <c r="Z65" t="s">
        <v>7701</v>
      </c>
      <c r="AA65" t="str">
        <f t="shared" si="0"/>
        <v>Virtual Private Network (VPN) Security Requirements Guide :: Version 2, Release: 4 Benchmark Date: 27 Oct 2021 AC-12 (1);</v>
      </c>
    </row>
    <row r="66" spans="1:27" ht="409.5" hidden="1">
      <c r="A66" t="s">
        <v>7700</v>
      </c>
      <c r="B66" t="s">
        <v>4349</v>
      </c>
      <c r="C66" t="s">
        <v>7699</v>
      </c>
      <c r="D66" t="s">
        <v>7698</v>
      </c>
      <c r="E66" t="s">
        <v>7697</v>
      </c>
      <c r="F66" t="s">
        <v>7696</v>
      </c>
      <c r="G66" s="25" t="s">
        <v>7695</v>
      </c>
      <c r="I66" s="25" t="s">
        <v>7694</v>
      </c>
      <c r="J66" t="s">
        <v>7693</v>
      </c>
      <c r="M66" t="b">
        <v>0</v>
      </c>
      <c r="T66" t="s">
        <v>4341</v>
      </c>
      <c r="U66" t="s">
        <v>4340</v>
      </c>
      <c r="V66" t="s">
        <v>7613</v>
      </c>
      <c r="W66">
        <v>2920</v>
      </c>
      <c r="X66" s="25" t="s">
        <v>21518</v>
      </c>
      <c r="Y66" t="s">
        <v>21517</v>
      </c>
      <c r="Z66" t="s">
        <v>7692</v>
      </c>
      <c r="AA66" t="str">
        <f t="shared" si="0"/>
        <v>Virtual Private Network (VPN) Security Requirements Guide :: Version 2, Release: 4 Benchmark Date: 27 Oct 2021 AC-12 (1);</v>
      </c>
    </row>
    <row r="67" spans="1:27" ht="409.5" hidden="1">
      <c r="A67" t="s">
        <v>7580</v>
      </c>
      <c r="B67" t="s">
        <v>4349</v>
      </c>
      <c r="C67" t="s">
        <v>7579</v>
      </c>
      <c r="D67" t="s">
        <v>7578</v>
      </c>
      <c r="E67" t="s">
        <v>7577</v>
      </c>
      <c r="F67" t="s">
        <v>7576</v>
      </c>
      <c r="G67" t="s">
        <v>7575</v>
      </c>
      <c r="I67" s="25" t="s">
        <v>7574</v>
      </c>
      <c r="J67" t="s">
        <v>7573</v>
      </c>
      <c r="M67" t="b">
        <v>0</v>
      </c>
      <c r="T67" t="s">
        <v>4341</v>
      </c>
      <c r="U67" t="s">
        <v>4340</v>
      </c>
      <c r="V67" t="s">
        <v>5162</v>
      </c>
      <c r="W67">
        <v>4093</v>
      </c>
      <c r="X67" s="25" t="s">
        <v>21516</v>
      </c>
      <c r="Y67" t="s">
        <v>21517</v>
      </c>
      <c r="Z67" t="s">
        <v>7572</v>
      </c>
      <c r="AA67" t="str">
        <f t="shared" si="0"/>
        <v>Application Security and Development Security Technical Implementation Guide :: Version 5, Release: 2 Benchmark Date: 27 Oct 2022 AC-12 (1);</v>
      </c>
    </row>
    <row r="68" spans="1:27" ht="409.5" hidden="1">
      <c r="A68" t="s">
        <v>7571</v>
      </c>
      <c r="B68" t="s">
        <v>5187</v>
      </c>
      <c r="C68" t="s">
        <v>7570</v>
      </c>
      <c r="D68" t="s">
        <v>7569</v>
      </c>
      <c r="E68" t="s">
        <v>7568</v>
      </c>
      <c r="F68" t="s">
        <v>7567</v>
      </c>
      <c r="G68" t="s">
        <v>7566</v>
      </c>
      <c r="I68" s="25" t="s">
        <v>7565</v>
      </c>
      <c r="J68" t="s">
        <v>7564</v>
      </c>
      <c r="M68" t="b">
        <v>0</v>
      </c>
      <c r="T68" t="s">
        <v>4341</v>
      </c>
      <c r="U68" t="s">
        <v>4340</v>
      </c>
      <c r="V68" t="s">
        <v>5162</v>
      </c>
      <c r="W68">
        <v>4093</v>
      </c>
      <c r="X68" s="25" t="s">
        <v>21518</v>
      </c>
      <c r="Y68" t="s">
        <v>21517</v>
      </c>
      <c r="Z68" t="s">
        <v>7563</v>
      </c>
      <c r="AA68" t="str">
        <f t="shared" ref="AA68:AA131" si="1">_xlfn.CONCAT(V68, " ", Y68)</f>
        <v>Application Security and Development Security Technical Implementation Guide :: Version 5, Release: 2 Benchmark Date: 27 Oct 2022 AC-12 (1);</v>
      </c>
    </row>
    <row r="69" spans="1:27" ht="409.5" hidden="1">
      <c r="A69" t="s">
        <v>19333</v>
      </c>
      <c r="B69" t="s">
        <v>4349</v>
      </c>
      <c r="C69" t="s">
        <v>7552</v>
      </c>
      <c r="D69" t="s">
        <v>19332</v>
      </c>
      <c r="E69" t="s">
        <v>19331</v>
      </c>
      <c r="F69" t="s">
        <v>19330</v>
      </c>
      <c r="G69" s="25" t="s">
        <v>19329</v>
      </c>
      <c r="I69" s="25" t="s">
        <v>19328</v>
      </c>
      <c r="J69" t="s">
        <v>19327</v>
      </c>
      <c r="M69" t="b">
        <v>0</v>
      </c>
      <c r="T69" t="s">
        <v>4341</v>
      </c>
      <c r="U69" t="s">
        <v>4340</v>
      </c>
      <c r="V69" t="s">
        <v>18918</v>
      </c>
      <c r="W69">
        <v>2900</v>
      </c>
      <c r="X69" s="25" t="s">
        <v>21519</v>
      </c>
      <c r="Y69" t="s">
        <v>21489</v>
      </c>
      <c r="Z69" t="s">
        <v>19326</v>
      </c>
      <c r="AA69" t="str">
        <f t="shared" si="1"/>
        <v>Application Server Security Requirements Guide :: Version 3, Release: 3 Benchmark Date: 27 Oct 2022 AC-16;</v>
      </c>
    </row>
    <row r="70" spans="1:27" ht="409.5" hidden="1">
      <c r="A70" t="s">
        <v>19325</v>
      </c>
      <c r="B70" t="s">
        <v>4349</v>
      </c>
      <c r="C70" t="s">
        <v>7543</v>
      </c>
      <c r="D70" t="s">
        <v>19324</v>
      </c>
      <c r="E70" t="s">
        <v>19323</v>
      </c>
      <c r="F70" t="s">
        <v>19322</v>
      </c>
      <c r="G70" s="25" t="s">
        <v>19321</v>
      </c>
      <c r="I70" s="25" t="s">
        <v>19320</v>
      </c>
      <c r="J70" t="s">
        <v>19319</v>
      </c>
      <c r="M70" t="b">
        <v>0</v>
      </c>
      <c r="T70" t="s">
        <v>4341</v>
      </c>
      <c r="U70" t="s">
        <v>4340</v>
      </c>
      <c r="V70" t="s">
        <v>18918</v>
      </c>
      <c r="W70">
        <v>2900</v>
      </c>
      <c r="X70" s="25" t="s">
        <v>21520</v>
      </c>
      <c r="Y70" t="s">
        <v>21489</v>
      </c>
      <c r="Z70" t="s">
        <v>19318</v>
      </c>
      <c r="AA70" t="str">
        <f t="shared" si="1"/>
        <v>Application Server Security Requirements Guide :: Version 3, Release: 3 Benchmark Date: 27 Oct 2022 AC-16;</v>
      </c>
    </row>
    <row r="71" spans="1:27" ht="409.5" hidden="1">
      <c r="A71" t="s">
        <v>16439</v>
      </c>
      <c r="B71" t="s">
        <v>4349</v>
      </c>
      <c r="C71" t="s">
        <v>7561</v>
      </c>
      <c r="D71" t="s">
        <v>16438</v>
      </c>
      <c r="E71" t="s">
        <v>16437</v>
      </c>
      <c r="F71" t="s">
        <v>16436</v>
      </c>
      <c r="G71" s="25" t="s">
        <v>16421</v>
      </c>
      <c r="I71" s="25" t="s">
        <v>16435</v>
      </c>
      <c r="J71" t="s">
        <v>16434</v>
      </c>
      <c r="M71" t="b">
        <v>0</v>
      </c>
      <c r="T71" t="s">
        <v>4341</v>
      </c>
      <c r="U71" t="s">
        <v>4340</v>
      </c>
      <c r="V71" t="s">
        <v>15953</v>
      </c>
      <c r="W71">
        <v>2902</v>
      </c>
      <c r="X71" s="25" t="s">
        <v>21521</v>
      </c>
      <c r="Y71" t="s">
        <v>21489</v>
      </c>
      <c r="Z71" t="s">
        <v>16433</v>
      </c>
      <c r="AA71" t="str">
        <f t="shared" si="1"/>
        <v>Database Security Requirements Guide :: Version 3, Release: 3 Benchmark Date: 27 Jul 2022 AC-16;</v>
      </c>
    </row>
    <row r="72" spans="1:27" ht="409.5" hidden="1">
      <c r="A72" t="s">
        <v>16432</v>
      </c>
      <c r="B72" t="s">
        <v>4349</v>
      </c>
      <c r="C72" t="s">
        <v>7552</v>
      </c>
      <c r="D72" t="s">
        <v>16431</v>
      </c>
      <c r="E72" t="s">
        <v>16430</v>
      </c>
      <c r="F72" t="s">
        <v>16429</v>
      </c>
      <c r="G72" s="25" t="s">
        <v>16421</v>
      </c>
      <c r="I72" s="25" t="s">
        <v>16428</v>
      </c>
      <c r="J72" t="s">
        <v>16427</v>
      </c>
      <c r="M72" t="b">
        <v>0</v>
      </c>
      <c r="T72" t="s">
        <v>4341</v>
      </c>
      <c r="U72" t="s">
        <v>4340</v>
      </c>
      <c r="V72" t="s">
        <v>15953</v>
      </c>
      <c r="W72">
        <v>2902</v>
      </c>
      <c r="X72" s="25" t="s">
        <v>21519</v>
      </c>
      <c r="Y72" t="s">
        <v>21489</v>
      </c>
      <c r="Z72" t="s">
        <v>16426</v>
      </c>
      <c r="AA72" t="str">
        <f t="shared" si="1"/>
        <v>Database Security Requirements Guide :: Version 3, Release: 3 Benchmark Date: 27 Jul 2022 AC-16;</v>
      </c>
    </row>
    <row r="73" spans="1:27" ht="409.5" hidden="1">
      <c r="A73" t="s">
        <v>16425</v>
      </c>
      <c r="B73" t="s">
        <v>4349</v>
      </c>
      <c r="C73" t="s">
        <v>7543</v>
      </c>
      <c r="D73" t="s">
        <v>16424</v>
      </c>
      <c r="E73" t="s">
        <v>16423</v>
      </c>
      <c r="F73" t="s">
        <v>16422</v>
      </c>
      <c r="G73" s="25" t="s">
        <v>16421</v>
      </c>
      <c r="I73" s="25" t="s">
        <v>16420</v>
      </c>
      <c r="J73" t="s">
        <v>16419</v>
      </c>
      <c r="M73" t="b">
        <v>0</v>
      </c>
      <c r="T73" t="s">
        <v>4341</v>
      </c>
      <c r="U73" t="s">
        <v>4340</v>
      </c>
      <c r="V73" t="s">
        <v>15953</v>
      </c>
      <c r="W73">
        <v>2902</v>
      </c>
      <c r="X73" s="25" t="s">
        <v>21520</v>
      </c>
      <c r="Y73" t="s">
        <v>21489</v>
      </c>
      <c r="Z73" t="s">
        <v>16418</v>
      </c>
      <c r="AA73" t="str">
        <f t="shared" si="1"/>
        <v>Database Security Requirements Guide :: Version 3, Release: 3 Benchmark Date: 27 Jul 2022 AC-16;</v>
      </c>
    </row>
    <row r="74" spans="1:27" ht="409.5" hidden="1">
      <c r="A74" t="s">
        <v>11919</v>
      </c>
      <c r="B74" t="s">
        <v>4349</v>
      </c>
      <c r="C74" t="s">
        <v>7561</v>
      </c>
      <c r="D74" t="s">
        <v>11918</v>
      </c>
      <c r="E74" t="s">
        <v>11917</v>
      </c>
      <c r="F74" t="s">
        <v>11916</v>
      </c>
      <c r="G74" s="25" t="s">
        <v>11915</v>
      </c>
      <c r="I74" s="25" t="s">
        <v>11914</v>
      </c>
      <c r="J74" s="25" t="s">
        <v>11913</v>
      </c>
      <c r="M74" t="b">
        <v>0</v>
      </c>
      <c r="T74" t="s">
        <v>4341</v>
      </c>
      <c r="U74" t="s">
        <v>4340</v>
      </c>
      <c r="V74" t="s">
        <v>11272</v>
      </c>
      <c r="W74">
        <v>2906</v>
      </c>
      <c r="X74" s="25" t="s">
        <v>21521</v>
      </c>
      <c r="Y74" t="s">
        <v>21489</v>
      </c>
      <c r="Z74" t="s">
        <v>11912</v>
      </c>
      <c r="AA74" t="str">
        <f t="shared" si="1"/>
        <v>Mainframe Product Security Requirements Guide :: Version 2, Release: 1 Benchmark Date: 27 Oct 2022 AC-16;</v>
      </c>
    </row>
    <row r="75" spans="1:27" ht="409.5" hidden="1">
      <c r="A75" t="s">
        <v>11911</v>
      </c>
      <c r="B75" t="s">
        <v>4349</v>
      </c>
      <c r="C75" t="s">
        <v>7552</v>
      </c>
      <c r="D75" t="s">
        <v>11910</v>
      </c>
      <c r="E75" t="s">
        <v>11909</v>
      </c>
      <c r="F75" t="s">
        <v>11908</v>
      </c>
      <c r="G75" s="25" t="s">
        <v>7548</v>
      </c>
      <c r="I75" s="25" t="s">
        <v>11907</v>
      </c>
      <c r="J75" s="25" t="s">
        <v>11906</v>
      </c>
      <c r="M75" t="b">
        <v>0</v>
      </c>
      <c r="T75" t="s">
        <v>4341</v>
      </c>
      <c r="U75" t="s">
        <v>4340</v>
      </c>
      <c r="V75" t="s">
        <v>11272</v>
      </c>
      <c r="W75">
        <v>2906</v>
      </c>
      <c r="X75" s="25" t="s">
        <v>21519</v>
      </c>
      <c r="Y75" t="s">
        <v>21489</v>
      </c>
      <c r="Z75" t="s">
        <v>11905</v>
      </c>
      <c r="AA75" t="str">
        <f t="shared" si="1"/>
        <v>Mainframe Product Security Requirements Guide :: Version 2, Release: 1 Benchmark Date: 27 Oct 2022 AC-16;</v>
      </c>
    </row>
    <row r="76" spans="1:27" ht="409.5" hidden="1">
      <c r="A76" t="s">
        <v>7562</v>
      </c>
      <c r="B76" t="s">
        <v>4349</v>
      </c>
      <c r="C76" t="s">
        <v>7561</v>
      </c>
      <c r="D76" t="s">
        <v>7560</v>
      </c>
      <c r="E76" t="s">
        <v>7559</v>
      </c>
      <c r="F76" t="s">
        <v>7558</v>
      </c>
      <c r="G76" s="25" t="s">
        <v>7557</v>
      </c>
      <c r="I76" s="25" t="s">
        <v>7556</v>
      </c>
      <c r="J76" t="s">
        <v>7555</v>
      </c>
      <c r="M76" t="b">
        <v>0</v>
      </c>
      <c r="T76" t="s">
        <v>4341</v>
      </c>
      <c r="U76" t="s">
        <v>4340</v>
      </c>
      <c r="V76" t="s">
        <v>5162</v>
      </c>
      <c r="W76">
        <v>4093</v>
      </c>
      <c r="X76" s="25" t="s">
        <v>21521</v>
      </c>
      <c r="Y76" t="s">
        <v>21489</v>
      </c>
      <c r="Z76" t="s">
        <v>7554</v>
      </c>
      <c r="AA76" t="str">
        <f t="shared" si="1"/>
        <v>Application Security and Development Security Technical Implementation Guide :: Version 5, Release: 2 Benchmark Date: 27 Oct 2022 AC-16;</v>
      </c>
    </row>
    <row r="77" spans="1:27" ht="409.5" hidden="1">
      <c r="A77" t="s">
        <v>7553</v>
      </c>
      <c r="B77" t="s">
        <v>4349</v>
      </c>
      <c r="C77" t="s">
        <v>7552</v>
      </c>
      <c r="D77" t="s">
        <v>7551</v>
      </c>
      <c r="E77" t="s">
        <v>7550</v>
      </c>
      <c r="F77" t="s">
        <v>7549</v>
      </c>
      <c r="G77" s="25" t="s">
        <v>7548</v>
      </c>
      <c r="I77" s="25" t="s">
        <v>7547</v>
      </c>
      <c r="J77" t="s">
        <v>7546</v>
      </c>
      <c r="M77" t="b">
        <v>0</v>
      </c>
      <c r="T77" t="s">
        <v>4341</v>
      </c>
      <c r="U77" t="s">
        <v>4340</v>
      </c>
      <c r="V77" t="s">
        <v>5162</v>
      </c>
      <c r="W77">
        <v>4093</v>
      </c>
      <c r="X77" s="25" t="s">
        <v>21519</v>
      </c>
      <c r="Y77" t="s">
        <v>21489</v>
      </c>
      <c r="Z77" t="s">
        <v>7545</v>
      </c>
      <c r="AA77" t="str">
        <f t="shared" si="1"/>
        <v>Application Security and Development Security Technical Implementation Guide :: Version 5, Release: 2 Benchmark Date: 27 Oct 2022 AC-16;</v>
      </c>
    </row>
    <row r="78" spans="1:27" ht="409.5" hidden="1">
      <c r="A78" t="s">
        <v>7544</v>
      </c>
      <c r="B78" t="s">
        <v>4349</v>
      </c>
      <c r="C78" t="s">
        <v>7543</v>
      </c>
      <c r="D78" t="s">
        <v>7542</v>
      </c>
      <c r="E78" t="s">
        <v>7541</v>
      </c>
      <c r="F78" t="s">
        <v>7540</v>
      </c>
      <c r="G78" s="25" t="s">
        <v>7539</v>
      </c>
      <c r="I78" s="25" t="s">
        <v>7538</v>
      </c>
      <c r="J78" t="s">
        <v>7537</v>
      </c>
      <c r="M78" t="b">
        <v>0</v>
      </c>
      <c r="T78" t="s">
        <v>4341</v>
      </c>
      <c r="U78" t="s">
        <v>4340</v>
      </c>
      <c r="V78" t="s">
        <v>5162</v>
      </c>
      <c r="W78">
        <v>4093</v>
      </c>
      <c r="X78" s="25" t="s">
        <v>21520</v>
      </c>
      <c r="Y78" t="s">
        <v>21489</v>
      </c>
      <c r="Z78" t="s">
        <v>7536</v>
      </c>
      <c r="AA78" t="str">
        <f t="shared" si="1"/>
        <v>Application Security and Development Security Technical Implementation Guide :: Version 5, Release: 2 Benchmark Date: 27 Oct 2022 AC-16;</v>
      </c>
    </row>
    <row r="79" spans="1:27" ht="409.5" hidden="1">
      <c r="A79" t="s">
        <v>19883</v>
      </c>
      <c r="B79" t="s">
        <v>4349</v>
      </c>
      <c r="C79" t="s">
        <v>5124</v>
      </c>
      <c r="D79" t="s">
        <v>19882</v>
      </c>
      <c r="E79" t="s">
        <v>19881</v>
      </c>
      <c r="F79" t="s">
        <v>19880</v>
      </c>
      <c r="G79" s="25" t="s">
        <v>19879</v>
      </c>
      <c r="I79" s="25" t="s">
        <v>19878</v>
      </c>
      <c r="J79" t="s">
        <v>19877</v>
      </c>
      <c r="M79" t="b">
        <v>0</v>
      </c>
      <c r="T79" t="s">
        <v>4341</v>
      </c>
      <c r="U79" t="s">
        <v>4340</v>
      </c>
      <c r="V79" t="s">
        <v>18918</v>
      </c>
      <c r="W79">
        <v>2900</v>
      </c>
      <c r="X79" s="25" t="s">
        <v>21522</v>
      </c>
      <c r="Y79" t="s">
        <v>21429</v>
      </c>
      <c r="Z79" t="s">
        <v>19876</v>
      </c>
      <c r="AA79" t="str">
        <f t="shared" si="1"/>
        <v>Application Server Security Requirements Guide :: Version 3, Release: 3 Benchmark Date: 27 Oct 2022 AC-17 (1);</v>
      </c>
    </row>
    <row r="80" spans="1:27" ht="409.5" hidden="1">
      <c r="A80" t="s">
        <v>19317</v>
      </c>
      <c r="B80" t="s">
        <v>4349</v>
      </c>
      <c r="C80" t="s">
        <v>4592</v>
      </c>
      <c r="D80" t="s">
        <v>19316</v>
      </c>
      <c r="E80" t="s">
        <v>19315</v>
      </c>
      <c r="F80" t="s">
        <v>19314</v>
      </c>
      <c r="G80" s="25" t="s">
        <v>19313</v>
      </c>
      <c r="I80" s="25" t="s">
        <v>19312</v>
      </c>
      <c r="J80" t="s">
        <v>19311</v>
      </c>
      <c r="M80" t="b">
        <v>0</v>
      </c>
      <c r="T80" t="s">
        <v>4341</v>
      </c>
      <c r="U80" t="s">
        <v>4340</v>
      </c>
      <c r="V80" t="s">
        <v>18918</v>
      </c>
      <c r="W80">
        <v>2900</v>
      </c>
      <c r="X80" s="25" t="s">
        <v>21523</v>
      </c>
      <c r="Y80" t="s">
        <v>21429</v>
      </c>
      <c r="Z80" t="s">
        <v>19310</v>
      </c>
      <c r="AA80" t="str">
        <f t="shared" si="1"/>
        <v>Application Server Security Requirements Guide :: Version 3, Release: 3 Benchmark Date: 27 Oct 2022 AC-17 (1);</v>
      </c>
    </row>
    <row r="81" spans="1:27" ht="409.5" hidden="1">
      <c r="A81" t="s">
        <v>15261</v>
      </c>
      <c r="B81" t="s">
        <v>4349</v>
      </c>
      <c r="C81" t="s">
        <v>15260</v>
      </c>
      <c r="D81" t="s">
        <v>15259</v>
      </c>
      <c r="E81" t="s">
        <v>15258</v>
      </c>
      <c r="F81" t="s">
        <v>15257</v>
      </c>
      <c r="G81" s="25" t="s">
        <v>15256</v>
      </c>
      <c r="I81" s="25" t="s">
        <v>15255</v>
      </c>
      <c r="J81" t="s">
        <v>15254</v>
      </c>
      <c r="M81" t="b">
        <v>0</v>
      </c>
      <c r="T81" t="s">
        <v>4341</v>
      </c>
      <c r="U81" t="s">
        <v>4340</v>
      </c>
      <c r="V81" t="s">
        <v>15010</v>
      </c>
      <c r="W81">
        <v>2912</v>
      </c>
      <c r="X81" s="25" t="s">
        <v>21522</v>
      </c>
      <c r="Y81" t="s">
        <v>21429</v>
      </c>
      <c r="Z81" t="s">
        <v>15253</v>
      </c>
      <c r="AA81" t="str">
        <f t="shared" si="1"/>
        <v>Firewall Security Requirements Guide :: Version 2, Release: 3 Benchmark Date: 27 Oct 2022 AC-17 (1);</v>
      </c>
    </row>
    <row r="82" spans="1:27" ht="409.5" hidden="1">
      <c r="A82" t="s">
        <v>14909</v>
      </c>
      <c r="B82" t="s">
        <v>4349</v>
      </c>
      <c r="C82" t="s">
        <v>14908</v>
      </c>
      <c r="D82" t="s">
        <v>14907</v>
      </c>
      <c r="E82" t="s">
        <v>14906</v>
      </c>
      <c r="F82" t="s">
        <v>14905</v>
      </c>
      <c r="G82" s="25" t="s">
        <v>14904</v>
      </c>
      <c r="I82" t="s">
        <v>14903</v>
      </c>
      <c r="J82" t="s">
        <v>14902</v>
      </c>
      <c r="M82" t="b">
        <v>0</v>
      </c>
      <c r="T82" t="s">
        <v>4341</v>
      </c>
      <c r="U82" t="s">
        <v>4340</v>
      </c>
      <c r="V82" t="s">
        <v>13339</v>
      </c>
      <c r="W82">
        <v>2895</v>
      </c>
      <c r="X82" s="25" t="s">
        <v>21522</v>
      </c>
      <c r="Y82" t="s">
        <v>21429</v>
      </c>
      <c r="Z82" t="s">
        <v>14901</v>
      </c>
      <c r="AA82" t="str">
        <f t="shared" si="1"/>
        <v>General Purpose Operating System Security Requirements Guide :: Version 2, Release: 4 Benchmark Date: 27 Jul 2022 AC-17 (1);</v>
      </c>
    </row>
    <row r="83" spans="1:27" ht="409.5" hidden="1">
      <c r="A83" t="s">
        <v>14162</v>
      </c>
      <c r="B83" t="s">
        <v>4349</v>
      </c>
      <c r="C83" t="s">
        <v>14161</v>
      </c>
      <c r="D83" t="s">
        <v>14160</v>
      </c>
      <c r="E83" t="s">
        <v>14159</v>
      </c>
      <c r="F83" t="s">
        <v>14158</v>
      </c>
      <c r="G83" s="25" t="s">
        <v>14157</v>
      </c>
      <c r="I83" t="s">
        <v>14156</v>
      </c>
      <c r="J83" t="s">
        <v>14155</v>
      </c>
      <c r="M83" t="b">
        <v>0</v>
      </c>
      <c r="T83" t="s">
        <v>4341</v>
      </c>
      <c r="U83" t="s">
        <v>4340</v>
      </c>
      <c r="V83" t="s">
        <v>13339</v>
      </c>
      <c r="W83">
        <v>2895</v>
      </c>
      <c r="X83" s="25" t="s">
        <v>21523</v>
      </c>
      <c r="Y83" t="s">
        <v>21429</v>
      </c>
      <c r="Z83" t="s">
        <v>14154</v>
      </c>
      <c r="AA83" t="str">
        <f t="shared" si="1"/>
        <v>General Purpose Operating System Security Requirements Guide :: Version 2, Release: 4 Benchmark Date: 27 Jul 2022 AC-17 (1);</v>
      </c>
    </row>
    <row r="84" spans="1:27" ht="409.5" hidden="1">
      <c r="A84" t="s">
        <v>7942</v>
      </c>
      <c r="B84" t="s">
        <v>4349</v>
      </c>
      <c r="C84" t="s">
        <v>7941</v>
      </c>
      <c r="D84" t="s">
        <v>7940</v>
      </c>
      <c r="E84" t="s">
        <v>7939</v>
      </c>
      <c r="F84" t="s">
        <v>7938</v>
      </c>
      <c r="G84" s="25" t="s">
        <v>7937</v>
      </c>
      <c r="I84" s="25" t="s">
        <v>7936</v>
      </c>
      <c r="J84" t="s">
        <v>7935</v>
      </c>
      <c r="M84" t="b">
        <v>0</v>
      </c>
      <c r="T84" t="s">
        <v>4341</v>
      </c>
      <c r="U84" t="s">
        <v>4340</v>
      </c>
      <c r="V84" t="s">
        <v>7613</v>
      </c>
      <c r="W84">
        <v>2920</v>
      </c>
      <c r="X84" s="25" t="s">
        <v>21523</v>
      </c>
      <c r="Y84" t="s">
        <v>21429</v>
      </c>
      <c r="Z84" t="s">
        <v>7934</v>
      </c>
      <c r="AA84" t="str">
        <f t="shared" si="1"/>
        <v>Virtual Private Network (VPN) Security Requirements Guide :: Version 2, Release: 4 Benchmark Date: 27 Oct 2021 AC-17 (1);</v>
      </c>
    </row>
    <row r="85" spans="1:27" ht="409.5" hidden="1">
      <c r="A85" t="s">
        <v>5125</v>
      </c>
      <c r="B85" t="s">
        <v>4349</v>
      </c>
      <c r="C85" t="s">
        <v>5124</v>
      </c>
      <c r="D85" t="s">
        <v>5123</v>
      </c>
      <c r="E85" t="s">
        <v>5122</v>
      </c>
      <c r="F85" t="s">
        <v>5121</v>
      </c>
      <c r="G85" s="25" t="s">
        <v>5120</v>
      </c>
      <c r="I85" s="25" t="s">
        <v>5119</v>
      </c>
      <c r="J85" t="s">
        <v>5118</v>
      </c>
      <c r="M85" t="b">
        <v>0</v>
      </c>
      <c r="T85" t="s">
        <v>4341</v>
      </c>
      <c r="U85" t="s">
        <v>4340</v>
      </c>
      <c r="V85" t="s">
        <v>4339</v>
      </c>
      <c r="W85">
        <v>2910</v>
      </c>
      <c r="X85" s="25" t="s">
        <v>21522</v>
      </c>
      <c r="Y85" t="s">
        <v>21429</v>
      </c>
      <c r="Z85" t="s">
        <v>5117</v>
      </c>
      <c r="AA85" t="str">
        <f t="shared" si="1"/>
        <v>Web Server Security Requirements Guide :: Version 3, Release: 1 Benchmark Date: 27 Oct 2022 AC-17 (1);</v>
      </c>
    </row>
    <row r="86" spans="1:27" ht="409.5" hidden="1">
      <c r="A86" t="s">
        <v>4601</v>
      </c>
      <c r="B86" t="s">
        <v>4349</v>
      </c>
      <c r="C86" t="s">
        <v>4592</v>
      </c>
      <c r="D86" t="s">
        <v>4600</v>
      </c>
      <c r="E86" t="s">
        <v>4599</v>
      </c>
      <c r="F86" t="s">
        <v>4598</v>
      </c>
      <c r="G86" s="25" t="s">
        <v>4597</v>
      </c>
      <c r="I86" s="25" t="s">
        <v>4596</v>
      </c>
      <c r="J86" t="s">
        <v>4595</v>
      </c>
      <c r="M86" t="b">
        <v>0</v>
      </c>
      <c r="T86" t="s">
        <v>4341</v>
      </c>
      <c r="U86" t="s">
        <v>4340</v>
      </c>
      <c r="V86" t="s">
        <v>4339</v>
      </c>
      <c r="W86">
        <v>2910</v>
      </c>
      <c r="X86" s="25" t="s">
        <v>21523</v>
      </c>
      <c r="Y86" t="s">
        <v>21429</v>
      </c>
      <c r="Z86" t="s">
        <v>4594</v>
      </c>
      <c r="AA86" t="str">
        <f t="shared" si="1"/>
        <v>Web Server Security Requirements Guide :: Version 3, Release: 1 Benchmark Date: 27 Oct 2022 AC-17 (1);</v>
      </c>
    </row>
    <row r="87" spans="1:27" ht="409.5" hidden="1">
      <c r="A87" t="s">
        <v>4593</v>
      </c>
      <c r="B87" t="s">
        <v>4349</v>
      </c>
      <c r="C87" t="s">
        <v>4592</v>
      </c>
      <c r="D87" t="s">
        <v>4591</v>
      </c>
      <c r="E87" t="s">
        <v>4590</v>
      </c>
      <c r="F87" t="s">
        <v>4589</v>
      </c>
      <c r="G87" s="25" t="s">
        <v>4588</v>
      </c>
      <c r="I87" s="25" t="s">
        <v>4587</v>
      </c>
      <c r="J87" t="s">
        <v>4586</v>
      </c>
      <c r="M87" t="b">
        <v>0</v>
      </c>
      <c r="T87" t="s">
        <v>4341</v>
      </c>
      <c r="U87" t="s">
        <v>4340</v>
      </c>
      <c r="V87" t="s">
        <v>4339</v>
      </c>
      <c r="W87">
        <v>2910</v>
      </c>
      <c r="X87" s="25" t="s">
        <v>21523</v>
      </c>
      <c r="Y87" t="s">
        <v>21429</v>
      </c>
      <c r="Z87" t="s">
        <v>4585</v>
      </c>
      <c r="AA87" t="str">
        <f t="shared" si="1"/>
        <v>Web Server Security Requirements Guide :: Version 3, Release: 1 Benchmark Date: 27 Oct 2022 AC-17 (1);</v>
      </c>
    </row>
    <row r="88" spans="1:27" ht="409.5">
      <c r="A88" t="s">
        <v>20937</v>
      </c>
      <c r="B88" t="s">
        <v>4349</v>
      </c>
      <c r="C88" t="s">
        <v>20935</v>
      </c>
      <c r="D88" t="s">
        <v>20936</v>
      </c>
      <c r="E88" t="s">
        <v>20935</v>
      </c>
      <c r="F88" t="s">
        <v>20934</v>
      </c>
      <c r="G88" s="25" t="s">
        <v>20933</v>
      </c>
      <c r="I88" s="25" t="s">
        <v>20932</v>
      </c>
      <c r="J88" t="s">
        <v>20931</v>
      </c>
      <c r="M88" t="b">
        <v>0</v>
      </c>
      <c r="T88" t="s">
        <v>4341</v>
      </c>
      <c r="U88" t="s">
        <v>4340</v>
      </c>
      <c r="V88" t="s">
        <v>19908</v>
      </c>
      <c r="W88">
        <v>2489</v>
      </c>
      <c r="X88" s="25" t="s">
        <v>21522</v>
      </c>
      <c r="Y88" t="s">
        <v>21429</v>
      </c>
      <c r="AA88" t="str">
        <f t="shared" si="1"/>
        <v>Application Layer Gateway (ALG) Security Requirements Guide (SRG) :: Version 1, Release: 2 Benchmark Date: 24 Jul 2015 AC-17 (1);</v>
      </c>
    </row>
    <row r="89" spans="1:27" ht="409.5">
      <c r="A89" t="s">
        <v>20930</v>
      </c>
      <c r="B89" t="s">
        <v>4349</v>
      </c>
      <c r="C89" t="s">
        <v>20928</v>
      </c>
      <c r="D89" t="s">
        <v>20929</v>
      </c>
      <c r="E89" t="s">
        <v>20928</v>
      </c>
      <c r="F89" t="s">
        <v>20927</v>
      </c>
      <c r="G89" s="25" t="s">
        <v>20926</v>
      </c>
      <c r="I89" s="25" t="s">
        <v>20925</v>
      </c>
      <c r="J89" t="s">
        <v>20924</v>
      </c>
      <c r="M89" t="b">
        <v>0</v>
      </c>
      <c r="T89" t="s">
        <v>4341</v>
      </c>
      <c r="U89" t="s">
        <v>4340</v>
      </c>
      <c r="V89" t="s">
        <v>19908</v>
      </c>
      <c r="W89">
        <v>2489</v>
      </c>
      <c r="X89" s="25" t="s">
        <v>21523</v>
      </c>
      <c r="Y89" t="s">
        <v>21429</v>
      </c>
      <c r="AA89" t="str">
        <f t="shared" si="1"/>
        <v>Application Layer Gateway (ALG) Security Requirements Guide (SRG) :: Version 1, Release: 2 Benchmark Date: 24 Jul 2015 AC-17 (1);</v>
      </c>
    </row>
    <row r="90" spans="1:27" ht="409.5">
      <c r="A90" t="s">
        <v>19915</v>
      </c>
      <c r="B90" t="s">
        <v>4349</v>
      </c>
      <c r="C90" t="s">
        <v>19913</v>
      </c>
      <c r="D90" t="s">
        <v>19914</v>
      </c>
      <c r="E90" t="s">
        <v>19913</v>
      </c>
      <c r="F90" t="s">
        <v>19912</v>
      </c>
      <c r="G90" s="25" t="s">
        <v>19911</v>
      </c>
      <c r="I90" s="25" t="s">
        <v>19910</v>
      </c>
      <c r="J90" t="s">
        <v>19909</v>
      </c>
      <c r="M90" t="b">
        <v>0</v>
      </c>
      <c r="T90" t="s">
        <v>4341</v>
      </c>
      <c r="U90" t="s">
        <v>4340</v>
      </c>
      <c r="V90" t="s">
        <v>19908</v>
      </c>
      <c r="W90">
        <v>2489</v>
      </c>
      <c r="X90" s="25" t="s">
        <v>21524</v>
      </c>
      <c r="Y90" t="s">
        <v>21430</v>
      </c>
      <c r="AA90" t="str">
        <f t="shared" si="1"/>
        <v>Application Layer Gateway (ALG) Security Requirements Guide (SRG) :: Version 1, Release: 2 Benchmark Date: 24 Jul 2015 AC-17 (2);</v>
      </c>
    </row>
    <row r="91" spans="1:27" ht="409.5" hidden="1">
      <c r="A91" t="s">
        <v>19899</v>
      </c>
      <c r="B91" t="s">
        <v>4349</v>
      </c>
      <c r="C91" t="s">
        <v>5142</v>
      </c>
      <c r="D91" t="s">
        <v>19898</v>
      </c>
      <c r="E91" t="s">
        <v>19897</v>
      </c>
      <c r="F91" t="s">
        <v>19896</v>
      </c>
      <c r="G91" s="25" t="s">
        <v>19895</v>
      </c>
      <c r="I91" s="25" t="s">
        <v>19894</v>
      </c>
      <c r="J91" t="s">
        <v>19893</v>
      </c>
      <c r="M91" t="b">
        <v>0</v>
      </c>
      <c r="T91" t="s">
        <v>4341</v>
      </c>
      <c r="U91" t="s">
        <v>4340</v>
      </c>
      <c r="V91" t="s">
        <v>18918</v>
      </c>
      <c r="W91">
        <v>2900</v>
      </c>
      <c r="X91" s="25" t="s">
        <v>21524</v>
      </c>
      <c r="Y91" t="s">
        <v>21430</v>
      </c>
      <c r="Z91" t="s">
        <v>19892</v>
      </c>
      <c r="AA91" t="str">
        <f t="shared" si="1"/>
        <v>Application Server Security Requirements Guide :: Version 3, Release: 3 Benchmark Date: 27 Oct 2022 AC-17 (2);</v>
      </c>
    </row>
    <row r="92" spans="1:27" ht="409.5" hidden="1">
      <c r="A92" t="s">
        <v>19891</v>
      </c>
      <c r="B92" t="s">
        <v>4349</v>
      </c>
      <c r="C92" t="s">
        <v>5133</v>
      </c>
      <c r="D92" t="s">
        <v>19890</v>
      </c>
      <c r="E92" t="s">
        <v>19889</v>
      </c>
      <c r="F92" t="s">
        <v>19888</v>
      </c>
      <c r="G92" s="25" t="s">
        <v>19887</v>
      </c>
      <c r="I92" s="25" t="s">
        <v>19886</v>
      </c>
      <c r="J92" t="s">
        <v>19885</v>
      </c>
      <c r="M92" t="b">
        <v>0</v>
      </c>
      <c r="T92" t="s">
        <v>4341</v>
      </c>
      <c r="U92" t="s">
        <v>4340</v>
      </c>
      <c r="V92" t="s">
        <v>18918</v>
      </c>
      <c r="W92">
        <v>2900</v>
      </c>
      <c r="X92" s="25" t="s">
        <v>21525</v>
      </c>
      <c r="Y92" t="s">
        <v>21430</v>
      </c>
      <c r="Z92" t="s">
        <v>19884</v>
      </c>
      <c r="AA92" t="str">
        <f t="shared" si="1"/>
        <v>Application Server Security Requirements Guide :: Version 3, Release: 3 Benchmark Date: 27 Oct 2022 AC-17 (2);</v>
      </c>
    </row>
    <row r="93" spans="1:27" ht="409.5" hidden="1">
      <c r="A93" t="s">
        <v>18133</v>
      </c>
      <c r="B93" t="s">
        <v>4349</v>
      </c>
      <c r="C93" t="s">
        <v>5142</v>
      </c>
      <c r="D93" t="s">
        <v>18132</v>
      </c>
      <c r="E93" t="s">
        <v>18131</v>
      </c>
      <c r="F93" t="s">
        <v>18130</v>
      </c>
      <c r="G93" t="s">
        <v>18129</v>
      </c>
      <c r="I93" s="25" t="s">
        <v>18128</v>
      </c>
      <c r="J93" t="s">
        <v>18127</v>
      </c>
      <c r="M93" t="b">
        <v>0</v>
      </c>
      <c r="T93" t="s">
        <v>4341</v>
      </c>
      <c r="U93" t="s">
        <v>4340</v>
      </c>
      <c r="V93" t="s">
        <v>16942</v>
      </c>
      <c r="W93">
        <v>5239</v>
      </c>
      <c r="X93" s="25" t="s">
        <v>21524</v>
      </c>
      <c r="Y93" t="s">
        <v>21430</v>
      </c>
      <c r="AA93" t="str">
        <f t="shared" si="1"/>
        <v>Container Platform Security Requirements Guide :: Version 1, Release: 3 Benchmark Date: 27 Jan 2022 AC-17 (2);</v>
      </c>
    </row>
    <row r="94" spans="1:27" ht="409.5" hidden="1">
      <c r="A94" t="s">
        <v>18126</v>
      </c>
      <c r="B94" t="s">
        <v>4349</v>
      </c>
      <c r="C94" t="s">
        <v>5142</v>
      </c>
      <c r="D94" t="s">
        <v>18125</v>
      </c>
      <c r="E94" t="s">
        <v>18124</v>
      </c>
      <c r="F94" t="s">
        <v>18123</v>
      </c>
      <c r="G94" t="s">
        <v>18122</v>
      </c>
      <c r="I94" s="25" t="s">
        <v>18121</v>
      </c>
      <c r="J94" t="s">
        <v>18120</v>
      </c>
      <c r="M94" t="b">
        <v>0</v>
      </c>
      <c r="T94" t="s">
        <v>4341</v>
      </c>
      <c r="U94" t="s">
        <v>4340</v>
      </c>
      <c r="V94" t="s">
        <v>16942</v>
      </c>
      <c r="W94">
        <v>5239</v>
      </c>
      <c r="X94" s="25" t="s">
        <v>21524</v>
      </c>
      <c r="Y94" t="s">
        <v>21430</v>
      </c>
      <c r="AA94" t="str">
        <f t="shared" si="1"/>
        <v>Container Platform Security Requirements Guide :: Version 1, Release: 3 Benchmark Date: 27 Jan 2022 AC-17 (2);</v>
      </c>
    </row>
    <row r="95" spans="1:27" ht="409.5" hidden="1">
      <c r="A95" t="s">
        <v>16979</v>
      </c>
      <c r="B95" t="s">
        <v>4349</v>
      </c>
      <c r="C95" t="s">
        <v>8371</v>
      </c>
      <c r="D95" t="s">
        <v>16978</v>
      </c>
      <c r="E95" t="s">
        <v>16977</v>
      </c>
      <c r="F95" t="s">
        <v>16976</v>
      </c>
      <c r="G95" s="25" t="s">
        <v>16975</v>
      </c>
      <c r="I95" s="25" t="s">
        <v>16974</v>
      </c>
      <c r="J95" t="s">
        <v>16973</v>
      </c>
      <c r="M95" t="b">
        <v>0</v>
      </c>
      <c r="T95" t="s">
        <v>4341</v>
      </c>
      <c r="U95" t="s">
        <v>4340</v>
      </c>
      <c r="V95" t="s">
        <v>16942</v>
      </c>
      <c r="W95">
        <v>5239</v>
      </c>
      <c r="X95" s="25" t="s">
        <v>21525</v>
      </c>
      <c r="Y95" t="s">
        <v>21430</v>
      </c>
      <c r="AA95" t="str">
        <f t="shared" si="1"/>
        <v>Container Platform Security Requirements Guide :: Version 1, Release: 3 Benchmark Date: 27 Jan 2022 AC-17 (2);</v>
      </c>
    </row>
    <row r="96" spans="1:27" ht="409.5" hidden="1">
      <c r="A96" t="s">
        <v>14900</v>
      </c>
      <c r="B96" t="s">
        <v>4349</v>
      </c>
      <c r="C96" t="s">
        <v>14899</v>
      </c>
      <c r="D96" t="s">
        <v>14898</v>
      </c>
      <c r="E96" t="s">
        <v>14897</v>
      </c>
      <c r="F96" t="s">
        <v>14896</v>
      </c>
      <c r="G96" s="25" t="s">
        <v>14895</v>
      </c>
      <c r="I96" t="s">
        <v>14894</v>
      </c>
      <c r="J96" t="s">
        <v>14893</v>
      </c>
      <c r="M96" t="b">
        <v>0</v>
      </c>
      <c r="T96" t="s">
        <v>4341</v>
      </c>
      <c r="U96" t="s">
        <v>4340</v>
      </c>
      <c r="V96" t="s">
        <v>13339</v>
      </c>
      <c r="W96">
        <v>2895</v>
      </c>
      <c r="X96" s="25" t="s">
        <v>21524</v>
      </c>
      <c r="Y96" t="s">
        <v>21430</v>
      </c>
      <c r="Z96" t="s">
        <v>14892</v>
      </c>
      <c r="AA96" t="str">
        <f t="shared" si="1"/>
        <v>General Purpose Operating System Security Requirements Guide :: Version 2, Release: 4 Benchmark Date: 27 Jul 2022 AC-17 (2);</v>
      </c>
    </row>
    <row r="97" spans="1:27" ht="409.5" hidden="1">
      <c r="A97" t="s">
        <v>14313</v>
      </c>
      <c r="B97" t="s">
        <v>4349</v>
      </c>
      <c r="C97" t="s">
        <v>14312</v>
      </c>
      <c r="D97" t="s">
        <v>14311</v>
      </c>
      <c r="E97" t="s">
        <v>14310</v>
      </c>
      <c r="F97" t="s">
        <v>14309</v>
      </c>
      <c r="G97" s="25" t="s">
        <v>14308</v>
      </c>
      <c r="I97" t="s">
        <v>14307</v>
      </c>
      <c r="J97" t="s">
        <v>14306</v>
      </c>
      <c r="M97" t="b">
        <v>0</v>
      </c>
      <c r="T97" t="s">
        <v>4341</v>
      </c>
      <c r="U97" t="s">
        <v>4340</v>
      </c>
      <c r="V97" t="s">
        <v>13339</v>
      </c>
      <c r="W97">
        <v>2895</v>
      </c>
      <c r="X97" s="25" t="s">
        <v>21525</v>
      </c>
      <c r="Y97" t="s">
        <v>21430</v>
      </c>
      <c r="Z97" t="s">
        <v>14305</v>
      </c>
      <c r="AA97" t="str">
        <f t="shared" si="1"/>
        <v>General Purpose Operating System Security Requirements Guide :: Version 2, Release: 4 Benchmark Date: 27 Jul 2022 AC-17 (2);</v>
      </c>
    </row>
    <row r="98" spans="1:27" ht="409.5" hidden="1">
      <c r="A98" t="s">
        <v>9558</v>
      </c>
      <c r="B98" t="s">
        <v>4745</v>
      </c>
      <c r="C98" t="s">
        <v>7717</v>
      </c>
      <c r="D98" t="s">
        <v>9557</v>
      </c>
      <c r="E98" t="s">
        <v>9556</v>
      </c>
      <c r="F98" t="s">
        <v>9555</v>
      </c>
      <c r="G98" s="25" t="s">
        <v>9554</v>
      </c>
      <c r="I98" s="25" t="s">
        <v>9553</v>
      </c>
      <c r="J98" s="25" t="s">
        <v>9552</v>
      </c>
      <c r="M98" t="b">
        <v>0</v>
      </c>
      <c r="T98" t="s">
        <v>4341</v>
      </c>
      <c r="U98" t="s">
        <v>4340</v>
      </c>
      <c r="V98" t="s">
        <v>9446</v>
      </c>
      <c r="W98">
        <v>3333</v>
      </c>
      <c r="X98" s="25" t="s">
        <v>21524</v>
      </c>
      <c r="Y98" t="s">
        <v>21430</v>
      </c>
      <c r="AA98" t="str">
        <f t="shared" si="1"/>
        <v>SDN Controller Security Requirements Guide :: Version 1, Release: 2 Benchmark Date: 24 Apr 2020 AC-17 (2);</v>
      </c>
    </row>
    <row r="99" spans="1:27" ht="409.5" hidden="1">
      <c r="A99" t="s">
        <v>9551</v>
      </c>
      <c r="B99" t="s">
        <v>4745</v>
      </c>
      <c r="C99" t="s">
        <v>7717</v>
      </c>
      <c r="D99" t="s">
        <v>9550</v>
      </c>
      <c r="E99" t="s">
        <v>9549</v>
      </c>
      <c r="F99" t="s">
        <v>9548</v>
      </c>
      <c r="G99" t="s">
        <v>9547</v>
      </c>
      <c r="I99" s="25" t="s">
        <v>9546</v>
      </c>
      <c r="J99" s="25" t="s">
        <v>9545</v>
      </c>
      <c r="M99" t="b">
        <v>0</v>
      </c>
      <c r="T99" t="s">
        <v>4341</v>
      </c>
      <c r="U99" t="s">
        <v>4340</v>
      </c>
      <c r="V99" t="s">
        <v>9446</v>
      </c>
      <c r="W99">
        <v>3333</v>
      </c>
      <c r="X99" s="25" t="s">
        <v>21524</v>
      </c>
      <c r="Y99" t="s">
        <v>21430</v>
      </c>
      <c r="AA99" t="str">
        <f t="shared" si="1"/>
        <v>SDN Controller Security Requirements Guide :: Version 1, Release: 2 Benchmark Date: 24 Apr 2020 AC-17 (2);</v>
      </c>
    </row>
    <row r="100" spans="1:27" ht="409.5" hidden="1">
      <c r="A100" t="s">
        <v>9537</v>
      </c>
      <c r="B100" t="s">
        <v>4745</v>
      </c>
      <c r="C100" t="s">
        <v>7717</v>
      </c>
      <c r="D100" t="s">
        <v>9536</v>
      </c>
      <c r="E100" t="s">
        <v>9535</v>
      </c>
      <c r="F100" t="s">
        <v>9534</v>
      </c>
      <c r="G100" t="s">
        <v>9533</v>
      </c>
      <c r="I100" s="25" t="s">
        <v>9532</v>
      </c>
      <c r="J100" s="25" t="s">
        <v>9531</v>
      </c>
      <c r="M100" t="b">
        <v>0</v>
      </c>
      <c r="T100" t="s">
        <v>4341</v>
      </c>
      <c r="U100" t="s">
        <v>4340</v>
      </c>
      <c r="V100" t="s">
        <v>9446</v>
      </c>
      <c r="W100">
        <v>3333</v>
      </c>
      <c r="X100" s="25" t="s">
        <v>21524</v>
      </c>
      <c r="Y100" t="s">
        <v>21430</v>
      </c>
      <c r="AA100" t="str">
        <f t="shared" si="1"/>
        <v>SDN Controller Security Requirements Guide :: Version 1, Release: 2 Benchmark Date: 24 Apr 2020 AC-17 (2);</v>
      </c>
    </row>
    <row r="101" spans="1:27" ht="409.5" hidden="1">
      <c r="A101" t="s">
        <v>9307</v>
      </c>
      <c r="B101" t="s">
        <v>4349</v>
      </c>
      <c r="C101" t="s">
        <v>5142</v>
      </c>
      <c r="D101" t="s">
        <v>9306</v>
      </c>
      <c r="E101" t="s">
        <v>9305</v>
      </c>
      <c r="F101" t="s">
        <v>9304</v>
      </c>
      <c r="G101" s="25" t="s">
        <v>9303</v>
      </c>
      <c r="I101" s="25" t="s">
        <v>9302</v>
      </c>
      <c r="J101" t="s">
        <v>9301</v>
      </c>
      <c r="M101" t="b">
        <v>0</v>
      </c>
      <c r="T101" t="s">
        <v>4341</v>
      </c>
      <c r="U101" t="s">
        <v>4340</v>
      </c>
      <c r="V101" t="s">
        <v>8332</v>
      </c>
      <c r="W101">
        <v>5269</v>
      </c>
      <c r="X101" s="25" t="s">
        <v>21524</v>
      </c>
      <c r="Y101" t="s">
        <v>21430</v>
      </c>
      <c r="AA101" t="str">
        <f t="shared" si="1"/>
        <v>Unified Endpoint Management Server Security Requirements Guide :: Version 1, Release: 1 Benchmark Date: 20 Nov 2020 AC-17 (2);</v>
      </c>
    </row>
    <row r="102" spans="1:27" ht="409.5" hidden="1">
      <c r="A102" t="s">
        <v>8372</v>
      </c>
      <c r="B102" t="s">
        <v>4349</v>
      </c>
      <c r="C102" t="s">
        <v>8371</v>
      </c>
      <c r="D102" t="s">
        <v>8370</v>
      </c>
      <c r="E102" t="s">
        <v>8369</v>
      </c>
      <c r="F102" t="s">
        <v>8368</v>
      </c>
      <c r="G102" s="25" t="s">
        <v>8367</v>
      </c>
      <c r="I102" s="25" t="s">
        <v>8366</v>
      </c>
      <c r="J102" t="s">
        <v>8365</v>
      </c>
      <c r="M102" t="b">
        <v>0</v>
      </c>
      <c r="T102" t="s">
        <v>4341</v>
      </c>
      <c r="U102" t="s">
        <v>4340</v>
      </c>
      <c r="V102" t="s">
        <v>8332</v>
      </c>
      <c r="W102">
        <v>5269</v>
      </c>
      <c r="X102" s="25" t="s">
        <v>21525</v>
      </c>
      <c r="Y102" t="s">
        <v>21430</v>
      </c>
      <c r="AA102" t="str">
        <f t="shared" si="1"/>
        <v>Unified Endpoint Management Server Security Requirements Guide :: Version 1, Release: 1 Benchmark Date: 20 Nov 2020 AC-17 (2);</v>
      </c>
    </row>
    <row r="103" spans="1:27" ht="409.5" hidden="1">
      <c r="A103" t="s">
        <v>8276</v>
      </c>
      <c r="B103" t="s">
        <v>4745</v>
      </c>
      <c r="C103" t="s">
        <v>8275</v>
      </c>
      <c r="D103" t="s">
        <v>8274</v>
      </c>
      <c r="E103" t="s">
        <v>8273</v>
      </c>
      <c r="F103" t="s">
        <v>8272</v>
      </c>
      <c r="G103" s="25" t="s">
        <v>8271</v>
      </c>
      <c r="I103" s="25" t="s">
        <v>8270</v>
      </c>
      <c r="J103" t="s">
        <v>8269</v>
      </c>
      <c r="M103" t="b">
        <v>0</v>
      </c>
      <c r="T103" t="s">
        <v>4341</v>
      </c>
      <c r="U103" t="s">
        <v>4340</v>
      </c>
      <c r="V103" t="s">
        <v>7613</v>
      </c>
      <c r="W103">
        <v>2920</v>
      </c>
      <c r="X103" s="25" t="s">
        <v>21524</v>
      </c>
      <c r="Y103" t="s">
        <v>21430</v>
      </c>
      <c r="Z103" t="s">
        <v>8268</v>
      </c>
      <c r="AA103" t="str">
        <f t="shared" si="1"/>
        <v>Virtual Private Network (VPN) Security Requirements Guide :: Version 2, Release: 4 Benchmark Date: 27 Oct 2021 AC-17 (2);</v>
      </c>
    </row>
    <row r="104" spans="1:27" ht="409.5" hidden="1">
      <c r="A104" t="s">
        <v>8267</v>
      </c>
      <c r="B104" t="s">
        <v>4349</v>
      </c>
      <c r="C104" t="s">
        <v>8258</v>
      </c>
      <c r="D104" t="s">
        <v>8266</v>
      </c>
      <c r="E104" t="s">
        <v>8265</v>
      </c>
      <c r="F104" t="s">
        <v>8264</v>
      </c>
      <c r="G104" s="25" t="s">
        <v>8263</v>
      </c>
      <c r="I104" s="25" t="s">
        <v>8262</v>
      </c>
      <c r="J104" t="s">
        <v>8261</v>
      </c>
      <c r="M104" t="b">
        <v>0</v>
      </c>
      <c r="T104" t="s">
        <v>4341</v>
      </c>
      <c r="U104" t="s">
        <v>4340</v>
      </c>
      <c r="V104" t="s">
        <v>7613</v>
      </c>
      <c r="W104">
        <v>2920</v>
      </c>
      <c r="X104" s="25" t="s">
        <v>21525</v>
      </c>
      <c r="Y104" t="s">
        <v>21430</v>
      </c>
      <c r="Z104" t="s">
        <v>8260</v>
      </c>
      <c r="AA104" t="str">
        <f t="shared" si="1"/>
        <v>Virtual Private Network (VPN) Security Requirements Guide :: Version 2, Release: 4 Benchmark Date: 27 Oct 2021 AC-17 (2);</v>
      </c>
    </row>
    <row r="105" spans="1:27" ht="409.5" hidden="1">
      <c r="A105" t="s">
        <v>8259</v>
      </c>
      <c r="B105" t="s">
        <v>4349</v>
      </c>
      <c r="C105" t="s">
        <v>8258</v>
      </c>
      <c r="D105" t="s">
        <v>8257</v>
      </c>
      <c r="E105" t="s">
        <v>8256</v>
      </c>
      <c r="F105" t="s">
        <v>8255</v>
      </c>
      <c r="G105" s="25" t="s">
        <v>8254</v>
      </c>
      <c r="I105" s="25" t="s">
        <v>8253</v>
      </c>
      <c r="J105" t="s">
        <v>8252</v>
      </c>
      <c r="M105" t="b">
        <v>0</v>
      </c>
      <c r="T105" t="s">
        <v>4341</v>
      </c>
      <c r="U105" t="s">
        <v>4340</v>
      </c>
      <c r="V105" t="s">
        <v>7613</v>
      </c>
      <c r="W105">
        <v>2920</v>
      </c>
      <c r="X105" s="25" t="s">
        <v>21525</v>
      </c>
      <c r="Y105" t="s">
        <v>21430</v>
      </c>
      <c r="Z105" t="s">
        <v>8251</v>
      </c>
      <c r="AA105" t="str">
        <f t="shared" si="1"/>
        <v>Virtual Private Network (VPN) Security Requirements Guide :: Version 2, Release: 4 Benchmark Date: 27 Oct 2021 AC-17 (2);</v>
      </c>
    </row>
    <row r="106" spans="1:27" ht="409.5" hidden="1">
      <c r="A106" t="s">
        <v>8250</v>
      </c>
      <c r="B106" t="s">
        <v>4745</v>
      </c>
      <c r="C106" t="s">
        <v>8249</v>
      </c>
      <c r="D106" t="s">
        <v>8248</v>
      </c>
      <c r="E106" t="s">
        <v>8247</v>
      </c>
      <c r="F106" t="s">
        <v>8246</v>
      </c>
      <c r="G106" t="s">
        <v>8245</v>
      </c>
      <c r="I106" s="25" t="s">
        <v>8244</v>
      </c>
      <c r="J106" t="s">
        <v>8243</v>
      </c>
      <c r="M106" t="b">
        <v>0</v>
      </c>
      <c r="T106" t="s">
        <v>4341</v>
      </c>
      <c r="U106" t="s">
        <v>4340</v>
      </c>
      <c r="V106" t="s">
        <v>7613</v>
      </c>
      <c r="W106">
        <v>2920</v>
      </c>
      <c r="X106" s="25" t="s">
        <v>21524</v>
      </c>
      <c r="Y106" t="s">
        <v>21430</v>
      </c>
      <c r="Z106" t="s">
        <v>8242</v>
      </c>
      <c r="AA106" t="str">
        <f t="shared" si="1"/>
        <v>Virtual Private Network (VPN) Security Requirements Guide :: Version 2, Release: 4 Benchmark Date: 27 Oct 2021 AC-17 (2);</v>
      </c>
    </row>
    <row r="107" spans="1:27" ht="409.5" hidden="1">
      <c r="A107" t="s">
        <v>8241</v>
      </c>
      <c r="B107" t="s">
        <v>4349</v>
      </c>
      <c r="C107" t="s">
        <v>8240</v>
      </c>
      <c r="D107" t="s">
        <v>8239</v>
      </c>
      <c r="E107" t="s">
        <v>8238</v>
      </c>
      <c r="F107" t="s">
        <v>8237</v>
      </c>
      <c r="G107" t="s">
        <v>8236</v>
      </c>
      <c r="I107" s="25" t="s">
        <v>8235</v>
      </c>
      <c r="J107" t="s">
        <v>8234</v>
      </c>
      <c r="M107" t="b">
        <v>0</v>
      </c>
      <c r="T107" t="s">
        <v>4341</v>
      </c>
      <c r="U107" t="s">
        <v>4340</v>
      </c>
      <c r="V107" t="s">
        <v>7613</v>
      </c>
      <c r="W107">
        <v>2920</v>
      </c>
      <c r="X107" s="25" t="s">
        <v>21524</v>
      </c>
      <c r="Y107" t="s">
        <v>21430</v>
      </c>
      <c r="Z107" t="s">
        <v>8233</v>
      </c>
      <c r="AA107" t="str">
        <f t="shared" si="1"/>
        <v>Virtual Private Network (VPN) Security Requirements Guide :: Version 2, Release: 4 Benchmark Date: 27 Oct 2021 AC-17 (2);</v>
      </c>
    </row>
    <row r="108" spans="1:27" ht="409.5" hidden="1">
      <c r="A108" t="s">
        <v>7924</v>
      </c>
      <c r="B108" t="s">
        <v>4745</v>
      </c>
      <c r="C108" t="s">
        <v>7923</v>
      </c>
      <c r="D108" t="s">
        <v>7922</v>
      </c>
      <c r="E108" t="s">
        <v>7921</v>
      </c>
      <c r="F108" t="s">
        <v>7920</v>
      </c>
      <c r="G108" s="25" t="s">
        <v>7919</v>
      </c>
      <c r="I108" s="25" t="s">
        <v>7918</v>
      </c>
      <c r="J108" t="s">
        <v>7917</v>
      </c>
      <c r="M108" t="b">
        <v>0</v>
      </c>
      <c r="T108" t="s">
        <v>4341</v>
      </c>
      <c r="U108" t="s">
        <v>4340</v>
      </c>
      <c r="V108" t="s">
        <v>7613</v>
      </c>
      <c r="W108">
        <v>2920</v>
      </c>
      <c r="X108" s="25" t="s">
        <v>21524</v>
      </c>
      <c r="Y108" t="s">
        <v>21430</v>
      </c>
      <c r="Z108" t="s">
        <v>7916</v>
      </c>
      <c r="AA108" t="str">
        <f t="shared" si="1"/>
        <v>Virtual Private Network (VPN) Security Requirements Guide :: Version 2, Release: 4 Benchmark Date: 27 Oct 2021 AC-17 (2);</v>
      </c>
    </row>
    <row r="109" spans="1:27" ht="409.5" hidden="1">
      <c r="A109" t="s">
        <v>7682</v>
      </c>
      <c r="B109" t="s">
        <v>4745</v>
      </c>
      <c r="C109" t="s">
        <v>7681</v>
      </c>
      <c r="D109" t="s">
        <v>7680</v>
      </c>
      <c r="E109" t="s">
        <v>7679</v>
      </c>
      <c r="F109" t="s">
        <v>7678</v>
      </c>
      <c r="G109" s="25" t="s">
        <v>7677</v>
      </c>
      <c r="I109" s="25" t="s">
        <v>7676</v>
      </c>
      <c r="J109" t="s">
        <v>7675</v>
      </c>
      <c r="M109" t="b">
        <v>0</v>
      </c>
      <c r="T109" t="s">
        <v>4341</v>
      </c>
      <c r="U109" t="s">
        <v>4340</v>
      </c>
      <c r="V109" t="s">
        <v>7613</v>
      </c>
      <c r="W109">
        <v>2920</v>
      </c>
      <c r="X109" s="25" t="s">
        <v>21524</v>
      </c>
      <c r="Y109" t="s">
        <v>21430</v>
      </c>
      <c r="Z109" t="s">
        <v>7674</v>
      </c>
      <c r="AA109" t="str">
        <f t="shared" si="1"/>
        <v>Virtual Private Network (VPN) Security Requirements Guide :: Version 2, Release: 4 Benchmark Date: 27 Oct 2021 AC-17 (2);</v>
      </c>
    </row>
    <row r="110" spans="1:27" ht="409.5" hidden="1">
      <c r="A110" t="s">
        <v>7673</v>
      </c>
      <c r="B110" t="s">
        <v>4349</v>
      </c>
      <c r="C110" t="s">
        <v>7672</v>
      </c>
      <c r="D110" t="s">
        <v>7671</v>
      </c>
      <c r="E110" t="s">
        <v>7670</v>
      </c>
      <c r="F110" t="s">
        <v>7669</v>
      </c>
      <c r="G110" s="25" t="s">
        <v>7668</v>
      </c>
      <c r="I110" s="25" t="s">
        <v>7667</v>
      </c>
      <c r="J110" t="s">
        <v>7666</v>
      </c>
      <c r="M110" t="b">
        <v>0</v>
      </c>
      <c r="T110" t="s">
        <v>4341</v>
      </c>
      <c r="U110" t="s">
        <v>4340</v>
      </c>
      <c r="V110" t="s">
        <v>7613</v>
      </c>
      <c r="W110">
        <v>2920</v>
      </c>
      <c r="X110" s="25" t="s">
        <v>21525</v>
      </c>
      <c r="Y110" t="s">
        <v>21430</v>
      </c>
      <c r="Z110" t="s">
        <v>7665</v>
      </c>
      <c r="AA110" t="str">
        <f t="shared" si="1"/>
        <v>Virtual Private Network (VPN) Security Requirements Guide :: Version 2, Release: 4 Benchmark Date: 27 Oct 2021 AC-17 (2);</v>
      </c>
    </row>
    <row r="111" spans="1:27" ht="409.5" hidden="1">
      <c r="A111" t="s">
        <v>7664</v>
      </c>
      <c r="B111" t="s">
        <v>4349</v>
      </c>
      <c r="C111" t="s">
        <v>7663</v>
      </c>
      <c r="D111" t="s">
        <v>7662</v>
      </c>
      <c r="E111" t="s">
        <v>7661</v>
      </c>
      <c r="F111" t="s">
        <v>7660</v>
      </c>
      <c r="G111" s="25" t="s">
        <v>7659</v>
      </c>
      <c r="I111" s="25" t="s">
        <v>7658</v>
      </c>
      <c r="J111" t="s">
        <v>7657</v>
      </c>
      <c r="M111" t="b">
        <v>0</v>
      </c>
      <c r="T111" t="s">
        <v>4341</v>
      </c>
      <c r="U111" t="s">
        <v>4340</v>
      </c>
      <c r="V111" t="s">
        <v>7613</v>
      </c>
      <c r="W111">
        <v>2920</v>
      </c>
      <c r="X111" s="25" t="s">
        <v>21525</v>
      </c>
      <c r="Y111" t="s">
        <v>21430</v>
      </c>
      <c r="Z111" t="s">
        <v>7656</v>
      </c>
      <c r="AA111" t="str">
        <f t="shared" si="1"/>
        <v>Virtual Private Network (VPN) Security Requirements Guide :: Version 2, Release: 4 Benchmark Date: 27 Oct 2021 AC-17 (2);</v>
      </c>
    </row>
    <row r="112" spans="1:27" ht="409.5" hidden="1">
      <c r="A112" t="s">
        <v>7535</v>
      </c>
      <c r="B112" t="s">
        <v>4349</v>
      </c>
      <c r="C112" t="s">
        <v>5142</v>
      </c>
      <c r="D112" t="s">
        <v>7534</v>
      </c>
      <c r="E112" t="s">
        <v>7533</v>
      </c>
      <c r="F112" t="s">
        <v>7532</v>
      </c>
      <c r="G112" s="25" t="s">
        <v>7531</v>
      </c>
      <c r="I112" s="25" t="s">
        <v>7523</v>
      </c>
      <c r="J112" t="s">
        <v>7530</v>
      </c>
      <c r="M112" t="b">
        <v>0</v>
      </c>
      <c r="T112" t="s">
        <v>4341</v>
      </c>
      <c r="U112" t="s">
        <v>4340</v>
      </c>
      <c r="V112" t="s">
        <v>5162</v>
      </c>
      <c r="W112">
        <v>4093</v>
      </c>
      <c r="X112" s="25" t="s">
        <v>21524</v>
      </c>
      <c r="Y112" t="s">
        <v>21430</v>
      </c>
      <c r="Z112" t="s">
        <v>7529</v>
      </c>
      <c r="AA112" t="str">
        <f t="shared" si="1"/>
        <v>Application Security and Development Security Technical Implementation Guide :: Version 5, Release: 2 Benchmark Date: 27 Oct 2022 AC-17 (2);</v>
      </c>
    </row>
    <row r="113" spans="1:27" ht="409.5" hidden="1">
      <c r="A113" t="s">
        <v>7528</v>
      </c>
      <c r="B113" t="s">
        <v>4349</v>
      </c>
      <c r="C113" t="s">
        <v>5133</v>
      </c>
      <c r="D113" t="s">
        <v>7527</v>
      </c>
      <c r="E113" t="s">
        <v>7526</v>
      </c>
      <c r="F113" t="s">
        <v>7525</v>
      </c>
      <c r="G113" s="25" t="s">
        <v>7524</v>
      </c>
      <c r="I113" s="25" t="s">
        <v>7523</v>
      </c>
      <c r="J113" t="s">
        <v>7522</v>
      </c>
      <c r="M113" t="b">
        <v>0</v>
      </c>
      <c r="T113" t="s">
        <v>4341</v>
      </c>
      <c r="U113" t="s">
        <v>4340</v>
      </c>
      <c r="V113" t="s">
        <v>5162</v>
      </c>
      <c r="W113">
        <v>4093</v>
      </c>
      <c r="X113" s="25" t="s">
        <v>21525</v>
      </c>
      <c r="Y113" t="s">
        <v>21430</v>
      </c>
      <c r="Z113" t="s">
        <v>7521</v>
      </c>
      <c r="AA113" t="str">
        <f t="shared" si="1"/>
        <v>Application Security and Development Security Technical Implementation Guide :: Version 5, Release: 2 Benchmark Date: 27 Oct 2022 AC-17 (2);</v>
      </c>
    </row>
    <row r="114" spans="1:27" ht="409.5" hidden="1">
      <c r="A114" t="s">
        <v>7520</v>
      </c>
      <c r="B114" t="s">
        <v>4349</v>
      </c>
      <c r="C114" t="s">
        <v>5133</v>
      </c>
      <c r="D114" t="s">
        <v>7519</v>
      </c>
      <c r="E114" t="s">
        <v>7518</v>
      </c>
      <c r="F114" t="s">
        <v>7517</v>
      </c>
      <c r="G114" s="25" t="s">
        <v>7516</v>
      </c>
      <c r="I114" s="25" t="s">
        <v>7515</v>
      </c>
      <c r="J114" s="25" t="s">
        <v>7514</v>
      </c>
      <c r="M114" t="b">
        <v>0</v>
      </c>
      <c r="T114" t="s">
        <v>4341</v>
      </c>
      <c r="U114" t="s">
        <v>4340</v>
      </c>
      <c r="V114" t="s">
        <v>5162</v>
      </c>
      <c r="W114">
        <v>4093</v>
      </c>
      <c r="X114" s="25" t="s">
        <v>21525</v>
      </c>
      <c r="Y114" t="s">
        <v>21430</v>
      </c>
      <c r="Z114" t="s">
        <v>7513</v>
      </c>
      <c r="AA114" t="str">
        <f t="shared" si="1"/>
        <v>Application Security and Development Security Technical Implementation Guide :: Version 5, Release: 2 Benchmark Date: 27 Oct 2022 AC-17 (2);</v>
      </c>
    </row>
    <row r="115" spans="1:27" ht="409.5" hidden="1">
      <c r="A115" t="s">
        <v>7512</v>
      </c>
      <c r="B115" t="s">
        <v>4745</v>
      </c>
      <c r="C115" t="s">
        <v>5142</v>
      </c>
      <c r="D115" t="s">
        <v>7511</v>
      </c>
      <c r="E115" t="s">
        <v>7510</v>
      </c>
      <c r="F115" t="s">
        <v>7509</v>
      </c>
      <c r="G115" t="s">
        <v>7508</v>
      </c>
      <c r="I115" s="25" t="s">
        <v>7507</v>
      </c>
      <c r="J115" t="s">
        <v>7506</v>
      </c>
      <c r="M115" t="b">
        <v>0</v>
      </c>
      <c r="T115" t="s">
        <v>4341</v>
      </c>
      <c r="U115" t="s">
        <v>4340</v>
      </c>
      <c r="V115" t="s">
        <v>5162</v>
      </c>
      <c r="W115">
        <v>4093</v>
      </c>
      <c r="X115" s="25" t="s">
        <v>21524</v>
      </c>
      <c r="Y115" t="s">
        <v>21430</v>
      </c>
      <c r="Z115" t="s">
        <v>7505</v>
      </c>
      <c r="AA115" t="str">
        <f t="shared" si="1"/>
        <v>Application Security and Development Security Technical Implementation Guide :: Version 5, Release: 2 Benchmark Date: 27 Oct 2022 AC-17 (2);</v>
      </c>
    </row>
    <row r="116" spans="1:27" ht="409.5" hidden="1">
      <c r="A116" t="s">
        <v>7504</v>
      </c>
      <c r="B116" t="s">
        <v>4745</v>
      </c>
      <c r="C116" t="s">
        <v>5142</v>
      </c>
      <c r="D116" t="s">
        <v>7503</v>
      </c>
      <c r="E116" t="s">
        <v>7502</v>
      </c>
      <c r="F116" t="s">
        <v>7501</v>
      </c>
      <c r="G116" t="s">
        <v>7500</v>
      </c>
      <c r="I116" s="25" t="s">
        <v>7499</v>
      </c>
      <c r="J116" t="s">
        <v>7498</v>
      </c>
      <c r="M116" t="b">
        <v>0</v>
      </c>
      <c r="T116" t="s">
        <v>4341</v>
      </c>
      <c r="U116" t="s">
        <v>4340</v>
      </c>
      <c r="V116" t="s">
        <v>5162</v>
      </c>
      <c r="W116">
        <v>4093</v>
      </c>
      <c r="X116" s="25" t="s">
        <v>21524</v>
      </c>
      <c r="Y116" t="s">
        <v>21430</v>
      </c>
      <c r="Z116" t="s">
        <v>7497</v>
      </c>
      <c r="AA116" t="str">
        <f t="shared" si="1"/>
        <v>Application Security and Development Security Technical Implementation Guide :: Version 5, Release: 2 Benchmark Date: 27 Oct 2022 AC-17 (2);</v>
      </c>
    </row>
    <row r="117" spans="1:27" ht="409.5" hidden="1">
      <c r="A117" t="s">
        <v>7496</v>
      </c>
      <c r="B117" t="s">
        <v>4349</v>
      </c>
      <c r="C117" t="s">
        <v>5142</v>
      </c>
      <c r="D117" t="s">
        <v>7495</v>
      </c>
      <c r="E117" t="s">
        <v>7494</v>
      </c>
      <c r="F117" t="s">
        <v>7493</v>
      </c>
      <c r="G117" t="s">
        <v>7492</v>
      </c>
      <c r="I117" s="25" t="s">
        <v>7491</v>
      </c>
      <c r="J117" t="s">
        <v>7490</v>
      </c>
      <c r="M117" t="b">
        <v>0</v>
      </c>
      <c r="T117" t="s">
        <v>4341</v>
      </c>
      <c r="U117" t="s">
        <v>4340</v>
      </c>
      <c r="V117" t="s">
        <v>5162</v>
      </c>
      <c r="W117">
        <v>4093</v>
      </c>
      <c r="X117" s="25" t="s">
        <v>21524</v>
      </c>
      <c r="Y117" t="s">
        <v>21430</v>
      </c>
      <c r="Z117" t="s">
        <v>7489</v>
      </c>
      <c r="AA117" t="str">
        <f t="shared" si="1"/>
        <v>Application Security and Development Security Technical Implementation Guide :: Version 5, Release: 2 Benchmark Date: 27 Oct 2022 AC-17 (2);</v>
      </c>
    </row>
    <row r="118" spans="1:27" ht="409.5" hidden="1">
      <c r="A118" t="s">
        <v>7488</v>
      </c>
      <c r="B118" t="s">
        <v>4349</v>
      </c>
      <c r="C118" t="s">
        <v>5142</v>
      </c>
      <c r="D118" t="s">
        <v>7487</v>
      </c>
      <c r="E118" t="s">
        <v>7486</v>
      </c>
      <c r="F118" t="s">
        <v>7485</v>
      </c>
      <c r="G118" s="25" t="s">
        <v>7484</v>
      </c>
      <c r="I118" s="25" t="s">
        <v>7483</v>
      </c>
      <c r="J118" t="s">
        <v>7482</v>
      </c>
      <c r="M118" t="b">
        <v>0</v>
      </c>
      <c r="T118" t="s">
        <v>4341</v>
      </c>
      <c r="U118" t="s">
        <v>4340</v>
      </c>
      <c r="V118" t="s">
        <v>5162</v>
      </c>
      <c r="W118">
        <v>4093</v>
      </c>
      <c r="X118" s="25" t="s">
        <v>21524</v>
      </c>
      <c r="Y118" t="s">
        <v>21430</v>
      </c>
      <c r="Z118" t="s">
        <v>7481</v>
      </c>
      <c r="AA118" t="str">
        <f t="shared" si="1"/>
        <v>Application Security and Development Security Technical Implementation Guide :: Version 5, Release: 2 Benchmark Date: 27 Oct 2022 AC-17 (2);</v>
      </c>
    </row>
    <row r="119" spans="1:27" ht="409.5" hidden="1">
      <c r="A119" t="s">
        <v>7480</v>
      </c>
      <c r="B119" t="s">
        <v>4745</v>
      </c>
      <c r="C119" t="s">
        <v>5142</v>
      </c>
      <c r="D119" t="s">
        <v>7479</v>
      </c>
      <c r="E119" t="s">
        <v>7478</v>
      </c>
      <c r="F119" t="s">
        <v>7477</v>
      </c>
      <c r="G119" s="25" t="s">
        <v>7476</v>
      </c>
      <c r="I119" s="25" t="s">
        <v>7475</v>
      </c>
      <c r="J119" t="s">
        <v>7474</v>
      </c>
      <c r="M119" t="b">
        <v>0</v>
      </c>
      <c r="T119" t="s">
        <v>4341</v>
      </c>
      <c r="U119" t="s">
        <v>4340</v>
      </c>
      <c r="V119" t="s">
        <v>5162</v>
      </c>
      <c r="W119">
        <v>4093</v>
      </c>
      <c r="X119" s="25" t="s">
        <v>21524</v>
      </c>
      <c r="Y119" t="s">
        <v>21430</v>
      </c>
      <c r="Z119" t="s">
        <v>7473</v>
      </c>
      <c r="AA119" t="str">
        <f t="shared" si="1"/>
        <v>Application Security and Development Security Technical Implementation Guide :: Version 5, Release: 2 Benchmark Date: 27 Oct 2022 AC-17 (2);</v>
      </c>
    </row>
    <row r="120" spans="1:27" ht="409.5" hidden="1">
      <c r="A120" t="s">
        <v>7472</v>
      </c>
      <c r="B120" t="s">
        <v>4745</v>
      </c>
      <c r="C120" t="s">
        <v>5142</v>
      </c>
      <c r="D120" t="s">
        <v>7471</v>
      </c>
      <c r="E120" t="s">
        <v>7470</v>
      </c>
      <c r="F120" t="s">
        <v>7469</v>
      </c>
      <c r="G120" s="25" t="s">
        <v>7468</v>
      </c>
      <c r="I120" s="25" t="s">
        <v>7467</v>
      </c>
      <c r="J120" t="s">
        <v>7466</v>
      </c>
      <c r="M120" t="b">
        <v>0</v>
      </c>
      <c r="T120" t="s">
        <v>4341</v>
      </c>
      <c r="U120" t="s">
        <v>4340</v>
      </c>
      <c r="V120" t="s">
        <v>5162</v>
      </c>
      <c r="W120">
        <v>4093</v>
      </c>
      <c r="X120" s="25" t="s">
        <v>21524</v>
      </c>
      <c r="Y120" t="s">
        <v>21430</v>
      </c>
      <c r="Z120" t="s">
        <v>7465</v>
      </c>
      <c r="AA120" t="str">
        <f t="shared" si="1"/>
        <v>Application Security and Development Security Technical Implementation Guide :: Version 5, Release: 2 Benchmark Date: 27 Oct 2022 AC-17 (2);</v>
      </c>
    </row>
    <row r="121" spans="1:27" ht="409.5" hidden="1">
      <c r="A121" t="s">
        <v>7464</v>
      </c>
      <c r="B121" t="s">
        <v>4349</v>
      </c>
      <c r="C121" t="s">
        <v>5142</v>
      </c>
      <c r="D121" t="s">
        <v>7463</v>
      </c>
      <c r="E121" t="s">
        <v>7462</v>
      </c>
      <c r="F121" t="s">
        <v>7461</v>
      </c>
      <c r="G121" t="s">
        <v>7460</v>
      </c>
      <c r="I121" s="25" t="s">
        <v>7459</v>
      </c>
      <c r="J121" t="s">
        <v>7458</v>
      </c>
      <c r="M121" t="b">
        <v>0</v>
      </c>
      <c r="T121" t="s">
        <v>4341</v>
      </c>
      <c r="U121" t="s">
        <v>4340</v>
      </c>
      <c r="V121" t="s">
        <v>5162</v>
      </c>
      <c r="W121">
        <v>4093</v>
      </c>
      <c r="X121" s="25" t="s">
        <v>21524</v>
      </c>
      <c r="Y121" t="s">
        <v>21430</v>
      </c>
      <c r="Z121" t="s">
        <v>7457</v>
      </c>
      <c r="AA121" t="str">
        <f t="shared" si="1"/>
        <v>Application Security and Development Security Technical Implementation Guide :: Version 5, Release: 2 Benchmark Date: 27 Oct 2022 AC-17 (2);</v>
      </c>
    </row>
    <row r="122" spans="1:27" ht="409.5" hidden="1">
      <c r="A122" t="s">
        <v>7456</v>
      </c>
      <c r="B122" t="s">
        <v>4349</v>
      </c>
      <c r="C122" t="s">
        <v>5142</v>
      </c>
      <c r="D122" t="s">
        <v>7455</v>
      </c>
      <c r="E122" t="s">
        <v>7454</v>
      </c>
      <c r="F122" t="s">
        <v>7453</v>
      </c>
      <c r="G122" t="s">
        <v>7452</v>
      </c>
      <c r="I122" s="25" t="s">
        <v>7451</v>
      </c>
      <c r="J122" t="s">
        <v>7450</v>
      </c>
      <c r="M122" t="b">
        <v>0</v>
      </c>
      <c r="T122" t="s">
        <v>4341</v>
      </c>
      <c r="U122" t="s">
        <v>4340</v>
      </c>
      <c r="V122" t="s">
        <v>5162</v>
      </c>
      <c r="W122">
        <v>4093</v>
      </c>
      <c r="X122" s="25" t="s">
        <v>21524</v>
      </c>
      <c r="Y122" t="s">
        <v>21430</v>
      </c>
      <c r="Z122" t="s">
        <v>7449</v>
      </c>
      <c r="AA122" t="str">
        <f t="shared" si="1"/>
        <v>Application Security and Development Security Technical Implementation Guide :: Version 5, Release: 2 Benchmark Date: 27 Oct 2022 AC-17 (2);</v>
      </c>
    </row>
    <row r="123" spans="1:27" ht="409.5" hidden="1">
      <c r="A123" t="s">
        <v>5143</v>
      </c>
      <c r="B123" t="s">
        <v>4349</v>
      </c>
      <c r="C123" t="s">
        <v>5142</v>
      </c>
      <c r="D123" t="s">
        <v>5141</v>
      </c>
      <c r="E123" t="s">
        <v>5140</v>
      </c>
      <c r="F123" t="s">
        <v>5139</v>
      </c>
      <c r="G123" s="25" t="s">
        <v>5138</v>
      </c>
      <c r="I123" s="25" t="s">
        <v>5137</v>
      </c>
      <c r="J123" t="s">
        <v>5136</v>
      </c>
      <c r="M123" t="b">
        <v>0</v>
      </c>
      <c r="T123" t="s">
        <v>4341</v>
      </c>
      <c r="U123" t="s">
        <v>4340</v>
      </c>
      <c r="V123" t="s">
        <v>4339</v>
      </c>
      <c r="W123">
        <v>2910</v>
      </c>
      <c r="X123" s="25" t="s">
        <v>21524</v>
      </c>
      <c r="Y123" t="s">
        <v>21430</v>
      </c>
      <c r="Z123" t="s">
        <v>5135</v>
      </c>
      <c r="AA123" t="str">
        <f t="shared" si="1"/>
        <v>Web Server Security Requirements Guide :: Version 3, Release: 1 Benchmark Date: 27 Oct 2022 AC-17 (2);</v>
      </c>
    </row>
    <row r="124" spans="1:27" ht="409.5" hidden="1">
      <c r="A124" t="s">
        <v>5134</v>
      </c>
      <c r="B124" t="s">
        <v>4349</v>
      </c>
      <c r="C124" t="s">
        <v>5133</v>
      </c>
      <c r="D124" t="s">
        <v>5132</v>
      </c>
      <c r="E124" t="s">
        <v>5131</v>
      </c>
      <c r="F124" t="s">
        <v>5130</v>
      </c>
      <c r="G124" t="s">
        <v>5129</v>
      </c>
      <c r="I124" s="25" t="s">
        <v>5128</v>
      </c>
      <c r="J124" t="s">
        <v>5127</v>
      </c>
      <c r="M124" t="b">
        <v>0</v>
      </c>
      <c r="T124" t="s">
        <v>4341</v>
      </c>
      <c r="U124" t="s">
        <v>4340</v>
      </c>
      <c r="V124" t="s">
        <v>4339</v>
      </c>
      <c r="W124">
        <v>2910</v>
      </c>
      <c r="X124" s="25" t="s">
        <v>21525</v>
      </c>
      <c r="Y124" t="s">
        <v>21430</v>
      </c>
      <c r="Z124" t="s">
        <v>5126</v>
      </c>
      <c r="AA124" t="str">
        <f t="shared" si="1"/>
        <v>Web Server Security Requirements Guide :: Version 3, Release: 1 Benchmark Date: 27 Oct 2022 AC-17 (2);</v>
      </c>
    </row>
    <row r="125" spans="1:27" ht="409.5">
      <c r="A125" t="s">
        <v>20923</v>
      </c>
      <c r="B125" t="s">
        <v>4349</v>
      </c>
      <c r="C125" t="s">
        <v>20921</v>
      </c>
      <c r="D125" t="s">
        <v>20922</v>
      </c>
      <c r="E125" t="s">
        <v>20921</v>
      </c>
      <c r="F125" t="s">
        <v>20920</v>
      </c>
      <c r="G125" s="25" t="s">
        <v>20919</v>
      </c>
      <c r="I125" s="25" t="s">
        <v>20918</v>
      </c>
      <c r="J125" t="s">
        <v>20917</v>
      </c>
      <c r="M125" t="b">
        <v>0</v>
      </c>
      <c r="T125" t="s">
        <v>4341</v>
      </c>
      <c r="U125" t="s">
        <v>4340</v>
      </c>
      <c r="V125" t="s">
        <v>19908</v>
      </c>
      <c r="W125">
        <v>2489</v>
      </c>
      <c r="X125" s="25" t="s">
        <v>21524</v>
      </c>
      <c r="Y125" t="s">
        <v>21430</v>
      </c>
      <c r="AA125" t="str">
        <f t="shared" si="1"/>
        <v>Application Layer Gateway (ALG) Security Requirements Guide (SRG) :: Version 1, Release: 2 Benchmark Date: 24 Jul 2015 AC-17 (2);</v>
      </c>
    </row>
    <row r="126" spans="1:27" ht="409.5">
      <c r="A126" t="s">
        <v>20916</v>
      </c>
      <c r="B126" t="s">
        <v>4349</v>
      </c>
      <c r="C126" t="s">
        <v>20914</v>
      </c>
      <c r="D126" t="s">
        <v>20915</v>
      </c>
      <c r="E126" t="s">
        <v>20914</v>
      </c>
      <c r="F126" t="s">
        <v>20913</v>
      </c>
      <c r="G126" s="25" t="s">
        <v>20912</v>
      </c>
      <c r="I126" s="25" t="s">
        <v>20911</v>
      </c>
      <c r="J126" t="s">
        <v>20910</v>
      </c>
      <c r="M126" t="b">
        <v>0</v>
      </c>
      <c r="T126" t="s">
        <v>4341</v>
      </c>
      <c r="U126" t="s">
        <v>4340</v>
      </c>
      <c r="V126" t="s">
        <v>19908</v>
      </c>
      <c r="W126">
        <v>2489</v>
      </c>
      <c r="X126" s="25" t="s">
        <v>21524</v>
      </c>
      <c r="Y126" t="s">
        <v>21430</v>
      </c>
      <c r="AA126" t="str">
        <f t="shared" si="1"/>
        <v>Application Layer Gateway (ALG) Security Requirements Guide (SRG) :: Version 1, Release: 2 Benchmark Date: 24 Jul 2015 AC-17 (2);</v>
      </c>
    </row>
    <row r="127" spans="1:27" ht="409.5">
      <c r="A127" t="s">
        <v>20909</v>
      </c>
      <c r="B127" t="s">
        <v>4349</v>
      </c>
      <c r="C127" t="s">
        <v>20907</v>
      </c>
      <c r="D127" t="s">
        <v>20908</v>
      </c>
      <c r="E127" t="s">
        <v>20907</v>
      </c>
      <c r="F127" t="s">
        <v>20906</v>
      </c>
      <c r="G127" s="25" t="s">
        <v>20905</v>
      </c>
      <c r="I127" s="25" t="s">
        <v>20904</v>
      </c>
      <c r="J127" t="s">
        <v>20903</v>
      </c>
      <c r="M127" t="b">
        <v>0</v>
      </c>
      <c r="T127" t="s">
        <v>4341</v>
      </c>
      <c r="U127" t="s">
        <v>4340</v>
      </c>
      <c r="V127" t="s">
        <v>19908</v>
      </c>
      <c r="W127">
        <v>2489</v>
      </c>
      <c r="X127" s="25" t="s">
        <v>21525</v>
      </c>
      <c r="Y127" t="s">
        <v>21430</v>
      </c>
      <c r="AA127" t="str">
        <f t="shared" si="1"/>
        <v>Application Layer Gateway (ALG) Security Requirements Guide (SRG) :: Version 1, Release: 2 Benchmark Date: 24 Jul 2015 AC-17 (2);</v>
      </c>
    </row>
    <row r="128" spans="1:27" ht="409.5" hidden="1">
      <c r="A128" t="s">
        <v>19309</v>
      </c>
      <c r="B128" t="s">
        <v>4349</v>
      </c>
      <c r="C128" t="s">
        <v>4583</v>
      </c>
      <c r="D128" t="s">
        <v>19308</v>
      </c>
      <c r="E128" t="s">
        <v>19307</v>
      </c>
      <c r="F128" t="s">
        <v>19306</v>
      </c>
      <c r="G128" s="25" t="s">
        <v>19305</v>
      </c>
      <c r="I128" s="25" t="s">
        <v>19304</v>
      </c>
      <c r="J128" t="s">
        <v>19303</v>
      </c>
      <c r="M128" t="b">
        <v>0</v>
      </c>
      <c r="T128" t="s">
        <v>4341</v>
      </c>
      <c r="U128" t="s">
        <v>4340</v>
      </c>
      <c r="V128" t="s">
        <v>18918</v>
      </c>
      <c r="W128">
        <v>2900</v>
      </c>
      <c r="X128" s="25" t="s">
        <v>21526</v>
      </c>
      <c r="Y128" t="s">
        <v>21431</v>
      </c>
      <c r="Z128" t="s">
        <v>19302</v>
      </c>
      <c r="AA128" t="str">
        <f t="shared" si="1"/>
        <v>Application Server Security Requirements Guide :: Version 3, Release: 3 Benchmark Date: 27 Oct 2022 AC-17 (9);</v>
      </c>
    </row>
    <row r="129" spans="1:27" ht="409.5" hidden="1">
      <c r="A129" t="s">
        <v>14153</v>
      </c>
      <c r="B129" t="s">
        <v>4349</v>
      </c>
      <c r="C129" t="s">
        <v>14152</v>
      </c>
      <c r="D129" t="s">
        <v>14151</v>
      </c>
      <c r="E129" t="s">
        <v>14150</v>
      </c>
      <c r="F129" t="s">
        <v>14149</v>
      </c>
      <c r="G129" s="25" t="s">
        <v>14148</v>
      </c>
      <c r="I129" t="s">
        <v>14147</v>
      </c>
      <c r="J129" t="s">
        <v>14146</v>
      </c>
      <c r="M129" t="b">
        <v>0</v>
      </c>
      <c r="T129" t="s">
        <v>4341</v>
      </c>
      <c r="U129" t="s">
        <v>4340</v>
      </c>
      <c r="V129" t="s">
        <v>13339</v>
      </c>
      <c r="W129">
        <v>2895</v>
      </c>
      <c r="X129" s="25" t="s">
        <v>21526</v>
      </c>
      <c r="Y129" t="s">
        <v>21431</v>
      </c>
      <c r="Z129" t="s">
        <v>14145</v>
      </c>
      <c r="AA129" t="str">
        <f t="shared" si="1"/>
        <v>General Purpose Operating System Security Requirements Guide :: Version 2, Release: 4 Benchmark Date: 27 Jul 2022 AC-17 (9);</v>
      </c>
    </row>
    <row r="130" spans="1:27" ht="409.5" hidden="1">
      <c r="A130" t="s">
        <v>7933</v>
      </c>
      <c r="B130" t="s">
        <v>4349</v>
      </c>
      <c r="C130" t="s">
        <v>7932</v>
      </c>
      <c r="D130" t="s">
        <v>7931</v>
      </c>
      <c r="E130" t="s">
        <v>7930</v>
      </c>
      <c r="F130" t="s">
        <v>7929</v>
      </c>
      <c r="G130" s="25" t="s">
        <v>7928</v>
      </c>
      <c r="I130" s="25" t="s">
        <v>7927</v>
      </c>
      <c r="J130" s="25" t="s">
        <v>7926</v>
      </c>
      <c r="M130" t="b">
        <v>0</v>
      </c>
      <c r="T130" t="s">
        <v>4341</v>
      </c>
      <c r="U130" t="s">
        <v>4340</v>
      </c>
      <c r="V130" t="s">
        <v>7613</v>
      </c>
      <c r="W130">
        <v>2920</v>
      </c>
      <c r="X130" s="25" t="s">
        <v>21526</v>
      </c>
      <c r="Y130" t="s">
        <v>21431</v>
      </c>
      <c r="Z130" t="s">
        <v>7925</v>
      </c>
      <c r="AA130" t="str">
        <f t="shared" si="1"/>
        <v>Virtual Private Network (VPN) Security Requirements Guide :: Version 2, Release: 4 Benchmark Date: 27 Oct 2021 AC-17 (9);</v>
      </c>
    </row>
    <row r="131" spans="1:27" ht="409.5" hidden="1">
      <c r="A131" t="s">
        <v>4584</v>
      </c>
      <c r="B131" t="s">
        <v>4349</v>
      </c>
      <c r="C131" t="s">
        <v>4583</v>
      </c>
      <c r="D131" t="s">
        <v>4582</v>
      </c>
      <c r="E131" t="s">
        <v>4581</v>
      </c>
      <c r="F131" t="s">
        <v>4580</v>
      </c>
      <c r="G131" s="25" t="s">
        <v>4579</v>
      </c>
      <c r="I131" s="25" t="s">
        <v>4578</v>
      </c>
      <c r="J131" t="s">
        <v>4577</v>
      </c>
      <c r="M131" t="b">
        <v>0</v>
      </c>
      <c r="T131" t="s">
        <v>4341</v>
      </c>
      <c r="U131" t="s">
        <v>4340</v>
      </c>
      <c r="V131" t="s">
        <v>4339</v>
      </c>
      <c r="W131">
        <v>2910</v>
      </c>
      <c r="X131" s="25" t="s">
        <v>21526</v>
      </c>
      <c r="Y131" t="s">
        <v>21431</v>
      </c>
      <c r="Z131" t="s">
        <v>4576</v>
      </c>
      <c r="AA131" t="str">
        <f t="shared" si="1"/>
        <v>Web Server Security Requirements Guide :: Version 3, Release: 1 Benchmark Date: 27 Oct 2022 AC-17 (9);</v>
      </c>
    </row>
    <row r="132" spans="1:27" ht="409.5">
      <c r="A132" t="s">
        <v>20902</v>
      </c>
      <c r="B132" t="s">
        <v>4349</v>
      </c>
      <c r="C132" t="s">
        <v>20900</v>
      </c>
      <c r="D132" t="s">
        <v>20901</v>
      </c>
      <c r="E132" t="s">
        <v>20900</v>
      </c>
      <c r="F132" t="s">
        <v>20899</v>
      </c>
      <c r="G132" s="25" t="s">
        <v>20898</v>
      </c>
      <c r="I132" s="25" t="s">
        <v>20897</v>
      </c>
      <c r="J132" t="s">
        <v>20896</v>
      </c>
      <c r="M132" t="b">
        <v>0</v>
      </c>
      <c r="T132" t="s">
        <v>4341</v>
      </c>
      <c r="U132" t="s">
        <v>4340</v>
      </c>
      <c r="V132" t="s">
        <v>19908</v>
      </c>
      <c r="W132">
        <v>2489</v>
      </c>
      <c r="X132" s="25" t="s">
        <v>21526</v>
      </c>
      <c r="Y132" t="s">
        <v>21431</v>
      </c>
      <c r="AA132" t="str">
        <f t="shared" ref="AA132:AA195" si="2">_xlfn.CONCAT(V132, " ", Y132)</f>
        <v>Application Layer Gateway (ALG) Security Requirements Guide (SRG) :: Version 1, Release: 2 Benchmark Date: 24 Jul 2015 AC-17 (9);</v>
      </c>
    </row>
    <row r="133" spans="1:27" ht="409.5" hidden="1">
      <c r="A133" t="s">
        <v>14144</v>
      </c>
      <c r="B133" t="s">
        <v>4349</v>
      </c>
      <c r="C133" t="s">
        <v>14143</v>
      </c>
      <c r="D133" t="s">
        <v>14142</v>
      </c>
      <c r="E133" t="s">
        <v>14141</v>
      </c>
      <c r="F133" t="s">
        <v>14140</v>
      </c>
      <c r="G133" s="25" t="s">
        <v>14139</v>
      </c>
      <c r="I133" t="s">
        <v>14138</v>
      </c>
      <c r="J133" t="s">
        <v>14137</v>
      </c>
      <c r="M133" t="b">
        <v>0</v>
      </c>
      <c r="T133" t="s">
        <v>4341</v>
      </c>
      <c r="U133" t="s">
        <v>4340</v>
      </c>
      <c r="V133" t="s">
        <v>13339</v>
      </c>
      <c r="W133">
        <v>2895</v>
      </c>
      <c r="X133" s="25" t="s">
        <v>21527</v>
      </c>
      <c r="Y133" t="s">
        <v>21528</v>
      </c>
      <c r="Z133" t="s">
        <v>14136</v>
      </c>
      <c r="AA133" t="str">
        <f t="shared" si="2"/>
        <v>General Purpose Operating System Security Requirements Guide :: Version 2, Release: 4 Benchmark Date: 27 Jul 2022 AC-18 (1);</v>
      </c>
    </row>
    <row r="134" spans="1:27" ht="409.5" hidden="1">
      <c r="A134" t="s">
        <v>14135</v>
      </c>
      <c r="B134" t="s">
        <v>4349</v>
      </c>
      <c r="C134" t="s">
        <v>14134</v>
      </c>
      <c r="D134" t="s">
        <v>14133</v>
      </c>
      <c r="E134" t="s">
        <v>14132</v>
      </c>
      <c r="F134" t="s">
        <v>14131</v>
      </c>
      <c r="G134" s="25" t="s">
        <v>14130</v>
      </c>
      <c r="I134" t="s">
        <v>14129</v>
      </c>
      <c r="J134" t="s">
        <v>14128</v>
      </c>
      <c r="M134" t="b">
        <v>0</v>
      </c>
      <c r="T134" t="s">
        <v>4341</v>
      </c>
      <c r="U134" t="s">
        <v>4340</v>
      </c>
      <c r="V134" t="s">
        <v>13339</v>
      </c>
      <c r="W134">
        <v>2895</v>
      </c>
      <c r="X134" s="25" t="s">
        <v>21529</v>
      </c>
      <c r="Y134" t="s">
        <v>21528</v>
      </c>
      <c r="Z134" t="s">
        <v>14127</v>
      </c>
      <c r="AA134" t="str">
        <f t="shared" si="2"/>
        <v>General Purpose Operating System Security Requirements Guide :: Version 2, Release: 4 Benchmark Date: 27 Jul 2022 AC-18 (1);</v>
      </c>
    </row>
    <row r="135" spans="1:27" ht="409.5" hidden="1">
      <c r="A135" t="s">
        <v>18119</v>
      </c>
      <c r="B135" t="s">
        <v>4349</v>
      </c>
      <c r="C135" t="s">
        <v>7447</v>
      </c>
      <c r="D135" t="s">
        <v>18118</v>
      </c>
      <c r="E135" t="s">
        <v>18117</v>
      </c>
      <c r="F135" t="s">
        <v>18116</v>
      </c>
      <c r="G135" s="25" t="s">
        <v>18115</v>
      </c>
      <c r="I135" s="25" t="s">
        <v>18114</v>
      </c>
      <c r="J135" t="s">
        <v>18113</v>
      </c>
      <c r="M135" t="b">
        <v>0</v>
      </c>
      <c r="T135" t="s">
        <v>4341</v>
      </c>
      <c r="U135" t="s">
        <v>4340</v>
      </c>
      <c r="V135" t="s">
        <v>16942</v>
      </c>
      <c r="W135">
        <v>5239</v>
      </c>
      <c r="X135" s="25" t="s">
        <v>21530</v>
      </c>
      <c r="Y135" t="s">
        <v>21465</v>
      </c>
      <c r="AA135" t="str">
        <f t="shared" si="2"/>
        <v>Container Platform Security Requirements Guide :: Version 1, Release: 3 Benchmark Date: 27 Jan 2022 AC-2 (1);</v>
      </c>
    </row>
    <row r="136" spans="1:27" ht="409.5" hidden="1">
      <c r="A136" t="s">
        <v>16933</v>
      </c>
      <c r="B136" t="s">
        <v>4745</v>
      </c>
      <c r="C136" t="s">
        <v>7447</v>
      </c>
      <c r="D136" t="s">
        <v>16932</v>
      </c>
      <c r="E136" t="s">
        <v>16931</v>
      </c>
      <c r="F136" t="s">
        <v>16930</v>
      </c>
      <c r="G136" s="25" t="s">
        <v>16929</v>
      </c>
      <c r="I136" s="25" t="s">
        <v>16928</v>
      </c>
      <c r="J136" s="25" t="s">
        <v>16927</v>
      </c>
      <c r="M136" t="b">
        <v>0</v>
      </c>
      <c r="T136" t="s">
        <v>4341</v>
      </c>
      <c r="U136" t="s">
        <v>4340</v>
      </c>
      <c r="V136" t="s">
        <v>15953</v>
      </c>
      <c r="W136">
        <v>2902</v>
      </c>
      <c r="X136" s="25" t="s">
        <v>21530</v>
      </c>
      <c r="Y136" t="s">
        <v>21465</v>
      </c>
      <c r="Z136" t="s">
        <v>16926</v>
      </c>
      <c r="AA136" t="str">
        <f t="shared" si="2"/>
        <v>Database Security Requirements Guide :: Version 3, Release: 3 Benchmark Date: 27 Jul 2022 AC-2 (1);</v>
      </c>
    </row>
    <row r="137" spans="1:27" ht="409.5" hidden="1">
      <c r="A137" t="s">
        <v>15008</v>
      </c>
      <c r="B137" t="s">
        <v>4349</v>
      </c>
      <c r="C137" t="s">
        <v>15007</v>
      </c>
      <c r="D137" t="s">
        <v>15006</v>
      </c>
      <c r="E137" t="s">
        <v>15005</v>
      </c>
      <c r="F137" t="s">
        <v>15004</v>
      </c>
      <c r="G137" s="25" t="s">
        <v>15003</v>
      </c>
      <c r="I137" t="s">
        <v>15002</v>
      </c>
      <c r="J137" t="s">
        <v>15001</v>
      </c>
      <c r="M137" t="b">
        <v>0</v>
      </c>
      <c r="T137" t="s">
        <v>4341</v>
      </c>
      <c r="U137" t="s">
        <v>4340</v>
      </c>
      <c r="V137" t="s">
        <v>13339</v>
      </c>
      <c r="W137">
        <v>2895</v>
      </c>
      <c r="X137" s="25" t="s">
        <v>21530</v>
      </c>
      <c r="Y137" t="s">
        <v>21465</v>
      </c>
      <c r="Z137" t="s">
        <v>15000</v>
      </c>
      <c r="AA137" t="str">
        <f t="shared" si="2"/>
        <v>General Purpose Operating System Security Requirements Guide :: Version 2, Release: 4 Benchmark Date: 27 Jul 2022 AC-2 (1);</v>
      </c>
    </row>
    <row r="138" spans="1:27" ht="409.5" hidden="1">
      <c r="A138" t="s">
        <v>12656</v>
      </c>
      <c r="B138" t="s">
        <v>4349</v>
      </c>
      <c r="C138" t="s">
        <v>7447</v>
      </c>
      <c r="D138" t="s">
        <v>12655</v>
      </c>
      <c r="E138" t="s">
        <v>12654</v>
      </c>
      <c r="F138" t="s">
        <v>12653</v>
      </c>
      <c r="G138" s="25" t="s">
        <v>12652</v>
      </c>
      <c r="I138" s="25" t="s">
        <v>12651</v>
      </c>
      <c r="J138" t="s">
        <v>12650</v>
      </c>
      <c r="M138" t="b">
        <v>0</v>
      </c>
      <c r="T138" t="s">
        <v>4341</v>
      </c>
      <c r="U138" t="s">
        <v>4340</v>
      </c>
      <c r="V138" t="s">
        <v>11272</v>
      </c>
      <c r="W138">
        <v>2906</v>
      </c>
      <c r="X138" s="25" t="s">
        <v>21530</v>
      </c>
      <c r="Y138" t="s">
        <v>21465</v>
      </c>
      <c r="Z138" t="s">
        <v>12649</v>
      </c>
      <c r="AA138" t="str">
        <f t="shared" si="2"/>
        <v>Mainframe Product Security Requirements Guide :: Version 2, Release: 1 Benchmark Date: 27 Oct 2022 AC-2 (1);</v>
      </c>
    </row>
    <row r="139" spans="1:27" ht="409.5" hidden="1">
      <c r="A139" t="s">
        <v>9300</v>
      </c>
      <c r="B139" t="s">
        <v>4349</v>
      </c>
      <c r="C139" t="s">
        <v>7447</v>
      </c>
      <c r="D139" t="s">
        <v>9299</v>
      </c>
      <c r="E139" t="s">
        <v>9298</v>
      </c>
      <c r="F139" t="s">
        <v>9297</v>
      </c>
      <c r="G139" s="25" t="s">
        <v>9296</v>
      </c>
      <c r="I139" s="25" t="s">
        <v>9295</v>
      </c>
      <c r="J139" t="s">
        <v>9294</v>
      </c>
      <c r="M139" t="b">
        <v>0</v>
      </c>
      <c r="T139" t="s">
        <v>4341</v>
      </c>
      <c r="U139" t="s">
        <v>4340</v>
      </c>
      <c r="V139" t="s">
        <v>8332</v>
      </c>
      <c r="W139">
        <v>5269</v>
      </c>
      <c r="X139" s="25" t="s">
        <v>21530</v>
      </c>
      <c r="Y139" t="s">
        <v>21465</v>
      </c>
      <c r="AA139" t="str">
        <f t="shared" si="2"/>
        <v>Unified Endpoint Management Server Security Requirements Guide :: Version 1, Release: 1 Benchmark Date: 20 Nov 2020 AC-2 (1);</v>
      </c>
    </row>
    <row r="140" spans="1:27" ht="409.5" hidden="1">
      <c r="A140" t="s">
        <v>7448</v>
      </c>
      <c r="B140" t="s">
        <v>4349</v>
      </c>
      <c r="C140" t="s">
        <v>7447</v>
      </c>
      <c r="D140" t="s">
        <v>7446</v>
      </c>
      <c r="E140" t="s">
        <v>7445</v>
      </c>
      <c r="F140" t="s">
        <v>7444</v>
      </c>
      <c r="G140" s="25" t="s">
        <v>7443</v>
      </c>
      <c r="I140" s="25" t="s">
        <v>7442</v>
      </c>
      <c r="J140" t="s">
        <v>7441</v>
      </c>
      <c r="M140" t="b">
        <v>0</v>
      </c>
      <c r="T140" t="s">
        <v>4341</v>
      </c>
      <c r="U140" t="s">
        <v>4340</v>
      </c>
      <c r="V140" t="s">
        <v>5162</v>
      </c>
      <c r="W140">
        <v>4093</v>
      </c>
      <c r="X140" s="25" t="s">
        <v>21530</v>
      </c>
      <c r="Y140" t="s">
        <v>21465</v>
      </c>
      <c r="Z140" t="s">
        <v>7440</v>
      </c>
      <c r="AA140" t="str">
        <f t="shared" si="2"/>
        <v>Application Security and Development Security Technical Implementation Guide :: Version 5, Release: 2 Benchmark Date: 27 Oct 2022 AC-2 (1);</v>
      </c>
    </row>
    <row r="141" spans="1:27" ht="409.5" hidden="1">
      <c r="A141" t="s">
        <v>21388</v>
      </c>
      <c r="B141" t="s">
        <v>4349</v>
      </c>
      <c r="C141" t="s">
        <v>21386</v>
      </c>
      <c r="D141" t="s">
        <v>21387</v>
      </c>
      <c r="E141" t="s">
        <v>21386</v>
      </c>
      <c r="F141" t="s">
        <v>21385</v>
      </c>
      <c r="G141" s="25" t="s">
        <v>21384</v>
      </c>
      <c r="I141" s="25" t="s">
        <v>21383</v>
      </c>
      <c r="J141" t="s">
        <v>21382</v>
      </c>
      <c r="M141" t="b">
        <v>0</v>
      </c>
      <c r="T141" t="s">
        <v>4341</v>
      </c>
      <c r="U141" t="s">
        <v>4340</v>
      </c>
      <c r="V141" t="s">
        <v>20945</v>
      </c>
      <c r="W141">
        <v>3357</v>
      </c>
      <c r="X141" s="25" t="s">
        <v>21530</v>
      </c>
      <c r="Y141" t="s">
        <v>21465</v>
      </c>
      <c r="AA141" t="str">
        <f t="shared" si="2"/>
        <v>Authentication, Authorization, and Accounting Services (AAA) Security Requirements Guide :: Version 1, Release: 2 Benchmark Date: 24 Jan 2020 AC-2 (1);</v>
      </c>
    </row>
    <row r="142" spans="1:27" ht="409.5" hidden="1">
      <c r="A142" t="s">
        <v>17477</v>
      </c>
      <c r="B142" t="s">
        <v>4349</v>
      </c>
      <c r="C142" t="s">
        <v>7438</v>
      </c>
      <c r="D142" t="s">
        <v>17476</v>
      </c>
      <c r="E142" t="s">
        <v>17475</v>
      </c>
      <c r="F142" t="s">
        <v>17474</v>
      </c>
      <c r="G142" t="s">
        <v>7434</v>
      </c>
      <c r="I142" s="25" t="s">
        <v>17473</v>
      </c>
      <c r="J142" t="s">
        <v>17472</v>
      </c>
      <c r="M142" t="b">
        <v>0</v>
      </c>
      <c r="T142" t="s">
        <v>4341</v>
      </c>
      <c r="U142" t="s">
        <v>4340</v>
      </c>
      <c r="V142" t="s">
        <v>16942</v>
      </c>
      <c r="W142">
        <v>5239</v>
      </c>
      <c r="X142" s="25" t="s">
        <v>21531</v>
      </c>
      <c r="Y142" t="s">
        <v>21465</v>
      </c>
      <c r="AA142" t="str">
        <f t="shared" si="2"/>
        <v>Container Platform Security Requirements Guide :: Version 1, Release: 3 Benchmark Date: 27 Jan 2022 AC-2 (1);</v>
      </c>
    </row>
    <row r="143" spans="1:27" ht="409.5" hidden="1">
      <c r="A143" t="s">
        <v>11904</v>
      </c>
      <c r="B143" t="s">
        <v>4349</v>
      </c>
      <c r="C143" t="s">
        <v>7438</v>
      </c>
      <c r="D143" t="s">
        <v>11903</v>
      </c>
      <c r="E143" t="s">
        <v>11902</v>
      </c>
      <c r="F143" t="s">
        <v>11901</v>
      </c>
      <c r="G143" t="s">
        <v>7434</v>
      </c>
      <c r="I143" s="25" t="s">
        <v>11900</v>
      </c>
      <c r="J143" t="s">
        <v>11899</v>
      </c>
      <c r="M143" t="b">
        <v>0</v>
      </c>
      <c r="T143" t="s">
        <v>4341</v>
      </c>
      <c r="U143" t="s">
        <v>4340</v>
      </c>
      <c r="V143" t="s">
        <v>11272</v>
      </c>
      <c r="W143">
        <v>2906</v>
      </c>
      <c r="X143" s="25" t="s">
        <v>21531</v>
      </c>
      <c r="Y143" t="s">
        <v>21532</v>
      </c>
      <c r="Z143" t="s">
        <v>11898</v>
      </c>
      <c r="AA143" t="str">
        <f t="shared" si="2"/>
        <v>Mainframe Product Security Requirements Guide :: Version 2, Release: 1 Benchmark Date: 27 Oct 2022 AC-2 (10);</v>
      </c>
    </row>
    <row r="144" spans="1:27" ht="360" hidden="1">
      <c r="A144" t="s">
        <v>10841</v>
      </c>
      <c r="B144" t="s">
        <v>4349</v>
      </c>
      <c r="C144" t="s">
        <v>7438</v>
      </c>
      <c r="D144" t="s">
        <v>10840</v>
      </c>
      <c r="E144" t="s">
        <v>10839</v>
      </c>
      <c r="F144" t="s">
        <v>10838</v>
      </c>
      <c r="G144" t="s">
        <v>10837</v>
      </c>
      <c r="I144" t="s">
        <v>10836</v>
      </c>
      <c r="J144" t="s">
        <v>10835</v>
      </c>
      <c r="M144" t="b">
        <v>0</v>
      </c>
      <c r="T144" t="s">
        <v>4341</v>
      </c>
      <c r="U144" t="s">
        <v>4340</v>
      </c>
      <c r="V144" t="s">
        <v>10511</v>
      </c>
      <c r="W144">
        <v>2890</v>
      </c>
      <c r="X144" s="25" t="s">
        <v>21531</v>
      </c>
      <c r="Y144" t="s">
        <v>21532</v>
      </c>
      <c r="Z144" t="s">
        <v>10834</v>
      </c>
      <c r="AA144" t="str">
        <f t="shared" si="2"/>
        <v>Network Device Management Security Requirements Guide :: Version 4, Release: 1 Benchmark Date: 23 Apr 2021 AC-2 (10);</v>
      </c>
    </row>
    <row r="145" spans="1:27" ht="409.5" hidden="1">
      <c r="A145" t="s">
        <v>7439</v>
      </c>
      <c r="B145" t="s">
        <v>4349</v>
      </c>
      <c r="C145" t="s">
        <v>7438</v>
      </c>
      <c r="D145" t="s">
        <v>7437</v>
      </c>
      <c r="E145" t="s">
        <v>7436</v>
      </c>
      <c r="F145" t="s">
        <v>7435</v>
      </c>
      <c r="G145" t="s">
        <v>7434</v>
      </c>
      <c r="I145" s="25" t="s">
        <v>7433</v>
      </c>
      <c r="J145" t="s">
        <v>7432</v>
      </c>
      <c r="M145" t="b">
        <v>0</v>
      </c>
      <c r="T145" t="s">
        <v>4341</v>
      </c>
      <c r="U145" t="s">
        <v>4340</v>
      </c>
      <c r="V145" t="s">
        <v>5162</v>
      </c>
      <c r="W145">
        <v>4093</v>
      </c>
      <c r="X145" s="25" t="s">
        <v>21531</v>
      </c>
      <c r="Y145" t="s">
        <v>21532</v>
      </c>
      <c r="Z145" t="s">
        <v>7431</v>
      </c>
      <c r="AA145" t="str">
        <f t="shared" si="2"/>
        <v>Application Security and Development Security Technical Implementation Guide :: Version 5, Release: 2 Benchmark Date: 27 Oct 2022 AC-2 (10);</v>
      </c>
    </row>
    <row r="146" spans="1:27" ht="409.5" hidden="1">
      <c r="A146" t="s">
        <v>17471</v>
      </c>
      <c r="B146" t="s">
        <v>4349</v>
      </c>
      <c r="C146" t="s">
        <v>17469</v>
      </c>
      <c r="D146" t="s">
        <v>17470</v>
      </c>
      <c r="E146" t="s">
        <v>17469</v>
      </c>
      <c r="F146" t="s">
        <v>17468</v>
      </c>
      <c r="G146" s="25" t="s">
        <v>17467</v>
      </c>
      <c r="I146" s="25" t="s">
        <v>17466</v>
      </c>
      <c r="J146" t="s">
        <v>17465</v>
      </c>
      <c r="M146" t="b">
        <v>0</v>
      </c>
      <c r="T146" t="s">
        <v>4341</v>
      </c>
      <c r="U146" t="s">
        <v>4340</v>
      </c>
      <c r="V146" t="s">
        <v>16942</v>
      </c>
      <c r="W146">
        <v>5239</v>
      </c>
      <c r="X146" s="25" t="s">
        <v>21533</v>
      </c>
      <c r="Y146" t="s">
        <v>21534</v>
      </c>
      <c r="AA146" t="str">
        <f t="shared" si="2"/>
        <v>Container Platform Security Requirements Guide :: Version 1, Release: 3 Benchmark Date: 27 Jan 2022 AC-2 (11);</v>
      </c>
    </row>
    <row r="147" spans="1:27" ht="409.5" hidden="1">
      <c r="A147" t="s">
        <v>21381</v>
      </c>
      <c r="B147" t="s">
        <v>4349</v>
      </c>
      <c r="C147" t="s">
        <v>21379</v>
      </c>
      <c r="D147" t="s">
        <v>21380</v>
      </c>
      <c r="E147" t="s">
        <v>21379</v>
      </c>
      <c r="F147" t="s">
        <v>21378</v>
      </c>
      <c r="G147" s="25" t="s">
        <v>20955</v>
      </c>
      <c r="I147" s="25" t="s">
        <v>21377</v>
      </c>
      <c r="J147" t="s">
        <v>21376</v>
      </c>
      <c r="M147" t="b">
        <v>0</v>
      </c>
      <c r="T147" t="s">
        <v>4341</v>
      </c>
      <c r="U147" t="s">
        <v>4340</v>
      </c>
      <c r="V147" t="s">
        <v>20945</v>
      </c>
      <c r="W147">
        <v>3357</v>
      </c>
      <c r="X147" s="25" t="s">
        <v>21467</v>
      </c>
      <c r="Y147" t="s">
        <v>21466</v>
      </c>
      <c r="AA147" t="str">
        <f t="shared" si="2"/>
        <v>Authentication, Authorization, and Accounting Services (AAA) Security Requirements Guide :: Version 1, Release: 2 Benchmark Date: 24 Jan 2020 AC-2 (2);</v>
      </c>
    </row>
    <row r="148" spans="1:27" ht="409.5" hidden="1">
      <c r="A148" t="s">
        <v>21375</v>
      </c>
      <c r="B148" t="s">
        <v>4349</v>
      </c>
      <c r="C148" t="s">
        <v>21373</v>
      </c>
      <c r="D148" t="s">
        <v>21374</v>
      </c>
      <c r="E148" t="s">
        <v>21373</v>
      </c>
      <c r="F148" t="s">
        <v>21372</v>
      </c>
      <c r="G148" s="25" t="s">
        <v>21371</v>
      </c>
      <c r="I148" s="25" t="s">
        <v>21370</v>
      </c>
      <c r="J148" t="s">
        <v>21369</v>
      </c>
      <c r="M148" t="b">
        <v>0</v>
      </c>
      <c r="T148" t="s">
        <v>4341</v>
      </c>
      <c r="U148" t="s">
        <v>4340</v>
      </c>
      <c r="V148" t="s">
        <v>20945</v>
      </c>
      <c r="W148">
        <v>3357</v>
      </c>
      <c r="X148" s="25" t="s">
        <v>21468</v>
      </c>
      <c r="Y148" t="s">
        <v>21466</v>
      </c>
      <c r="AA148" t="str">
        <f t="shared" si="2"/>
        <v>Authentication, Authorization, and Accounting Services (AAA) Security Requirements Guide :: Version 1, Release: 2 Benchmark Date: 24 Jan 2020 AC-2 (2);</v>
      </c>
    </row>
    <row r="149" spans="1:27" ht="409.5" hidden="1">
      <c r="A149" t="s">
        <v>21368</v>
      </c>
      <c r="B149" t="s">
        <v>5187</v>
      </c>
      <c r="C149" t="s">
        <v>21366</v>
      </c>
      <c r="D149" t="s">
        <v>21367</v>
      </c>
      <c r="E149" t="s">
        <v>21366</v>
      </c>
      <c r="F149" t="s">
        <v>21365</v>
      </c>
      <c r="G149" s="25" t="s">
        <v>21364</v>
      </c>
      <c r="I149" s="25" t="s">
        <v>21363</v>
      </c>
      <c r="J149" t="s">
        <v>21362</v>
      </c>
      <c r="M149" t="b">
        <v>0</v>
      </c>
      <c r="T149" t="s">
        <v>4341</v>
      </c>
      <c r="U149" t="s">
        <v>4340</v>
      </c>
      <c r="V149" t="s">
        <v>20945</v>
      </c>
      <c r="W149">
        <v>3357</v>
      </c>
      <c r="X149" s="25" t="s">
        <v>21468</v>
      </c>
      <c r="Y149" t="s">
        <v>21466</v>
      </c>
      <c r="AA149" t="str">
        <f t="shared" si="2"/>
        <v>Authentication, Authorization, and Accounting Services (AAA) Security Requirements Guide :: Version 1, Release: 2 Benchmark Date: 24 Jan 2020 AC-2 (2);</v>
      </c>
    </row>
    <row r="150" spans="1:27" ht="409.5" hidden="1">
      <c r="A150" t="s">
        <v>20959</v>
      </c>
      <c r="B150" t="s">
        <v>4349</v>
      </c>
      <c r="C150" t="s">
        <v>20957</v>
      </c>
      <c r="D150" t="s">
        <v>20958</v>
      </c>
      <c r="E150" t="s">
        <v>20957</v>
      </c>
      <c r="F150" t="s">
        <v>20956</v>
      </c>
      <c r="G150" s="25" t="s">
        <v>20955</v>
      </c>
      <c r="I150" s="25" t="s">
        <v>20954</v>
      </c>
      <c r="J150" t="s">
        <v>20953</v>
      </c>
      <c r="M150" t="b">
        <v>0</v>
      </c>
      <c r="T150" t="s">
        <v>4341</v>
      </c>
      <c r="U150" t="s">
        <v>4340</v>
      </c>
      <c r="V150" t="s">
        <v>20945</v>
      </c>
      <c r="W150">
        <v>3357</v>
      </c>
      <c r="X150" s="25" t="s">
        <v>21467</v>
      </c>
      <c r="Y150" t="s">
        <v>21466</v>
      </c>
      <c r="AA150" t="str">
        <f t="shared" si="2"/>
        <v>Authentication, Authorization, and Accounting Services (AAA) Security Requirements Guide :: Version 1, Release: 2 Benchmark Date: 24 Jan 2020 AC-2 (2);</v>
      </c>
    </row>
    <row r="151" spans="1:27" ht="409.5" hidden="1">
      <c r="A151" t="s">
        <v>18112</v>
      </c>
      <c r="B151" t="s">
        <v>4349</v>
      </c>
      <c r="C151" t="s">
        <v>7429</v>
      </c>
      <c r="D151" t="s">
        <v>18111</v>
      </c>
      <c r="E151" t="s">
        <v>18110</v>
      </c>
      <c r="F151" t="s">
        <v>18109</v>
      </c>
      <c r="G151" s="25" t="s">
        <v>18108</v>
      </c>
      <c r="I151" s="25" t="s">
        <v>18107</v>
      </c>
      <c r="J151" t="s">
        <v>18106</v>
      </c>
      <c r="M151" t="b">
        <v>0</v>
      </c>
      <c r="T151" t="s">
        <v>4341</v>
      </c>
      <c r="U151" t="s">
        <v>4340</v>
      </c>
      <c r="V151" t="s">
        <v>16942</v>
      </c>
      <c r="W151">
        <v>5239</v>
      </c>
      <c r="X151" s="25" t="s">
        <v>21467</v>
      </c>
      <c r="Y151" t="s">
        <v>21466</v>
      </c>
      <c r="AA151" t="str">
        <f t="shared" si="2"/>
        <v>Container Platform Security Requirements Guide :: Version 1, Release: 3 Benchmark Date: 27 Jan 2022 AC-2 (2);</v>
      </c>
    </row>
    <row r="152" spans="1:27" ht="409.5" hidden="1">
      <c r="A152" t="s">
        <v>17554</v>
      </c>
      <c r="B152" t="s">
        <v>4349</v>
      </c>
      <c r="C152" t="s">
        <v>12049</v>
      </c>
      <c r="D152" t="s">
        <v>17553</v>
      </c>
      <c r="E152" t="s">
        <v>17552</v>
      </c>
      <c r="F152" t="s">
        <v>17551</v>
      </c>
      <c r="G152" s="25" t="s">
        <v>17550</v>
      </c>
      <c r="I152" s="25" t="s">
        <v>17549</v>
      </c>
      <c r="J152" t="s">
        <v>17548</v>
      </c>
      <c r="M152" t="b">
        <v>0</v>
      </c>
      <c r="T152" t="s">
        <v>4341</v>
      </c>
      <c r="U152" t="s">
        <v>4340</v>
      </c>
      <c r="V152" t="s">
        <v>16942</v>
      </c>
      <c r="W152">
        <v>5239</v>
      </c>
      <c r="X152" s="25" t="s">
        <v>21468</v>
      </c>
      <c r="Y152" t="s">
        <v>21466</v>
      </c>
      <c r="AA152" t="str">
        <f t="shared" si="2"/>
        <v>Container Platform Security Requirements Guide :: Version 1, Release: 3 Benchmark Date: 27 Jan 2022 AC-2 (2);</v>
      </c>
    </row>
    <row r="153" spans="1:27" ht="409.5" hidden="1">
      <c r="A153" t="s">
        <v>14999</v>
      </c>
      <c r="B153" t="s">
        <v>4349</v>
      </c>
      <c r="C153" t="s">
        <v>14998</v>
      </c>
      <c r="D153" t="s">
        <v>14997</v>
      </c>
      <c r="E153" t="s">
        <v>14996</v>
      </c>
      <c r="F153" t="s">
        <v>14995</v>
      </c>
      <c r="G153" s="25" t="s">
        <v>14994</v>
      </c>
      <c r="I153" t="s">
        <v>14993</v>
      </c>
      <c r="J153" t="s">
        <v>14992</v>
      </c>
      <c r="M153" t="b">
        <v>0</v>
      </c>
      <c r="T153" t="s">
        <v>4341</v>
      </c>
      <c r="U153" t="s">
        <v>4340</v>
      </c>
      <c r="V153" t="s">
        <v>13339</v>
      </c>
      <c r="W153">
        <v>2895</v>
      </c>
      <c r="X153" s="25" t="s">
        <v>21467</v>
      </c>
      <c r="Y153" t="s">
        <v>21466</v>
      </c>
      <c r="Z153" t="s">
        <v>14991</v>
      </c>
      <c r="AA153" t="str">
        <f t="shared" si="2"/>
        <v>General Purpose Operating System Security Requirements Guide :: Version 2, Release: 4 Benchmark Date: 27 Jul 2022 AC-2 (2);</v>
      </c>
    </row>
    <row r="154" spans="1:27" ht="409.5" hidden="1">
      <c r="A154" t="s">
        <v>14467</v>
      </c>
      <c r="B154" t="s">
        <v>4349</v>
      </c>
      <c r="C154" t="s">
        <v>14466</v>
      </c>
      <c r="D154" t="s">
        <v>14465</v>
      </c>
      <c r="E154" t="s">
        <v>14464</v>
      </c>
      <c r="F154" t="s">
        <v>14463</v>
      </c>
      <c r="G154" s="25" t="s">
        <v>14462</v>
      </c>
      <c r="I154" t="s">
        <v>14461</v>
      </c>
      <c r="J154" t="s">
        <v>14460</v>
      </c>
      <c r="M154" t="b">
        <v>0</v>
      </c>
      <c r="T154" t="s">
        <v>4341</v>
      </c>
      <c r="U154" t="s">
        <v>4340</v>
      </c>
      <c r="V154" t="s">
        <v>13339</v>
      </c>
      <c r="W154">
        <v>2895</v>
      </c>
      <c r="X154" s="25" t="s">
        <v>21468</v>
      </c>
      <c r="Y154" t="s">
        <v>21466</v>
      </c>
      <c r="Z154" t="s">
        <v>14459</v>
      </c>
      <c r="AA154" t="str">
        <f t="shared" si="2"/>
        <v>General Purpose Operating System Security Requirements Guide :: Version 2, Release: 4 Benchmark Date: 27 Jul 2022 AC-2 (2);</v>
      </c>
    </row>
    <row r="155" spans="1:27" ht="409.5" hidden="1">
      <c r="A155" t="s">
        <v>12648</v>
      </c>
      <c r="B155" t="s">
        <v>4349</v>
      </c>
      <c r="C155" t="s">
        <v>7429</v>
      </c>
      <c r="D155" t="s">
        <v>12647</v>
      </c>
      <c r="E155" t="s">
        <v>12646</v>
      </c>
      <c r="F155" t="s">
        <v>12645</v>
      </c>
      <c r="G155" s="25" t="s">
        <v>12644</v>
      </c>
      <c r="I155" s="25" t="s">
        <v>12643</v>
      </c>
      <c r="J155" t="s">
        <v>12642</v>
      </c>
      <c r="M155" t="b">
        <v>0</v>
      </c>
      <c r="T155" t="s">
        <v>4341</v>
      </c>
      <c r="U155" t="s">
        <v>4340</v>
      </c>
      <c r="V155" t="s">
        <v>11272</v>
      </c>
      <c r="W155">
        <v>2906</v>
      </c>
      <c r="X155" s="25" t="s">
        <v>21467</v>
      </c>
      <c r="Y155" t="s">
        <v>21466</v>
      </c>
      <c r="Z155" t="s">
        <v>12641</v>
      </c>
      <c r="AA155" t="str">
        <f t="shared" si="2"/>
        <v>Mainframe Product Security Requirements Guide :: Version 2, Release: 1 Benchmark Date: 27 Oct 2022 AC-2 (2);</v>
      </c>
    </row>
    <row r="156" spans="1:27" ht="409.5" hidden="1">
      <c r="A156" t="s">
        <v>12050</v>
      </c>
      <c r="B156" t="s">
        <v>4349</v>
      </c>
      <c r="C156" t="s">
        <v>12049</v>
      </c>
      <c r="D156" t="s">
        <v>12048</v>
      </c>
      <c r="E156" t="s">
        <v>12047</v>
      </c>
      <c r="F156" t="s">
        <v>12046</v>
      </c>
      <c r="G156" s="25" t="s">
        <v>12045</v>
      </c>
      <c r="I156" s="25" t="s">
        <v>12044</v>
      </c>
      <c r="J156" s="25" t="s">
        <v>12043</v>
      </c>
      <c r="M156" t="b">
        <v>0</v>
      </c>
      <c r="T156" t="s">
        <v>4341</v>
      </c>
      <c r="U156" t="s">
        <v>4340</v>
      </c>
      <c r="V156" t="s">
        <v>11272</v>
      </c>
      <c r="W156">
        <v>2906</v>
      </c>
      <c r="X156" s="25" t="s">
        <v>21468</v>
      </c>
      <c r="Y156" t="s">
        <v>21466</v>
      </c>
      <c r="Z156" t="s">
        <v>12042</v>
      </c>
      <c r="AA156" t="str">
        <f t="shared" si="2"/>
        <v>Mainframe Product Security Requirements Guide :: Version 2, Release: 1 Benchmark Date: 27 Oct 2022 AC-2 (2);</v>
      </c>
    </row>
    <row r="157" spans="1:27" ht="409.5" hidden="1">
      <c r="A157" t="s">
        <v>9293</v>
      </c>
      <c r="B157" t="s">
        <v>4349</v>
      </c>
      <c r="C157" t="s">
        <v>7429</v>
      </c>
      <c r="D157" t="s">
        <v>9292</v>
      </c>
      <c r="E157" t="s">
        <v>9291</v>
      </c>
      <c r="F157" t="s">
        <v>9290</v>
      </c>
      <c r="G157" s="25" t="s">
        <v>9289</v>
      </c>
      <c r="I157" s="25" t="s">
        <v>9288</v>
      </c>
      <c r="J157" t="s">
        <v>9287</v>
      </c>
      <c r="M157" t="b">
        <v>0</v>
      </c>
      <c r="T157" t="s">
        <v>4341</v>
      </c>
      <c r="U157" t="s">
        <v>4340</v>
      </c>
      <c r="V157" t="s">
        <v>8332</v>
      </c>
      <c r="W157">
        <v>5269</v>
      </c>
      <c r="X157" s="25" t="s">
        <v>21467</v>
      </c>
      <c r="Y157" t="s">
        <v>21466</v>
      </c>
      <c r="AA157" t="str">
        <f t="shared" si="2"/>
        <v>Unified Endpoint Management Server Security Requirements Guide :: Version 1, Release: 1 Benchmark Date: 20 Nov 2020 AC-2 (2);</v>
      </c>
    </row>
    <row r="158" spans="1:27" ht="409.5" hidden="1">
      <c r="A158" t="s">
        <v>7430</v>
      </c>
      <c r="B158" t="s">
        <v>4349</v>
      </c>
      <c r="C158" t="s">
        <v>7429</v>
      </c>
      <c r="D158" t="s">
        <v>7428</v>
      </c>
      <c r="E158" t="s">
        <v>7427</v>
      </c>
      <c r="F158" t="s">
        <v>7426</v>
      </c>
      <c r="G158" s="25" t="s">
        <v>7425</v>
      </c>
      <c r="I158" s="25" t="s">
        <v>7424</v>
      </c>
      <c r="J158" t="s">
        <v>7423</v>
      </c>
      <c r="M158" t="b">
        <v>0</v>
      </c>
      <c r="T158" t="s">
        <v>4341</v>
      </c>
      <c r="U158" t="s">
        <v>4340</v>
      </c>
      <c r="V158" t="s">
        <v>5162</v>
      </c>
      <c r="W158">
        <v>4093</v>
      </c>
      <c r="X158" s="25" t="s">
        <v>21467</v>
      </c>
      <c r="Y158" t="s">
        <v>21466</v>
      </c>
      <c r="Z158" t="s">
        <v>7422</v>
      </c>
      <c r="AA158" t="str">
        <f t="shared" si="2"/>
        <v>Application Security and Development Security Technical Implementation Guide :: Version 5, Release: 2 Benchmark Date: 27 Oct 2022 AC-2 (2);</v>
      </c>
    </row>
    <row r="159" spans="1:27" ht="409.5" hidden="1">
      <c r="A159" t="s">
        <v>18105</v>
      </c>
      <c r="B159" t="s">
        <v>4349</v>
      </c>
      <c r="C159" t="s">
        <v>7404</v>
      </c>
      <c r="D159" t="s">
        <v>18104</v>
      </c>
      <c r="E159" t="s">
        <v>18103</v>
      </c>
      <c r="F159" t="s">
        <v>18102</v>
      </c>
      <c r="G159" s="25" t="s">
        <v>18101</v>
      </c>
      <c r="I159" s="25" t="s">
        <v>18100</v>
      </c>
      <c r="J159" t="s">
        <v>18099</v>
      </c>
      <c r="M159" t="b">
        <v>0</v>
      </c>
      <c r="T159" t="s">
        <v>4341</v>
      </c>
      <c r="U159" t="s">
        <v>4340</v>
      </c>
      <c r="V159" t="s">
        <v>16942</v>
      </c>
      <c r="W159">
        <v>5239</v>
      </c>
      <c r="X159" s="25" t="s">
        <v>21535</v>
      </c>
      <c r="Y159" t="s">
        <v>21469</v>
      </c>
      <c r="AA159" t="str">
        <f t="shared" si="2"/>
        <v>Container Platform Security Requirements Guide :: Version 1, Release: 3 Benchmark Date: 27 Jan 2022 AC-2 (3);</v>
      </c>
    </row>
    <row r="160" spans="1:27" ht="409.5" hidden="1">
      <c r="A160" t="s">
        <v>12640</v>
      </c>
      <c r="B160" t="s">
        <v>4349</v>
      </c>
      <c r="C160" t="s">
        <v>7404</v>
      </c>
      <c r="D160" t="s">
        <v>12639</v>
      </c>
      <c r="E160" t="s">
        <v>12638</v>
      </c>
      <c r="F160" t="s">
        <v>12637</v>
      </c>
      <c r="G160" s="25" t="s">
        <v>12636</v>
      </c>
      <c r="I160" s="25" t="s">
        <v>12635</v>
      </c>
      <c r="J160" t="s">
        <v>12634</v>
      </c>
      <c r="M160" t="b">
        <v>0</v>
      </c>
      <c r="T160" t="s">
        <v>4341</v>
      </c>
      <c r="U160" t="s">
        <v>4340</v>
      </c>
      <c r="V160" t="s">
        <v>11272</v>
      </c>
      <c r="W160">
        <v>2906</v>
      </c>
      <c r="X160" s="25" t="s">
        <v>21535</v>
      </c>
      <c r="Y160" t="s">
        <v>21469</v>
      </c>
      <c r="Z160" t="s">
        <v>12633</v>
      </c>
      <c r="AA160" t="str">
        <f t="shared" si="2"/>
        <v>Mainframe Product Security Requirements Guide :: Version 2, Release: 1 Benchmark Date: 27 Oct 2022 AC-2 (3);</v>
      </c>
    </row>
    <row r="161" spans="1:27" ht="409.5" hidden="1">
      <c r="A161" t="s">
        <v>9286</v>
      </c>
      <c r="B161" t="s">
        <v>4349</v>
      </c>
      <c r="C161" t="s">
        <v>7404</v>
      </c>
      <c r="D161" t="s">
        <v>9285</v>
      </c>
      <c r="E161" t="s">
        <v>9284</v>
      </c>
      <c r="F161" t="s">
        <v>9283</v>
      </c>
      <c r="G161" s="25" t="s">
        <v>9282</v>
      </c>
      <c r="I161" s="25" t="s">
        <v>9281</v>
      </c>
      <c r="J161" t="s">
        <v>9280</v>
      </c>
      <c r="M161" t="b">
        <v>0</v>
      </c>
      <c r="T161" t="s">
        <v>4341</v>
      </c>
      <c r="U161" t="s">
        <v>4340</v>
      </c>
      <c r="V161" t="s">
        <v>8332</v>
      </c>
      <c r="W161">
        <v>5269</v>
      </c>
      <c r="X161" s="25" t="s">
        <v>21535</v>
      </c>
      <c r="Y161" t="s">
        <v>21469</v>
      </c>
      <c r="AA161" t="str">
        <f t="shared" si="2"/>
        <v>Unified Endpoint Management Server Security Requirements Guide :: Version 1, Release: 1 Benchmark Date: 20 Nov 2020 AC-2 (3);</v>
      </c>
    </row>
    <row r="162" spans="1:27" ht="409.5" hidden="1">
      <c r="A162" t="s">
        <v>7413</v>
      </c>
      <c r="B162" t="s">
        <v>5187</v>
      </c>
      <c r="C162" t="s">
        <v>7404</v>
      </c>
      <c r="D162" t="s">
        <v>7412</v>
      </c>
      <c r="E162" t="s">
        <v>7411</v>
      </c>
      <c r="F162" t="s">
        <v>7410</v>
      </c>
      <c r="G162" s="25" t="s">
        <v>7409</v>
      </c>
      <c r="I162" s="25" t="s">
        <v>7408</v>
      </c>
      <c r="J162" t="s">
        <v>7407</v>
      </c>
      <c r="M162" t="b">
        <v>0</v>
      </c>
      <c r="T162" t="s">
        <v>4341</v>
      </c>
      <c r="U162" t="s">
        <v>4340</v>
      </c>
      <c r="V162" t="s">
        <v>5162</v>
      </c>
      <c r="W162">
        <v>4093</v>
      </c>
      <c r="X162" s="25" t="s">
        <v>21535</v>
      </c>
      <c r="Y162" t="s">
        <v>21469</v>
      </c>
      <c r="Z162" t="s">
        <v>7406</v>
      </c>
      <c r="AA162" t="str">
        <f t="shared" si="2"/>
        <v>Application Security and Development Security Technical Implementation Guide :: Version 5, Release: 2 Benchmark Date: 27 Oct 2022 AC-2 (3);</v>
      </c>
    </row>
    <row r="163" spans="1:27" ht="409.5" hidden="1">
      <c r="A163" t="s">
        <v>7405</v>
      </c>
      <c r="B163" t="s">
        <v>4349</v>
      </c>
      <c r="C163" t="s">
        <v>7404</v>
      </c>
      <c r="D163" t="s">
        <v>7403</v>
      </c>
      <c r="E163" t="s">
        <v>7402</v>
      </c>
      <c r="F163" t="s">
        <v>7401</v>
      </c>
      <c r="G163" s="25" t="s">
        <v>7400</v>
      </c>
      <c r="I163" s="25" t="s">
        <v>7399</v>
      </c>
      <c r="J163" t="s">
        <v>7398</v>
      </c>
      <c r="M163" t="b">
        <v>0</v>
      </c>
      <c r="T163" t="s">
        <v>4341</v>
      </c>
      <c r="U163" t="s">
        <v>4340</v>
      </c>
      <c r="V163" t="s">
        <v>5162</v>
      </c>
      <c r="W163">
        <v>4093</v>
      </c>
      <c r="X163" s="25" t="s">
        <v>21535</v>
      </c>
      <c r="Y163" t="s">
        <v>21469</v>
      </c>
      <c r="Z163" t="s">
        <v>7397</v>
      </c>
      <c r="AA163" t="str">
        <f t="shared" si="2"/>
        <v>Application Security and Development Security Technical Implementation Guide :: Version 5, Release: 2 Benchmark Date: 27 Oct 2022 AC-2 (3);</v>
      </c>
    </row>
    <row r="164" spans="1:27" ht="409.5" hidden="1">
      <c r="A164" t="s">
        <v>21361</v>
      </c>
      <c r="B164" t="s">
        <v>4349</v>
      </c>
      <c r="C164" t="s">
        <v>21359</v>
      </c>
      <c r="D164" t="s">
        <v>21360</v>
      </c>
      <c r="E164" t="s">
        <v>21359</v>
      </c>
      <c r="F164" t="s">
        <v>21358</v>
      </c>
      <c r="G164" s="25" t="s">
        <v>21357</v>
      </c>
      <c r="I164" s="25" t="s">
        <v>21356</v>
      </c>
      <c r="J164" t="s">
        <v>21355</v>
      </c>
      <c r="M164" t="b">
        <v>0</v>
      </c>
      <c r="T164" t="s">
        <v>4341</v>
      </c>
      <c r="U164" t="s">
        <v>4340</v>
      </c>
      <c r="V164" t="s">
        <v>20945</v>
      </c>
      <c r="W164">
        <v>3357</v>
      </c>
      <c r="X164" s="25" t="s">
        <v>21535</v>
      </c>
      <c r="Y164" t="s">
        <v>21469</v>
      </c>
      <c r="AA164" t="str">
        <f t="shared" si="2"/>
        <v>Authentication, Authorization, and Accounting Services (AAA) Security Requirements Guide :: Version 1, Release: 2 Benchmark Date: 24 Jan 2020 AC-2 (3);</v>
      </c>
    </row>
    <row r="165" spans="1:27" ht="409.5" hidden="1">
      <c r="A165" t="s">
        <v>21333</v>
      </c>
      <c r="B165" t="s">
        <v>4349</v>
      </c>
      <c r="C165" t="s">
        <v>21331</v>
      </c>
      <c r="D165" t="s">
        <v>21332</v>
      </c>
      <c r="E165" t="s">
        <v>21331</v>
      </c>
      <c r="F165" t="s">
        <v>21330</v>
      </c>
      <c r="G165" t="s">
        <v>21329</v>
      </c>
      <c r="I165" s="25" t="s">
        <v>21328</v>
      </c>
      <c r="J165" t="s">
        <v>21327</v>
      </c>
      <c r="M165" t="b">
        <v>0</v>
      </c>
      <c r="T165" t="s">
        <v>4341</v>
      </c>
      <c r="U165" t="s">
        <v>4340</v>
      </c>
      <c r="V165" t="s">
        <v>20945</v>
      </c>
      <c r="W165">
        <v>3357</v>
      </c>
      <c r="X165" s="25" t="s">
        <v>21474</v>
      </c>
      <c r="Y165" t="s">
        <v>21470</v>
      </c>
      <c r="AA165" t="str">
        <f t="shared" si="2"/>
        <v>Authentication, Authorization, and Accounting Services (AAA) Security Requirements Guide :: Version 1, Release: 2 Benchmark Date: 24 Jan 2020 AC-2 (4);</v>
      </c>
    </row>
    <row r="166" spans="1:27" ht="409.5" hidden="1">
      <c r="A166" t="s">
        <v>21326</v>
      </c>
      <c r="B166" t="s">
        <v>4349</v>
      </c>
      <c r="C166" t="s">
        <v>21324</v>
      </c>
      <c r="D166" t="s">
        <v>21325</v>
      </c>
      <c r="E166" t="s">
        <v>21324</v>
      </c>
      <c r="F166" t="s">
        <v>21323</v>
      </c>
      <c r="G166" s="25" t="s">
        <v>21322</v>
      </c>
      <c r="I166" s="25" t="s">
        <v>21321</v>
      </c>
      <c r="J166" t="s">
        <v>21320</v>
      </c>
      <c r="M166" t="b">
        <v>0</v>
      </c>
      <c r="T166" t="s">
        <v>4341</v>
      </c>
      <c r="U166" t="s">
        <v>4340</v>
      </c>
      <c r="V166" t="s">
        <v>20945</v>
      </c>
      <c r="W166">
        <v>3357</v>
      </c>
      <c r="X166" s="25" t="s">
        <v>21475</v>
      </c>
      <c r="Y166" t="s">
        <v>21470</v>
      </c>
      <c r="AA166" t="str">
        <f t="shared" si="2"/>
        <v>Authentication, Authorization, and Accounting Services (AAA) Security Requirements Guide :: Version 1, Release: 2 Benchmark Date: 24 Jan 2020 AC-2 (4);</v>
      </c>
    </row>
    <row r="167" spans="1:27" ht="409.5" hidden="1">
      <c r="A167" t="s">
        <v>21319</v>
      </c>
      <c r="B167" t="s">
        <v>4349</v>
      </c>
      <c r="C167" t="s">
        <v>21317</v>
      </c>
      <c r="D167" t="s">
        <v>21318</v>
      </c>
      <c r="E167" t="s">
        <v>21317</v>
      </c>
      <c r="F167" t="s">
        <v>21316</v>
      </c>
      <c r="G167" s="25" t="s">
        <v>21315</v>
      </c>
      <c r="I167" s="25" t="s">
        <v>21314</v>
      </c>
      <c r="J167" t="s">
        <v>21313</v>
      </c>
      <c r="M167" t="b">
        <v>0</v>
      </c>
      <c r="T167" t="s">
        <v>4341</v>
      </c>
      <c r="U167" t="s">
        <v>4340</v>
      </c>
      <c r="V167" t="s">
        <v>20945</v>
      </c>
      <c r="W167">
        <v>3357</v>
      </c>
      <c r="X167" s="25" t="s">
        <v>21476</v>
      </c>
      <c r="Y167" t="s">
        <v>21470</v>
      </c>
      <c r="AA167" t="str">
        <f t="shared" si="2"/>
        <v>Authentication, Authorization, and Accounting Services (AAA) Security Requirements Guide :: Version 1, Release: 2 Benchmark Date: 24 Jan 2020 AC-2 (4);</v>
      </c>
    </row>
    <row r="168" spans="1:27" ht="409.5" hidden="1">
      <c r="A168" t="s">
        <v>21312</v>
      </c>
      <c r="B168" t="s">
        <v>4349</v>
      </c>
      <c r="C168" t="s">
        <v>21310</v>
      </c>
      <c r="D168" t="s">
        <v>21311</v>
      </c>
      <c r="E168" t="s">
        <v>21310</v>
      </c>
      <c r="F168" t="s">
        <v>21309</v>
      </c>
      <c r="G168" s="25" t="s">
        <v>21308</v>
      </c>
      <c r="I168" s="25" t="s">
        <v>21307</v>
      </c>
      <c r="J168" t="s">
        <v>21306</v>
      </c>
      <c r="M168" t="b">
        <v>0</v>
      </c>
      <c r="T168" t="s">
        <v>4341</v>
      </c>
      <c r="U168" t="s">
        <v>4340</v>
      </c>
      <c r="V168" t="s">
        <v>20945</v>
      </c>
      <c r="W168">
        <v>3357</v>
      </c>
      <c r="X168" s="25" t="s">
        <v>21477</v>
      </c>
      <c r="Y168" t="s">
        <v>21470</v>
      </c>
      <c r="AA168" t="str">
        <f t="shared" si="2"/>
        <v>Authentication, Authorization, and Accounting Services (AAA) Security Requirements Guide :: Version 1, Release: 2 Benchmark Date: 24 Jan 2020 AC-2 (4);</v>
      </c>
    </row>
    <row r="169" spans="1:27" ht="409.5" hidden="1">
      <c r="A169" t="s">
        <v>21305</v>
      </c>
      <c r="B169" t="s">
        <v>4349</v>
      </c>
      <c r="C169" t="s">
        <v>21303</v>
      </c>
      <c r="D169" t="s">
        <v>21304</v>
      </c>
      <c r="E169" t="s">
        <v>21303</v>
      </c>
      <c r="F169" t="s">
        <v>21302</v>
      </c>
      <c r="G169" s="25" t="s">
        <v>21301</v>
      </c>
      <c r="I169" s="25" t="s">
        <v>21300</v>
      </c>
      <c r="J169" t="s">
        <v>21299</v>
      </c>
      <c r="M169" t="b">
        <v>0</v>
      </c>
      <c r="T169" t="s">
        <v>4341</v>
      </c>
      <c r="U169" t="s">
        <v>4340</v>
      </c>
      <c r="V169" t="s">
        <v>20945</v>
      </c>
      <c r="W169">
        <v>3357</v>
      </c>
      <c r="X169" s="25" t="s">
        <v>21478</v>
      </c>
      <c r="Y169" t="s">
        <v>21470</v>
      </c>
      <c r="AA169" t="str">
        <f t="shared" si="2"/>
        <v>Authentication, Authorization, and Accounting Services (AAA) Security Requirements Guide :: Version 1, Release: 2 Benchmark Date: 24 Jan 2020 AC-2 (4);</v>
      </c>
    </row>
    <row r="170" spans="1:27" ht="409.5" hidden="1">
      <c r="A170" t="s">
        <v>21298</v>
      </c>
      <c r="B170" t="s">
        <v>4349</v>
      </c>
      <c r="C170" t="s">
        <v>21296</v>
      </c>
      <c r="D170" t="s">
        <v>21297</v>
      </c>
      <c r="E170" t="s">
        <v>21296</v>
      </c>
      <c r="F170" t="s">
        <v>21295</v>
      </c>
      <c r="G170" t="s">
        <v>21294</v>
      </c>
      <c r="I170" s="25" t="s">
        <v>21293</v>
      </c>
      <c r="J170" t="s">
        <v>21292</v>
      </c>
      <c r="M170" t="b">
        <v>0</v>
      </c>
      <c r="T170" t="s">
        <v>4341</v>
      </c>
      <c r="U170" t="s">
        <v>4340</v>
      </c>
      <c r="V170" t="s">
        <v>20945</v>
      </c>
      <c r="W170">
        <v>3357</v>
      </c>
      <c r="X170" s="25" t="s">
        <v>21479</v>
      </c>
      <c r="Y170" t="s">
        <v>21470</v>
      </c>
      <c r="AA170" t="str">
        <f t="shared" si="2"/>
        <v>Authentication, Authorization, and Accounting Services (AAA) Security Requirements Guide :: Version 1, Release: 2 Benchmark Date: 24 Jan 2020 AC-2 (4);</v>
      </c>
    </row>
    <row r="171" spans="1:27" ht="409.5" hidden="1">
      <c r="A171" t="s">
        <v>21291</v>
      </c>
      <c r="B171" t="s">
        <v>4349</v>
      </c>
      <c r="C171" t="s">
        <v>21289</v>
      </c>
      <c r="D171" t="s">
        <v>21290</v>
      </c>
      <c r="E171" t="s">
        <v>21289</v>
      </c>
      <c r="F171" t="s">
        <v>21288</v>
      </c>
      <c r="G171" s="25" t="s">
        <v>21287</v>
      </c>
      <c r="I171" s="25" t="s">
        <v>21286</v>
      </c>
      <c r="J171" t="s">
        <v>21285</v>
      </c>
      <c r="M171" t="b">
        <v>0</v>
      </c>
      <c r="T171" t="s">
        <v>4341</v>
      </c>
      <c r="U171" t="s">
        <v>4340</v>
      </c>
      <c r="V171" t="s">
        <v>20945</v>
      </c>
      <c r="W171">
        <v>3357</v>
      </c>
      <c r="X171" s="25" t="s">
        <v>21480</v>
      </c>
      <c r="Y171" t="s">
        <v>21470</v>
      </c>
      <c r="AA171" t="str">
        <f t="shared" si="2"/>
        <v>Authentication, Authorization, and Accounting Services (AAA) Security Requirements Guide :: Version 1, Release: 2 Benchmark Date: 24 Jan 2020 AC-2 (4);</v>
      </c>
    </row>
    <row r="172" spans="1:27" ht="409.5" hidden="1">
      <c r="A172" t="s">
        <v>18630</v>
      </c>
      <c r="B172" t="s">
        <v>5187</v>
      </c>
      <c r="C172" t="s">
        <v>7351</v>
      </c>
      <c r="D172" t="s">
        <v>18629</v>
      </c>
      <c r="E172" t="s">
        <v>18628</v>
      </c>
      <c r="F172" t="s">
        <v>18627</v>
      </c>
      <c r="G172" s="25" t="s">
        <v>18626</v>
      </c>
      <c r="I172" s="25" t="s">
        <v>18625</v>
      </c>
      <c r="J172" t="s">
        <v>18624</v>
      </c>
      <c r="M172" t="b">
        <v>0</v>
      </c>
      <c r="T172" t="s">
        <v>4341</v>
      </c>
      <c r="U172" t="s">
        <v>4340</v>
      </c>
      <c r="V172" t="s">
        <v>18135</v>
      </c>
      <c r="W172">
        <v>2901</v>
      </c>
      <c r="X172" s="25" t="s">
        <v>21476</v>
      </c>
      <c r="Y172" t="s">
        <v>21470</v>
      </c>
      <c r="Z172" t="s">
        <v>18623</v>
      </c>
      <c r="AA172" t="str">
        <f t="shared" si="2"/>
        <v>Central Log Server Security Requirements Guide :: Version 2, Release: 2 Benchmark Date: 27 Oct 2022 AC-2 (4);</v>
      </c>
    </row>
    <row r="173" spans="1:27" ht="409.5" hidden="1">
      <c r="A173" t="s">
        <v>18622</v>
      </c>
      <c r="B173" t="s">
        <v>5187</v>
      </c>
      <c r="C173" t="s">
        <v>7343</v>
      </c>
      <c r="D173" t="s">
        <v>18621</v>
      </c>
      <c r="E173" t="s">
        <v>18620</v>
      </c>
      <c r="F173" t="s">
        <v>18619</v>
      </c>
      <c r="G173" s="25" t="s">
        <v>18618</v>
      </c>
      <c r="I173" s="25" t="s">
        <v>18617</v>
      </c>
      <c r="J173" t="s">
        <v>18616</v>
      </c>
      <c r="M173" t="b">
        <v>0</v>
      </c>
      <c r="T173" t="s">
        <v>4341</v>
      </c>
      <c r="U173" t="s">
        <v>4340</v>
      </c>
      <c r="V173" t="s">
        <v>18135</v>
      </c>
      <c r="W173">
        <v>2901</v>
      </c>
      <c r="X173" s="25" t="s">
        <v>21477</v>
      </c>
      <c r="Y173" t="s">
        <v>21470</v>
      </c>
      <c r="Z173" t="s">
        <v>18615</v>
      </c>
      <c r="AA173" t="str">
        <f t="shared" si="2"/>
        <v>Central Log Server Security Requirements Guide :: Version 2, Release: 2 Benchmark Date: 27 Oct 2022 AC-2 (4);</v>
      </c>
    </row>
    <row r="174" spans="1:27" ht="409.5" hidden="1">
      <c r="A174" t="s">
        <v>18614</v>
      </c>
      <c r="B174" t="s">
        <v>5187</v>
      </c>
      <c r="C174" t="s">
        <v>7334</v>
      </c>
      <c r="D174" t="s">
        <v>18613</v>
      </c>
      <c r="E174" t="s">
        <v>18612</v>
      </c>
      <c r="F174" t="s">
        <v>18611</v>
      </c>
      <c r="G174" s="25" t="s">
        <v>18610</v>
      </c>
      <c r="I174" s="25" t="s">
        <v>18609</v>
      </c>
      <c r="J174" t="s">
        <v>18608</v>
      </c>
      <c r="M174" t="b">
        <v>0</v>
      </c>
      <c r="T174" t="s">
        <v>4341</v>
      </c>
      <c r="U174" t="s">
        <v>4340</v>
      </c>
      <c r="V174" t="s">
        <v>18135</v>
      </c>
      <c r="W174">
        <v>2901</v>
      </c>
      <c r="X174" s="25" t="s">
        <v>21478</v>
      </c>
      <c r="Y174" t="s">
        <v>21470</v>
      </c>
      <c r="Z174" t="s">
        <v>18607</v>
      </c>
      <c r="AA174" t="str">
        <f t="shared" si="2"/>
        <v>Central Log Server Security Requirements Guide :: Version 2, Release: 2 Benchmark Date: 27 Oct 2022 AC-2 (4);</v>
      </c>
    </row>
    <row r="175" spans="1:27" ht="409.5" hidden="1">
      <c r="A175" t="s">
        <v>18372</v>
      </c>
      <c r="B175" t="s">
        <v>4349</v>
      </c>
      <c r="C175" t="s">
        <v>7395</v>
      </c>
      <c r="D175" t="s">
        <v>18371</v>
      </c>
      <c r="E175" t="s">
        <v>18370</v>
      </c>
      <c r="F175" t="s">
        <v>18369</v>
      </c>
      <c r="G175" s="25" t="s">
        <v>18368</v>
      </c>
      <c r="I175" s="25" t="s">
        <v>18367</v>
      </c>
      <c r="J175" t="s">
        <v>18366</v>
      </c>
      <c r="M175" t="b">
        <v>0</v>
      </c>
      <c r="T175" t="s">
        <v>4341</v>
      </c>
      <c r="U175" t="s">
        <v>4340</v>
      </c>
      <c r="V175" t="s">
        <v>18135</v>
      </c>
      <c r="W175">
        <v>2901</v>
      </c>
      <c r="X175" s="25" t="s">
        <v>21471</v>
      </c>
      <c r="Y175" t="s">
        <v>21470</v>
      </c>
      <c r="Z175" t="s">
        <v>18365</v>
      </c>
      <c r="AA175" t="str">
        <f t="shared" si="2"/>
        <v>Central Log Server Security Requirements Guide :: Version 2, Release: 2 Benchmark Date: 27 Oct 2022 AC-2 (4);</v>
      </c>
    </row>
    <row r="176" spans="1:27" ht="409.5" hidden="1">
      <c r="A176" t="s">
        <v>18364</v>
      </c>
      <c r="B176" t="s">
        <v>4349</v>
      </c>
      <c r="C176" t="s">
        <v>7386</v>
      </c>
      <c r="D176" t="s">
        <v>18363</v>
      </c>
      <c r="E176" t="s">
        <v>18362</v>
      </c>
      <c r="F176" t="s">
        <v>18361</v>
      </c>
      <c r="G176" s="25" t="s">
        <v>18360</v>
      </c>
      <c r="I176" s="25" t="s">
        <v>18359</v>
      </c>
      <c r="J176" t="s">
        <v>18358</v>
      </c>
      <c r="M176" t="b">
        <v>0</v>
      </c>
      <c r="T176" t="s">
        <v>4341</v>
      </c>
      <c r="U176" t="s">
        <v>4340</v>
      </c>
      <c r="V176" t="s">
        <v>18135</v>
      </c>
      <c r="W176">
        <v>2901</v>
      </c>
      <c r="X176" s="25" t="s">
        <v>21472</v>
      </c>
      <c r="Y176" t="s">
        <v>21470</v>
      </c>
      <c r="Z176" t="s">
        <v>18357</v>
      </c>
      <c r="AA176" t="str">
        <f t="shared" si="2"/>
        <v>Central Log Server Security Requirements Guide :: Version 2, Release: 2 Benchmark Date: 27 Oct 2022 AC-2 (4);</v>
      </c>
    </row>
    <row r="177" spans="1:27" ht="409.5" hidden="1">
      <c r="A177" t="s">
        <v>18356</v>
      </c>
      <c r="B177" t="s">
        <v>4349</v>
      </c>
      <c r="C177" t="s">
        <v>7377</v>
      </c>
      <c r="D177" t="s">
        <v>18355</v>
      </c>
      <c r="E177" t="s">
        <v>18354</v>
      </c>
      <c r="F177" t="s">
        <v>18353</v>
      </c>
      <c r="G177" s="25" t="s">
        <v>18352</v>
      </c>
      <c r="I177" s="25" t="s">
        <v>18351</v>
      </c>
      <c r="J177" t="s">
        <v>18350</v>
      </c>
      <c r="M177" t="b">
        <v>0</v>
      </c>
      <c r="T177" t="s">
        <v>4341</v>
      </c>
      <c r="U177" t="s">
        <v>4340</v>
      </c>
      <c r="V177" t="s">
        <v>18135</v>
      </c>
      <c r="W177">
        <v>2901</v>
      </c>
      <c r="X177" s="25" t="s">
        <v>21473</v>
      </c>
      <c r="Y177" t="s">
        <v>21470</v>
      </c>
      <c r="Z177" t="s">
        <v>18349</v>
      </c>
      <c r="AA177" t="str">
        <f t="shared" si="2"/>
        <v>Central Log Server Security Requirements Guide :: Version 2, Release: 2 Benchmark Date: 27 Oct 2022 AC-2 (4);</v>
      </c>
    </row>
    <row r="178" spans="1:27" ht="409.5" hidden="1">
      <c r="A178" t="s">
        <v>18348</v>
      </c>
      <c r="B178" t="s">
        <v>4349</v>
      </c>
      <c r="C178" t="s">
        <v>7368</v>
      </c>
      <c r="D178" t="s">
        <v>18347</v>
      </c>
      <c r="E178" t="s">
        <v>18346</v>
      </c>
      <c r="F178" t="s">
        <v>18345</v>
      </c>
      <c r="G178" s="25" t="s">
        <v>18073</v>
      </c>
      <c r="I178" s="25" t="s">
        <v>18344</v>
      </c>
      <c r="J178" t="s">
        <v>18343</v>
      </c>
      <c r="M178" t="b">
        <v>0</v>
      </c>
      <c r="T178" t="s">
        <v>4341</v>
      </c>
      <c r="U178" t="s">
        <v>4340</v>
      </c>
      <c r="V178" t="s">
        <v>18135</v>
      </c>
      <c r="W178">
        <v>2901</v>
      </c>
      <c r="X178" s="25" t="s">
        <v>21474</v>
      </c>
      <c r="Y178" t="s">
        <v>21470</v>
      </c>
      <c r="Z178" t="s">
        <v>18342</v>
      </c>
      <c r="AA178" t="str">
        <f t="shared" si="2"/>
        <v>Central Log Server Security Requirements Guide :: Version 2, Release: 2 Benchmark Date: 27 Oct 2022 AC-2 (4);</v>
      </c>
    </row>
    <row r="179" spans="1:27" ht="409.5" hidden="1">
      <c r="A179" t="s">
        <v>18217</v>
      </c>
      <c r="B179" t="s">
        <v>5187</v>
      </c>
      <c r="C179" t="s">
        <v>7359</v>
      </c>
      <c r="D179" t="s">
        <v>18216</v>
      </c>
      <c r="E179" t="s">
        <v>18215</v>
      </c>
      <c r="F179" t="s">
        <v>18214</v>
      </c>
      <c r="G179" s="25" t="s">
        <v>17508</v>
      </c>
      <c r="I179" s="25" t="s">
        <v>18213</v>
      </c>
      <c r="J179" t="s">
        <v>18212</v>
      </c>
      <c r="M179" t="b">
        <v>0</v>
      </c>
      <c r="T179" t="s">
        <v>4341</v>
      </c>
      <c r="U179" t="s">
        <v>4340</v>
      </c>
      <c r="V179" t="s">
        <v>18135</v>
      </c>
      <c r="W179">
        <v>2901</v>
      </c>
      <c r="X179" s="25" t="s">
        <v>21475</v>
      </c>
      <c r="Y179" t="s">
        <v>21470</v>
      </c>
      <c r="Z179" t="s">
        <v>18211</v>
      </c>
      <c r="AA179" t="str">
        <f t="shared" si="2"/>
        <v>Central Log Server Security Requirements Guide :: Version 2, Release: 2 Benchmark Date: 27 Oct 2022 AC-2 (4);</v>
      </c>
    </row>
    <row r="180" spans="1:27" ht="409.5" hidden="1">
      <c r="A180" t="s">
        <v>18098</v>
      </c>
      <c r="B180" t="s">
        <v>4349</v>
      </c>
      <c r="C180" t="s">
        <v>7395</v>
      </c>
      <c r="D180" t="s">
        <v>18097</v>
      </c>
      <c r="E180" t="s">
        <v>18096</v>
      </c>
      <c r="F180" t="s">
        <v>18095</v>
      </c>
      <c r="G180" s="25" t="s">
        <v>18094</v>
      </c>
      <c r="I180" s="25" t="s">
        <v>18093</v>
      </c>
      <c r="J180" t="s">
        <v>18092</v>
      </c>
      <c r="M180" t="b">
        <v>0</v>
      </c>
      <c r="T180" t="s">
        <v>4341</v>
      </c>
      <c r="U180" t="s">
        <v>4340</v>
      </c>
      <c r="V180" t="s">
        <v>16942</v>
      </c>
      <c r="W180">
        <v>5239</v>
      </c>
      <c r="X180" s="25" t="s">
        <v>21471</v>
      </c>
      <c r="Y180" t="s">
        <v>21470</v>
      </c>
      <c r="AA180" t="str">
        <f t="shared" si="2"/>
        <v>Container Platform Security Requirements Guide :: Version 1, Release: 3 Benchmark Date: 27 Jan 2022 AC-2 (4);</v>
      </c>
    </row>
    <row r="181" spans="1:27" ht="409.5" hidden="1">
      <c r="A181" t="s">
        <v>18091</v>
      </c>
      <c r="B181" t="s">
        <v>4349</v>
      </c>
      <c r="C181" t="s">
        <v>7386</v>
      </c>
      <c r="D181" t="s">
        <v>18090</v>
      </c>
      <c r="E181" t="s">
        <v>18089</v>
      </c>
      <c r="F181" t="s">
        <v>18088</v>
      </c>
      <c r="G181" s="25" t="s">
        <v>18087</v>
      </c>
      <c r="I181" s="25" t="s">
        <v>18086</v>
      </c>
      <c r="J181" t="s">
        <v>18085</v>
      </c>
      <c r="M181" t="b">
        <v>0</v>
      </c>
      <c r="T181" t="s">
        <v>4341</v>
      </c>
      <c r="U181" t="s">
        <v>4340</v>
      </c>
      <c r="V181" t="s">
        <v>16942</v>
      </c>
      <c r="W181">
        <v>5239</v>
      </c>
      <c r="X181" s="25" t="s">
        <v>21472</v>
      </c>
      <c r="Y181" t="s">
        <v>21470</v>
      </c>
      <c r="AA181" t="str">
        <f t="shared" si="2"/>
        <v>Container Platform Security Requirements Guide :: Version 1, Release: 3 Benchmark Date: 27 Jan 2022 AC-2 (4);</v>
      </c>
    </row>
    <row r="182" spans="1:27" ht="409.5" hidden="1">
      <c r="A182" t="s">
        <v>18084</v>
      </c>
      <c r="B182" t="s">
        <v>4349</v>
      </c>
      <c r="C182" t="s">
        <v>7377</v>
      </c>
      <c r="D182" t="s">
        <v>18083</v>
      </c>
      <c r="E182" t="s">
        <v>18082</v>
      </c>
      <c r="F182" t="s">
        <v>18081</v>
      </c>
      <c r="G182" s="25" t="s">
        <v>18080</v>
      </c>
      <c r="I182" s="25" t="s">
        <v>18079</v>
      </c>
      <c r="J182" t="s">
        <v>18078</v>
      </c>
      <c r="M182" t="b">
        <v>0</v>
      </c>
      <c r="T182" t="s">
        <v>4341</v>
      </c>
      <c r="U182" t="s">
        <v>4340</v>
      </c>
      <c r="V182" t="s">
        <v>16942</v>
      </c>
      <c r="W182">
        <v>5239</v>
      </c>
      <c r="X182" s="25" t="s">
        <v>21473</v>
      </c>
      <c r="Y182" t="s">
        <v>21470</v>
      </c>
      <c r="AA182" t="str">
        <f t="shared" si="2"/>
        <v>Container Platform Security Requirements Guide :: Version 1, Release: 3 Benchmark Date: 27 Jan 2022 AC-2 (4);</v>
      </c>
    </row>
    <row r="183" spans="1:27" ht="409.5" hidden="1">
      <c r="A183" t="s">
        <v>18077</v>
      </c>
      <c r="B183" t="s">
        <v>4349</v>
      </c>
      <c r="C183" t="s">
        <v>7368</v>
      </c>
      <c r="D183" t="s">
        <v>18076</v>
      </c>
      <c r="E183" t="s">
        <v>18075</v>
      </c>
      <c r="F183" t="s">
        <v>18074</v>
      </c>
      <c r="G183" s="25" t="s">
        <v>18073</v>
      </c>
      <c r="I183" s="25" t="s">
        <v>18072</v>
      </c>
      <c r="J183" t="s">
        <v>18071</v>
      </c>
      <c r="M183" t="b">
        <v>0</v>
      </c>
      <c r="T183" t="s">
        <v>4341</v>
      </c>
      <c r="U183" t="s">
        <v>4340</v>
      </c>
      <c r="V183" t="s">
        <v>16942</v>
      </c>
      <c r="W183">
        <v>5239</v>
      </c>
      <c r="X183" s="25" t="s">
        <v>21474</v>
      </c>
      <c r="Y183" t="s">
        <v>21470</v>
      </c>
      <c r="AA183" t="str">
        <f t="shared" si="2"/>
        <v>Container Platform Security Requirements Guide :: Version 1, Release: 3 Benchmark Date: 27 Jan 2022 AC-2 (4);</v>
      </c>
    </row>
    <row r="184" spans="1:27" ht="409.5" hidden="1">
      <c r="A184" t="s">
        <v>17512</v>
      </c>
      <c r="B184" t="s">
        <v>4349</v>
      </c>
      <c r="C184" t="s">
        <v>7359</v>
      </c>
      <c r="D184" t="s">
        <v>17511</v>
      </c>
      <c r="E184" t="s">
        <v>17510</v>
      </c>
      <c r="F184" t="s">
        <v>17509</v>
      </c>
      <c r="G184" s="25" t="s">
        <v>17508</v>
      </c>
      <c r="I184" s="25" t="s">
        <v>17507</v>
      </c>
      <c r="J184" t="s">
        <v>17506</v>
      </c>
      <c r="M184" t="b">
        <v>0</v>
      </c>
      <c r="T184" t="s">
        <v>4341</v>
      </c>
      <c r="U184" t="s">
        <v>4340</v>
      </c>
      <c r="V184" t="s">
        <v>16942</v>
      </c>
      <c r="W184">
        <v>5239</v>
      </c>
      <c r="X184" s="25" t="s">
        <v>21475</v>
      </c>
      <c r="Y184" t="s">
        <v>21470</v>
      </c>
      <c r="AA184" t="str">
        <f t="shared" si="2"/>
        <v>Container Platform Security Requirements Guide :: Version 1, Release: 3 Benchmark Date: 27 Jan 2022 AC-2 (4);</v>
      </c>
    </row>
    <row r="185" spans="1:27" ht="409.5" hidden="1">
      <c r="A185" t="s">
        <v>17505</v>
      </c>
      <c r="B185" t="s">
        <v>4349</v>
      </c>
      <c r="C185" t="s">
        <v>7351</v>
      </c>
      <c r="D185" t="s">
        <v>17504</v>
      </c>
      <c r="E185" t="s">
        <v>17503</v>
      </c>
      <c r="F185" t="s">
        <v>17502</v>
      </c>
      <c r="G185" s="25" t="s">
        <v>17501</v>
      </c>
      <c r="I185" s="25" t="s">
        <v>17500</v>
      </c>
      <c r="J185" t="s">
        <v>17499</v>
      </c>
      <c r="M185" t="b">
        <v>0</v>
      </c>
      <c r="T185" t="s">
        <v>4341</v>
      </c>
      <c r="U185" t="s">
        <v>4340</v>
      </c>
      <c r="V185" t="s">
        <v>16942</v>
      </c>
      <c r="W185">
        <v>5239</v>
      </c>
      <c r="X185" s="25" t="s">
        <v>21476</v>
      </c>
      <c r="Y185" t="s">
        <v>21470</v>
      </c>
      <c r="AA185" t="str">
        <f t="shared" si="2"/>
        <v>Container Platform Security Requirements Guide :: Version 1, Release: 3 Benchmark Date: 27 Jan 2022 AC-2 (4);</v>
      </c>
    </row>
    <row r="186" spans="1:27" ht="409.5" hidden="1">
      <c r="A186" t="s">
        <v>17498</v>
      </c>
      <c r="B186" t="s">
        <v>4349</v>
      </c>
      <c r="C186" t="s">
        <v>7343</v>
      </c>
      <c r="D186" t="s">
        <v>17497</v>
      </c>
      <c r="E186" t="s">
        <v>17496</v>
      </c>
      <c r="F186" t="s">
        <v>17495</v>
      </c>
      <c r="G186" s="25" t="s">
        <v>17494</v>
      </c>
      <c r="I186" s="25" t="s">
        <v>17493</v>
      </c>
      <c r="J186" t="s">
        <v>17492</v>
      </c>
      <c r="M186" t="b">
        <v>0</v>
      </c>
      <c r="T186" t="s">
        <v>4341</v>
      </c>
      <c r="U186" t="s">
        <v>4340</v>
      </c>
      <c r="V186" t="s">
        <v>16942</v>
      </c>
      <c r="W186">
        <v>5239</v>
      </c>
      <c r="X186" s="25" t="s">
        <v>21477</v>
      </c>
      <c r="Y186" t="s">
        <v>21470</v>
      </c>
      <c r="AA186" t="str">
        <f t="shared" si="2"/>
        <v>Container Platform Security Requirements Guide :: Version 1, Release: 3 Benchmark Date: 27 Jan 2022 AC-2 (4);</v>
      </c>
    </row>
    <row r="187" spans="1:27" ht="409.5" hidden="1">
      <c r="A187" t="s">
        <v>17491</v>
      </c>
      <c r="B187" t="s">
        <v>4349</v>
      </c>
      <c r="C187" t="s">
        <v>7334</v>
      </c>
      <c r="D187" t="s">
        <v>17490</v>
      </c>
      <c r="E187" t="s">
        <v>17489</v>
      </c>
      <c r="F187" t="s">
        <v>17488</v>
      </c>
      <c r="G187" s="25" t="s">
        <v>17487</v>
      </c>
      <c r="I187" s="25" t="s">
        <v>17486</v>
      </c>
      <c r="J187" t="s">
        <v>17485</v>
      </c>
      <c r="M187" t="b">
        <v>0</v>
      </c>
      <c r="T187" t="s">
        <v>4341</v>
      </c>
      <c r="U187" t="s">
        <v>4340</v>
      </c>
      <c r="V187" t="s">
        <v>16942</v>
      </c>
      <c r="W187">
        <v>5239</v>
      </c>
      <c r="X187" s="25" t="s">
        <v>21478</v>
      </c>
      <c r="Y187" t="s">
        <v>21470</v>
      </c>
      <c r="AA187" t="str">
        <f t="shared" si="2"/>
        <v>Container Platform Security Requirements Guide :: Version 1, Release: 3 Benchmark Date: 27 Jan 2022 AC-2 (4);</v>
      </c>
    </row>
    <row r="188" spans="1:27" ht="409.5" hidden="1">
      <c r="A188" t="s">
        <v>17464</v>
      </c>
      <c r="B188" t="s">
        <v>4349</v>
      </c>
      <c r="C188" t="s">
        <v>7325</v>
      </c>
      <c r="D188" t="s">
        <v>17463</v>
      </c>
      <c r="E188" t="s">
        <v>17462</v>
      </c>
      <c r="F188" t="s">
        <v>17461</v>
      </c>
      <c r="G188" s="25" t="s">
        <v>17460</v>
      </c>
      <c r="I188" s="25" t="s">
        <v>17459</v>
      </c>
      <c r="J188" t="s">
        <v>17458</v>
      </c>
      <c r="M188" t="b">
        <v>0</v>
      </c>
      <c r="T188" t="s">
        <v>4341</v>
      </c>
      <c r="U188" t="s">
        <v>4340</v>
      </c>
      <c r="V188" t="s">
        <v>16942</v>
      </c>
      <c r="W188">
        <v>5239</v>
      </c>
      <c r="X188" s="25" t="s">
        <v>21479</v>
      </c>
      <c r="Y188" t="s">
        <v>21470</v>
      </c>
      <c r="AA188" t="str">
        <f t="shared" si="2"/>
        <v>Container Platform Security Requirements Guide :: Version 1, Release: 3 Benchmark Date: 27 Jan 2022 AC-2 (4);</v>
      </c>
    </row>
    <row r="189" spans="1:27" ht="409.5" hidden="1">
      <c r="A189" t="s">
        <v>17457</v>
      </c>
      <c r="B189" t="s">
        <v>4349</v>
      </c>
      <c r="C189" t="s">
        <v>7316</v>
      </c>
      <c r="D189" t="s">
        <v>17456</v>
      </c>
      <c r="E189" t="s">
        <v>17455</v>
      </c>
      <c r="F189" t="s">
        <v>17454</v>
      </c>
      <c r="G189" s="25" t="s">
        <v>17453</v>
      </c>
      <c r="I189" s="25" t="s">
        <v>17452</v>
      </c>
      <c r="J189" t="s">
        <v>17451</v>
      </c>
      <c r="M189" t="b">
        <v>0</v>
      </c>
      <c r="T189" t="s">
        <v>4341</v>
      </c>
      <c r="U189" t="s">
        <v>4340</v>
      </c>
      <c r="V189" t="s">
        <v>16942</v>
      </c>
      <c r="W189">
        <v>5239</v>
      </c>
      <c r="X189" s="25" t="s">
        <v>21480</v>
      </c>
      <c r="Y189" t="s">
        <v>21470</v>
      </c>
      <c r="AA189" t="str">
        <f t="shared" si="2"/>
        <v>Container Platform Security Requirements Guide :: Version 1, Release: 3 Benchmark Date: 27 Jan 2022 AC-2 (4);</v>
      </c>
    </row>
    <row r="190" spans="1:27" ht="409.5" hidden="1">
      <c r="A190" t="s">
        <v>14990</v>
      </c>
      <c r="B190" t="s">
        <v>4349</v>
      </c>
      <c r="C190" t="s">
        <v>14989</v>
      </c>
      <c r="D190" t="s">
        <v>14988</v>
      </c>
      <c r="E190" t="s">
        <v>14987</v>
      </c>
      <c r="F190" t="s">
        <v>14986</v>
      </c>
      <c r="G190" s="25" t="s">
        <v>14985</v>
      </c>
      <c r="I190" t="s">
        <v>14984</v>
      </c>
      <c r="J190" t="s">
        <v>14983</v>
      </c>
      <c r="M190" t="b">
        <v>0</v>
      </c>
      <c r="T190" t="s">
        <v>4341</v>
      </c>
      <c r="U190" t="s">
        <v>4340</v>
      </c>
      <c r="V190" t="s">
        <v>13339</v>
      </c>
      <c r="W190">
        <v>2895</v>
      </c>
      <c r="X190" s="25" t="s">
        <v>21471</v>
      </c>
      <c r="Y190" t="s">
        <v>21470</v>
      </c>
      <c r="Z190" t="s">
        <v>14982</v>
      </c>
      <c r="AA190" t="str">
        <f t="shared" si="2"/>
        <v>General Purpose Operating System Security Requirements Guide :: Version 2, Release: 4 Benchmark Date: 27 Jul 2022 AC-2 (4);</v>
      </c>
    </row>
    <row r="191" spans="1:27" ht="409.5" hidden="1">
      <c r="A191" t="s">
        <v>14340</v>
      </c>
      <c r="B191" t="s">
        <v>4349</v>
      </c>
      <c r="C191" t="s">
        <v>14339</v>
      </c>
      <c r="D191" t="s">
        <v>14338</v>
      </c>
      <c r="E191" t="s">
        <v>14337</v>
      </c>
      <c r="F191" t="s">
        <v>14336</v>
      </c>
      <c r="G191" s="25" t="s">
        <v>14335</v>
      </c>
      <c r="I191" t="s">
        <v>14334</v>
      </c>
      <c r="J191" t="s">
        <v>14333</v>
      </c>
      <c r="M191" t="b">
        <v>0</v>
      </c>
      <c r="T191" t="s">
        <v>4341</v>
      </c>
      <c r="U191" t="s">
        <v>4340</v>
      </c>
      <c r="V191" t="s">
        <v>13339</v>
      </c>
      <c r="W191">
        <v>2895</v>
      </c>
      <c r="X191" s="25" t="s">
        <v>21472</v>
      </c>
      <c r="Y191" t="s">
        <v>21470</v>
      </c>
      <c r="Z191" t="s">
        <v>14332</v>
      </c>
      <c r="AA191" t="str">
        <f t="shared" si="2"/>
        <v>General Purpose Operating System Security Requirements Guide :: Version 2, Release: 4 Benchmark Date: 27 Jul 2022 AC-2 (4);</v>
      </c>
    </row>
    <row r="192" spans="1:27" ht="409.5" hidden="1">
      <c r="A192" t="s">
        <v>14331</v>
      </c>
      <c r="B192" t="s">
        <v>4349</v>
      </c>
      <c r="C192" t="s">
        <v>14330</v>
      </c>
      <c r="D192" t="s">
        <v>14329</v>
      </c>
      <c r="E192" t="s">
        <v>14328</v>
      </c>
      <c r="F192" t="s">
        <v>14327</v>
      </c>
      <c r="G192" s="25" t="s">
        <v>14326</v>
      </c>
      <c r="I192" t="s">
        <v>14325</v>
      </c>
      <c r="J192" t="s">
        <v>14324</v>
      </c>
      <c r="M192" t="b">
        <v>0</v>
      </c>
      <c r="T192" t="s">
        <v>4341</v>
      </c>
      <c r="U192" t="s">
        <v>4340</v>
      </c>
      <c r="V192" t="s">
        <v>13339</v>
      </c>
      <c r="W192">
        <v>2895</v>
      </c>
      <c r="X192" s="25" t="s">
        <v>21473</v>
      </c>
      <c r="Y192" t="s">
        <v>21470</v>
      </c>
      <c r="Z192" t="s">
        <v>14323</v>
      </c>
      <c r="AA192" t="str">
        <f t="shared" si="2"/>
        <v>General Purpose Operating System Security Requirements Guide :: Version 2, Release: 4 Benchmark Date: 27 Jul 2022 AC-2 (4);</v>
      </c>
    </row>
    <row r="193" spans="1:27" ht="409.5" hidden="1">
      <c r="A193" t="s">
        <v>14322</v>
      </c>
      <c r="B193" t="s">
        <v>4349</v>
      </c>
      <c r="C193" t="s">
        <v>14321</v>
      </c>
      <c r="D193" t="s">
        <v>14320</v>
      </c>
      <c r="E193" t="s">
        <v>14319</v>
      </c>
      <c r="F193" t="s">
        <v>14318</v>
      </c>
      <c r="G193" s="25" t="s">
        <v>14317</v>
      </c>
      <c r="I193" t="s">
        <v>14316</v>
      </c>
      <c r="J193" t="s">
        <v>14315</v>
      </c>
      <c r="M193" t="b">
        <v>0</v>
      </c>
      <c r="T193" t="s">
        <v>4341</v>
      </c>
      <c r="U193" t="s">
        <v>4340</v>
      </c>
      <c r="V193" t="s">
        <v>13339</v>
      </c>
      <c r="W193">
        <v>2895</v>
      </c>
      <c r="X193" s="25" t="s">
        <v>21474</v>
      </c>
      <c r="Y193" t="s">
        <v>21470</v>
      </c>
      <c r="Z193" t="s">
        <v>14314</v>
      </c>
      <c r="AA193" t="str">
        <f t="shared" si="2"/>
        <v>General Purpose Operating System Security Requirements Guide :: Version 2, Release: 4 Benchmark Date: 27 Jul 2022 AC-2 (4);</v>
      </c>
    </row>
    <row r="194" spans="1:27" ht="409.5" hidden="1">
      <c r="A194" t="s">
        <v>14234</v>
      </c>
      <c r="B194" t="s">
        <v>4349</v>
      </c>
      <c r="C194" t="s">
        <v>14233</v>
      </c>
      <c r="D194" t="s">
        <v>14232</v>
      </c>
      <c r="E194" t="s">
        <v>14231</v>
      </c>
      <c r="F194" t="s">
        <v>14230</v>
      </c>
      <c r="G194" s="25" t="s">
        <v>14229</v>
      </c>
      <c r="I194" t="s">
        <v>14228</v>
      </c>
      <c r="J194" t="s">
        <v>14227</v>
      </c>
      <c r="M194" t="b">
        <v>0</v>
      </c>
      <c r="T194" t="s">
        <v>4341</v>
      </c>
      <c r="U194" t="s">
        <v>4340</v>
      </c>
      <c r="V194" t="s">
        <v>13339</v>
      </c>
      <c r="W194">
        <v>2895</v>
      </c>
      <c r="X194" s="25" t="s">
        <v>21475</v>
      </c>
      <c r="Y194" t="s">
        <v>21470</v>
      </c>
      <c r="Z194" t="s">
        <v>14226</v>
      </c>
      <c r="AA194" t="str">
        <f t="shared" si="2"/>
        <v>General Purpose Operating System Security Requirements Guide :: Version 2, Release: 4 Benchmark Date: 27 Jul 2022 AC-2 (4);</v>
      </c>
    </row>
    <row r="195" spans="1:27" ht="409.5" hidden="1">
      <c r="A195" t="s">
        <v>14225</v>
      </c>
      <c r="B195" t="s">
        <v>4349</v>
      </c>
      <c r="C195" t="s">
        <v>14224</v>
      </c>
      <c r="D195" t="s">
        <v>14223</v>
      </c>
      <c r="E195" t="s">
        <v>14222</v>
      </c>
      <c r="F195" t="s">
        <v>14221</v>
      </c>
      <c r="G195" s="25" t="s">
        <v>14220</v>
      </c>
      <c r="I195" t="s">
        <v>14219</v>
      </c>
      <c r="J195" t="s">
        <v>14218</v>
      </c>
      <c r="M195" t="b">
        <v>0</v>
      </c>
      <c r="T195" t="s">
        <v>4341</v>
      </c>
      <c r="U195" t="s">
        <v>4340</v>
      </c>
      <c r="V195" t="s">
        <v>13339</v>
      </c>
      <c r="W195">
        <v>2895</v>
      </c>
      <c r="X195" s="25" t="s">
        <v>21476</v>
      </c>
      <c r="Y195" t="s">
        <v>21470</v>
      </c>
      <c r="Z195" t="s">
        <v>14217</v>
      </c>
      <c r="AA195" t="str">
        <f t="shared" si="2"/>
        <v>General Purpose Operating System Security Requirements Guide :: Version 2, Release: 4 Benchmark Date: 27 Jul 2022 AC-2 (4);</v>
      </c>
    </row>
    <row r="196" spans="1:27" ht="409.5" hidden="1">
      <c r="A196" t="s">
        <v>14216</v>
      </c>
      <c r="B196" t="s">
        <v>4349</v>
      </c>
      <c r="C196" t="s">
        <v>14215</v>
      </c>
      <c r="D196" t="s">
        <v>14214</v>
      </c>
      <c r="E196" t="s">
        <v>14213</v>
      </c>
      <c r="F196" t="s">
        <v>14212</v>
      </c>
      <c r="G196" s="25" t="s">
        <v>14211</v>
      </c>
      <c r="I196" t="s">
        <v>14210</v>
      </c>
      <c r="J196" t="s">
        <v>14209</v>
      </c>
      <c r="M196" t="b">
        <v>0</v>
      </c>
      <c r="T196" t="s">
        <v>4341</v>
      </c>
      <c r="U196" t="s">
        <v>4340</v>
      </c>
      <c r="V196" t="s">
        <v>13339</v>
      </c>
      <c r="W196">
        <v>2895</v>
      </c>
      <c r="X196" s="25" t="s">
        <v>21477</v>
      </c>
      <c r="Y196" t="s">
        <v>21470</v>
      </c>
      <c r="Z196" t="s">
        <v>14208</v>
      </c>
      <c r="AA196" t="str">
        <f t="shared" ref="AA196:AA259" si="3">_xlfn.CONCAT(V196, " ", Y196)</f>
        <v>General Purpose Operating System Security Requirements Guide :: Version 2, Release: 4 Benchmark Date: 27 Jul 2022 AC-2 (4);</v>
      </c>
    </row>
    <row r="197" spans="1:27" ht="409.5" hidden="1">
      <c r="A197" t="s">
        <v>14207</v>
      </c>
      <c r="B197" t="s">
        <v>4349</v>
      </c>
      <c r="C197" t="s">
        <v>14206</v>
      </c>
      <c r="D197" t="s">
        <v>14205</v>
      </c>
      <c r="E197" t="s">
        <v>14204</v>
      </c>
      <c r="F197" t="s">
        <v>14203</v>
      </c>
      <c r="G197" s="25" t="s">
        <v>14202</v>
      </c>
      <c r="I197" t="s">
        <v>14201</v>
      </c>
      <c r="J197" t="s">
        <v>14200</v>
      </c>
      <c r="M197" t="b">
        <v>0</v>
      </c>
      <c r="T197" t="s">
        <v>4341</v>
      </c>
      <c r="U197" t="s">
        <v>4340</v>
      </c>
      <c r="V197" t="s">
        <v>13339</v>
      </c>
      <c r="W197">
        <v>2895</v>
      </c>
      <c r="X197" s="25" t="s">
        <v>21478</v>
      </c>
      <c r="Y197" t="s">
        <v>21470</v>
      </c>
      <c r="Z197" t="s">
        <v>14199</v>
      </c>
      <c r="AA197" t="str">
        <f t="shared" si="3"/>
        <v>General Purpose Operating System Security Requirements Guide :: Version 2, Release: 4 Benchmark Date: 27 Jul 2022 AC-2 (4);</v>
      </c>
    </row>
    <row r="198" spans="1:27" ht="409.5" hidden="1">
      <c r="A198" t="s">
        <v>14126</v>
      </c>
      <c r="B198" t="s">
        <v>4349</v>
      </c>
      <c r="C198" t="s">
        <v>14125</v>
      </c>
      <c r="D198" t="s">
        <v>14124</v>
      </c>
      <c r="E198" t="s">
        <v>14123</v>
      </c>
      <c r="F198" t="s">
        <v>14122</v>
      </c>
      <c r="G198" s="25" t="s">
        <v>14121</v>
      </c>
      <c r="I198" t="s">
        <v>14120</v>
      </c>
      <c r="J198" t="s">
        <v>14119</v>
      </c>
      <c r="M198" t="b">
        <v>0</v>
      </c>
      <c r="T198" t="s">
        <v>4341</v>
      </c>
      <c r="U198" t="s">
        <v>4340</v>
      </c>
      <c r="V198" t="s">
        <v>13339</v>
      </c>
      <c r="W198">
        <v>2895</v>
      </c>
      <c r="X198" s="25" t="s">
        <v>21479</v>
      </c>
      <c r="Y198" t="s">
        <v>21470</v>
      </c>
      <c r="Z198" t="s">
        <v>14118</v>
      </c>
      <c r="AA198" t="str">
        <f t="shared" si="3"/>
        <v>General Purpose Operating System Security Requirements Guide :: Version 2, Release: 4 Benchmark Date: 27 Jul 2022 AC-2 (4);</v>
      </c>
    </row>
    <row r="199" spans="1:27" ht="409.5" hidden="1">
      <c r="A199" t="s">
        <v>14117</v>
      </c>
      <c r="B199" t="s">
        <v>4349</v>
      </c>
      <c r="C199" t="s">
        <v>14116</v>
      </c>
      <c r="D199" t="s">
        <v>14115</v>
      </c>
      <c r="E199" t="s">
        <v>14114</v>
      </c>
      <c r="F199" t="s">
        <v>14113</v>
      </c>
      <c r="G199" s="25" t="s">
        <v>14112</v>
      </c>
      <c r="I199" t="s">
        <v>14111</v>
      </c>
      <c r="J199" t="s">
        <v>14110</v>
      </c>
      <c r="M199" t="b">
        <v>0</v>
      </c>
      <c r="T199" t="s">
        <v>4341</v>
      </c>
      <c r="U199" t="s">
        <v>4340</v>
      </c>
      <c r="V199" t="s">
        <v>13339</v>
      </c>
      <c r="W199">
        <v>2895</v>
      </c>
      <c r="X199" s="25" t="s">
        <v>21480</v>
      </c>
      <c r="Y199" t="s">
        <v>21470</v>
      </c>
      <c r="Z199" t="s">
        <v>14109</v>
      </c>
      <c r="AA199" t="str">
        <f t="shared" si="3"/>
        <v>General Purpose Operating System Security Requirements Guide :: Version 2, Release: 4 Benchmark Date: 27 Jul 2022 AC-2 (4);</v>
      </c>
    </row>
    <row r="200" spans="1:27" ht="409.5" hidden="1">
      <c r="A200" t="s">
        <v>12632</v>
      </c>
      <c r="B200" t="s">
        <v>4349</v>
      </c>
      <c r="C200" t="s">
        <v>7395</v>
      </c>
      <c r="D200" t="s">
        <v>12631</v>
      </c>
      <c r="E200" t="s">
        <v>12630</v>
      </c>
      <c r="F200" t="s">
        <v>12629</v>
      </c>
      <c r="G200" s="25" t="s">
        <v>12628</v>
      </c>
      <c r="I200" s="25" t="s">
        <v>11892</v>
      </c>
      <c r="J200" t="s">
        <v>12627</v>
      </c>
      <c r="M200" t="b">
        <v>0</v>
      </c>
      <c r="T200" t="s">
        <v>4341</v>
      </c>
      <c r="U200" t="s">
        <v>4340</v>
      </c>
      <c r="V200" t="s">
        <v>11272</v>
      </c>
      <c r="W200">
        <v>2906</v>
      </c>
      <c r="X200" s="25" t="s">
        <v>21471</v>
      </c>
      <c r="Y200" t="s">
        <v>21470</v>
      </c>
      <c r="Z200" t="s">
        <v>12626</v>
      </c>
      <c r="AA200" t="str">
        <f t="shared" si="3"/>
        <v>Mainframe Product Security Requirements Guide :: Version 2, Release: 1 Benchmark Date: 27 Oct 2022 AC-2 (4);</v>
      </c>
    </row>
    <row r="201" spans="1:27" ht="409.5" hidden="1">
      <c r="A201" t="s">
        <v>12625</v>
      </c>
      <c r="B201" t="s">
        <v>4349</v>
      </c>
      <c r="C201" t="s">
        <v>7386</v>
      </c>
      <c r="D201" t="s">
        <v>12624</v>
      </c>
      <c r="E201" t="s">
        <v>12623</v>
      </c>
      <c r="F201" t="s">
        <v>12622</v>
      </c>
      <c r="G201" s="25" t="s">
        <v>12621</v>
      </c>
      <c r="I201" s="25" t="s">
        <v>12620</v>
      </c>
      <c r="J201" t="s">
        <v>12619</v>
      </c>
      <c r="M201" t="b">
        <v>0</v>
      </c>
      <c r="T201" t="s">
        <v>4341</v>
      </c>
      <c r="U201" t="s">
        <v>4340</v>
      </c>
      <c r="V201" t="s">
        <v>11272</v>
      </c>
      <c r="W201">
        <v>2906</v>
      </c>
      <c r="X201" s="25" t="s">
        <v>21472</v>
      </c>
      <c r="Y201" t="s">
        <v>21470</v>
      </c>
      <c r="Z201" t="s">
        <v>12618</v>
      </c>
      <c r="AA201" t="str">
        <f t="shared" si="3"/>
        <v>Mainframe Product Security Requirements Guide :: Version 2, Release: 1 Benchmark Date: 27 Oct 2022 AC-2 (4);</v>
      </c>
    </row>
    <row r="202" spans="1:27" ht="409.5" hidden="1">
      <c r="A202" t="s">
        <v>12617</v>
      </c>
      <c r="B202" t="s">
        <v>4349</v>
      </c>
      <c r="C202" t="s">
        <v>7377</v>
      </c>
      <c r="D202" t="s">
        <v>12616</v>
      </c>
      <c r="E202" t="s">
        <v>12615</v>
      </c>
      <c r="F202" t="s">
        <v>12614</v>
      </c>
      <c r="G202" s="25" t="s">
        <v>12613</v>
      </c>
      <c r="I202" s="25" t="s">
        <v>12612</v>
      </c>
      <c r="J202" t="s">
        <v>12611</v>
      </c>
      <c r="M202" t="b">
        <v>0</v>
      </c>
      <c r="T202" t="s">
        <v>4341</v>
      </c>
      <c r="U202" t="s">
        <v>4340</v>
      </c>
      <c r="V202" t="s">
        <v>11272</v>
      </c>
      <c r="W202">
        <v>2906</v>
      </c>
      <c r="X202" s="25" t="s">
        <v>21473</v>
      </c>
      <c r="Y202" t="s">
        <v>21470</v>
      </c>
      <c r="Z202" t="s">
        <v>12610</v>
      </c>
      <c r="AA202" t="str">
        <f t="shared" si="3"/>
        <v>Mainframe Product Security Requirements Guide :: Version 2, Release: 1 Benchmark Date: 27 Oct 2022 AC-2 (4);</v>
      </c>
    </row>
    <row r="203" spans="1:27" ht="409.5" hidden="1">
      <c r="A203" t="s">
        <v>12609</v>
      </c>
      <c r="B203" t="s">
        <v>4349</v>
      </c>
      <c r="C203" t="s">
        <v>7368</v>
      </c>
      <c r="D203" t="s">
        <v>12608</v>
      </c>
      <c r="E203" t="s">
        <v>12607</v>
      </c>
      <c r="F203" t="s">
        <v>12606</v>
      </c>
      <c r="G203" s="25" t="s">
        <v>12605</v>
      </c>
      <c r="I203" s="25" t="s">
        <v>12604</v>
      </c>
      <c r="J203" t="s">
        <v>12603</v>
      </c>
      <c r="M203" t="b">
        <v>0</v>
      </c>
      <c r="T203" t="s">
        <v>4341</v>
      </c>
      <c r="U203" t="s">
        <v>4340</v>
      </c>
      <c r="V203" t="s">
        <v>11272</v>
      </c>
      <c r="W203">
        <v>2906</v>
      </c>
      <c r="X203" s="25" t="s">
        <v>21474</v>
      </c>
      <c r="Y203" t="s">
        <v>21470</v>
      </c>
      <c r="Z203" t="s">
        <v>12602</v>
      </c>
      <c r="AA203" t="str">
        <f t="shared" si="3"/>
        <v>Mainframe Product Security Requirements Guide :: Version 2, Release: 1 Benchmark Date: 27 Oct 2022 AC-2 (4);</v>
      </c>
    </row>
    <row r="204" spans="1:27" ht="409.5" hidden="1">
      <c r="A204" t="s">
        <v>11975</v>
      </c>
      <c r="B204" t="s">
        <v>4349</v>
      </c>
      <c r="C204" t="s">
        <v>7359</v>
      </c>
      <c r="D204" t="s">
        <v>11974</v>
      </c>
      <c r="E204" t="s">
        <v>11973</v>
      </c>
      <c r="F204" t="s">
        <v>11972</v>
      </c>
      <c r="G204" s="25" t="s">
        <v>11971</v>
      </c>
      <c r="I204" s="25" t="s">
        <v>11970</v>
      </c>
      <c r="J204" t="s">
        <v>11969</v>
      </c>
      <c r="M204" t="b">
        <v>0</v>
      </c>
      <c r="T204" t="s">
        <v>4341</v>
      </c>
      <c r="U204" t="s">
        <v>4340</v>
      </c>
      <c r="V204" t="s">
        <v>11272</v>
      </c>
      <c r="W204">
        <v>2906</v>
      </c>
      <c r="X204" s="25" t="s">
        <v>21475</v>
      </c>
      <c r="Y204" t="s">
        <v>21470</v>
      </c>
      <c r="Z204" t="s">
        <v>11968</v>
      </c>
      <c r="AA204" t="str">
        <f t="shared" si="3"/>
        <v>Mainframe Product Security Requirements Guide :: Version 2, Release: 1 Benchmark Date: 27 Oct 2022 AC-2 (4);</v>
      </c>
    </row>
    <row r="205" spans="1:27" ht="409.5" hidden="1">
      <c r="A205" t="s">
        <v>11967</v>
      </c>
      <c r="B205" t="s">
        <v>4349</v>
      </c>
      <c r="C205" t="s">
        <v>7351</v>
      </c>
      <c r="D205" t="s">
        <v>11966</v>
      </c>
      <c r="E205" t="s">
        <v>11965</v>
      </c>
      <c r="F205" t="s">
        <v>11964</v>
      </c>
      <c r="G205" s="25" t="s">
        <v>11963</v>
      </c>
      <c r="I205" s="25" t="s">
        <v>11962</v>
      </c>
      <c r="J205" t="s">
        <v>11961</v>
      </c>
      <c r="M205" t="b">
        <v>0</v>
      </c>
      <c r="T205" t="s">
        <v>4341</v>
      </c>
      <c r="U205" t="s">
        <v>4340</v>
      </c>
      <c r="V205" t="s">
        <v>11272</v>
      </c>
      <c r="W205">
        <v>2906</v>
      </c>
      <c r="X205" s="25" t="s">
        <v>21476</v>
      </c>
      <c r="Y205" t="s">
        <v>21470</v>
      </c>
      <c r="Z205" t="s">
        <v>11960</v>
      </c>
      <c r="AA205" t="str">
        <f t="shared" si="3"/>
        <v>Mainframe Product Security Requirements Guide :: Version 2, Release: 1 Benchmark Date: 27 Oct 2022 AC-2 (4);</v>
      </c>
    </row>
    <row r="206" spans="1:27" ht="409.5" hidden="1">
      <c r="A206" t="s">
        <v>11959</v>
      </c>
      <c r="B206" t="s">
        <v>4349</v>
      </c>
      <c r="C206" t="s">
        <v>7343</v>
      </c>
      <c r="D206" t="s">
        <v>11958</v>
      </c>
      <c r="E206" t="s">
        <v>11957</v>
      </c>
      <c r="F206" t="s">
        <v>11956</v>
      </c>
      <c r="G206" s="25" t="s">
        <v>11955</v>
      </c>
      <c r="I206" s="25" t="s">
        <v>11954</v>
      </c>
      <c r="J206" t="s">
        <v>11953</v>
      </c>
      <c r="M206" t="b">
        <v>0</v>
      </c>
      <c r="T206" t="s">
        <v>4341</v>
      </c>
      <c r="U206" t="s">
        <v>4340</v>
      </c>
      <c r="V206" t="s">
        <v>11272</v>
      </c>
      <c r="W206">
        <v>2906</v>
      </c>
      <c r="X206" s="25" t="s">
        <v>21477</v>
      </c>
      <c r="Y206" t="s">
        <v>21470</v>
      </c>
      <c r="Z206" t="s">
        <v>11952</v>
      </c>
      <c r="AA206" t="str">
        <f t="shared" si="3"/>
        <v>Mainframe Product Security Requirements Guide :: Version 2, Release: 1 Benchmark Date: 27 Oct 2022 AC-2 (4);</v>
      </c>
    </row>
    <row r="207" spans="1:27" ht="409.5" hidden="1">
      <c r="A207" t="s">
        <v>11951</v>
      </c>
      <c r="B207" t="s">
        <v>4349</v>
      </c>
      <c r="C207" t="s">
        <v>7334</v>
      </c>
      <c r="D207" t="s">
        <v>11950</v>
      </c>
      <c r="E207" t="s">
        <v>11949</v>
      </c>
      <c r="F207" t="s">
        <v>11948</v>
      </c>
      <c r="G207" s="25" t="s">
        <v>11947</v>
      </c>
      <c r="I207" s="25" t="s">
        <v>11946</v>
      </c>
      <c r="J207" t="s">
        <v>11945</v>
      </c>
      <c r="M207" t="b">
        <v>0</v>
      </c>
      <c r="T207" t="s">
        <v>4341</v>
      </c>
      <c r="U207" t="s">
        <v>4340</v>
      </c>
      <c r="V207" t="s">
        <v>11272</v>
      </c>
      <c r="W207">
        <v>2906</v>
      </c>
      <c r="X207" s="25" t="s">
        <v>21478</v>
      </c>
      <c r="Y207" t="s">
        <v>21470</v>
      </c>
      <c r="Z207" t="s">
        <v>11944</v>
      </c>
      <c r="AA207" t="str">
        <f t="shared" si="3"/>
        <v>Mainframe Product Security Requirements Guide :: Version 2, Release: 1 Benchmark Date: 27 Oct 2022 AC-2 (4);</v>
      </c>
    </row>
    <row r="208" spans="1:27" ht="409.5" hidden="1">
      <c r="A208" t="s">
        <v>11897</v>
      </c>
      <c r="B208" t="s">
        <v>4349</v>
      </c>
      <c r="C208" t="s">
        <v>7325</v>
      </c>
      <c r="D208" t="s">
        <v>11896</v>
      </c>
      <c r="E208" t="s">
        <v>11895</v>
      </c>
      <c r="F208" t="s">
        <v>11894</v>
      </c>
      <c r="G208" s="25" t="s">
        <v>11893</v>
      </c>
      <c r="I208" s="25" t="s">
        <v>11892</v>
      </c>
      <c r="J208" t="s">
        <v>11891</v>
      </c>
      <c r="M208" t="b">
        <v>0</v>
      </c>
      <c r="T208" t="s">
        <v>4341</v>
      </c>
      <c r="U208" t="s">
        <v>4340</v>
      </c>
      <c r="V208" t="s">
        <v>11272</v>
      </c>
      <c r="W208">
        <v>2906</v>
      </c>
      <c r="X208" s="25" t="s">
        <v>21479</v>
      </c>
      <c r="Y208" t="s">
        <v>21470</v>
      </c>
      <c r="Z208" t="s">
        <v>11890</v>
      </c>
      <c r="AA208" t="str">
        <f t="shared" si="3"/>
        <v>Mainframe Product Security Requirements Guide :: Version 2, Release: 1 Benchmark Date: 27 Oct 2022 AC-2 (4);</v>
      </c>
    </row>
    <row r="209" spans="1:27" ht="409.5" hidden="1">
      <c r="A209" t="s">
        <v>11889</v>
      </c>
      <c r="B209" t="s">
        <v>4349</v>
      </c>
      <c r="C209" t="s">
        <v>7316</v>
      </c>
      <c r="D209" t="s">
        <v>11888</v>
      </c>
      <c r="E209" t="s">
        <v>11887</v>
      </c>
      <c r="F209" t="s">
        <v>11886</v>
      </c>
      <c r="G209" s="25" t="s">
        <v>11885</v>
      </c>
      <c r="I209" s="25" t="s">
        <v>11884</v>
      </c>
      <c r="J209" t="s">
        <v>11883</v>
      </c>
      <c r="M209" t="b">
        <v>0</v>
      </c>
      <c r="T209" t="s">
        <v>4341</v>
      </c>
      <c r="U209" t="s">
        <v>4340</v>
      </c>
      <c r="V209" t="s">
        <v>11272</v>
      </c>
      <c r="W209">
        <v>2906</v>
      </c>
      <c r="X209" s="25" t="s">
        <v>21480</v>
      </c>
      <c r="Y209" t="s">
        <v>21470</v>
      </c>
      <c r="Z209" t="s">
        <v>11882</v>
      </c>
      <c r="AA209" t="str">
        <f t="shared" si="3"/>
        <v>Mainframe Product Security Requirements Guide :: Version 2, Release: 1 Benchmark Date: 27 Oct 2022 AC-2 (4);</v>
      </c>
    </row>
    <row r="210" spans="1:27" ht="405" hidden="1">
      <c r="A210" t="s">
        <v>11238</v>
      </c>
      <c r="B210" t="s">
        <v>4349</v>
      </c>
      <c r="C210" t="s">
        <v>7395</v>
      </c>
      <c r="D210" t="s">
        <v>11237</v>
      </c>
      <c r="E210" t="s">
        <v>11236</v>
      </c>
      <c r="F210" t="s">
        <v>11235</v>
      </c>
      <c r="G210" t="s">
        <v>11234</v>
      </c>
      <c r="I210" t="s">
        <v>11233</v>
      </c>
      <c r="J210" t="s">
        <v>11232</v>
      </c>
      <c r="M210" t="b">
        <v>0</v>
      </c>
      <c r="T210" t="s">
        <v>4341</v>
      </c>
      <c r="U210" t="s">
        <v>4340</v>
      </c>
      <c r="V210" t="s">
        <v>10511</v>
      </c>
      <c r="W210">
        <v>2890</v>
      </c>
      <c r="X210" s="25" t="s">
        <v>21471</v>
      </c>
      <c r="Y210" t="s">
        <v>21470</v>
      </c>
      <c r="Z210" t="s">
        <v>11231</v>
      </c>
      <c r="AA210" t="str">
        <f t="shared" si="3"/>
        <v>Network Device Management Security Requirements Guide :: Version 4, Release: 1 Benchmark Date: 23 Apr 2021 AC-2 (4);</v>
      </c>
    </row>
    <row r="211" spans="1:27" ht="409.5" hidden="1">
      <c r="A211" t="s">
        <v>11230</v>
      </c>
      <c r="B211" t="s">
        <v>4349</v>
      </c>
      <c r="C211" t="s">
        <v>7386</v>
      </c>
      <c r="D211" t="s">
        <v>11229</v>
      </c>
      <c r="E211" t="s">
        <v>11228</v>
      </c>
      <c r="F211" t="s">
        <v>11227</v>
      </c>
      <c r="G211" t="s">
        <v>11226</v>
      </c>
      <c r="I211" t="s">
        <v>11225</v>
      </c>
      <c r="J211" t="s">
        <v>11224</v>
      </c>
      <c r="M211" t="b">
        <v>0</v>
      </c>
      <c r="T211" t="s">
        <v>4341</v>
      </c>
      <c r="U211" t="s">
        <v>4340</v>
      </c>
      <c r="V211" t="s">
        <v>10511</v>
      </c>
      <c r="W211">
        <v>2890</v>
      </c>
      <c r="X211" s="25" t="s">
        <v>21472</v>
      </c>
      <c r="Y211" t="s">
        <v>21470</v>
      </c>
      <c r="Z211" t="s">
        <v>11223</v>
      </c>
      <c r="AA211" t="str">
        <f t="shared" si="3"/>
        <v>Network Device Management Security Requirements Guide :: Version 4, Release: 1 Benchmark Date: 23 Apr 2021 AC-2 (4);</v>
      </c>
    </row>
    <row r="212" spans="1:27" ht="405" hidden="1">
      <c r="A212" t="s">
        <v>11222</v>
      </c>
      <c r="B212" t="s">
        <v>4349</v>
      </c>
      <c r="C212" t="s">
        <v>7377</v>
      </c>
      <c r="D212" t="s">
        <v>11221</v>
      </c>
      <c r="E212" t="s">
        <v>11220</v>
      </c>
      <c r="F212" t="s">
        <v>11219</v>
      </c>
      <c r="G212" t="s">
        <v>11218</v>
      </c>
      <c r="I212" t="s">
        <v>11217</v>
      </c>
      <c r="J212" t="s">
        <v>11216</v>
      </c>
      <c r="M212" t="b">
        <v>0</v>
      </c>
      <c r="T212" t="s">
        <v>4341</v>
      </c>
      <c r="U212" t="s">
        <v>4340</v>
      </c>
      <c r="V212" t="s">
        <v>10511</v>
      </c>
      <c r="W212">
        <v>2890</v>
      </c>
      <c r="X212" s="25" t="s">
        <v>21473</v>
      </c>
      <c r="Y212" t="s">
        <v>21470</v>
      </c>
      <c r="Z212" t="s">
        <v>11215</v>
      </c>
      <c r="AA212" t="str">
        <f t="shared" si="3"/>
        <v>Network Device Management Security Requirements Guide :: Version 4, Release: 1 Benchmark Date: 23 Apr 2021 AC-2 (4);</v>
      </c>
    </row>
    <row r="213" spans="1:27" ht="405" hidden="1">
      <c r="A213" t="s">
        <v>11214</v>
      </c>
      <c r="B213" t="s">
        <v>4349</v>
      </c>
      <c r="C213" t="s">
        <v>7368</v>
      </c>
      <c r="D213" t="s">
        <v>11213</v>
      </c>
      <c r="E213" t="s">
        <v>11212</v>
      </c>
      <c r="F213" t="s">
        <v>11211</v>
      </c>
      <c r="G213" t="s">
        <v>11210</v>
      </c>
      <c r="I213" t="s">
        <v>11209</v>
      </c>
      <c r="J213" t="s">
        <v>11208</v>
      </c>
      <c r="M213" t="b">
        <v>0</v>
      </c>
      <c r="T213" t="s">
        <v>4341</v>
      </c>
      <c r="U213" t="s">
        <v>4340</v>
      </c>
      <c r="V213" t="s">
        <v>10511</v>
      </c>
      <c r="W213">
        <v>2890</v>
      </c>
      <c r="X213" s="25" t="s">
        <v>21474</v>
      </c>
      <c r="Y213" t="s">
        <v>21470</v>
      </c>
      <c r="Z213" t="s">
        <v>11207</v>
      </c>
      <c r="AA213" t="str">
        <f t="shared" si="3"/>
        <v>Network Device Management Security Requirements Guide :: Version 4, Release: 1 Benchmark Date: 23 Apr 2021 AC-2 (4);</v>
      </c>
    </row>
    <row r="214" spans="1:27" ht="285" hidden="1">
      <c r="A214" t="s">
        <v>10833</v>
      </c>
      <c r="B214" t="s">
        <v>4349</v>
      </c>
      <c r="C214" t="s">
        <v>7325</v>
      </c>
      <c r="D214" t="s">
        <v>10832</v>
      </c>
      <c r="E214" t="s">
        <v>10831</v>
      </c>
      <c r="F214" t="s">
        <v>10830</v>
      </c>
      <c r="G214" t="s">
        <v>10829</v>
      </c>
      <c r="I214" t="s">
        <v>10828</v>
      </c>
      <c r="J214" t="s">
        <v>10827</v>
      </c>
      <c r="M214" t="b">
        <v>0</v>
      </c>
      <c r="T214" t="s">
        <v>4341</v>
      </c>
      <c r="U214" t="s">
        <v>4340</v>
      </c>
      <c r="V214" t="s">
        <v>10511</v>
      </c>
      <c r="W214">
        <v>2890</v>
      </c>
      <c r="X214" s="25" t="s">
        <v>21479</v>
      </c>
      <c r="Y214" t="s">
        <v>21470</v>
      </c>
      <c r="Z214" t="s">
        <v>10826</v>
      </c>
      <c r="AA214" t="str">
        <f t="shared" si="3"/>
        <v>Network Device Management Security Requirements Guide :: Version 4, Release: 1 Benchmark Date: 23 Apr 2021 AC-2 (4);</v>
      </c>
    </row>
    <row r="215" spans="1:27" ht="409.5" hidden="1">
      <c r="A215" t="s">
        <v>9279</v>
      </c>
      <c r="B215" t="s">
        <v>4349</v>
      </c>
      <c r="C215" t="s">
        <v>7395</v>
      </c>
      <c r="D215" t="s">
        <v>9278</v>
      </c>
      <c r="E215" t="s">
        <v>9277</v>
      </c>
      <c r="F215" t="s">
        <v>9276</v>
      </c>
      <c r="G215" s="25" t="s">
        <v>9275</v>
      </c>
      <c r="I215" s="25" t="s">
        <v>9274</v>
      </c>
      <c r="J215" t="s">
        <v>9273</v>
      </c>
      <c r="M215" t="b">
        <v>0</v>
      </c>
      <c r="T215" t="s">
        <v>4341</v>
      </c>
      <c r="U215" t="s">
        <v>4340</v>
      </c>
      <c r="V215" t="s">
        <v>8332</v>
      </c>
      <c r="W215">
        <v>5269</v>
      </c>
      <c r="X215" s="25" t="s">
        <v>21471</v>
      </c>
      <c r="Y215" t="s">
        <v>21470</v>
      </c>
      <c r="AA215" t="str">
        <f t="shared" si="3"/>
        <v>Unified Endpoint Management Server Security Requirements Guide :: Version 1, Release: 1 Benchmark Date: 20 Nov 2020 AC-2 (4);</v>
      </c>
    </row>
    <row r="216" spans="1:27" ht="409.5" hidden="1">
      <c r="A216" t="s">
        <v>9272</v>
      </c>
      <c r="B216" t="s">
        <v>4349</v>
      </c>
      <c r="C216" t="s">
        <v>7386</v>
      </c>
      <c r="D216" t="s">
        <v>9271</v>
      </c>
      <c r="E216" t="s">
        <v>9270</v>
      </c>
      <c r="F216" t="s">
        <v>9269</v>
      </c>
      <c r="G216" s="25" t="s">
        <v>9268</v>
      </c>
      <c r="I216" s="25" t="s">
        <v>9267</v>
      </c>
      <c r="J216" t="s">
        <v>9266</v>
      </c>
      <c r="M216" t="b">
        <v>0</v>
      </c>
      <c r="T216" t="s">
        <v>4341</v>
      </c>
      <c r="U216" t="s">
        <v>4340</v>
      </c>
      <c r="V216" t="s">
        <v>8332</v>
      </c>
      <c r="W216">
        <v>5269</v>
      </c>
      <c r="X216" s="25" t="s">
        <v>21472</v>
      </c>
      <c r="Y216" t="s">
        <v>21470</v>
      </c>
      <c r="AA216" t="str">
        <f t="shared" si="3"/>
        <v>Unified Endpoint Management Server Security Requirements Guide :: Version 1, Release: 1 Benchmark Date: 20 Nov 2020 AC-2 (4);</v>
      </c>
    </row>
    <row r="217" spans="1:27" ht="409.5" hidden="1">
      <c r="A217" t="s">
        <v>9265</v>
      </c>
      <c r="B217" t="s">
        <v>4349</v>
      </c>
      <c r="C217" t="s">
        <v>7377</v>
      </c>
      <c r="D217" t="s">
        <v>9264</v>
      </c>
      <c r="E217" t="s">
        <v>9263</v>
      </c>
      <c r="F217" t="s">
        <v>9262</v>
      </c>
      <c r="G217" s="25" t="s">
        <v>9261</v>
      </c>
      <c r="I217" s="25" t="s">
        <v>9260</v>
      </c>
      <c r="J217" t="s">
        <v>9259</v>
      </c>
      <c r="M217" t="b">
        <v>0</v>
      </c>
      <c r="T217" t="s">
        <v>4341</v>
      </c>
      <c r="U217" t="s">
        <v>4340</v>
      </c>
      <c r="V217" t="s">
        <v>8332</v>
      </c>
      <c r="W217">
        <v>5269</v>
      </c>
      <c r="X217" s="25" t="s">
        <v>21473</v>
      </c>
      <c r="Y217" t="s">
        <v>21470</v>
      </c>
      <c r="AA217" t="str">
        <f t="shared" si="3"/>
        <v>Unified Endpoint Management Server Security Requirements Guide :: Version 1, Release: 1 Benchmark Date: 20 Nov 2020 AC-2 (4);</v>
      </c>
    </row>
    <row r="218" spans="1:27" ht="409.5" hidden="1">
      <c r="A218" t="s">
        <v>9258</v>
      </c>
      <c r="B218" t="s">
        <v>4349</v>
      </c>
      <c r="C218" t="s">
        <v>7368</v>
      </c>
      <c r="D218" t="s">
        <v>9257</v>
      </c>
      <c r="E218" t="s">
        <v>9256</v>
      </c>
      <c r="F218" t="s">
        <v>9255</v>
      </c>
      <c r="G218" s="25" t="s">
        <v>9254</v>
      </c>
      <c r="I218" s="25" t="s">
        <v>9253</v>
      </c>
      <c r="J218" t="s">
        <v>9252</v>
      </c>
      <c r="M218" t="b">
        <v>0</v>
      </c>
      <c r="T218" t="s">
        <v>4341</v>
      </c>
      <c r="U218" t="s">
        <v>4340</v>
      </c>
      <c r="V218" t="s">
        <v>8332</v>
      </c>
      <c r="W218">
        <v>5269</v>
      </c>
      <c r="X218" s="25" t="s">
        <v>21474</v>
      </c>
      <c r="Y218" t="s">
        <v>21470</v>
      </c>
      <c r="AA218" t="str">
        <f t="shared" si="3"/>
        <v>Unified Endpoint Management Server Security Requirements Guide :: Version 1, Release: 1 Benchmark Date: 20 Nov 2020 AC-2 (4);</v>
      </c>
    </row>
    <row r="219" spans="1:27" ht="409.5" hidden="1">
      <c r="A219" t="s">
        <v>8768</v>
      </c>
      <c r="B219" t="s">
        <v>4349</v>
      </c>
      <c r="C219" t="s">
        <v>7359</v>
      </c>
      <c r="D219" t="s">
        <v>8767</v>
      </c>
      <c r="E219" t="s">
        <v>8766</v>
      </c>
      <c r="F219" t="s">
        <v>8765</v>
      </c>
      <c r="G219" s="25" t="s">
        <v>8764</v>
      </c>
      <c r="I219" s="25" t="s">
        <v>8763</v>
      </c>
      <c r="J219" t="s">
        <v>8762</v>
      </c>
      <c r="M219" t="b">
        <v>0</v>
      </c>
      <c r="T219" t="s">
        <v>4341</v>
      </c>
      <c r="U219" t="s">
        <v>4340</v>
      </c>
      <c r="V219" t="s">
        <v>8332</v>
      </c>
      <c r="W219">
        <v>5269</v>
      </c>
      <c r="X219" s="25" t="s">
        <v>21475</v>
      </c>
      <c r="Y219" t="s">
        <v>21470</v>
      </c>
      <c r="AA219" t="str">
        <f t="shared" si="3"/>
        <v>Unified Endpoint Management Server Security Requirements Guide :: Version 1, Release: 1 Benchmark Date: 20 Nov 2020 AC-2 (4);</v>
      </c>
    </row>
    <row r="220" spans="1:27" ht="409.5" hidden="1">
      <c r="A220" t="s">
        <v>8761</v>
      </c>
      <c r="B220" t="s">
        <v>4349</v>
      </c>
      <c r="C220" t="s">
        <v>7351</v>
      </c>
      <c r="D220" t="s">
        <v>8760</v>
      </c>
      <c r="E220" t="s">
        <v>8759</v>
      </c>
      <c r="F220" t="s">
        <v>8758</v>
      </c>
      <c r="G220" s="25" t="s">
        <v>8757</v>
      </c>
      <c r="I220" s="25" t="s">
        <v>8756</v>
      </c>
      <c r="J220" t="s">
        <v>8755</v>
      </c>
      <c r="M220" t="b">
        <v>0</v>
      </c>
      <c r="T220" t="s">
        <v>4341</v>
      </c>
      <c r="U220" t="s">
        <v>4340</v>
      </c>
      <c r="V220" t="s">
        <v>8332</v>
      </c>
      <c r="W220">
        <v>5269</v>
      </c>
      <c r="X220" s="25" t="s">
        <v>21476</v>
      </c>
      <c r="Y220" t="s">
        <v>21470</v>
      </c>
      <c r="AA220" t="str">
        <f t="shared" si="3"/>
        <v>Unified Endpoint Management Server Security Requirements Guide :: Version 1, Release: 1 Benchmark Date: 20 Nov 2020 AC-2 (4);</v>
      </c>
    </row>
    <row r="221" spans="1:27" ht="409.5" hidden="1">
      <c r="A221" t="s">
        <v>8754</v>
      </c>
      <c r="B221" t="s">
        <v>4349</v>
      </c>
      <c r="C221" t="s">
        <v>7343</v>
      </c>
      <c r="D221" t="s">
        <v>8753</v>
      </c>
      <c r="E221" t="s">
        <v>8752</v>
      </c>
      <c r="F221" t="s">
        <v>8751</v>
      </c>
      <c r="G221" s="25" t="s">
        <v>8750</v>
      </c>
      <c r="I221" s="25" t="s">
        <v>8749</v>
      </c>
      <c r="J221" t="s">
        <v>8748</v>
      </c>
      <c r="M221" t="b">
        <v>0</v>
      </c>
      <c r="T221" t="s">
        <v>4341</v>
      </c>
      <c r="U221" t="s">
        <v>4340</v>
      </c>
      <c r="V221" t="s">
        <v>8332</v>
      </c>
      <c r="W221">
        <v>5269</v>
      </c>
      <c r="X221" s="25" t="s">
        <v>21477</v>
      </c>
      <c r="Y221" t="s">
        <v>21470</v>
      </c>
      <c r="AA221" t="str">
        <f t="shared" si="3"/>
        <v>Unified Endpoint Management Server Security Requirements Guide :: Version 1, Release: 1 Benchmark Date: 20 Nov 2020 AC-2 (4);</v>
      </c>
    </row>
    <row r="222" spans="1:27" ht="409.5" hidden="1">
      <c r="A222" t="s">
        <v>8747</v>
      </c>
      <c r="B222" t="s">
        <v>4349</v>
      </c>
      <c r="C222" t="s">
        <v>7334</v>
      </c>
      <c r="D222" t="s">
        <v>8746</v>
      </c>
      <c r="E222" t="s">
        <v>8745</v>
      </c>
      <c r="F222" t="s">
        <v>8744</v>
      </c>
      <c r="G222" s="25" t="s">
        <v>8743</v>
      </c>
      <c r="I222" s="25" t="s">
        <v>8742</v>
      </c>
      <c r="J222" t="s">
        <v>8741</v>
      </c>
      <c r="M222" t="b">
        <v>0</v>
      </c>
      <c r="T222" t="s">
        <v>4341</v>
      </c>
      <c r="U222" t="s">
        <v>4340</v>
      </c>
      <c r="V222" t="s">
        <v>8332</v>
      </c>
      <c r="W222">
        <v>5269</v>
      </c>
      <c r="X222" s="25" t="s">
        <v>21478</v>
      </c>
      <c r="Y222" t="s">
        <v>21470</v>
      </c>
      <c r="AA222" t="str">
        <f t="shared" si="3"/>
        <v>Unified Endpoint Management Server Security Requirements Guide :: Version 1, Release: 1 Benchmark Date: 20 Nov 2020 AC-2 (4);</v>
      </c>
    </row>
    <row r="223" spans="1:27" ht="409.5" hidden="1">
      <c r="A223" t="s">
        <v>8719</v>
      </c>
      <c r="B223" t="s">
        <v>4349</v>
      </c>
      <c r="C223" t="s">
        <v>7325</v>
      </c>
      <c r="D223" t="s">
        <v>8718</v>
      </c>
      <c r="E223" t="s">
        <v>8717</v>
      </c>
      <c r="F223" t="s">
        <v>8716</v>
      </c>
      <c r="G223" s="25" t="s">
        <v>8715</v>
      </c>
      <c r="I223" s="25" t="s">
        <v>8714</v>
      </c>
      <c r="J223" t="s">
        <v>8713</v>
      </c>
      <c r="M223" t="b">
        <v>0</v>
      </c>
      <c r="T223" t="s">
        <v>4341</v>
      </c>
      <c r="U223" t="s">
        <v>4340</v>
      </c>
      <c r="V223" t="s">
        <v>8332</v>
      </c>
      <c r="W223">
        <v>5269</v>
      </c>
      <c r="X223" s="25" t="s">
        <v>21479</v>
      </c>
      <c r="Y223" t="s">
        <v>21470</v>
      </c>
      <c r="AA223" t="str">
        <f t="shared" si="3"/>
        <v>Unified Endpoint Management Server Security Requirements Guide :: Version 1, Release: 1 Benchmark Date: 20 Nov 2020 AC-2 (4);</v>
      </c>
    </row>
    <row r="224" spans="1:27" ht="409.5" hidden="1">
      <c r="A224" t="s">
        <v>8712</v>
      </c>
      <c r="B224" t="s">
        <v>4349</v>
      </c>
      <c r="C224" t="s">
        <v>7316</v>
      </c>
      <c r="D224" t="s">
        <v>8711</v>
      </c>
      <c r="E224" t="s">
        <v>8710</v>
      </c>
      <c r="F224" t="s">
        <v>8709</v>
      </c>
      <c r="G224" s="25" t="s">
        <v>8708</v>
      </c>
      <c r="I224" s="25" t="s">
        <v>8707</v>
      </c>
      <c r="J224" t="s">
        <v>8706</v>
      </c>
      <c r="M224" t="b">
        <v>0</v>
      </c>
      <c r="T224" t="s">
        <v>4341</v>
      </c>
      <c r="U224" t="s">
        <v>4340</v>
      </c>
      <c r="V224" t="s">
        <v>8332</v>
      </c>
      <c r="W224">
        <v>5269</v>
      </c>
      <c r="X224" s="25" t="s">
        <v>21480</v>
      </c>
      <c r="Y224" t="s">
        <v>21470</v>
      </c>
      <c r="AA224" t="str">
        <f t="shared" si="3"/>
        <v>Unified Endpoint Management Server Security Requirements Guide :: Version 1, Release: 1 Benchmark Date: 20 Nov 2020 AC-2 (4);</v>
      </c>
    </row>
    <row r="225" spans="1:27" ht="409.5" hidden="1">
      <c r="A225" t="s">
        <v>7396</v>
      </c>
      <c r="B225" t="s">
        <v>4349</v>
      </c>
      <c r="C225" t="s">
        <v>7395</v>
      </c>
      <c r="D225" t="s">
        <v>7394</v>
      </c>
      <c r="E225" t="s">
        <v>7393</v>
      </c>
      <c r="F225" t="s">
        <v>7392</v>
      </c>
      <c r="G225" s="25" t="s">
        <v>7391</v>
      </c>
      <c r="I225" s="25" t="s">
        <v>7390</v>
      </c>
      <c r="J225" s="25" t="s">
        <v>7389</v>
      </c>
      <c r="M225" t="b">
        <v>0</v>
      </c>
      <c r="T225" t="s">
        <v>4341</v>
      </c>
      <c r="U225" t="s">
        <v>4340</v>
      </c>
      <c r="V225" t="s">
        <v>5162</v>
      </c>
      <c r="W225">
        <v>4093</v>
      </c>
      <c r="X225" s="25" t="s">
        <v>21471</v>
      </c>
      <c r="Y225" t="s">
        <v>21470</v>
      </c>
      <c r="Z225" t="s">
        <v>7388</v>
      </c>
      <c r="AA225" t="str">
        <f t="shared" si="3"/>
        <v>Application Security and Development Security Technical Implementation Guide :: Version 5, Release: 2 Benchmark Date: 27 Oct 2022 AC-2 (4);</v>
      </c>
    </row>
    <row r="226" spans="1:27" ht="409.5" hidden="1">
      <c r="A226" t="s">
        <v>7387</v>
      </c>
      <c r="B226" t="s">
        <v>4349</v>
      </c>
      <c r="C226" t="s">
        <v>7386</v>
      </c>
      <c r="D226" t="s">
        <v>7385</v>
      </c>
      <c r="E226" t="s">
        <v>7384</v>
      </c>
      <c r="F226" t="s">
        <v>7383</v>
      </c>
      <c r="G226" s="25" t="s">
        <v>7382</v>
      </c>
      <c r="I226" s="25" t="s">
        <v>7381</v>
      </c>
      <c r="J226" s="25" t="s">
        <v>7380</v>
      </c>
      <c r="M226" t="b">
        <v>0</v>
      </c>
      <c r="T226" t="s">
        <v>4341</v>
      </c>
      <c r="U226" t="s">
        <v>4340</v>
      </c>
      <c r="V226" t="s">
        <v>5162</v>
      </c>
      <c r="W226">
        <v>4093</v>
      </c>
      <c r="X226" s="25" t="s">
        <v>21472</v>
      </c>
      <c r="Y226" t="s">
        <v>21470</v>
      </c>
      <c r="Z226" t="s">
        <v>7379</v>
      </c>
      <c r="AA226" t="str">
        <f t="shared" si="3"/>
        <v>Application Security and Development Security Technical Implementation Guide :: Version 5, Release: 2 Benchmark Date: 27 Oct 2022 AC-2 (4);</v>
      </c>
    </row>
    <row r="227" spans="1:27" ht="409.5" hidden="1">
      <c r="A227" t="s">
        <v>7378</v>
      </c>
      <c r="B227" t="s">
        <v>4349</v>
      </c>
      <c r="C227" t="s">
        <v>7377</v>
      </c>
      <c r="D227" t="s">
        <v>7376</v>
      </c>
      <c r="E227" t="s">
        <v>7375</v>
      </c>
      <c r="F227" t="s">
        <v>7374</v>
      </c>
      <c r="G227" s="25" t="s">
        <v>7373</v>
      </c>
      <c r="I227" s="25" t="s">
        <v>7372</v>
      </c>
      <c r="J227" s="25" t="s">
        <v>7371</v>
      </c>
      <c r="M227" t="b">
        <v>0</v>
      </c>
      <c r="T227" t="s">
        <v>4341</v>
      </c>
      <c r="U227" t="s">
        <v>4340</v>
      </c>
      <c r="V227" t="s">
        <v>5162</v>
      </c>
      <c r="W227">
        <v>4093</v>
      </c>
      <c r="X227" s="25" t="s">
        <v>21473</v>
      </c>
      <c r="Y227" t="s">
        <v>21470</v>
      </c>
      <c r="Z227" t="s">
        <v>7370</v>
      </c>
      <c r="AA227" t="str">
        <f t="shared" si="3"/>
        <v>Application Security and Development Security Technical Implementation Guide :: Version 5, Release: 2 Benchmark Date: 27 Oct 2022 AC-2 (4);</v>
      </c>
    </row>
    <row r="228" spans="1:27" ht="409.5" hidden="1">
      <c r="A228" t="s">
        <v>7369</v>
      </c>
      <c r="B228" t="s">
        <v>4349</v>
      </c>
      <c r="C228" t="s">
        <v>7368</v>
      </c>
      <c r="D228" t="s">
        <v>7367</v>
      </c>
      <c r="E228" t="s">
        <v>7366</v>
      </c>
      <c r="F228" t="s">
        <v>7365</v>
      </c>
      <c r="G228" s="25" t="s">
        <v>7364</v>
      </c>
      <c r="I228" s="25" t="s">
        <v>7363</v>
      </c>
      <c r="J228" s="25" t="s">
        <v>7362</v>
      </c>
      <c r="M228" t="b">
        <v>0</v>
      </c>
      <c r="T228" t="s">
        <v>4341</v>
      </c>
      <c r="U228" t="s">
        <v>4340</v>
      </c>
      <c r="V228" t="s">
        <v>5162</v>
      </c>
      <c r="W228">
        <v>4093</v>
      </c>
      <c r="X228" s="25" t="s">
        <v>21474</v>
      </c>
      <c r="Y228" t="s">
        <v>21470</v>
      </c>
      <c r="Z228" t="s">
        <v>7361</v>
      </c>
      <c r="AA228" t="str">
        <f t="shared" si="3"/>
        <v>Application Security and Development Security Technical Implementation Guide :: Version 5, Release: 2 Benchmark Date: 27 Oct 2022 AC-2 (4);</v>
      </c>
    </row>
    <row r="229" spans="1:27" ht="409.5" hidden="1">
      <c r="A229" t="s">
        <v>7360</v>
      </c>
      <c r="B229" t="s">
        <v>5187</v>
      </c>
      <c r="C229" t="s">
        <v>7359</v>
      </c>
      <c r="D229" t="s">
        <v>7358</v>
      </c>
      <c r="E229" t="s">
        <v>7357</v>
      </c>
      <c r="F229" t="s">
        <v>7356</v>
      </c>
      <c r="G229" s="25" t="s">
        <v>7330</v>
      </c>
      <c r="I229" s="25" t="s">
        <v>7355</v>
      </c>
      <c r="J229" t="s">
        <v>7354</v>
      </c>
      <c r="M229" t="b">
        <v>0</v>
      </c>
      <c r="T229" t="s">
        <v>4341</v>
      </c>
      <c r="U229" t="s">
        <v>4340</v>
      </c>
      <c r="V229" t="s">
        <v>5162</v>
      </c>
      <c r="W229">
        <v>4093</v>
      </c>
      <c r="X229" s="25" t="s">
        <v>21475</v>
      </c>
      <c r="Y229" t="s">
        <v>21470</v>
      </c>
      <c r="Z229" t="s">
        <v>7353</v>
      </c>
      <c r="AA229" t="str">
        <f t="shared" si="3"/>
        <v>Application Security and Development Security Technical Implementation Guide :: Version 5, Release: 2 Benchmark Date: 27 Oct 2022 AC-2 (4);</v>
      </c>
    </row>
    <row r="230" spans="1:27" ht="409.5" hidden="1">
      <c r="A230" t="s">
        <v>7352</v>
      </c>
      <c r="B230" t="s">
        <v>5187</v>
      </c>
      <c r="C230" t="s">
        <v>7351</v>
      </c>
      <c r="D230" t="s">
        <v>7350</v>
      </c>
      <c r="E230" t="s">
        <v>7349</v>
      </c>
      <c r="F230" t="s">
        <v>7348</v>
      </c>
      <c r="G230" s="25" t="s">
        <v>7330</v>
      </c>
      <c r="I230" s="25" t="s">
        <v>7347</v>
      </c>
      <c r="J230" t="s">
        <v>7346</v>
      </c>
      <c r="M230" t="b">
        <v>0</v>
      </c>
      <c r="T230" t="s">
        <v>4341</v>
      </c>
      <c r="U230" t="s">
        <v>4340</v>
      </c>
      <c r="V230" t="s">
        <v>5162</v>
      </c>
      <c r="W230">
        <v>4093</v>
      </c>
      <c r="X230" s="25" t="s">
        <v>21476</v>
      </c>
      <c r="Y230" t="s">
        <v>21470</v>
      </c>
      <c r="Z230" t="s">
        <v>7345</v>
      </c>
      <c r="AA230" t="str">
        <f t="shared" si="3"/>
        <v>Application Security and Development Security Technical Implementation Guide :: Version 5, Release: 2 Benchmark Date: 27 Oct 2022 AC-2 (4);</v>
      </c>
    </row>
    <row r="231" spans="1:27" ht="409.5" hidden="1">
      <c r="A231" t="s">
        <v>7344</v>
      </c>
      <c r="B231" t="s">
        <v>5187</v>
      </c>
      <c r="C231" t="s">
        <v>7343</v>
      </c>
      <c r="D231" t="s">
        <v>7342</v>
      </c>
      <c r="E231" t="s">
        <v>7341</v>
      </c>
      <c r="F231" t="s">
        <v>7340</v>
      </c>
      <c r="G231" s="25" t="s">
        <v>7339</v>
      </c>
      <c r="I231" s="25" t="s">
        <v>7338</v>
      </c>
      <c r="J231" t="s">
        <v>7337</v>
      </c>
      <c r="M231" t="b">
        <v>0</v>
      </c>
      <c r="T231" t="s">
        <v>4341</v>
      </c>
      <c r="U231" t="s">
        <v>4340</v>
      </c>
      <c r="V231" t="s">
        <v>5162</v>
      </c>
      <c r="W231">
        <v>4093</v>
      </c>
      <c r="X231" s="25" t="s">
        <v>21477</v>
      </c>
      <c r="Y231" t="s">
        <v>21470</v>
      </c>
      <c r="Z231" t="s">
        <v>7336</v>
      </c>
      <c r="AA231" t="str">
        <f t="shared" si="3"/>
        <v>Application Security and Development Security Technical Implementation Guide :: Version 5, Release: 2 Benchmark Date: 27 Oct 2022 AC-2 (4);</v>
      </c>
    </row>
    <row r="232" spans="1:27" ht="409.5" hidden="1">
      <c r="A232" t="s">
        <v>7335</v>
      </c>
      <c r="B232" t="s">
        <v>5187</v>
      </c>
      <c r="C232" t="s">
        <v>7334</v>
      </c>
      <c r="D232" t="s">
        <v>7333</v>
      </c>
      <c r="E232" t="s">
        <v>7332</v>
      </c>
      <c r="F232" t="s">
        <v>7331</v>
      </c>
      <c r="G232" s="25" t="s">
        <v>7330</v>
      </c>
      <c r="I232" s="25" t="s">
        <v>7329</v>
      </c>
      <c r="J232" t="s">
        <v>7328</v>
      </c>
      <c r="M232" t="b">
        <v>0</v>
      </c>
      <c r="T232" t="s">
        <v>4341</v>
      </c>
      <c r="U232" t="s">
        <v>4340</v>
      </c>
      <c r="V232" t="s">
        <v>5162</v>
      </c>
      <c r="W232">
        <v>4093</v>
      </c>
      <c r="X232" s="25" t="s">
        <v>21478</v>
      </c>
      <c r="Y232" t="s">
        <v>21470</v>
      </c>
      <c r="Z232" t="s">
        <v>7327</v>
      </c>
      <c r="AA232" t="str">
        <f t="shared" si="3"/>
        <v>Application Security and Development Security Technical Implementation Guide :: Version 5, Release: 2 Benchmark Date: 27 Oct 2022 AC-2 (4);</v>
      </c>
    </row>
    <row r="233" spans="1:27" ht="409.5" hidden="1">
      <c r="A233" t="s">
        <v>7326</v>
      </c>
      <c r="B233" t="s">
        <v>4349</v>
      </c>
      <c r="C233" t="s">
        <v>7325</v>
      </c>
      <c r="D233" t="s">
        <v>7324</v>
      </c>
      <c r="E233" t="s">
        <v>7323</v>
      </c>
      <c r="F233" t="s">
        <v>7322</v>
      </c>
      <c r="G233" s="25" t="s">
        <v>7321</v>
      </c>
      <c r="I233" s="25" t="s">
        <v>7320</v>
      </c>
      <c r="J233" s="25" t="s">
        <v>7319</v>
      </c>
      <c r="M233" t="b">
        <v>0</v>
      </c>
      <c r="T233" t="s">
        <v>4341</v>
      </c>
      <c r="U233" t="s">
        <v>4340</v>
      </c>
      <c r="V233" t="s">
        <v>5162</v>
      </c>
      <c r="W233">
        <v>4093</v>
      </c>
      <c r="X233" s="25" t="s">
        <v>21479</v>
      </c>
      <c r="Y233" t="s">
        <v>21470</v>
      </c>
      <c r="Z233" t="s">
        <v>7318</v>
      </c>
      <c r="AA233" t="str">
        <f t="shared" si="3"/>
        <v>Application Security and Development Security Technical Implementation Guide :: Version 5, Release: 2 Benchmark Date: 27 Oct 2022 AC-2 (4);</v>
      </c>
    </row>
    <row r="234" spans="1:27" ht="409.5" hidden="1">
      <c r="A234" t="s">
        <v>7317</v>
      </c>
      <c r="B234" t="s">
        <v>5187</v>
      </c>
      <c r="C234" t="s">
        <v>7316</v>
      </c>
      <c r="D234" t="s">
        <v>7315</v>
      </c>
      <c r="E234" t="s">
        <v>7314</v>
      </c>
      <c r="F234" t="s">
        <v>7313</v>
      </c>
      <c r="G234" s="25" t="s">
        <v>7312</v>
      </c>
      <c r="I234" s="25" t="s">
        <v>7311</v>
      </c>
      <c r="J234" t="s">
        <v>7310</v>
      </c>
      <c r="M234" t="b">
        <v>0</v>
      </c>
      <c r="T234" t="s">
        <v>4341</v>
      </c>
      <c r="U234" t="s">
        <v>4340</v>
      </c>
      <c r="V234" t="s">
        <v>5162</v>
      </c>
      <c r="W234">
        <v>4093</v>
      </c>
      <c r="X234" s="25" t="s">
        <v>21480</v>
      </c>
      <c r="Y234" t="s">
        <v>21470</v>
      </c>
      <c r="Z234" t="s">
        <v>7309</v>
      </c>
      <c r="AA234" t="str">
        <f t="shared" si="3"/>
        <v>Application Security and Development Security Technical Implementation Guide :: Version 5, Release: 2 Benchmark Date: 27 Oct 2022 AC-2 (4);</v>
      </c>
    </row>
    <row r="235" spans="1:27" ht="409.5" hidden="1">
      <c r="A235" t="s">
        <v>21354</v>
      </c>
      <c r="B235" t="s">
        <v>4349</v>
      </c>
      <c r="C235" t="s">
        <v>21352</v>
      </c>
      <c r="D235" t="s">
        <v>21353</v>
      </c>
      <c r="E235" t="s">
        <v>21352</v>
      </c>
      <c r="F235" t="s">
        <v>21351</v>
      </c>
      <c r="G235" t="s">
        <v>21350</v>
      </c>
      <c r="I235" s="25" t="s">
        <v>21349</v>
      </c>
      <c r="J235" t="s">
        <v>21348</v>
      </c>
      <c r="M235" t="b">
        <v>0</v>
      </c>
      <c r="T235" t="s">
        <v>4341</v>
      </c>
      <c r="U235" t="s">
        <v>4340</v>
      </c>
      <c r="V235" t="s">
        <v>20945</v>
      </c>
      <c r="W235">
        <v>3357</v>
      </c>
      <c r="X235" s="25" t="s">
        <v>21471</v>
      </c>
      <c r="Y235" t="s">
        <v>21470</v>
      </c>
      <c r="AA235" t="str">
        <f t="shared" si="3"/>
        <v>Authentication, Authorization, and Accounting Services (AAA) Security Requirements Guide :: Version 1, Release: 2 Benchmark Date: 24 Jan 2020 AC-2 (4);</v>
      </c>
    </row>
    <row r="236" spans="1:27" ht="409.5" hidden="1">
      <c r="A236" t="s">
        <v>21347</v>
      </c>
      <c r="B236" t="s">
        <v>4349</v>
      </c>
      <c r="C236" t="s">
        <v>21345</v>
      </c>
      <c r="D236" t="s">
        <v>21346</v>
      </c>
      <c r="E236" t="s">
        <v>21345</v>
      </c>
      <c r="F236" t="s">
        <v>21344</v>
      </c>
      <c r="G236" t="s">
        <v>21343</v>
      </c>
      <c r="I236" s="25" t="s">
        <v>21342</v>
      </c>
      <c r="J236" t="s">
        <v>21341</v>
      </c>
      <c r="M236" t="b">
        <v>0</v>
      </c>
      <c r="T236" t="s">
        <v>4341</v>
      </c>
      <c r="U236" t="s">
        <v>4340</v>
      </c>
      <c r="V236" t="s">
        <v>20945</v>
      </c>
      <c r="W236">
        <v>3357</v>
      </c>
      <c r="X236" s="25" t="s">
        <v>21472</v>
      </c>
      <c r="Y236" t="s">
        <v>21470</v>
      </c>
      <c r="AA236" t="str">
        <f t="shared" si="3"/>
        <v>Authentication, Authorization, and Accounting Services (AAA) Security Requirements Guide :: Version 1, Release: 2 Benchmark Date: 24 Jan 2020 AC-2 (4);</v>
      </c>
    </row>
    <row r="237" spans="1:27" ht="409.5" hidden="1">
      <c r="A237" t="s">
        <v>21340</v>
      </c>
      <c r="B237" t="s">
        <v>4349</v>
      </c>
      <c r="C237" t="s">
        <v>21338</v>
      </c>
      <c r="D237" t="s">
        <v>21339</v>
      </c>
      <c r="E237" t="s">
        <v>21338</v>
      </c>
      <c r="F237" t="s">
        <v>21337</v>
      </c>
      <c r="G237" t="s">
        <v>21336</v>
      </c>
      <c r="I237" s="25" t="s">
        <v>21335</v>
      </c>
      <c r="J237" t="s">
        <v>21334</v>
      </c>
      <c r="M237" t="b">
        <v>0</v>
      </c>
      <c r="T237" t="s">
        <v>4341</v>
      </c>
      <c r="U237" t="s">
        <v>4340</v>
      </c>
      <c r="V237" t="s">
        <v>20945</v>
      </c>
      <c r="W237">
        <v>3357</v>
      </c>
      <c r="X237" s="25" t="s">
        <v>21473</v>
      </c>
      <c r="Y237" t="s">
        <v>21470</v>
      </c>
      <c r="AA237" t="str">
        <f t="shared" si="3"/>
        <v>Authentication, Authorization, and Accounting Services (AAA) Security Requirements Guide :: Version 1, Release: 2 Benchmark Date: 24 Jan 2020 AC-2 (4);</v>
      </c>
    </row>
    <row r="238" spans="1:27" ht="409.5" hidden="1">
      <c r="A238" t="s">
        <v>11007</v>
      </c>
      <c r="B238" t="s">
        <v>4349</v>
      </c>
      <c r="C238" t="s">
        <v>6467</v>
      </c>
      <c r="D238" t="s">
        <v>11006</v>
      </c>
      <c r="E238" t="s">
        <v>11005</v>
      </c>
      <c r="F238" t="s">
        <v>11004</v>
      </c>
      <c r="G238" s="25" t="s">
        <v>11003</v>
      </c>
      <c r="I238" s="25" t="s">
        <v>11002</v>
      </c>
      <c r="J238" t="s">
        <v>11001</v>
      </c>
      <c r="M238" t="b">
        <v>0</v>
      </c>
      <c r="T238" t="s">
        <v>4341</v>
      </c>
      <c r="U238" t="s">
        <v>4340</v>
      </c>
      <c r="V238" t="s">
        <v>10511</v>
      </c>
      <c r="W238">
        <v>2890</v>
      </c>
      <c r="X238" s="25" t="s">
        <v>21536</v>
      </c>
      <c r="Y238" t="s">
        <v>21910</v>
      </c>
      <c r="Z238" t="s">
        <v>11000</v>
      </c>
      <c r="AA238" t="str">
        <f t="shared" si="3"/>
        <v>Network Device Management Security Requirements Guide :: Version 4, Release: 1 Benchmark Date: 23 Apr 2021 AC-2;AC-2 (7);</v>
      </c>
    </row>
    <row r="239" spans="1:27" ht="409.5" hidden="1">
      <c r="A239" t="s">
        <v>5653</v>
      </c>
      <c r="B239" t="s">
        <v>4349</v>
      </c>
      <c r="C239" t="s">
        <v>4358</v>
      </c>
      <c r="D239" t="s">
        <v>5652</v>
      </c>
      <c r="E239" t="s">
        <v>5651</v>
      </c>
      <c r="F239" t="s">
        <v>5650</v>
      </c>
      <c r="G239" t="s">
        <v>5649</v>
      </c>
      <c r="I239" s="25" t="s">
        <v>5648</v>
      </c>
      <c r="J239" t="s">
        <v>5647</v>
      </c>
      <c r="M239" t="b">
        <v>0</v>
      </c>
      <c r="T239" t="s">
        <v>4341</v>
      </c>
      <c r="U239" t="s">
        <v>4340</v>
      </c>
      <c r="V239" t="s">
        <v>5162</v>
      </c>
      <c r="W239">
        <v>4093</v>
      </c>
      <c r="X239" s="25" t="s">
        <v>21537</v>
      </c>
      <c r="Y239" t="s">
        <v>21538</v>
      </c>
      <c r="Z239" t="s">
        <v>5646</v>
      </c>
      <c r="AA239" t="str">
        <f t="shared" si="3"/>
        <v>Application Security and Development Security Technical Implementation Guide :: Version 5, Release: 2 Benchmark Date: 27 Oct 2022 AC-2;</v>
      </c>
    </row>
    <row r="240" spans="1:27" ht="409.5">
      <c r="A240" t="s">
        <v>19978</v>
      </c>
      <c r="B240" t="s">
        <v>4349</v>
      </c>
      <c r="C240" t="s">
        <v>19976</v>
      </c>
      <c r="D240" t="s">
        <v>19977</v>
      </c>
      <c r="E240" t="s">
        <v>19976</v>
      </c>
      <c r="F240" t="s">
        <v>19975</v>
      </c>
      <c r="G240" s="25" t="s">
        <v>19974</v>
      </c>
      <c r="I240" s="25" t="s">
        <v>19973</v>
      </c>
      <c r="J240" t="s">
        <v>19972</v>
      </c>
      <c r="M240" t="b">
        <v>0</v>
      </c>
      <c r="T240" t="s">
        <v>4341</v>
      </c>
      <c r="U240" t="s">
        <v>4340</v>
      </c>
      <c r="V240" t="s">
        <v>19908</v>
      </c>
      <c r="W240">
        <v>2489</v>
      </c>
      <c r="X240" s="25" t="s">
        <v>21539</v>
      </c>
      <c r="Y240" t="s">
        <v>21432</v>
      </c>
      <c r="AA240" t="str">
        <f t="shared" si="3"/>
        <v>Application Layer Gateway (ALG) Security Requirements Guide (SRG) :: Version 1, Release: 2 Benchmark Date: 24 Jul 2015 AC-23;</v>
      </c>
    </row>
    <row r="241" spans="1:27" ht="409.5" hidden="1">
      <c r="A241" t="s">
        <v>12969</v>
      </c>
      <c r="B241" t="s">
        <v>4349</v>
      </c>
      <c r="C241" t="s">
        <v>12967</v>
      </c>
      <c r="D241" t="s">
        <v>12968</v>
      </c>
      <c r="E241" t="s">
        <v>12967</v>
      </c>
      <c r="F241" t="s">
        <v>12966</v>
      </c>
      <c r="G241" s="25" t="s">
        <v>12965</v>
      </c>
      <c r="I241" s="25" t="s">
        <v>12964</v>
      </c>
      <c r="J241" t="s">
        <v>12963</v>
      </c>
      <c r="M241" t="b">
        <v>0</v>
      </c>
      <c r="T241" t="s">
        <v>4341</v>
      </c>
      <c r="U241" t="s">
        <v>4340</v>
      </c>
      <c r="V241" t="s">
        <v>12920</v>
      </c>
      <c r="W241">
        <v>2358</v>
      </c>
      <c r="X241" s="25" t="s">
        <v>21540</v>
      </c>
      <c r="Y241" t="s">
        <v>21432</v>
      </c>
      <c r="AA241" t="str">
        <f t="shared" si="3"/>
        <v>Intrusion Detection and Prevention Systems (IDPS) Security Requirements Guide :: Version 2, Release: 6 Benchmark Date: 24 Jul 2020 AC-23;</v>
      </c>
    </row>
    <row r="242" spans="1:27" ht="409.5" hidden="1">
      <c r="A242" t="s">
        <v>12962</v>
      </c>
      <c r="B242" t="s">
        <v>4349</v>
      </c>
      <c r="C242" t="s">
        <v>12960</v>
      </c>
      <c r="D242" t="s">
        <v>12961</v>
      </c>
      <c r="E242" t="s">
        <v>12960</v>
      </c>
      <c r="F242" t="s">
        <v>12959</v>
      </c>
      <c r="G242" s="25" t="s">
        <v>12958</v>
      </c>
      <c r="I242" s="25" t="s">
        <v>12957</v>
      </c>
      <c r="J242" t="s">
        <v>12956</v>
      </c>
      <c r="M242" t="b">
        <v>0</v>
      </c>
      <c r="T242" t="s">
        <v>4341</v>
      </c>
      <c r="U242" t="s">
        <v>4340</v>
      </c>
      <c r="V242" t="s">
        <v>12920</v>
      </c>
      <c r="W242">
        <v>2358</v>
      </c>
      <c r="X242" s="25" t="s">
        <v>21540</v>
      </c>
      <c r="Y242" t="s">
        <v>21432</v>
      </c>
      <c r="AA242" t="str">
        <f t="shared" si="3"/>
        <v>Intrusion Detection and Prevention Systems (IDPS) Security Requirements Guide :: Version 2, Release: 6 Benchmark Date: 24 Jul 2020 AC-23;</v>
      </c>
    </row>
    <row r="243" spans="1:27" ht="409.5" hidden="1">
      <c r="A243" t="s">
        <v>12955</v>
      </c>
      <c r="B243" t="s">
        <v>4349</v>
      </c>
      <c r="C243" t="s">
        <v>12953</v>
      </c>
      <c r="D243" t="s">
        <v>12954</v>
      </c>
      <c r="E243" t="s">
        <v>12953</v>
      </c>
      <c r="F243" t="s">
        <v>12952</v>
      </c>
      <c r="G243" s="25" t="s">
        <v>12951</v>
      </c>
      <c r="I243" s="25" t="s">
        <v>12950</v>
      </c>
      <c r="J243" t="s">
        <v>12949</v>
      </c>
      <c r="M243" t="b">
        <v>0</v>
      </c>
      <c r="T243" t="s">
        <v>4341</v>
      </c>
      <c r="U243" t="s">
        <v>4340</v>
      </c>
      <c r="V243" t="s">
        <v>12920</v>
      </c>
      <c r="W243">
        <v>2358</v>
      </c>
      <c r="X243" s="25" t="s">
        <v>21540</v>
      </c>
      <c r="Y243" t="s">
        <v>21432</v>
      </c>
      <c r="AA243" t="str">
        <f t="shared" si="3"/>
        <v>Intrusion Detection and Prevention Systems (IDPS) Security Requirements Guide :: Version 2, Release: 6 Benchmark Date: 24 Jul 2020 AC-23;</v>
      </c>
    </row>
    <row r="244" spans="1:27" ht="409.5" hidden="1">
      <c r="A244" t="s">
        <v>12948</v>
      </c>
      <c r="B244" t="s">
        <v>4349</v>
      </c>
      <c r="C244" t="s">
        <v>12946</v>
      </c>
      <c r="D244" t="s">
        <v>12947</v>
      </c>
      <c r="E244" t="s">
        <v>12946</v>
      </c>
      <c r="F244" t="s">
        <v>12945</v>
      </c>
      <c r="G244" s="25" t="s">
        <v>12944</v>
      </c>
      <c r="I244" s="25" t="s">
        <v>12943</v>
      </c>
      <c r="J244" t="s">
        <v>12942</v>
      </c>
      <c r="M244" t="b">
        <v>0</v>
      </c>
      <c r="T244" t="s">
        <v>4341</v>
      </c>
      <c r="U244" t="s">
        <v>4340</v>
      </c>
      <c r="V244" t="s">
        <v>12920</v>
      </c>
      <c r="W244">
        <v>2358</v>
      </c>
      <c r="X244" s="25" t="s">
        <v>21539</v>
      </c>
      <c r="Y244" t="s">
        <v>21432</v>
      </c>
      <c r="AA244" t="str">
        <f t="shared" si="3"/>
        <v>Intrusion Detection and Prevention Systems (IDPS) Security Requirements Guide :: Version 2, Release: 6 Benchmark Date: 24 Jul 2020 AC-23;</v>
      </c>
    </row>
    <row r="245" spans="1:27" ht="409.5" hidden="1">
      <c r="A245" t="s">
        <v>12941</v>
      </c>
      <c r="B245" t="s">
        <v>4349</v>
      </c>
      <c r="C245" t="s">
        <v>12939</v>
      </c>
      <c r="D245" t="s">
        <v>12940</v>
      </c>
      <c r="E245" t="s">
        <v>12939</v>
      </c>
      <c r="F245" t="s">
        <v>12938</v>
      </c>
      <c r="G245" s="25" t="s">
        <v>12937</v>
      </c>
      <c r="I245" s="25" t="s">
        <v>12936</v>
      </c>
      <c r="J245" t="s">
        <v>12935</v>
      </c>
      <c r="M245" t="b">
        <v>0</v>
      </c>
      <c r="T245" t="s">
        <v>4341</v>
      </c>
      <c r="U245" t="s">
        <v>4340</v>
      </c>
      <c r="V245" t="s">
        <v>12920</v>
      </c>
      <c r="W245">
        <v>2358</v>
      </c>
      <c r="X245" s="25" t="s">
        <v>21539</v>
      </c>
      <c r="Y245" t="s">
        <v>21432</v>
      </c>
      <c r="AA245" t="str">
        <f t="shared" si="3"/>
        <v>Intrusion Detection and Prevention Systems (IDPS) Security Requirements Guide :: Version 2, Release: 6 Benchmark Date: 24 Jul 2020 AC-23;</v>
      </c>
    </row>
    <row r="246" spans="1:27" ht="409.5" hidden="1">
      <c r="A246" t="s">
        <v>12934</v>
      </c>
      <c r="B246" t="s">
        <v>4349</v>
      </c>
      <c r="C246" t="s">
        <v>12932</v>
      </c>
      <c r="D246" t="s">
        <v>12933</v>
      </c>
      <c r="E246" t="s">
        <v>12932</v>
      </c>
      <c r="F246" t="s">
        <v>12931</v>
      </c>
      <c r="G246" s="25" t="s">
        <v>12930</v>
      </c>
      <c r="I246" s="25" t="s">
        <v>12929</v>
      </c>
      <c r="J246" t="s">
        <v>12928</v>
      </c>
      <c r="M246" t="b">
        <v>0</v>
      </c>
      <c r="T246" t="s">
        <v>4341</v>
      </c>
      <c r="U246" t="s">
        <v>4340</v>
      </c>
      <c r="V246" t="s">
        <v>12920</v>
      </c>
      <c r="W246">
        <v>2358</v>
      </c>
      <c r="X246" s="25" t="s">
        <v>21539</v>
      </c>
      <c r="Y246" t="s">
        <v>21432</v>
      </c>
      <c r="AA246" t="str">
        <f t="shared" si="3"/>
        <v>Intrusion Detection and Prevention Systems (IDPS) Security Requirements Guide :: Version 2, Release: 6 Benchmark Date: 24 Jul 2020 AC-23;</v>
      </c>
    </row>
    <row r="247" spans="1:27" ht="409.5" hidden="1">
      <c r="A247" t="s">
        <v>7308</v>
      </c>
      <c r="B247" t="s">
        <v>4349</v>
      </c>
      <c r="C247" t="s">
        <v>7307</v>
      </c>
      <c r="D247" t="s">
        <v>7306</v>
      </c>
      <c r="E247" t="s">
        <v>7305</v>
      </c>
      <c r="F247" t="s">
        <v>7304</v>
      </c>
      <c r="G247" s="25" t="s">
        <v>7303</v>
      </c>
      <c r="I247" s="25" t="s">
        <v>7302</v>
      </c>
      <c r="J247" t="s">
        <v>7301</v>
      </c>
      <c r="M247" t="b">
        <v>0</v>
      </c>
      <c r="T247" t="s">
        <v>4341</v>
      </c>
      <c r="U247" t="s">
        <v>4340</v>
      </c>
      <c r="V247" t="s">
        <v>5162</v>
      </c>
      <c r="W247">
        <v>4093</v>
      </c>
      <c r="X247" s="25" t="s">
        <v>21540</v>
      </c>
      <c r="Y247" t="s">
        <v>21432</v>
      </c>
      <c r="Z247" t="s">
        <v>7300</v>
      </c>
      <c r="AA247" t="str">
        <f t="shared" si="3"/>
        <v>Application Security and Development Security Technical Implementation Guide :: Version 5, Release: 2 Benchmark Date: 27 Oct 2022 AC-23;</v>
      </c>
    </row>
    <row r="248" spans="1:27" ht="409.5" hidden="1">
      <c r="A248" t="s">
        <v>7299</v>
      </c>
      <c r="B248" t="s">
        <v>4349</v>
      </c>
      <c r="C248" t="s">
        <v>7298</v>
      </c>
      <c r="D248" t="s">
        <v>7297</v>
      </c>
      <c r="E248" t="s">
        <v>7296</v>
      </c>
      <c r="F248" t="s">
        <v>7295</v>
      </c>
      <c r="G248" s="25" t="s">
        <v>7294</v>
      </c>
      <c r="I248" s="25" t="s">
        <v>7293</v>
      </c>
      <c r="J248" t="s">
        <v>7292</v>
      </c>
      <c r="M248" t="b">
        <v>0</v>
      </c>
      <c r="T248" t="s">
        <v>4341</v>
      </c>
      <c r="U248" t="s">
        <v>4340</v>
      </c>
      <c r="V248" t="s">
        <v>5162</v>
      </c>
      <c r="W248">
        <v>4093</v>
      </c>
      <c r="X248" s="25" t="s">
        <v>21539</v>
      </c>
      <c r="Y248" t="s">
        <v>21432</v>
      </c>
      <c r="Z248" t="s">
        <v>7291</v>
      </c>
      <c r="AA248" t="str">
        <f t="shared" si="3"/>
        <v>Application Security and Development Security Technical Implementation Guide :: Version 5, Release: 2 Benchmark Date: 27 Oct 2022 AC-23;</v>
      </c>
    </row>
    <row r="249" spans="1:27" ht="409.5">
      <c r="A249" t="s">
        <v>20895</v>
      </c>
      <c r="B249" t="s">
        <v>4349</v>
      </c>
      <c r="C249" t="s">
        <v>20893</v>
      </c>
      <c r="D249" t="s">
        <v>20894</v>
      </c>
      <c r="E249" t="s">
        <v>20893</v>
      </c>
      <c r="F249" t="s">
        <v>20892</v>
      </c>
      <c r="G249" s="25" t="s">
        <v>20891</v>
      </c>
      <c r="I249" s="25" t="s">
        <v>20890</v>
      </c>
      <c r="J249" t="s">
        <v>20889</v>
      </c>
      <c r="M249" t="b">
        <v>0</v>
      </c>
      <c r="T249" t="s">
        <v>4341</v>
      </c>
      <c r="U249" t="s">
        <v>4340</v>
      </c>
      <c r="V249" t="s">
        <v>19908</v>
      </c>
      <c r="W249">
        <v>2489</v>
      </c>
      <c r="X249" s="25" t="s">
        <v>21540</v>
      </c>
      <c r="Y249" t="s">
        <v>21432</v>
      </c>
      <c r="AA249" t="str">
        <f t="shared" si="3"/>
        <v>Application Layer Gateway (ALG) Security Requirements Guide (SRG) :: Version 1, Release: 2 Benchmark Date: 24 Jul 2015 AC-23;</v>
      </c>
    </row>
    <row r="250" spans="1:27" ht="409.5">
      <c r="A250" t="s">
        <v>20888</v>
      </c>
      <c r="B250" t="s">
        <v>4349</v>
      </c>
      <c r="C250" t="s">
        <v>20886</v>
      </c>
      <c r="D250" t="s">
        <v>20887</v>
      </c>
      <c r="E250" t="s">
        <v>20886</v>
      </c>
      <c r="F250" t="s">
        <v>20885</v>
      </c>
      <c r="G250" s="25" t="s">
        <v>20884</v>
      </c>
      <c r="I250" s="25" t="s">
        <v>20883</v>
      </c>
      <c r="J250" t="s">
        <v>20882</v>
      </c>
      <c r="M250" t="b">
        <v>0</v>
      </c>
      <c r="T250" t="s">
        <v>4341</v>
      </c>
      <c r="U250" t="s">
        <v>4340</v>
      </c>
      <c r="V250" t="s">
        <v>19908</v>
      </c>
      <c r="W250">
        <v>2489</v>
      </c>
      <c r="X250" s="25" t="s">
        <v>21540</v>
      </c>
      <c r="Y250" t="s">
        <v>21432</v>
      </c>
      <c r="AA250" t="str">
        <f t="shared" si="3"/>
        <v>Application Layer Gateway (ALG) Security Requirements Guide (SRG) :: Version 1, Release: 2 Benchmark Date: 24 Jul 2015 AC-23;</v>
      </c>
    </row>
    <row r="251" spans="1:27" ht="409.5">
      <c r="A251" t="s">
        <v>20881</v>
      </c>
      <c r="B251" t="s">
        <v>4349</v>
      </c>
      <c r="C251" t="s">
        <v>20879</v>
      </c>
      <c r="D251" t="s">
        <v>20880</v>
      </c>
      <c r="E251" t="s">
        <v>20879</v>
      </c>
      <c r="F251" t="s">
        <v>20878</v>
      </c>
      <c r="G251" s="25" t="s">
        <v>20877</v>
      </c>
      <c r="I251" s="25" t="s">
        <v>20876</v>
      </c>
      <c r="J251" t="s">
        <v>20875</v>
      </c>
      <c r="M251" t="b">
        <v>0</v>
      </c>
      <c r="T251" t="s">
        <v>4341</v>
      </c>
      <c r="U251" t="s">
        <v>4340</v>
      </c>
      <c r="V251" t="s">
        <v>19908</v>
      </c>
      <c r="W251">
        <v>2489</v>
      </c>
      <c r="X251" s="25" t="s">
        <v>21540</v>
      </c>
      <c r="Y251" t="s">
        <v>21432</v>
      </c>
      <c r="AA251" t="str">
        <f t="shared" si="3"/>
        <v>Application Layer Gateway (ALG) Security Requirements Guide (SRG) :: Version 1, Release: 2 Benchmark Date: 24 Jul 2015 AC-23;</v>
      </c>
    </row>
    <row r="252" spans="1:27" ht="409.5">
      <c r="A252" t="s">
        <v>20874</v>
      </c>
      <c r="B252" t="s">
        <v>4349</v>
      </c>
      <c r="C252" t="s">
        <v>20872</v>
      </c>
      <c r="D252" t="s">
        <v>20873</v>
      </c>
      <c r="E252" t="s">
        <v>20872</v>
      </c>
      <c r="F252" t="s">
        <v>20871</v>
      </c>
      <c r="G252" s="25" t="s">
        <v>20870</v>
      </c>
      <c r="I252" s="25" t="s">
        <v>20869</v>
      </c>
      <c r="J252" t="s">
        <v>20868</v>
      </c>
      <c r="M252" t="b">
        <v>0</v>
      </c>
      <c r="T252" t="s">
        <v>4341</v>
      </c>
      <c r="U252" t="s">
        <v>4340</v>
      </c>
      <c r="V252" t="s">
        <v>19908</v>
      </c>
      <c r="W252">
        <v>2489</v>
      </c>
      <c r="X252" s="25" t="s">
        <v>21539</v>
      </c>
      <c r="Y252" t="s">
        <v>21432</v>
      </c>
      <c r="AA252" t="str">
        <f t="shared" si="3"/>
        <v>Application Layer Gateway (ALG) Security Requirements Guide (SRG) :: Version 1, Release: 2 Benchmark Date: 24 Jul 2015 AC-23;</v>
      </c>
    </row>
    <row r="253" spans="1:27" ht="409.5">
      <c r="A253" t="s">
        <v>20867</v>
      </c>
      <c r="B253" t="s">
        <v>4349</v>
      </c>
      <c r="C253" t="s">
        <v>20865</v>
      </c>
      <c r="D253" t="s">
        <v>20866</v>
      </c>
      <c r="E253" t="s">
        <v>20865</v>
      </c>
      <c r="F253" t="s">
        <v>20864</v>
      </c>
      <c r="G253" s="25" t="s">
        <v>20863</v>
      </c>
      <c r="I253" s="25" t="s">
        <v>20862</v>
      </c>
      <c r="J253" t="s">
        <v>20861</v>
      </c>
      <c r="M253" t="b">
        <v>0</v>
      </c>
      <c r="T253" t="s">
        <v>4341</v>
      </c>
      <c r="U253" t="s">
        <v>4340</v>
      </c>
      <c r="V253" t="s">
        <v>19908</v>
      </c>
      <c r="W253">
        <v>2489</v>
      </c>
      <c r="X253" s="25" t="s">
        <v>21539</v>
      </c>
      <c r="Y253" t="s">
        <v>21432</v>
      </c>
      <c r="AA253" t="str">
        <f t="shared" si="3"/>
        <v>Application Layer Gateway (ALG) Security Requirements Guide (SRG) :: Version 1, Release: 2 Benchmark Date: 24 Jul 2015 AC-23;</v>
      </c>
    </row>
    <row r="254" spans="1:27" ht="409.5" hidden="1">
      <c r="A254" t="s">
        <v>7915</v>
      </c>
      <c r="B254" t="s">
        <v>4349</v>
      </c>
      <c r="C254" t="s">
        <v>7914</v>
      </c>
      <c r="D254" t="s">
        <v>7913</v>
      </c>
      <c r="E254" t="s">
        <v>7912</v>
      </c>
      <c r="F254" t="s">
        <v>7911</v>
      </c>
      <c r="G254" s="25" t="s">
        <v>7910</v>
      </c>
      <c r="I254" s="25" t="s">
        <v>7909</v>
      </c>
      <c r="J254" t="s">
        <v>7908</v>
      </c>
      <c r="M254" t="b">
        <v>0</v>
      </c>
      <c r="T254" t="s">
        <v>4341</v>
      </c>
      <c r="U254" t="s">
        <v>4340</v>
      </c>
      <c r="V254" t="s">
        <v>7613</v>
      </c>
      <c r="W254">
        <v>2920</v>
      </c>
      <c r="X254" s="25" t="s">
        <v>7907</v>
      </c>
      <c r="Y254" t="s">
        <v>21541</v>
      </c>
      <c r="Z254" t="s">
        <v>7906</v>
      </c>
      <c r="AA254" t="str">
        <f t="shared" si="3"/>
        <v>Virtual Private Network (VPN) Security Requirements Guide :: Version 2, Release: 4 Benchmark Date: 27 Oct 2021 AC-24 (1);</v>
      </c>
    </row>
    <row r="255" spans="1:27" ht="409.5" hidden="1">
      <c r="A255" t="s">
        <v>19875</v>
      </c>
      <c r="B255" t="s">
        <v>4349</v>
      </c>
      <c r="C255" t="s">
        <v>5115</v>
      </c>
      <c r="D255" t="s">
        <v>19874</v>
      </c>
      <c r="E255" t="s">
        <v>19873</v>
      </c>
      <c r="F255" t="s">
        <v>19872</v>
      </c>
      <c r="G255" s="25" t="s">
        <v>19871</v>
      </c>
      <c r="I255" s="25" t="s">
        <v>19870</v>
      </c>
      <c r="J255" t="s">
        <v>19869</v>
      </c>
      <c r="M255" t="b">
        <v>0</v>
      </c>
      <c r="T255" t="s">
        <v>4341</v>
      </c>
      <c r="U255" t="s">
        <v>4340</v>
      </c>
      <c r="V255" t="s">
        <v>18918</v>
      </c>
      <c r="W255">
        <v>2900</v>
      </c>
      <c r="X255" s="25" t="s">
        <v>21542</v>
      </c>
      <c r="Y255" t="s">
        <v>21433</v>
      </c>
      <c r="Z255" t="s">
        <v>19868</v>
      </c>
      <c r="AA255" t="str">
        <f t="shared" si="3"/>
        <v>Application Server Security Requirements Guide :: Version 3, Release: 3 Benchmark Date: 27 Oct 2022 AC-3;</v>
      </c>
    </row>
    <row r="256" spans="1:27" ht="409.5" hidden="1">
      <c r="A256" t="s">
        <v>18916</v>
      </c>
      <c r="B256" t="s">
        <v>4745</v>
      </c>
      <c r="C256" t="s">
        <v>5115</v>
      </c>
      <c r="D256" t="s">
        <v>18915</v>
      </c>
      <c r="E256" t="s">
        <v>18914</v>
      </c>
      <c r="F256" t="s">
        <v>18913</v>
      </c>
      <c r="G256" s="25" t="s">
        <v>18912</v>
      </c>
      <c r="I256" s="25" t="s">
        <v>18911</v>
      </c>
      <c r="J256" t="s">
        <v>18910</v>
      </c>
      <c r="M256" t="b">
        <v>0</v>
      </c>
      <c r="T256" t="s">
        <v>4341</v>
      </c>
      <c r="U256" t="s">
        <v>4340</v>
      </c>
      <c r="V256" t="s">
        <v>18135</v>
      </c>
      <c r="W256">
        <v>2901</v>
      </c>
      <c r="X256" s="25" t="s">
        <v>21542</v>
      </c>
      <c r="Y256" t="s">
        <v>21433</v>
      </c>
      <c r="Z256" t="s">
        <v>18909</v>
      </c>
      <c r="AA256" t="str">
        <f t="shared" si="3"/>
        <v>Central Log Server Security Requirements Guide :: Version 2, Release: 2 Benchmark Date: 27 Oct 2022 AC-3;</v>
      </c>
    </row>
    <row r="257" spans="1:27" ht="409.5" hidden="1">
      <c r="A257" t="s">
        <v>18070</v>
      </c>
      <c r="B257" t="s">
        <v>4349</v>
      </c>
      <c r="C257" t="s">
        <v>5115</v>
      </c>
      <c r="D257" t="s">
        <v>18069</v>
      </c>
      <c r="E257" t="s">
        <v>18068</v>
      </c>
      <c r="F257" t="s">
        <v>18067</v>
      </c>
      <c r="G257" t="s">
        <v>18066</v>
      </c>
      <c r="I257" s="25" t="s">
        <v>18065</v>
      </c>
      <c r="J257" t="s">
        <v>18064</v>
      </c>
      <c r="M257" t="b">
        <v>0</v>
      </c>
      <c r="T257" t="s">
        <v>4341</v>
      </c>
      <c r="U257" t="s">
        <v>4340</v>
      </c>
      <c r="V257" t="s">
        <v>16942</v>
      </c>
      <c r="W257">
        <v>5239</v>
      </c>
      <c r="X257" s="25" t="s">
        <v>21542</v>
      </c>
      <c r="Y257" t="s">
        <v>21433</v>
      </c>
      <c r="AA257" t="str">
        <f t="shared" si="3"/>
        <v>Container Platform Security Requirements Guide :: Version 1, Release: 3 Benchmark Date: 27 Jan 2022 AC-3;</v>
      </c>
    </row>
    <row r="258" spans="1:27" ht="409.5" hidden="1">
      <c r="A258" t="s">
        <v>18063</v>
      </c>
      <c r="B258" t="s">
        <v>4349</v>
      </c>
      <c r="C258" t="s">
        <v>5115</v>
      </c>
      <c r="D258" t="s">
        <v>18062</v>
      </c>
      <c r="E258" t="s">
        <v>18061</v>
      </c>
      <c r="F258" t="s">
        <v>18060</v>
      </c>
      <c r="G258" t="s">
        <v>18059</v>
      </c>
      <c r="I258" s="25" t="s">
        <v>18058</v>
      </c>
      <c r="J258" t="s">
        <v>18057</v>
      </c>
      <c r="M258" t="b">
        <v>0</v>
      </c>
      <c r="T258" t="s">
        <v>4341</v>
      </c>
      <c r="U258" t="s">
        <v>4340</v>
      </c>
      <c r="V258" t="s">
        <v>16942</v>
      </c>
      <c r="W258">
        <v>5239</v>
      </c>
      <c r="X258" s="25" t="s">
        <v>21542</v>
      </c>
      <c r="Y258" t="s">
        <v>21433</v>
      </c>
      <c r="AA258" t="str">
        <f t="shared" si="3"/>
        <v>Container Platform Security Requirements Guide :: Version 1, Release: 3 Benchmark Date: 27 Jan 2022 AC-3;</v>
      </c>
    </row>
    <row r="259" spans="1:27" ht="409.5" hidden="1">
      <c r="A259" t="s">
        <v>18056</v>
      </c>
      <c r="B259" t="s">
        <v>4349</v>
      </c>
      <c r="C259" t="s">
        <v>5115</v>
      </c>
      <c r="D259" t="s">
        <v>18055</v>
      </c>
      <c r="E259" t="s">
        <v>18054</v>
      </c>
      <c r="F259" t="s">
        <v>18053</v>
      </c>
      <c r="G259" t="s">
        <v>18052</v>
      </c>
      <c r="I259" s="25" t="s">
        <v>18051</v>
      </c>
      <c r="J259" t="s">
        <v>18050</v>
      </c>
      <c r="M259" t="b">
        <v>0</v>
      </c>
      <c r="T259" t="s">
        <v>4341</v>
      </c>
      <c r="U259" t="s">
        <v>4340</v>
      </c>
      <c r="V259" t="s">
        <v>16942</v>
      </c>
      <c r="W259">
        <v>5239</v>
      </c>
      <c r="X259" s="25" t="s">
        <v>21542</v>
      </c>
      <c r="Y259" t="s">
        <v>21433</v>
      </c>
      <c r="AA259" t="str">
        <f t="shared" si="3"/>
        <v>Container Platform Security Requirements Guide :: Version 1, Release: 3 Benchmark Date: 27 Jan 2022 AC-3;</v>
      </c>
    </row>
    <row r="260" spans="1:27" ht="409.5" hidden="1">
      <c r="A260" t="s">
        <v>16925</v>
      </c>
      <c r="B260" t="s">
        <v>4745</v>
      </c>
      <c r="C260" t="s">
        <v>5115</v>
      </c>
      <c r="D260" t="s">
        <v>16924</v>
      </c>
      <c r="E260" t="s">
        <v>16923</v>
      </c>
      <c r="F260" t="s">
        <v>16922</v>
      </c>
      <c r="G260" s="25" t="s">
        <v>16921</v>
      </c>
      <c r="I260" s="25" t="s">
        <v>16920</v>
      </c>
      <c r="J260" t="s">
        <v>16919</v>
      </c>
      <c r="M260" t="b">
        <v>0</v>
      </c>
      <c r="T260" t="s">
        <v>4341</v>
      </c>
      <c r="U260" t="s">
        <v>4340</v>
      </c>
      <c r="V260" t="s">
        <v>15953</v>
      </c>
      <c r="W260">
        <v>2902</v>
      </c>
      <c r="X260" s="25" t="s">
        <v>21542</v>
      </c>
      <c r="Y260" t="s">
        <v>21433</v>
      </c>
      <c r="Z260" t="s">
        <v>16918</v>
      </c>
      <c r="AA260" t="str">
        <f t="shared" ref="AA260:AA323" si="4">_xlfn.CONCAT(V260, " ", Y260)</f>
        <v>Database Security Requirements Guide :: Version 3, Release: 3 Benchmark Date: 27 Jul 2022 AC-3;</v>
      </c>
    </row>
    <row r="261" spans="1:27" ht="409.5" hidden="1">
      <c r="A261" t="s">
        <v>14611</v>
      </c>
      <c r="B261" t="s">
        <v>4349</v>
      </c>
      <c r="C261" t="s">
        <v>14610</v>
      </c>
      <c r="D261" t="s">
        <v>14609</v>
      </c>
      <c r="E261" t="s">
        <v>14608</v>
      </c>
      <c r="F261" t="s">
        <v>14607</v>
      </c>
      <c r="G261" s="25" t="s">
        <v>14606</v>
      </c>
      <c r="I261" t="s">
        <v>14605</v>
      </c>
      <c r="J261" t="s">
        <v>14604</v>
      </c>
      <c r="M261" t="b">
        <v>0</v>
      </c>
      <c r="T261" t="s">
        <v>4341</v>
      </c>
      <c r="U261" t="s">
        <v>4340</v>
      </c>
      <c r="V261" t="s">
        <v>13339</v>
      </c>
      <c r="W261">
        <v>2895</v>
      </c>
      <c r="X261" s="25" t="s">
        <v>21542</v>
      </c>
      <c r="Y261" t="s">
        <v>21433</v>
      </c>
      <c r="Z261" t="s">
        <v>14603</v>
      </c>
      <c r="AA261" t="str">
        <f t="shared" si="4"/>
        <v>General Purpose Operating System Security Requirements Guide :: Version 2, Release: 4 Benchmark Date: 27 Jul 2022 AC-3;</v>
      </c>
    </row>
    <row r="262" spans="1:27" ht="409.5" hidden="1">
      <c r="A262" t="s">
        <v>12601</v>
      </c>
      <c r="B262" t="s">
        <v>4349</v>
      </c>
      <c r="C262" t="s">
        <v>5115</v>
      </c>
      <c r="D262" t="s">
        <v>12600</v>
      </c>
      <c r="E262" t="s">
        <v>12599</v>
      </c>
      <c r="F262" t="s">
        <v>12598</v>
      </c>
      <c r="G262" s="25" t="s">
        <v>12583</v>
      </c>
      <c r="I262" s="25" t="s">
        <v>12597</v>
      </c>
      <c r="J262" s="25" t="s">
        <v>12596</v>
      </c>
      <c r="M262" t="b">
        <v>0</v>
      </c>
      <c r="T262" t="s">
        <v>4341</v>
      </c>
      <c r="U262" t="s">
        <v>4340</v>
      </c>
      <c r="V262" t="s">
        <v>11272</v>
      </c>
      <c r="W262">
        <v>2906</v>
      </c>
      <c r="X262" s="25" t="s">
        <v>21542</v>
      </c>
      <c r="Y262" t="s">
        <v>21433</v>
      </c>
      <c r="Z262" t="s">
        <v>12595</v>
      </c>
      <c r="AA262" t="str">
        <f t="shared" si="4"/>
        <v>Mainframe Product Security Requirements Guide :: Version 2, Release: 1 Benchmark Date: 27 Oct 2022 AC-3;</v>
      </c>
    </row>
    <row r="263" spans="1:27" ht="409.5" hidden="1">
      <c r="A263" t="s">
        <v>12594</v>
      </c>
      <c r="B263" t="s">
        <v>4349</v>
      </c>
      <c r="C263" t="s">
        <v>5115</v>
      </c>
      <c r="D263" t="s">
        <v>12593</v>
      </c>
      <c r="E263" t="s">
        <v>12592</v>
      </c>
      <c r="F263" t="s">
        <v>12591</v>
      </c>
      <c r="G263" s="25" t="s">
        <v>12583</v>
      </c>
      <c r="I263" s="25" t="s">
        <v>12590</v>
      </c>
      <c r="J263" s="25" t="s">
        <v>12589</v>
      </c>
      <c r="M263" t="b">
        <v>0</v>
      </c>
      <c r="T263" t="s">
        <v>4341</v>
      </c>
      <c r="U263" t="s">
        <v>4340</v>
      </c>
      <c r="V263" t="s">
        <v>11272</v>
      </c>
      <c r="W263">
        <v>2906</v>
      </c>
      <c r="X263" s="25" t="s">
        <v>21542</v>
      </c>
      <c r="Y263" t="s">
        <v>21433</v>
      </c>
      <c r="Z263" t="s">
        <v>12588</v>
      </c>
      <c r="AA263" t="str">
        <f t="shared" si="4"/>
        <v>Mainframe Product Security Requirements Guide :: Version 2, Release: 1 Benchmark Date: 27 Oct 2022 AC-3;</v>
      </c>
    </row>
    <row r="264" spans="1:27" ht="409.5" hidden="1">
      <c r="A264" t="s">
        <v>12587</v>
      </c>
      <c r="B264" t="s">
        <v>4349</v>
      </c>
      <c r="C264" t="s">
        <v>5115</v>
      </c>
      <c r="D264" t="s">
        <v>12586</v>
      </c>
      <c r="E264" t="s">
        <v>12585</v>
      </c>
      <c r="F264" t="s">
        <v>12584</v>
      </c>
      <c r="G264" s="25" t="s">
        <v>12583</v>
      </c>
      <c r="I264" s="25" t="s">
        <v>12582</v>
      </c>
      <c r="J264" s="25" t="s">
        <v>12581</v>
      </c>
      <c r="M264" t="b">
        <v>0</v>
      </c>
      <c r="T264" t="s">
        <v>4341</v>
      </c>
      <c r="U264" t="s">
        <v>4340</v>
      </c>
      <c r="V264" t="s">
        <v>11272</v>
      </c>
      <c r="W264">
        <v>2906</v>
      </c>
      <c r="X264" s="25" t="s">
        <v>21542</v>
      </c>
      <c r="Y264" t="s">
        <v>21433</v>
      </c>
      <c r="Z264" t="s">
        <v>12580</v>
      </c>
      <c r="AA264" t="str">
        <f t="shared" si="4"/>
        <v>Mainframe Product Security Requirements Guide :: Version 2, Release: 1 Benchmark Date: 27 Oct 2022 AC-3;</v>
      </c>
    </row>
    <row r="265" spans="1:27" ht="409.5" hidden="1">
      <c r="A265" t="s">
        <v>11206</v>
      </c>
      <c r="B265" t="s">
        <v>4745</v>
      </c>
      <c r="C265" t="s">
        <v>5115</v>
      </c>
      <c r="D265" t="s">
        <v>11205</v>
      </c>
      <c r="E265" t="s">
        <v>11204</v>
      </c>
      <c r="F265" t="s">
        <v>11203</v>
      </c>
      <c r="G265" s="25" t="s">
        <v>11202</v>
      </c>
      <c r="I265" s="25" t="s">
        <v>11201</v>
      </c>
      <c r="J265" t="s">
        <v>11200</v>
      </c>
      <c r="M265" t="b">
        <v>0</v>
      </c>
      <c r="T265" t="s">
        <v>4341</v>
      </c>
      <c r="U265" t="s">
        <v>4340</v>
      </c>
      <c r="V265" t="s">
        <v>10511</v>
      </c>
      <c r="W265">
        <v>2890</v>
      </c>
      <c r="X265" s="25" t="s">
        <v>21542</v>
      </c>
      <c r="Y265" t="s">
        <v>21433</v>
      </c>
      <c r="Z265" t="s">
        <v>11199</v>
      </c>
      <c r="AA265" t="str">
        <f t="shared" si="4"/>
        <v>Network Device Management Security Requirements Guide :: Version 4, Release: 1 Benchmark Date: 23 Apr 2021 AC-3;</v>
      </c>
    </row>
    <row r="266" spans="1:27" ht="409.5" hidden="1">
      <c r="A266" t="s">
        <v>9670</v>
      </c>
      <c r="B266" t="s">
        <v>4349</v>
      </c>
      <c r="C266" t="s">
        <v>9669</v>
      </c>
      <c r="D266" t="s">
        <v>9668</v>
      </c>
      <c r="E266" t="s">
        <v>9667</v>
      </c>
      <c r="F266" t="s">
        <v>9666</v>
      </c>
      <c r="G266" s="25" t="s">
        <v>9665</v>
      </c>
      <c r="I266" s="25" t="s">
        <v>9664</v>
      </c>
      <c r="J266" t="s">
        <v>9663</v>
      </c>
      <c r="M266" t="b">
        <v>0</v>
      </c>
      <c r="T266" t="s">
        <v>4341</v>
      </c>
      <c r="U266" t="s">
        <v>4340</v>
      </c>
      <c r="V266" t="s">
        <v>9446</v>
      </c>
      <c r="W266">
        <v>3333</v>
      </c>
      <c r="X266" s="25" t="s">
        <v>21542</v>
      </c>
      <c r="Y266" t="s">
        <v>21433</v>
      </c>
      <c r="AA266" t="str">
        <f t="shared" si="4"/>
        <v>SDN Controller Security Requirements Guide :: Version 1, Release: 2 Benchmark Date: 24 Apr 2020 AC-3;</v>
      </c>
    </row>
    <row r="267" spans="1:27" ht="409.5" hidden="1">
      <c r="A267" t="s">
        <v>7290</v>
      </c>
      <c r="B267" t="s">
        <v>4745</v>
      </c>
      <c r="C267" t="s">
        <v>5115</v>
      </c>
      <c r="D267" t="s">
        <v>7289</v>
      </c>
      <c r="E267" t="s">
        <v>7288</v>
      </c>
      <c r="F267" t="s">
        <v>7287</v>
      </c>
      <c r="G267" s="25" t="s">
        <v>7286</v>
      </c>
      <c r="I267" s="25" t="s">
        <v>7285</v>
      </c>
      <c r="J267" t="s">
        <v>7284</v>
      </c>
      <c r="M267" t="b">
        <v>0</v>
      </c>
      <c r="T267" t="s">
        <v>4341</v>
      </c>
      <c r="U267" t="s">
        <v>4340</v>
      </c>
      <c r="V267" t="s">
        <v>5162</v>
      </c>
      <c r="W267">
        <v>4093</v>
      </c>
      <c r="X267" s="25" t="s">
        <v>21542</v>
      </c>
      <c r="Y267" t="s">
        <v>21433</v>
      </c>
      <c r="Z267" t="s">
        <v>7283</v>
      </c>
      <c r="AA267" t="str">
        <f t="shared" si="4"/>
        <v>Application Security and Development Security Technical Implementation Guide :: Version 5, Release: 2 Benchmark Date: 27 Oct 2022 AC-3;</v>
      </c>
    </row>
    <row r="268" spans="1:27" ht="409.5" hidden="1">
      <c r="A268" t="s">
        <v>5116</v>
      </c>
      <c r="B268" t="s">
        <v>4349</v>
      </c>
      <c r="C268" t="s">
        <v>5115</v>
      </c>
      <c r="D268" t="s">
        <v>5114</v>
      </c>
      <c r="E268" t="s">
        <v>5113</v>
      </c>
      <c r="F268" t="s">
        <v>5112</v>
      </c>
      <c r="G268" t="s">
        <v>5111</v>
      </c>
      <c r="I268" s="25" t="s">
        <v>5110</v>
      </c>
      <c r="J268" t="s">
        <v>5109</v>
      </c>
      <c r="M268" t="b">
        <v>0</v>
      </c>
      <c r="T268" t="s">
        <v>4341</v>
      </c>
      <c r="U268" t="s">
        <v>4340</v>
      </c>
      <c r="V268" t="s">
        <v>4339</v>
      </c>
      <c r="W268">
        <v>2910</v>
      </c>
      <c r="X268" s="25" t="s">
        <v>21542</v>
      </c>
      <c r="Y268" t="s">
        <v>21433</v>
      </c>
      <c r="Z268" t="s">
        <v>5108</v>
      </c>
      <c r="AA268" t="str">
        <f t="shared" si="4"/>
        <v>Web Server Security Requirements Guide :: Version 3, Release: 1 Benchmark Date: 27 Oct 2022 AC-3;</v>
      </c>
    </row>
    <row r="269" spans="1:27" ht="409.5" hidden="1">
      <c r="A269" t="s">
        <v>8705</v>
      </c>
      <c r="B269" t="s">
        <v>4349</v>
      </c>
      <c r="C269" t="s">
        <v>8704</v>
      </c>
      <c r="D269" t="s">
        <v>8703</v>
      </c>
      <c r="E269" t="s">
        <v>8702</v>
      </c>
      <c r="F269" t="s">
        <v>8701</v>
      </c>
      <c r="G269" s="25" t="s">
        <v>8700</v>
      </c>
      <c r="I269" s="25" t="s">
        <v>8699</v>
      </c>
      <c r="J269" t="s">
        <v>8698</v>
      </c>
      <c r="M269" t="b">
        <v>0</v>
      </c>
      <c r="T269" t="s">
        <v>4341</v>
      </c>
      <c r="U269" t="s">
        <v>4340</v>
      </c>
      <c r="V269" t="s">
        <v>8332</v>
      </c>
      <c r="W269">
        <v>5269</v>
      </c>
      <c r="X269" s="25" t="s">
        <v>21543</v>
      </c>
      <c r="Y269" t="s">
        <v>21545</v>
      </c>
      <c r="AA269" t="str">
        <f t="shared" si="4"/>
        <v>Unified Endpoint Management Server Security Requirements Guide :: Version 1, Release: 1 Benchmark Date: 20 Nov 2020 AC-3 (10);</v>
      </c>
    </row>
    <row r="270" spans="1:27" ht="409.5" hidden="1">
      <c r="A270" t="s">
        <v>10672</v>
      </c>
      <c r="B270" t="s">
        <v>4349</v>
      </c>
      <c r="C270" t="s">
        <v>10671</v>
      </c>
      <c r="D270" t="s">
        <v>10670</v>
      </c>
      <c r="E270" t="s">
        <v>10669</v>
      </c>
      <c r="F270" t="s">
        <v>10668</v>
      </c>
      <c r="G270" s="25" t="s">
        <v>10667</v>
      </c>
      <c r="I270" s="25" t="s">
        <v>10666</v>
      </c>
      <c r="J270" t="s">
        <v>10665</v>
      </c>
      <c r="M270" t="b">
        <v>0</v>
      </c>
      <c r="T270" t="s">
        <v>4341</v>
      </c>
      <c r="U270" t="s">
        <v>4340</v>
      </c>
      <c r="V270" t="s">
        <v>10511</v>
      </c>
      <c r="W270">
        <v>2890</v>
      </c>
      <c r="X270" s="25" t="s">
        <v>21546</v>
      </c>
      <c r="Y270" t="s">
        <v>21547</v>
      </c>
      <c r="Z270" t="s">
        <v>10664</v>
      </c>
      <c r="AA270" t="str">
        <f t="shared" si="4"/>
        <v>Network Device Management Security Requirements Guide :: Version 4, Release: 1 Benchmark Date: 23 Apr 2021 AC-3 (3);CM-6;</v>
      </c>
    </row>
    <row r="271" spans="1:27" ht="409.5" hidden="1">
      <c r="A271" t="s">
        <v>16417</v>
      </c>
      <c r="B271" t="s">
        <v>4349</v>
      </c>
      <c r="C271" t="s">
        <v>7281</v>
      </c>
      <c r="D271" t="s">
        <v>16416</v>
      </c>
      <c r="E271" t="s">
        <v>16415</v>
      </c>
      <c r="F271" t="s">
        <v>16414</v>
      </c>
      <c r="G271" s="25" t="s">
        <v>16413</v>
      </c>
      <c r="I271" s="25" t="s">
        <v>16412</v>
      </c>
      <c r="J271" t="s">
        <v>16411</v>
      </c>
      <c r="M271" t="b">
        <v>0</v>
      </c>
      <c r="T271" t="s">
        <v>4341</v>
      </c>
      <c r="U271" t="s">
        <v>4340</v>
      </c>
      <c r="V271" t="s">
        <v>15953</v>
      </c>
      <c r="W271">
        <v>2902</v>
      </c>
      <c r="X271" s="25" t="s">
        <v>21570</v>
      </c>
      <c r="Y271" t="s">
        <v>21571</v>
      </c>
      <c r="Z271" t="s">
        <v>16410</v>
      </c>
      <c r="AA271" t="str">
        <f t="shared" si="4"/>
        <v>Database Security Requirements Guide :: Version 3, Release: 3 Benchmark Date: 27 Jul 2022 AC-3 (4);</v>
      </c>
    </row>
    <row r="272" spans="1:27" ht="409.5" hidden="1">
      <c r="A272" t="s">
        <v>14108</v>
      </c>
      <c r="B272" t="s">
        <v>4349</v>
      </c>
      <c r="C272" t="s">
        <v>14093</v>
      </c>
      <c r="D272" t="s">
        <v>14107</v>
      </c>
      <c r="E272" t="s">
        <v>14106</v>
      </c>
      <c r="F272" t="s">
        <v>14105</v>
      </c>
      <c r="G272" s="25" t="s">
        <v>14089</v>
      </c>
      <c r="I272" t="s">
        <v>14104</v>
      </c>
      <c r="J272" t="s">
        <v>14103</v>
      </c>
      <c r="M272" t="b">
        <v>0</v>
      </c>
      <c r="T272" t="s">
        <v>4341</v>
      </c>
      <c r="U272" t="s">
        <v>4340</v>
      </c>
      <c r="V272" t="s">
        <v>13339</v>
      </c>
      <c r="W272">
        <v>2895</v>
      </c>
      <c r="X272" s="25" t="s">
        <v>21570</v>
      </c>
      <c r="Y272" t="s">
        <v>21571</v>
      </c>
      <c r="Z272" t="s">
        <v>14102</v>
      </c>
      <c r="AA272" t="str">
        <f t="shared" si="4"/>
        <v>General Purpose Operating System Security Requirements Guide :: Version 2, Release: 4 Benchmark Date: 27 Jul 2022 AC-3 (4);</v>
      </c>
    </row>
    <row r="273" spans="1:27" ht="409.5" hidden="1">
      <c r="A273" t="s">
        <v>14101</v>
      </c>
      <c r="B273" t="s">
        <v>4349</v>
      </c>
      <c r="C273" t="s">
        <v>14093</v>
      </c>
      <c r="D273" t="s">
        <v>14100</v>
      </c>
      <c r="E273" t="s">
        <v>14099</v>
      </c>
      <c r="F273" t="s">
        <v>14098</v>
      </c>
      <c r="G273" s="25" t="s">
        <v>14089</v>
      </c>
      <c r="I273" t="s">
        <v>14097</v>
      </c>
      <c r="J273" t="s">
        <v>14096</v>
      </c>
      <c r="M273" t="b">
        <v>0</v>
      </c>
      <c r="T273" t="s">
        <v>4341</v>
      </c>
      <c r="U273" t="s">
        <v>4340</v>
      </c>
      <c r="V273" t="s">
        <v>13339</v>
      </c>
      <c r="W273">
        <v>2895</v>
      </c>
      <c r="X273" s="25" t="s">
        <v>21570</v>
      </c>
      <c r="Y273" t="s">
        <v>21571</v>
      </c>
      <c r="Z273" t="s">
        <v>14095</v>
      </c>
      <c r="AA273" t="str">
        <f t="shared" si="4"/>
        <v>General Purpose Operating System Security Requirements Guide :: Version 2, Release: 4 Benchmark Date: 27 Jul 2022 AC-3 (4);</v>
      </c>
    </row>
    <row r="274" spans="1:27" ht="409.5" hidden="1">
      <c r="A274" t="s">
        <v>14094</v>
      </c>
      <c r="B274" t="s">
        <v>4349</v>
      </c>
      <c r="C274" t="s">
        <v>14093</v>
      </c>
      <c r="D274" t="s">
        <v>14092</v>
      </c>
      <c r="E274" t="s">
        <v>14091</v>
      </c>
      <c r="F274" t="s">
        <v>14090</v>
      </c>
      <c r="G274" s="25" t="s">
        <v>14089</v>
      </c>
      <c r="I274" t="s">
        <v>14088</v>
      </c>
      <c r="J274" t="s">
        <v>14087</v>
      </c>
      <c r="M274" t="b">
        <v>0</v>
      </c>
      <c r="T274" t="s">
        <v>4341</v>
      </c>
      <c r="U274" t="s">
        <v>4340</v>
      </c>
      <c r="V274" t="s">
        <v>13339</v>
      </c>
      <c r="W274">
        <v>2895</v>
      </c>
      <c r="X274" s="25" t="s">
        <v>21570</v>
      </c>
      <c r="Y274" t="s">
        <v>21571</v>
      </c>
      <c r="Z274" t="s">
        <v>14086</v>
      </c>
      <c r="AA274" t="str">
        <f t="shared" si="4"/>
        <v>General Purpose Operating System Security Requirements Guide :: Version 2, Release: 4 Benchmark Date: 27 Jul 2022 AC-3 (4);</v>
      </c>
    </row>
    <row r="275" spans="1:27" ht="409.5" hidden="1">
      <c r="A275" t="s">
        <v>11881</v>
      </c>
      <c r="B275" t="s">
        <v>4349</v>
      </c>
      <c r="C275" t="s">
        <v>7281</v>
      </c>
      <c r="D275" t="s">
        <v>11880</v>
      </c>
      <c r="E275" t="s">
        <v>11879</v>
      </c>
      <c r="F275" t="s">
        <v>11878</v>
      </c>
      <c r="G275" s="25" t="s">
        <v>11877</v>
      </c>
      <c r="I275" s="25" t="s">
        <v>11876</v>
      </c>
      <c r="J275" t="s">
        <v>11875</v>
      </c>
      <c r="M275" t="b">
        <v>0</v>
      </c>
      <c r="T275" t="s">
        <v>4341</v>
      </c>
      <c r="U275" t="s">
        <v>4340</v>
      </c>
      <c r="V275" t="s">
        <v>11272</v>
      </c>
      <c r="W275">
        <v>2906</v>
      </c>
      <c r="X275" s="25" t="s">
        <v>21570</v>
      </c>
      <c r="Y275" t="s">
        <v>21571</v>
      </c>
      <c r="Z275" t="s">
        <v>11874</v>
      </c>
      <c r="AA275" t="str">
        <f t="shared" si="4"/>
        <v>Mainframe Product Security Requirements Guide :: Version 2, Release: 1 Benchmark Date: 27 Oct 2022 AC-3 (4);</v>
      </c>
    </row>
    <row r="276" spans="1:27" ht="409.5" hidden="1">
      <c r="A276" t="s">
        <v>10825</v>
      </c>
      <c r="B276" t="s">
        <v>4349</v>
      </c>
      <c r="C276" t="s">
        <v>7281</v>
      </c>
      <c r="D276" t="s">
        <v>10824</v>
      </c>
      <c r="E276" t="s">
        <v>10823</v>
      </c>
      <c r="F276" t="s">
        <v>10822</v>
      </c>
      <c r="G276" s="25" t="s">
        <v>10821</v>
      </c>
      <c r="I276" t="s">
        <v>10820</v>
      </c>
      <c r="J276" t="s">
        <v>10819</v>
      </c>
      <c r="M276" t="b">
        <v>0</v>
      </c>
      <c r="T276" t="s">
        <v>4341</v>
      </c>
      <c r="U276" t="s">
        <v>4340</v>
      </c>
      <c r="V276" t="s">
        <v>10511</v>
      </c>
      <c r="W276">
        <v>2890</v>
      </c>
      <c r="X276" s="25" t="s">
        <v>21570</v>
      </c>
      <c r="Y276" t="s">
        <v>21571</v>
      </c>
      <c r="Z276" t="s">
        <v>10818</v>
      </c>
      <c r="AA276" t="str">
        <f t="shared" si="4"/>
        <v>Network Device Management Security Requirements Guide :: Version 4, Release: 1 Benchmark Date: 23 Apr 2021 AC-3 (4);</v>
      </c>
    </row>
    <row r="277" spans="1:27" ht="409.5" hidden="1">
      <c r="A277" t="s">
        <v>7282</v>
      </c>
      <c r="B277" t="s">
        <v>4349</v>
      </c>
      <c r="C277" t="s">
        <v>7281</v>
      </c>
      <c r="D277" t="s">
        <v>7280</v>
      </c>
      <c r="E277" t="s">
        <v>7279</v>
      </c>
      <c r="F277" t="s">
        <v>7278</v>
      </c>
      <c r="G277" s="25" t="s">
        <v>7277</v>
      </c>
      <c r="I277" s="25" t="s">
        <v>7276</v>
      </c>
      <c r="J277" t="s">
        <v>7275</v>
      </c>
      <c r="M277" t="b">
        <v>0</v>
      </c>
      <c r="T277" t="s">
        <v>4341</v>
      </c>
      <c r="U277" t="s">
        <v>4340</v>
      </c>
      <c r="V277" t="s">
        <v>5162</v>
      </c>
      <c r="W277">
        <v>4093</v>
      </c>
      <c r="X277" s="25" t="s">
        <v>21570</v>
      </c>
      <c r="Y277" t="s">
        <v>21571</v>
      </c>
      <c r="Z277" t="s">
        <v>7274</v>
      </c>
      <c r="AA277" t="str">
        <f t="shared" si="4"/>
        <v>Application Security and Development Security Technical Implementation Guide :: Version 5, Release: 2 Benchmark Date: 27 Oct 2022 AC-3 (4);</v>
      </c>
    </row>
    <row r="278" spans="1:27" ht="409.5" hidden="1">
      <c r="A278" t="s">
        <v>8697</v>
      </c>
      <c r="B278" t="s">
        <v>4349</v>
      </c>
      <c r="C278" t="s">
        <v>8696</v>
      </c>
      <c r="D278" t="s">
        <v>8695</v>
      </c>
      <c r="E278" t="s">
        <v>8694</v>
      </c>
      <c r="F278" t="s">
        <v>8693</v>
      </c>
      <c r="G278" s="25" t="s">
        <v>8692</v>
      </c>
      <c r="I278" s="25" t="s">
        <v>8691</v>
      </c>
      <c r="J278" t="s">
        <v>8690</v>
      </c>
      <c r="M278" t="b">
        <v>0</v>
      </c>
      <c r="T278" t="s">
        <v>4341</v>
      </c>
      <c r="U278" t="s">
        <v>4340</v>
      </c>
      <c r="V278" t="s">
        <v>8332</v>
      </c>
      <c r="W278">
        <v>5269</v>
      </c>
      <c r="X278" s="25" t="s">
        <v>21544</v>
      </c>
      <c r="Y278" t="s">
        <v>21572</v>
      </c>
      <c r="AA278" t="str">
        <f t="shared" si="4"/>
        <v>Unified Endpoint Management Server Security Requirements Guide :: Version 1, Release: 1 Benchmark Date: 20 Nov 2020 AC-3 (7);CM-6;</v>
      </c>
    </row>
    <row r="279" spans="1:27" ht="409.5" hidden="1">
      <c r="A279" t="s">
        <v>21284</v>
      </c>
      <c r="B279" t="s">
        <v>5187</v>
      </c>
      <c r="C279" t="s">
        <v>21282</v>
      </c>
      <c r="D279" t="s">
        <v>21283</v>
      </c>
      <c r="E279" t="s">
        <v>21282</v>
      </c>
      <c r="F279" t="s">
        <v>21281</v>
      </c>
      <c r="G279" s="25" t="s">
        <v>21280</v>
      </c>
      <c r="I279" s="25" t="s">
        <v>21279</v>
      </c>
      <c r="J279" t="s">
        <v>21278</v>
      </c>
      <c r="M279" t="b">
        <v>0</v>
      </c>
      <c r="T279" t="s">
        <v>4341</v>
      </c>
      <c r="U279" t="s">
        <v>4340</v>
      </c>
      <c r="V279" t="s">
        <v>20945</v>
      </c>
      <c r="W279">
        <v>3357</v>
      </c>
      <c r="X279" s="25" t="s">
        <v>21544</v>
      </c>
      <c r="Y279" t="s">
        <v>21482</v>
      </c>
      <c r="AA279" t="str">
        <f t="shared" si="4"/>
        <v>Authentication, Authorization, and Accounting Services (AAA) Security Requirements Guide :: Version 1, Release: 2 Benchmark Date: 24 Jan 2020 AC-3 (7);</v>
      </c>
    </row>
    <row r="280" spans="1:27" ht="409.5" hidden="1">
      <c r="A280" t="s">
        <v>10817</v>
      </c>
      <c r="B280" t="s">
        <v>4349</v>
      </c>
      <c r="C280" t="s">
        <v>8696</v>
      </c>
      <c r="D280" t="s">
        <v>10816</v>
      </c>
      <c r="E280" t="s">
        <v>10815</v>
      </c>
      <c r="F280" t="s">
        <v>10814</v>
      </c>
      <c r="G280" s="25" t="s">
        <v>10813</v>
      </c>
      <c r="I280" t="s">
        <v>10812</v>
      </c>
      <c r="J280" t="s">
        <v>10811</v>
      </c>
      <c r="M280" t="b">
        <v>0</v>
      </c>
      <c r="T280" t="s">
        <v>4341</v>
      </c>
      <c r="U280" t="s">
        <v>4340</v>
      </c>
      <c r="V280" t="s">
        <v>10511</v>
      </c>
      <c r="W280">
        <v>2890</v>
      </c>
      <c r="X280" s="25" t="s">
        <v>21548</v>
      </c>
      <c r="Y280" t="s">
        <v>21572</v>
      </c>
      <c r="Z280" t="s">
        <v>10810</v>
      </c>
      <c r="AA280" t="str">
        <f t="shared" si="4"/>
        <v>Network Device Management Security Requirements Guide :: Version 4, Release: 1 Benchmark Date: 23 Apr 2021 AC-3 (7);CM-6;</v>
      </c>
    </row>
    <row r="281" spans="1:27" ht="409.5">
      <c r="A281" t="s">
        <v>20860</v>
      </c>
      <c r="B281" t="s">
        <v>4349</v>
      </c>
      <c r="C281" t="s">
        <v>20858</v>
      </c>
      <c r="D281" t="s">
        <v>20859</v>
      </c>
      <c r="E281" t="s">
        <v>20858</v>
      </c>
      <c r="F281" t="s">
        <v>20857</v>
      </c>
      <c r="G281" s="25" t="s">
        <v>20856</v>
      </c>
      <c r="I281" s="25" t="s">
        <v>20855</v>
      </c>
      <c r="J281" t="s">
        <v>20854</v>
      </c>
      <c r="M281" t="b">
        <v>0</v>
      </c>
      <c r="T281" t="s">
        <v>4341</v>
      </c>
      <c r="U281" t="s">
        <v>4340</v>
      </c>
      <c r="V281" t="s">
        <v>19908</v>
      </c>
      <c r="W281">
        <v>2489</v>
      </c>
      <c r="X281" s="25" t="s">
        <v>21542</v>
      </c>
      <c r="Y281" t="s">
        <v>21433</v>
      </c>
      <c r="AA281" t="str">
        <f t="shared" si="4"/>
        <v>Application Layer Gateway (ALG) Security Requirements Guide (SRG) :: Version 1, Release: 2 Benchmark Date: 24 Jul 2015 AC-3;</v>
      </c>
    </row>
    <row r="282" spans="1:27" ht="409.5" hidden="1">
      <c r="A282" t="s">
        <v>18049</v>
      </c>
      <c r="B282" t="s">
        <v>4349</v>
      </c>
      <c r="C282" t="s">
        <v>7272</v>
      </c>
      <c r="D282" t="s">
        <v>18048</v>
      </c>
      <c r="E282" t="s">
        <v>18047</v>
      </c>
      <c r="F282" t="s">
        <v>18046</v>
      </c>
      <c r="G282" t="s">
        <v>18045</v>
      </c>
      <c r="I282" s="25" t="s">
        <v>18044</v>
      </c>
      <c r="J282" t="s">
        <v>18043</v>
      </c>
      <c r="M282" t="b">
        <v>0</v>
      </c>
      <c r="T282" t="s">
        <v>4341</v>
      </c>
      <c r="U282" t="s">
        <v>4340</v>
      </c>
      <c r="V282" t="s">
        <v>16942</v>
      </c>
      <c r="W282">
        <v>5239</v>
      </c>
      <c r="X282" s="25" t="s">
        <v>21573</v>
      </c>
      <c r="Y282" t="s">
        <v>21434</v>
      </c>
      <c r="AA282" t="str">
        <f t="shared" si="4"/>
        <v>Container Platform Security Requirements Guide :: Version 1, Release: 3 Benchmark Date: 27 Jan 2022 AC-4;</v>
      </c>
    </row>
    <row r="283" spans="1:27" ht="409.5" hidden="1">
      <c r="A283" t="s">
        <v>18042</v>
      </c>
      <c r="B283" t="s">
        <v>4349</v>
      </c>
      <c r="C283" t="s">
        <v>7265</v>
      </c>
      <c r="D283" t="s">
        <v>18041</v>
      </c>
      <c r="E283" t="s">
        <v>18040</v>
      </c>
      <c r="F283" t="s">
        <v>18039</v>
      </c>
      <c r="G283" t="s">
        <v>18038</v>
      </c>
      <c r="I283" s="25" t="s">
        <v>18037</v>
      </c>
      <c r="J283" t="s">
        <v>18036</v>
      </c>
      <c r="M283" t="b">
        <v>0</v>
      </c>
      <c r="T283" t="s">
        <v>4341</v>
      </c>
      <c r="U283" t="s">
        <v>4340</v>
      </c>
      <c r="V283" t="s">
        <v>16942</v>
      </c>
      <c r="W283">
        <v>5239</v>
      </c>
      <c r="X283" s="25" t="s">
        <v>21574</v>
      </c>
      <c r="Y283" t="s">
        <v>21434</v>
      </c>
      <c r="AA283" t="str">
        <f t="shared" si="4"/>
        <v>Container Platform Security Requirements Guide :: Version 1, Release: 3 Benchmark Date: 27 Jan 2022 AC-4;</v>
      </c>
    </row>
    <row r="284" spans="1:27" ht="409.5" hidden="1">
      <c r="A284" t="s">
        <v>15277</v>
      </c>
      <c r="B284" t="s">
        <v>4745</v>
      </c>
      <c r="C284" t="s">
        <v>8330</v>
      </c>
      <c r="D284" t="s">
        <v>15276</v>
      </c>
      <c r="E284" t="s">
        <v>15275</v>
      </c>
      <c r="F284" t="s">
        <v>15274</v>
      </c>
      <c r="G284" s="25" t="s">
        <v>15273</v>
      </c>
      <c r="I284" s="25" t="s">
        <v>15272</v>
      </c>
      <c r="J284" s="25" t="s">
        <v>15271</v>
      </c>
      <c r="M284" t="b">
        <v>0</v>
      </c>
      <c r="T284" t="s">
        <v>4341</v>
      </c>
      <c r="U284" t="s">
        <v>4340</v>
      </c>
      <c r="V284" t="s">
        <v>15010</v>
      </c>
      <c r="W284">
        <v>2912</v>
      </c>
      <c r="X284" s="25" t="s">
        <v>21574</v>
      </c>
      <c r="Y284" t="s">
        <v>21434</v>
      </c>
      <c r="Z284" t="s">
        <v>15270</v>
      </c>
      <c r="AA284" t="str">
        <f t="shared" si="4"/>
        <v>Firewall Security Requirements Guide :: Version 2, Release: 3 Benchmark Date: 27 Oct 2022 AC-4;</v>
      </c>
    </row>
    <row r="285" spans="1:27" ht="409.5" hidden="1">
      <c r="A285" t="s">
        <v>15269</v>
      </c>
      <c r="B285" t="s">
        <v>4349</v>
      </c>
      <c r="C285" t="s">
        <v>8330</v>
      </c>
      <c r="D285" t="s">
        <v>15268</v>
      </c>
      <c r="E285" t="s">
        <v>15267</v>
      </c>
      <c r="F285" t="s">
        <v>15266</v>
      </c>
      <c r="G285" t="s">
        <v>15265</v>
      </c>
      <c r="I285" s="25" t="s">
        <v>15264</v>
      </c>
      <c r="J285" t="s">
        <v>15263</v>
      </c>
      <c r="M285" t="b">
        <v>0</v>
      </c>
      <c r="T285" t="s">
        <v>4341</v>
      </c>
      <c r="U285" t="s">
        <v>4340</v>
      </c>
      <c r="V285" t="s">
        <v>15010</v>
      </c>
      <c r="W285">
        <v>2912</v>
      </c>
      <c r="X285" s="25" t="s">
        <v>21574</v>
      </c>
      <c r="Y285" t="s">
        <v>21434</v>
      </c>
      <c r="Z285" t="s">
        <v>15262</v>
      </c>
      <c r="AA285" t="str">
        <f t="shared" si="4"/>
        <v>Firewall Security Requirements Guide :: Version 2, Release: 3 Benchmark Date: 27 Oct 2022 AC-4;</v>
      </c>
    </row>
    <row r="286" spans="1:27" ht="409.5" hidden="1">
      <c r="A286" t="s">
        <v>13337</v>
      </c>
      <c r="B286" t="s">
        <v>4349</v>
      </c>
      <c r="C286" t="s">
        <v>13335</v>
      </c>
      <c r="D286" t="s">
        <v>13336</v>
      </c>
      <c r="E286" t="s">
        <v>13335</v>
      </c>
      <c r="F286" t="s">
        <v>13334</v>
      </c>
      <c r="G286" s="25" t="s">
        <v>13333</v>
      </c>
      <c r="I286" s="25" t="s">
        <v>13332</v>
      </c>
      <c r="J286" t="s">
        <v>13331</v>
      </c>
      <c r="M286" t="b">
        <v>0</v>
      </c>
      <c r="T286" t="s">
        <v>4341</v>
      </c>
      <c r="U286" t="s">
        <v>4340</v>
      </c>
      <c r="V286" t="s">
        <v>12920</v>
      </c>
      <c r="W286">
        <v>2358</v>
      </c>
      <c r="X286" s="25" t="s">
        <v>21573</v>
      </c>
      <c r="Y286" t="s">
        <v>21434</v>
      </c>
      <c r="AA286" t="str">
        <f t="shared" si="4"/>
        <v>Intrusion Detection and Prevention Systems (IDPS) Security Requirements Guide :: Version 2, Release: 6 Benchmark Date: 24 Jul 2020 AC-4;</v>
      </c>
    </row>
    <row r="287" spans="1:27" ht="409.5" hidden="1">
      <c r="A287" t="s">
        <v>13330</v>
      </c>
      <c r="B287" t="s">
        <v>4349</v>
      </c>
      <c r="C287" t="s">
        <v>13328</v>
      </c>
      <c r="D287" t="s">
        <v>13329</v>
      </c>
      <c r="E287" t="s">
        <v>13328</v>
      </c>
      <c r="F287" t="s">
        <v>13327</v>
      </c>
      <c r="G287" s="25" t="s">
        <v>13326</v>
      </c>
      <c r="I287" s="25" t="s">
        <v>13325</v>
      </c>
      <c r="J287" t="s">
        <v>13324</v>
      </c>
      <c r="M287" t="b">
        <v>0</v>
      </c>
      <c r="T287" t="s">
        <v>4341</v>
      </c>
      <c r="U287" t="s">
        <v>4340</v>
      </c>
      <c r="V287" t="s">
        <v>12920</v>
      </c>
      <c r="W287">
        <v>2358</v>
      </c>
      <c r="X287" s="25" t="s">
        <v>21574</v>
      </c>
      <c r="Y287" t="s">
        <v>21434</v>
      </c>
      <c r="AA287" t="str">
        <f t="shared" si="4"/>
        <v>Intrusion Detection and Prevention Systems (IDPS) Security Requirements Guide :: Version 2, Release: 6 Benchmark Date: 24 Jul 2020 AC-4;</v>
      </c>
    </row>
    <row r="288" spans="1:27" ht="409.5" hidden="1">
      <c r="A288" t="s">
        <v>13218</v>
      </c>
      <c r="B288" t="s">
        <v>4349</v>
      </c>
      <c r="C288" t="s">
        <v>13216</v>
      </c>
      <c r="D288" t="s">
        <v>13217</v>
      </c>
      <c r="E288" t="s">
        <v>13216</v>
      </c>
      <c r="F288" t="s">
        <v>13215</v>
      </c>
      <c r="G288" s="25" t="s">
        <v>13214</v>
      </c>
      <c r="I288" s="25" t="s">
        <v>13213</v>
      </c>
      <c r="J288" t="s">
        <v>13212</v>
      </c>
      <c r="M288" t="b">
        <v>0</v>
      </c>
      <c r="T288" t="s">
        <v>4341</v>
      </c>
      <c r="U288" t="s">
        <v>4340</v>
      </c>
      <c r="V288" t="s">
        <v>12920</v>
      </c>
      <c r="W288">
        <v>2358</v>
      </c>
      <c r="X288" s="25" t="s">
        <v>21574</v>
      </c>
      <c r="Y288" t="s">
        <v>21434</v>
      </c>
      <c r="AA288" t="str">
        <f t="shared" si="4"/>
        <v>Intrusion Detection and Prevention Systems (IDPS) Security Requirements Guide :: Version 2, Release: 6 Benchmark Date: 24 Jul 2020 AC-4;</v>
      </c>
    </row>
    <row r="289" spans="1:27" ht="409.5" hidden="1">
      <c r="A289" t="s">
        <v>12579</v>
      </c>
      <c r="B289" t="s">
        <v>4349</v>
      </c>
      <c r="C289" t="s">
        <v>7272</v>
      </c>
      <c r="D289" t="s">
        <v>12578</v>
      </c>
      <c r="E289" t="s">
        <v>12577</v>
      </c>
      <c r="F289" t="s">
        <v>12576</v>
      </c>
      <c r="G289" s="25" t="s">
        <v>12575</v>
      </c>
      <c r="I289" s="25" t="s">
        <v>12574</v>
      </c>
      <c r="J289" t="s">
        <v>12573</v>
      </c>
      <c r="M289" t="b">
        <v>0</v>
      </c>
      <c r="T289" t="s">
        <v>4341</v>
      </c>
      <c r="U289" t="s">
        <v>4340</v>
      </c>
      <c r="V289" t="s">
        <v>11272</v>
      </c>
      <c r="W289">
        <v>2906</v>
      </c>
      <c r="X289" s="25" t="s">
        <v>21573</v>
      </c>
      <c r="Y289" t="s">
        <v>21434</v>
      </c>
      <c r="Z289" t="s">
        <v>12572</v>
      </c>
      <c r="AA289" t="str">
        <f t="shared" si="4"/>
        <v>Mainframe Product Security Requirements Guide :: Version 2, Release: 1 Benchmark Date: 27 Oct 2022 AC-4;</v>
      </c>
    </row>
    <row r="290" spans="1:27" ht="409.5" hidden="1">
      <c r="A290" t="s">
        <v>11198</v>
      </c>
      <c r="B290" t="s">
        <v>4349</v>
      </c>
      <c r="C290" t="s">
        <v>7272</v>
      </c>
      <c r="D290" t="s">
        <v>11197</v>
      </c>
      <c r="E290" t="s">
        <v>11196</v>
      </c>
      <c r="F290" t="s">
        <v>11195</v>
      </c>
      <c r="G290" s="25" t="s">
        <v>11194</v>
      </c>
      <c r="I290" t="s">
        <v>11193</v>
      </c>
      <c r="J290" t="s">
        <v>11192</v>
      </c>
      <c r="M290" t="b">
        <v>0</v>
      </c>
      <c r="T290" t="s">
        <v>4341</v>
      </c>
      <c r="U290" t="s">
        <v>4340</v>
      </c>
      <c r="V290" t="s">
        <v>10511</v>
      </c>
      <c r="W290">
        <v>2890</v>
      </c>
      <c r="X290" s="25" t="s">
        <v>21573</v>
      </c>
      <c r="Y290" t="s">
        <v>21434</v>
      </c>
      <c r="Z290" t="s">
        <v>11191</v>
      </c>
      <c r="AA290" t="str">
        <f t="shared" si="4"/>
        <v>Network Device Management Security Requirements Guide :: Version 4, Release: 1 Benchmark Date: 23 Apr 2021 AC-4;</v>
      </c>
    </row>
    <row r="291" spans="1:27" ht="409.5" hidden="1">
      <c r="A291" t="s">
        <v>10510</v>
      </c>
      <c r="B291" t="s">
        <v>4349</v>
      </c>
      <c r="C291" t="s">
        <v>9661</v>
      </c>
      <c r="D291" t="s">
        <v>10509</v>
      </c>
      <c r="E291" t="s">
        <v>10508</v>
      </c>
      <c r="F291" t="s">
        <v>10507</v>
      </c>
      <c r="G291" s="25" t="s">
        <v>10506</v>
      </c>
      <c r="I291" s="25" t="s">
        <v>10505</v>
      </c>
      <c r="J291" s="25" t="s">
        <v>10504</v>
      </c>
      <c r="M291" t="b">
        <v>0</v>
      </c>
      <c r="T291" t="s">
        <v>4341</v>
      </c>
      <c r="U291" t="s">
        <v>4340</v>
      </c>
      <c r="V291" t="s">
        <v>9672</v>
      </c>
      <c r="W291">
        <v>2917</v>
      </c>
      <c r="X291" s="25" t="s">
        <v>21573</v>
      </c>
      <c r="Y291" t="s">
        <v>21434</v>
      </c>
      <c r="Z291" t="s">
        <v>10503</v>
      </c>
      <c r="AA291" t="str">
        <f t="shared" si="4"/>
        <v>Router Security Requirements Guide :: Version 4, Release: 2 Benchmark Date: 23 Apr 2021 AC-4;</v>
      </c>
    </row>
    <row r="292" spans="1:27" ht="409.5" hidden="1">
      <c r="A292" t="s">
        <v>10502</v>
      </c>
      <c r="B292" t="s">
        <v>4349</v>
      </c>
      <c r="C292" t="s">
        <v>9661</v>
      </c>
      <c r="D292" t="s">
        <v>10501</v>
      </c>
      <c r="E292" t="s">
        <v>10500</v>
      </c>
      <c r="F292" t="s">
        <v>10499</v>
      </c>
      <c r="G292" t="s">
        <v>10498</v>
      </c>
      <c r="I292" s="25" t="s">
        <v>10497</v>
      </c>
      <c r="J292" t="s">
        <v>10496</v>
      </c>
      <c r="M292" t="b">
        <v>0</v>
      </c>
      <c r="T292" t="s">
        <v>4341</v>
      </c>
      <c r="U292" t="s">
        <v>4340</v>
      </c>
      <c r="V292" t="s">
        <v>9672</v>
      </c>
      <c r="W292">
        <v>2917</v>
      </c>
      <c r="X292" s="25" t="s">
        <v>21573</v>
      </c>
      <c r="Y292" t="s">
        <v>21434</v>
      </c>
      <c r="Z292" t="s">
        <v>10495</v>
      </c>
      <c r="AA292" t="str">
        <f t="shared" si="4"/>
        <v>Router Security Requirements Guide :: Version 4, Release: 2 Benchmark Date: 23 Apr 2021 AC-4;</v>
      </c>
    </row>
    <row r="293" spans="1:27" ht="409.5" hidden="1">
      <c r="A293" t="s">
        <v>10494</v>
      </c>
      <c r="B293" t="s">
        <v>4349</v>
      </c>
      <c r="C293" t="s">
        <v>9661</v>
      </c>
      <c r="D293" t="s">
        <v>10493</v>
      </c>
      <c r="E293" t="s">
        <v>10492</v>
      </c>
      <c r="F293" t="s">
        <v>10491</v>
      </c>
      <c r="G293" t="s">
        <v>10490</v>
      </c>
      <c r="I293" s="25" t="s">
        <v>10489</v>
      </c>
      <c r="J293" t="s">
        <v>10488</v>
      </c>
      <c r="M293" t="b">
        <v>0</v>
      </c>
      <c r="T293" t="s">
        <v>4341</v>
      </c>
      <c r="U293" t="s">
        <v>4340</v>
      </c>
      <c r="V293" t="s">
        <v>9672</v>
      </c>
      <c r="W293">
        <v>2917</v>
      </c>
      <c r="X293" s="25" t="s">
        <v>21573</v>
      </c>
      <c r="Y293" t="s">
        <v>21434</v>
      </c>
      <c r="Z293" t="s">
        <v>10487</v>
      </c>
      <c r="AA293" t="str">
        <f t="shared" si="4"/>
        <v>Router Security Requirements Guide :: Version 4, Release: 2 Benchmark Date: 23 Apr 2021 AC-4;</v>
      </c>
    </row>
    <row r="294" spans="1:27" ht="409.5" hidden="1">
      <c r="A294" t="s">
        <v>10486</v>
      </c>
      <c r="B294" t="s">
        <v>4349</v>
      </c>
      <c r="C294" t="s">
        <v>9661</v>
      </c>
      <c r="D294" t="s">
        <v>10485</v>
      </c>
      <c r="E294" t="s">
        <v>10484</v>
      </c>
      <c r="F294" t="s">
        <v>10483</v>
      </c>
      <c r="G294" t="s">
        <v>10482</v>
      </c>
      <c r="I294" s="25" t="s">
        <v>10481</v>
      </c>
      <c r="J294" t="s">
        <v>10480</v>
      </c>
      <c r="M294" t="b">
        <v>0</v>
      </c>
      <c r="T294" t="s">
        <v>4341</v>
      </c>
      <c r="U294" t="s">
        <v>4340</v>
      </c>
      <c r="V294" t="s">
        <v>9672</v>
      </c>
      <c r="W294">
        <v>2917</v>
      </c>
      <c r="X294" s="25" t="s">
        <v>21573</v>
      </c>
      <c r="Y294" t="s">
        <v>21434</v>
      </c>
      <c r="Z294" t="s">
        <v>10479</v>
      </c>
      <c r="AA294" t="str">
        <f t="shared" si="4"/>
        <v>Router Security Requirements Guide :: Version 4, Release: 2 Benchmark Date: 23 Apr 2021 AC-4;</v>
      </c>
    </row>
    <row r="295" spans="1:27" ht="409.5" hidden="1">
      <c r="A295" t="s">
        <v>10478</v>
      </c>
      <c r="B295" t="s">
        <v>4349</v>
      </c>
      <c r="C295" t="s">
        <v>9661</v>
      </c>
      <c r="D295" t="s">
        <v>10477</v>
      </c>
      <c r="E295" t="s">
        <v>10476</v>
      </c>
      <c r="F295" t="s">
        <v>10475</v>
      </c>
      <c r="G295" t="s">
        <v>10474</v>
      </c>
      <c r="I295" s="25" t="s">
        <v>10473</v>
      </c>
      <c r="J295" t="s">
        <v>10472</v>
      </c>
      <c r="M295" t="b">
        <v>0</v>
      </c>
      <c r="T295" t="s">
        <v>4341</v>
      </c>
      <c r="U295" t="s">
        <v>4340</v>
      </c>
      <c r="V295" t="s">
        <v>9672</v>
      </c>
      <c r="W295">
        <v>2917</v>
      </c>
      <c r="X295" s="25" t="s">
        <v>21573</v>
      </c>
      <c r="Y295" t="s">
        <v>21434</v>
      </c>
      <c r="Z295" t="s">
        <v>10471</v>
      </c>
      <c r="AA295" t="str">
        <f t="shared" si="4"/>
        <v>Router Security Requirements Guide :: Version 4, Release: 2 Benchmark Date: 23 Apr 2021 AC-4;</v>
      </c>
    </row>
    <row r="296" spans="1:27" ht="409.5" hidden="1">
      <c r="A296" t="s">
        <v>10462</v>
      </c>
      <c r="B296" t="s">
        <v>5187</v>
      </c>
      <c r="C296" t="s">
        <v>9661</v>
      </c>
      <c r="D296" t="s">
        <v>10461</v>
      </c>
      <c r="E296" t="s">
        <v>10460</v>
      </c>
      <c r="F296" t="s">
        <v>10459</v>
      </c>
      <c r="G296" t="s">
        <v>10458</v>
      </c>
      <c r="I296" s="25" t="s">
        <v>10457</v>
      </c>
      <c r="J296" t="s">
        <v>10456</v>
      </c>
      <c r="M296" t="b">
        <v>0</v>
      </c>
      <c r="T296" t="s">
        <v>4341</v>
      </c>
      <c r="U296" t="s">
        <v>4340</v>
      </c>
      <c r="V296" t="s">
        <v>9672</v>
      </c>
      <c r="W296">
        <v>2917</v>
      </c>
      <c r="X296" s="25" t="s">
        <v>21573</v>
      </c>
      <c r="Y296" t="s">
        <v>21434</v>
      </c>
      <c r="Z296" t="s">
        <v>10455</v>
      </c>
      <c r="AA296" t="str">
        <f t="shared" si="4"/>
        <v>Router Security Requirements Guide :: Version 4, Release: 2 Benchmark Date: 23 Apr 2021 AC-4;</v>
      </c>
    </row>
    <row r="297" spans="1:27" ht="409.5" hidden="1">
      <c r="A297" t="s">
        <v>10454</v>
      </c>
      <c r="B297" t="s">
        <v>5187</v>
      </c>
      <c r="C297" t="s">
        <v>9661</v>
      </c>
      <c r="D297" t="s">
        <v>10453</v>
      </c>
      <c r="E297" t="s">
        <v>10452</v>
      </c>
      <c r="F297" t="s">
        <v>10451</v>
      </c>
      <c r="G297" s="25" t="s">
        <v>10450</v>
      </c>
      <c r="I297" s="25" t="s">
        <v>10449</v>
      </c>
      <c r="J297" t="s">
        <v>10448</v>
      </c>
      <c r="M297" t="b">
        <v>0</v>
      </c>
      <c r="T297" t="s">
        <v>4341</v>
      </c>
      <c r="U297" t="s">
        <v>4340</v>
      </c>
      <c r="V297" t="s">
        <v>9672</v>
      </c>
      <c r="W297">
        <v>2917</v>
      </c>
      <c r="X297" s="25" t="s">
        <v>21573</v>
      </c>
      <c r="Y297" t="s">
        <v>21434</v>
      </c>
      <c r="Z297" t="s">
        <v>10447</v>
      </c>
      <c r="AA297" t="str">
        <f t="shared" si="4"/>
        <v>Router Security Requirements Guide :: Version 4, Release: 2 Benchmark Date: 23 Apr 2021 AC-4;</v>
      </c>
    </row>
    <row r="298" spans="1:27" ht="409.5" hidden="1">
      <c r="A298" t="s">
        <v>10446</v>
      </c>
      <c r="B298" t="s">
        <v>5187</v>
      </c>
      <c r="C298" t="s">
        <v>9661</v>
      </c>
      <c r="D298" t="s">
        <v>10445</v>
      </c>
      <c r="E298" t="s">
        <v>10444</v>
      </c>
      <c r="F298" t="s">
        <v>10443</v>
      </c>
      <c r="G298" t="s">
        <v>10442</v>
      </c>
      <c r="I298" s="25" t="s">
        <v>10441</v>
      </c>
      <c r="J298" t="s">
        <v>10440</v>
      </c>
      <c r="M298" t="b">
        <v>0</v>
      </c>
      <c r="T298" t="s">
        <v>4341</v>
      </c>
      <c r="U298" t="s">
        <v>4340</v>
      </c>
      <c r="V298" t="s">
        <v>9672</v>
      </c>
      <c r="W298">
        <v>2917</v>
      </c>
      <c r="X298" s="25" t="s">
        <v>21573</v>
      </c>
      <c r="Y298" t="s">
        <v>21434</v>
      </c>
      <c r="Z298" t="s">
        <v>10439</v>
      </c>
      <c r="AA298" t="str">
        <f t="shared" si="4"/>
        <v>Router Security Requirements Guide :: Version 4, Release: 2 Benchmark Date: 23 Apr 2021 AC-4;</v>
      </c>
    </row>
    <row r="299" spans="1:27" ht="409.5" hidden="1">
      <c r="A299" t="s">
        <v>10430</v>
      </c>
      <c r="B299" t="s">
        <v>5187</v>
      </c>
      <c r="C299" t="s">
        <v>8330</v>
      </c>
      <c r="D299" t="s">
        <v>10429</v>
      </c>
      <c r="E299" t="s">
        <v>10428</v>
      </c>
      <c r="F299" t="s">
        <v>10427</v>
      </c>
      <c r="G299" s="25" t="s">
        <v>10426</v>
      </c>
      <c r="I299" s="25" t="s">
        <v>10425</v>
      </c>
      <c r="J299" s="25" t="s">
        <v>10424</v>
      </c>
      <c r="M299" t="b">
        <v>0</v>
      </c>
      <c r="T299" t="s">
        <v>4341</v>
      </c>
      <c r="U299" t="s">
        <v>4340</v>
      </c>
      <c r="V299" t="s">
        <v>9672</v>
      </c>
      <c r="W299">
        <v>2917</v>
      </c>
      <c r="X299" s="25" t="s">
        <v>21574</v>
      </c>
      <c r="Y299" t="s">
        <v>21434</v>
      </c>
      <c r="Z299" t="s">
        <v>10423</v>
      </c>
      <c r="AA299" t="str">
        <f t="shared" si="4"/>
        <v>Router Security Requirements Guide :: Version 4, Release: 2 Benchmark Date: 23 Apr 2021 AC-4;</v>
      </c>
    </row>
    <row r="300" spans="1:27" ht="409.5" hidden="1">
      <c r="A300" t="s">
        <v>10422</v>
      </c>
      <c r="B300" t="s">
        <v>4349</v>
      </c>
      <c r="C300" t="s">
        <v>8330</v>
      </c>
      <c r="D300" t="s">
        <v>10421</v>
      </c>
      <c r="E300" t="s">
        <v>10420</v>
      </c>
      <c r="F300" t="s">
        <v>10419</v>
      </c>
      <c r="G300" t="s">
        <v>10418</v>
      </c>
      <c r="I300" s="25" t="s">
        <v>10417</v>
      </c>
      <c r="J300" t="s">
        <v>10416</v>
      </c>
      <c r="M300" t="b">
        <v>0</v>
      </c>
      <c r="T300" t="s">
        <v>4341</v>
      </c>
      <c r="U300" t="s">
        <v>4340</v>
      </c>
      <c r="V300" t="s">
        <v>9672</v>
      </c>
      <c r="W300">
        <v>2917</v>
      </c>
      <c r="X300" s="25" t="s">
        <v>21574</v>
      </c>
      <c r="Y300" t="s">
        <v>21434</v>
      </c>
      <c r="Z300" t="s">
        <v>10415</v>
      </c>
      <c r="AA300" t="str">
        <f t="shared" si="4"/>
        <v>Router Security Requirements Guide :: Version 4, Release: 2 Benchmark Date: 23 Apr 2021 AC-4;</v>
      </c>
    </row>
    <row r="301" spans="1:27" ht="409.5" hidden="1">
      <c r="A301" t="s">
        <v>10414</v>
      </c>
      <c r="B301" t="s">
        <v>4349</v>
      </c>
      <c r="C301" t="s">
        <v>8330</v>
      </c>
      <c r="D301" t="s">
        <v>10413</v>
      </c>
      <c r="E301" t="s">
        <v>10412</v>
      </c>
      <c r="F301" t="s">
        <v>10411</v>
      </c>
      <c r="G301" s="25" t="s">
        <v>10410</v>
      </c>
      <c r="I301" s="25" t="s">
        <v>10409</v>
      </c>
      <c r="J301" t="s">
        <v>10408</v>
      </c>
      <c r="M301" t="b">
        <v>0</v>
      </c>
      <c r="T301" t="s">
        <v>4341</v>
      </c>
      <c r="U301" t="s">
        <v>4340</v>
      </c>
      <c r="V301" t="s">
        <v>9672</v>
      </c>
      <c r="W301">
        <v>2917</v>
      </c>
      <c r="X301" s="25" t="s">
        <v>21574</v>
      </c>
      <c r="Y301" t="s">
        <v>21434</v>
      </c>
      <c r="Z301" t="s">
        <v>10407</v>
      </c>
      <c r="AA301" t="str">
        <f t="shared" si="4"/>
        <v>Router Security Requirements Guide :: Version 4, Release: 2 Benchmark Date: 23 Apr 2021 AC-4;</v>
      </c>
    </row>
    <row r="302" spans="1:27" ht="409.5" hidden="1">
      <c r="A302" t="s">
        <v>10406</v>
      </c>
      <c r="B302" t="s">
        <v>4349</v>
      </c>
      <c r="C302" t="s">
        <v>8330</v>
      </c>
      <c r="D302" t="s">
        <v>10405</v>
      </c>
      <c r="E302" t="s">
        <v>10404</v>
      </c>
      <c r="F302" t="s">
        <v>10403</v>
      </c>
      <c r="G302" t="s">
        <v>10402</v>
      </c>
      <c r="I302" s="25" t="s">
        <v>10401</v>
      </c>
      <c r="J302" s="25" t="s">
        <v>10400</v>
      </c>
      <c r="M302" t="b">
        <v>0</v>
      </c>
      <c r="T302" t="s">
        <v>4341</v>
      </c>
      <c r="U302" t="s">
        <v>4340</v>
      </c>
      <c r="V302" t="s">
        <v>9672</v>
      </c>
      <c r="W302">
        <v>2917</v>
      </c>
      <c r="X302" s="25" t="s">
        <v>21574</v>
      </c>
      <c r="Y302" t="s">
        <v>21434</v>
      </c>
      <c r="Z302" t="s">
        <v>10399</v>
      </c>
      <c r="AA302" t="str">
        <f t="shared" si="4"/>
        <v>Router Security Requirements Guide :: Version 4, Release: 2 Benchmark Date: 23 Apr 2021 AC-4;</v>
      </c>
    </row>
    <row r="303" spans="1:27" ht="409.5" hidden="1">
      <c r="A303" t="s">
        <v>10398</v>
      </c>
      <c r="B303" t="s">
        <v>5187</v>
      </c>
      <c r="C303" t="s">
        <v>8330</v>
      </c>
      <c r="D303" t="s">
        <v>10397</v>
      </c>
      <c r="E303" t="s">
        <v>10396</v>
      </c>
      <c r="F303" t="s">
        <v>10395</v>
      </c>
      <c r="G303" s="25" t="s">
        <v>10394</v>
      </c>
      <c r="I303" s="25" t="s">
        <v>10393</v>
      </c>
      <c r="J303" s="25" t="s">
        <v>10392</v>
      </c>
      <c r="M303" t="b">
        <v>0</v>
      </c>
      <c r="T303" t="s">
        <v>4341</v>
      </c>
      <c r="U303" t="s">
        <v>4340</v>
      </c>
      <c r="V303" t="s">
        <v>9672</v>
      </c>
      <c r="W303">
        <v>2917</v>
      </c>
      <c r="X303" s="25" t="s">
        <v>21574</v>
      </c>
      <c r="Y303" t="s">
        <v>21434</v>
      </c>
      <c r="Z303" t="s">
        <v>10391</v>
      </c>
      <c r="AA303" t="str">
        <f t="shared" si="4"/>
        <v>Router Security Requirements Guide :: Version 4, Release: 2 Benchmark Date: 23 Apr 2021 AC-4;</v>
      </c>
    </row>
    <row r="304" spans="1:27" ht="409.5" hidden="1">
      <c r="A304" t="s">
        <v>10390</v>
      </c>
      <c r="B304" t="s">
        <v>5187</v>
      </c>
      <c r="C304" t="s">
        <v>8330</v>
      </c>
      <c r="D304" t="s">
        <v>10389</v>
      </c>
      <c r="E304" t="s">
        <v>10388</v>
      </c>
      <c r="F304" t="s">
        <v>10387</v>
      </c>
      <c r="G304" s="25" t="s">
        <v>10386</v>
      </c>
      <c r="I304" s="25" t="s">
        <v>10385</v>
      </c>
      <c r="J304" t="s">
        <v>10384</v>
      </c>
      <c r="M304" t="b">
        <v>0</v>
      </c>
      <c r="T304" t="s">
        <v>4341</v>
      </c>
      <c r="U304" t="s">
        <v>4340</v>
      </c>
      <c r="V304" t="s">
        <v>9672</v>
      </c>
      <c r="W304">
        <v>2917</v>
      </c>
      <c r="X304" s="25" t="s">
        <v>21574</v>
      </c>
      <c r="Y304" t="s">
        <v>21434</v>
      </c>
      <c r="Z304" t="s">
        <v>10383</v>
      </c>
      <c r="AA304" t="str">
        <f t="shared" si="4"/>
        <v>Router Security Requirements Guide :: Version 4, Release: 2 Benchmark Date: 23 Apr 2021 AC-4;</v>
      </c>
    </row>
    <row r="305" spans="1:27" ht="409.5" hidden="1">
      <c r="A305" t="s">
        <v>10382</v>
      </c>
      <c r="B305" t="s">
        <v>4745</v>
      </c>
      <c r="C305" t="s">
        <v>8330</v>
      </c>
      <c r="D305" t="s">
        <v>10381</v>
      </c>
      <c r="E305" t="s">
        <v>10380</v>
      </c>
      <c r="F305" t="s">
        <v>10379</v>
      </c>
      <c r="G305" t="s">
        <v>10378</v>
      </c>
      <c r="I305" s="25" t="s">
        <v>10377</v>
      </c>
      <c r="J305" s="25" t="s">
        <v>10376</v>
      </c>
      <c r="M305" t="b">
        <v>0</v>
      </c>
      <c r="T305" t="s">
        <v>4341</v>
      </c>
      <c r="U305" t="s">
        <v>4340</v>
      </c>
      <c r="V305" t="s">
        <v>9672</v>
      </c>
      <c r="W305">
        <v>2917</v>
      </c>
      <c r="X305" s="25" t="s">
        <v>21574</v>
      </c>
      <c r="Y305" t="s">
        <v>21434</v>
      </c>
      <c r="Z305" t="s">
        <v>10375</v>
      </c>
      <c r="AA305" t="str">
        <f t="shared" si="4"/>
        <v>Router Security Requirements Guide :: Version 4, Release: 2 Benchmark Date: 23 Apr 2021 AC-4;</v>
      </c>
    </row>
    <row r="306" spans="1:27" ht="409.5" hidden="1">
      <c r="A306" t="s">
        <v>10374</v>
      </c>
      <c r="B306" t="s">
        <v>4745</v>
      </c>
      <c r="C306" t="s">
        <v>8330</v>
      </c>
      <c r="D306" t="s">
        <v>10373</v>
      </c>
      <c r="E306" t="s">
        <v>10372</v>
      </c>
      <c r="F306" t="s">
        <v>10371</v>
      </c>
      <c r="G306" t="s">
        <v>10370</v>
      </c>
      <c r="I306" s="25" t="s">
        <v>10369</v>
      </c>
      <c r="J306" s="25" t="s">
        <v>10368</v>
      </c>
      <c r="M306" t="b">
        <v>0</v>
      </c>
      <c r="T306" t="s">
        <v>4341</v>
      </c>
      <c r="U306" t="s">
        <v>4340</v>
      </c>
      <c r="V306" t="s">
        <v>9672</v>
      </c>
      <c r="W306">
        <v>2917</v>
      </c>
      <c r="X306" s="25" t="s">
        <v>21574</v>
      </c>
      <c r="Y306" t="s">
        <v>21434</v>
      </c>
      <c r="Z306" t="s">
        <v>10367</v>
      </c>
      <c r="AA306" t="str">
        <f t="shared" si="4"/>
        <v>Router Security Requirements Guide :: Version 4, Release: 2 Benchmark Date: 23 Apr 2021 AC-4;</v>
      </c>
    </row>
    <row r="307" spans="1:27" ht="409.5" hidden="1">
      <c r="A307" t="s">
        <v>10366</v>
      </c>
      <c r="B307" t="s">
        <v>5187</v>
      </c>
      <c r="C307" t="s">
        <v>8330</v>
      </c>
      <c r="D307" t="s">
        <v>10365</v>
      </c>
      <c r="E307" t="s">
        <v>10364</v>
      </c>
      <c r="F307" t="s">
        <v>10363</v>
      </c>
      <c r="G307" t="s">
        <v>10362</v>
      </c>
      <c r="I307" s="25" t="s">
        <v>10361</v>
      </c>
      <c r="J307" s="25" t="s">
        <v>10360</v>
      </c>
      <c r="M307" t="b">
        <v>0</v>
      </c>
      <c r="T307" t="s">
        <v>4341</v>
      </c>
      <c r="U307" t="s">
        <v>4340</v>
      </c>
      <c r="V307" t="s">
        <v>9672</v>
      </c>
      <c r="W307">
        <v>2917</v>
      </c>
      <c r="X307" s="25" t="s">
        <v>21574</v>
      </c>
      <c r="Y307" t="s">
        <v>21434</v>
      </c>
      <c r="Z307" t="s">
        <v>10359</v>
      </c>
      <c r="AA307" t="str">
        <f t="shared" si="4"/>
        <v>Router Security Requirements Guide :: Version 4, Release: 2 Benchmark Date: 23 Apr 2021 AC-4;</v>
      </c>
    </row>
    <row r="308" spans="1:27" ht="409.5" hidden="1">
      <c r="A308" t="s">
        <v>10358</v>
      </c>
      <c r="B308" t="s">
        <v>4349</v>
      </c>
      <c r="C308" t="s">
        <v>8330</v>
      </c>
      <c r="D308" t="s">
        <v>10357</v>
      </c>
      <c r="E308" t="s">
        <v>10356</v>
      </c>
      <c r="F308" t="s">
        <v>10355</v>
      </c>
      <c r="G308" t="s">
        <v>10354</v>
      </c>
      <c r="I308" s="25" t="s">
        <v>10353</v>
      </c>
      <c r="J308" s="25" t="s">
        <v>10352</v>
      </c>
      <c r="M308" t="b">
        <v>0</v>
      </c>
      <c r="T308" t="s">
        <v>4341</v>
      </c>
      <c r="U308" t="s">
        <v>4340</v>
      </c>
      <c r="V308" t="s">
        <v>9672</v>
      </c>
      <c r="W308">
        <v>2917</v>
      </c>
      <c r="X308" s="25" t="s">
        <v>21574</v>
      </c>
      <c r="Y308" t="s">
        <v>21434</v>
      </c>
      <c r="Z308" t="s">
        <v>10351</v>
      </c>
      <c r="AA308" t="str">
        <f t="shared" si="4"/>
        <v>Router Security Requirements Guide :: Version 4, Release: 2 Benchmark Date: 23 Apr 2021 AC-4;</v>
      </c>
    </row>
    <row r="309" spans="1:27" ht="409.5" hidden="1">
      <c r="A309" t="s">
        <v>10350</v>
      </c>
      <c r="B309" t="s">
        <v>4349</v>
      </c>
      <c r="C309" t="s">
        <v>8330</v>
      </c>
      <c r="D309" t="s">
        <v>10349</v>
      </c>
      <c r="E309" t="s">
        <v>10348</v>
      </c>
      <c r="F309" t="s">
        <v>10347</v>
      </c>
      <c r="G309" s="25" t="s">
        <v>10346</v>
      </c>
      <c r="I309" s="25" t="s">
        <v>10345</v>
      </c>
      <c r="J309" s="25" t="s">
        <v>10344</v>
      </c>
      <c r="M309" t="b">
        <v>0</v>
      </c>
      <c r="T309" t="s">
        <v>4341</v>
      </c>
      <c r="U309" t="s">
        <v>4340</v>
      </c>
      <c r="V309" t="s">
        <v>9672</v>
      </c>
      <c r="W309">
        <v>2917</v>
      </c>
      <c r="X309" s="25" t="s">
        <v>21574</v>
      </c>
      <c r="Y309" t="s">
        <v>21434</v>
      </c>
      <c r="Z309" t="s">
        <v>10343</v>
      </c>
      <c r="AA309" t="str">
        <f t="shared" si="4"/>
        <v>Router Security Requirements Guide :: Version 4, Release: 2 Benchmark Date: 23 Apr 2021 AC-4;</v>
      </c>
    </row>
    <row r="310" spans="1:27" ht="409.5" hidden="1">
      <c r="A310" t="s">
        <v>10342</v>
      </c>
      <c r="B310" t="s">
        <v>5187</v>
      </c>
      <c r="C310" t="s">
        <v>8330</v>
      </c>
      <c r="D310" t="s">
        <v>10341</v>
      </c>
      <c r="E310" t="s">
        <v>10340</v>
      </c>
      <c r="F310" t="s">
        <v>10339</v>
      </c>
      <c r="G310" t="s">
        <v>10338</v>
      </c>
      <c r="I310" s="25" t="s">
        <v>10337</v>
      </c>
      <c r="J310" t="s">
        <v>10336</v>
      </c>
      <c r="M310" t="b">
        <v>0</v>
      </c>
      <c r="T310" t="s">
        <v>4341</v>
      </c>
      <c r="U310" t="s">
        <v>4340</v>
      </c>
      <c r="V310" t="s">
        <v>9672</v>
      </c>
      <c r="W310">
        <v>2917</v>
      </c>
      <c r="X310" s="25" t="s">
        <v>21574</v>
      </c>
      <c r="Y310" t="s">
        <v>21434</v>
      </c>
      <c r="Z310" t="s">
        <v>10335</v>
      </c>
      <c r="AA310" t="str">
        <f t="shared" si="4"/>
        <v>Router Security Requirements Guide :: Version 4, Release: 2 Benchmark Date: 23 Apr 2021 AC-4;</v>
      </c>
    </row>
    <row r="311" spans="1:27" ht="409.5" hidden="1">
      <c r="A311" t="s">
        <v>10334</v>
      </c>
      <c r="B311" t="s">
        <v>5187</v>
      </c>
      <c r="C311" t="s">
        <v>8330</v>
      </c>
      <c r="D311" t="s">
        <v>10333</v>
      </c>
      <c r="E311" t="s">
        <v>10332</v>
      </c>
      <c r="F311" t="s">
        <v>10331</v>
      </c>
      <c r="G311" t="s">
        <v>10330</v>
      </c>
      <c r="I311" s="25" t="s">
        <v>10329</v>
      </c>
      <c r="J311" t="s">
        <v>10328</v>
      </c>
      <c r="M311" t="b">
        <v>0</v>
      </c>
      <c r="T311" t="s">
        <v>4341</v>
      </c>
      <c r="U311" t="s">
        <v>4340</v>
      </c>
      <c r="V311" t="s">
        <v>9672</v>
      </c>
      <c r="W311">
        <v>2917</v>
      </c>
      <c r="X311" s="25" t="s">
        <v>21574</v>
      </c>
      <c r="Y311" t="s">
        <v>21434</v>
      </c>
      <c r="Z311" t="s">
        <v>10327</v>
      </c>
      <c r="AA311" t="str">
        <f t="shared" si="4"/>
        <v>Router Security Requirements Guide :: Version 4, Release: 2 Benchmark Date: 23 Apr 2021 AC-4;</v>
      </c>
    </row>
    <row r="312" spans="1:27" ht="409.5" hidden="1">
      <c r="A312" t="s">
        <v>9662</v>
      </c>
      <c r="B312" t="s">
        <v>4349</v>
      </c>
      <c r="C312" t="s">
        <v>9661</v>
      </c>
      <c r="D312" t="s">
        <v>9660</v>
      </c>
      <c r="E312" t="s">
        <v>9659</v>
      </c>
      <c r="F312" t="s">
        <v>9658</v>
      </c>
      <c r="G312" t="s">
        <v>9657</v>
      </c>
      <c r="I312" s="25" t="s">
        <v>9656</v>
      </c>
      <c r="J312" t="s">
        <v>9655</v>
      </c>
      <c r="M312" t="b">
        <v>0</v>
      </c>
      <c r="T312" t="s">
        <v>4341</v>
      </c>
      <c r="U312" t="s">
        <v>4340</v>
      </c>
      <c r="V312" t="s">
        <v>9446</v>
      </c>
      <c r="W312">
        <v>3333</v>
      </c>
      <c r="X312" s="25" t="s">
        <v>21573</v>
      </c>
      <c r="Y312" t="s">
        <v>21434</v>
      </c>
      <c r="AA312" t="str">
        <f t="shared" si="4"/>
        <v>SDN Controller Security Requirements Guide :: Version 1, Release: 2 Benchmark Date: 24 Apr 2020 AC-4;</v>
      </c>
    </row>
    <row r="313" spans="1:27" ht="409.5" hidden="1">
      <c r="A313" t="s">
        <v>8331</v>
      </c>
      <c r="B313" t="s">
        <v>4349</v>
      </c>
      <c r="C313" t="s">
        <v>8330</v>
      </c>
      <c r="D313" t="s">
        <v>8329</v>
      </c>
      <c r="E313" t="s">
        <v>8328</v>
      </c>
      <c r="F313" t="s">
        <v>8327</v>
      </c>
      <c r="G313" s="25" t="s">
        <v>8326</v>
      </c>
      <c r="I313" s="25" t="s">
        <v>8325</v>
      </c>
      <c r="J313" t="s">
        <v>8324</v>
      </c>
      <c r="M313" t="b">
        <v>0</v>
      </c>
      <c r="T313" t="s">
        <v>4341</v>
      </c>
      <c r="U313" t="s">
        <v>4340</v>
      </c>
      <c r="V313" t="s">
        <v>7613</v>
      </c>
      <c r="W313">
        <v>2920</v>
      </c>
      <c r="X313" s="25" t="s">
        <v>21574</v>
      </c>
      <c r="Y313" t="s">
        <v>21434</v>
      </c>
      <c r="Z313" t="s">
        <v>8323</v>
      </c>
      <c r="AA313" t="str">
        <f t="shared" si="4"/>
        <v>Virtual Private Network (VPN) Security Requirements Guide :: Version 2, Release: 4 Benchmark Date: 27 Oct 2021 AC-4;</v>
      </c>
    </row>
    <row r="314" spans="1:27" ht="409.5" hidden="1">
      <c r="A314" t="s">
        <v>7273</v>
      </c>
      <c r="B314" t="s">
        <v>4349</v>
      </c>
      <c r="C314" t="s">
        <v>7272</v>
      </c>
      <c r="D314" t="s">
        <v>7271</v>
      </c>
      <c r="E314" t="s">
        <v>7270</v>
      </c>
      <c r="F314" t="s">
        <v>7269</v>
      </c>
      <c r="G314" s="25" t="s">
        <v>7261</v>
      </c>
      <c r="I314" s="25" t="s">
        <v>7268</v>
      </c>
      <c r="J314" t="s">
        <v>7259</v>
      </c>
      <c r="M314" t="b">
        <v>0</v>
      </c>
      <c r="T314" t="s">
        <v>4341</v>
      </c>
      <c r="U314" t="s">
        <v>4340</v>
      </c>
      <c r="V314" t="s">
        <v>5162</v>
      </c>
      <c r="W314">
        <v>4093</v>
      </c>
      <c r="X314" s="25" t="s">
        <v>21573</v>
      </c>
      <c r="Y314" t="s">
        <v>21434</v>
      </c>
      <c r="Z314" t="s">
        <v>7267</v>
      </c>
      <c r="AA314" t="str">
        <f t="shared" si="4"/>
        <v>Application Security and Development Security Technical Implementation Guide :: Version 5, Release: 2 Benchmark Date: 27 Oct 2022 AC-4;</v>
      </c>
    </row>
    <row r="315" spans="1:27" ht="409.5" hidden="1">
      <c r="A315" t="s">
        <v>7266</v>
      </c>
      <c r="B315" t="s">
        <v>4349</v>
      </c>
      <c r="C315" t="s">
        <v>7265</v>
      </c>
      <c r="D315" t="s">
        <v>7264</v>
      </c>
      <c r="E315" t="s">
        <v>7263</v>
      </c>
      <c r="F315" t="s">
        <v>7262</v>
      </c>
      <c r="G315" s="25" t="s">
        <v>7261</v>
      </c>
      <c r="I315" s="25" t="s">
        <v>7260</v>
      </c>
      <c r="J315" t="s">
        <v>7259</v>
      </c>
      <c r="M315" t="b">
        <v>0</v>
      </c>
      <c r="T315" t="s">
        <v>4341</v>
      </c>
      <c r="U315" t="s">
        <v>4340</v>
      </c>
      <c r="V315" t="s">
        <v>5162</v>
      </c>
      <c r="W315">
        <v>4093</v>
      </c>
      <c r="X315" s="25" t="s">
        <v>21574</v>
      </c>
      <c r="Y315" t="s">
        <v>21434</v>
      </c>
      <c r="Z315" t="s">
        <v>7258</v>
      </c>
      <c r="AA315" t="str">
        <f t="shared" si="4"/>
        <v>Application Security and Development Security Technical Implementation Guide :: Version 5, Release: 2 Benchmark Date: 27 Oct 2022 AC-4;</v>
      </c>
    </row>
    <row r="316" spans="1:27" ht="409.5">
      <c r="A316" t="s">
        <v>20575</v>
      </c>
      <c r="B316" t="s">
        <v>4349</v>
      </c>
      <c r="C316" t="s">
        <v>20573</v>
      </c>
      <c r="D316" t="s">
        <v>20574</v>
      </c>
      <c r="E316" t="s">
        <v>20573</v>
      </c>
      <c r="F316" t="s">
        <v>20572</v>
      </c>
      <c r="G316" s="25" t="s">
        <v>20571</v>
      </c>
      <c r="I316" s="25" t="s">
        <v>20570</v>
      </c>
      <c r="J316" t="s">
        <v>20569</v>
      </c>
      <c r="M316" t="b">
        <v>0</v>
      </c>
      <c r="T316" t="s">
        <v>4341</v>
      </c>
      <c r="U316" t="s">
        <v>4340</v>
      </c>
      <c r="V316" t="s">
        <v>19908</v>
      </c>
      <c r="W316">
        <v>2489</v>
      </c>
      <c r="X316" s="25" t="s">
        <v>21575</v>
      </c>
      <c r="Y316" t="s">
        <v>21444</v>
      </c>
      <c r="AA316" t="str">
        <f t="shared" si="4"/>
        <v>Application Layer Gateway (ALG) Security Requirements Guide (SRG) :: Version 1, Release: 2 Benchmark Date: 24 Jul 2015 AC-4 (1);CM-6;</v>
      </c>
    </row>
    <row r="317" spans="1:27" ht="409.5">
      <c r="A317" t="s">
        <v>20568</v>
      </c>
      <c r="B317" t="s">
        <v>4349</v>
      </c>
      <c r="C317" t="s">
        <v>20566</v>
      </c>
      <c r="D317" t="s">
        <v>20567</v>
      </c>
      <c r="E317" t="s">
        <v>20566</v>
      </c>
      <c r="F317" t="s">
        <v>20565</v>
      </c>
      <c r="G317" s="25" t="s">
        <v>20564</v>
      </c>
      <c r="I317" s="25" t="s">
        <v>20563</v>
      </c>
      <c r="J317" t="s">
        <v>20562</v>
      </c>
      <c r="M317" t="b">
        <v>0</v>
      </c>
      <c r="T317" t="s">
        <v>4341</v>
      </c>
      <c r="U317" t="s">
        <v>4340</v>
      </c>
      <c r="V317" t="s">
        <v>19908</v>
      </c>
      <c r="W317">
        <v>2489</v>
      </c>
      <c r="X317" s="25" t="s">
        <v>21576</v>
      </c>
      <c r="Y317" t="s">
        <v>21445</v>
      </c>
      <c r="AA317" t="str">
        <f t="shared" si="4"/>
        <v>Application Layer Gateway (ALG) Security Requirements Guide (SRG) :: Version 1, Release: 2 Benchmark Date: 24 Jul 2015 AC-4 (10);CM-6;</v>
      </c>
    </row>
    <row r="318" spans="1:27" ht="409.5">
      <c r="A318" t="s">
        <v>20561</v>
      </c>
      <c r="B318" t="s">
        <v>4349</v>
      </c>
      <c r="C318" t="s">
        <v>20559</v>
      </c>
      <c r="D318" t="s">
        <v>20560</v>
      </c>
      <c r="E318" t="s">
        <v>20559</v>
      </c>
      <c r="F318" t="s">
        <v>20558</v>
      </c>
      <c r="G318" s="25" t="s">
        <v>20557</v>
      </c>
      <c r="I318" s="25" t="s">
        <v>20556</v>
      </c>
      <c r="J318" t="s">
        <v>20555</v>
      </c>
      <c r="M318" t="b">
        <v>0</v>
      </c>
      <c r="T318" t="s">
        <v>4341</v>
      </c>
      <c r="U318" t="s">
        <v>4340</v>
      </c>
      <c r="V318" t="s">
        <v>19908</v>
      </c>
      <c r="W318">
        <v>2489</v>
      </c>
      <c r="X318" s="25" t="s">
        <v>21577</v>
      </c>
      <c r="Y318" t="s">
        <v>21446</v>
      </c>
      <c r="AA318" t="str">
        <f t="shared" si="4"/>
        <v>Application Layer Gateway (ALG) Security Requirements Guide (SRG) :: Version 1, Release: 2 Benchmark Date: 24 Jul 2015 AC-4 (11);CM-6;</v>
      </c>
    </row>
    <row r="319" spans="1:27" ht="409.5" hidden="1">
      <c r="A319" t="s">
        <v>15721</v>
      </c>
      <c r="B319" t="s">
        <v>4349</v>
      </c>
      <c r="C319" t="s">
        <v>15719</v>
      </c>
      <c r="D319" t="s">
        <v>15720</v>
      </c>
      <c r="E319" t="s">
        <v>15719</v>
      </c>
      <c r="F319" t="s">
        <v>15718</v>
      </c>
      <c r="G319" s="25" t="s">
        <v>15717</v>
      </c>
      <c r="I319" s="25" t="s">
        <v>15716</v>
      </c>
      <c r="J319" t="s">
        <v>15715</v>
      </c>
      <c r="M319" t="b">
        <v>0</v>
      </c>
      <c r="T319" t="s">
        <v>4341</v>
      </c>
      <c r="U319" t="s">
        <v>4340</v>
      </c>
      <c r="V319" t="s">
        <v>15278</v>
      </c>
      <c r="W319">
        <v>2355</v>
      </c>
      <c r="X319" s="25" t="s">
        <v>15707</v>
      </c>
      <c r="Y319" t="s">
        <v>21590</v>
      </c>
      <c r="AA319" t="str">
        <f t="shared" si="4"/>
        <v>Domain Name System (DNS) Security Requirements Guide :: Version 2, Release: 4 Benchmark Date: 23 Oct 2015 AC-4 (12);</v>
      </c>
    </row>
    <row r="320" spans="1:27" ht="409.5" hidden="1">
      <c r="A320" t="s">
        <v>15714</v>
      </c>
      <c r="B320" t="s">
        <v>4349</v>
      </c>
      <c r="C320" t="s">
        <v>15712</v>
      </c>
      <c r="D320" t="s">
        <v>15713</v>
      </c>
      <c r="E320" t="s">
        <v>15712</v>
      </c>
      <c r="F320" t="s">
        <v>15711</v>
      </c>
      <c r="G320" s="25" t="s">
        <v>15710</v>
      </c>
      <c r="I320" s="25" t="s">
        <v>15709</v>
      </c>
      <c r="J320" t="s">
        <v>15708</v>
      </c>
      <c r="M320" t="b">
        <v>0</v>
      </c>
      <c r="T320" t="s">
        <v>4341</v>
      </c>
      <c r="U320" t="s">
        <v>4340</v>
      </c>
      <c r="V320" t="s">
        <v>15278</v>
      </c>
      <c r="W320">
        <v>2355</v>
      </c>
      <c r="X320" s="25" t="s">
        <v>15707</v>
      </c>
      <c r="Y320" t="s">
        <v>15706</v>
      </c>
      <c r="AA320" t="str">
        <f t="shared" si="4"/>
        <v>Domain Name System (DNS) Security Requirements Guide :: Version 2, Release: 4 Benchmark Date: 23 Oct 2015 AC-4 (12)</v>
      </c>
    </row>
    <row r="321" spans="1:27" ht="409.5">
      <c r="A321" t="s">
        <v>20554</v>
      </c>
      <c r="B321" t="s">
        <v>4349</v>
      </c>
      <c r="C321" t="s">
        <v>20552</v>
      </c>
      <c r="D321" t="s">
        <v>20553</v>
      </c>
      <c r="E321" t="s">
        <v>20552</v>
      </c>
      <c r="F321" t="s">
        <v>20551</v>
      </c>
      <c r="G321" s="25" t="s">
        <v>20550</v>
      </c>
      <c r="I321" s="25" t="s">
        <v>20549</v>
      </c>
      <c r="J321" t="s">
        <v>20548</v>
      </c>
      <c r="M321" t="b">
        <v>0</v>
      </c>
      <c r="T321" t="s">
        <v>4341</v>
      </c>
      <c r="U321" t="s">
        <v>4340</v>
      </c>
      <c r="V321" t="s">
        <v>19908</v>
      </c>
      <c r="W321">
        <v>2489</v>
      </c>
      <c r="X321" s="25" t="s">
        <v>21549</v>
      </c>
      <c r="Y321" t="s">
        <v>21447</v>
      </c>
      <c r="AA321" t="str">
        <f t="shared" si="4"/>
        <v>Application Layer Gateway (ALG) Security Requirements Guide (SRG) :: Version 1, Release: 2 Benchmark Date: 24 Jul 2015 AC-4 (12);CM-6;</v>
      </c>
    </row>
    <row r="322" spans="1:27" ht="409.5">
      <c r="A322" t="s">
        <v>20547</v>
      </c>
      <c r="B322" t="s">
        <v>4349</v>
      </c>
      <c r="C322" t="s">
        <v>20545</v>
      </c>
      <c r="D322" t="s">
        <v>20546</v>
      </c>
      <c r="E322" t="s">
        <v>20545</v>
      </c>
      <c r="F322" t="s">
        <v>20544</v>
      </c>
      <c r="G322" s="25" t="s">
        <v>20543</v>
      </c>
      <c r="I322" s="25" t="s">
        <v>20542</v>
      </c>
      <c r="J322" t="s">
        <v>20541</v>
      </c>
      <c r="M322" t="b">
        <v>0</v>
      </c>
      <c r="T322" t="s">
        <v>4341</v>
      </c>
      <c r="U322" t="s">
        <v>4340</v>
      </c>
      <c r="V322" t="s">
        <v>19908</v>
      </c>
      <c r="W322">
        <v>2489</v>
      </c>
      <c r="X322" s="25" t="s">
        <v>21578</v>
      </c>
      <c r="Y322" t="s">
        <v>21448</v>
      </c>
      <c r="AA322" t="str">
        <f t="shared" si="4"/>
        <v>Application Layer Gateway (ALG) Security Requirements Guide (SRG) :: Version 1, Release: 2 Benchmark Date: 24 Jul 2015 AC-4 (13);CM-6;</v>
      </c>
    </row>
    <row r="323" spans="1:27" ht="409.5">
      <c r="A323" t="s">
        <v>20540</v>
      </c>
      <c r="B323" t="s">
        <v>4349</v>
      </c>
      <c r="C323" t="s">
        <v>20538</v>
      </c>
      <c r="D323" t="s">
        <v>20539</v>
      </c>
      <c r="E323" t="s">
        <v>20538</v>
      </c>
      <c r="F323" t="s">
        <v>20537</v>
      </c>
      <c r="G323" s="25" t="s">
        <v>20536</v>
      </c>
      <c r="I323" s="25" t="s">
        <v>20535</v>
      </c>
      <c r="J323" t="s">
        <v>20534</v>
      </c>
      <c r="M323" t="b">
        <v>0</v>
      </c>
      <c r="T323" t="s">
        <v>4341</v>
      </c>
      <c r="U323" t="s">
        <v>4340</v>
      </c>
      <c r="V323" t="s">
        <v>19908</v>
      </c>
      <c r="W323">
        <v>2489</v>
      </c>
      <c r="X323" s="25" t="s">
        <v>21579</v>
      </c>
      <c r="Y323" t="s">
        <v>21449</v>
      </c>
      <c r="AA323" t="str">
        <f t="shared" si="4"/>
        <v>Application Layer Gateway (ALG) Security Requirements Guide (SRG) :: Version 1, Release: 2 Benchmark Date: 24 Jul 2015 AC-4 (14);CM-6;</v>
      </c>
    </row>
    <row r="324" spans="1:27" ht="409.5">
      <c r="A324" t="s">
        <v>20533</v>
      </c>
      <c r="B324" t="s">
        <v>4349</v>
      </c>
      <c r="C324" t="s">
        <v>20531</v>
      </c>
      <c r="D324" t="s">
        <v>20532</v>
      </c>
      <c r="E324" t="s">
        <v>20531</v>
      </c>
      <c r="F324" t="s">
        <v>20530</v>
      </c>
      <c r="G324" s="25" t="s">
        <v>20529</v>
      </c>
      <c r="I324" s="25" t="s">
        <v>20528</v>
      </c>
      <c r="J324" t="s">
        <v>20527</v>
      </c>
      <c r="M324" t="b">
        <v>0</v>
      </c>
      <c r="T324" t="s">
        <v>4341</v>
      </c>
      <c r="U324" t="s">
        <v>4340</v>
      </c>
      <c r="V324" t="s">
        <v>19908</v>
      </c>
      <c r="W324">
        <v>2489</v>
      </c>
      <c r="X324" s="25" t="s">
        <v>21580</v>
      </c>
      <c r="Y324" t="s">
        <v>21450</v>
      </c>
      <c r="AA324" t="str">
        <f t="shared" ref="AA324:AA387" si="5">_xlfn.CONCAT(V324, " ", Y324)</f>
        <v>Application Layer Gateway (ALG) Security Requirements Guide (SRG) :: Version 1, Release: 2 Benchmark Date: 24 Jul 2015 AC-4 (15);CM-6;</v>
      </c>
    </row>
    <row r="325" spans="1:27" ht="409.5">
      <c r="A325" t="s">
        <v>20526</v>
      </c>
      <c r="B325" t="s">
        <v>4349</v>
      </c>
      <c r="C325" t="s">
        <v>20524</v>
      </c>
      <c r="D325" t="s">
        <v>20525</v>
      </c>
      <c r="E325" t="s">
        <v>20524</v>
      </c>
      <c r="F325" t="s">
        <v>20523</v>
      </c>
      <c r="G325" s="25" t="s">
        <v>20522</v>
      </c>
      <c r="I325" s="25" t="s">
        <v>20521</v>
      </c>
      <c r="J325" t="s">
        <v>20520</v>
      </c>
      <c r="M325" t="b">
        <v>0</v>
      </c>
      <c r="T325" t="s">
        <v>4341</v>
      </c>
      <c r="U325" t="s">
        <v>4340</v>
      </c>
      <c r="V325" t="s">
        <v>19908</v>
      </c>
      <c r="W325">
        <v>2489</v>
      </c>
      <c r="X325" s="25" t="s">
        <v>21581</v>
      </c>
      <c r="Y325" t="s">
        <v>21450</v>
      </c>
      <c r="AA325" t="str">
        <f t="shared" si="5"/>
        <v>Application Layer Gateway (ALG) Security Requirements Guide (SRG) :: Version 1, Release: 2 Benchmark Date: 24 Jul 2015 AC-4 (15);CM-6;</v>
      </c>
    </row>
    <row r="326" spans="1:27" ht="409.5" hidden="1">
      <c r="A326" t="s">
        <v>9783</v>
      </c>
      <c r="B326" t="s">
        <v>4349</v>
      </c>
      <c r="C326" t="s">
        <v>7986</v>
      </c>
      <c r="D326" t="s">
        <v>9782</v>
      </c>
      <c r="E326" t="s">
        <v>9781</v>
      </c>
      <c r="F326" t="s">
        <v>9780</v>
      </c>
      <c r="G326" s="25" t="s">
        <v>9779</v>
      </c>
      <c r="I326" s="25" t="s">
        <v>9778</v>
      </c>
      <c r="J326" t="s">
        <v>9777</v>
      </c>
      <c r="M326" t="b">
        <v>0</v>
      </c>
      <c r="T326" t="s">
        <v>4341</v>
      </c>
      <c r="U326" t="s">
        <v>4340</v>
      </c>
      <c r="V326" t="s">
        <v>9672</v>
      </c>
      <c r="W326">
        <v>2917</v>
      </c>
      <c r="X326" s="25" t="s">
        <v>21550</v>
      </c>
      <c r="Y326" t="s">
        <v>21451</v>
      </c>
      <c r="Z326" t="s">
        <v>9776</v>
      </c>
      <c r="AA326" t="str">
        <f t="shared" si="5"/>
        <v>Router Security Requirements Guide :: Version 4, Release: 2 Benchmark Date: 23 Apr 2021 AC-4 (17);CM-6;</v>
      </c>
    </row>
    <row r="327" spans="1:27" ht="409.5" hidden="1">
      <c r="A327" t="s">
        <v>9775</v>
      </c>
      <c r="B327" t="s">
        <v>4349</v>
      </c>
      <c r="C327" t="s">
        <v>7986</v>
      </c>
      <c r="D327" t="s">
        <v>9774</v>
      </c>
      <c r="E327" t="s">
        <v>9773</v>
      </c>
      <c r="F327" t="s">
        <v>9772</v>
      </c>
      <c r="G327" t="s">
        <v>9771</v>
      </c>
      <c r="I327" s="25" t="s">
        <v>9770</v>
      </c>
      <c r="J327" t="s">
        <v>9769</v>
      </c>
      <c r="M327" t="b">
        <v>0</v>
      </c>
      <c r="T327" t="s">
        <v>4341</v>
      </c>
      <c r="U327" t="s">
        <v>4340</v>
      </c>
      <c r="V327" t="s">
        <v>9672</v>
      </c>
      <c r="W327">
        <v>2917</v>
      </c>
      <c r="X327" s="25" t="s">
        <v>21551</v>
      </c>
      <c r="Y327" t="s">
        <v>21451</v>
      </c>
      <c r="Z327" t="s">
        <v>9768</v>
      </c>
      <c r="AA327" t="str">
        <f t="shared" si="5"/>
        <v>Router Security Requirements Guide :: Version 4, Release: 2 Benchmark Date: 23 Apr 2021 AC-4 (17);CM-6;</v>
      </c>
    </row>
    <row r="328" spans="1:27" ht="409.5" hidden="1">
      <c r="A328" t="s">
        <v>9767</v>
      </c>
      <c r="B328" t="s">
        <v>4349</v>
      </c>
      <c r="C328" t="s">
        <v>7986</v>
      </c>
      <c r="D328" t="s">
        <v>9766</v>
      </c>
      <c r="E328" t="s">
        <v>9765</v>
      </c>
      <c r="F328" t="s">
        <v>9764</v>
      </c>
      <c r="G328" s="25" t="s">
        <v>9763</v>
      </c>
      <c r="I328" s="25" t="s">
        <v>9762</v>
      </c>
      <c r="J328" s="25" t="s">
        <v>9761</v>
      </c>
      <c r="M328" t="b">
        <v>0</v>
      </c>
      <c r="T328" t="s">
        <v>4341</v>
      </c>
      <c r="U328" t="s">
        <v>4340</v>
      </c>
      <c r="V328" t="s">
        <v>9672</v>
      </c>
      <c r="W328">
        <v>2917</v>
      </c>
      <c r="X328" s="25" t="s">
        <v>21550</v>
      </c>
      <c r="Y328" t="s">
        <v>21451</v>
      </c>
      <c r="Z328" t="s">
        <v>9760</v>
      </c>
      <c r="AA328" t="str">
        <f t="shared" si="5"/>
        <v>Router Security Requirements Guide :: Version 4, Release: 2 Benchmark Date: 23 Apr 2021 AC-4 (17);CM-6;</v>
      </c>
    </row>
    <row r="329" spans="1:27" ht="409.5">
      <c r="A329" t="s">
        <v>20519</v>
      </c>
      <c r="B329" t="s">
        <v>4349</v>
      </c>
      <c r="C329" t="s">
        <v>20517</v>
      </c>
      <c r="D329" t="s">
        <v>20518</v>
      </c>
      <c r="E329" t="s">
        <v>20517</v>
      </c>
      <c r="F329" t="s">
        <v>20516</v>
      </c>
      <c r="G329" t="s">
        <v>20509</v>
      </c>
      <c r="I329" s="25" t="s">
        <v>20515</v>
      </c>
      <c r="J329" t="s">
        <v>20514</v>
      </c>
      <c r="M329" t="b">
        <v>0</v>
      </c>
      <c r="T329" t="s">
        <v>4341</v>
      </c>
      <c r="U329" t="s">
        <v>4340</v>
      </c>
      <c r="V329" t="s">
        <v>19908</v>
      </c>
      <c r="W329">
        <v>2489</v>
      </c>
      <c r="X329" s="25" t="s">
        <v>21550</v>
      </c>
      <c r="Y329" t="s">
        <v>21451</v>
      </c>
      <c r="AA329" t="str">
        <f t="shared" si="5"/>
        <v>Application Layer Gateway (ALG) Security Requirements Guide (SRG) :: Version 1, Release: 2 Benchmark Date: 24 Jul 2015 AC-4 (17);CM-6;</v>
      </c>
    </row>
    <row r="330" spans="1:27" ht="409.5">
      <c r="A330" t="s">
        <v>20513</v>
      </c>
      <c r="B330" t="s">
        <v>4349</v>
      </c>
      <c r="C330" t="s">
        <v>20511</v>
      </c>
      <c r="D330" t="s">
        <v>20512</v>
      </c>
      <c r="E330" t="s">
        <v>20511</v>
      </c>
      <c r="F330" t="s">
        <v>20510</v>
      </c>
      <c r="G330" t="s">
        <v>20509</v>
      </c>
      <c r="I330" s="25" t="s">
        <v>20508</v>
      </c>
      <c r="J330" t="s">
        <v>20507</v>
      </c>
      <c r="M330" t="b">
        <v>0</v>
      </c>
      <c r="T330" t="s">
        <v>4341</v>
      </c>
      <c r="U330" t="s">
        <v>4340</v>
      </c>
      <c r="V330" t="s">
        <v>19908</v>
      </c>
      <c r="W330">
        <v>2489</v>
      </c>
      <c r="X330" s="25" t="s">
        <v>21552</v>
      </c>
      <c r="Y330" t="s">
        <v>21451</v>
      </c>
      <c r="AA330" t="str">
        <f t="shared" si="5"/>
        <v>Application Layer Gateway (ALG) Security Requirements Guide (SRG) :: Version 1, Release: 2 Benchmark Date: 24 Jul 2015 AC-4 (17);CM-6;</v>
      </c>
    </row>
    <row r="331" spans="1:27" ht="409.5">
      <c r="A331" t="s">
        <v>20506</v>
      </c>
      <c r="B331" t="s">
        <v>4349</v>
      </c>
      <c r="C331" t="s">
        <v>20504</v>
      </c>
      <c r="D331" t="s">
        <v>20505</v>
      </c>
      <c r="E331" t="s">
        <v>20504</v>
      </c>
      <c r="F331" t="s">
        <v>20503</v>
      </c>
      <c r="G331" s="25" t="s">
        <v>20502</v>
      </c>
      <c r="I331" s="25" t="s">
        <v>20501</v>
      </c>
      <c r="J331" t="s">
        <v>20500</v>
      </c>
      <c r="M331" t="b">
        <v>0</v>
      </c>
      <c r="T331" t="s">
        <v>4341</v>
      </c>
      <c r="U331" t="s">
        <v>4340</v>
      </c>
      <c r="V331" t="s">
        <v>19908</v>
      </c>
      <c r="W331">
        <v>2489</v>
      </c>
      <c r="X331" s="25" t="s">
        <v>21582</v>
      </c>
      <c r="Y331" t="s">
        <v>21452</v>
      </c>
      <c r="AA331" t="str">
        <f t="shared" si="5"/>
        <v>Application Layer Gateway (ALG) Security Requirements Guide (SRG) :: Version 1, Release: 2 Benchmark Date: 24 Jul 2015 AC-4 (18);CM-6;</v>
      </c>
    </row>
    <row r="332" spans="1:27" ht="409.5">
      <c r="A332" t="s">
        <v>20499</v>
      </c>
      <c r="B332" t="s">
        <v>4349</v>
      </c>
      <c r="C332" t="s">
        <v>20497</v>
      </c>
      <c r="D332" t="s">
        <v>20498</v>
      </c>
      <c r="E332" t="s">
        <v>20497</v>
      </c>
      <c r="F332" t="s">
        <v>20496</v>
      </c>
      <c r="G332" t="s">
        <v>20495</v>
      </c>
      <c r="I332" s="25" t="s">
        <v>20494</v>
      </c>
      <c r="J332" t="s">
        <v>20493</v>
      </c>
      <c r="M332" t="b">
        <v>0</v>
      </c>
      <c r="T332" t="s">
        <v>4341</v>
      </c>
      <c r="U332" t="s">
        <v>4340</v>
      </c>
      <c r="V332" t="s">
        <v>19908</v>
      </c>
      <c r="W332">
        <v>2489</v>
      </c>
      <c r="X332" s="25" t="s">
        <v>21583</v>
      </c>
      <c r="Y332" t="s">
        <v>21453</v>
      </c>
      <c r="AA332" t="str">
        <f t="shared" si="5"/>
        <v>Application Layer Gateway (ALG) Security Requirements Guide (SRG) :: Version 1, Release: 2 Benchmark Date: 24 Jul 2015 AC-4 (19);CM-6;</v>
      </c>
    </row>
    <row r="333" spans="1:27" ht="409.5">
      <c r="A333" t="s">
        <v>20492</v>
      </c>
      <c r="B333" t="s">
        <v>4349</v>
      </c>
      <c r="C333" t="s">
        <v>20490</v>
      </c>
      <c r="D333" t="s">
        <v>20491</v>
      </c>
      <c r="E333" t="s">
        <v>20490</v>
      </c>
      <c r="F333" t="s">
        <v>20489</v>
      </c>
      <c r="G333" s="25" t="s">
        <v>20488</v>
      </c>
      <c r="I333" s="25" t="s">
        <v>20487</v>
      </c>
      <c r="J333" t="s">
        <v>20486</v>
      </c>
      <c r="M333" t="b">
        <v>0</v>
      </c>
      <c r="T333" t="s">
        <v>4341</v>
      </c>
      <c r="U333" t="s">
        <v>4340</v>
      </c>
      <c r="V333" t="s">
        <v>19908</v>
      </c>
      <c r="W333">
        <v>2489</v>
      </c>
      <c r="X333" s="25" t="s">
        <v>21584</v>
      </c>
      <c r="Y333" t="s">
        <v>21454</v>
      </c>
      <c r="AA333" t="str">
        <f t="shared" si="5"/>
        <v>Application Layer Gateway (ALG) Security Requirements Guide (SRG) :: Version 1, Release: 2 Benchmark Date: 24 Jul 2015 AC-4 (3);CM-6;</v>
      </c>
    </row>
    <row r="334" spans="1:27" ht="409.5">
      <c r="A334" t="s">
        <v>20485</v>
      </c>
      <c r="B334" t="s">
        <v>4349</v>
      </c>
      <c r="C334" t="s">
        <v>20483</v>
      </c>
      <c r="D334" t="s">
        <v>20484</v>
      </c>
      <c r="E334" t="s">
        <v>20483</v>
      </c>
      <c r="F334" t="s">
        <v>20482</v>
      </c>
      <c r="G334" s="25" t="s">
        <v>20481</v>
      </c>
      <c r="I334" s="25" t="s">
        <v>20480</v>
      </c>
      <c r="J334" t="s">
        <v>20479</v>
      </c>
      <c r="M334" t="b">
        <v>0</v>
      </c>
      <c r="T334" t="s">
        <v>4341</v>
      </c>
      <c r="U334" t="s">
        <v>4340</v>
      </c>
      <c r="V334" t="s">
        <v>19908</v>
      </c>
      <c r="W334">
        <v>2489</v>
      </c>
      <c r="X334" s="25" t="s">
        <v>21585</v>
      </c>
      <c r="Y334" t="s">
        <v>21455</v>
      </c>
      <c r="AA334" t="str">
        <f t="shared" si="5"/>
        <v>Application Layer Gateway (ALG) Security Requirements Guide (SRG) :: Version 1, Release: 2 Benchmark Date: 24 Jul 2015 AC-4 (6);CM-6;</v>
      </c>
    </row>
    <row r="335" spans="1:27" ht="409.5">
      <c r="A335" t="s">
        <v>20478</v>
      </c>
      <c r="B335" t="s">
        <v>4349</v>
      </c>
      <c r="C335" t="s">
        <v>20476</v>
      </c>
      <c r="D335" t="s">
        <v>20477</v>
      </c>
      <c r="E335" t="s">
        <v>20476</v>
      </c>
      <c r="F335" t="s">
        <v>20475</v>
      </c>
      <c r="G335" s="25" t="s">
        <v>20474</v>
      </c>
      <c r="I335" s="25" t="s">
        <v>20473</v>
      </c>
      <c r="J335" t="s">
        <v>20472</v>
      </c>
      <c r="M335" t="b">
        <v>0</v>
      </c>
      <c r="T335" t="s">
        <v>4341</v>
      </c>
      <c r="U335" t="s">
        <v>4340</v>
      </c>
      <c r="V335" t="s">
        <v>19908</v>
      </c>
      <c r="W335">
        <v>2489</v>
      </c>
      <c r="X335" s="25" t="s">
        <v>21585</v>
      </c>
      <c r="Y335" t="s">
        <v>21455</v>
      </c>
      <c r="AA335" t="str">
        <f t="shared" si="5"/>
        <v>Application Layer Gateway (ALG) Security Requirements Guide (SRG) :: Version 1, Release: 2 Benchmark Date: 24 Jul 2015 AC-4 (6);CM-6;</v>
      </c>
    </row>
    <row r="336" spans="1:27" ht="409.5">
      <c r="A336" t="s">
        <v>20471</v>
      </c>
      <c r="B336" t="s">
        <v>4349</v>
      </c>
      <c r="C336" t="s">
        <v>20469</v>
      </c>
      <c r="D336" t="s">
        <v>20470</v>
      </c>
      <c r="E336" t="s">
        <v>20469</v>
      </c>
      <c r="F336" t="s">
        <v>20468</v>
      </c>
      <c r="G336" s="25" t="s">
        <v>20467</v>
      </c>
      <c r="I336" s="25" t="s">
        <v>20466</v>
      </c>
      <c r="J336" t="s">
        <v>20465</v>
      </c>
      <c r="M336" t="b">
        <v>0</v>
      </c>
      <c r="T336" t="s">
        <v>4341</v>
      </c>
      <c r="U336" t="s">
        <v>4340</v>
      </c>
      <c r="V336" t="s">
        <v>19908</v>
      </c>
      <c r="W336">
        <v>2489</v>
      </c>
      <c r="X336" s="25" t="s">
        <v>21586</v>
      </c>
      <c r="Y336" t="s">
        <v>21456</v>
      </c>
      <c r="AA336" t="str">
        <f t="shared" si="5"/>
        <v>Application Layer Gateway (ALG) Security Requirements Guide (SRG) :: Version 1, Release: 2 Benchmark Date: 24 Jul 2015 AC-4 (7);CM-6;</v>
      </c>
    </row>
    <row r="337" spans="1:27" ht="409.5" hidden="1">
      <c r="A337" t="s">
        <v>10470</v>
      </c>
      <c r="B337" t="s">
        <v>5187</v>
      </c>
      <c r="C337" t="s">
        <v>9661</v>
      </c>
      <c r="D337" t="s">
        <v>10469</v>
      </c>
      <c r="E337" t="s">
        <v>10468</v>
      </c>
      <c r="F337" t="s">
        <v>10467</v>
      </c>
      <c r="G337" t="s">
        <v>10466</v>
      </c>
      <c r="I337" s="25" t="s">
        <v>10465</v>
      </c>
      <c r="J337" t="s">
        <v>10464</v>
      </c>
      <c r="M337" t="b">
        <v>0</v>
      </c>
      <c r="T337" t="s">
        <v>4341</v>
      </c>
      <c r="U337" t="s">
        <v>4340</v>
      </c>
      <c r="V337" t="s">
        <v>9672</v>
      </c>
      <c r="W337">
        <v>2917</v>
      </c>
      <c r="X337" s="25" t="s">
        <v>21587</v>
      </c>
      <c r="Y337" t="s">
        <v>21591</v>
      </c>
      <c r="Z337" t="s">
        <v>10463</v>
      </c>
      <c r="AA337" t="str">
        <f t="shared" si="5"/>
        <v>Router Security Requirements Guide :: Version 4, Release: 2 Benchmark Date: 23 Apr 2021 AC-4 (8);</v>
      </c>
    </row>
    <row r="338" spans="1:27" ht="409.5" hidden="1">
      <c r="A338" t="s">
        <v>10438</v>
      </c>
      <c r="B338" t="s">
        <v>5187</v>
      </c>
      <c r="C338" t="s">
        <v>9661</v>
      </c>
      <c r="D338" t="s">
        <v>10437</v>
      </c>
      <c r="E338" t="s">
        <v>10436</v>
      </c>
      <c r="F338" t="s">
        <v>10435</v>
      </c>
      <c r="G338" t="s">
        <v>10434</v>
      </c>
      <c r="I338" s="25" t="s">
        <v>10433</v>
      </c>
      <c r="J338" t="s">
        <v>10432</v>
      </c>
      <c r="M338" t="b">
        <v>0</v>
      </c>
      <c r="T338" t="s">
        <v>4341</v>
      </c>
      <c r="U338" t="s">
        <v>4340</v>
      </c>
      <c r="V338" t="s">
        <v>9672</v>
      </c>
      <c r="W338">
        <v>2917</v>
      </c>
      <c r="X338" s="25" t="s">
        <v>21587</v>
      </c>
      <c r="Y338" t="s">
        <v>21591</v>
      </c>
      <c r="Z338" t="s">
        <v>10431</v>
      </c>
      <c r="AA338" t="str">
        <f t="shared" si="5"/>
        <v>Router Security Requirements Guide :: Version 4, Release: 2 Benchmark Date: 23 Apr 2021 AC-4 (8);</v>
      </c>
    </row>
    <row r="339" spans="1:27" ht="409.5">
      <c r="A339" t="s">
        <v>20464</v>
      </c>
      <c r="B339" t="s">
        <v>4349</v>
      </c>
      <c r="C339" t="s">
        <v>20462</v>
      </c>
      <c r="D339" t="s">
        <v>20463</v>
      </c>
      <c r="E339" t="s">
        <v>20462</v>
      </c>
      <c r="F339" t="s">
        <v>20461</v>
      </c>
      <c r="G339" s="25" t="s">
        <v>20460</v>
      </c>
      <c r="I339" s="25" t="s">
        <v>20459</v>
      </c>
      <c r="J339" t="s">
        <v>20458</v>
      </c>
      <c r="M339" t="b">
        <v>0</v>
      </c>
      <c r="T339" t="s">
        <v>4341</v>
      </c>
      <c r="U339" t="s">
        <v>4340</v>
      </c>
      <c r="V339" t="s">
        <v>19908</v>
      </c>
      <c r="W339">
        <v>2489</v>
      </c>
      <c r="X339" s="25" t="s">
        <v>21588</v>
      </c>
      <c r="Y339" t="s">
        <v>21457</v>
      </c>
      <c r="AA339" t="str">
        <f t="shared" si="5"/>
        <v>Application Layer Gateway (ALG) Security Requirements Guide (SRG) :: Version 1, Release: 2 Benchmark Date: 24 Jul 2015 AC-4 (8);CM-6;</v>
      </c>
    </row>
    <row r="340" spans="1:27" ht="409.5">
      <c r="A340" t="s">
        <v>20457</v>
      </c>
      <c r="B340" t="s">
        <v>4349</v>
      </c>
      <c r="C340" t="s">
        <v>20455</v>
      </c>
      <c r="D340" t="s">
        <v>20456</v>
      </c>
      <c r="E340" t="s">
        <v>20455</v>
      </c>
      <c r="F340" t="s">
        <v>20454</v>
      </c>
      <c r="G340" s="25" t="s">
        <v>20453</v>
      </c>
      <c r="I340" s="25" t="s">
        <v>20452</v>
      </c>
      <c r="J340" t="s">
        <v>20451</v>
      </c>
      <c r="M340" t="b">
        <v>0</v>
      </c>
      <c r="T340" t="s">
        <v>4341</v>
      </c>
      <c r="U340" t="s">
        <v>4340</v>
      </c>
      <c r="V340" t="s">
        <v>19908</v>
      </c>
      <c r="W340">
        <v>2489</v>
      </c>
      <c r="X340" s="25" t="s">
        <v>21589</v>
      </c>
      <c r="Y340" t="s">
        <v>21458</v>
      </c>
      <c r="AA340" t="str">
        <f t="shared" si="5"/>
        <v>Application Layer Gateway (ALG) Security Requirements Guide (SRG) :: Version 1, Release: 2 Benchmark Date: 24 Jul 2015 AC-4 (9);CM-6;</v>
      </c>
    </row>
    <row r="341" spans="1:27" ht="409.5">
      <c r="A341" t="s">
        <v>20853</v>
      </c>
      <c r="B341" t="s">
        <v>4349</v>
      </c>
      <c r="C341" t="s">
        <v>20851</v>
      </c>
      <c r="D341" t="s">
        <v>20852</v>
      </c>
      <c r="E341" t="s">
        <v>20851</v>
      </c>
      <c r="F341" t="s">
        <v>20850</v>
      </c>
      <c r="G341" s="25" t="s">
        <v>20849</v>
      </c>
      <c r="I341" s="25" t="s">
        <v>20848</v>
      </c>
      <c r="J341" t="s">
        <v>20847</v>
      </c>
      <c r="M341" t="b">
        <v>0</v>
      </c>
      <c r="T341" t="s">
        <v>4341</v>
      </c>
      <c r="U341" t="s">
        <v>4340</v>
      </c>
      <c r="V341" t="s">
        <v>19908</v>
      </c>
      <c r="W341">
        <v>2489</v>
      </c>
      <c r="X341" s="25" t="s">
        <v>21573</v>
      </c>
      <c r="Y341" t="s">
        <v>21434</v>
      </c>
      <c r="AA341" t="str">
        <f t="shared" si="5"/>
        <v>Application Layer Gateway (ALG) Security Requirements Guide (SRG) :: Version 1, Release: 2 Benchmark Date: 24 Jul 2015 AC-4;</v>
      </c>
    </row>
    <row r="342" spans="1:27" ht="409.5">
      <c r="A342" t="s">
        <v>20846</v>
      </c>
      <c r="B342" t="s">
        <v>4349</v>
      </c>
      <c r="C342" t="s">
        <v>20844</v>
      </c>
      <c r="D342" t="s">
        <v>20845</v>
      </c>
      <c r="E342" t="s">
        <v>20844</v>
      </c>
      <c r="F342" t="s">
        <v>20843</v>
      </c>
      <c r="G342" s="25" t="s">
        <v>20842</v>
      </c>
      <c r="I342" s="25" t="s">
        <v>20841</v>
      </c>
      <c r="J342" t="s">
        <v>20840</v>
      </c>
      <c r="M342" t="b">
        <v>0</v>
      </c>
      <c r="T342" t="s">
        <v>4341</v>
      </c>
      <c r="U342" t="s">
        <v>4340</v>
      </c>
      <c r="V342" t="s">
        <v>19908</v>
      </c>
      <c r="W342">
        <v>2489</v>
      </c>
      <c r="X342" s="25" t="s">
        <v>21574</v>
      </c>
      <c r="Y342" t="s">
        <v>21434</v>
      </c>
      <c r="AA342" t="str">
        <f t="shared" si="5"/>
        <v>Application Layer Gateway (ALG) Security Requirements Guide (SRG) :: Version 1, Release: 2 Benchmark Date: 24 Jul 2015 AC-4;</v>
      </c>
    </row>
    <row r="343" spans="1:27" ht="409.5">
      <c r="A343" t="s">
        <v>20839</v>
      </c>
      <c r="B343" t="s">
        <v>4349</v>
      </c>
      <c r="C343" t="s">
        <v>20837</v>
      </c>
      <c r="D343" t="s">
        <v>20838</v>
      </c>
      <c r="E343" t="s">
        <v>20837</v>
      </c>
      <c r="F343" t="s">
        <v>20836</v>
      </c>
      <c r="G343" s="25" t="s">
        <v>20835</v>
      </c>
      <c r="I343" s="25" t="s">
        <v>20834</v>
      </c>
      <c r="J343" t="s">
        <v>20833</v>
      </c>
      <c r="M343" t="b">
        <v>0</v>
      </c>
      <c r="T343" t="s">
        <v>4341</v>
      </c>
      <c r="U343" t="s">
        <v>4340</v>
      </c>
      <c r="V343" t="s">
        <v>19908</v>
      </c>
      <c r="W343">
        <v>2489</v>
      </c>
      <c r="X343" s="25" t="s">
        <v>21574</v>
      </c>
      <c r="Y343" t="s">
        <v>21434</v>
      </c>
      <c r="AA343" t="str">
        <f t="shared" si="5"/>
        <v>Application Layer Gateway (ALG) Security Requirements Guide (SRG) :: Version 1, Release: 2 Benchmark Date: 24 Jul 2015 AC-4;</v>
      </c>
    </row>
    <row r="344" spans="1:27" ht="409.5">
      <c r="A344" t="s">
        <v>20832</v>
      </c>
      <c r="B344" t="s">
        <v>4349</v>
      </c>
      <c r="C344" t="s">
        <v>20830</v>
      </c>
      <c r="D344" t="s">
        <v>20831</v>
      </c>
      <c r="E344" t="s">
        <v>20830</v>
      </c>
      <c r="F344" t="s">
        <v>20829</v>
      </c>
      <c r="G344" s="25" t="s">
        <v>20828</v>
      </c>
      <c r="I344" s="25" t="s">
        <v>20827</v>
      </c>
      <c r="J344" t="s">
        <v>20826</v>
      </c>
      <c r="M344" t="b">
        <v>0</v>
      </c>
      <c r="T344" t="s">
        <v>4341</v>
      </c>
      <c r="U344" t="s">
        <v>4340</v>
      </c>
      <c r="V344" t="s">
        <v>19908</v>
      </c>
      <c r="W344">
        <v>2489</v>
      </c>
      <c r="X344" s="25" t="s">
        <v>21574</v>
      </c>
      <c r="Y344" t="s">
        <v>21434</v>
      </c>
      <c r="AA344" t="str">
        <f t="shared" si="5"/>
        <v>Application Layer Gateway (ALG) Security Requirements Guide (SRG) :: Version 1, Release: 2 Benchmark Date: 24 Jul 2015 AC-4;</v>
      </c>
    </row>
    <row r="345" spans="1:27" ht="409.5" hidden="1">
      <c r="A345" t="s">
        <v>19301</v>
      </c>
      <c r="B345" t="s">
        <v>4349</v>
      </c>
      <c r="C345" t="s">
        <v>4574</v>
      </c>
      <c r="D345" t="s">
        <v>19300</v>
      </c>
      <c r="E345" t="s">
        <v>19299</v>
      </c>
      <c r="F345" t="s">
        <v>19298</v>
      </c>
      <c r="G345" s="25" t="s">
        <v>19297</v>
      </c>
      <c r="I345" s="25" t="s">
        <v>19296</v>
      </c>
      <c r="J345" t="s">
        <v>19295</v>
      </c>
      <c r="M345" t="b">
        <v>0</v>
      </c>
      <c r="T345" t="s">
        <v>4341</v>
      </c>
      <c r="U345" t="s">
        <v>4340</v>
      </c>
      <c r="V345" t="s">
        <v>18918</v>
      </c>
      <c r="W345">
        <v>2900</v>
      </c>
      <c r="X345" s="25" t="s">
        <v>21592</v>
      </c>
      <c r="Y345" t="s">
        <v>21593</v>
      </c>
      <c r="Z345" t="s">
        <v>19294</v>
      </c>
      <c r="AA345" t="str">
        <f t="shared" si="5"/>
        <v>Application Server Security Requirements Guide :: Version 3, Release: 3 Benchmark Date: 27 Oct 2022 AC-6 (10);</v>
      </c>
    </row>
    <row r="346" spans="1:27" ht="409.5" hidden="1">
      <c r="A346" t="s">
        <v>17450</v>
      </c>
      <c r="B346" t="s">
        <v>4349</v>
      </c>
      <c r="C346" t="s">
        <v>4574</v>
      </c>
      <c r="D346" t="s">
        <v>17449</v>
      </c>
      <c r="E346" t="s">
        <v>17448</v>
      </c>
      <c r="F346" t="s">
        <v>17447</v>
      </c>
      <c r="G346" t="s">
        <v>17446</v>
      </c>
      <c r="I346" s="25" t="s">
        <v>17445</v>
      </c>
      <c r="J346" t="s">
        <v>17444</v>
      </c>
      <c r="M346" t="b">
        <v>0</v>
      </c>
      <c r="T346" t="s">
        <v>4341</v>
      </c>
      <c r="U346" t="s">
        <v>4340</v>
      </c>
      <c r="V346" t="s">
        <v>16942</v>
      </c>
      <c r="W346">
        <v>5239</v>
      </c>
      <c r="X346" s="25" t="s">
        <v>21592</v>
      </c>
      <c r="Y346" t="s">
        <v>21593</v>
      </c>
      <c r="AA346" t="str">
        <f t="shared" si="5"/>
        <v>Container Platform Security Requirements Guide :: Version 1, Release: 3 Benchmark Date: 27 Jan 2022 AC-6 (10);</v>
      </c>
    </row>
    <row r="347" spans="1:27" ht="409.5" hidden="1">
      <c r="A347" t="s">
        <v>16409</v>
      </c>
      <c r="B347" t="s">
        <v>4349</v>
      </c>
      <c r="C347" t="s">
        <v>4574</v>
      </c>
      <c r="D347" t="s">
        <v>16408</v>
      </c>
      <c r="E347" t="s">
        <v>16407</v>
      </c>
      <c r="F347" t="s">
        <v>16406</v>
      </c>
      <c r="G347" s="25" t="s">
        <v>16405</v>
      </c>
      <c r="I347" s="25" t="s">
        <v>16404</v>
      </c>
      <c r="J347" t="s">
        <v>16403</v>
      </c>
      <c r="M347" t="b">
        <v>0</v>
      </c>
      <c r="T347" t="s">
        <v>4341</v>
      </c>
      <c r="U347" t="s">
        <v>4340</v>
      </c>
      <c r="V347" t="s">
        <v>15953</v>
      </c>
      <c r="W347">
        <v>2902</v>
      </c>
      <c r="X347" s="25" t="s">
        <v>21592</v>
      </c>
      <c r="Y347" t="s">
        <v>21593</v>
      </c>
      <c r="Z347" t="s">
        <v>16402</v>
      </c>
      <c r="AA347" t="str">
        <f t="shared" si="5"/>
        <v>Database Security Requirements Guide :: Version 3, Release: 3 Benchmark Date: 27 Jul 2022 AC-6 (10);</v>
      </c>
    </row>
    <row r="348" spans="1:27" ht="409.5" hidden="1">
      <c r="A348" t="s">
        <v>14085</v>
      </c>
      <c r="B348" t="s">
        <v>4349</v>
      </c>
      <c r="C348" t="s">
        <v>14084</v>
      </c>
      <c r="D348" t="s">
        <v>14083</v>
      </c>
      <c r="E348" t="s">
        <v>14082</v>
      </c>
      <c r="F348" t="s">
        <v>14081</v>
      </c>
      <c r="G348" s="25" t="s">
        <v>7253</v>
      </c>
      <c r="I348" t="s">
        <v>14080</v>
      </c>
      <c r="J348" t="s">
        <v>14079</v>
      </c>
      <c r="M348" t="b">
        <v>0</v>
      </c>
      <c r="T348" t="s">
        <v>4341</v>
      </c>
      <c r="U348" t="s">
        <v>4340</v>
      </c>
      <c r="V348" t="s">
        <v>13339</v>
      </c>
      <c r="W348">
        <v>2895</v>
      </c>
      <c r="X348" s="25" t="s">
        <v>21592</v>
      </c>
      <c r="Y348" t="s">
        <v>21593</v>
      </c>
      <c r="Z348" t="s">
        <v>14078</v>
      </c>
      <c r="AA348" t="str">
        <f t="shared" si="5"/>
        <v>General Purpose Operating System Security Requirements Guide :: Version 2, Release: 4 Benchmark Date: 27 Jul 2022 AC-6 (10);</v>
      </c>
    </row>
    <row r="349" spans="1:27" ht="409.5" hidden="1">
      <c r="A349" t="s">
        <v>11873</v>
      </c>
      <c r="B349" t="s">
        <v>4349</v>
      </c>
      <c r="C349" t="s">
        <v>4574</v>
      </c>
      <c r="D349" t="s">
        <v>11872</v>
      </c>
      <c r="E349" t="s">
        <v>11871</v>
      </c>
      <c r="F349" t="s">
        <v>11870</v>
      </c>
      <c r="G349" s="25" t="s">
        <v>7253</v>
      </c>
      <c r="I349" s="25" t="s">
        <v>11869</v>
      </c>
      <c r="J349" s="25" t="s">
        <v>11868</v>
      </c>
      <c r="M349" t="b">
        <v>0</v>
      </c>
      <c r="T349" t="s">
        <v>4341</v>
      </c>
      <c r="U349" t="s">
        <v>4340</v>
      </c>
      <c r="V349" t="s">
        <v>11272</v>
      </c>
      <c r="W349">
        <v>2906</v>
      </c>
      <c r="X349" s="25" t="s">
        <v>21592</v>
      </c>
      <c r="Y349" t="s">
        <v>21593</v>
      </c>
      <c r="Z349" t="s">
        <v>11867</v>
      </c>
      <c r="AA349" t="str">
        <f t="shared" si="5"/>
        <v>Mainframe Product Security Requirements Guide :: Version 2, Release: 1 Benchmark Date: 27 Oct 2022 AC-6 (10);</v>
      </c>
    </row>
    <row r="350" spans="1:27" ht="409.5" hidden="1">
      <c r="A350" t="s">
        <v>10809</v>
      </c>
      <c r="B350" t="s">
        <v>4745</v>
      </c>
      <c r="C350" t="s">
        <v>4574</v>
      </c>
      <c r="D350" t="s">
        <v>10808</v>
      </c>
      <c r="E350" t="s">
        <v>10807</v>
      </c>
      <c r="F350" t="s">
        <v>10806</v>
      </c>
      <c r="G350" s="25" t="s">
        <v>10805</v>
      </c>
      <c r="I350" t="s">
        <v>10804</v>
      </c>
      <c r="J350" t="s">
        <v>10803</v>
      </c>
      <c r="M350" t="b">
        <v>0</v>
      </c>
      <c r="T350" t="s">
        <v>4341</v>
      </c>
      <c r="U350" t="s">
        <v>4340</v>
      </c>
      <c r="V350" t="s">
        <v>10511</v>
      </c>
      <c r="W350">
        <v>2890</v>
      </c>
      <c r="X350" s="25" t="s">
        <v>21592</v>
      </c>
      <c r="Y350" t="s">
        <v>21593</v>
      </c>
      <c r="Z350" t="s">
        <v>10802</v>
      </c>
      <c r="AA350" t="str">
        <f t="shared" si="5"/>
        <v>Network Device Management Security Requirements Guide :: Version 4, Release: 1 Benchmark Date: 23 Apr 2021 AC-6 (10);</v>
      </c>
    </row>
    <row r="351" spans="1:27" ht="409.5" hidden="1">
      <c r="A351" t="s">
        <v>7257</v>
      </c>
      <c r="B351" t="s">
        <v>4349</v>
      </c>
      <c r="C351" t="s">
        <v>4574</v>
      </c>
      <c r="D351" t="s">
        <v>7256</v>
      </c>
      <c r="E351" t="s">
        <v>7255</v>
      </c>
      <c r="F351" t="s">
        <v>7254</v>
      </c>
      <c r="G351" s="25" t="s">
        <v>7253</v>
      </c>
      <c r="I351" s="25" t="s">
        <v>7252</v>
      </c>
      <c r="J351" t="s">
        <v>7251</v>
      </c>
      <c r="M351" t="b">
        <v>0</v>
      </c>
      <c r="T351" t="s">
        <v>4341</v>
      </c>
      <c r="U351" t="s">
        <v>4340</v>
      </c>
      <c r="V351" t="s">
        <v>5162</v>
      </c>
      <c r="W351">
        <v>4093</v>
      </c>
      <c r="X351" s="25" t="s">
        <v>21592</v>
      </c>
      <c r="Y351" t="s">
        <v>21593</v>
      </c>
      <c r="Z351" t="s">
        <v>7250</v>
      </c>
      <c r="AA351" t="str">
        <f t="shared" si="5"/>
        <v>Application Security and Development Security Technical Implementation Guide :: Version 5, Release: 2 Benchmark Date: 27 Oct 2022 AC-6 (10);</v>
      </c>
    </row>
    <row r="352" spans="1:27" ht="409.5" hidden="1">
      <c r="A352" t="s">
        <v>4575</v>
      </c>
      <c r="B352" t="s">
        <v>4349</v>
      </c>
      <c r="C352" t="s">
        <v>4574</v>
      </c>
      <c r="D352" t="s">
        <v>4573</v>
      </c>
      <c r="E352" t="s">
        <v>4572</v>
      </c>
      <c r="F352" t="s">
        <v>4571</v>
      </c>
      <c r="G352" t="s">
        <v>4570</v>
      </c>
      <c r="I352" s="25" t="s">
        <v>4569</v>
      </c>
      <c r="J352" t="s">
        <v>4568</v>
      </c>
      <c r="M352" t="b">
        <v>0</v>
      </c>
      <c r="T352" t="s">
        <v>4341</v>
      </c>
      <c r="U352" t="s">
        <v>4340</v>
      </c>
      <c r="V352" t="s">
        <v>4339</v>
      </c>
      <c r="W352">
        <v>2910</v>
      </c>
      <c r="X352" s="25" t="s">
        <v>21592</v>
      </c>
      <c r="Y352" t="s">
        <v>21593</v>
      </c>
      <c r="Z352" t="s">
        <v>4567</v>
      </c>
      <c r="AA352" t="str">
        <f t="shared" si="5"/>
        <v>Web Server Security Requirements Guide :: Version 3, Release: 1 Benchmark Date: 27 Oct 2022 AC-6 (10);</v>
      </c>
    </row>
    <row r="353" spans="1:27" ht="409.5" hidden="1">
      <c r="A353" t="s">
        <v>5645</v>
      </c>
      <c r="B353" t="s">
        <v>4745</v>
      </c>
      <c r="C353" t="s">
        <v>4358</v>
      </c>
      <c r="D353" t="s">
        <v>5644</v>
      </c>
      <c r="E353" t="s">
        <v>5643</v>
      </c>
      <c r="F353" t="s">
        <v>5642</v>
      </c>
      <c r="G353" s="25" t="s">
        <v>5641</v>
      </c>
      <c r="I353" s="25" t="s">
        <v>5640</v>
      </c>
      <c r="J353" t="s">
        <v>5639</v>
      </c>
      <c r="M353" t="b">
        <v>0</v>
      </c>
      <c r="T353" t="s">
        <v>4341</v>
      </c>
      <c r="U353" t="s">
        <v>4340</v>
      </c>
      <c r="V353" t="s">
        <v>5162</v>
      </c>
      <c r="W353">
        <v>4093</v>
      </c>
      <c r="X353" s="25" t="s">
        <v>5638</v>
      </c>
      <c r="Y353" t="s">
        <v>21594</v>
      </c>
      <c r="Z353" t="s">
        <v>5637</v>
      </c>
      <c r="AA353" t="str">
        <f t="shared" si="5"/>
        <v>Application Security and Development Security Technical Implementation Guide :: Version 5, Release: 2 Benchmark Date: 27 Oct 2022 AC-6 (4);</v>
      </c>
    </row>
    <row r="354" spans="1:27" ht="409.5" hidden="1">
      <c r="A354" t="s">
        <v>17443</v>
      </c>
      <c r="B354" t="s">
        <v>4349</v>
      </c>
      <c r="C354" t="s">
        <v>7248</v>
      </c>
      <c r="D354" t="s">
        <v>17442</v>
      </c>
      <c r="E354" t="s">
        <v>17441</v>
      </c>
      <c r="F354" t="s">
        <v>17440</v>
      </c>
      <c r="G354" s="25" t="s">
        <v>17439</v>
      </c>
      <c r="I354" s="25" t="s">
        <v>17438</v>
      </c>
      <c r="J354" t="s">
        <v>17437</v>
      </c>
      <c r="M354" t="b">
        <v>0</v>
      </c>
      <c r="T354" t="s">
        <v>4341</v>
      </c>
      <c r="U354" t="s">
        <v>4340</v>
      </c>
      <c r="V354" t="s">
        <v>16942</v>
      </c>
      <c r="W354">
        <v>5239</v>
      </c>
      <c r="X354" s="25" t="s">
        <v>21596</v>
      </c>
      <c r="Y354" t="s">
        <v>21595</v>
      </c>
      <c r="AA354" t="str">
        <f t="shared" si="5"/>
        <v>Container Platform Security Requirements Guide :: Version 1, Release: 3 Benchmark Date: 27 Jan 2022 AC-6 (8);</v>
      </c>
    </row>
    <row r="355" spans="1:27" ht="409.5" hidden="1">
      <c r="A355" t="s">
        <v>16401</v>
      </c>
      <c r="B355" t="s">
        <v>4349</v>
      </c>
      <c r="C355" t="s">
        <v>7248</v>
      </c>
      <c r="D355" t="s">
        <v>16400</v>
      </c>
      <c r="E355" t="s">
        <v>16399</v>
      </c>
      <c r="F355" t="s">
        <v>16398</v>
      </c>
      <c r="G355" s="25" t="s">
        <v>16397</v>
      </c>
      <c r="I355" s="25" t="s">
        <v>16396</v>
      </c>
      <c r="J355" s="25" t="s">
        <v>16395</v>
      </c>
      <c r="M355" t="b">
        <v>0</v>
      </c>
      <c r="T355" t="s">
        <v>4341</v>
      </c>
      <c r="U355" t="s">
        <v>4340</v>
      </c>
      <c r="V355" t="s">
        <v>15953</v>
      </c>
      <c r="W355">
        <v>2902</v>
      </c>
      <c r="X355" s="25" t="s">
        <v>21596</v>
      </c>
      <c r="Y355" t="s">
        <v>21595</v>
      </c>
      <c r="Z355" t="s">
        <v>16394</v>
      </c>
      <c r="AA355" t="str">
        <f t="shared" si="5"/>
        <v>Database Security Requirements Guide :: Version 3, Release: 3 Benchmark Date: 27 Jul 2022 AC-6 (8);</v>
      </c>
    </row>
    <row r="356" spans="1:27" ht="409.5" hidden="1">
      <c r="A356" t="s">
        <v>14077</v>
      </c>
      <c r="B356" t="s">
        <v>4349</v>
      </c>
      <c r="C356" t="s">
        <v>14076</v>
      </c>
      <c r="D356" t="s">
        <v>14075</v>
      </c>
      <c r="E356" t="s">
        <v>14074</v>
      </c>
      <c r="F356" t="s">
        <v>14073</v>
      </c>
      <c r="G356" s="25" t="s">
        <v>14072</v>
      </c>
      <c r="I356" t="s">
        <v>14071</v>
      </c>
      <c r="J356" t="s">
        <v>14070</v>
      </c>
      <c r="M356" t="b">
        <v>0</v>
      </c>
      <c r="T356" t="s">
        <v>4341</v>
      </c>
      <c r="U356" t="s">
        <v>4340</v>
      </c>
      <c r="V356" t="s">
        <v>13339</v>
      </c>
      <c r="W356">
        <v>2895</v>
      </c>
      <c r="X356" s="25" t="s">
        <v>21596</v>
      </c>
      <c r="Y356" t="s">
        <v>21595</v>
      </c>
      <c r="Z356" t="s">
        <v>14069</v>
      </c>
      <c r="AA356" t="str">
        <f t="shared" si="5"/>
        <v>General Purpose Operating System Security Requirements Guide :: Version 2, Release: 4 Benchmark Date: 27 Jul 2022 AC-6 (8);</v>
      </c>
    </row>
    <row r="357" spans="1:27" ht="409.5" hidden="1">
      <c r="A357" t="s">
        <v>11866</v>
      </c>
      <c r="B357" t="s">
        <v>4349</v>
      </c>
      <c r="C357" t="s">
        <v>7248</v>
      </c>
      <c r="D357" t="s">
        <v>11865</v>
      </c>
      <c r="E357" t="s">
        <v>11864</v>
      </c>
      <c r="F357" t="s">
        <v>11863</v>
      </c>
      <c r="G357" t="s">
        <v>11862</v>
      </c>
      <c r="I357" s="25" t="s">
        <v>11861</v>
      </c>
      <c r="J357" t="s">
        <v>11860</v>
      </c>
      <c r="M357" t="b">
        <v>0</v>
      </c>
      <c r="T357" t="s">
        <v>4341</v>
      </c>
      <c r="U357" t="s">
        <v>4340</v>
      </c>
      <c r="V357" t="s">
        <v>11272</v>
      </c>
      <c r="W357">
        <v>2906</v>
      </c>
      <c r="X357" s="25" t="s">
        <v>21596</v>
      </c>
      <c r="Y357" t="s">
        <v>21595</v>
      </c>
      <c r="Z357" t="s">
        <v>11859</v>
      </c>
      <c r="AA357" t="str">
        <f t="shared" si="5"/>
        <v>Mainframe Product Security Requirements Guide :: Version 2, Release: 1 Benchmark Date: 27 Oct 2022 AC-6 (8);</v>
      </c>
    </row>
    <row r="358" spans="1:27" ht="409.5" hidden="1">
      <c r="A358" t="s">
        <v>7249</v>
      </c>
      <c r="B358" t="s">
        <v>4745</v>
      </c>
      <c r="C358" t="s">
        <v>7248</v>
      </c>
      <c r="D358" t="s">
        <v>7247</v>
      </c>
      <c r="E358" t="s">
        <v>7246</v>
      </c>
      <c r="F358" t="s">
        <v>7245</v>
      </c>
      <c r="G358" s="25" t="s">
        <v>7244</v>
      </c>
      <c r="I358" s="25" t="s">
        <v>7243</v>
      </c>
      <c r="J358" t="s">
        <v>7242</v>
      </c>
      <c r="M358" t="b">
        <v>0</v>
      </c>
      <c r="T358" t="s">
        <v>4341</v>
      </c>
      <c r="U358" t="s">
        <v>4340</v>
      </c>
      <c r="V358" t="s">
        <v>5162</v>
      </c>
      <c r="W358">
        <v>4093</v>
      </c>
      <c r="X358" s="25" t="s">
        <v>21596</v>
      </c>
      <c r="Y358" t="s">
        <v>21595</v>
      </c>
      <c r="Z358" t="s">
        <v>7241</v>
      </c>
      <c r="AA358" t="str">
        <f t="shared" si="5"/>
        <v>Application Security and Development Security Technical Implementation Guide :: Version 5, Release: 2 Benchmark Date: 27 Oct 2022 AC-6 (8);</v>
      </c>
    </row>
    <row r="359" spans="1:27" ht="409.5" hidden="1">
      <c r="A359" t="s">
        <v>19293</v>
      </c>
      <c r="B359" t="s">
        <v>4349</v>
      </c>
      <c r="C359" t="s">
        <v>7239</v>
      </c>
      <c r="D359" t="s">
        <v>19292</v>
      </c>
      <c r="E359" t="s">
        <v>19291</v>
      </c>
      <c r="F359" t="s">
        <v>19290</v>
      </c>
      <c r="G359" s="25" t="s">
        <v>19289</v>
      </c>
      <c r="I359" s="25" t="s">
        <v>19288</v>
      </c>
      <c r="J359" t="s">
        <v>19287</v>
      </c>
      <c r="M359" t="b">
        <v>0</v>
      </c>
      <c r="T359" t="s">
        <v>4341</v>
      </c>
      <c r="U359" t="s">
        <v>4340</v>
      </c>
      <c r="V359" t="s">
        <v>18918</v>
      </c>
      <c r="W359">
        <v>2900</v>
      </c>
      <c r="X359" s="25" t="s">
        <v>21597</v>
      </c>
      <c r="Y359" t="s">
        <v>21598</v>
      </c>
      <c r="Z359" t="s">
        <v>19286</v>
      </c>
      <c r="AA359" t="str">
        <f t="shared" si="5"/>
        <v>Application Server Security Requirements Guide :: Version 3, Release: 3 Benchmark Date: 27 Oct 2022 AC-6 (9);</v>
      </c>
    </row>
    <row r="360" spans="1:27" ht="409.5" hidden="1">
      <c r="A360" t="s">
        <v>17436</v>
      </c>
      <c r="B360" t="s">
        <v>4349</v>
      </c>
      <c r="C360" t="s">
        <v>7239</v>
      </c>
      <c r="D360" t="s">
        <v>17435</v>
      </c>
      <c r="E360" t="s">
        <v>17434</v>
      </c>
      <c r="F360" t="s">
        <v>17433</v>
      </c>
      <c r="G360" t="s">
        <v>17432</v>
      </c>
      <c r="I360" s="25" t="s">
        <v>17431</v>
      </c>
      <c r="J360" t="s">
        <v>17430</v>
      </c>
      <c r="M360" t="b">
        <v>0</v>
      </c>
      <c r="T360" t="s">
        <v>4341</v>
      </c>
      <c r="U360" t="s">
        <v>4340</v>
      </c>
      <c r="V360" t="s">
        <v>16942</v>
      </c>
      <c r="W360">
        <v>5239</v>
      </c>
      <c r="X360" s="25" t="s">
        <v>21597</v>
      </c>
      <c r="Y360" t="s">
        <v>21598</v>
      </c>
      <c r="AA360" t="str">
        <f t="shared" si="5"/>
        <v>Container Platform Security Requirements Guide :: Version 1, Release: 3 Benchmark Date: 27 Jan 2022 AC-6 (9);</v>
      </c>
    </row>
    <row r="361" spans="1:27" ht="315" hidden="1">
      <c r="A361" t="s">
        <v>14068</v>
      </c>
      <c r="B361" t="s">
        <v>4349</v>
      </c>
      <c r="C361" t="s">
        <v>14067</v>
      </c>
      <c r="D361" t="s">
        <v>14066</v>
      </c>
      <c r="E361" t="s">
        <v>14065</v>
      </c>
      <c r="F361" t="s">
        <v>14064</v>
      </c>
      <c r="G361" t="s">
        <v>10797</v>
      </c>
      <c r="I361" t="s">
        <v>14063</v>
      </c>
      <c r="J361" t="s">
        <v>14062</v>
      </c>
      <c r="M361" t="b">
        <v>0</v>
      </c>
      <c r="T361" t="s">
        <v>4341</v>
      </c>
      <c r="U361" t="s">
        <v>4340</v>
      </c>
      <c r="V361" t="s">
        <v>13339</v>
      </c>
      <c r="W361">
        <v>2895</v>
      </c>
      <c r="X361" s="25" t="s">
        <v>21597</v>
      </c>
      <c r="Y361" t="s">
        <v>21598</v>
      </c>
      <c r="Z361" t="s">
        <v>14061</v>
      </c>
      <c r="AA361" t="str">
        <f t="shared" si="5"/>
        <v>General Purpose Operating System Security Requirements Guide :: Version 2, Release: 4 Benchmark Date: 27 Jul 2022 AC-6 (9);</v>
      </c>
    </row>
    <row r="362" spans="1:27" ht="409.5" hidden="1">
      <c r="A362" t="s">
        <v>11858</v>
      </c>
      <c r="B362" t="s">
        <v>4349</v>
      </c>
      <c r="C362" t="s">
        <v>7239</v>
      </c>
      <c r="D362" t="s">
        <v>11857</v>
      </c>
      <c r="E362" t="s">
        <v>11856</v>
      </c>
      <c r="F362" t="s">
        <v>11855</v>
      </c>
      <c r="G362" t="s">
        <v>7235</v>
      </c>
      <c r="I362" s="25" t="s">
        <v>11854</v>
      </c>
      <c r="J362" t="s">
        <v>11853</v>
      </c>
      <c r="M362" t="b">
        <v>0</v>
      </c>
      <c r="T362" t="s">
        <v>4341</v>
      </c>
      <c r="U362" t="s">
        <v>4340</v>
      </c>
      <c r="V362" t="s">
        <v>11272</v>
      </c>
      <c r="W362">
        <v>2906</v>
      </c>
      <c r="X362" s="25" t="s">
        <v>21597</v>
      </c>
      <c r="Y362" t="s">
        <v>21598</v>
      </c>
      <c r="Z362" t="s">
        <v>11852</v>
      </c>
      <c r="AA362" t="str">
        <f t="shared" si="5"/>
        <v>Mainframe Product Security Requirements Guide :: Version 2, Release: 1 Benchmark Date: 27 Oct 2022 AC-6 (9);</v>
      </c>
    </row>
    <row r="363" spans="1:27" ht="315" hidden="1">
      <c r="A363" t="s">
        <v>10801</v>
      </c>
      <c r="B363" t="s">
        <v>4349</v>
      </c>
      <c r="C363" t="s">
        <v>7239</v>
      </c>
      <c r="D363" t="s">
        <v>10800</v>
      </c>
      <c r="E363" t="s">
        <v>10799</v>
      </c>
      <c r="F363" t="s">
        <v>10798</v>
      </c>
      <c r="G363" t="s">
        <v>10797</v>
      </c>
      <c r="I363" t="s">
        <v>10796</v>
      </c>
      <c r="J363" t="s">
        <v>10795</v>
      </c>
      <c r="M363" t="b">
        <v>0</v>
      </c>
      <c r="T363" t="s">
        <v>4341</v>
      </c>
      <c r="U363" t="s">
        <v>4340</v>
      </c>
      <c r="V363" t="s">
        <v>10511</v>
      </c>
      <c r="W363">
        <v>2890</v>
      </c>
      <c r="X363" s="25" t="s">
        <v>21597</v>
      </c>
      <c r="Y363" t="s">
        <v>21598</v>
      </c>
      <c r="Z363" t="s">
        <v>10794</v>
      </c>
      <c r="AA363" t="str">
        <f t="shared" si="5"/>
        <v>Network Device Management Security Requirements Guide :: Version 4, Release: 1 Benchmark Date: 23 Apr 2021 AC-6 (9);</v>
      </c>
    </row>
    <row r="364" spans="1:27" ht="409.5" hidden="1">
      <c r="A364" t="s">
        <v>8689</v>
      </c>
      <c r="B364" t="s">
        <v>4349</v>
      </c>
      <c r="C364" t="s">
        <v>7239</v>
      </c>
      <c r="D364" t="s">
        <v>8688</v>
      </c>
      <c r="E364" t="s">
        <v>8687</v>
      </c>
      <c r="F364" t="s">
        <v>8686</v>
      </c>
      <c r="G364" s="25" t="s">
        <v>8685</v>
      </c>
      <c r="I364" s="25" t="s">
        <v>8684</v>
      </c>
      <c r="J364" t="s">
        <v>8683</v>
      </c>
      <c r="M364" t="b">
        <v>0</v>
      </c>
      <c r="T364" t="s">
        <v>4341</v>
      </c>
      <c r="U364" t="s">
        <v>4340</v>
      </c>
      <c r="V364" t="s">
        <v>8332</v>
      </c>
      <c r="W364">
        <v>5269</v>
      </c>
      <c r="X364" s="25" t="s">
        <v>21597</v>
      </c>
      <c r="Y364" t="s">
        <v>21598</v>
      </c>
      <c r="AA364" t="str">
        <f t="shared" si="5"/>
        <v>Unified Endpoint Management Server Security Requirements Guide :: Version 1, Release: 1 Benchmark Date: 20 Nov 2020 AC-6 (9);</v>
      </c>
    </row>
    <row r="365" spans="1:27" ht="409.5" hidden="1">
      <c r="A365" t="s">
        <v>7240</v>
      </c>
      <c r="B365" t="s">
        <v>4349</v>
      </c>
      <c r="C365" t="s">
        <v>7239</v>
      </c>
      <c r="D365" t="s">
        <v>7238</v>
      </c>
      <c r="E365" t="s">
        <v>7237</v>
      </c>
      <c r="F365" t="s">
        <v>7236</v>
      </c>
      <c r="G365" t="s">
        <v>7235</v>
      </c>
      <c r="I365" s="25" t="s">
        <v>7234</v>
      </c>
      <c r="J365" t="s">
        <v>7233</v>
      </c>
      <c r="M365" t="b">
        <v>0</v>
      </c>
      <c r="T365" t="s">
        <v>4341</v>
      </c>
      <c r="U365" t="s">
        <v>4340</v>
      </c>
      <c r="V365" t="s">
        <v>5162</v>
      </c>
      <c r="W365">
        <v>4093</v>
      </c>
      <c r="X365" s="25" t="s">
        <v>21597</v>
      </c>
      <c r="Y365" t="s">
        <v>21598</v>
      </c>
      <c r="Z365" t="s">
        <v>7232</v>
      </c>
      <c r="AA365" t="str">
        <f t="shared" si="5"/>
        <v>Application Security and Development Security Technical Implementation Guide :: Version 5, Release: 2 Benchmark Date: 27 Oct 2022 AC-6 (9);</v>
      </c>
    </row>
    <row r="366" spans="1:27" ht="409.5" hidden="1">
      <c r="A366" t="s">
        <v>21277</v>
      </c>
      <c r="B366" t="s">
        <v>4349</v>
      </c>
      <c r="C366" t="s">
        <v>21275</v>
      </c>
      <c r="D366" t="s">
        <v>21276</v>
      </c>
      <c r="E366" t="s">
        <v>21275</v>
      </c>
      <c r="F366" t="s">
        <v>21274</v>
      </c>
      <c r="G366" t="s">
        <v>11847</v>
      </c>
      <c r="I366" s="25" t="s">
        <v>21273</v>
      </c>
      <c r="J366" t="s">
        <v>21272</v>
      </c>
      <c r="M366" t="b">
        <v>0</v>
      </c>
      <c r="T366" t="s">
        <v>4341</v>
      </c>
      <c r="U366" t="s">
        <v>4340</v>
      </c>
      <c r="V366" t="s">
        <v>20945</v>
      </c>
      <c r="W366">
        <v>3357</v>
      </c>
      <c r="X366" s="25" t="s">
        <v>21497</v>
      </c>
      <c r="Y366" t="s">
        <v>21483</v>
      </c>
      <c r="AA366" t="str">
        <f t="shared" si="5"/>
        <v>Authentication, Authorization, and Accounting Services (AAA) Security Requirements Guide :: Version 1, Release: 2 Benchmark Date: 24 Jan 2020 AC-7;</v>
      </c>
    </row>
    <row r="367" spans="1:27" ht="409.5" hidden="1">
      <c r="A367" t="s">
        <v>21271</v>
      </c>
      <c r="B367" t="s">
        <v>4349</v>
      </c>
      <c r="C367" t="s">
        <v>21269</v>
      </c>
      <c r="D367" t="s">
        <v>21270</v>
      </c>
      <c r="E367" t="s">
        <v>21269</v>
      </c>
      <c r="F367" t="s">
        <v>21268</v>
      </c>
      <c r="G367" t="s">
        <v>11847</v>
      </c>
      <c r="I367" s="25" t="s">
        <v>21267</v>
      </c>
      <c r="J367" t="s">
        <v>21266</v>
      </c>
      <c r="M367" t="b">
        <v>0</v>
      </c>
      <c r="T367" t="s">
        <v>4341</v>
      </c>
      <c r="U367" t="s">
        <v>4340</v>
      </c>
      <c r="V367" t="s">
        <v>20945</v>
      </c>
      <c r="W367">
        <v>3357</v>
      </c>
      <c r="X367" s="25" t="s">
        <v>21498</v>
      </c>
      <c r="Y367" t="s">
        <v>21483</v>
      </c>
      <c r="AA367" t="str">
        <f t="shared" si="5"/>
        <v>Authentication, Authorization, and Accounting Services (AAA) Security Requirements Guide :: Version 1, Release: 2 Benchmark Date: 24 Jan 2020 AC-7;</v>
      </c>
    </row>
    <row r="368" spans="1:27" ht="409.5" hidden="1">
      <c r="A368" t="s">
        <v>18341</v>
      </c>
      <c r="B368" t="s">
        <v>4349</v>
      </c>
      <c r="C368" t="s">
        <v>7230</v>
      </c>
      <c r="D368" t="s">
        <v>18340</v>
      </c>
      <c r="E368" t="s">
        <v>18339</v>
      </c>
      <c r="F368" t="s">
        <v>18338</v>
      </c>
      <c r="G368" t="s">
        <v>18337</v>
      </c>
      <c r="I368" s="25" t="s">
        <v>18336</v>
      </c>
      <c r="J368" t="s">
        <v>18335</v>
      </c>
      <c r="M368" t="b">
        <v>0</v>
      </c>
      <c r="T368" t="s">
        <v>4341</v>
      </c>
      <c r="U368" t="s">
        <v>4340</v>
      </c>
      <c r="V368" t="s">
        <v>18135</v>
      </c>
      <c r="W368">
        <v>2901</v>
      </c>
      <c r="X368" s="25" t="s">
        <v>21497</v>
      </c>
      <c r="Y368" t="s">
        <v>21483</v>
      </c>
      <c r="Z368" t="s">
        <v>18334</v>
      </c>
      <c r="AA368" t="str">
        <f t="shared" si="5"/>
        <v>Central Log Server Security Requirements Guide :: Version 2, Release: 2 Benchmark Date: 27 Oct 2022 AC-7;</v>
      </c>
    </row>
    <row r="369" spans="1:27" ht="409.5" hidden="1">
      <c r="A369" t="s">
        <v>18187</v>
      </c>
      <c r="B369" t="s">
        <v>4349</v>
      </c>
      <c r="C369" t="s">
        <v>7221</v>
      </c>
      <c r="D369" t="s">
        <v>18186</v>
      </c>
      <c r="E369" t="s">
        <v>18185</v>
      </c>
      <c r="F369" t="s">
        <v>18184</v>
      </c>
      <c r="G369" t="s">
        <v>17425</v>
      </c>
      <c r="I369" s="25" t="s">
        <v>18183</v>
      </c>
      <c r="J369" t="s">
        <v>18182</v>
      </c>
      <c r="M369" t="b">
        <v>0</v>
      </c>
      <c r="T369" t="s">
        <v>4341</v>
      </c>
      <c r="U369" t="s">
        <v>4340</v>
      </c>
      <c r="V369" t="s">
        <v>18135</v>
      </c>
      <c r="W369">
        <v>2901</v>
      </c>
      <c r="X369" s="25" t="s">
        <v>21498</v>
      </c>
      <c r="Y369" t="s">
        <v>21483</v>
      </c>
      <c r="Z369" t="s">
        <v>18181</v>
      </c>
      <c r="AA369" t="str">
        <f t="shared" si="5"/>
        <v>Central Log Server Security Requirements Guide :: Version 2, Release: 2 Benchmark Date: 27 Oct 2022 AC-7;</v>
      </c>
    </row>
    <row r="370" spans="1:27" ht="409.5" hidden="1">
      <c r="A370" t="s">
        <v>18035</v>
      </c>
      <c r="B370" t="s">
        <v>4349</v>
      </c>
      <c r="C370" t="s">
        <v>7230</v>
      </c>
      <c r="D370" t="s">
        <v>18034</v>
      </c>
      <c r="E370" t="s">
        <v>18033</v>
      </c>
      <c r="F370" t="s">
        <v>18032</v>
      </c>
      <c r="G370" t="s">
        <v>17425</v>
      </c>
      <c r="I370" s="25" t="s">
        <v>18031</v>
      </c>
      <c r="J370" t="s">
        <v>18030</v>
      </c>
      <c r="M370" t="b">
        <v>0</v>
      </c>
      <c r="T370" t="s">
        <v>4341</v>
      </c>
      <c r="U370" t="s">
        <v>4340</v>
      </c>
      <c r="V370" t="s">
        <v>16942</v>
      </c>
      <c r="W370">
        <v>5239</v>
      </c>
      <c r="X370" s="25" t="s">
        <v>21497</v>
      </c>
      <c r="Y370" t="s">
        <v>21483</v>
      </c>
      <c r="AA370" t="str">
        <f t="shared" si="5"/>
        <v>Container Platform Security Requirements Guide :: Version 1, Release: 3 Benchmark Date: 27 Jan 2022 AC-7;</v>
      </c>
    </row>
    <row r="371" spans="1:27" ht="409.5" hidden="1">
      <c r="A371" t="s">
        <v>17429</v>
      </c>
      <c r="B371" t="s">
        <v>4349</v>
      </c>
      <c r="C371" t="s">
        <v>7221</v>
      </c>
      <c r="D371" t="s">
        <v>17428</v>
      </c>
      <c r="E371" t="s">
        <v>17427</v>
      </c>
      <c r="F371" t="s">
        <v>17426</v>
      </c>
      <c r="G371" t="s">
        <v>17425</v>
      </c>
      <c r="I371" s="25" t="s">
        <v>17424</v>
      </c>
      <c r="J371" t="s">
        <v>17423</v>
      </c>
      <c r="M371" t="b">
        <v>0</v>
      </c>
      <c r="T371" t="s">
        <v>4341</v>
      </c>
      <c r="U371" t="s">
        <v>4340</v>
      </c>
      <c r="V371" t="s">
        <v>16942</v>
      </c>
      <c r="W371">
        <v>5239</v>
      </c>
      <c r="X371" s="25" t="s">
        <v>21498</v>
      </c>
      <c r="Y371" t="s">
        <v>21483</v>
      </c>
      <c r="AA371" t="str">
        <f t="shared" si="5"/>
        <v>Container Platform Security Requirements Guide :: Version 1, Release: 3 Benchmark Date: 27 Jan 2022 AC-7;</v>
      </c>
    </row>
    <row r="372" spans="1:27" ht="409.5" hidden="1">
      <c r="A372" t="s">
        <v>14981</v>
      </c>
      <c r="B372" t="s">
        <v>4349</v>
      </c>
      <c r="C372" t="s">
        <v>14980</v>
      </c>
      <c r="D372" t="s">
        <v>14979</v>
      </c>
      <c r="E372" t="s">
        <v>14978</v>
      </c>
      <c r="F372" t="s">
        <v>14977</v>
      </c>
      <c r="G372" t="s">
        <v>14976</v>
      </c>
      <c r="I372" t="s">
        <v>14975</v>
      </c>
      <c r="J372" t="s">
        <v>14974</v>
      </c>
      <c r="M372" t="b">
        <v>0</v>
      </c>
      <c r="T372" t="s">
        <v>4341</v>
      </c>
      <c r="U372" t="s">
        <v>4340</v>
      </c>
      <c r="V372" t="s">
        <v>13339</v>
      </c>
      <c r="W372">
        <v>2895</v>
      </c>
      <c r="X372" s="25" t="s">
        <v>21497</v>
      </c>
      <c r="Y372" t="s">
        <v>21483</v>
      </c>
      <c r="Z372" t="s">
        <v>14973</v>
      </c>
      <c r="AA372" t="str">
        <f t="shared" si="5"/>
        <v>General Purpose Operating System Security Requirements Guide :: Version 2, Release: 4 Benchmark Date: 27 Jul 2022 AC-7;</v>
      </c>
    </row>
    <row r="373" spans="1:27" ht="409.5" hidden="1">
      <c r="A373" t="s">
        <v>14060</v>
      </c>
      <c r="B373" t="s">
        <v>4349</v>
      </c>
      <c r="C373" t="s">
        <v>14059</v>
      </c>
      <c r="D373" t="s">
        <v>14058</v>
      </c>
      <c r="E373" t="s">
        <v>14057</v>
      </c>
      <c r="F373" t="s">
        <v>14056</v>
      </c>
      <c r="G373" t="s">
        <v>14055</v>
      </c>
      <c r="I373" t="s">
        <v>14054</v>
      </c>
      <c r="J373" t="s">
        <v>14053</v>
      </c>
      <c r="M373" t="b">
        <v>0</v>
      </c>
      <c r="T373" t="s">
        <v>4341</v>
      </c>
      <c r="U373" t="s">
        <v>4340</v>
      </c>
      <c r="V373" t="s">
        <v>13339</v>
      </c>
      <c r="W373">
        <v>2895</v>
      </c>
      <c r="X373" s="25" t="s">
        <v>21498</v>
      </c>
      <c r="Y373" t="s">
        <v>21483</v>
      </c>
      <c r="Z373" t="s">
        <v>14052</v>
      </c>
      <c r="AA373" t="str">
        <f t="shared" si="5"/>
        <v>General Purpose Operating System Security Requirements Guide :: Version 2, Release: 4 Benchmark Date: 27 Jul 2022 AC-7;</v>
      </c>
    </row>
    <row r="374" spans="1:27" ht="409.5" hidden="1">
      <c r="A374" t="s">
        <v>12571</v>
      </c>
      <c r="B374" t="s">
        <v>4349</v>
      </c>
      <c r="C374" t="s">
        <v>7230</v>
      </c>
      <c r="D374" t="s">
        <v>12570</v>
      </c>
      <c r="E374" t="s">
        <v>12569</v>
      </c>
      <c r="F374" t="s">
        <v>12568</v>
      </c>
      <c r="G374" t="s">
        <v>11847</v>
      </c>
      <c r="I374" s="25" t="s">
        <v>12567</v>
      </c>
      <c r="J374" t="s">
        <v>12566</v>
      </c>
      <c r="M374" t="b">
        <v>0</v>
      </c>
      <c r="T374" t="s">
        <v>4341</v>
      </c>
      <c r="U374" t="s">
        <v>4340</v>
      </c>
      <c r="V374" t="s">
        <v>11272</v>
      </c>
      <c r="W374">
        <v>2906</v>
      </c>
      <c r="X374" s="25" t="s">
        <v>21497</v>
      </c>
      <c r="Y374" t="s">
        <v>21483</v>
      </c>
      <c r="Z374" t="s">
        <v>12565</v>
      </c>
      <c r="AA374" t="str">
        <f t="shared" si="5"/>
        <v>Mainframe Product Security Requirements Guide :: Version 2, Release: 1 Benchmark Date: 27 Oct 2022 AC-7;</v>
      </c>
    </row>
    <row r="375" spans="1:27" ht="409.5" hidden="1">
      <c r="A375" t="s">
        <v>11851</v>
      </c>
      <c r="B375" t="s">
        <v>4349</v>
      </c>
      <c r="C375" t="s">
        <v>7221</v>
      </c>
      <c r="D375" t="s">
        <v>11850</v>
      </c>
      <c r="E375" t="s">
        <v>11849</v>
      </c>
      <c r="F375" t="s">
        <v>11848</v>
      </c>
      <c r="G375" t="s">
        <v>11847</v>
      </c>
      <c r="I375" s="25" t="s">
        <v>11846</v>
      </c>
      <c r="J375" t="s">
        <v>11845</v>
      </c>
      <c r="M375" t="b">
        <v>0</v>
      </c>
      <c r="T375" t="s">
        <v>4341</v>
      </c>
      <c r="U375" t="s">
        <v>4340</v>
      </c>
      <c r="V375" t="s">
        <v>11272</v>
      </c>
      <c r="W375">
        <v>2906</v>
      </c>
      <c r="X375" s="25" t="s">
        <v>21498</v>
      </c>
      <c r="Y375" t="s">
        <v>21483</v>
      </c>
      <c r="Z375" t="s">
        <v>11844</v>
      </c>
      <c r="AA375" t="str">
        <f t="shared" si="5"/>
        <v>Mainframe Product Security Requirements Guide :: Version 2, Release: 1 Benchmark Date: 27 Oct 2022 AC-7;</v>
      </c>
    </row>
    <row r="376" spans="1:27" ht="409.5" hidden="1">
      <c r="A376" t="s">
        <v>11190</v>
      </c>
      <c r="B376" t="s">
        <v>4349</v>
      </c>
      <c r="C376" t="s">
        <v>7230</v>
      </c>
      <c r="D376" t="s">
        <v>11189</v>
      </c>
      <c r="E376" t="s">
        <v>11188</v>
      </c>
      <c r="F376" t="s">
        <v>11187</v>
      </c>
      <c r="G376" t="s">
        <v>11186</v>
      </c>
      <c r="I376" s="25" t="s">
        <v>11185</v>
      </c>
      <c r="J376" t="s">
        <v>11184</v>
      </c>
      <c r="M376" t="b">
        <v>0</v>
      </c>
      <c r="T376" t="s">
        <v>4341</v>
      </c>
      <c r="U376" t="s">
        <v>4340</v>
      </c>
      <c r="V376" t="s">
        <v>10511</v>
      </c>
      <c r="W376">
        <v>2890</v>
      </c>
      <c r="X376" s="25" t="s">
        <v>21497</v>
      </c>
      <c r="Y376" t="s">
        <v>21483</v>
      </c>
      <c r="Z376" t="s">
        <v>11183</v>
      </c>
      <c r="AA376" t="str">
        <f t="shared" si="5"/>
        <v>Network Device Management Security Requirements Guide :: Version 4, Release: 1 Benchmark Date: 23 Apr 2021 AC-7;</v>
      </c>
    </row>
    <row r="377" spans="1:27" ht="409.5" hidden="1">
      <c r="A377" t="s">
        <v>9251</v>
      </c>
      <c r="B377" t="s">
        <v>4349</v>
      </c>
      <c r="C377" t="s">
        <v>7230</v>
      </c>
      <c r="D377" t="s">
        <v>9250</v>
      </c>
      <c r="E377" t="s">
        <v>9249</v>
      </c>
      <c r="F377" t="s">
        <v>9248</v>
      </c>
      <c r="G377" s="25" t="s">
        <v>9247</v>
      </c>
      <c r="I377" s="25" t="s">
        <v>9246</v>
      </c>
      <c r="J377" t="s">
        <v>9245</v>
      </c>
      <c r="M377" t="b">
        <v>0</v>
      </c>
      <c r="T377" t="s">
        <v>4341</v>
      </c>
      <c r="U377" t="s">
        <v>4340</v>
      </c>
      <c r="V377" t="s">
        <v>8332</v>
      </c>
      <c r="W377">
        <v>5269</v>
      </c>
      <c r="X377" s="25" t="s">
        <v>21497</v>
      </c>
      <c r="Y377" t="s">
        <v>21483</v>
      </c>
      <c r="AA377" t="str">
        <f t="shared" si="5"/>
        <v>Unified Endpoint Management Server Security Requirements Guide :: Version 1, Release: 1 Benchmark Date: 20 Nov 2020 AC-7;</v>
      </c>
    </row>
    <row r="378" spans="1:27" ht="409.5" hidden="1">
      <c r="A378" t="s">
        <v>8682</v>
      </c>
      <c r="B378" t="s">
        <v>4349</v>
      </c>
      <c r="C378" t="s">
        <v>7221</v>
      </c>
      <c r="D378" t="s">
        <v>8681</v>
      </c>
      <c r="E378" t="s">
        <v>8680</v>
      </c>
      <c r="F378" t="s">
        <v>8679</v>
      </c>
      <c r="G378" s="25" t="s">
        <v>8678</v>
      </c>
      <c r="I378" s="25" t="s">
        <v>8677</v>
      </c>
      <c r="J378" t="s">
        <v>8676</v>
      </c>
      <c r="M378" t="b">
        <v>0</v>
      </c>
      <c r="T378" t="s">
        <v>4341</v>
      </c>
      <c r="U378" t="s">
        <v>4340</v>
      </c>
      <c r="V378" t="s">
        <v>8332</v>
      </c>
      <c r="W378">
        <v>5269</v>
      </c>
      <c r="X378" s="25" t="s">
        <v>21498</v>
      </c>
      <c r="Y378" t="s">
        <v>21483</v>
      </c>
      <c r="AA378" t="str">
        <f t="shared" si="5"/>
        <v>Unified Endpoint Management Server Security Requirements Guide :: Version 1, Release: 1 Benchmark Date: 20 Nov 2020 AC-7;</v>
      </c>
    </row>
    <row r="379" spans="1:27" ht="409.5" hidden="1">
      <c r="A379" t="s">
        <v>7231</v>
      </c>
      <c r="B379" t="s">
        <v>4745</v>
      </c>
      <c r="C379" t="s">
        <v>7230</v>
      </c>
      <c r="D379" t="s">
        <v>7229</v>
      </c>
      <c r="E379" t="s">
        <v>7228</v>
      </c>
      <c r="F379" t="s">
        <v>7227</v>
      </c>
      <c r="G379" s="25" t="s">
        <v>7226</v>
      </c>
      <c r="I379" s="25" t="s">
        <v>7225</v>
      </c>
      <c r="J379" t="s">
        <v>7224</v>
      </c>
      <c r="M379" t="b">
        <v>0</v>
      </c>
      <c r="T379" t="s">
        <v>4341</v>
      </c>
      <c r="U379" t="s">
        <v>4340</v>
      </c>
      <c r="V379" t="s">
        <v>5162</v>
      </c>
      <c r="W379">
        <v>4093</v>
      </c>
      <c r="X379" s="25" t="s">
        <v>21497</v>
      </c>
      <c r="Y379" t="s">
        <v>21483</v>
      </c>
      <c r="Z379" t="s">
        <v>7223</v>
      </c>
      <c r="AA379" t="str">
        <f t="shared" si="5"/>
        <v>Application Security and Development Security Technical Implementation Guide :: Version 5, Release: 2 Benchmark Date: 27 Oct 2022 AC-7;</v>
      </c>
    </row>
    <row r="380" spans="1:27" ht="409.5" hidden="1">
      <c r="A380" t="s">
        <v>7222</v>
      </c>
      <c r="B380" t="s">
        <v>4349</v>
      </c>
      <c r="C380" t="s">
        <v>7221</v>
      </c>
      <c r="D380" t="s">
        <v>7220</v>
      </c>
      <c r="E380" t="s">
        <v>7219</v>
      </c>
      <c r="F380" t="s">
        <v>7218</v>
      </c>
      <c r="G380" s="25" t="s">
        <v>7217</v>
      </c>
      <c r="I380" s="25" t="s">
        <v>7216</v>
      </c>
      <c r="J380" s="25" t="s">
        <v>7215</v>
      </c>
      <c r="M380" t="b">
        <v>0</v>
      </c>
      <c r="T380" t="s">
        <v>4341</v>
      </c>
      <c r="U380" t="s">
        <v>4340</v>
      </c>
      <c r="V380" t="s">
        <v>5162</v>
      </c>
      <c r="W380">
        <v>4093</v>
      </c>
      <c r="X380" s="25" t="s">
        <v>21498</v>
      </c>
      <c r="Y380" t="s">
        <v>21483</v>
      </c>
      <c r="Z380" t="s">
        <v>7214</v>
      </c>
      <c r="AA380" t="str">
        <f t="shared" si="5"/>
        <v>Application Security and Development Security Technical Implementation Guide :: Version 5, Release: 2 Benchmark Date: 27 Oct 2022 AC-7;</v>
      </c>
    </row>
    <row r="381" spans="1:27" ht="409.5" hidden="1">
      <c r="A381" t="s">
        <v>19867</v>
      </c>
      <c r="B381" t="s">
        <v>4349</v>
      </c>
      <c r="C381" t="s">
        <v>7212</v>
      </c>
      <c r="D381" t="s">
        <v>19866</v>
      </c>
      <c r="E381" t="s">
        <v>19865</v>
      </c>
      <c r="F381" t="s">
        <v>19864</v>
      </c>
      <c r="G381" s="25" t="s">
        <v>19863</v>
      </c>
      <c r="I381" s="25" t="s">
        <v>19862</v>
      </c>
      <c r="J381" s="25" t="s">
        <v>19861</v>
      </c>
      <c r="M381" t="b">
        <v>0</v>
      </c>
      <c r="T381" t="s">
        <v>4341</v>
      </c>
      <c r="U381" t="s">
        <v>4340</v>
      </c>
      <c r="V381" t="s">
        <v>18918</v>
      </c>
      <c r="W381">
        <v>2900</v>
      </c>
      <c r="X381" s="25" t="s">
        <v>21599</v>
      </c>
      <c r="Y381" t="s">
        <v>21435</v>
      </c>
      <c r="Z381" t="s">
        <v>19860</v>
      </c>
      <c r="AA381" t="str">
        <f t="shared" si="5"/>
        <v>Application Server Security Requirements Guide :: Version 3, Release: 3 Benchmark Date: 27 Oct 2022 AC-8;</v>
      </c>
    </row>
    <row r="382" spans="1:27" ht="409.5" hidden="1">
      <c r="A382" t="s">
        <v>18333</v>
      </c>
      <c r="B382" t="s">
        <v>5187</v>
      </c>
      <c r="C382" t="s">
        <v>7212</v>
      </c>
      <c r="D382" t="s">
        <v>18332</v>
      </c>
      <c r="E382" t="s">
        <v>18331</v>
      </c>
      <c r="F382" t="s">
        <v>18330</v>
      </c>
      <c r="G382" s="25" t="s">
        <v>18329</v>
      </c>
      <c r="I382" s="25" t="s">
        <v>18328</v>
      </c>
      <c r="J382" t="s">
        <v>18327</v>
      </c>
      <c r="M382" t="b">
        <v>0</v>
      </c>
      <c r="T382" t="s">
        <v>4341</v>
      </c>
      <c r="U382" t="s">
        <v>4340</v>
      </c>
      <c r="V382" t="s">
        <v>18135</v>
      </c>
      <c r="W382">
        <v>2901</v>
      </c>
      <c r="X382" s="25" t="s">
        <v>21599</v>
      </c>
      <c r="Y382" t="s">
        <v>21435</v>
      </c>
      <c r="Z382" t="s">
        <v>18326</v>
      </c>
      <c r="AA382" t="str">
        <f t="shared" si="5"/>
        <v>Central Log Server Security Requirements Guide :: Version 2, Release: 2 Benchmark Date: 27 Oct 2022 AC-8;</v>
      </c>
    </row>
    <row r="383" spans="1:27" ht="409.5" hidden="1">
      <c r="A383" t="s">
        <v>18029</v>
      </c>
      <c r="B383" t="s">
        <v>5187</v>
      </c>
      <c r="C383" t="s">
        <v>7212</v>
      </c>
      <c r="D383" t="s">
        <v>18028</v>
      </c>
      <c r="E383" t="s">
        <v>18027</v>
      </c>
      <c r="F383" t="s">
        <v>18026</v>
      </c>
      <c r="G383" t="s">
        <v>18025</v>
      </c>
      <c r="I383" s="25" t="s">
        <v>18024</v>
      </c>
      <c r="J383" t="s">
        <v>18023</v>
      </c>
      <c r="M383" t="b">
        <v>0</v>
      </c>
      <c r="T383" t="s">
        <v>4341</v>
      </c>
      <c r="U383" t="s">
        <v>4340</v>
      </c>
      <c r="V383" t="s">
        <v>16942</v>
      </c>
      <c r="W383">
        <v>5239</v>
      </c>
      <c r="X383" s="25" t="s">
        <v>21599</v>
      </c>
      <c r="Y383" t="s">
        <v>21435</v>
      </c>
      <c r="AA383" t="str">
        <f t="shared" si="5"/>
        <v>Container Platform Security Requirements Guide :: Version 1, Release: 3 Benchmark Date: 27 Jan 2022 AC-8;</v>
      </c>
    </row>
    <row r="384" spans="1:27" ht="409.5" hidden="1">
      <c r="A384" t="s">
        <v>14972</v>
      </c>
      <c r="B384" t="s">
        <v>4349</v>
      </c>
      <c r="C384" t="s">
        <v>14971</v>
      </c>
      <c r="D384" t="s">
        <v>14970</v>
      </c>
      <c r="E384" t="s">
        <v>14969</v>
      </c>
      <c r="F384" t="s">
        <v>14968</v>
      </c>
      <c r="G384" s="25" t="s">
        <v>14967</v>
      </c>
      <c r="I384" s="25" t="s">
        <v>14966</v>
      </c>
      <c r="J384" s="25" t="s">
        <v>14965</v>
      </c>
      <c r="M384" t="b">
        <v>0</v>
      </c>
      <c r="T384" t="s">
        <v>4341</v>
      </c>
      <c r="U384" t="s">
        <v>4340</v>
      </c>
      <c r="V384" t="s">
        <v>13339</v>
      </c>
      <c r="W384">
        <v>2895</v>
      </c>
      <c r="X384" s="25" t="s">
        <v>21599</v>
      </c>
      <c r="Y384" t="s">
        <v>21435</v>
      </c>
      <c r="Z384" t="s">
        <v>14964</v>
      </c>
      <c r="AA384" t="str">
        <f t="shared" si="5"/>
        <v>General Purpose Operating System Security Requirements Guide :: Version 2, Release: 4 Benchmark Date: 27 Jul 2022 AC-8;</v>
      </c>
    </row>
    <row r="385" spans="1:27" ht="409.5" hidden="1">
      <c r="A385" t="s">
        <v>11182</v>
      </c>
      <c r="B385" t="s">
        <v>4349</v>
      </c>
      <c r="C385" t="s">
        <v>7212</v>
      </c>
      <c r="D385" t="s">
        <v>11181</v>
      </c>
      <c r="E385" t="s">
        <v>11180</v>
      </c>
      <c r="F385" t="s">
        <v>11179</v>
      </c>
      <c r="G385" s="25" t="s">
        <v>11178</v>
      </c>
      <c r="I385" s="25" t="s">
        <v>11177</v>
      </c>
      <c r="J385" t="s">
        <v>11176</v>
      </c>
      <c r="M385" t="b">
        <v>0</v>
      </c>
      <c r="T385" t="s">
        <v>4341</v>
      </c>
      <c r="U385" t="s">
        <v>4340</v>
      </c>
      <c r="V385" t="s">
        <v>10511</v>
      </c>
      <c r="W385">
        <v>2890</v>
      </c>
      <c r="X385" s="25" t="s">
        <v>21599</v>
      </c>
      <c r="Y385" t="s">
        <v>21435</v>
      </c>
      <c r="Z385" t="s">
        <v>11175</v>
      </c>
      <c r="AA385" t="str">
        <f t="shared" si="5"/>
        <v>Network Device Management Security Requirements Guide :: Version 4, Release: 1 Benchmark Date: 23 Apr 2021 AC-8;</v>
      </c>
    </row>
    <row r="386" spans="1:27" ht="409.5" hidden="1">
      <c r="A386" t="s">
        <v>9244</v>
      </c>
      <c r="B386" t="s">
        <v>4349</v>
      </c>
      <c r="C386" t="s">
        <v>7212</v>
      </c>
      <c r="D386" t="s">
        <v>9243</v>
      </c>
      <c r="E386" t="s">
        <v>9242</v>
      </c>
      <c r="F386" t="s">
        <v>9241</v>
      </c>
      <c r="G386" s="25" t="s">
        <v>9240</v>
      </c>
      <c r="I386" s="25" t="s">
        <v>9239</v>
      </c>
      <c r="J386" t="s">
        <v>9238</v>
      </c>
      <c r="M386" t="b">
        <v>0</v>
      </c>
      <c r="T386" t="s">
        <v>4341</v>
      </c>
      <c r="U386" t="s">
        <v>4340</v>
      </c>
      <c r="V386" t="s">
        <v>8332</v>
      </c>
      <c r="W386">
        <v>5269</v>
      </c>
      <c r="X386" s="25" t="s">
        <v>21599</v>
      </c>
      <c r="Y386" t="s">
        <v>21435</v>
      </c>
      <c r="AA386" t="str">
        <f t="shared" si="5"/>
        <v>Unified Endpoint Management Server Security Requirements Guide :: Version 1, Release: 1 Benchmark Date: 20 Nov 2020 AC-8;</v>
      </c>
    </row>
    <row r="387" spans="1:27" ht="409.5" hidden="1">
      <c r="A387" t="s">
        <v>8322</v>
      </c>
      <c r="B387" t="s">
        <v>4349</v>
      </c>
      <c r="C387" t="s">
        <v>8321</v>
      </c>
      <c r="D387" t="s">
        <v>8320</v>
      </c>
      <c r="E387" t="s">
        <v>8319</v>
      </c>
      <c r="F387" t="s">
        <v>8318</v>
      </c>
      <c r="G387" s="25" t="s">
        <v>8317</v>
      </c>
      <c r="I387" s="25" t="s">
        <v>8316</v>
      </c>
      <c r="J387" s="25" t="s">
        <v>8315</v>
      </c>
      <c r="M387" t="b">
        <v>0</v>
      </c>
      <c r="T387" t="s">
        <v>4341</v>
      </c>
      <c r="U387" t="s">
        <v>4340</v>
      </c>
      <c r="V387" t="s">
        <v>7613</v>
      </c>
      <c r="W387">
        <v>2920</v>
      </c>
      <c r="X387" s="25" t="s">
        <v>21599</v>
      </c>
      <c r="Y387" t="s">
        <v>21435</v>
      </c>
      <c r="Z387" t="s">
        <v>8314</v>
      </c>
      <c r="AA387" t="str">
        <f t="shared" si="5"/>
        <v>Virtual Private Network (VPN) Security Requirements Guide :: Version 2, Release: 4 Benchmark Date: 27 Oct 2021 AC-8;</v>
      </c>
    </row>
    <row r="388" spans="1:27" ht="409.5" hidden="1">
      <c r="A388" t="s">
        <v>7213</v>
      </c>
      <c r="B388" t="s">
        <v>5187</v>
      </c>
      <c r="C388" t="s">
        <v>7212</v>
      </c>
      <c r="D388" t="s">
        <v>7211</v>
      </c>
      <c r="E388" t="s">
        <v>7210</v>
      </c>
      <c r="F388" t="s">
        <v>7209</v>
      </c>
      <c r="G388" s="25" t="s">
        <v>7208</v>
      </c>
      <c r="I388" s="25" t="s">
        <v>7207</v>
      </c>
      <c r="J388" t="s">
        <v>7189</v>
      </c>
      <c r="M388" t="b">
        <v>0</v>
      </c>
      <c r="T388" t="s">
        <v>4341</v>
      </c>
      <c r="U388" t="s">
        <v>4340</v>
      </c>
      <c r="V388" t="s">
        <v>5162</v>
      </c>
      <c r="W388">
        <v>4093</v>
      </c>
      <c r="X388" s="25" t="s">
        <v>21599</v>
      </c>
      <c r="Y388" t="s">
        <v>21435</v>
      </c>
      <c r="Z388" t="s">
        <v>7206</v>
      </c>
      <c r="AA388" t="str">
        <f t="shared" ref="AA388:AA451" si="6">_xlfn.CONCAT(V388, " ", Y388)</f>
        <v>Application Security and Development Security Technical Implementation Guide :: Version 5, Release: 2 Benchmark Date: 27 Oct 2022 AC-8;</v>
      </c>
    </row>
    <row r="389" spans="1:27" ht="409.5" hidden="1">
      <c r="A389" t="s">
        <v>19859</v>
      </c>
      <c r="B389" t="s">
        <v>4349</v>
      </c>
      <c r="C389" t="s">
        <v>7204</v>
      </c>
      <c r="D389" t="s">
        <v>19858</v>
      </c>
      <c r="E389" t="s">
        <v>19857</v>
      </c>
      <c r="F389" t="s">
        <v>19856</v>
      </c>
      <c r="G389" t="s">
        <v>19855</v>
      </c>
      <c r="I389" s="25" t="s">
        <v>19854</v>
      </c>
      <c r="J389" t="s">
        <v>19853</v>
      </c>
      <c r="M389" t="b">
        <v>0</v>
      </c>
      <c r="T389" t="s">
        <v>4341</v>
      </c>
      <c r="U389" t="s">
        <v>4340</v>
      </c>
      <c r="V389" t="s">
        <v>18918</v>
      </c>
      <c r="W389">
        <v>2900</v>
      </c>
      <c r="X389" s="25" t="s">
        <v>21600</v>
      </c>
      <c r="Y389" t="s">
        <v>21435</v>
      </c>
      <c r="Z389" t="s">
        <v>19852</v>
      </c>
      <c r="AA389" t="str">
        <f t="shared" si="6"/>
        <v>Application Server Security Requirements Guide :: Version 3, Release: 3 Benchmark Date: 27 Oct 2022 AC-8;</v>
      </c>
    </row>
    <row r="390" spans="1:27" ht="409.5" hidden="1">
      <c r="A390" t="s">
        <v>18325</v>
      </c>
      <c r="B390" t="s">
        <v>5187</v>
      </c>
      <c r="C390" t="s">
        <v>7204</v>
      </c>
      <c r="D390" t="s">
        <v>18324</v>
      </c>
      <c r="E390" t="s">
        <v>18323</v>
      </c>
      <c r="F390" t="s">
        <v>18322</v>
      </c>
      <c r="G390" s="25" t="s">
        <v>18321</v>
      </c>
      <c r="I390" s="25" t="s">
        <v>18320</v>
      </c>
      <c r="J390" t="s">
        <v>18319</v>
      </c>
      <c r="M390" t="b">
        <v>0</v>
      </c>
      <c r="T390" t="s">
        <v>4341</v>
      </c>
      <c r="U390" t="s">
        <v>4340</v>
      </c>
      <c r="V390" t="s">
        <v>18135</v>
      </c>
      <c r="W390">
        <v>2901</v>
      </c>
      <c r="X390" s="25" t="s">
        <v>21600</v>
      </c>
      <c r="Y390" t="s">
        <v>21435</v>
      </c>
      <c r="Z390" t="s">
        <v>18318</v>
      </c>
      <c r="AA390" t="str">
        <f t="shared" si="6"/>
        <v>Central Log Server Security Requirements Guide :: Version 2, Release: 2 Benchmark Date: 27 Oct 2022 AC-8;</v>
      </c>
    </row>
    <row r="391" spans="1:27" ht="409.5" hidden="1">
      <c r="A391" t="s">
        <v>18022</v>
      </c>
      <c r="B391" t="s">
        <v>5187</v>
      </c>
      <c r="C391" t="s">
        <v>7204</v>
      </c>
      <c r="D391" t="s">
        <v>18021</v>
      </c>
      <c r="E391" t="s">
        <v>18020</v>
      </c>
      <c r="F391" t="s">
        <v>18019</v>
      </c>
      <c r="G391" s="25" t="s">
        <v>18018</v>
      </c>
      <c r="I391" s="25" t="s">
        <v>18017</v>
      </c>
      <c r="J391" t="s">
        <v>18016</v>
      </c>
      <c r="M391" t="b">
        <v>0</v>
      </c>
      <c r="T391" t="s">
        <v>4341</v>
      </c>
      <c r="U391" t="s">
        <v>4340</v>
      </c>
      <c r="V391" t="s">
        <v>16942</v>
      </c>
      <c r="W391">
        <v>5239</v>
      </c>
      <c r="X391" s="25" t="s">
        <v>21600</v>
      </c>
      <c r="Y391" t="s">
        <v>21435</v>
      </c>
      <c r="AA391" t="str">
        <f t="shared" si="6"/>
        <v>Container Platform Security Requirements Guide :: Version 1, Release: 3 Benchmark Date: 27 Jan 2022 AC-8;</v>
      </c>
    </row>
    <row r="392" spans="1:27" ht="409.5" hidden="1">
      <c r="A392" t="s">
        <v>14963</v>
      </c>
      <c r="B392" t="s">
        <v>4349</v>
      </c>
      <c r="C392" t="s">
        <v>14962</v>
      </c>
      <c r="D392" t="s">
        <v>14961</v>
      </c>
      <c r="E392" t="s">
        <v>14960</v>
      </c>
      <c r="F392" t="s">
        <v>14959</v>
      </c>
      <c r="G392" s="25" t="s">
        <v>14958</v>
      </c>
      <c r="I392" t="s">
        <v>14957</v>
      </c>
      <c r="J392" t="s">
        <v>14956</v>
      </c>
      <c r="M392" t="b">
        <v>0</v>
      </c>
      <c r="T392" t="s">
        <v>4341</v>
      </c>
      <c r="U392" t="s">
        <v>4340</v>
      </c>
      <c r="V392" t="s">
        <v>13339</v>
      </c>
      <c r="W392">
        <v>2895</v>
      </c>
      <c r="X392" s="25" t="s">
        <v>21600</v>
      </c>
      <c r="Y392" t="s">
        <v>21435</v>
      </c>
      <c r="Z392" t="s">
        <v>14955</v>
      </c>
      <c r="AA392" t="str">
        <f t="shared" si="6"/>
        <v>General Purpose Operating System Security Requirements Guide :: Version 2, Release: 4 Benchmark Date: 27 Jul 2022 AC-8;</v>
      </c>
    </row>
    <row r="393" spans="1:27" ht="409.5" hidden="1">
      <c r="A393" t="s">
        <v>11174</v>
      </c>
      <c r="B393" t="s">
        <v>4349</v>
      </c>
      <c r="C393" t="s">
        <v>7204</v>
      </c>
      <c r="D393" t="s">
        <v>11173</v>
      </c>
      <c r="E393" t="s">
        <v>11172</v>
      </c>
      <c r="F393" t="s">
        <v>11171</v>
      </c>
      <c r="G393" s="25" t="s">
        <v>11170</v>
      </c>
      <c r="I393" t="s">
        <v>11169</v>
      </c>
      <c r="J393" t="s">
        <v>11168</v>
      </c>
      <c r="M393" t="b">
        <v>0</v>
      </c>
      <c r="T393" t="s">
        <v>4341</v>
      </c>
      <c r="U393" t="s">
        <v>4340</v>
      </c>
      <c r="V393" t="s">
        <v>10511</v>
      </c>
      <c r="W393">
        <v>2890</v>
      </c>
      <c r="X393" s="25" t="s">
        <v>21600</v>
      </c>
      <c r="Y393" t="s">
        <v>21435</v>
      </c>
      <c r="Z393" t="s">
        <v>11167</v>
      </c>
      <c r="AA393" t="str">
        <f t="shared" si="6"/>
        <v>Network Device Management Security Requirements Guide :: Version 4, Release: 1 Benchmark Date: 23 Apr 2021 AC-8;</v>
      </c>
    </row>
    <row r="394" spans="1:27" ht="409.5" hidden="1">
      <c r="A394" t="s">
        <v>9237</v>
      </c>
      <c r="B394" t="s">
        <v>5187</v>
      </c>
      <c r="C394" t="s">
        <v>7204</v>
      </c>
      <c r="D394" t="s">
        <v>9236</v>
      </c>
      <c r="E394" t="s">
        <v>9235</v>
      </c>
      <c r="F394" t="s">
        <v>9234</v>
      </c>
      <c r="G394" s="25" t="s">
        <v>9233</v>
      </c>
      <c r="I394" s="25" t="s">
        <v>9232</v>
      </c>
      <c r="J394" t="s">
        <v>9231</v>
      </c>
      <c r="M394" t="b">
        <v>0</v>
      </c>
      <c r="T394" t="s">
        <v>4341</v>
      </c>
      <c r="U394" t="s">
        <v>4340</v>
      </c>
      <c r="V394" t="s">
        <v>8332</v>
      </c>
      <c r="W394">
        <v>5269</v>
      </c>
      <c r="X394" s="25" t="s">
        <v>21600</v>
      </c>
      <c r="Y394" t="s">
        <v>21435</v>
      </c>
      <c r="AA394" t="str">
        <f t="shared" si="6"/>
        <v>Unified Endpoint Management Server Security Requirements Guide :: Version 1, Release: 1 Benchmark Date: 20 Nov 2020 AC-8;</v>
      </c>
    </row>
    <row r="395" spans="1:27" ht="409.5" hidden="1">
      <c r="A395" t="s">
        <v>8313</v>
      </c>
      <c r="B395" t="s">
        <v>4349</v>
      </c>
      <c r="C395" t="s">
        <v>8312</v>
      </c>
      <c r="D395" t="s">
        <v>8311</v>
      </c>
      <c r="E395" t="s">
        <v>8310</v>
      </c>
      <c r="F395" t="s">
        <v>8309</v>
      </c>
      <c r="G395" s="25" t="s">
        <v>8308</v>
      </c>
      <c r="I395" s="25" t="s">
        <v>8307</v>
      </c>
      <c r="J395" t="s">
        <v>8306</v>
      </c>
      <c r="M395" t="b">
        <v>0</v>
      </c>
      <c r="T395" t="s">
        <v>4341</v>
      </c>
      <c r="U395" t="s">
        <v>4340</v>
      </c>
      <c r="V395" t="s">
        <v>7613</v>
      </c>
      <c r="W395">
        <v>2920</v>
      </c>
      <c r="X395" s="25" t="s">
        <v>21600</v>
      </c>
      <c r="Y395" t="s">
        <v>21435</v>
      </c>
      <c r="Z395" t="s">
        <v>8305</v>
      </c>
      <c r="AA395" t="str">
        <f t="shared" si="6"/>
        <v>Virtual Private Network (VPN) Security Requirements Guide :: Version 2, Release: 4 Benchmark Date: 27 Oct 2021 AC-8;</v>
      </c>
    </row>
    <row r="396" spans="1:27" ht="409.5" hidden="1">
      <c r="A396" t="s">
        <v>7205</v>
      </c>
      <c r="B396" t="s">
        <v>5187</v>
      </c>
      <c r="C396" t="s">
        <v>7204</v>
      </c>
      <c r="D396" t="s">
        <v>7203</v>
      </c>
      <c r="E396" t="s">
        <v>7202</v>
      </c>
      <c r="F396" t="s">
        <v>7201</v>
      </c>
      <c r="G396" s="25" t="s">
        <v>7200</v>
      </c>
      <c r="I396" s="25" t="s">
        <v>7199</v>
      </c>
      <c r="J396" t="s">
        <v>7198</v>
      </c>
      <c r="M396" t="b">
        <v>0</v>
      </c>
      <c r="T396" t="s">
        <v>4341</v>
      </c>
      <c r="U396" t="s">
        <v>4340</v>
      </c>
      <c r="V396" t="s">
        <v>5162</v>
      </c>
      <c r="W396">
        <v>4093</v>
      </c>
      <c r="X396" s="25" t="s">
        <v>21600</v>
      </c>
      <c r="Y396" t="s">
        <v>21435</v>
      </c>
      <c r="Z396" t="s">
        <v>7197</v>
      </c>
      <c r="AA396" t="str">
        <f t="shared" si="6"/>
        <v>Application Security and Development Security Technical Implementation Guide :: Version 5, Release: 2 Benchmark Date: 27 Oct 2022 AC-8;</v>
      </c>
    </row>
    <row r="397" spans="1:27" ht="409.5" hidden="1">
      <c r="A397" t="s">
        <v>14349</v>
      </c>
      <c r="B397" t="s">
        <v>4349</v>
      </c>
      <c r="C397" t="s">
        <v>14348</v>
      </c>
      <c r="D397" t="s">
        <v>14347</v>
      </c>
      <c r="E397" t="s">
        <v>14346</v>
      </c>
      <c r="F397" t="s">
        <v>14345</v>
      </c>
      <c r="G397" s="25" t="s">
        <v>14344</v>
      </c>
      <c r="I397" s="25" t="s">
        <v>14343</v>
      </c>
      <c r="J397" s="25" t="s">
        <v>14342</v>
      </c>
      <c r="M397" t="b">
        <v>0</v>
      </c>
      <c r="T397" t="s">
        <v>4341</v>
      </c>
      <c r="U397" t="s">
        <v>4340</v>
      </c>
      <c r="V397" t="s">
        <v>13339</v>
      </c>
      <c r="W397">
        <v>2895</v>
      </c>
      <c r="X397" s="25" t="s">
        <v>7188</v>
      </c>
      <c r="Y397" t="s">
        <v>7187</v>
      </c>
      <c r="Z397" t="s">
        <v>14341</v>
      </c>
      <c r="AA397" t="str">
        <f t="shared" si="6"/>
        <v>General Purpose Operating System Security Requirements Guide :: Version 2, Release: 4 Benchmark Date: 27 Jul 2022 AC-8 c 1;AC-8 c 2;AC-8 c 3</v>
      </c>
    </row>
    <row r="398" spans="1:27" ht="409.5" hidden="1">
      <c r="A398" t="s">
        <v>8304</v>
      </c>
      <c r="B398" t="s">
        <v>4349</v>
      </c>
      <c r="C398" t="s">
        <v>8303</v>
      </c>
      <c r="D398" t="s">
        <v>8302</v>
      </c>
      <c r="E398" t="s">
        <v>8301</v>
      </c>
      <c r="F398" t="s">
        <v>8300</v>
      </c>
      <c r="G398" s="25" t="s">
        <v>8299</v>
      </c>
      <c r="I398" s="25" t="s">
        <v>8298</v>
      </c>
      <c r="J398" t="s">
        <v>8297</v>
      </c>
      <c r="M398" t="b">
        <v>0</v>
      </c>
      <c r="T398" t="s">
        <v>4341</v>
      </c>
      <c r="U398" t="s">
        <v>4340</v>
      </c>
      <c r="V398" t="s">
        <v>7613</v>
      </c>
      <c r="W398">
        <v>2920</v>
      </c>
      <c r="X398" s="25" t="s">
        <v>7188</v>
      </c>
      <c r="Y398" t="s">
        <v>21435</v>
      </c>
      <c r="Z398" t="s">
        <v>8296</v>
      </c>
      <c r="AA398" t="str">
        <f t="shared" si="6"/>
        <v>Virtual Private Network (VPN) Security Requirements Guide :: Version 2, Release: 4 Benchmark Date: 27 Oct 2021 AC-8;</v>
      </c>
    </row>
    <row r="399" spans="1:27" ht="409.5" hidden="1">
      <c r="A399" t="s">
        <v>7196</v>
      </c>
      <c r="B399" t="s">
        <v>5187</v>
      </c>
      <c r="C399" t="s">
        <v>7195</v>
      </c>
      <c r="D399" t="s">
        <v>7194</v>
      </c>
      <c r="E399" t="s">
        <v>7193</v>
      </c>
      <c r="F399" t="s">
        <v>7192</v>
      </c>
      <c r="G399" s="25" t="s">
        <v>7191</v>
      </c>
      <c r="I399" s="25" t="s">
        <v>7190</v>
      </c>
      <c r="J399" t="s">
        <v>7189</v>
      </c>
      <c r="M399" t="b">
        <v>0</v>
      </c>
      <c r="T399" t="s">
        <v>4341</v>
      </c>
      <c r="U399" t="s">
        <v>4340</v>
      </c>
      <c r="V399" t="s">
        <v>5162</v>
      </c>
      <c r="W399">
        <v>4093</v>
      </c>
      <c r="X399" s="25" t="s">
        <v>7188</v>
      </c>
      <c r="Y399" t="s">
        <v>21435</v>
      </c>
      <c r="Z399" t="s">
        <v>7186</v>
      </c>
      <c r="AA399" t="str">
        <f t="shared" si="6"/>
        <v>Application Security and Development Security Technical Implementation Guide :: Version 5, Release: 2 Benchmark Date: 27 Oct 2022 AC-8;</v>
      </c>
    </row>
    <row r="400" spans="1:27" ht="409.5">
      <c r="A400" t="s">
        <v>20825</v>
      </c>
      <c r="B400" t="s">
        <v>4349</v>
      </c>
      <c r="C400" t="s">
        <v>20823</v>
      </c>
      <c r="D400" t="s">
        <v>20824</v>
      </c>
      <c r="E400" t="s">
        <v>20823</v>
      </c>
      <c r="F400" t="s">
        <v>20822</v>
      </c>
      <c r="G400" s="25" t="s">
        <v>20821</v>
      </c>
      <c r="I400" s="25" t="s">
        <v>20820</v>
      </c>
      <c r="J400" t="s">
        <v>20819</v>
      </c>
      <c r="M400" t="b">
        <v>0</v>
      </c>
      <c r="T400" t="s">
        <v>4341</v>
      </c>
      <c r="U400" t="s">
        <v>4340</v>
      </c>
      <c r="V400" t="s">
        <v>19908</v>
      </c>
      <c r="W400">
        <v>2489</v>
      </c>
      <c r="X400" s="25" t="s">
        <v>21599</v>
      </c>
      <c r="Y400" t="s">
        <v>21435</v>
      </c>
      <c r="AA400" t="str">
        <f t="shared" si="6"/>
        <v>Application Layer Gateway (ALG) Security Requirements Guide (SRG) :: Version 1, Release: 2 Benchmark Date: 24 Jul 2015 AC-8;</v>
      </c>
    </row>
    <row r="401" spans="1:27" ht="409.5">
      <c r="A401" t="s">
        <v>20818</v>
      </c>
      <c r="B401" t="s">
        <v>4349</v>
      </c>
      <c r="C401" t="s">
        <v>20816</v>
      </c>
      <c r="D401" t="s">
        <v>20817</v>
      </c>
      <c r="E401" t="s">
        <v>20816</v>
      </c>
      <c r="F401" t="s">
        <v>20815</v>
      </c>
      <c r="G401" s="25" t="s">
        <v>20814</v>
      </c>
      <c r="I401" s="25" t="s">
        <v>20813</v>
      </c>
      <c r="J401" t="s">
        <v>20812</v>
      </c>
      <c r="M401" t="b">
        <v>0</v>
      </c>
      <c r="T401" t="s">
        <v>4341</v>
      </c>
      <c r="U401" t="s">
        <v>4340</v>
      </c>
      <c r="V401" t="s">
        <v>19908</v>
      </c>
      <c r="W401">
        <v>2489</v>
      </c>
      <c r="X401" s="25" t="s">
        <v>21600</v>
      </c>
      <c r="Y401" t="s">
        <v>21435</v>
      </c>
      <c r="AA401" t="str">
        <f t="shared" si="6"/>
        <v>Application Layer Gateway (ALG) Security Requirements Guide (SRG) :: Version 1, Release: 2 Benchmark Date: 24 Jul 2015 AC-8;</v>
      </c>
    </row>
    <row r="402" spans="1:27" ht="409.5">
      <c r="A402" t="s">
        <v>20811</v>
      </c>
      <c r="B402" t="s">
        <v>4349</v>
      </c>
      <c r="C402" t="s">
        <v>20809</v>
      </c>
      <c r="D402" t="s">
        <v>20810</v>
      </c>
      <c r="E402" t="s">
        <v>20809</v>
      </c>
      <c r="F402" t="s">
        <v>20808</v>
      </c>
      <c r="G402" s="25" t="s">
        <v>20807</v>
      </c>
      <c r="I402" s="25" t="s">
        <v>20806</v>
      </c>
      <c r="J402" t="s">
        <v>20805</v>
      </c>
      <c r="M402" t="b">
        <v>0</v>
      </c>
      <c r="T402" t="s">
        <v>4341</v>
      </c>
      <c r="U402" t="s">
        <v>4340</v>
      </c>
      <c r="V402" t="s">
        <v>19908</v>
      </c>
      <c r="W402">
        <v>2489</v>
      </c>
      <c r="X402" s="25" t="s">
        <v>7188</v>
      </c>
      <c r="Y402" t="s">
        <v>21435</v>
      </c>
      <c r="AA402" t="str">
        <f t="shared" si="6"/>
        <v>Application Layer Gateway (ALG) Security Requirements Guide (SRG) :: Version 1, Release: 2 Benchmark Date: 24 Jul 2015 AC-8;</v>
      </c>
    </row>
    <row r="403" spans="1:27" ht="409.5" hidden="1">
      <c r="A403" t="s">
        <v>9230</v>
      </c>
      <c r="B403" t="s">
        <v>4349</v>
      </c>
      <c r="C403" t="s">
        <v>7184</v>
      </c>
      <c r="D403" t="s">
        <v>9229</v>
      </c>
      <c r="E403" t="s">
        <v>9228</v>
      </c>
      <c r="F403" t="s">
        <v>9227</v>
      </c>
      <c r="G403" s="25" t="s">
        <v>9226</v>
      </c>
      <c r="I403" s="25" t="s">
        <v>9225</v>
      </c>
      <c r="J403" t="s">
        <v>9224</v>
      </c>
      <c r="M403" t="b">
        <v>0</v>
      </c>
      <c r="T403" t="s">
        <v>4341</v>
      </c>
      <c r="U403" t="s">
        <v>4340</v>
      </c>
      <c r="V403" t="s">
        <v>8332</v>
      </c>
      <c r="W403">
        <v>5269</v>
      </c>
      <c r="X403" s="25" t="s">
        <v>7177</v>
      </c>
      <c r="Y403" t="s">
        <v>21601</v>
      </c>
      <c r="AA403" t="str">
        <f t="shared" si="6"/>
        <v>Unified Endpoint Management Server Security Requirements Guide :: Version 1, Release: 1 Benchmark Date: 20 Nov 2020 AC-9;</v>
      </c>
    </row>
    <row r="404" spans="1:27" ht="409.5" hidden="1">
      <c r="A404" t="s">
        <v>7185</v>
      </c>
      <c r="B404" t="s">
        <v>5187</v>
      </c>
      <c r="C404" t="s">
        <v>7184</v>
      </c>
      <c r="D404" t="s">
        <v>7183</v>
      </c>
      <c r="E404" t="s">
        <v>7182</v>
      </c>
      <c r="F404" t="s">
        <v>7181</v>
      </c>
      <c r="G404" s="25" t="s">
        <v>7180</v>
      </c>
      <c r="I404" s="25" t="s">
        <v>7179</v>
      </c>
      <c r="J404" t="s">
        <v>7178</v>
      </c>
      <c r="M404" t="b">
        <v>0</v>
      </c>
      <c r="T404" t="s">
        <v>4341</v>
      </c>
      <c r="U404" t="s">
        <v>4340</v>
      </c>
      <c r="V404" t="s">
        <v>5162</v>
      </c>
      <c r="W404">
        <v>4093</v>
      </c>
      <c r="X404" s="25" t="s">
        <v>7177</v>
      </c>
      <c r="Y404" t="s">
        <v>21601</v>
      </c>
      <c r="Z404" t="s">
        <v>7176</v>
      </c>
      <c r="AA404" t="str">
        <f t="shared" si="6"/>
        <v>Application Security and Development Security Technical Implementation Guide :: Version 5, Release: 2 Benchmark Date: 27 Oct 2022 AC-9;</v>
      </c>
    </row>
    <row r="405" spans="1:27" ht="409.5" hidden="1">
      <c r="A405" t="s">
        <v>9223</v>
      </c>
      <c r="B405" t="s">
        <v>4349</v>
      </c>
      <c r="C405" t="s">
        <v>9222</v>
      </c>
      <c r="D405" t="s">
        <v>9221</v>
      </c>
      <c r="E405" t="s">
        <v>9220</v>
      </c>
      <c r="F405" t="s">
        <v>9219</v>
      </c>
      <c r="G405" s="25" t="s">
        <v>9218</v>
      </c>
      <c r="I405" s="25" t="s">
        <v>9217</v>
      </c>
      <c r="J405" t="s">
        <v>9216</v>
      </c>
      <c r="M405" t="b">
        <v>0</v>
      </c>
      <c r="T405" t="s">
        <v>4341</v>
      </c>
      <c r="U405" t="s">
        <v>4340</v>
      </c>
      <c r="V405" t="s">
        <v>8332</v>
      </c>
      <c r="W405">
        <v>5269</v>
      </c>
      <c r="X405" s="25" t="s">
        <v>8287</v>
      </c>
      <c r="Y405" t="s">
        <v>21602</v>
      </c>
      <c r="AA405" t="str">
        <f t="shared" si="6"/>
        <v>Unified Endpoint Management Server Security Requirements Guide :: Version 1, Release: 1 Benchmark Date: 20 Nov 2020 AC-9 (1);</v>
      </c>
    </row>
    <row r="406" spans="1:27" ht="409.5" hidden="1">
      <c r="A406" t="s">
        <v>8295</v>
      </c>
      <c r="B406" t="s">
        <v>5187</v>
      </c>
      <c r="C406" t="s">
        <v>8294</v>
      </c>
      <c r="D406" t="s">
        <v>8293</v>
      </c>
      <c r="E406" t="s">
        <v>8292</v>
      </c>
      <c r="F406" t="s">
        <v>8291</v>
      </c>
      <c r="G406" s="25" t="s">
        <v>8290</v>
      </c>
      <c r="I406" s="25" t="s">
        <v>8289</v>
      </c>
      <c r="J406" t="s">
        <v>8288</v>
      </c>
      <c r="M406" t="b">
        <v>0</v>
      </c>
      <c r="T406" t="s">
        <v>4341</v>
      </c>
      <c r="U406" t="s">
        <v>4340</v>
      </c>
      <c r="V406" t="s">
        <v>7613</v>
      </c>
      <c r="W406">
        <v>2920</v>
      </c>
      <c r="X406" s="25" t="s">
        <v>8287</v>
      </c>
      <c r="Y406" t="s">
        <v>21602</v>
      </c>
      <c r="Z406" t="s">
        <v>8286</v>
      </c>
      <c r="AA406" t="str">
        <f t="shared" si="6"/>
        <v>Virtual Private Network (VPN) Security Requirements Guide :: Version 2, Release: 4 Benchmark Date: 27 Oct 2021 AC-9 (1);</v>
      </c>
    </row>
    <row r="407" spans="1:27" ht="409.5" hidden="1">
      <c r="A407" t="s">
        <v>7905</v>
      </c>
      <c r="B407" t="s">
        <v>5187</v>
      </c>
      <c r="C407" t="s">
        <v>7904</v>
      </c>
      <c r="D407" t="s">
        <v>7903</v>
      </c>
      <c r="E407" t="s">
        <v>7902</v>
      </c>
      <c r="F407" t="s">
        <v>7901</v>
      </c>
      <c r="G407" s="25" t="s">
        <v>7900</v>
      </c>
      <c r="I407" s="25" t="s">
        <v>7899</v>
      </c>
      <c r="J407" t="s">
        <v>7898</v>
      </c>
      <c r="M407" t="b">
        <v>0</v>
      </c>
      <c r="T407" t="s">
        <v>4341</v>
      </c>
      <c r="U407" t="s">
        <v>4340</v>
      </c>
      <c r="V407" t="s">
        <v>7613</v>
      </c>
      <c r="W407">
        <v>2920</v>
      </c>
      <c r="X407" s="25" t="s">
        <v>7897</v>
      </c>
      <c r="Y407" t="s">
        <v>21603</v>
      </c>
      <c r="Z407" t="s">
        <v>7896</v>
      </c>
      <c r="AA407" t="str">
        <f t="shared" si="6"/>
        <v>Virtual Private Network (VPN) Security Requirements Guide :: Version 2, Release: 4 Benchmark Date: 27 Oct 2021 AC-9 (4);</v>
      </c>
    </row>
    <row r="408" spans="1:27" ht="409.5" hidden="1">
      <c r="A408" t="s">
        <v>5178</v>
      </c>
      <c r="B408" t="s">
        <v>4349</v>
      </c>
      <c r="C408" t="s">
        <v>4358</v>
      </c>
      <c r="D408" t="s">
        <v>5177</v>
      </c>
      <c r="E408" t="s">
        <v>5176</v>
      </c>
      <c r="F408" t="s">
        <v>5175</v>
      </c>
      <c r="G408" s="25" t="s">
        <v>5174</v>
      </c>
      <c r="I408" s="25" t="s">
        <v>5173</v>
      </c>
      <c r="J408" t="s">
        <v>5172</v>
      </c>
      <c r="M408" t="b">
        <v>0</v>
      </c>
      <c r="T408" t="s">
        <v>4341</v>
      </c>
      <c r="U408" t="s">
        <v>4340</v>
      </c>
      <c r="V408" t="s">
        <v>5162</v>
      </c>
      <c r="W408">
        <v>4093</v>
      </c>
      <c r="X408" s="25" t="s">
        <v>5171</v>
      </c>
      <c r="Y408" t="s">
        <v>21604</v>
      </c>
      <c r="Z408" t="s">
        <v>5170</v>
      </c>
      <c r="AA408" t="str">
        <f t="shared" si="6"/>
        <v>Application Security and Development Security Technical Implementation Guide :: Version 5, Release: 2 Benchmark Date: 27 Oct 2022 AT-3 (3);</v>
      </c>
    </row>
    <row r="409" spans="1:27" ht="409.5" hidden="1">
      <c r="A409" t="s">
        <v>19851</v>
      </c>
      <c r="B409" t="s">
        <v>4349</v>
      </c>
      <c r="C409" t="s">
        <v>7174</v>
      </c>
      <c r="D409" t="s">
        <v>19850</v>
      </c>
      <c r="E409" t="s">
        <v>19849</v>
      </c>
      <c r="F409" t="s">
        <v>19848</v>
      </c>
      <c r="G409" s="25" t="s">
        <v>19847</v>
      </c>
      <c r="I409" s="25" t="s">
        <v>19846</v>
      </c>
      <c r="J409" s="25" t="s">
        <v>19845</v>
      </c>
      <c r="M409" t="b">
        <v>0</v>
      </c>
      <c r="T409" t="s">
        <v>4341</v>
      </c>
      <c r="U409" t="s">
        <v>4340</v>
      </c>
      <c r="V409" t="s">
        <v>18918</v>
      </c>
      <c r="W409">
        <v>2900</v>
      </c>
      <c r="X409" s="25" t="s">
        <v>21606</v>
      </c>
      <c r="Y409" t="s">
        <v>21605</v>
      </c>
      <c r="Z409" t="s">
        <v>19844</v>
      </c>
      <c r="AA409" t="str">
        <f t="shared" si="6"/>
        <v>Application Server Security Requirements Guide :: Version 3, Release: 3 Benchmark Date: 27 Oct 2022 AU-10;</v>
      </c>
    </row>
    <row r="410" spans="1:27" ht="409.5" hidden="1">
      <c r="A410" t="s">
        <v>18908</v>
      </c>
      <c r="B410" t="s">
        <v>4349</v>
      </c>
      <c r="C410" t="s">
        <v>7174</v>
      </c>
      <c r="D410" t="s">
        <v>18907</v>
      </c>
      <c r="E410" t="s">
        <v>18906</v>
      </c>
      <c r="F410" t="s">
        <v>18905</v>
      </c>
      <c r="G410" s="25" t="s">
        <v>18904</v>
      </c>
      <c r="I410" s="25" t="s">
        <v>18903</v>
      </c>
      <c r="J410" s="25" t="s">
        <v>18902</v>
      </c>
      <c r="M410" t="b">
        <v>0</v>
      </c>
      <c r="T410" t="s">
        <v>4341</v>
      </c>
      <c r="U410" t="s">
        <v>4340</v>
      </c>
      <c r="V410" t="s">
        <v>18135</v>
      </c>
      <c r="W410">
        <v>2901</v>
      </c>
      <c r="X410" s="25" t="s">
        <v>21606</v>
      </c>
      <c r="Y410" t="s">
        <v>21605</v>
      </c>
      <c r="Z410" t="s">
        <v>18901</v>
      </c>
      <c r="AA410" t="str">
        <f t="shared" si="6"/>
        <v>Central Log Server Security Requirements Guide :: Version 2, Release: 2 Benchmark Date: 27 Oct 2022 AU-10;</v>
      </c>
    </row>
    <row r="411" spans="1:27" ht="409.5" hidden="1">
      <c r="A411" t="s">
        <v>16917</v>
      </c>
      <c r="B411" t="s">
        <v>4349</v>
      </c>
      <c r="C411" t="s">
        <v>7174</v>
      </c>
      <c r="D411" t="s">
        <v>16916</v>
      </c>
      <c r="E411" t="s">
        <v>16915</v>
      </c>
      <c r="F411" t="s">
        <v>16914</v>
      </c>
      <c r="G411" s="25" t="s">
        <v>16913</v>
      </c>
      <c r="I411" s="25" t="s">
        <v>16912</v>
      </c>
      <c r="J411" s="25" t="s">
        <v>16911</v>
      </c>
      <c r="M411" t="b">
        <v>0</v>
      </c>
      <c r="T411" t="s">
        <v>4341</v>
      </c>
      <c r="U411" t="s">
        <v>4340</v>
      </c>
      <c r="V411" t="s">
        <v>15953</v>
      </c>
      <c r="W411">
        <v>2902</v>
      </c>
      <c r="X411" s="25" t="s">
        <v>21606</v>
      </c>
      <c r="Y411" t="s">
        <v>21605</v>
      </c>
      <c r="Z411" t="s">
        <v>16910</v>
      </c>
      <c r="AA411" t="str">
        <f t="shared" si="6"/>
        <v>Database Security Requirements Guide :: Version 3, Release: 3 Benchmark Date: 27 Jul 2022 AU-10;</v>
      </c>
    </row>
    <row r="412" spans="1:27" ht="409.5" hidden="1">
      <c r="A412" t="s">
        <v>12554</v>
      </c>
      <c r="B412" t="s">
        <v>4349</v>
      </c>
      <c r="C412" t="s">
        <v>7174</v>
      </c>
      <c r="D412" t="s">
        <v>12553</v>
      </c>
      <c r="E412" t="s">
        <v>12552</v>
      </c>
      <c r="F412" t="s">
        <v>12551</v>
      </c>
      <c r="G412" s="25" t="s">
        <v>12550</v>
      </c>
      <c r="I412" s="25" t="s">
        <v>12549</v>
      </c>
      <c r="J412" t="s">
        <v>12548</v>
      </c>
      <c r="M412" t="b">
        <v>0</v>
      </c>
      <c r="T412" t="s">
        <v>4341</v>
      </c>
      <c r="U412" t="s">
        <v>4340</v>
      </c>
      <c r="V412" t="s">
        <v>11272</v>
      </c>
      <c r="W412">
        <v>2906</v>
      </c>
      <c r="X412" s="25" t="s">
        <v>21606</v>
      </c>
      <c r="Y412" t="s">
        <v>21605</v>
      </c>
      <c r="Z412" t="s">
        <v>12547</v>
      </c>
      <c r="AA412" t="str">
        <f t="shared" si="6"/>
        <v>Mainframe Product Security Requirements Guide :: Version 2, Release: 1 Benchmark Date: 27 Oct 2022 AU-10;</v>
      </c>
    </row>
    <row r="413" spans="1:27" ht="409.5" hidden="1">
      <c r="A413" t="s">
        <v>11166</v>
      </c>
      <c r="B413" t="s">
        <v>4349</v>
      </c>
      <c r="C413" t="s">
        <v>7174</v>
      </c>
      <c r="D413" t="s">
        <v>11165</v>
      </c>
      <c r="E413" t="s">
        <v>11164</v>
      </c>
      <c r="F413" t="s">
        <v>11163</v>
      </c>
      <c r="G413" s="25" t="s">
        <v>11162</v>
      </c>
      <c r="I413" t="s">
        <v>11161</v>
      </c>
      <c r="J413" t="s">
        <v>11160</v>
      </c>
      <c r="M413" t="b">
        <v>0</v>
      </c>
      <c r="T413" t="s">
        <v>4341</v>
      </c>
      <c r="U413" t="s">
        <v>4340</v>
      </c>
      <c r="V413" t="s">
        <v>10511</v>
      </c>
      <c r="W413">
        <v>2890</v>
      </c>
      <c r="X413" s="25" t="s">
        <v>21606</v>
      </c>
      <c r="Y413" t="s">
        <v>21605</v>
      </c>
      <c r="Z413" t="s">
        <v>11159</v>
      </c>
      <c r="AA413" t="str">
        <f t="shared" si="6"/>
        <v>Network Device Management Security Requirements Guide :: Version 4, Release: 1 Benchmark Date: 23 Apr 2021 AU-10;</v>
      </c>
    </row>
    <row r="414" spans="1:27" ht="409.5" hidden="1">
      <c r="A414" t="s">
        <v>9215</v>
      </c>
      <c r="B414" t="s">
        <v>4349</v>
      </c>
      <c r="C414" t="s">
        <v>7174</v>
      </c>
      <c r="D414" t="s">
        <v>9214</v>
      </c>
      <c r="E414" t="s">
        <v>9213</v>
      </c>
      <c r="F414" t="s">
        <v>9212</v>
      </c>
      <c r="G414" s="25" t="s">
        <v>9211</v>
      </c>
      <c r="I414" s="25" t="s">
        <v>9210</v>
      </c>
      <c r="J414" t="s">
        <v>9209</v>
      </c>
      <c r="M414" t="b">
        <v>0</v>
      </c>
      <c r="T414" t="s">
        <v>4341</v>
      </c>
      <c r="U414" t="s">
        <v>4340</v>
      </c>
      <c r="V414" t="s">
        <v>8332</v>
      </c>
      <c r="W414">
        <v>5269</v>
      </c>
      <c r="X414" s="25" t="s">
        <v>21606</v>
      </c>
      <c r="Y414" t="s">
        <v>21605</v>
      </c>
      <c r="AA414" t="str">
        <f t="shared" si="6"/>
        <v>Unified Endpoint Management Server Security Requirements Guide :: Version 1, Release: 1 Benchmark Date: 20 Nov 2020 AU-10;</v>
      </c>
    </row>
    <row r="415" spans="1:27" ht="409.5" hidden="1">
      <c r="A415" t="s">
        <v>7175</v>
      </c>
      <c r="B415" t="s">
        <v>4349</v>
      </c>
      <c r="C415" t="s">
        <v>7174</v>
      </c>
      <c r="D415" t="s">
        <v>7173</v>
      </c>
      <c r="E415" t="s">
        <v>7172</v>
      </c>
      <c r="F415" t="s">
        <v>7171</v>
      </c>
      <c r="G415" s="25" t="s">
        <v>7170</v>
      </c>
      <c r="I415" s="25" t="s">
        <v>7169</v>
      </c>
      <c r="J415" t="s">
        <v>7168</v>
      </c>
      <c r="M415" t="b">
        <v>0</v>
      </c>
      <c r="T415" t="s">
        <v>4341</v>
      </c>
      <c r="U415" t="s">
        <v>4340</v>
      </c>
      <c r="V415" t="s">
        <v>5162</v>
      </c>
      <c r="W415">
        <v>4093</v>
      </c>
      <c r="X415" s="25" t="s">
        <v>21606</v>
      </c>
      <c r="Y415" t="s">
        <v>21605</v>
      </c>
      <c r="Z415" t="s">
        <v>7167</v>
      </c>
      <c r="AA415" t="str">
        <f t="shared" si="6"/>
        <v>Application Security and Development Security Technical Implementation Guide :: Version 5, Release: 2 Benchmark Date: 27 Oct 2022 AU-10;</v>
      </c>
    </row>
    <row r="416" spans="1:27" ht="409.5" hidden="1">
      <c r="A416" t="s">
        <v>15334</v>
      </c>
      <c r="B416" t="s">
        <v>4349</v>
      </c>
      <c r="C416" t="s">
        <v>15332</v>
      </c>
      <c r="D416" t="s">
        <v>15333</v>
      </c>
      <c r="E416" t="s">
        <v>15332</v>
      </c>
      <c r="F416" t="s">
        <v>15331</v>
      </c>
      <c r="G416" s="25" t="s">
        <v>15330</v>
      </c>
      <c r="I416" t="s">
        <v>15329</v>
      </c>
      <c r="J416" t="s">
        <v>15328</v>
      </c>
      <c r="M416" t="b">
        <v>0</v>
      </c>
      <c r="T416" t="s">
        <v>4341</v>
      </c>
      <c r="U416" t="s">
        <v>4340</v>
      </c>
      <c r="V416" t="s">
        <v>15278</v>
      </c>
      <c r="W416">
        <v>2355</v>
      </c>
      <c r="X416" s="25" t="s">
        <v>21607</v>
      </c>
      <c r="Y416" t="s">
        <v>21612</v>
      </c>
      <c r="AA416" t="str">
        <f t="shared" si="6"/>
        <v>Domain Name System (DNS) Security Requirements Guide :: Version 2, Release: 4 Benchmark Date: 23 Oct 2015 AU-10 (1);CM-6;</v>
      </c>
    </row>
    <row r="417" spans="1:27" ht="409.5" hidden="1">
      <c r="A417" t="s">
        <v>15327</v>
      </c>
      <c r="B417" t="s">
        <v>4349</v>
      </c>
      <c r="C417" t="s">
        <v>15325</v>
      </c>
      <c r="D417" t="s">
        <v>15326</v>
      </c>
      <c r="E417" t="s">
        <v>15325</v>
      </c>
      <c r="F417" t="s">
        <v>15324</v>
      </c>
      <c r="G417" s="25" t="s">
        <v>15323</v>
      </c>
      <c r="I417" t="s">
        <v>15322</v>
      </c>
      <c r="J417" t="s">
        <v>15321</v>
      </c>
      <c r="M417" t="b">
        <v>0</v>
      </c>
      <c r="T417" t="s">
        <v>4341</v>
      </c>
      <c r="U417" t="s">
        <v>4340</v>
      </c>
      <c r="V417" t="s">
        <v>15278</v>
      </c>
      <c r="W417">
        <v>2355</v>
      </c>
      <c r="X417" s="25" t="s">
        <v>21608</v>
      </c>
      <c r="Y417" t="s">
        <v>21612</v>
      </c>
      <c r="AA417" t="str">
        <f t="shared" si="6"/>
        <v>Domain Name System (DNS) Security Requirements Guide :: Version 2, Release: 4 Benchmark Date: 23 Oct 2015 AU-10 (1);CM-6;</v>
      </c>
    </row>
    <row r="418" spans="1:27" ht="409.5" hidden="1">
      <c r="A418" t="s">
        <v>15320</v>
      </c>
      <c r="B418" t="s">
        <v>4349</v>
      </c>
      <c r="C418" t="s">
        <v>15318</v>
      </c>
      <c r="D418" t="s">
        <v>15319</v>
      </c>
      <c r="E418" t="s">
        <v>15318</v>
      </c>
      <c r="F418" t="s">
        <v>15317</v>
      </c>
      <c r="G418" s="25" t="s">
        <v>15316</v>
      </c>
      <c r="I418" t="s">
        <v>15315</v>
      </c>
      <c r="J418" t="s">
        <v>15314</v>
      </c>
      <c r="M418" t="b">
        <v>0</v>
      </c>
      <c r="T418" t="s">
        <v>4341</v>
      </c>
      <c r="U418" t="s">
        <v>4340</v>
      </c>
      <c r="V418" t="s">
        <v>15278</v>
      </c>
      <c r="W418">
        <v>2355</v>
      </c>
      <c r="X418" s="25" t="s">
        <v>21609</v>
      </c>
      <c r="Y418" t="s">
        <v>21613</v>
      </c>
      <c r="AA418" t="str">
        <f t="shared" si="6"/>
        <v>Domain Name System (DNS) Security Requirements Guide :: Version 2, Release: 4 Benchmark Date: 23 Oct 2015 AU-10 (2) ;CM-6;</v>
      </c>
    </row>
    <row r="419" spans="1:27" ht="409.5" hidden="1">
      <c r="A419" t="s">
        <v>15313</v>
      </c>
      <c r="B419" t="s">
        <v>4349</v>
      </c>
      <c r="C419" t="s">
        <v>15311</v>
      </c>
      <c r="D419" t="s">
        <v>15312</v>
      </c>
      <c r="E419" t="s">
        <v>15311</v>
      </c>
      <c r="F419" t="s">
        <v>15310</v>
      </c>
      <c r="G419" s="25" t="s">
        <v>15309</v>
      </c>
      <c r="I419" s="25" t="s">
        <v>15308</v>
      </c>
      <c r="J419" t="s">
        <v>15307</v>
      </c>
      <c r="M419" t="b">
        <v>0</v>
      </c>
      <c r="T419" t="s">
        <v>4341</v>
      </c>
      <c r="U419" t="s">
        <v>4340</v>
      </c>
      <c r="V419" t="s">
        <v>15278</v>
      </c>
      <c r="W419">
        <v>2355</v>
      </c>
      <c r="X419" s="25" t="s">
        <v>21610</v>
      </c>
      <c r="Y419" t="s">
        <v>21614</v>
      </c>
      <c r="AA419" t="str">
        <f t="shared" si="6"/>
        <v>Domain Name System (DNS) Security Requirements Guide :: Version 2, Release: 4 Benchmark Date: 23 Oct 2015 AU-10 (2);CM-6;</v>
      </c>
    </row>
    <row r="420" spans="1:27" ht="409.5" hidden="1">
      <c r="A420" t="s">
        <v>10518</v>
      </c>
      <c r="B420" t="s">
        <v>4745</v>
      </c>
      <c r="C420" t="s">
        <v>6204</v>
      </c>
      <c r="D420" t="s">
        <v>10517</v>
      </c>
      <c r="E420" t="s">
        <v>10516</v>
      </c>
      <c r="F420" t="s">
        <v>10515</v>
      </c>
      <c r="G420" s="25" t="s">
        <v>10514</v>
      </c>
      <c r="I420" s="25" t="s">
        <v>10513</v>
      </c>
      <c r="J420" s="25" t="s">
        <v>10512</v>
      </c>
      <c r="M420" t="b">
        <v>0</v>
      </c>
      <c r="T420" t="s">
        <v>4341</v>
      </c>
      <c r="U420" t="s">
        <v>4340</v>
      </c>
      <c r="V420" t="s">
        <v>10511</v>
      </c>
      <c r="W420">
        <v>2890</v>
      </c>
      <c r="X420" s="25" t="s">
        <v>21751</v>
      </c>
      <c r="Y420" t="s">
        <v>21911</v>
      </c>
      <c r="AA420" t="str">
        <f t="shared" si="6"/>
        <v>Network Device Management Security Requirements Guide :: Version 4, Release: 1 Benchmark Date: 23 Apr 2021 AU-10;IA-2;IA-5 (2);</v>
      </c>
    </row>
    <row r="421" spans="1:27" ht="409.5" hidden="1">
      <c r="A421" t="s">
        <v>5636</v>
      </c>
      <c r="B421" t="s">
        <v>4349</v>
      </c>
      <c r="C421" t="s">
        <v>4358</v>
      </c>
      <c r="D421" t="s">
        <v>5635</v>
      </c>
      <c r="E421" t="s">
        <v>5634</v>
      </c>
      <c r="F421" t="s">
        <v>5633</v>
      </c>
      <c r="G421" t="s">
        <v>5632</v>
      </c>
      <c r="I421" s="25" t="s">
        <v>5631</v>
      </c>
      <c r="J421" t="s">
        <v>5630</v>
      </c>
      <c r="M421" t="b">
        <v>0</v>
      </c>
      <c r="T421" t="s">
        <v>4341</v>
      </c>
      <c r="U421" t="s">
        <v>4340</v>
      </c>
      <c r="V421" t="s">
        <v>5162</v>
      </c>
      <c r="W421">
        <v>4093</v>
      </c>
      <c r="X421" s="25" t="s">
        <v>5629</v>
      </c>
      <c r="Y421" t="s">
        <v>21615</v>
      </c>
      <c r="Z421" t="s">
        <v>5628</v>
      </c>
      <c r="AA421" t="str">
        <f t="shared" si="6"/>
        <v>Application Security and Development Security Technical Implementation Guide :: Version 5, Release: 2 Benchmark Date: 27 Oct 2022 AU-11;</v>
      </c>
    </row>
    <row r="422" spans="1:27" ht="409.5" hidden="1">
      <c r="A422" t="s">
        <v>19843</v>
      </c>
      <c r="B422" t="s">
        <v>4349</v>
      </c>
      <c r="C422" t="s">
        <v>7165</v>
      </c>
      <c r="D422" t="s">
        <v>19842</v>
      </c>
      <c r="E422" t="s">
        <v>19841</v>
      </c>
      <c r="F422" t="s">
        <v>19840</v>
      </c>
      <c r="G422" s="25" t="s">
        <v>19839</v>
      </c>
      <c r="I422" s="25" t="s">
        <v>19838</v>
      </c>
      <c r="J422" t="s">
        <v>19837</v>
      </c>
      <c r="M422" t="b">
        <v>0</v>
      </c>
      <c r="T422" t="s">
        <v>4341</v>
      </c>
      <c r="U422" t="s">
        <v>4340</v>
      </c>
      <c r="V422" t="s">
        <v>18918</v>
      </c>
      <c r="W422">
        <v>2900</v>
      </c>
      <c r="X422" s="25" t="s">
        <v>21617</v>
      </c>
      <c r="Y422" t="s">
        <v>21616</v>
      </c>
      <c r="Z422" t="s">
        <v>19836</v>
      </c>
      <c r="AA422" t="str">
        <f t="shared" si="6"/>
        <v>Application Server Security Requirements Guide :: Version 3, Release: 3 Benchmark Date: 27 Oct 2022 AU-12 (1);</v>
      </c>
    </row>
    <row r="423" spans="1:27" ht="409.5" hidden="1">
      <c r="A423" t="s">
        <v>18900</v>
      </c>
      <c r="B423" t="s">
        <v>5187</v>
      </c>
      <c r="C423" t="s">
        <v>7165</v>
      </c>
      <c r="D423" t="s">
        <v>18899</v>
      </c>
      <c r="E423" t="s">
        <v>18898</v>
      </c>
      <c r="F423" t="s">
        <v>18897</v>
      </c>
      <c r="G423" t="s">
        <v>18896</v>
      </c>
      <c r="I423" s="25" t="s">
        <v>18895</v>
      </c>
      <c r="J423" t="s">
        <v>18894</v>
      </c>
      <c r="M423" t="b">
        <v>0</v>
      </c>
      <c r="T423" t="s">
        <v>4341</v>
      </c>
      <c r="U423" t="s">
        <v>4340</v>
      </c>
      <c r="V423" t="s">
        <v>18135</v>
      </c>
      <c r="W423">
        <v>2901</v>
      </c>
      <c r="X423" s="25" t="s">
        <v>21617</v>
      </c>
      <c r="Y423" t="s">
        <v>21616</v>
      </c>
      <c r="Z423" t="s">
        <v>18893</v>
      </c>
      <c r="AA423" t="str">
        <f t="shared" si="6"/>
        <v>Central Log Server Security Requirements Guide :: Version 2, Release: 2 Benchmark Date: 27 Oct 2022 AU-12 (1);</v>
      </c>
    </row>
    <row r="424" spans="1:27" ht="409.5" hidden="1">
      <c r="A424" t="s">
        <v>18892</v>
      </c>
      <c r="B424" t="s">
        <v>5187</v>
      </c>
      <c r="C424" t="s">
        <v>7165</v>
      </c>
      <c r="D424" t="s">
        <v>18891</v>
      </c>
      <c r="E424" t="s">
        <v>18890</v>
      </c>
      <c r="F424" t="s">
        <v>18889</v>
      </c>
      <c r="G424" s="25" t="s">
        <v>18888</v>
      </c>
      <c r="I424" s="25" t="s">
        <v>18887</v>
      </c>
      <c r="J424" s="25" t="s">
        <v>18886</v>
      </c>
      <c r="M424" t="b">
        <v>0</v>
      </c>
      <c r="T424" t="s">
        <v>4341</v>
      </c>
      <c r="U424" t="s">
        <v>4340</v>
      </c>
      <c r="V424" t="s">
        <v>18135</v>
      </c>
      <c r="W424">
        <v>2901</v>
      </c>
      <c r="X424" s="25" t="s">
        <v>21617</v>
      </c>
      <c r="Y424" t="s">
        <v>21616</v>
      </c>
      <c r="Z424" t="s">
        <v>18885</v>
      </c>
      <c r="AA424" t="str">
        <f t="shared" si="6"/>
        <v>Central Log Server Security Requirements Guide :: Version 2, Release: 2 Benchmark Date: 27 Oct 2022 AU-12 (1);</v>
      </c>
    </row>
    <row r="425" spans="1:27" ht="409.5" hidden="1">
      <c r="A425" t="s">
        <v>18884</v>
      </c>
      <c r="B425" t="s">
        <v>4349</v>
      </c>
      <c r="C425" t="s">
        <v>7165</v>
      </c>
      <c r="D425" t="s">
        <v>18883</v>
      </c>
      <c r="E425" t="s">
        <v>18882</v>
      </c>
      <c r="F425" t="s">
        <v>18881</v>
      </c>
      <c r="G425" s="25" t="s">
        <v>18880</v>
      </c>
      <c r="I425" s="25" t="s">
        <v>18879</v>
      </c>
      <c r="J425" t="s">
        <v>18878</v>
      </c>
      <c r="M425" t="b">
        <v>0</v>
      </c>
      <c r="T425" t="s">
        <v>4341</v>
      </c>
      <c r="U425" t="s">
        <v>4340</v>
      </c>
      <c r="V425" t="s">
        <v>18135</v>
      </c>
      <c r="W425">
        <v>2901</v>
      </c>
      <c r="X425" s="25" t="s">
        <v>21617</v>
      </c>
      <c r="Y425" t="s">
        <v>21616</v>
      </c>
      <c r="Z425" t="s">
        <v>18877</v>
      </c>
      <c r="AA425" t="str">
        <f t="shared" si="6"/>
        <v>Central Log Server Security Requirements Guide :: Version 2, Release: 2 Benchmark Date: 27 Oct 2022 AU-12 (1);</v>
      </c>
    </row>
    <row r="426" spans="1:27" ht="409.5" hidden="1">
      <c r="A426" t="s">
        <v>12546</v>
      </c>
      <c r="B426" t="s">
        <v>4349</v>
      </c>
      <c r="C426" t="s">
        <v>7165</v>
      </c>
      <c r="D426" t="s">
        <v>12545</v>
      </c>
      <c r="E426" t="s">
        <v>12544</v>
      </c>
      <c r="F426" t="s">
        <v>12543</v>
      </c>
      <c r="G426" s="25" t="s">
        <v>12542</v>
      </c>
      <c r="I426" s="25" t="s">
        <v>12541</v>
      </c>
      <c r="J426" t="s">
        <v>12540</v>
      </c>
      <c r="M426" t="b">
        <v>0</v>
      </c>
      <c r="T426" t="s">
        <v>4341</v>
      </c>
      <c r="U426" t="s">
        <v>4340</v>
      </c>
      <c r="V426" t="s">
        <v>11272</v>
      </c>
      <c r="W426">
        <v>2906</v>
      </c>
      <c r="X426" s="25" t="s">
        <v>21617</v>
      </c>
      <c r="Y426" t="s">
        <v>21616</v>
      </c>
      <c r="Z426" t="s">
        <v>12539</v>
      </c>
      <c r="AA426" t="str">
        <f t="shared" si="6"/>
        <v>Mainframe Product Security Requirements Guide :: Version 2, Release: 1 Benchmark Date: 27 Oct 2022 AU-12 (1);</v>
      </c>
    </row>
    <row r="427" spans="1:27" ht="409.5" hidden="1">
      <c r="A427" t="s">
        <v>7166</v>
      </c>
      <c r="B427" t="s">
        <v>4349</v>
      </c>
      <c r="C427" t="s">
        <v>7165</v>
      </c>
      <c r="D427" t="s">
        <v>7164</v>
      </c>
      <c r="E427" t="s">
        <v>7163</v>
      </c>
      <c r="F427" t="s">
        <v>7162</v>
      </c>
      <c r="G427" s="25" t="s">
        <v>7161</v>
      </c>
      <c r="I427" s="25" t="s">
        <v>7160</v>
      </c>
      <c r="J427" t="s">
        <v>7159</v>
      </c>
      <c r="M427" t="b">
        <v>0</v>
      </c>
      <c r="T427" t="s">
        <v>4341</v>
      </c>
      <c r="U427" t="s">
        <v>4340</v>
      </c>
      <c r="V427" t="s">
        <v>5162</v>
      </c>
      <c r="W427">
        <v>4093</v>
      </c>
      <c r="X427" s="25" t="s">
        <v>21617</v>
      </c>
      <c r="Y427" t="s">
        <v>21616</v>
      </c>
      <c r="Z427" t="s">
        <v>7158</v>
      </c>
      <c r="AA427" t="str">
        <f t="shared" si="6"/>
        <v>Application Security and Development Security Technical Implementation Guide :: Version 5, Release: 2 Benchmark Date: 27 Oct 2022 AU-12 (1);</v>
      </c>
    </row>
    <row r="428" spans="1:27" ht="409.5" hidden="1">
      <c r="A428" t="s">
        <v>18876</v>
      </c>
      <c r="B428" t="s">
        <v>5187</v>
      </c>
      <c r="C428" t="s">
        <v>18875</v>
      </c>
      <c r="D428" t="s">
        <v>18874</v>
      </c>
      <c r="E428" t="s">
        <v>18873</v>
      </c>
      <c r="F428" t="s">
        <v>18872</v>
      </c>
      <c r="G428" s="25" t="s">
        <v>18871</v>
      </c>
      <c r="I428" s="25" t="s">
        <v>18870</v>
      </c>
      <c r="J428" t="s">
        <v>18869</v>
      </c>
      <c r="M428" t="b">
        <v>0</v>
      </c>
      <c r="T428" t="s">
        <v>4341</v>
      </c>
      <c r="U428" t="s">
        <v>4340</v>
      </c>
      <c r="V428" t="s">
        <v>18135</v>
      </c>
      <c r="W428">
        <v>2901</v>
      </c>
      <c r="X428" s="25" t="s">
        <v>18868</v>
      </c>
      <c r="Y428" t="s">
        <v>21618</v>
      </c>
      <c r="Z428" t="s">
        <v>18867</v>
      </c>
      <c r="AA428" t="str">
        <f t="shared" si="6"/>
        <v>Central Log Server Security Requirements Guide :: Version 2, Release: 2 Benchmark Date: 27 Oct 2022 AU-12 (2);</v>
      </c>
    </row>
    <row r="429" spans="1:27" ht="409.5" hidden="1">
      <c r="A429" t="s">
        <v>15705</v>
      </c>
      <c r="B429" t="s">
        <v>4349</v>
      </c>
      <c r="C429" t="s">
        <v>15703</v>
      </c>
      <c r="D429" t="s">
        <v>15704</v>
      </c>
      <c r="E429" t="s">
        <v>15703</v>
      </c>
      <c r="F429" t="s">
        <v>15702</v>
      </c>
      <c r="G429" s="25" t="s">
        <v>15701</v>
      </c>
      <c r="I429" s="25" t="s">
        <v>15700</v>
      </c>
      <c r="J429" t="s">
        <v>15699</v>
      </c>
      <c r="M429" t="b">
        <v>0</v>
      </c>
      <c r="T429" t="s">
        <v>4341</v>
      </c>
      <c r="U429" t="s">
        <v>4340</v>
      </c>
      <c r="V429" t="s">
        <v>15278</v>
      </c>
      <c r="W429">
        <v>2355</v>
      </c>
      <c r="X429" s="25" t="s">
        <v>21632</v>
      </c>
      <c r="Y429" t="s">
        <v>21619</v>
      </c>
      <c r="AA429" t="str">
        <f t="shared" si="6"/>
        <v>Domain Name System (DNS) Security Requirements Guide :: Version 2, Release: 4 Benchmark Date: 23 Oct 2015 AU-12 (3);</v>
      </c>
    </row>
    <row r="430" spans="1:27" ht="409.5" hidden="1">
      <c r="A430" t="s">
        <v>14051</v>
      </c>
      <c r="B430" t="s">
        <v>4349</v>
      </c>
      <c r="C430" t="s">
        <v>14050</v>
      </c>
      <c r="D430" t="s">
        <v>14049</v>
      </c>
      <c r="E430" t="s">
        <v>14048</v>
      </c>
      <c r="F430" t="s">
        <v>14047</v>
      </c>
      <c r="G430" s="25" t="s">
        <v>14046</v>
      </c>
      <c r="I430" t="s">
        <v>14045</v>
      </c>
      <c r="J430" t="s">
        <v>14044</v>
      </c>
      <c r="M430" t="b">
        <v>0</v>
      </c>
      <c r="T430" t="s">
        <v>4341</v>
      </c>
      <c r="U430" t="s">
        <v>4340</v>
      </c>
      <c r="V430" t="s">
        <v>13339</v>
      </c>
      <c r="W430">
        <v>2895</v>
      </c>
      <c r="X430" s="25" t="s">
        <v>21632</v>
      </c>
      <c r="Y430" t="s">
        <v>21619</v>
      </c>
      <c r="Z430" t="s">
        <v>14043</v>
      </c>
      <c r="AA430" t="str">
        <f t="shared" si="6"/>
        <v>General Purpose Operating System Security Requirements Guide :: Version 2, Release: 4 Benchmark Date: 27 Jul 2022 AU-12 (3);</v>
      </c>
    </row>
    <row r="431" spans="1:27" ht="409.5" hidden="1">
      <c r="A431" t="s">
        <v>18142</v>
      </c>
      <c r="B431" t="s">
        <v>5187</v>
      </c>
      <c r="C431" t="s">
        <v>4358</v>
      </c>
      <c r="D431" t="s">
        <v>18141</v>
      </c>
      <c r="E431" t="s">
        <v>18140</v>
      </c>
      <c r="F431" t="s">
        <v>18139</v>
      </c>
      <c r="G431" s="25" t="s">
        <v>18138</v>
      </c>
      <c r="I431" s="25" t="s">
        <v>18137</v>
      </c>
      <c r="J431" t="s">
        <v>18136</v>
      </c>
      <c r="M431" t="b">
        <v>0</v>
      </c>
      <c r="T431" t="s">
        <v>4341</v>
      </c>
      <c r="U431" t="s">
        <v>4340</v>
      </c>
      <c r="V431" t="s">
        <v>18135</v>
      </c>
      <c r="W431">
        <v>2901</v>
      </c>
      <c r="X431" s="25" t="s">
        <v>21633</v>
      </c>
      <c r="Y431" t="s">
        <v>21553</v>
      </c>
      <c r="Z431" t="s">
        <v>18134</v>
      </c>
      <c r="AA431" t="str">
        <f t="shared" si="6"/>
        <v>Central Log Server Security Requirements Guide :: Version 2, Release: 2 Benchmark Date: 27 Oct 2022 AU-12 (3);CM-6;</v>
      </c>
    </row>
    <row r="432" spans="1:27" ht="409.5" hidden="1">
      <c r="A432" t="s">
        <v>21161</v>
      </c>
      <c r="B432" t="s">
        <v>4349</v>
      </c>
      <c r="C432" t="s">
        <v>21159</v>
      </c>
      <c r="D432" t="s">
        <v>21160</v>
      </c>
      <c r="E432" t="s">
        <v>21159</v>
      </c>
      <c r="F432" t="s">
        <v>21158</v>
      </c>
      <c r="G432" s="25" t="s">
        <v>21157</v>
      </c>
      <c r="I432" s="25" t="s">
        <v>21156</v>
      </c>
      <c r="J432" t="s">
        <v>21155</v>
      </c>
      <c r="M432" t="b">
        <v>0</v>
      </c>
      <c r="T432" t="s">
        <v>4341</v>
      </c>
      <c r="U432" t="s">
        <v>4340</v>
      </c>
      <c r="V432" t="s">
        <v>20945</v>
      </c>
      <c r="W432">
        <v>3357</v>
      </c>
      <c r="X432" s="25" t="s">
        <v>21620</v>
      </c>
      <c r="Y432" t="s">
        <v>21436</v>
      </c>
      <c r="AA432" t="str">
        <f t="shared" si="6"/>
        <v>Authentication, Authorization, and Accounting Services (AAA) Security Requirements Guide :: Version 1, Release: 2 Benchmark Date: 24 Jan 2020 AU-12;</v>
      </c>
    </row>
    <row r="433" spans="1:27" ht="409.5" hidden="1">
      <c r="A433" t="s">
        <v>19835</v>
      </c>
      <c r="B433" t="s">
        <v>4349</v>
      </c>
      <c r="C433" t="s">
        <v>5106</v>
      </c>
      <c r="D433" t="s">
        <v>19834</v>
      </c>
      <c r="E433" t="s">
        <v>19833</v>
      </c>
      <c r="F433" t="s">
        <v>19832</v>
      </c>
      <c r="G433" s="25" t="s">
        <v>19831</v>
      </c>
      <c r="I433" s="25" t="s">
        <v>19830</v>
      </c>
      <c r="J433" t="s">
        <v>19829</v>
      </c>
      <c r="M433" t="b">
        <v>0</v>
      </c>
      <c r="T433" t="s">
        <v>4341</v>
      </c>
      <c r="U433" t="s">
        <v>4340</v>
      </c>
      <c r="V433" t="s">
        <v>18918</v>
      </c>
      <c r="W433">
        <v>2900</v>
      </c>
      <c r="X433" s="25" t="s">
        <v>21620</v>
      </c>
      <c r="Y433" t="s">
        <v>21436</v>
      </c>
      <c r="Z433" t="s">
        <v>19828</v>
      </c>
      <c r="AA433" t="str">
        <f t="shared" si="6"/>
        <v>Application Server Security Requirements Guide :: Version 3, Release: 3 Benchmark Date: 27 Oct 2022 AU-12;</v>
      </c>
    </row>
    <row r="434" spans="1:27" ht="409.5" hidden="1">
      <c r="A434" t="s">
        <v>18866</v>
      </c>
      <c r="B434" t="s">
        <v>4349</v>
      </c>
      <c r="C434" t="s">
        <v>5106</v>
      </c>
      <c r="D434" t="s">
        <v>18865</v>
      </c>
      <c r="E434" t="s">
        <v>18864</v>
      </c>
      <c r="F434" t="s">
        <v>18863</v>
      </c>
      <c r="G434" s="25" t="s">
        <v>18862</v>
      </c>
      <c r="I434" s="25" t="s">
        <v>18861</v>
      </c>
      <c r="J434" t="s">
        <v>18860</v>
      </c>
      <c r="M434" t="b">
        <v>0</v>
      </c>
      <c r="T434" t="s">
        <v>4341</v>
      </c>
      <c r="U434" t="s">
        <v>4340</v>
      </c>
      <c r="V434" t="s">
        <v>18135</v>
      </c>
      <c r="W434">
        <v>2901</v>
      </c>
      <c r="X434" s="25" t="s">
        <v>21620</v>
      </c>
      <c r="Y434" t="s">
        <v>21436</v>
      </c>
      <c r="Z434" t="s">
        <v>18859</v>
      </c>
      <c r="AA434" t="str">
        <f t="shared" si="6"/>
        <v>Central Log Server Security Requirements Guide :: Version 2, Release: 2 Benchmark Date: 27 Oct 2022 AU-12;</v>
      </c>
    </row>
    <row r="435" spans="1:27" ht="409.5" hidden="1">
      <c r="A435" t="s">
        <v>18015</v>
      </c>
      <c r="B435" t="s">
        <v>4349</v>
      </c>
      <c r="C435" t="s">
        <v>5106</v>
      </c>
      <c r="D435" t="s">
        <v>18014</v>
      </c>
      <c r="E435" t="s">
        <v>18013</v>
      </c>
      <c r="F435" t="s">
        <v>18012</v>
      </c>
      <c r="G435" t="s">
        <v>18011</v>
      </c>
      <c r="I435" s="25" t="s">
        <v>18010</v>
      </c>
      <c r="J435" t="s">
        <v>18009</v>
      </c>
      <c r="M435" t="b">
        <v>0</v>
      </c>
      <c r="T435" t="s">
        <v>4341</v>
      </c>
      <c r="U435" t="s">
        <v>4340</v>
      </c>
      <c r="V435" t="s">
        <v>16942</v>
      </c>
      <c r="W435">
        <v>5239</v>
      </c>
      <c r="X435" s="25" t="s">
        <v>21620</v>
      </c>
      <c r="Y435" t="s">
        <v>21436</v>
      </c>
      <c r="AA435" t="str">
        <f t="shared" si="6"/>
        <v>Container Platform Security Requirements Guide :: Version 1, Release: 3 Benchmark Date: 27 Jan 2022 AU-12;</v>
      </c>
    </row>
    <row r="436" spans="1:27" ht="409.5" hidden="1">
      <c r="A436" t="s">
        <v>16909</v>
      </c>
      <c r="B436" t="s">
        <v>4349</v>
      </c>
      <c r="C436" t="s">
        <v>5106</v>
      </c>
      <c r="D436" t="s">
        <v>16908</v>
      </c>
      <c r="E436" t="s">
        <v>16907</v>
      </c>
      <c r="F436" t="s">
        <v>16906</v>
      </c>
      <c r="G436" s="25" t="s">
        <v>16905</v>
      </c>
      <c r="I436" s="25" t="s">
        <v>16904</v>
      </c>
      <c r="J436" s="25" t="s">
        <v>16903</v>
      </c>
      <c r="M436" t="b">
        <v>0</v>
      </c>
      <c r="T436" t="s">
        <v>4341</v>
      </c>
      <c r="U436" t="s">
        <v>4340</v>
      </c>
      <c r="V436" t="s">
        <v>15953</v>
      </c>
      <c r="W436">
        <v>2902</v>
      </c>
      <c r="X436" s="25" t="s">
        <v>21620</v>
      </c>
      <c r="Y436" t="s">
        <v>21436</v>
      </c>
      <c r="Z436" t="s">
        <v>16902</v>
      </c>
      <c r="AA436" t="str">
        <f t="shared" si="6"/>
        <v>Database Security Requirements Guide :: Version 3, Release: 3 Benchmark Date: 27 Jul 2022 AU-12;</v>
      </c>
    </row>
    <row r="437" spans="1:27" ht="409.5" hidden="1">
      <c r="A437" t="s">
        <v>15945</v>
      </c>
      <c r="B437" t="s">
        <v>4349</v>
      </c>
      <c r="C437" t="s">
        <v>15943</v>
      </c>
      <c r="D437" t="s">
        <v>15944</v>
      </c>
      <c r="E437" t="s">
        <v>15943</v>
      </c>
      <c r="F437" t="s">
        <v>15937</v>
      </c>
      <c r="G437" s="25" t="s">
        <v>15936</v>
      </c>
      <c r="I437" s="25" t="s">
        <v>15942</v>
      </c>
      <c r="J437" t="s">
        <v>15941</v>
      </c>
      <c r="M437" t="b">
        <v>0</v>
      </c>
      <c r="T437" t="s">
        <v>4341</v>
      </c>
      <c r="U437" t="s">
        <v>4340</v>
      </c>
      <c r="V437" t="s">
        <v>15278</v>
      </c>
      <c r="W437">
        <v>2355</v>
      </c>
      <c r="X437" s="25" t="s">
        <v>21620</v>
      </c>
      <c r="Y437" t="s">
        <v>21436</v>
      </c>
      <c r="AA437" t="str">
        <f t="shared" si="6"/>
        <v>Domain Name System (DNS) Security Requirements Guide :: Version 2, Release: 4 Benchmark Date: 23 Oct 2015 AU-12;</v>
      </c>
    </row>
    <row r="438" spans="1:27" ht="409.5" hidden="1">
      <c r="A438" t="s">
        <v>15940</v>
      </c>
      <c r="B438" t="s">
        <v>4349</v>
      </c>
      <c r="C438" t="s">
        <v>15938</v>
      </c>
      <c r="D438" t="s">
        <v>15939</v>
      </c>
      <c r="E438" t="s">
        <v>15938</v>
      </c>
      <c r="F438" t="s">
        <v>15937</v>
      </c>
      <c r="G438" s="25" t="s">
        <v>15936</v>
      </c>
      <c r="I438" s="25" t="s">
        <v>15935</v>
      </c>
      <c r="J438" s="25" t="s">
        <v>15934</v>
      </c>
      <c r="M438" t="b">
        <v>0</v>
      </c>
      <c r="T438" t="s">
        <v>4341</v>
      </c>
      <c r="U438" t="s">
        <v>4340</v>
      </c>
      <c r="V438" t="s">
        <v>15278</v>
      </c>
      <c r="W438">
        <v>2355</v>
      </c>
      <c r="X438" s="25" t="s">
        <v>21620</v>
      </c>
      <c r="Y438" t="s">
        <v>21436</v>
      </c>
      <c r="AA438" t="str">
        <f t="shared" si="6"/>
        <v>Domain Name System (DNS) Security Requirements Guide :: Version 2, Release: 4 Benchmark Date: 23 Oct 2015 AU-12;</v>
      </c>
    </row>
    <row r="439" spans="1:27" ht="409.5" hidden="1">
      <c r="A439" t="s">
        <v>14758</v>
      </c>
      <c r="B439" t="s">
        <v>4349</v>
      </c>
      <c r="C439" t="s">
        <v>14757</v>
      </c>
      <c r="D439" t="s">
        <v>14756</v>
      </c>
      <c r="E439" t="s">
        <v>14755</v>
      </c>
      <c r="F439" t="s">
        <v>14754</v>
      </c>
      <c r="G439" s="25" t="s">
        <v>14753</v>
      </c>
      <c r="I439" s="25" t="s">
        <v>14752</v>
      </c>
      <c r="J439" s="25" t="s">
        <v>14751</v>
      </c>
      <c r="M439" t="b">
        <v>0</v>
      </c>
      <c r="T439" t="s">
        <v>4341</v>
      </c>
      <c r="U439" t="s">
        <v>4340</v>
      </c>
      <c r="V439" t="s">
        <v>13339</v>
      </c>
      <c r="W439">
        <v>2895</v>
      </c>
      <c r="X439" s="25" t="s">
        <v>21620</v>
      </c>
      <c r="Y439" t="s">
        <v>21436</v>
      </c>
      <c r="Z439" t="s">
        <v>14750</v>
      </c>
      <c r="AA439" t="str">
        <f t="shared" si="6"/>
        <v>General Purpose Operating System Security Requirements Guide :: Version 2, Release: 4 Benchmark Date: 27 Jul 2022 AU-12;</v>
      </c>
    </row>
    <row r="440" spans="1:27" ht="409.5" hidden="1">
      <c r="A440" t="s">
        <v>13281</v>
      </c>
      <c r="B440" t="s">
        <v>4349</v>
      </c>
      <c r="C440" t="s">
        <v>13279</v>
      </c>
      <c r="D440" t="s">
        <v>13280</v>
      </c>
      <c r="E440" t="s">
        <v>13279</v>
      </c>
      <c r="F440" t="s">
        <v>13278</v>
      </c>
      <c r="G440" s="25" t="s">
        <v>13277</v>
      </c>
      <c r="I440" s="25" t="s">
        <v>13276</v>
      </c>
      <c r="J440" t="s">
        <v>13275</v>
      </c>
      <c r="M440" t="b">
        <v>0</v>
      </c>
      <c r="T440" t="s">
        <v>4341</v>
      </c>
      <c r="U440" t="s">
        <v>4340</v>
      </c>
      <c r="V440" t="s">
        <v>12920</v>
      </c>
      <c r="W440">
        <v>2358</v>
      </c>
      <c r="X440" s="25" t="s">
        <v>21620</v>
      </c>
      <c r="Y440" t="s">
        <v>21436</v>
      </c>
      <c r="AA440" t="str">
        <f t="shared" si="6"/>
        <v>Intrusion Detection and Prevention Systems (IDPS) Security Requirements Guide :: Version 2, Release: 6 Benchmark Date: 24 Jul 2020 AU-12;</v>
      </c>
    </row>
    <row r="441" spans="1:27" ht="409.5" hidden="1">
      <c r="A441" t="s">
        <v>13211</v>
      </c>
      <c r="B441" t="s">
        <v>4349</v>
      </c>
      <c r="C441" t="s">
        <v>13209</v>
      </c>
      <c r="D441" t="s">
        <v>13210</v>
      </c>
      <c r="E441" t="s">
        <v>13209</v>
      </c>
      <c r="F441" t="s">
        <v>13208</v>
      </c>
      <c r="G441" s="25" t="s">
        <v>13207</v>
      </c>
      <c r="I441" s="25" t="s">
        <v>13206</v>
      </c>
      <c r="J441" t="s">
        <v>13205</v>
      </c>
      <c r="M441" t="b">
        <v>0</v>
      </c>
      <c r="T441" t="s">
        <v>4341</v>
      </c>
      <c r="U441" t="s">
        <v>4340</v>
      </c>
      <c r="V441" t="s">
        <v>12920</v>
      </c>
      <c r="W441">
        <v>2358</v>
      </c>
      <c r="X441" s="25" t="s">
        <v>21620</v>
      </c>
      <c r="Y441" t="s">
        <v>21436</v>
      </c>
      <c r="AA441" t="str">
        <f t="shared" si="6"/>
        <v>Intrusion Detection and Prevention Systems (IDPS) Security Requirements Guide :: Version 2, Release: 6 Benchmark Date: 24 Jul 2020 AU-12;</v>
      </c>
    </row>
    <row r="442" spans="1:27" ht="409.5" hidden="1">
      <c r="A442" t="s">
        <v>13204</v>
      </c>
      <c r="B442" t="s">
        <v>4349</v>
      </c>
      <c r="C442" t="s">
        <v>13202</v>
      </c>
      <c r="D442" t="s">
        <v>13203</v>
      </c>
      <c r="E442" t="s">
        <v>13202</v>
      </c>
      <c r="F442" t="s">
        <v>13201</v>
      </c>
      <c r="G442" s="25" t="s">
        <v>13200</v>
      </c>
      <c r="I442" s="25" t="s">
        <v>13199</v>
      </c>
      <c r="J442" t="s">
        <v>13198</v>
      </c>
      <c r="M442" t="b">
        <v>0</v>
      </c>
      <c r="T442" t="s">
        <v>4341</v>
      </c>
      <c r="U442" t="s">
        <v>4340</v>
      </c>
      <c r="V442" t="s">
        <v>12920</v>
      </c>
      <c r="W442">
        <v>2358</v>
      </c>
      <c r="X442" s="25" t="s">
        <v>21620</v>
      </c>
      <c r="Y442" t="s">
        <v>21436</v>
      </c>
      <c r="AA442" t="str">
        <f t="shared" si="6"/>
        <v>Intrusion Detection and Prevention Systems (IDPS) Security Requirements Guide :: Version 2, Release: 6 Benchmark Date: 24 Jul 2020 AU-12;</v>
      </c>
    </row>
    <row r="443" spans="1:27" ht="409.5" hidden="1">
      <c r="A443" t="s">
        <v>12538</v>
      </c>
      <c r="B443" t="s">
        <v>4349</v>
      </c>
      <c r="C443" t="s">
        <v>5106</v>
      </c>
      <c r="D443" t="s">
        <v>12537</v>
      </c>
      <c r="E443" t="s">
        <v>12536</v>
      </c>
      <c r="F443" t="s">
        <v>12535</v>
      </c>
      <c r="G443" s="25" t="s">
        <v>12534</v>
      </c>
      <c r="I443" s="25" t="s">
        <v>12533</v>
      </c>
      <c r="J443" t="s">
        <v>12532</v>
      </c>
      <c r="M443" t="b">
        <v>0</v>
      </c>
      <c r="T443" t="s">
        <v>4341</v>
      </c>
      <c r="U443" t="s">
        <v>4340</v>
      </c>
      <c r="V443" t="s">
        <v>11272</v>
      </c>
      <c r="W443">
        <v>2906</v>
      </c>
      <c r="X443" s="25" t="s">
        <v>21620</v>
      </c>
      <c r="Y443" t="s">
        <v>21436</v>
      </c>
      <c r="Z443" t="s">
        <v>12531</v>
      </c>
      <c r="AA443" t="str">
        <f t="shared" si="6"/>
        <v>Mainframe Product Security Requirements Guide :: Version 2, Release: 1 Benchmark Date: 27 Oct 2022 AU-12;</v>
      </c>
    </row>
    <row r="444" spans="1:27" ht="409.5" hidden="1">
      <c r="A444" t="s">
        <v>9445</v>
      </c>
      <c r="B444" t="s">
        <v>4349</v>
      </c>
      <c r="C444" t="s">
        <v>5106</v>
      </c>
      <c r="D444" t="s">
        <v>9444</v>
      </c>
      <c r="E444" t="s">
        <v>9443</v>
      </c>
      <c r="F444" s="25" t="s">
        <v>9442</v>
      </c>
      <c r="G444" s="25" t="s">
        <v>9441</v>
      </c>
      <c r="I444" s="25" t="s">
        <v>9440</v>
      </c>
      <c r="J444" s="25" t="s">
        <v>9439</v>
      </c>
      <c r="M444" t="b">
        <v>0</v>
      </c>
      <c r="T444" t="s">
        <v>4341</v>
      </c>
      <c r="U444" t="s">
        <v>4340</v>
      </c>
      <c r="V444" t="s">
        <v>9347</v>
      </c>
      <c r="W444">
        <v>5262</v>
      </c>
      <c r="X444" s="25" t="s">
        <v>21620</v>
      </c>
      <c r="Y444" t="s">
        <v>21436</v>
      </c>
      <c r="AA444" t="str">
        <f t="shared" si="6"/>
        <v>Unified Endpoint Management Agent Security Requirements Guide :: Version 1, Release: 1 Benchmark Date: 20 Nov 2020 AU-12;</v>
      </c>
    </row>
    <row r="445" spans="1:27" ht="409.5" hidden="1">
      <c r="A445" t="s">
        <v>9438</v>
      </c>
      <c r="B445" t="s">
        <v>4349</v>
      </c>
      <c r="C445" t="s">
        <v>5106</v>
      </c>
      <c r="D445" t="s">
        <v>9437</v>
      </c>
      <c r="E445" t="s">
        <v>9436</v>
      </c>
      <c r="F445" t="s">
        <v>9435</v>
      </c>
      <c r="G445" s="25" t="s">
        <v>9434</v>
      </c>
      <c r="I445" s="25" t="s">
        <v>9433</v>
      </c>
      <c r="J445" s="25" t="s">
        <v>9432</v>
      </c>
      <c r="M445" t="b">
        <v>0</v>
      </c>
      <c r="T445" t="s">
        <v>4341</v>
      </c>
      <c r="U445" t="s">
        <v>4340</v>
      </c>
      <c r="V445" t="s">
        <v>9347</v>
      </c>
      <c r="W445">
        <v>5262</v>
      </c>
      <c r="X445" s="25" t="s">
        <v>21620</v>
      </c>
      <c r="Y445" t="s">
        <v>21436</v>
      </c>
      <c r="AA445" t="str">
        <f t="shared" si="6"/>
        <v>Unified Endpoint Management Agent Security Requirements Guide :: Version 1, Release: 1 Benchmark Date: 20 Nov 2020 AU-12;</v>
      </c>
    </row>
    <row r="446" spans="1:27" ht="409.5" hidden="1">
      <c r="A446" t="s">
        <v>9431</v>
      </c>
      <c r="B446" t="s">
        <v>4349</v>
      </c>
      <c r="C446" t="s">
        <v>5106</v>
      </c>
      <c r="D446" t="s">
        <v>9430</v>
      </c>
      <c r="E446" t="s">
        <v>9429</v>
      </c>
      <c r="F446" t="s">
        <v>9428</v>
      </c>
      <c r="G446" s="25" t="s">
        <v>9427</v>
      </c>
      <c r="I446" s="25" t="s">
        <v>9426</v>
      </c>
      <c r="J446" t="s">
        <v>9425</v>
      </c>
      <c r="M446" t="b">
        <v>0</v>
      </c>
      <c r="T446" t="s">
        <v>4341</v>
      </c>
      <c r="U446" t="s">
        <v>4340</v>
      </c>
      <c r="V446" t="s">
        <v>9347</v>
      </c>
      <c r="W446">
        <v>5262</v>
      </c>
      <c r="X446" s="25" t="s">
        <v>21620</v>
      </c>
      <c r="Y446" t="s">
        <v>21436</v>
      </c>
      <c r="AA446" t="str">
        <f t="shared" si="6"/>
        <v>Unified Endpoint Management Agent Security Requirements Guide :: Version 1, Release: 1 Benchmark Date: 20 Nov 2020 AU-12;</v>
      </c>
    </row>
    <row r="447" spans="1:27" ht="409.5" hidden="1">
      <c r="A447" t="s">
        <v>9208</v>
      </c>
      <c r="B447" t="s">
        <v>4349</v>
      </c>
      <c r="C447" t="s">
        <v>5106</v>
      </c>
      <c r="D447" t="s">
        <v>9207</v>
      </c>
      <c r="E447" t="s">
        <v>9206</v>
      </c>
      <c r="F447" t="s">
        <v>9205</v>
      </c>
      <c r="G447" s="25" t="s">
        <v>9204</v>
      </c>
      <c r="I447" s="25" t="s">
        <v>9203</v>
      </c>
      <c r="J447" t="s">
        <v>9202</v>
      </c>
      <c r="M447" t="b">
        <v>0</v>
      </c>
      <c r="T447" t="s">
        <v>4341</v>
      </c>
      <c r="U447" t="s">
        <v>4340</v>
      </c>
      <c r="V447" t="s">
        <v>8332</v>
      </c>
      <c r="W447">
        <v>5269</v>
      </c>
      <c r="X447" s="25" t="s">
        <v>21620</v>
      </c>
      <c r="Y447" t="s">
        <v>21436</v>
      </c>
      <c r="AA447" t="str">
        <f t="shared" si="6"/>
        <v>Unified Endpoint Management Server Security Requirements Guide :: Version 1, Release: 1 Benchmark Date: 20 Nov 2020 AU-12;</v>
      </c>
    </row>
    <row r="448" spans="1:27" ht="409.5" hidden="1">
      <c r="A448" t="s">
        <v>9201</v>
      </c>
      <c r="B448" t="s">
        <v>4349</v>
      </c>
      <c r="C448" t="s">
        <v>5106</v>
      </c>
      <c r="D448" t="s">
        <v>9200</v>
      </c>
      <c r="E448" t="s">
        <v>9199</v>
      </c>
      <c r="F448" t="s">
        <v>9198</v>
      </c>
      <c r="G448" s="25" t="s">
        <v>9197</v>
      </c>
      <c r="I448" s="25" t="s">
        <v>9196</v>
      </c>
      <c r="J448" t="s">
        <v>9195</v>
      </c>
      <c r="M448" t="b">
        <v>0</v>
      </c>
      <c r="T448" t="s">
        <v>4341</v>
      </c>
      <c r="U448" t="s">
        <v>4340</v>
      </c>
      <c r="V448" t="s">
        <v>8332</v>
      </c>
      <c r="W448">
        <v>5269</v>
      </c>
      <c r="X448" s="25" t="s">
        <v>21620</v>
      </c>
      <c r="Y448" t="s">
        <v>21436</v>
      </c>
      <c r="AA448" t="str">
        <f t="shared" si="6"/>
        <v>Unified Endpoint Management Server Security Requirements Guide :: Version 1, Release: 1 Benchmark Date: 20 Nov 2020 AU-12;</v>
      </c>
    </row>
    <row r="449" spans="1:27" ht="409.5" hidden="1">
      <c r="A449" t="s">
        <v>7157</v>
      </c>
      <c r="B449" t="s">
        <v>4349</v>
      </c>
      <c r="C449" t="s">
        <v>5106</v>
      </c>
      <c r="D449" t="s">
        <v>7156</v>
      </c>
      <c r="E449" t="s">
        <v>7155</v>
      </c>
      <c r="F449" t="s">
        <v>7154</v>
      </c>
      <c r="G449" s="25" t="s">
        <v>7153</v>
      </c>
      <c r="I449" s="25" t="s">
        <v>7152</v>
      </c>
      <c r="J449" t="s">
        <v>7151</v>
      </c>
      <c r="M449" t="b">
        <v>0</v>
      </c>
      <c r="T449" t="s">
        <v>4341</v>
      </c>
      <c r="U449" t="s">
        <v>4340</v>
      </c>
      <c r="V449" t="s">
        <v>5162</v>
      </c>
      <c r="W449">
        <v>4093</v>
      </c>
      <c r="X449" s="25" t="s">
        <v>21620</v>
      </c>
      <c r="Y449" t="s">
        <v>21436</v>
      </c>
      <c r="Z449" t="s">
        <v>7150</v>
      </c>
      <c r="AA449" t="str">
        <f t="shared" si="6"/>
        <v>Application Security and Development Security Technical Implementation Guide :: Version 5, Release: 2 Benchmark Date: 27 Oct 2022 AU-12;</v>
      </c>
    </row>
    <row r="450" spans="1:27" ht="409.5" hidden="1">
      <c r="A450" t="s">
        <v>7149</v>
      </c>
      <c r="B450" t="s">
        <v>4349</v>
      </c>
      <c r="C450" t="s">
        <v>5106</v>
      </c>
      <c r="D450" t="s">
        <v>7148</v>
      </c>
      <c r="E450" t="s">
        <v>7147</v>
      </c>
      <c r="F450" t="s">
        <v>7146</v>
      </c>
      <c r="G450" s="25" t="s">
        <v>7145</v>
      </c>
      <c r="I450" s="25" t="s">
        <v>7144</v>
      </c>
      <c r="J450" t="s">
        <v>7143</v>
      </c>
      <c r="M450" t="b">
        <v>0</v>
      </c>
      <c r="T450" t="s">
        <v>4341</v>
      </c>
      <c r="U450" t="s">
        <v>4340</v>
      </c>
      <c r="V450" t="s">
        <v>5162</v>
      </c>
      <c r="W450">
        <v>4093</v>
      </c>
      <c r="X450" s="25" t="s">
        <v>21620</v>
      </c>
      <c r="Y450" t="s">
        <v>21436</v>
      </c>
      <c r="Z450" t="s">
        <v>7142</v>
      </c>
      <c r="AA450" t="str">
        <f t="shared" si="6"/>
        <v>Application Security and Development Security Technical Implementation Guide :: Version 5, Release: 2 Benchmark Date: 27 Oct 2022 AU-12;</v>
      </c>
    </row>
    <row r="451" spans="1:27" ht="409.5" hidden="1">
      <c r="A451" t="s">
        <v>7141</v>
      </c>
      <c r="B451" t="s">
        <v>4349</v>
      </c>
      <c r="C451" t="s">
        <v>5106</v>
      </c>
      <c r="D451" t="s">
        <v>7140</v>
      </c>
      <c r="E451" t="s">
        <v>7139</v>
      </c>
      <c r="F451" t="s">
        <v>7138</v>
      </c>
      <c r="G451" s="25" t="s">
        <v>7137</v>
      </c>
      <c r="I451" s="25" t="s">
        <v>7136</v>
      </c>
      <c r="J451" t="s">
        <v>7135</v>
      </c>
      <c r="M451" t="b">
        <v>0</v>
      </c>
      <c r="T451" t="s">
        <v>4341</v>
      </c>
      <c r="U451" t="s">
        <v>4340</v>
      </c>
      <c r="V451" t="s">
        <v>5162</v>
      </c>
      <c r="W451">
        <v>4093</v>
      </c>
      <c r="X451" s="25" t="s">
        <v>21620</v>
      </c>
      <c r="Y451" t="s">
        <v>21436</v>
      </c>
      <c r="Z451" t="s">
        <v>7134</v>
      </c>
      <c r="AA451" t="str">
        <f t="shared" si="6"/>
        <v>Application Security and Development Security Technical Implementation Guide :: Version 5, Release: 2 Benchmark Date: 27 Oct 2022 AU-12;</v>
      </c>
    </row>
    <row r="452" spans="1:27" ht="409.5" hidden="1">
      <c r="A452" t="s">
        <v>7133</v>
      </c>
      <c r="B452" t="s">
        <v>4349</v>
      </c>
      <c r="C452" t="s">
        <v>5106</v>
      </c>
      <c r="D452" t="s">
        <v>7132</v>
      </c>
      <c r="E452" t="s">
        <v>7131</v>
      </c>
      <c r="F452" t="s">
        <v>7130</v>
      </c>
      <c r="G452" s="25" t="s">
        <v>7129</v>
      </c>
      <c r="I452" s="25" t="s">
        <v>7128</v>
      </c>
      <c r="J452" t="s">
        <v>7127</v>
      </c>
      <c r="M452" t="b">
        <v>0</v>
      </c>
      <c r="T452" t="s">
        <v>4341</v>
      </c>
      <c r="U452" t="s">
        <v>4340</v>
      </c>
      <c r="V452" t="s">
        <v>5162</v>
      </c>
      <c r="W452">
        <v>4093</v>
      </c>
      <c r="X452" s="25" t="s">
        <v>21620</v>
      </c>
      <c r="Y452" t="s">
        <v>21436</v>
      </c>
      <c r="Z452" t="s">
        <v>7126</v>
      </c>
      <c r="AA452" t="str">
        <f t="shared" ref="AA452:AA515" si="7">_xlfn.CONCAT(V452, " ", Y452)</f>
        <v>Application Security and Development Security Technical Implementation Guide :: Version 5, Release: 2 Benchmark Date: 27 Oct 2022 AU-12;</v>
      </c>
    </row>
    <row r="453" spans="1:27" ht="409.5" hidden="1">
      <c r="A453" t="s">
        <v>7125</v>
      </c>
      <c r="B453" t="s">
        <v>4349</v>
      </c>
      <c r="C453" t="s">
        <v>5106</v>
      </c>
      <c r="D453" t="s">
        <v>7124</v>
      </c>
      <c r="E453" t="s">
        <v>7123</v>
      </c>
      <c r="F453" t="s">
        <v>7122</v>
      </c>
      <c r="G453" s="25" t="s">
        <v>7121</v>
      </c>
      <c r="I453" s="25" t="s">
        <v>7120</v>
      </c>
      <c r="J453" t="s">
        <v>7119</v>
      </c>
      <c r="M453" t="b">
        <v>0</v>
      </c>
      <c r="T453" t="s">
        <v>4341</v>
      </c>
      <c r="U453" t="s">
        <v>4340</v>
      </c>
      <c r="V453" t="s">
        <v>5162</v>
      </c>
      <c r="W453">
        <v>4093</v>
      </c>
      <c r="X453" s="25" t="s">
        <v>21620</v>
      </c>
      <c r="Y453" t="s">
        <v>21436</v>
      </c>
      <c r="Z453" t="s">
        <v>7118</v>
      </c>
      <c r="AA453" t="str">
        <f t="shared" si="7"/>
        <v>Application Security and Development Security Technical Implementation Guide :: Version 5, Release: 2 Benchmark Date: 27 Oct 2022 AU-12;</v>
      </c>
    </row>
    <row r="454" spans="1:27" ht="409.5" hidden="1">
      <c r="A454" t="s">
        <v>7117</v>
      </c>
      <c r="B454" t="s">
        <v>4349</v>
      </c>
      <c r="C454" t="s">
        <v>5106</v>
      </c>
      <c r="D454" t="s">
        <v>7116</v>
      </c>
      <c r="E454" t="s">
        <v>7115</v>
      </c>
      <c r="F454" t="s">
        <v>7114</v>
      </c>
      <c r="G454" t="s">
        <v>7113</v>
      </c>
      <c r="I454" s="25" t="s">
        <v>7112</v>
      </c>
      <c r="J454" t="s">
        <v>7111</v>
      </c>
      <c r="M454" t="b">
        <v>0</v>
      </c>
      <c r="T454" t="s">
        <v>4341</v>
      </c>
      <c r="U454" t="s">
        <v>4340</v>
      </c>
      <c r="V454" t="s">
        <v>5162</v>
      </c>
      <c r="W454">
        <v>4093</v>
      </c>
      <c r="X454" s="25" t="s">
        <v>21620</v>
      </c>
      <c r="Y454" t="s">
        <v>21436</v>
      </c>
      <c r="Z454" t="s">
        <v>7110</v>
      </c>
      <c r="AA454" t="str">
        <f t="shared" si="7"/>
        <v>Application Security and Development Security Technical Implementation Guide :: Version 5, Release: 2 Benchmark Date: 27 Oct 2022 AU-12;</v>
      </c>
    </row>
    <row r="455" spans="1:27" ht="409.5" hidden="1">
      <c r="A455" t="s">
        <v>7109</v>
      </c>
      <c r="B455" t="s">
        <v>4349</v>
      </c>
      <c r="C455" t="s">
        <v>5106</v>
      </c>
      <c r="D455" t="s">
        <v>7108</v>
      </c>
      <c r="E455" t="s">
        <v>7107</v>
      </c>
      <c r="F455" t="s">
        <v>7106</v>
      </c>
      <c r="G455" s="25" t="s">
        <v>7105</v>
      </c>
      <c r="I455" s="25" t="s">
        <v>7104</v>
      </c>
      <c r="J455" t="s">
        <v>7103</v>
      </c>
      <c r="M455" t="b">
        <v>0</v>
      </c>
      <c r="T455" t="s">
        <v>4341</v>
      </c>
      <c r="U455" t="s">
        <v>4340</v>
      </c>
      <c r="V455" t="s">
        <v>5162</v>
      </c>
      <c r="W455">
        <v>4093</v>
      </c>
      <c r="X455" s="25" t="s">
        <v>21620</v>
      </c>
      <c r="Y455" t="s">
        <v>21436</v>
      </c>
      <c r="Z455" t="s">
        <v>7102</v>
      </c>
      <c r="AA455" t="str">
        <f t="shared" si="7"/>
        <v>Application Security and Development Security Technical Implementation Guide :: Version 5, Release: 2 Benchmark Date: 27 Oct 2022 AU-12;</v>
      </c>
    </row>
    <row r="456" spans="1:27" ht="409.5" hidden="1">
      <c r="A456" t="s">
        <v>7101</v>
      </c>
      <c r="B456" t="s">
        <v>4349</v>
      </c>
      <c r="C456" t="s">
        <v>5106</v>
      </c>
      <c r="D456" t="s">
        <v>7100</v>
      </c>
      <c r="E456" t="s">
        <v>7099</v>
      </c>
      <c r="F456" t="s">
        <v>7098</v>
      </c>
      <c r="G456" s="25" t="s">
        <v>7097</v>
      </c>
      <c r="I456" s="25" t="s">
        <v>7096</v>
      </c>
      <c r="J456" t="s">
        <v>7095</v>
      </c>
      <c r="M456" t="b">
        <v>0</v>
      </c>
      <c r="T456" t="s">
        <v>4341</v>
      </c>
      <c r="U456" t="s">
        <v>4340</v>
      </c>
      <c r="V456" t="s">
        <v>5162</v>
      </c>
      <c r="W456">
        <v>4093</v>
      </c>
      <c r="X456" s="25" t="s">
        <v>21620</v>
      </c>
      <c r="Y456" t="s">
        <v>21436</v>
      </c>
      <c r="Z456" t="s">
        <v>7094</v>
      </c>
      <c r="AA456" t="str">
        <f t="shared" si="7"/>
        <v>Application Security and Development Security Technical Implementation Guide :: Version 5, Release: 2 Benchmark Date: 27 Oct 2022 AU-12;</v>
      </c>
    </row>
    <row r="457" spans="1:27" ht="409.5" hidden="1">
      <c r="A457" t="s">
        <v>7093</v>
      </c>
      <c r="B457" t="s">
        <v>4349</v>
      </c>
      <c r="C457" t="s">
        <v>5106</v>
      </c>
      <c r="D457" t="s">
        <v>7092</v>
      </c>
      <c r="E457" t="s">
        <v>7091</v>
      </c>
      <c r="F457" t="s">
        <v>7090</v>
      </c>
      <c r="G457" t="s">
        <v>7089</v>
      </c>
      <c r="I457" s="25" t="s">
        <v>7088</v>
      </c>
      <c r="J457" t="s">
        <v>7087</v>
      </c>
      <c r="M457" t="b">
        <v>0</v>
      </c>
      <c r="T457" t="s">
        <v>4341</v>
      </c>
      <c r="U457" t="s">
        <v>4340</v>
      </c>
      <c r="V457" t="s">
        <v>5162</v>
      </c>
      <c r="W457">
        <v>4093</v>
      </c>
      <c r="X457" s="25" t="s">
        <v>21620</v>
      </c>
      <c r="Y457" t="s">
        <v>21436</v>
      </c>
      <c r="Z457" t="s">
        <v>7086</v>
      </c>
      <c r="AA457" t="str">
        <f t="shared" si="7"/>
        <v>Application Security and Development Security Technical Implementation Guide :: Version 5, Release: 2 Benchmark Date: 27 Oct 2022 AU-12;</v>
      </c>
    </row>
    <row r="458" spans="1:27" ht="409.5" hidden="1">
      <c r="A458" t="s">
        <v>5107</v>
      </c>
      <c r="B458" t="s">
        <v>4349</v>
      </c>
      <c r="C458" t="s">
        <v>5106</v>
      </c>
      <c r="D458" t="s">
        <v>5105</v>
      </c>
      <c r="E458" t="s">
        <v>5104</v>
      </c>
      <c r="F458" t="s">
        <v>5103</v>
      </c>
      <c r="G458" s="25" t="s">
        <v>5102</v>
      </c>
      <c r="I458" s="25" t="s">
        <v>5101</v>
      </c>
      <c r="J458" t="s">
        <v>5100</v>
      </c>
      <c r="M458" t="b">
        <v>0</v>
      </c>
      <c r="T458" t="s">
        <v>4341</v>
      </c>
      <c r="U458" t="s">
        <v>4340</v>
      </c>
      <c r="V458" t="s">
        <v>4339</v>
      </c>
      <c r="W458">
        <v>2910</v>
      </c>
      <c r="X458" s="25" t="s">
        <v>21620</v>
      </c>
      <c r="Y458" t="s">
        <v>21436</v>
      </c>
      <c r="Z458" t="s">
        <v>5099</v>
      </c>
      <c r="AA458" t="str">
        <f t="shared" si="7"/>
        <v>Web Server Security Requirements Guide :: Version 3, Release: 1 Benchmark Date: 27 Oct 2022 AU-12;</v>
      </c>
    </row>
    <row r="459" spans="1:27" ht="409.5" hidden="1">
      <c r="A459" t="s">
        <v>10611</v>
      </c>
      <c r="B459" t="s">
        <v>4349</v>
      </c>
      <c r="C459" t="s">
        <v>4358</v>
      </c>
      <c r="D459" t="s">
        <v>10610</v>
      </c>
      <c r="E459" t="s">
        <v>10609</v>
      </c>
      <c r="F459" t="s">
        <v>10608</v>
      </c>
      <c r="G459" t="s">
        <v>10607</v>
      </c>
      <c r="I459" s="25" t="s">
        <v>10606</v>
      </c>
      <c r="J459" t="s">
        <v>10605</v>
      </c>
      <c r="M459" t="b">
        <v>0</v>
      </c>
      <c r="T459" t="s">
        <v>4341</v>
      </c>
      <c r="U459" t="s">
        <v>4340</v>
      </c>
      <c r="V459" t="s">
        <v>10511</v>
      </c>
      <c r="W459">
        <v>2890</v>
      </c>
      <c r="X459" s="25" t="s">
        <v>21621</v>
      </c>
      <c r="Y459" t="s">
        <v>21912</v>
      </c>
      <c r="Z459" t="s">
        <v>10604</v>
      </c>
      <c r="AA459" t="str">
        <f t="shared" si="7"/>
        <v>Network Device Management Security Requirements Guide :: Version 4, Release: 1 Benchmark Date: 23 Apr 2021 AU-12;CM-6;</v>
      </c>
    </row>
    <row r="460" spans="1:27" ht="409.5" hidden="1">
      <c r="A460" t="s">
        <v>19827</v>
      </c>
      <c r="B460" t="s">
        <v>4349</v>
      </c>
      <c r="C460" t="s">
        <v>9193</v>
      </c>
      <c r="D460" t="s">
        <v>19826</v>
      </c>
      <c r="E460" t="s">
        <v>19825</v>
      </c>
      <c r="F460" t="s">
        <v>19824</v>
      </c>
      <c r="G460" s="25" t="s">
        <v>19823</v>
      </c>
      <c r="I460" s="25" t="s">
        <v>19822</v>
      </c>
      <c r="J460" t="s">
        <v>19821</v>
      </c>
      <c r="M460" t="b">
        <v>0</v>
      </c>
      <c r="T460" t="s">
        <v>4341</v>
      </c>
      <c r="U460" t="s">
        <v>4340</v>
      </c>
      <c r="V460" t="s">
        <v>18918</v>
      </c>
      <c r="W460">
        <v>2900</v>
      </c>
      <c r="X460" s="25" t="s">
        <v>21622</v>
      </c>
      <c r="Y460" t="s">
        <v>21436</v>
      </c>
      <c r="Z460" t="s">
        <v>19820</v>
      </c>
      <c r="AA460" t="str">
        <f t="shared" si="7"/>
        <v>Application Server Security Requirements Guide :: Version 3, Release: 3 Benchmark Date: 27 Oct 2022 AU-12;</v>
      </c>
    </row>
    <row r="461" spans="1:27" ht="409.5" hidden="1">
      <c r="A461" t="s">
        <v>18858</v>
      </c>
      <c r="B461" t="s">
        <v>5187</v>
      </c>
      <c r="C461" t="s">
        <v>9193</v>
      </c>
      <c r="D461" t="s">
        <v>18857</v>
      </c>
      <c r="E461" t="s">
        <v>18856</v>
      </c>
      <c r="F461" t="s">
        <v>18855</v>
      </c>
      <c r="G461" s="25" t="s">
        <v>18854</v>
      </c>
      <c r="I461" s="25" t="s">
        <v>18853</v>
      </c>
      <c r="J461" t="s">
        <v>18852</v>
      </c>
      <c r="M461" t="b">
        <v>0</v>
      </c>
      <c r="T461" t="s">
        <v>4341</v>
      </c>
      <c r="U461" t="s">
        <v>4340</v>
      </c>
      <c r="V461" t="s">
        <v>18135</v>
      </c>
      <c r="W461">
        <v>2901</v>
      </c>
      <c r="X461" s="25" t="s">
        <v>21622</v>
      </c>
      <c r="Y461" t="s">
        <v>21436</v>
      </c>
      <c r="Z461" t="s">
        <v>18851</v>
      </c>
      <c r="AA461" t="str">
        <f t="shared" si="7"/>
        <v>Central Log Server Security Requirements Guide :: Version 2, Release: 2 Benchmark Date: 27 Oct 2022 AU-12;</v>
      </c>
    </row>
    <row r="462" spans="1:27" ht="409.5" hidden="1">
      <c r="A462" t="s">
        <v>18008</v>
      </c>
      <c r="B462" t="s">
        <v>4349</v>
      </c>
      <c r="C462" t="s">
        <v>9193</v>
      </c>
      <c r="D462" t="s">
        <v>18007</v>
      </c>
      <c r="E462" t="s">
        <v>18006</v>
      </c>
      <c r="F462" t="s">
        <v>18005</v>
      </c>
      <c r="G462" s="25" t="s">
        <v>18004</v>
      </c>
      <c r="I462" s="25" t="s">
        <v>18003</v>
      </c>
      <c r="J462" t="s">
        <v>18002</v>
      </c>
      <c r="M462" t="b">
        <v>0</v>
      </c>
      <c r="T462" t="s">
        <v>4341</v>
      </c>
      <c r="U462" t="s">
        <v>4340</v>
      </c>
      <c r="V462" t="s">
        <v>16942</v>
      </c>
      <c r="W462">
        <v>5239</v>
      </c>
      <c r="X462" s="25" t="s">
        <v>21622</v>
      </c>
      <c r="Y462" t="s">
        <v>21436</v>
      </c>
      <c r="AA462" t="str">
        <f t="shared" si="7"/>
        <v>Container Platform Security Requirements Guide :: Version 1, Release: 3 Benchmark Date: 27 Jan 2022 AU-12;</v>
      </c>
    </row>
    <row r="463" spans="1:27" ht="409.5" hidden="1">
      <c r="A463" t="s">
        <v>16901</v>
      </c>
      <c r="B463" t="s">
        <v>4349</v>
      </c>
      <c r="C463" t="s">
        <v>9193</v>
      </c>
      <c r="D463" t="s">
        <v>16900</v>
      </c>
      <c r="E463" t="s">
        <v>16899</v>
      </c>
      <c r="F463" t="s">
        <v>16898</v>
      </c>
      <c r="G463" s="25" t="s">
        <v>16897</v>
      </c>
      <c r="I463" s="25" t="s">
        <v>16896</v>
      </c>
      <c r="J463" t="s">
        <v>16895</v>
      </c>
      <c r="M463" t="b">
        <v>0</v>
      </c>
      <c r="T463" t="s">
        <v>4341</v>
      </c>
      <c r="U463" t="s">
        <v>4340</v>
      </c>
      <c r="V463" t="s">
        <v>15953</v>
      </c>
      <c r="W463">
        <v>2902</v>
      </c>
      <c r="X463" s="25" t="s">
        <v>21622</v>
      </c>
      <c r="Y463" t="s">
        <v>21436</v>
      </c>
      <c r="Z463" t="s">
        <v>16894</v>
      </c>
      <c r="AA463" t="str">
        <f t="shared" si="7"/>
        <v>Database Security Requirements Guide :: Version 3, Release: 3 Benchmark Date: 27 Jul 2022 AU-12;</v>
      </c>
    </row>
    <row r="464" spans="1:27" ht="409.5" hidden="1">
      <c r="A464" t="s">
        <v>14749</v>
      </c>
      <c r="B464" t="s">
        <v>4349</v>
      </c>
      <c r="C464" t="s">
        <v>14748</v>
      </c>
      <c r="D464" t="s">
        <v>14747</v>
      </c>
      <c r="E464" t="s">
        <v>14746</v>
      </c>
      <c r="F464" t="s">
        <v>14745</v>
      </c>
      <c r="G464" t="s">
        <v>14744</v>
      </c>
      <c r="I464" t="s">
        <v>14743</v>
      </c>
      <c r="J464" t="s">
        <v>14742</v>
      </c>
      <c r="M464" t="b">
        <v>0</v>
      </c>
      <c r="T464" t="s">
        <v>4341</v>
      </c>
      <c r="U464" t="s">
        <v>4340</v>
      </c>
      <c r="V464" t="s">
        <v>13339</v>
      </c>
      <c r="W464">
        <v>2895</v>
      </c>
      <c r="X464" s="25" t="s">
        <v>21622</v>
      </c>
      <c r="Y464" t="s">
        <v>21436</v>
      </c>
      <c r="Z464" t="s">
        <v>14741</v>
      </c>
      <c r="AA464" t="str">
        <f t="shared" si="7"/>
        <v>General Purpose Operating System Security Requirements Guide :: Version 2, Release: 4 Benchmark Date: 27 Jul 2022 AU-12;</v>
      </c>
    </row>
    <row r="465" spans="1:27" ht="409.5" hidden="1">
      <c r="A465" t="s">
        <v>12530</v>
      </c>
      <c r="B465" t="s">
        <v>4349</v>
      </c>
      <c r="C465" t="s">
        <v>9193</v>
      </c>
      <c r="D465" t="s">
        <v>12529</v>
      </c>
      <c r="E465" t="s">
        <v>12528</v>
      </c>
      <c r="F465" t="s">
        <v>12527</v>
      </c>
      <c r="G465" s="25" t="s">
        <v>12526</v>
      </c>
      <c r="I465" s="25" t="s">
        <v>12525</v>
      </c>
      <c r="J465" t="s">
        <v>12524</v>
      </c>
      <c r="M465" t="b">
        <v>0</v>
      </c>
      <c r="T465" t="s">
        <v>4341</v>
      </c>
      <c r="U465" t="s">
        <v>4340</v>
      </c>
      <c r="V465" t="s">
        <v>11272</v>
      </c>
      <c r="W465">
        <v>2906</v>
      </c>
      <c r="X465" s="25" t="s">
        <v>21622</v>
      </c>
      <c r="Y465" t="s">
        <v>21436</v>
      </c>
      <c r="Z465" t="s">
        <v>12523</v>
      </c>
      <c r="AA465" t="str">
        <f t="shared" si="7"/>
        <v>Mainframe Product Security Requirements Guide :: Version 2, Release: 1 Benchmark Date: 27 Oct 2022 AU-12;</v>
      </c>
    </row>
    <row r="466" spans="1:27" ht="409.5" hidden="1">
      <c r="A466" t="s">
        <v>9194</v>
      </c>
      <c r="B466" t="s">
        <v>4349</v>
      </c>
      <c r="C466" t="s">
        <v>9193</v>
      </c>
      <c r="D466" t="s">
        <v>9192</v>
      </c>
      <c r="E466" t="s">
        <v>9191</v>
      </c>
      <c r="F466" t="s">
        <v>9190</v>
      </c>
      <c r="G466" s="25" t="s">
        <v>9189</v>
      </c>
      <c r="I466" s="25" t="s">
        <v>9188</v>
      </c>
      <c r="J466" t="s">
        <v>9187</v>
      </c>
      <c r="M466" t="b">
        <v>0</v>
      </c>
      <c r="T466" t="s">
        <v>4341</v>
      </c>
      <c r="U466" t="s">
        <v>4340</v>
      </c>
      <c r="V466" t="s">
        <v>8332</v>
      </c>
      <c r="W466">
        <v>5269</v>
      </c>
      <c r="X466" s="25" t="s">
        <v>21622</v>
      </c>
      <c r="Y466" t="s">
        <v>21436</v>
      </c>
      <c r="AA466" t="str">
        <f t="shared" si="7"/>
        <v>Unified Endpoint Management Server Security Requirements Guide :: Version 1, Release: 1 Benchmark Date: 20 Nov 2020 AU-12;</v>
      </c>
    </row>
    <row r="467" spans="1:27" ht="409.5">
      <c r="A467" t="s">
        <v>20012</v>
      </c>
      <c r="B467" t="s">
        <v>4349</v>
      </c>
      <c r="C467" t="s">
        <v>20010</v>
      </c>
      <c r="D467" t="s">
        <v>20011</v>
      </c>
      <c r="E467" t="s">
        <v>20010</v>
      </c>
      <c r="F467" t="s">
        <v>20009</v>
      </c>
      <c r="G467" s="25" t="s">
        <v>20008</v>
      </c>
      <c r="I467" s="25" t="s">
        <v>20007</v>
      </c>
      <c r="J467" t="s">
        <v>20006</v>
      </c>
      <c r="M467" t="b">
        <v>0</v>
      </c>
      <c r="T467" t="s">
        <v>4341</v>
      </c>
      <c r="U467" t="s">
        <v>4340</v>
      </c>
      <c r="V467" t="s">
        <v>19908</v>
      </c>
      <c r="W467">
        <v>2489</v>
      </c>
      <c r="X467" s="25" t="s">
        <v>21623</v>
      </c>
      <c r="Y467" t="s">
        <v>21436</v>
      </c>
      <c r="AA467" t="str">
        <f t="shared" si="7"/>
        <v>Application Layer Gateway (ALG) Security Requirements Guide (SRG) :: Version 1, Release: 2 Benchmark Date: 24 Jul 2015 AU-12;</v>
      </c>
    </row>
    <row r="468" spans="1:27" ht="409.5">
      <c r="A468" t="s">
        <v>20005</v>
      </c>
      <c r="B468" t="s">
        <v>4349</v>
      </c>
      <c r="C468" t="s">
        <v>20003</v>
      </c>
      <c r="D468" t="s">
        <v>20004</v>
      </c>
      <c r="E468" t="s">
        <v>20003</v>
      </c>
      <c r="F468" t="s">
        <v>20002</v>
      </c>
      <c r="G468" s="25" t="s">
        <v>19995</v>
      </c>
      <c r="I468" s="25" t="s">
        <v>20001</v>
      </c>
      <c r="J468" t="s">
        <v>20000</v>
      </c>
      <c r="M468" t="b">
        <v>0</v>
      </c>
      <c r="T468" t="s">
        <v>4341</v>
      </c>
      <c r="U468" t="s">
        <v>4340</v>
      </c>
      <c r="V468" t="s">
        <v>19908</v>
      </c>
      <c r="W468">
        <v>2489</v>
      </c>
      <c r="X468" s="25" t="s">
        <v>21623</v>
      </c>
      <c r="Y468" t="s">
        <v>21436</v>
      </c>
      <c r="AA468" t="str">
        <f t="shared" si="7"/>
        <v>Application Layer Gateway (ALG) Security Requirements Guide (SRG) :: Version 1, Release: 2 Benchmark Date: 24 Jul 2015 AU-12;</v>
      </c>
    </row>
    <row r="469" spans="1:27" ht="409.5">
      <c r="A469" t="s">
        <v>19999</v>
      </c>
      <c r="B469" t="s">
        <v>4349</v>
      </c>
      <c r="C469" t="s">
        <v>19997</v>
      </c>
      <c r="D469" t="s">
        <v>19998</v>
      </c>
      <c r="E469" t="s">
        <v>19997</v>
      </c>
      <c r="F469" t="s">
        <v>19996</v>
      </c>
      <c r="G469" s="25" t="s">
        <v>19995</v>
      </c>
      <c r="I469" s="25" t="s">
        <v>19994</v>
      </c>
      <c r="J469" t="s">
        <v>19993</v>
      </c>
      <c r="M469" t="b">
        <v>0</v>
      </c>
      <c r="T469" t="s">
        <v>4341</v>
      </c>
      <c r="U469" t="s">
        <v>4340</v>
      </c>
      <c r="V469" t="s">
        <v>19908</v>
      </c>
      <c r="W469">
        <v>2489</v>
      </c>
      <c r="X469" s="25" t="s">
        <v>21623</v>
      </c>
      <c r="Y469" t="s">
        <v>21436</v>
      </c>
      <c r="AA469" t="str">
        <f t="shared" si="7"/>
        <v>Application Layer Gateway (ALG) Security Requirements Guide (SRG) :: Version 1, Release: 2 Benchmark Date: 24 Jul 2015 AU-12;</v>
      </c>
    </row>
    <row r="470" spans="1:27" ht="409.5" hidden="1">
      <c r="A470" t="s">
        <v>19819</v>
      </c>
      <c r="B470" t="s">
        <v>4349</v>
      </c>
      <c r="C470" t="s">
        <v>7084</v>
      </c>
      <c r="D470" t="s">
        <v>19818</v>
      </c>
      <c r="E470" t="s">
        <v>19817</v>
      </c>
      <c r="F470" t="s">
        <v>19816</v>
      </c>
      <c r="G470" s="25" t="s">
        <v>19815</v>
      </c>
      <c r="I470" s="25" t="s">
        <v>19814</v>
      </c>
      <c r="J470" t="s">
        <v>19813</v>
      </c>
      <c r="M470" t="b">
        <v>0</v>
      </c>
      <c r="T470" t="s">
        <v>4341</v>
      </c>
      <c r="U470" t="s">
        <v>4340</v>
      </c>
      <c r="V470" t="s">
        <v>18918</v>
      </c>
      <c r="W470">
        <v>2900</v>
      </c>
      <c r="X470" s="25" t="s">
        <v>21623</v>
      </c>
      <c r="Y470" t="s">
        <v>21436</v>
      </c>
      <c r="Z470" t="s">
        <v>19812</v>
      </c>
      <c r="AA470" t="str">
        <f t="shared" si="7"/>
        <v>Application Server Security Requirements Guide :: Version 3, Release: 3 Benchmark Date: 27 Oct 2022 AU-12;</v>
      </c>
    </row>
    <row r="471" spans="1:27" ht="409.5" hidden="1">
      <c r="A471" t="s">
        <v>19013</v>
      </c>
      <c r="B471" t="s">
        <v>4349</v>
      </c>
      <c r="C471" t="s">
        <v>7048</v>
      </c>
      <c r="D471" t="s">
        <v>19012</v>
      </c>
      <c r="E471" t="s">
        <v>19011</v>
      </c>
      <c r="F471" t="s">
        <v>19010</v>
      </c>
      <c r="G471" t="s">
        <v>19009</v>
      </c>
      <c r="I471" s="25" t="s">
        <v>19008</v>
      </c>
      <c r="J471" t="s">
        <v>19007</v>
      </c>
      <c r="M471" t="b">
        <v>0</v>
      </c>
      <c r="T471" t="s">
        <v>4341</v>
      </c>
      <c r="U471" t="s">
        <v>4340</v>
      </c>
      <c r="V471" t="s">
        <v>18918</v>
      </c>
      <c r="W471">
        <v>2900</v>
      </c>
      <c r="X471" s="25" t="s">
        <v>21623</v>
      </c>
      <c r="Y471" t="s">
        <v>21436</v>
      </c>
      <c r="Z471" t="s">
        <v>19006</v>
      </c>
      <c r="AA471" t="str">
        <f t="shared" si="7"/>
        <v>Application Server Security Requirements Guide :: Version 3, Release: 3 Benchmark Date: 27 Oct 2022 AU-12;</v>
      </c>
    </row>
    <row r="472" spans="1:27" ht="409.5" hidden="1">
      <c r="A472" t="s">
        <v>19005</v>
      </c>
      <c r="B472" t="s">
        <v>4349</v>
      </c>
      <c r="C472" t="s">
        <v>7015</v>
      </c>
      <c r="D472" t="s">
        <v>19004</v>
      </c>
      <c r="E472" t="s">
        <v>19003</v>
      </c>
      <c r="F472" t="s">
        <v>19002</v>
      </c>
      <c r="G472" t="s">
        <v>19001</v>
      </c>
      <c r="I472" s="25" t="s">
        <v>19000</v>
      </c>
      <c r="J472" t="s">
        <v>18999</v>
      </c>
      <c r="M472" t="b">
        <v>0</v>
      </c>
      <c r="T472" t="s">
        <v>4341</v>
      </c>
      <c r="U472" t="s">
        <v>4340</v>
      </c>
      <c r="V472" t="s">
        <v>18918</v>
      </c>
      <c r="W472">
        <v>2900</v>
      </c>
      <c r="X472" s="25" t="s">
        <v>21623</v>
      </c>
      <c r="Y472" t="s">
        <v>21436</v>
      </c>
      <c r="Z472" t="s">
        <v>18998</v>
      </c>
      <c r="AA472" t="str">
        <f t="shared" si="7"/>
        <v>Application Server Security Requirements Guide :: Version 3, Release: 3 Benchmark Date: 27 Oct 2022 AU-12;</v>
      </c>
    </row>
    <row r="473" spans="1:27" ht="409.5" hidden="1">
      <c r="A473" t="s">
        <v>18997</v>
      </c>
      <c r="B473" t="s">
        <v>4349</v>
      </c>
      <c r="C473" t="s">
        <v>6981</v>
      </c>
      <c r="D473" t="s">
        <v>18996</v>
      </c>
      <c r="E473" t="s">
        <v>18995</v>
      </c>
      <c r="F473" t="s">
        <v>18994</v>
      </c>
      <c r="G473" s="25" t="s">
        <v>18993</v>
      </c>
      <c r="I473" s="25" t="s">
        <v>18992</v>
      </c>
      <c r="J473" t="s">
        <v>18991</v>
      </c>
      <c r="M473" t="b">
        <v>0</v>
      </c>
      <c r="T473" t="s">
        <v>4341</v>
      </c>
      <c r="U473" t="s">
        <v>4340</v>
      </c>
      <c r="V473" t="s">
        <v>18918</v>
      </c>
      <c r="W473">
        <v>2900</v>
      </c>
      <c r="X473" s="25" t="s">
        <v>21623</v>
      </c>
      <c r="Y473" t="s">
        <v>21436</v>
      </c>
      <c r="Z473" t="s">
        <v>18990</v>
      </c>
      <c r="AA473" t="str">
        <f t="shared" si="7"/>
        <v>Application Server Security Requirements Guide :: Version 3, Release: 3 Benchmark Date: 27 Oct 2022 AU-12;</v>
      </c>
    </row>
    <row r="474" spans="1:27" ht="409.5" hidden="1">
      <c r="A474" t="s">
        <v>18989</v>
      </c>
      <c r="B474" t="s">
        <v>4349</v>
      </c>
      <c r="C474" t="s">
        <v>6972</v>
      </c>
      <c r="D474" t="s">
        <v>18988</v>
      </c>
      <c r="E474" t="s">
        <v>18987</v>
      </c>
      <c r="F474" t="s">
        <v>18986</v>
      </c>
      <c r="G474" s="25" t="s">
        <v>18985</v>
      </c>
      <c r="I474" s="25" t="s">
        <v>18984</v>
      </c>
      <c r="J474" t="s">
        <v>18983</v>
      </c>
      <c r="M474" t="b">
        <v>0</v>
      </c>
      <c r="T474" t="s">
        <v>4341</v>
      </c>
      <c r="U474" t="s">
        <v>4340</v>
      </c>
      <c r="V474" t="s">
        <v>18918</v>
      </c>
      <c r="W474">
        <v>2900</v>
      </c>
      <c r="X474" s="25" t="s">
        <v>21623</v>
      </c>
      <c r="Y474" t="s">
        <v>21436</v>
      </c>
      <c r="Z474" t="s">
        <v>18982</v>
      </c>
      <c r="AA474" t="str">
        <f t="shared" si="7"/>
        <v>Application Server Security Requirements Guide :: Version 3, Release: 3 Benchmark Date: 27 Oct 2022 AU-12;</v>
      </c>
    </row>
    <row r="475" spans="1:27" ht="409.5" hidden="1">
      <c r="A475" t="s">
        <v>18981</v>
      </c>
      <c r="B475" t="s">
        <v>4349</v>
      </c>
      <c r="C475" t="s">
        <v>6963</v>
      </c>
      <c r="D475" t="s">
        <v>18980</v>
      </c>
      <c r="E475" t="s">
        <v>18979</v>
      </c>
      <c r="F475" t="s">
        <v>18978</v>
      </c>
      <c r="G475" s="25" t="s">
        <v>18977</v>
      </c>
      <c r="I475" s="25" t="s">
        <v>18976</v>
      </c>
      <c r="J475" t="s">
        <v>18975</v>
      </c>
      <c r="M475" t="b">
        <v>0</v>
      </c>
      <c r="T475" t="s">
        <v>4341</v>
      </c>
      <c r="U475" t="s">
        <v>4340</v>
      </c>
      <c r="V475" t="s">
        <v>18918</v>
      </c>
      <c r="W475">
        <v>2900</v>
      </c>
      <c r="X475" s="25" t="s">
        <v>21623</v>
      </c>
      <c r="Y475" t="s">
        <v>21436</v>
      </c>
      <c r="Z475" t="s">
        <v>18974</v>
      </c>
      <c r="AA475" t="str">
        <f t="shared" si="7"/>
        <v>Application Server Security Requirements Guide :: Version 3, Release: 3 Benchmark Date: 27 Oct 2022 AU-12;</v>
      </c>
    </row>
    <row r="476" spans="1:27" ht="409.5" hidden="1">
      <c r="A476" t="s">
        <v>18973</v>
      </c>
      <c r="B476" t="s">
        <v>4349</v>
      </c>
      <c r="C476" t="s">
        <v>5186</v>
      </c>
      <c r="D476" t="s">
        <v>18972</v>
      </c>
      <c r="E476" t="s">
        <v>18971</v>
      </c>
      <c r="F476" t="s">
        <v>18970</v>
      </c>
      <c r="G476" s="25" t="s">
        <v>18969</v>
      </c>
      <c r="I476" s="25" t="s">
        <v>18968</v>
      </c>
      <c r="J476" t="s">
        <v>18967</v>
      </c>
      <c r="M476" t="b">
        <v>0</v>
      </c>
      <c r="T476" t="s">
        <v>4341</v>
      </c>
      <c r="U476" t="s">
        <v>4340</v>
      </c>
      <c r="V476" t="s">
        <v>18918</v>
      </c>
      <c r="W476">
        <v>2900</v>
      </c>
      <c r="X476" s="25" t="s">
        <v>21623</v>
      </c>
      <c r="Y476" t="s">
        <v>21436</v>
      </c>
      <c r="Z476" t="s">
        <v>18966</v>
      </c>
      <c r="AA476" t="str">
        <f t="shared" si="7"/>
        <v>Application Server Security Requirements Guide :: Version 3, Release: 3 Benchmark Date: 27 Oct 2022 AU-12;</v>
      </c>
    </row>
    <row r="477" spans="1:27" ht="409.5" hidden="1">
      <c r="A477" t="s">
        <v>18965</v>
      </c>
      <c r="B477" t="s">
        <v>4349</v>
      </c>
      <c r="C477" t="s">
        <v>6936</v>
      </c>
      <c r="D477" t="s">
        <v>18964</v>
      </c>
      <c r="E477" t="s">
        <v>18963</v>
      </c>
      <c r="F477" t="s">
        <v>18962</v>
      </c>
      <c r="G477" s="25" t="s">
        <v>18961</v>
      </c>
      <c r="I477" s="25" t="s">
        <v>18960</v>
      </c>
      <c r="J477" t="s">
        <v>18959</v>
      </c>
      <c r="M477" t="b">
        <v>0</v>
      </c>
      <c r="T477" t="s">
        <v>4341</v>
      </c>
      <c r="U477" t="s">
        <v>4340</v>
      </c>
      <c r="V477" t="s">
        <v>18918</v>
      </c>
      <c r="W477">
        <v>2900</v>
      </c>
      <c r="X477" s="25" t="s">
        <v>21623</v>
      </c>
      <c r="Y477" t="s">
        <v>21436</v>
      </c>
      <c r="Z477" t="s">
        <v>18958</v>
      </c>
      <c r="AA477" t="str">
        <f t="shared" si="7"/>
        <v>Application Server Security Requirements Guide :: Version 3, Release: 3 Benchmark Date: 27 Oct 2022 AU-12;</v>
      </c>
    </row>
    <row r="478" spans="1:27" ht="409.5" hidden="1">
      <c r="A478" t="s">
        <v>18165</v>
      </c>
      <c r="B478" t="s">
        <v>4349</v>
      </c>
      <c r="C478" t="s">
        <v>6981</v>
      </c>
      <c r="D478" t="s">
        <v>18164</v>
      </c>
      <c r="E478" t="s">
        <v>18163</v>
      </c>
      <c r="F478" t="s">
        <v>18162</v>
      </c>
      <c r="G478" s="25" t="s">
        <v>11330</v>
      </c>
      <c r="I478" s="25" t="s">
        <v>18161</v>
      </c>
      <c r="J478" t="s">
        <v>18160</v>
      </c>
      <c r="M478" t="b">
        <v>0</v>
      </c>
      <c r="T478" t="s">
        <v>4341</v>
      </c>
      <c r="U478" t="s">
        <v>4340</v>
      </c>
      <c r="V478" t="s">
        <v>18135</v>
      </c>
      <c r="W478">
        <v>2901</v>
      </c>
      <c r="X478" s="25" t="s">
        <v>21623</v>
      </c>
      <c r="Y478" t="s">
        <v>21436</v>
      </c>
      <c r="Z478" t="s">
        <v>18159</v>
      </c>
      <c r="AA478" t="str">
        <f t="shared" si="7"/>
        <v>Central Log Server Security Requirements Guide :: Version 2, Release: 2 Benchmark Date: 27 Oct 2022 AU-12;</v>
      </c>
    </row>
    <row r="479" spans="1:27" ht="409.5" hidden="1">
      <c r="A479" t="s">
        <v>18001</v>
      </c>
      <c r="B479" t="s">
        <v>4349</v>
      </c>
      <c r="C479" t="s">
        <v>7084</v>
      </c>
      <c r="D479" t="s">
        <v>18000</v>
      </c>
      <c r="E479" t="s">
        <v>17999</v>
      </c>
      <c r="F479" t="s">
        <v>17998</v>
      </c>
      <c r="G479" s="25" t="s">
        <v>6986</v>
      </c>
      <c r="I479" s="25" t="s">
        <v>17997</v>
      </c>
      <c r="J479" t="s">
        <v>17996</v>
      </c>
      <c r="M479" t="b">
        <v>0</v>
      </c>
      <c r="T479" t="s">
        <v>4341</v>
      </c>
      <c r="U479" t="s">
        <v>4340</v>
      </c>
      <c r="V479" t="s">
        <v>16942</v>
      </c>
      <c r="W479">
        <v>5239</v>
      </c>
      <c r="X479" s="25" t="s">
        <v>21623</v>
      </c>
      <c r="Y479" t="s">
        <v>21436</v>
      </c>
      <c r="AA479" t="str">
        <f t="shared" si="7"/>
        <v>Container Platform Security Requirements Guide :: Version 1, Release: 3 Benchmark Date: 27 Jan 2022 AU-12;</v>
      </c>
    </row>
    <row r="480" spans="1:27" ht="409.5" hidden="1">
      <c r="A480" t="s">
        <v>17134</v>
      </c>
      <c r="B480" t="s">
        <v>4349</v>
      </c>
      <c r="C480" t="s">
        <v>7075</v>
      </c>
      <c r="D480" t="s">
        <v>17133</v>
      </c>
      <c r="E480" t="s">
        <v>17132</v>
      </c>
      <c r="F480" t="s">
        <v>17131</v>
      </c>
      <c r="G480" s="25" t="s">
        <v>17130</v>
      </c>
      <c r="I480" s="25" t="s">
        <v>17129</v>
      </c>
      <c r="J480" t="s">
        <v>17128</v>
      </c>
      <c r="M480" t="b">
        <v>0</v>
      </c>
      <c r="T480" t="s">
        <v>4341</v>
      </c>
      <c r="U480" t="s">
        <v>4340</v>
      </c>
      <c r="V480" t="s">
        <v>16942</v>
      </c>
      <c r="W480">
        <v>5239</v>
      </c>
      <c r="X480" s="25" t="s">
        <v>21623</v>
      </c>
      <c r="Y480" t="s">
        <v>21436</v>
      </c>
      <c r="AA480" t="str">
        <f t="shared" si="7"/>
        <v>Container Platform Security Requirements Guide :: Version 1, Release: 3 Benchmark Date: 27 Jan 2022 AU-12;</v>
      </c>
    </row>
    <row r="481" spans="1:27" ht="409.5" hidden="1">
      <c r="A481" t="s">
        <v>17127</v>
      </c>
      <c r="B481" t="s">
        <v>4349</v>
      </c>
      <c r="C481" t="s">
        <v>7066</v>
      </c>
      <c r="D481" t="s">
        <v>17126</v>
      </c>
      <c r="E481" t="s">
        <v>17125</v>
      </c>
      <c r="F481" t="s">
        <v>17124</v>
      </c>
      <c r="G481" s="25" t="s">
        <v>17123</v>
      </c>
      <c r="I481" s="25" t="s">
        <v>17122</v>
      </c>
      <c r="J481" t="s">
        <v>17121</v>
      </c>
      <c r="M481" t="b">
        <v>0</v>
      </c>
      <c r="T481" t="s">
        <v>4341</v>
      </c>
      <c r="U481" t="s">
        <v>4340</v>
      </c>
      <c r="V481" t="s">
        <v>16942</v>
      </c>
      <c r="W481">
        <v>5239</v>
      </c>
      <c r="X481" s="25" t="s">
        <v>21623</v>
      </c>
      <c r="Y481" t="s">
        <v>21436</v>
      </c>
      <c r="AA481" t="str">
        <f t="shared" si="7"/>
        <v>Container Platform Security Requirements Guide :: Version 1, Release: 3 Benchmark Date: 27 Jan 2022 AU-12;</v>
      </c>
    </row>
    <row r="482" spans="1:27" ht="409.5" hidden="1">
      <c r="A482" t="s">
        <v>17120</v>
      </c>
      <c r="B482" t="s">
        <v>4349</v>
      </c>
      <c r="C482" t="s">
        <v>7057</v>
      </c>
      <c r="D482" t="s">
        <v>17119</v>
      </c>
      <c r="E482" t="s">
        <v>17118</v>
      </c>
      <c r="F482" t="s">
        <v>17117</v>
      </c>
      <c r="G482" s="25" t="s">
        <v>6986</v>
      </c>
      <c r="I482" s="25" t="s">
        <v>17116</v>
      </c>
      <c r="J482" t="s">
        <v>17115</v>
      </c>
      <c r="M482" t="b">
        <v>0</v>
      </c>
      <c r="T482" t="s">
        <v>4341</v>
      </c>
      <c r="U482" t="s">
        <v>4340</v>
      </c>
      <c r="V482" t="s">
        <v>16942</v>
      </c>
      <c r="W482">
        <v>5239</v>
      </c>
      <c r="X482" s="25" t="s">
        <v>21623</v>
      </c>
      <c r="Y482" t="s">
        <v>21436</v>
      </c>
      <c r="AA482" t="str">
        <f t="shared" si="7"/>
        <v>Container Platform Security Requirements Guide :: Version 1, Release: 3 Benchmark Date: 27 Jan 2022 AU-12;</v>
      </c>
    </row>
    <row r="483" spans="1:27" ht="409.5" hidden="1">
      <c r="A483" t="s">
        <v>17114</v>
      </c>
      <c r="B483" t="s">
        <v>4349</v>
      </c>
      <c r="C483" t="s">
        <v>7048</v>
      </c>
      <c r="D483" t="s">
        <v>17113</v>
      </c>
      <c r="E483" t="s">
        <v>17112</v>
      </c>
      <c r="F483" t="s">
        <v>17111</v>
      </c>
      <c r="G483" s="25" t="s">
        <v>6986</v>
      </c>
      <c r="I483" s="25" t="s">
        <v>17110</v>
      </c>
      <c r="J483" t="s">
        <v>17109</v>
      </c>
      <c r="M483" t="b">
        <v>0</v>
      </c>
      <c r="T483" t="s">
        <v>4341</v>
      </c>
      <c r="U483" t="s">
        <v>4340</v>
      </c>
      <c r="V483" t="s">
        <v>16942</v>
      </c>
      <c r="W483">
        <v>5239</v>
      </c>
      <c r="X483" s="25" t="s">
        <v>21623</v>
      </c>
      <c r="Y483" t="s">
        <v>21436</v>
      </c>
      <c r="AA483" t="str">
        <f t="shared" si="7"/>
        <v>Container Platform Security Requirements Guide :: Version 1, Release: 3 Benchmark Date: 27 Jan 2022 AU-12;</v>
      </c>
    </row>
    <row r="484" spans="1:27" ht="409.5" hidden="1">
      <c r="A484" t="s">
        <v>17108</v>
      </c>
      <c r="B484" t="s">
        <v>4349</v>
      </c>
      <c r="C484" t="s">
        <v>7040</v>
      </c>
      <c r="D484" t="s">
        <v>17107</v>
      </c>
      <c r="E484" t="s">
        <v>17106</v>
      </c>
      <c r="F484" t="s">
        <v>17105</v>
      </c>
      <c r="G484" s="25" t="s">
        <v>17104</v>
      </c>
      <c r="I484" s="25" t="s">
        <v>17103</v>
      </c>
      <c r="J484" t="s">
        <v>17102</v>
      </c>
      <c r="M484" t="b">
        <v>0</v>
      </c>
      <c r="T484" t="s">
        <v>4341</v>
      </c>
      <c r="U484" t="s">
        <v>4340</v>
      </c>
      <c r="V484" t="s">
        <v>16942</v>
      </c>
      <c r="W484">
        <v>5239</v>
      </c>
      <c r="X484" s="25" t="s">
        <v>21623</v>
      </c>
      <c r="Y484" t="s">
        <v>21436</v>
      </c>
      <c r="AA484" t="str">
        <f t="shared" si="7"/>
        <v>Container Platform Security Requirements Guide :: Version 1, Release: 3 Benchmark Date: 27 Jan 2022 AU-12;</v>
      </c>
    </row>
    <row r="485" spans="1:27" ht="409.5" hidden="1">
      <c r="A485" t="s">
        <v>17101</v>
      </c>
      <c r="B485" t="s">
        <v>4349</v>
      </c>
      <c r="C485" t="s">
        <v>7032</v>
      </c>
      <c r="D485" t="s">
        <v>17100</v>
      </c>
      <c r="E485" t="s">
        <v>17099</v>
      </c>
      <c r="F485" t="s">
        <v>17098</v>
      </c>
      <c r="G485" s="25" t="s">
        <v>17097</v>
      </c>
      <c r="I485" s="25" t="s">
        <v>17096</v>
      </c>
      <c r="J485" t="s">
        <v>17095</v>
      </c>
      <c r="M485" t="b">
        <v>0</v>
      </c>
      <c r="T485" t="s">
        <v>4341</v>
      </c>
      <c r="U485" t="s">
        <v>4340</v>
      </c>
      <c r="V485" t="s">
        <v>16942</v>
      </c>
      <c r="W485">
        <v>5239</v>
      </c>
      <c r="X485" s="25" t="s">
        <v>21623</v>
      </c>
      <c r="Y485" t="s">
        <v>21436</v>
      </c>
      <c r="AA485" t="str">
        <f t="shared" si="7"/>
        <v>Container Platform Security Requirements Guide :: Version 1, Release: 3 Benchmark Date: 27 Jan 2022 AU-12;</v>
      </c>
    </row>
    <row r="486" spans="1:27" ht="409.5" hidden="1">
      <c r="A486" t="s">
        <v>17094</v>
      </c>
      <c r="B486" t="s">
        <v>4349</v>
      </c>
      <c r="C486" t="s">
        <v>7023</v>
      </c>
      <c r="D486" t="s">
        <v>17093</v>
      </c>
      <c r="E486" t="s">
        <v>17092</v>
      </c>
      <c r="F486" t="s">
        <v>17091</v>
      </c>
      <c r="G486" s="25" t="s">
        <v>6986</v>
      </c>
      <c r="I486" s="25" t="s">
        <v>17090</v>
      </c>
      <c r="J486" t="s">
        <v>17089</v>
      </c>
      <c r="M486" t="b">
        <v>0</v>
      </c>
      <c r="T486" t="s">
        <v>4341</v>
      </c>
      <c r="U486" t="s">
        <v>4340</v>
      </c>
      <c r="V486" t="s">
        <v>16942</v>
      </c>
      <c r="W486">
        <v>5239</v>
      </c>
      <c r="X486" s="25" t="s">
        <v>21623</v>
      </c>
      <c r="Y486" t="s">
        <v>21436</v>
      </c>
      <c r="AA486" t="str">
        <f t="shared" si="7"/>
        <v>Container Platform Security Requirements Guide :: Version 1, Release: 3 Benchmark Date: 27 Jan 2022 AU-12;</v>
      </c>
    </row>
    <row r="487" spans="1:27" ht="409.5" hidden="1">
      <c r="A487" t="s">
        <v>17088</v>
      </c>
      <c r="B487" t="s">
        <v>4349</v>
      </c>
      <c r="C487" t="s">
        <v>7015</v>
      </c>
      <c r="D487" t="s">
        <v>17087</v>
      </c>
      <c r="E487" t="s">
        <v>17086</v>
      </c>
      <c r="F487" t="s">
        <v>17085</v>
      </c>
      <c r="G487" s="25" t="s">
        <v>6986</v>
      </c>
      <c r="I487" s="25" t="s">
        <v>17084</v>
      </c>
      <c r="J487" t="s">
        <v>17083</v>
      </c>
      <c r="M487" t="b">
        <v>0</v>
      </c>
      <c r="T487" t="s">
        <v>4341</v>
      </c>
      <c r="U487" t="s">
        <v>4340</v>
      </c>
      <c r="V487" t="s">
        <v>16942</v>
      </c>
      <c r="W487">
        <v>5239</v>
      </c>
      <c r="X487" s="25" t="s">
        <v>21623</v>
      </c>
      <c r="Y487" t="s">
        <v>21436</v>
      </c>
      <c r="AA487" t="str">
        <f t="shared" si="7"/>
        <v>Container Platform Security Requirements Guide :: Version 1, Release: 3 Benchmark Date: 27 Jan 2022 AU-12;</v>
      </c>
    </row>
    <row r="488" spans="1:27" ht="409.5" hidden="1">
      <c r="A488" t="s">
        <v>17082</v>
      </c>
      <c r="B488" t="s">
        <v>4349</v>
      </c>
      <c r="C488" t="s">
        <v>7007</v>
      </c>
      <c r="D488" t="s">
        <v>17081</v>
      </c>
      <c r="E488" t="s">
        <v>17080</v>
      </c>
      <c r="F488" t="s">
        <v>17079</v>
      </c>
      <c r="G488" s="25" t="s">
        <v>17078</v>
      </c>
      <c r="I488" s="25" t="s">
        <v>17077</v>
      </c>
      <c r="J488" t="s">
        <v>17076</v>
      </c>
      <c r="M488" t="b">
        <v>0</v>
      </c>
      <c r="T488" t="s">
        <v>4341</v>
      </c>
      <c r="U488" t="s">
        <v>4340</v>
      </c>
      <c r="V488" t="s">
        <v>16942</v>
      </c>
      <c r="W488">
        <v>5239</v>
      </c>
      <c r="X488" s="25" t="s">
        <v>21623</v>
      </c>
      <c r="Y488" t="s">
        <v>21436</v>
      </c>
      <c r="AA488" t="str">
        <f t="shared" si="7"/>
        <v>Container Platform Security Requirements Guide :: Version 1, Release: 3 Benchmark Date: 27 Jan 2022 AU-12;</v>
      </c>
    </row>
    <row r="489" spans="1:27" ht="409.5" hidden="1">
      <c r="A489" t="s">
        <v>17075</v>
      </c>
      <c r="B489" t="s">
        <v>4349</v>
      </c>
      <c r="C489" t="s">
        <v>6998</v>
      </c>
      <c r="D489" t="s">
        <v>17074</v>
      </c>
      <c r="E489" t="s">
        <v>17073</v>
      </c>
      <c r="F489" t="s">
        <v>17072</v>
      </c>
      <c r="G489" s="25" t="s">
        <v>17071</v>
      </c>
      <c r="I489" s="25" t="s">
        <v>17070</v>
      </c>
      <c r="J489" t="s">
        <v>17069</v>
      </c>
      <c r="M489" t="b">
        <v>0</v>
      </c>
      <c r="T489" t="s">
        <v>4341</v>
      </c>
      <c r="U489" t="s">
        <v>4340</v>
      </c>
      <c r="V489" t="s">
        <v>16942</v>
      </c>
      <c r="W489">
        <v>5239</v>
      </c>
      <c r="X489" s="25" t="s">
        <v>21623</v>
      </c>
      <c r="Y489" t="s">
        <v>21436</v>
      </c>
      <c r="AA489" t="str">
        <f t="shared" si="7"/>
        <v>Container Platform Security Requirements Guide :: Version 1, Release: 3 Benchmark Date: 27 Jan 2022 AU-12;</v>
      </c>
    </row>
    <row r="490" spans="1:27" ht="409.5" hidden="1">
      <c r="A490" t="s">
        <v>17068</v>
      </c>
      <c r="B490" t="s">
        <v>4349</v>
      </c>
      <c r="C490" t="s">
        <v>6990</v>
      </c>
      <c r="D490" t="s">
        <v>17067</v>
      </c>
      <c r="E490" t="s">
        <v>17066</v>
      </c>
      <c r="F490" t="s">
        <v>17065</v>
      </c>
      <c r="G490" s="25" t="s">
        <v>6986</v>
      </c>
      <c r="I490" s="25" t="s">
        <v>17064</v>
      </c>
      <c r="J490" t="s">
        <v>17063</v>
      </c>
      <c r="M490" t="b">
        <v>0</v>
      </c>
      <c r="T490" t="s">
        <v>4341</v>
      </c>
      <c r="U490" t="s">
        <v>4340</v>
      </c>
      <c r="V490" t="s">
        <v>16942</v>
      </c>
      <c r="W490">
        <v>5239</v>
      </c>
      <c r="X490" s="25" t="s">
        <v>21623</v>
      </c>
      <c r="Y490" t="s">
        <v>21436</v>
      </c>
      <c r="AA490" t="str">
        <f t="shared" si="7"/>
        <v>Container Platform Security Requirements Guide :: Version 1, Release: 3 Benchmark Date: 27 Jan 2022 AU-12;</v>
      </c>
    </row>
    <row r="491" spans="1:27" ht="409.5" hidden="1">
      <c r="A491" t="s">
        <v>17062</v>
      </c>
      <c r="B491" t="s">
        <v>4349</v>
      </c>
      <c r="C491" t="s">
        <v>6981</v>
      </c>
      <c r="D491" t="s">
        <v>17061</v>
      </c>
      <c r="E491" t="s">
        <v>17060</v>
      </c>
      <c r="F491" t="s">
        <v>17059</v>
      </c>
      <c r="G491" t="s">
        <v>17058</v>
      </c>
      <c r="I491" s="25" t="s">
        <v>17057</v>
      </c>
      <c r="J491" t="s">
        <v>17056</v>
      </c>
      <c r="M491" t="b">
        <v>0</v>
      </c>
      <c r="T491" t="s">
        <v>4341</v>
      </c>
      <c r="U491" t="s">
        <v>4340</v>
      </c>
      <c r="V491" t="s">
        <v>16942</v>
      </c>
      <c r="W491">
        <v>5239</v>
      </c>
      <c r="X491" s="25" t="s">
        <v>21623</v>
      </c>
      <c r="Y491" t="s">
        <v>21436</v>
      </c>
      <c r="AA491" t="str">
        <f t="shared" si="7"/>
        <v>Container Platform Security Requirements Guide :: Version 1, Release: 3 Benchmark Date: 27 Jan 2022 AU-12;</v>
      </c>
    </row>
    <row r="492" spans="1:27" ht="409.5" hidden="1">
      <c r="A492" t="s">
        <v>17055</v>
      </c>
      <c r="B492" t="s">
        <v>4349</v>
      </c>
      <c r="C492" t="s">
        <v>6972</v>
      </c>
      <c r="D492" t="s">
        <v>17054</v>
      </c>
      <c r="E492" t="s">
        <v>17053</v>
      </c>
      <c r="F492" t="s">
        <v>17052</v>
      </c>
      <c r="G492" t="s">
        <v>17051</v>
      </c>
      <c r="I492" s="25" t="s">
        <v>17050</v>
      </c>
      <c r="J492" t="s">
        <v>17049</v>
      </c>
      <c r="M492" t="b">
        <v>0</v>
      </c>
      <c r="T492" t="s">
        <v>4341</v>
      </c>
      <c r="U492" t="s">
        <v>4340</v>
      </c>
      <c r="V492" t="s">
        <v>16942</v>
      </c>
      <c r="W492">
        <v>5239</v>
      </c>
      <c r="X492" s="25" t="s">
        <v>21623</v>
      </c>
      <c r="Y492" t="s">
        <v>21436</v>
      </c>
      <c r="AA492" t="str">
        <f t="shared" si="7"/>
        <v>Container Platform Security Requirements Guide :: Version 1, Release: 3 Benchmark Date: 27 Jan 2022 AU-12;</v>
      </c>
    </row>
    <row r="493" spans="1:27" ht="409.5" hidden="1">
      <c r="A493" t="s">
        <v>17048</v>
      </c>
      <c r="B493" t="s">
        <v>4349</v>
      </c>
      <c r="C493" t="s">
        <v>6963</v>
      </c>
      <c r="D493" t="s">
        <v>17047</v>
      </c>
      <c r="E493" t="s">
        <v>17046</v>
      </c>
      <c r="F493" t="s">
        <v>17045</v>
      </c>
      <c r="G493" t="s">
        <v>17044</v>
      </c>
      <c r="I493" s="25" t="s">
        <v>17043</v>
      </c>
      <c r="J493" t="s">
        <v>17042</v>
      </c>
      <c r="M493" t="b">
        <v>0</v>
      </c>
      <c r="T493" t="s">
        <v>4341</v>
      </c>
      <c r="U493" t="s">
        <v>4340</v>
      </c>
      <c r="V493" t="s">
        <v>16942</v>
      </c>
      <c r="W493">
        <v>5239</v>
      </c>
      <c r="X493" s="25" t="s">
        <v>21623</v>
      </c>
      <c r="Y493" t="s">
        <v>21436</v>
      </c>
      <c r="AA493" t="str">
        <f t="shared" si="7"/>
        <v>Container Platform Security Requirements Guide :: Version 1, Release: 3 Benchmark Date: 27 Jan 2022 AU-12;</v>
      </c>
    </row>
    <row r="494" spans="1:27" ht="409.5" hidden="1">
      <c r="A494" t="s">
        <v>17041</v>
      </c>
      <c r="B494" t="s">
        <v>4349</v>
      </c>
      <c r="C494" t="s">
        <v>5186</v>
      </c>
      <c r="D494" t="s">
        <v>17040</v>
      </c>
      <c r="E494" t="s">
        <v>17039</v>
      </c>
      <c r="F494" t="s">
        <v>17038</v>
      </c>
      <c r="G494" t="s">
        <v>17037</v>
      </c>
      <c r="I494" s="25" t="s">
        <v>17036</v>
      </c>
      <c r="J494" t="s">
        <v>17035</v>
      </c>
      <c r="M494" t="b">
        <v>0</v>
      </c>
      <c r="T494" t="s">
        <v>4341</v>
      </c>
      <c r="U494" t="s">
        <v>4340</v>
      </c>
      <c r="V494" t="s">
        <v>16942</v>
      </c>
      <c r="W494">
        <v>5239</v>
      </c>
      <c r="X494" s="25" t="s">
        <v>21623</v>
      </c>
      <c r="Y494" t="s">
        <v>21436</v>
      </c>
      <c r="AA494" t="str">
        <f t="shared" si="7"/>
        <v>Container Platform Security Requirements Guide :: Version 1, Release: 3 Benchmark Date: 27 Jan 2022 AU-12;</v>
      </c>
    </row>
    <row r="495" spans="1:27" ht="409.5" hidden="1">
      <c r="A495" t="s">
        <v>17034</v>
      </c>
      <c r="B495" t="s">
        <v>4349</v>
      </c>
      <c r="C495" t="s">
        <v>6954</v>
      </c>
      <c r="D495" t="s">
        <v>17033</v>
      </c>
      <c r="E495" t="s">
        <v>17032</v>
      </c>
      <c r="F495" t="s">
        <v>17031</v>
      </c>
      <c r="G495" s="25" t="s">
        <v>17030</v>
      </c>
      <c r="I495" s="25" t="s">
        <v>17029</v>
      </c>
      <c r="J495" t="s">
        <v>17028</v>
      </c>
      <c r="M495" t="b">
        <v>0</v>
      </c>
      <c r="T495" t="s">
        <v>4341</v>
      </c>
      <c r="U495" t="s">
        <v>4340</v>
      </c>
      <c r="V495" t="s">
        <v>16942</v>
      </c>
      <c r="W495">
        <v>5239</v>
      </c>
      <c r="X495" s="25" t="s">
        <v>21623</v>
      </c>
      <c r="Y495" t="s">
        <v>21436</v>
      </c>
      <c r="AA495" t="str">
        <f t="shared" si="7"/>
        <v>Container Platform Security Requirements Guide :: Version 1, Release: 3 Benchmark Date: 27 Jan 2022 AU-12;</v>
      </c>
    </row>
    <row r="496" spans="1:27" ht="409.5" hidden="1">
      <c r="A496" t="s">
        <v>17027</v>
      </c>
      <c r="B496" t="s">
        <v>4349</v>
      </c>
      <c r="C496" t="s">
        <v>6945</v>
      </c>
      <c r="D496" t="s">
        <v>17026</v>
      </c>
      <c r="E496" t="s">
        <v>17025</v>
      </c>
      <c r="F496" t="s">
        <v>17024</v>
      </c>
      <c r="G496" t="s">
        <v>17023</v>
      </c>
      <c r="I496" s="25" t="s">
        <v>17022</v>
      </c>
      <c r="J496" t="s">
        <v>17021</v>
      </c>
      <c r="M496" t="b">
        <v>0</v>
      </c>
      <c r="T496" t="s">
        <v>4341</v>
      </c>
      <c r="U496" t="s">
        <v>4340</v>
      </c>
      <c r="V496" t="s">
        <v>16942</v>
      </c>
      <c r="W496">
        <v>5239</v>
      </c>
      <c r="X496" s="25" t="s">
        <v>21623</v>
      </c>
      <c r="Y496" t="s">
        <v>21436</v>
      </c>
      <c r="AA496" t="str">
        <f t="shared" si="7"/>
        <v>Container Platform Security Requirements Guide :: Version 1, Release: 3 Benchmark Date: 27 Jan 2022 AU-12;</v>
      </c>
    </row>
    <row r="497" spans="1:27" ht="409.5" hidden="1">
      <c r="A497" t="s">
        <v>17020</v>
      </c>
      <c r="B497" t="s">
        <v>4349</v>
      </c>
      <c r="C497" t="s">
        <v>6936</v>
      </c>
      <c r="D497" t="s">
        <v>17019</v>
      </c>
      <c r="E497" t="s">
        <v>17018</v>
      </c>
      <c r="F497" t="s">
        <v>17017</v>
      </c>
      <c r="G497" s="25" t="s">
        <v>6986</v>
      </c>
      <c r="I497" s="25" t="s">
        <v>17016</v>
      </c>
      <c r="J497" t="s">
        <v>17015</v>
      </c>
      <c r="M497" t="b">
        <v>0</v>
      </c>
      <c r="T497" t="s">
        <v>4341</v>
      </c>
      <c r="U497" t="s">
        <v>4340</v>
      </c>
      <c r="V497" t="s">
        <v>16942</v>
      </c>
      <c r="W497">
        <v>5239</v>
      </c>
      <c r="X497" s="25" t="s">
        <v>21623</v>
      </c>
      <c r="Y497" t="s">
        <v>21436</v>
      </c>
      <c r="AA497" t="str">
        <f t="shared" si="7"/>
        <v>Container Platform Security Requirements Guide :: Version 1, Release: 3 Benchmark Date: 27 Jan 2022 AU-12;</v>
      </c>
    </row>
    <row r="498" spans="1:27" ht="409.5" hidden="1">
      <c r="A498" t="s">
        <v>17014</v>
      </c>
      <c r="B498" t="s">
        <v>4349</v>
      </c>
      <c r="C498" t="s">
        <v>11334</v>
      </c>
      <c r="D498" t="s">
        <v>17013</v>
      </c>
      <c r="E498" t="s">
        <v>17012</v>
      </c>
      <c r="F498" t="s">
        <v>17011</v>
      </c>
      <c r="G498" t="s">
        <v>17010</v>
      </c>
      <c r="I498" s="25" t="s">
        <v>17009</v>
      </c>
      <c r="J498" t="s">
        <v>17008</v>
      </c>
      <c r="M498" t="b">
        <v>0</v>
      </c>
      <c r="T498" t="s">
        <v>4341</v>
      </c>
      <c r="U498" t="s">
        <v>4340</v>
      </c>
      <c r="V498" t="s">
        <v>16942</v>
      </c>
      <c r="W498">
        <v>5239</v>
      </c>
      <c r="X498" s="25" t="s">
        <v>21623</v>
      </c>
      <c r="Y498" t="s">
        <v>21436</v>
      </c>
      <c r="AA498" t="str">
        <f t="shared" si="7"/>
        <v>Container Platform Security Requirements Guide :: Version 1, Release: 3 Benchmark Date: 27 Jan 2022 AU-12;</v>
      </c>
    </row>
    <row r="499" spans="1:27" ht="409.5" hidden="1">
      <c r="A499" t="s">
        <v>16893</v>
      </c>
      <c r="B499" t="s">
        <v>4349</v>
      </c>
      <c r="C499" t="s">
        <v>7084</v>
      </c>
      <c r="D499" t="s">
        <v>16892</v>
      </c>
      <c r="E499" t="s">
        <v>16891</v>
      </c>
      <c r="F499" t="s">
        <v>16890</v>
      </c>
      <c r="G499" s="25" t="s">
        <v>16889</v>
      </c>
      <c r="I499" s="25" t="s">
        <v>16888</v>
      </c>
      <c r="J499" s="25" t="s">
        <v>16887</v>
      </c>
      <c r="M499" t="b">
        <v>0</v>
      </c>
      <c r="T499" t="s">
        <v>4341</v>
      </c>
      <c r="U499" t="s">
        <v>4340</v>
      </c>
      <c r="V499" t="s">
        <v>15953</v>
      </c>
      <c r="W499">
        <v>2902</v>
      </c>
      <c r="X499" s="25" t="s">
        <v>21623</v>
      </c>
      <c r="Y499" t="s">
        <v>21436</v>
      </c>
      <c r="Z499" t="s">
        <v>16886</v>
      </c>
      <c r="AA499" t="str">
        <f t="shared" si="7"/>
        <v>Database Security Requirements Guide :: Version 3, Release: 3 Benchmark Date: 27 Jul 2022 AU-12;</v>
      </c>
    </row>
    <row r="500" spans="1:27" ht="409.5" hidden="1">
      <c r="A500" t="s">
        <v>16885</v>
      </c>
      <c r="B500" t="s">
        <v>4349</v>
      </c>
      <c r="C500" t="s">
        <v>7084</v>
      </c>
      <c r="D500" t="s">
        <v>16884</v>
      </c>
      <c r="E500" t="s">
        <v>16883</v>
      </c>
      <c r="F500" t="s">
        <v>16882</v>
      </c>
      <c r="G500" s="25" t="s">
        <v>16881</v>
      </c>
      <c r="I500" s="25" t="s">
        <v>16880</v>
      </c>
      <c r="J500" s="25" t="s">
        <v>16879</v>
      </c>
      <c r="M500" t="b">
        <v>0</v>
      </c>
      <c r="T500" t="s">
        <v>4341</v>
      </c>
      <c r="U500" t="s">
        <v>4340</v>
      </c>
      <c r="V500" t="s">
        <v>15953</v>
      </c>
      <c r="W500">
        <v>2902</v>
      </c>
      <c r="X500" s="25" t="s">
        <v>21623</v>
      </c>
      <c r="Y500" t="s">
        <v>21436</v>
      </c>
      <c r="Z500" t="s">
        <v>16878</v>
      </c>
      <c r="AA500" t="str">
        <f t="shared" si="7"/>
        <v>Database Security Requirements Guide :: Version 3, Release: 3 Benchmark Date: 27 Jul 2022 AU-12;</v>
      </c>
    </row>
    <row r="501" spans="1:27" ht="409.5" hidden="1">
      <c r="A501" t="s">
        <v>16219</v>
      </c>
      <c r="B501" t="s">
        <v>4349</v>
      </c>
      <c r="C501" t="s">
        <v>7075</v>
      </c>
      <c r="D501" t="s">
        <v>16218</v>
      </c>
      <c r="E501" t="s">
        <v>16217</v>
      </c>
      <c r="F501" t="s">
        <v>16216</v>
      </c>
      <c r="G501" s="25" t="s">
        <v>16215</v>
      </c>
      <c r="I501" s="25" t="s">
        <v>16214</v>
      </c>
      <c r="J501" s="25" t="s">
        <v>16213</v>
      </c>
      <c r="M501" t="b">
        <v>0</v>
      </c>
      <c r="T501" t="s">
        <v>4341</v>
      </c>
      <c r="U501" t="s">
        <v>4340</v>
      </c>
      <c r="V501" t="s">
        <v>15953</v>
      </c>
      <c r="W501">
        <v>2902</v>
      </c>
      <c r="X501" s="25" t="s">
        <v>21623</v>
      </c>
      <c r="Y501" t="s">
        <v>21436</v>
      </c>
      <c r="Z501" t="s">
        <v>16212</v>
      </c>
      <c r="AA501" t="str">
        <f t="shared" si="7"/>
        <v>Database Security Requirements Guide :: Version 3, Release: 3 Benchmark Date: 27 Jul 2022 AU-12;</v>
      </c>
    </row>
    <row r="502" spans="1:27" ht="409.5" hidden="1">
      <c r="A502" t="s">
        <v>16211</v>
      </c>
      <c r="B502" t="s">
        <v>4349</v>
      </c>
      <c r="C502" t="s">
        <v>7075</v>
      </c>
      <c r="D502" t="s">
        <v>16210</v>
      </c>
      <c r="E502" t="s">
        <v>16209</v>
      </c>
      <c r="F502" t="s">
        <v>16208</v>
      </c>
      <c r="G502" s="25" t="s">
        <v>16207</v>
      </c>
      <c r="I502" s="25" t="s">
        <v>16206</v>
      </c>
      <c r="J502" s="25" t="s">
        <v>16205</v>
      </c>
      <c r="M502" t="b">
        <v>0</v>
      </c>
      <c r="T502" t="s">
        <v>4341</v>
      </c>
      <c r="U502" t="s">
        <v>4340</v>
      </c>
      <c r="V502" t="s">
        <v>15953</v>
      </c>
      <c r="W502">
        <v>2902</v>
      </c>
      <c r="X502" s="25" t="s">
        <v>21623</v>
      </c>
      <c r="Y502" t="s">
        <v>21436</v>
      </c>
      <c r="Z502" t="s">
        <v>16204</v>
      </c>
      <c r="AA502" t="str">
        <f t="shared" si="7"/>
        <v>Database Security Requirements Guide :: Version 3, Release: 3 Benchmark Date: 27 Jul 2022 AU-12;</v>
      </c>
    </row>
    <row r="503" spans="1:27" ht="409.5" hidden="1">
      <c r="A503" t="s">
        <v>16203</v>
      </c>
      <c r="B503" t="s">
        <v>4349</v>
      </c>
      <c r="C503" t="s">
        <v>7057</v>
      </c>
      <c r="D503" t="s">
        <v>16202</v>
      </c>
      <c r="E503" t="s">
        <v>16201</v>
      </c>
      <c r="F503" t="s">
        <v>16200</v>
      </c>
      <c r="G503" s="25" t="s">
        <v>16091</v>
      </c>
      <c r="I503" s="25" t="s">
        <v>16199</v>
      </c>
      <c r="J503" s="25" t="s">
        <v>16198</v>
      </c>
      <c r="M503" t="b">
        <v>0</v>
      </c>
      <c r="T503" t="s">
        <v>4341</v>
      </c>
      <c r="U503" t="s">
        <v>4340</v>
      </c>
      <c r="V503" t="s">
        <v>15953</v>
      </c>
      <c r="W503">
        <v>2902</v>
      </c>
      <c r="X503" s="25" t="s">
        <v>21623</v>
      </c>
      <c r="Y503" t="s">
        <v>21436</v>
      </c>
      <c r="Z503" t="s">
        <v>16197</v>
      </c>
      <c r="AA503" t="str">
        <f t="shared" si="7"/>
        <v>Database Security Requirements Guide :: Version 3, Release: 3 Benchmark Date: 27 Jul 2022 AU-12;</v>
      </c>
    </row>
    <row r="504" spans="1:27" ht="409.5" hidden="1">
      <c r="A504" t="s">
        <v>16196</v>
      </c>
      <c r="B504" t="s">
        <v>4349</v>
      </c>
      <c r="C504" t="s">
        <v>7057</v>
      </c>
      <c r="D504" t="s">
        <v>16195</v>
      </c>
      <c r="E504" t="s">
        <v>16194</v>
      </c>
      <c r="F504" t="s">
        <v>16193</v>
      </c>
      <c r="G504" s="25" t="s">
        <v>16083</v>
      </c>
      <c r="I504" s="25" t="s">
        <v>16192</v>
      </c>
      <c r="J504" s="25" t="s">
        <v>16191</v>
      </c>
      <c r="M504" t="b">
        <v>0</v>
      </c>
      <c r="T504" t="s">
        <v>4341</v>
      </c>
      <c r="U504" t="s">
        <v>4340</v>
      </c>
      <c r="V504" t="s">
        <v>15953</v>
      </c>
      <c r="W504">
        <v>2902</v>
      </c>
      <c r="X504" s="25" t="s">
        <v>21623</v>
      </c>
      <c r="Y504" t="s">
        <v>21436</v>
      </c>
      <c r="Z504" t="s">
        <v>16190</v>
      </c>
      <c r="AA504" t="str">
        <f t="shared" si="7"/>
        <v>Database Security Requirements Guide :: Version 3, Release: 3 Benchmark Date: 27 Jul 2022 AU-12;</v>
      </c>
    </row>
    <row r="505" spans="1:27" ht="409.5" hidden="1">
      <c r="A505" t="s">
        <v>16189</v>
      </c>
      <c r="B505" t="s">
        <v>4349</v>
      </c>
      <c r="C505" t="s">
        <v>7048</v>
      </c>
      <c r="D505" t="s">
        <v>16188</v>
      </c>
      <c r="E505" t="s">
        <v>16187</v>
      </c>
      <c r="F505" t="s">
        <v>16186</v>
      </c>
      <c r="G505" s="25" t="s">
        <v>16185</v>
      </c>
      <c r="I505" s="25" t="s">
        <v>16184</v>
      </c>
      <c r="J505" s="25" t="s">
        <v>16183</v>
      </c>
      <c r="M505" t="b">
        <v>0</v>
      </c>
      <c r="T505" t="s">
        <v>4341</v>
      </c>
      <c r="U505" t="s">
        <v>4340</v>
      </c>
      <c r="V505" t="s">
        <v>15953</v>
      </c>
      <c r="W505">
        <v>2902</v>
      </c>
      <c r="X505" s="25" t="s">
        <v>21623</v>
      </c>
      <c r="Y505" t="s">
        <v>21436</v>
      </c>
      <c r="Z505" t="s">
        <v>16182</v>
      </c>
      <c r="AA505" t="str">
        <f t="shared" si="7"/>
        <v>Database Security Requirements Guide :: Version 3, Release: 3 Benchmark Date: 27 Jul 2022 AU-12;</v>
      </c>
    </row>
    <row r="506" spans="1:27" ht="409.5" hidden="1">
      <c r="A506" t="s">
        <v>16181</v>
      </c>
      <c r="B506" t="s">
        <v>4349</v>
      </c>
      <c r="C506" t="s">
        <v>7048</v>
      </c>
      <c r="D506" t="s">
        <v>16180</v>
      </c>
      <c r="E506" t="s">
        <v>16179</v>
      </c>
      <c r="F506" t="s">
        <v>16178</v>
      </c>
      <c r="G506" s="25" t="s">
        <v>16177</v>
      </c>
      <c r="I506" s="25" t="s">
        <v>16176</v>
      </c>
      <c r="J506" s="25" t="s">
        <v>16175</v>
      </c>
      <c r="M506" t="b">
        <v>0</v>
      </c>
      <c r="T506" t="s">
        <v>4341</v>
      </c>
      <c r="U506" t="s">
        <v>4340</v>
      </c>
      <c r="V506" t="s">
        <v>15953</v>
      </c>
      <c r="W506">
        <v>2902</v>
      </c>
      <c r="X506" s="25" t="s">
        <v>21623</v>
      </c>
      <c r="Y506" t="s">
        <v>21436</v>
      </c>
      <c r="Z506" t="s">
        <v>16174</v>
      </c>
      <c r="AA506" t="str">
        <f t="shared" si="7"/>
        <v>Database Security Requirements Guide :: Version 3, Release: 3 Benchmark Date: 27 Jul 2022 AU-12;</v>
      </c>
    </row>
    <row r="507" spans="1:27" ht="409.5" hidden="1">
      <c r="A507" t="s">
        <v>16173</v>
      </c>
      <c r="B507" t="s">
        <v>4349</v>
      </c>
      <c r="C507" t="s">
        <v>7048</v>
      </c>
      <c r="D507" t="s">
        <v>16172</v>
      </c>
      <c r="E507" t="s">
        <v>16171</v>
      </c>
      <c r="F507" t="s">
        <v>16170</v>
      </c>
      <c r="G507" s="25" t="s">
        <v>16169</v>
      </c>
      <c r="I507" s="25" t="s">
        <v>16168</v>
      </c>
      <c r="J507" s="25" t="s">
        <v>16167</v>
      </c>
      <c r="M507" t="b">
        <v>0</v>
      </c>
      <c r="T507" t="s">
        <v>4341</v>
      </c>
      <c r="U507" t="s">
        <v>4340</v>
      </c>
      <c r="V507" t="s">
        <v>15953</v>
      </c>
      <c r="W507">
        <v>2902</v>
      </c>
      <c r="X507" s="25" t="s">
        <v>21623</v>
      </c>
      <c r="Y507" t="s">
        <v>21436</v>
      </c>
      <c r="Z507" t="s">
        <v>16166</v>
      </c>
      <c r="AA507" t="str">
        <f t="shared" si="7"/>
        <v>Database Security Requirements Guide :: Version 3, Release: 3 Benchmark Date: 27 Jul 2022 AU-12;</v>
      </c>
    </row>
    <row r="508" spans="1:27" ht="409.5" hidden="1">
      <c r="A508" t="s">
        <v>16165</v>
      </c>
      <c r="B508" t="s">
        <v>4349</v>
      </c>
      <c r="C508" t="s">
        <v>7048</v>
      </c>
      <c r="D508" t="s">
        <v>16164</v>
      </c>
      <c r="E508" t="s">
        <v>16163</v>
      </c>
      <c r="F508" t="s">
        <v>16162</v>
      </c>
      <c r="G508" s="25" t="s">
        <v>16161</v>
      </c>
      <c r="I508" s="25" t="s">
        <v>16160</v>
      </c>
      <c r="J508" s="25" t="s">
        <v>16159</v>
      </c>
      <c r="M508" t="b">
        <v>0</v>
      </c>
      <c r="T508" t="s">
        <v>4341</v>
      </c>
      <c r="U508" t="s">
        <v>4340</v>
      </c>
      <c r="V508" t="s">
        <v>15953</v>
      </c>
      <c r="W508">
        <v>2902</v>
      </c>
      <c r="X508" s="25" t="s">
        <v>21623</v>
      </c>
      <c r="Y508" t="s">
        <v>21436</v>
      </c>
      <c r="Z508" t="s">
        <v>16158</v>
      </c>
      <c r="AA508" t="str">
        <f t="shared" si="7"/>
        <v>Database Security Requirements Guide :: Version 3, Release: 3 Benchmark Date: 27 Jul 2022 AU-12;</v>
      </c>
    </row>
    <row r="509" spans="1:27" ht="409.5" hidden="1">
      <c r="A509" t="s">
        <v>16157</v>
      </c>
      <c r="B509" t="s">
        <v>4349</v>
      </c>
      <c r="C509" t="s">
        <v>7040</v>
      </c>
      <c r="D509" t="s">
        <v>16156</v>
      </c>
      <c r="E509" t="s">
        <v>16155</v>
      </c>
      <c r="F509" t="s">
        <v>16154</v>
      </c>
      <c r="G509" t="s">
        <v>16153</v>
      </c>
      <c r="I509" s="25" t="s">
        <v>16152</v>
      </c>
      <c r="J509" s="25" t="s">
        <v>16151</v>
      </c>
      <c r="M509" t="b">
        <v>0</v>
      </c>
      <c r="T509" t="s">
        <v>4341</v>
      </c>
      <c r="U509" t="s">
        <v>4340</v>
      </c>
      <c r="V509" t="s">
        <v>15953</v>
      </c>
      <c r="W509">
        <v>2902</v>
      </c>
      <c r="X509" s="25" t="s">
        <v>21623</v>
      </c>
      <c r="Y509" t="s">
        <v>21436</v>
      </c>
      <c r="Z509" t="s">
        <v>16150</v>
      </c>
      <c r="AA509" t="str">
        <f t="shared" si="7"/>
        <v>Database Security Requirements Guide :: Version 3, Release: 3 Benchmark Date: 27 Jul 2022 AU-12;</v>
      </c>
    </row>
    <row r="510" spans="1:27" ht="409.5" hidden="1">
      <c r="A510" t="s">
        <v>16149</v>
      </c>
      <c r="B510" t="s">
        <v>4349</v>
      </c>
      <c r="C510" t="s">
        <v>7040</v>
      </c>
      <c r="D510" t="s">
        <v>16148</v>
      </c>
      <c r="E510" t="s">
        <v>16147</v>
      </c>
      <c r="F510" t="s">
        <v>16146</v>
      </c>
      <c r="G510" s="25" t="s">
        <v>16145</v>
      </c>
      <c r="I510" s="25" t="s">
        <v>16144</v>
      </c>
      <c r="J510" s="25" t="s">
        <v>16143</v>
      </c>
      <c r="M510" t="b">
        <v>0</v>
      </c>
      <c r="T510" t="s">
        <v>4341</v>
      </c>
      <c r="U510" t="s">
        <v>4340</v>
      </c>
      <c r="V510" t="s">
        <v>15953</v>
      </c>
      <c r="W510">
        <v>2902</v>
      </c>
      <c r="X510" s="25" t="s">
        <v>21623</v>
      </c>
      <c r="Y510" t="s">
        <v>21436</v>
      </c>
      <c r="Z510" t="s">
        <v>16142</v>
      </c>
      <c r="AA510" t="str">
        <f t="shared" si="7"/>
        <v>Database Security Requirements Guide :: Version 3, Release: 3 Benchmark Date: 27 Jul 2022 AU-12;</v>
      </c>
    </row>
    <row r="511" spans="1:27" ht="409.5" hidden="1">
      <c r="A511" t="s">
        <v>16141</v>
      </c>
      <c r="B511" t="s">
        <v>4349</v>
      </c>
      <c r="C511" t="s">
        <v>7023</v>
      </c>
      <c r="D511" t="s">
        <v>16140</v>
      </c>
      <c r="E511" t="s">
        <v>16139</v>
      </c>
      <c r="F511" t="s">
        <v>16138</v>
      </c>
      <c r="G511" s="25" t="s">
        <v>16091</v>
      </c>
      <c r="I511" s="25" t="s">
        <v>16137</v>
      </c>
      <c r="J511" s="25" t="s">
        <v>16136</v>
      </c>
      <c r="M511" t="b">
        <v>0</v>
      </c>
      <c r="T511" t="s">
        <v>4341</v>
      </c>
      <c r="U511" t="s">
        <v>4340</v>
      </c>
      <c r="V511" t="s">
        <v>15953</v>
      </c>
      <c r="W511">
        <v>2902</v>
      </c>
      <c r="X511" s="25" t="s">
        <v>21623</v>
      </c>
      <c r="Y511" t="s">
        <v>21436</v>
      </c>
      <c r="Z511" t="s">
        <v>16135</v>
      </c>
      <c r="AA511" t="str">
        <f t="shared" si="7"/>
        <v>Database Security Requirements Guide :: Version 3, Release: 3 Benchmark Date: 27 Jul 2022 AU-12;</v>
      </c>
    </row>
    <row r="512" spans="1:27" ht="409.5" hidden="1">
      <c r="A512" t="s">
        <v>16134</v>
      </c>
      <c r="B512" t="s">
        <v>4349</v>
      </c>
      <c r="C512" t="s">
        <v>7023</v>
      </c>
      <c r="D512" t="s">
        <v>16133</v>
      </c>
      <c r="E512" t="s">
        <v>16132</v>
      </c>
      <c r="F512" t="s">
        <v>16131</v>
      </c>
      <c r="G512" s="25" t="s">
        <v>16083</v>
      </c>
      <c r="I512" s="25" t="s">
        <v>16130</v>
      </c>
      <c r="J512" s="25" t="s">
        <v>16129</v>
      </c>
      <c r="M512" t="b">
        <v>0</v>
      </c>
      <c r="T512" t="s">
        <v>4341</v>
      </c>
      <c r="U512" t="s">
        <v>4340</v>
      </c>
      <c r="V512" t="s">
        <v>15953</v>
      </c>
      <c r="W512">
        <v>2902</v>
      </c>
      <c r="X512" s="25" t="s">
        <v>21623</v>
      </c>
      <c r="Y512" t="s">
        <v>21436</v>
      </c>
      <c r="Z512" t="s">
        <v>16128</v>
      </c>
      <c r="AA512" t="str">
        <f t="shared" si="7"/>
        <v>Database Security Requirements Guide :: Version 3, Release: 3 Benchmark Date: 27 Jul 2022 AU-12;</v>
      </c>
    </row>
    <row r="513" spans="1:27" ht="409.5" hidden="1">
      <c r="A513" t="s">
        <v>16127</v>
      </c>
      <c r="B513" t="s">
        <v>4349</v>
      </c>
      <c r="C513" t="s">
        <v>7015</v>
      </c>
      <c r="D513" t="s">
        <v>16126</v>
      </c>
      <c r="E513" t="s">
        <v>16125</v>
      </c>
      <c r="F513" t="s">
        <v>16124</v>
      </c>
      <c r="G513" s="25" t="s">
        <v>16123</v>
      </c>
      <c r="I513" s="25" t="s">
        <v>16122</v>
      </c>
      <c r="J513" s="25" t="s">
        <v>16121</v>
      </c>
      <c r="M513" t="b">
        <v>0</v>
      </c>
      <c r="T513" t="s">
        <v>4341</v>
      </c>
      <c r="U513" t="s">
        <v>4340</v>
      </c>
      <c r="V513" t="s">
        <v>15953</v>
      </c>
      <c r="W513">
        <v>2902</v>
      </c>
      <c r="X513" s="25" t="s">
        <v>21623</v>
      </c>
      <c r="Y513" t="s">
        <v>21436</v>
      </c>
      <c r="Z513" t="s">
        <v>16120</v>
      </c>
      <c r="AA513" t="str">
        <f t="shared" si="7"/>
        <v>Database Security Requirements Guide :: Version 3, Release: 3 Benchmark Date: 27 Jul 2022 AU-12;</v>
      </c>
    </row>
    <row r="514" spans="1:27" ht="409.5" hidden="1">
      <c r="A514" t="s">
        <v>16119</v>
      </c>
      <c r="B514" t="s">
        <v>4349</v>
      </c>
      <c r="C514" t="s">
        <v>7015</v>
      </c>
      <c r="D514" t="s">
        <v>16118</v>
      </c>
      <c r="E514" t="s">
        <v>16117</v>
      </c>
      <c r="F514" t="s">
        <v>16116</v>
      </c>
      <c r="G514" s="25" t="s">
        <v>16115</v>
      </c>
      <c r="I514" s="25" t="s">
        <v>16114</v>
      </c>
      <c r="J514" s="25" t="s">
        <v>16113</v>
      </c>
      <c r="M514" t="b">
        <v>0</v>
      </c>
      <c r="T514" t="s">
        <v>4341</v>
      </c>
      <c r="U514" t="s">
        <v>4340</v>
      </c>
      <c r="V514" t="s">
        <v>15953</v>
      </c>
      <c r="W514">
        <v>2902</v>
      </c>
      <c r="X514" s="25" t="s">
        <v>21623</v>
      </c>
      <c r="Y514" t="s">
        <v>21436</v>
      </c>
      <c r="Z514" t="s">
        <v>16112</v>
      </c>
      <c r="AA514" t="str">
        <f t="shared" si="7"/>
        <v>Database Security Requirements Guide :: Version 3, Release: 3 Benchmark Date: 27 Jul 2022 AU-12;</v>
      </c>
    </row>
    <row r="515" spans="1:27" ht="409.5" hidden="1">
      <c r="A515" t="s">
        <v>16111</v>
      </c>
      <c r="B515" t="s">
        <v>4349</v>
      </c>
      <c r="C515" t="s">
        <v>6998</v>
      </c>
      <c r="D515" t="s">
        <v>16110</v>
      </c>
      <c r="E515" t="s">
        <v>16109</v>
      </c>
      <c r="F515" t="s">
        <v>16108</v>
      </c>
      <c r="G515" t="s">
        <v>16107</v>
      </c>
      <c r="I515" s="25" t="s">
        <v>16106</v>
      </c>
      <c r="J515" s="25" t="s">
        <v>16105</v>
      </c>
      <c r="M515" t="b">
        <v>0</v>
      </c>
      <c r="T515" t="s">
        <v>4341</v>
      </c>
      <c r="U515" t="s">
        <v>4340</v>
      </c>
      <c r="V515" t="s">
        <v>15953</v>
      </c>
      <c r="W515">
        <v>2902</v>
      </c>
      <c r="X515" s="25" t="s">
        <v>21623</v>
      </c>
      <c r="Y515" t="s">
        <v>21436</v>
      </c>
      <c r="Z515" t="s">
        <v>16104</v>
      </c>
      <c r="AA515" t="str">
        <f t="shared" si="7"/>
        <v>Database Security Requirements Guide :: Version 3, Release: 3 Benchmark Date: 27 Jul 2022 AU-12;</v>
      </c>
    </row>
    <row r="516" spans="1:27" ht="409.5" hidden="1">
      <c r="A516" t="s">
        <v>16103</v>
      </c>
      <c r="B516" t="s">
        <v>4349</v>
      </c>
      <c r="C516" t="s">
        <v>6998</v>
      </c>
      <c r="D516" t="s">
        <v>16102</v>
      </c>
      <c r="E516" t="s">
        <v>16101</v>
      </c>
      <c r="F516" t="s">
        <v>16100</v>
      </c>
      <c r="G516" s="25" t="s">
        <v>16099</v>
      </c>
      <c r="I516" s="25" t="s">
        <v>16098</v>
      </c>
      <c r="J516" s="25" t="s">
        <v>16097</v>
      </c>
      <c r="M516" t="b">
        <v>0</v>
      </c>
      <c r="T516" t="s">
        <v>4341</v>
      </c>
      <c r="U516" t="s">
        <v>4340</v>
      </c>
      <c r="V516" t="s">
        <v>15953</v>
      </c>
      <c r="W516">
        <v>2902</v>
      </c>
      <c r="X516" s="25" t="s">
        <v>21623</v>
      </c>
      <c r="Y516" t="s">
        <v>21436</v>
      </c>
      <c r="Z516" t="s">
        <v>16096</v>
      </c>
      <c r="AA516" t="str">
        <f t="shared" ref="AA516:AA579" si="8">_xlfn.CONCAT(V516, " ", Y516)</f>
        <v>Database Security Requirements Guide :: Version 3, Release: 3 Benchmark Date: 27 Jul 2022 AU-12;</v>
      </c>
    </row>
    <row r="517" spans="1:27" ht="409.5" hidden="1">
      <c r="A517" t="s">
        <v>16095</v>
      </c>
      <c r="B517" t="s">
        <v>4349</v>
      </c>
      <c r="C517" t="s">
        <v>6990</v>
      </c>
      <c r="D517" t="s">
        <v>16094</v>
      </c>
      <c r="E517" t="s">
        <v>16093</v>
      </c>
      <c r="F517" t="s">
        <v>16092</v>
      </c>
      <c r="G517" s="25" t="s">
        <v>16091</v>
      </c>
      <c r="I517" s="25" t="s">
        <v>16090</v>
      </c>
      <c r="J517" s="25" t="s">
        <v>16089</v>
      </c>
      <c r="M517" t="b">
        <v>0</v>
      </c>
      <c r="T517" t="s">
        <v>4341</v>
      </c>
      <c r="U517" t="s">
        <v>4340</v>
      </c>
      <c r="V517" t="s">
        <v>15953</v>
      </c>
      <c r="W517">
        <v>2902</v>
      </c>
      <c r="X517" s="25" t="s">
        <v>21623</v>
      </c>
      <c r="Y517" t="s">
        <v>21436</v>
      </c>
      <c r="Z517" t="s">
        <v>16088</v>
      </c>
      <c r="AA517" t="str">
        <f t="shared" si="8"/>
        <v>Database Security Requirements Guide :: Version 3, Release: 3 Benchmark Date: 27 Jul 2022 AU-12;</v>
      </c>
    </row>
    <row r="518" spans="1:27" ht="409.5" hidden="1">
      <c r="A518" t="s">
        <v>16087</v>
      </c>
      <c r="B518" t="s">
        <v>4349</v>
      </c>
      <c r="C518" t="s">
        <v>6990</v>
      </c>
      <c r="D518" t="s">
        <v>16086</v>
      </c>
      <c r="E518" t="s">
        <v>16085</v>
      </c>
      <c r="F518" t="s">
        <v>16084</v>
      </c>
      <c r="G518" s="25" t="s">
        <v>16083</v>
      </c>
      <c r="I518" s="25" t="s">
        <v>16082</v>
      </c>
      <c r="J518" s="25" t="s">
        <v>16081</v>
      </c>
      <c r="M518" t="b">
        <v>0</v>
      </c>
      <c r="T518" t="s">
        <v>4341</v>
      </c>
      <c r="U518" t="s">
        <v>4340</v>
      </c>
      <c r="V518" t="s">
        <v>15953</v>
      </c>
      <c r="W518">
        <v>2902</v>
      </c>
      <c r="X518" s="25" t="s">
        <v>21623</v>
      </c>
      <c r="Y518" t="s">
        <v>21436</v>
      </c>
      <c r="Z518" t="s">
        <v>16080</v>
      </c>
      <c r="AA518" t="str">
        <f t="shared" si="8"/>
        <v>Database Security Requirements Guide :: Version 3, Release: 3 Benchmark Date: 27 Jul 2022 AU-12;</v>
      </c>
    </row>
    <row r="519" spans="1:27" ht="409.5" hidden="1">
      <c r="A519" t="s">
        <v>16079</v>
      </c>
      <c r="B519" t="s">
        <v>4349</v>
      </c>
      <c r="C519" t="s">
        <v>6981</v>
      </c>
      <c r="D519" t="s">
        <v>16078</v>
      </c>
      <c r="E519" t="s">
        <v>16077</v>
      </c>
      <c r="F519" t="s">
        <v>16076</v>
      </c>
      <c r="G519" t="s">
        <v>16075</v>
      </c>
      <c r="I519" t="s">
        <v>16074</v>
      </c>
      <c r="J519" t="s">
        <v>16073</v>
      </c>
      <c r="M519" t="b">
        <v>0</v>
      </c>
      <c r="T519" t="s">
        <v>4341</v>
      </c>
      <c r="U519" t="s">
        <v>4340</v>
      </c>
      <c r="V519" t="s">
        <v>15953</v>
      </c>
      <c r="W519">
        <v>2902</v>
      </c>
      <c r="X519" s="25" t="s">
        <v>21623</v>
      </c>
      <c r="Y519" t="s">
        <v>21436</v>
      </c>
      <c r="Z519" t="s">
        <v>16072</v>
      </c>
      <c r="AA519" t="str">
        <f t="shared" si="8"/>
        <v>Database Security Requirements Guide :: Version 3, Release: 3 Benchmark Date: 27 Jul 2022 AU-12;</v>
      </c>
    </row>
    <row r="520" spans="1:27" ht="409.5" hidden="1">
      <c r="A520" t="s">
        <v>16071</v>
      </c>
      <c r="B520" t="s">
        <v>4349</v>
      </c>
      <c r="C520" t="s">
        <v>6981</v>
      </c>
      <c r="D520" t="s">
        <v>16070</v>
      </c>
      <c r="E520" t="s">
        <v>16069</v>
      </c>
      <c r="F520" t="s">
        <v>16068</v>
      </c>
      <c r="G520" t="s">
        <v>16067</v>
      </c>
      <c r="I520" t="s">
        <v>16066</v>
      </c>
      <c r="J520" s="25" t="s">
        <v>16065</v>
      </c>
      <c r="M520" t="b">
        <v>0</v>
      </c>
      <c r="T520" t="s">
        <v>4341</v>
      </c>
      <c r="U520" t="s">
        <v>4340</v>
      </c>
      <c r="V520" t="s">
        <v>15953</v>
      </c>
      <c r="W520">
        <v>2902</v>
      </c>
      <c r="X520" s="25" t="s">
        <v>21623</v>
      </c>
      <c r="Y520" t="s">
        <v>21436</v>
      </c>
      <c r="Z520" t="s">
        <v>16064</v>
      </c>
      <c r="AA520" t="str">
        <f t="shared" si="8"/>
        <v>Database Security Requirements Guide :: Version 3, Release: 3 Benchmark Date: 27 Jul 2022 AU-12;</v>
      </c>
    </row>
    <row r="521" spans="1:27" ht="409.5" hidden="1">
      <c r="A521" t="s">
        <v>16063</v>
      </c>
      <c r="B521" t="s">
        <v>4349</v>
      </c>
      <c r="C521" t="s">
        <v>6972</v>
      </c>
      <c r="D521" t="s">
        <v>16062</v>
      </c>
      <c r="E521" t="s">
        <v>16061</v>
      </c>
      <c r="F521" t="s">
        <v>16060</v>
      </c>
      <c r="G521" s="25" t="s">
        <v>16059</v>
      </c>
      <c r="I521" s="25" t="s">
        <v>16058</v>
      </c>
      <c r="J521" s="25" t="s">
        <v>16057</v>
      </c>
      <c r="M521" t="b">
        <v>0</v>
      </c>
      <c r="T521" t="s">
        <v>4341</v>
      </c>
      <c r="U521" t="s">
        <v>4340</v>
      </c>
      <c r="V521" t="s">
        <v>15953</v>
      </c>
      <c r="W521">
        <v>2902</v>
      </c>
      <c r="X521" s="25" t="s">
        <v>21623</v>
      </c>
      <c r="Y521" t="s">
        <v>21436</v>
      </c>
      <c r="Z521" t="s">
        <v>16056</v>
      </c>
      <c r="AA521" t="str">
        <f t="shared" si="8"/>
        <v>Database Security Requirements Guide :: Version 3, Release: 3 Benchmark Date: 27 Jul 2022 AU-12;</v>
      </c>
    </row>
    <row r="522" spans="1:27" ht="409.5" hidden="1">
      <c r="A522" t="s">
        <v>16055</v>
      </c>
      <c r="B522" t="s">
        <v>4349</v>
      </c>
      <c r="C522" t="s">
        <v>6972</v>
      </c>
      <c r="D522" t="s">
        <v>16054</v>
      </c>
      <c r="E522" t="s">
        <v>16053</v>
      </c>
      <c r="F522" t="s">
        <v>16052</v>
      </c>
      <c r="G522" s="25" t="s">
        <v>16051</v>
      </c>
      <c r="I522" s="25" t="s">
        <v>16050</v>
      </c>
      <c r="J522" s="25" t="s">
        <v>16049</v>
      </c>
      <c r="M522" t="b">
        <v>0</v>
      </c>
      <c r="T522" t="s">
        <v>4341</v>
      </c>
      <c r="U522" t="s">
        <v>4340</v>
      </c>
      <c r="V522" t="s">
        <v>15953</v>
      </c>
      <c r="W522">
        <v>2902</v>
      </c>
      <c r="X522" s="25" t="s">
        <v>21623</v>
      </c>
      <c r="Y522" t="s">
        <v>21436</v>
      </c>
      <c r="Z522" t="s">
        <v>16048</v>
      </c>
      <c r="AA522" t="str">
        <f t="shared" si="8"/>
        <v>Database Security Requirements Guide :: Version 3, Release: 3 Benchmark Date: 27 Jul 2022 AU-12;</v>
      </c>
    </row>
    <row r="523" spans="1:27" ht="409.5" hidden="1">
      <c r="A523" t="s">
        <v>16047</v>
      </c>
      <c r="B523" t="s">
        <v>4349</v>
      </c>
      <c r="C523" t="s">
        <v>6963</v>
      </c>
      <c r="D523" t="s">
        <v>16046</v>
      </c>
      <c r="E523" t="s">
        <v>16045</v>
      </c>
      <c r="F523" t="s">
        <v>16044</v>
      </c>
      <c r="G523" s="25" t="s">
        <v>16043</v>
      </c>
      <c r="I523" t="s">
        <v>16042</v>
      </c>
      <c r="J523" s="25" t="s">
        <v>16041</v>
      </c>
      <c r="M523" t="b">
        <v>0</v>
      </c>
      <c r="T523" t="s">
        <v>4341</v>
      </c>
      <c r="U523" t="s">
        <v>4340</v>
      </c>
      <c r="V523" t="s">
        <v>15953</v>
      </c>
      <c r="W523">
        <v>2902</v>
      </c>
      <c r="X523" s="25" t="s">
        <v>21623</v>
      </c>
      <c r="Y523" t="s">
        <v>21436</v>
      </c>
      <c r="Z523" t="s">
        <v>16040</v>
      </c>
      <c r="AA523" t="str">
        <f t="shared" si="8"/>
        <v>Database Security Requirements Guide :: Version 3, Release: 3 Benchmark Date: 27 Jul 2022 AU-12;</v>
      </c>
    </row>
    <row r="524" spans="1:27" ht="409.5" hidden="1">
      <c r="A524" t="s">
        <v>16039</v>
      </c>
      <c r="B524" t="s">
        <v>4349</v>
      </c>
      <c r="C524" t="s">
        <v>5186</v>
      </c>
      <c r="D524" t="s">
        <v>16038</v>
      </c>
      <c r="E524" t="s">
        <v>16037</v>
      </c>
      <c r="F524" t="s">
        <v>16036</v>
      </c>
      <c r="G524" s="25" t="s">
        <v>16035</v>
      </c>
      <c r="I524" s="25" t="s">
        <v>16034</v>
      </c>
      <c r="J524" t="s">
        <v>16033</v>
      </c>
      <c r="M524" t="b">
        <v>0</v>
      </c>
      <c r="T524" t="s">
        <v>4341</v>
      </c>
      <c r="U524" t="s">
        <v>4340</v>
      </c>
      <c r="V524" t="s">
        <v>15953</v>
      </c>
      <c r="W524">
        <v>2902</v>
      </c>
      <c r="X524" s="25" t="s">
        <v>21623</v>
      </c>
      <c r="Y524" t="s">
        <v>21436</v>
      </c>
      <c r="Z524" t="s">
        <v>16032</v>
      </c>
      <c r="AA524" t="str">
        <f t="shared" si="8"/>
        <v>Database Security Requirements Guide :: Version 3, Release: 3 Benchmark Date: 27 Jul 2022 AU-12;</v>
      </c>
    </row>
    <row r="525" spans="1:27" ht="409.5" hidden="1">
      <c r="A525" t="s">
        <v>16031</v>
      </c>
      <c r="B525" t="s">
        <v>4349</v>
      </c>
      <c r="C525" t="s">
        <v>6954</v>
      </c>
      <c r="D525" t="s">
        <v>16030</v>
      </c>
      <c r="E525" t="s">
        <v>16029</v>
      </c>
      <c r="F525" t="s">
        <v>16028</v>
      </c>
      <c r="G525" s="25" t="s">
        <v>16027</v>
      </c>
      <c r="I525" s="25" t="s">
        <v>16026</v>
      </c>
      <c r="J525" s="25" t="s">
        <v>16025</v>
      </c>
      <c r="M525" t="b">
        <v>0</v>
      </c>
      <c r="T525" t="s">
        <v>4341</v>
      </c>
      <c r="U525" t="s">
        <v>4340</v>
      </c>
      <c r="V525" t="s">
        <v>15953</v>
      </c>
      <c r="W525">
        <v>2902</v>
      </c>
      <c r="X525" s="25" t="s">
        <v>21623</v>
      </c>
      <c r="Y525" t="s">
        <v>21436</v>
      </c>
      <c r="Z525" t="s">
        <v>16024</v>
      </c>
      <c r="AA525" t="str">
        <f t="shared" si="8"/>
        <v>Database Security Requirements Guide :: Version 3, Release: 3 Benchmark Date: 27 Jul 2022 AU-12;</v>
      </c>
    </row>
    <row r="526" spans="1:27" ht="409.5" hidden="1">
      <c r="A526" t="s">
        <v>16023</v>
      </c>
      <c r="B526" t="s">
        <v>4349</v>
      </c>
      <c r="C526" t="s">
        <v>6954</v>
      </c>
      <c r="D526" t="s">
        <v>16022</v>
      </c>
      <c r="E526" t="s">
        <v>16021</v>
      </c>
      <c r="F526" t="s">
        <v>16020</v>
      </c>
      <c r="G526" s="25" t="s">
        <v>16019</v>
      </c>
      <c r="I526" s="25" t="s">
        <v>16018</v>
      </c>
      <c r="J526" s="25" t="s">
        <v>16017</v>
      </c>
      <c r="M526" t="b">
        <v>0</v>
      </c>
      <c r="T526" t="s">
        <v>4341</v>
      </c>
      <c r="U526" t="s">
        <v>4340</v>
      </c>
      <c r="V526" t="s">
        <v>15953</v>
      </c>
      <c r="W526">
        <v>2902</v>
      </c>
      <c r="X526" s="25" t="s">
        <v>21623</v>
      </c>
      <c r="Y526" t="s">
        <v>21436</v>
      </c>
      <c r="Z526" t="s">
        <v>16016</v>
      </c>
      <c r="AA526" t="str">
        <f t="shared" si="8"/>
        <v>Database Security Requirements Guide :: Version 3, Release: 3 Benchmark Date: 27 Jul 2022 AU-12;</v>
      </c>
    </row>
    <row r="527" spans="1:27" ht="409.5" hidden="1">
      <c r="A527" t="s">
        <v>16015</v>
      </c>
      <c r="B527" t="s">
        <v>4349</v>
      </c>
      <c r="C527" t="s">
        <v>6945</v>
      </c>
      <c r="D527" t="s">
        <v>16014</v>
      </c>
      <c r="E527" t="s">
        <v>16013</v>
      </c>
      <c r="F527" t="s">
        <v>16012</v>
      </c>
      <c r="G527" t="s">
        <v>16011</v>
      </c>
      <c r="I527" t="s">
        <v>16010</v>
      </c>
      <c r="J527" t="s">
        <v>16009</v>
      </c>
      <c r="M527" t="b">
        <v>0</v>
      </c>
      <c r="T527" t="s">
        <v>4341</v>
      </c>
      <c r="U527" t="s">
        <v>4340</v>
      </c>
      <c r="V527" t="s">
        <v>15953</v>
      </c>
      <c r="W527">
        <v>2902</v>
      </c>
      <c r="X527" s="25" t="s">
        <v>21623</v>
      </c>
      <c r="Y527" t="s">
        <v>21436</v>
      </c>
      <c r="Z527" t="s">
        <v>16008</v>
      </c>
      <c r="AA527" t="str">
        <f t="shared" si="8"/>
        <v>Database Security Requirements Guide :: Version 3, Release: 3 Benchmark Date: 27 Jul 2022 AU-12;</v>
      </c>
    </row>
    <row r="528" spans="1:27" ht="409.5" hidden="1">
      <c r="A528" t="s">
        <v>15540</v>
      </c>
      <c r="B528" t="s">
        <v>4349</v>
      </c>
      <c r="C528" t="s">
        <v>15538</v>
      </c>
      <c r="D528" t="s">
        <v>15539</v>
      </c>
      <c r="E528" t="s">
        <v>15538</v>
      </c>
      <c r="F528" t="s">
        <v>15537</v>
      </c>
      <c r="G528" t="s">
        <v>15536</v>
      </c>
      <c r="I528" t="s">
        <v>15535</v>
      </c>
      <c r="J528" t="s">
        <v>15534</v>
      </c>
      <c r="M528" t="b">
        <v>0</v>
      </c>
      <c r="T528" t="s">
        <v>4341</v>
      </c>
      <c r="U528" t="s">
        <v>4340</v>
      </c>
      <c r="V528" t="s">
        <v>15278</v>
      </c>
      <c r="W528">
        <v>2355</v>
      </c>
      <c r="X528" s="25" t="s">
        <v>21623</v>
      </c>
      <c r="Y528" t="s">
        <v>21436</v>
      </c>
      <c r="AA528" t="str">
        <f t="shared" si="8"/>
        <v>Domain Name System (DNS) Security Requirements Guide :: Version 2, Release: 4 Benchmark Date: 23 Oct 2015 AU-12;</v>
      </c>
    </row>
    <row r="529" spans="1:27" ht="409.5" hidden="1">
      <c r="A529" t="s">
        <v>15533</v>
      </c>
      <c r="B529" t="s">
        <v>4349</v>
      </c>
      <c r="C529" t="s">
        <v>15531</v>
      </c>
      <c r="D529" t="s">
        <v>15532</v>
      </c>
      <c r="E529" t="s">
        <v>15531</v>
      </c>
      <c r="F529" t="s">
        <v>15530</v>
      </c>
      <c r="G529" t="s">
        <v>15529</v>
      </c>
      <c r="I529" s="25" t="s">
        <v>15528</v>
      </c>
      <c r="J529" t="s">
        <v>15527</v>
      </c>
      <c r="M529" t="b">
        <v>0</v>
      </c>
      <c r="T529" t="s">
        <v>4341</v>
      </c>
      <c r="U529" t="s">
        <v>4340</v>
      </c>
      <c r="V529" t="s">
        <v>15278</v>
      </c>
      <c r="W529">
        <v>2355</v>
      </c>
      <c r="X529" s="25" t="s">
        <v>21623</v>
      </c>
      <c r="Y529" t="s">
        <v>21436</v>
      </c>
      <c r="AA529" t="str">
        <f t="shared" si="8"/>
        <v>Domain Name System (DNS) Security Requirements Guide :: Version 2, Release: 4 Benchmark Date: 23 Oct 2015 AU-12;</v>
      </c>
    </row>
    <row r="530" spans="1:27" ht="409.5" hidden="1">
      <c r="A530" t="s">
        <v>15049</v>
      </c>
      <c r="B530" t="s">
        <v>4349</v>
      </c>
      <c r="C530" t="s">
        <v>7759</v>
      </c>
      <c r="D530" t="s">
        <v>15048</v>
      </c>
      <c r="E530" t="s">
        <v>15047</v>
      </c>
      <c r="F530" t="s">
        <v>15046</v>
      </c>
      <c r="G530" s="25" t="s">
        <v>15045</v>
      </c>
      <c r="I530" s="25" t="s">
        <v>15044</v>
      </c>
      <c r="J530" t="s">
        <v>15043</v>
      </c>
      <c r="M530" t="b">
        <v>0</v>
      </c>
      <c r="T530" t="s">
        <v>4341</v>
      </c>
      <c r="U530" t="s">
        <v>4340</v>
      </c>
      <c r="V530" t="s">
        <v>15010</v>
      </c>
      <c r="W530">
        <v>2912</v>
      </c>
      <c r="X530" s="25" t="s">
        <v>21623</v>
      </c>
      <c r="Y530" t="s">
        <v>21436</v>
      </c>
      <c r="Z530" t="s">
        <v>15042</v>
      </c>
      <c r="AA530" t="str">
        <f t="shared" si="8"/>
        <v>Firewall Security Requirements Guide :: Version 2, Release: 3 Benchmark Date: 27 Oct 2022 AU-12;</v>
      </c>
    </row>
    <row r="531" spans="1:27" ht="409.5" hidden="1">
      <c r="A531" t="s">
        <v>15041</v>
      </c>
      <c r="B531" t="s">
        <v>4349</v>
      </c>
      <c r="C531" t="s">
        <v>15040</v>
      </c>
      <c r="D531" t="s">
        <v>15039</v>
      </c>
      <c r="E531" t="s">
        <v>15038</v>
      </c>
      <c r="F531" t="s">
        <v>15037</v>
      </c>
      <c r="G531" s="25" t="s">
        <v>15036</v>
      </c>
      <c r="I531" s="25" t="s">
        <v>15035</v>
      </c>
      <c r="J531" t="s">
        <v>15034</v>
      </c>
      <c r="M531" t="b">
        <v>0</v>
      </c>
      <c r="T531" t="s">
        <v>4341</v>
      </c>
      <c r="U531" t="s">
        <v>4340</v>
      </c>
      <c r="V531" t="s">
        <v>15010</v>
      </c>
      <c r="W531">
        <v>2912</v>
      </c>
      <c r="X531" s="25" t="s">
        <v>21623</v>
      </c>
      <c r="Y531" t="s">
        <v>21436</v>
      </c>
      <c r="Z531" t="s">
        <v>15033</v>
      </c>
      <c r="AA531" t="str">
        <f t="shared" si="8"/>
        <v>Firewall Security Requirements Guide :: Version 2, Release: 3 Benchmark Date: 27 Oct 2022 AU-12;</v>
      </c>
    </row>
    <row r="532" spans="1:27" ht="409.5" hidden="1">
      <c r="A532" t="s">
        <v>14740</v>
      </c>
      <c r="B532" t="s">
        <v>4349</v>
      </c>
      <c r="C532" t="s">
        <v>14739</v>
      </c>
      <c r="D532" t="s">
        <v>14738</v>
      </c>
      <c r="E532" t="s">
        <v>14737</v>
      </c>
      <c r="F532" t="s">
        <v>14736</v>
      </c>
      <c r="G532" s="25" t="s">
        <v>13425</v>
      </c>
      <c r="I532" t="s">
        <v>14735</v>
      </c>
      <c r="J532" t="s">
        <v>14734</v>
      </c>
      <c r="M532" t="b">
        <v>0</v>
      </c>
      <c r="T532" t="s">
        <v>4341</v>
      </c>
      <c r="U532" t="s">
        <v>4340</v>
      </c>
      <c r="V532" t="s">
        <v>13339</v>
      </c>
      <c r="W532">
        <v>2895</v>
      </c>
      <c r="X532" s="25" t="s">
        <v>21623</v>
      </c>
      <c r="Y532" t="s">
        <v>21436</v>
      </c>
      <c r="Z532" t="s">
        <v>14733</v>
      </c>
      <c r="AA532" t="str">
        <f t="shared" si="8"/>
        <v>General Purpose Operating System Security Requirements Guide :: Version 2, Release: 4 Benchmark Date: 27 Jul 2022 AU-12;</v>
      </c>
    </row>
    <row r="533" spans="1:27" ht="409.5" hidden="1">
      <c r="A533" t="s">
        <v>13557</v>
      </c>
      <c r="B533" t="s">
        <v>4349</v>
      </c>
      <c r="C533" t="s">
        <v>13556</v>
      </c>
      <c r="D533" t="s">
        <v>13555</v>
      </c>
      <c r="E533" t="s">
        <v>13554</v>
      </c>
      <c r="F533" t="s">
        <v>13553</v>
      </c>
      <c r="G533" s="25" t="s">
        <v>13425</v>
      </c>
      <c r="I533" t="s">
        <v>13552</v>
      </c>
      <c r="J533" t="s">
        <v>13551</v>
      </c>
      <c r="M533" t="b">
        <v>0</v>
      </c>
      <c r="T533" t="s">
        <v>4341</v>
      </c>
      <c r="U533" t="s">
        <v>4340</v>
      </c>
      <c r="V533" t="s">
        <v>13339</v>
      </c>
      <c r="W533">
        <v>2895</v>
      </c>
      <c r="X533" s="25" t="s">
        <v>21623</v>
      </c>
      <c r="Y533" t="s">
        <v>21436</v>
      </c>
      <c r="Z533" t="s">
        <v>13550</v>
      </c>
      <c r="AA533" t="str">
        <f t="shared" si="8"/>
        <v>General Purpose Operating System Security Requirements Guide :: Version 2, Release: 4 Benchmark Date: 27 Jul 2022 AU-12;</v>
      </c>
    </row>
    <row r="534" spans="1:27" ht="409.5" hidden="1">
      <c r="A534" t="s">
        <v>13549</v>
      </c>
      <c r="B534" t="s">
        <v>4349</v>
      </c>
      <c r="C534" t="s">
        <v>13548</v>
      </c>
      <c r="D534" t="s">
        <v>13547</v>
      </c>
      <c r="E534" t="s">
        <v>13546</v>
      </c>
      <c r="F534" t="s">
        <v>13545</v>
      </c>
      <c r="G534" s="25" t="s">
        <v>13425</v>
      </c>
      <c r="I534" t="s">
        <v>13544</v>
      </c>
      <c r="J534" t="s">
        <v>13543</v>
      </c>
      <c r="M534" t="b">
        <v>0</v>
      </c>
      <c r="T534" t="s">
        <v>4341</v>
      </c>
      <c r="U534" t="s">
        <v>4340</v>
      </c>
      <c r="V534" t="s">
        <v>13339</v>
      </c>
      <c r="W534">
        <v>2895</v>
      </c>
      <c r="X534" s="25" t="s">
        <v>21623</v>
      </c>
      <c r="Y534" t="s">
        <v>21436</v>
      </c>
      <c r="Z534" t="s">
        <v>13542</v>
      </c>
      <c r="AA534" t="str">
        <f t="shared" si="8"/>
        <v>General Purpose Operating System Security Requirements Guide :: Version 2, Release: 4 Benchmark Date: 27 Jul 2022 AU-12;</v>
      </c>
    </row>
    <row r="535" spans="1:27" ht="409.5" hidden="1">
      <c r="A535" t="s">
        <v>13541</v>
      </c>
      <c r="B535" t="s">
        <v>4349</v>
      </c>
      <c r="C535" t="s">
        <v>13540</v>
      </c>
      <c r="D535" t="s">
        <v>13539</v>
      </c>
      <c r="E535" t="s">
        <v>13538</v>
      </c>
      <c r="F535" t="s">
        <v>13537</v>
      </c>
      <c r="G535" s="25" t="s">
        <v>13425</v>
      </c>
      <c r="I535" t="s">
        <v>13536</v>
      </c>
      <c r="J535" t="s">
        <v>13535</v>
      </c>
      <c r="M535" t="b">
        <v>0</v>
      </c>
      <c r="T535" t="s">
        <v>4341</v>
      </c>
      <c r="U535" t="s">
        <v>4340</v>
      </c>
      <c r="V535" t="s">
        <v>13339</v>
      </c>
      <c r="W535">
        <v>2895</v>
      </c>
      <c r="X535" s="25" t="s">
        <v>21623</v>
      </c>
      <c r="Y535" t="s">
        <v>21436</v>
      </c>
      <c r="Z535" t="s">
        <v>13534</v>
      </c>
      <c r="AA535" t="str">
        <f t="shared" si="8"/>
        <v>General Purpose Operating System Security Requirements Guide :: Version 2, Release: 4 Benchmark Date: 27 Jul 2022 AU-12;</v>
      </c>
    </row>
    <row r="536" spans="1:27" ht="409.5" hidden="1">
      <c r="A536" t="s">
        <v>13533</v>
      </c>
      <c r="B536" t="s">
        <v>4349</v>
      </c>
      <c r="C536" t="s">
        <v>13532</v>
      </c>
      <c r="D536" t="s">
        <v>13531</v>
      </c>
      <c r="E536" t="s">
        <v>13530</v>
      </c>
      <c r="F536" t="s">
        <v>13529</v>
      </c>
      <c r="G536" s="25" t="s">
        <v>13425</v>
      </c>
      <c r="I536" t="s">
        <v>13528</v>
      </c>
      <c r="J536" t="s">
        <v>13527</v>
      </c>
      <c r="M536" t="b">
        <v>0</v>
      </c>
      <c r="T536" t="s">
        <v>4341</v>
      </c>
      <c r="U536" t="s">
        <v>4340</v>
      </c>
      <c r="V536" t="s">
        <v>13339</v>
      </c>
      <c r="W536">
        <v>2895</v>
      </c>
      <c r="X536" s="25" t="s">
        <v>21623</v>
      </c>
      <c r="Y536" t="s">
        <v>21436</v>
      </c>
      <c r="Z536" t="s">
        <v>13526</v>
      </c>
      <c r="AA536" t="str">
        <f t="shared" si="8"/>
        <v>General Purpose Operating System Security Requirements Guide :: Version 2, Release: 4 Benchmark Date: 27 Jul 2022 AU-12;</v>
      </c>
    </row>
    <row r="537" spans="1:27" ht="409.5" hidden="1">
      <c r="A537" t="s">
        <v>13525</v>
      </c>
      <c r="B537" t="s">
        <v>4349</v>
      </c>
      <c r="C537" t="s">
        <v>13524</v>
      </c>
      <c r="D537" t="s">
        <v>13523</v>
      </c>
      <c r="E537" t="s">
        <v>13522</v>
      </c>
      <c r="F537" t="s">
        <v>13521</v>
      </c>
      <c r="G537" s="25" t="s">
        <v>13425</v>
      </c>
      <c r="I537" t="s">
        <v>13520</v>
      </c>
      <c r="J537" t="s">
        <v>13519</v>
      </c>
      <c r="M537" t="b">
        <v>0</v>
      </c>
      <c r="T537" t="s">
        <v>4341</v>
      </c>
      <c r="U537" t="s">
        <v>4340</v>
      </c>
      <c r="V537" t="s">
        <v>13339</v>
      </c>
      <c r="W537">
        <v>2895</v>
      </c>
      <c r="X537" s="25" t="s">
        <v>21623</v>
      </c>
      <c r="Y537" t="s">
        <v>21436</v>
      </c>
      <c r="Z537" t="s">
        <v>13518</v>
      </c>
      <c r="AA537" t="str">
        <f t="shared" si="8"/>
        <v>General Purpose Operating System Security Requirements Guide :: Version 2, Release: 4 Benchmark Date: 27 Jul 2022 AU-12;</v>
      </c>
    </row>
    <row r="538" spans="1:27" ht="409.5" hidden="1">
      <c r="A538" t="s">
        <v>13517</v>
      </c>
      <c r="B538" t="s">
        <v>4349</v>
      </c>
      <c r="C538" t="s">
        <v>13516</v>
      </c>
      <c r="D538" t="s">
        <v>13515</v>
      </c>
      <c r="E538" t="s">
        <v>13514</v>
      </c>
      <c r="F538" t="s">
        <v>13513</v>
      </c>
      <c r="G538" s="25" t="s">
        <v>13425</v>
      </c>
      <c r="I538" t="s">
        <v>13512</v>
      </c>
      <c r="J538" t="s">
        <v>13511</v>
      </c>
      <c r="M538" t="b">
        <v>0</v>
      </c>
      <c r="T538" t="s">
        <v>4341</v>
      </c>
      <c r="U538" t="s">
        <v>4340</v>
      </c>
      <c r="V538" t="s">
        <v>13339</v>
      </c>
      <c r="W538">
        <v>2895</v>
      </c>
      <c r="X538" s="25" t="s">
        <v>21623</v>
      </c>
      <c r="Y538" t="s">
        <v>21436</v>
      </c>
      <c r="Z538" t="s">
        <v>13510</v>
      </c>
      <c r="AA538" t="str">
        <f t="shared" si="8"/>
        <v>General Purpose Operating System Security Requirements Guide :: Version 2, Release: 4 Benchmark Date: 27 Jul 2022 AU-12;</v>
      </c>
    </row>
    <row r="539" spans="1:27" ht="409.5" hidden="1">
      <c r="A539" t="s">
        <v>13509</v>
      </c>
      <c r="B539" t="s">
        <v>4349</v>
      </c>
      <c r="C539" t="s">
        <v>13508</v>
      </c>
      <c r="D539" t="s">
        <v>13507</v>
      </c>
      <c r="E539" t="s">
        <v>13506</v>
      </c>
      <c r="F539" t="s">
        <v>13505</v>
      </c>
      <c r="G539" s="25" t="s">
        <v>13425</v>
      </c>
      <c r="I539" t="s">
        <v>13504</v>
      </c>
      <c r="J539" t="s">
        <v>13503</v>
      </c>
      <c r="M539" t="b">
        <v>0</v>
      </c>
      <c r="T539" t="s">
        <v>4341</v>
      </c>
      <c r="U539" t="s">
        <v>4340</v>
      </c>
      <c r="V539" t="s">
        <v>13339</v>
      </c>
      <c r="W539">
        <v>2895</v>
      </c>
      <c r="X539" s="25" t="s">
        <v>21623</v>
      </c>
      <c r="Y539" t="s">
        <v>21436</v>
      </c>
      <c r="Z539" t="s">
        <v>13502</v>
      </c>
      <c r="AA539" t="str">
        <f t="shared" si="8"/>
        <v>General Purpose Operating System Security Requirements Guide :: Version 2, Release: 4 Benchmark Date: 27 Jul 2022 AU-12;</v>
      </c>
    </row>
    <row r="540" spans="1:27" ht="409.5" hidden="1">
      <c r="A540" t="s">
        <v>13501</v>
      </c>
      <c r="B540" t="s">
        <v>4349</v>
      </c>
      <c r="C540" t="s">
        <v>13500</v>
      </c>
      <c r="D540" t="s">
        <v>13499</v>
      </c>
      <c r="E540" t="s">
        <v>13498</v>
      </c>
      <c r="F540" t="s">
        <v>13497</v>
      </c>
      <c r="G540" s="25" t="s">
        <v>13425</v>
      </c>
      <c r="I540" t="s">
        <v>13496</v>
      </c>
      <c r="J540" t="s">
        <v>13495</v>
      </c>
      <c r="M540" t="b">
        <v>0</v>
      </c>
      <c r="T540" t="s">
        <v>4341</v>
      </c>
      <c r="U540" t="s">
        <v>4340</v>
      </c>
      <c r="V540" t="s">
        <v>13339</v>
      </c>
      <c r="W540">
        <v>2895</v>
      </c>
      <c r="X540" s="25" t="s">
        <v>21623</v>
      </c>
      <c r="Y540" t="s">
        <v>21436</v>
      </c>
      <c r="Z540" t="s">
        <v>13494</v>
      </c>
      <c r="AA540" t="str">
        <f t="shared" si="8"/>
        <v>General Purpose Operating System Security Requirements Guide :: Version 2, Release: 4 Benchmark Date: 27 Jul 2022 AU-12;</v>
      </c>
    </row>
    <row r="541" spans="1:27" ht="409.5" hidden="1">
      <c r="A541" t="s">
        <v>13493</v>
      </c>
      <c r="B541" t="s">
        <v>4349</v>
      </c>
      <c r="C541" t="s">
        <v>13492</v>
      </c>
      <c r="D541" t="s">
        <v>13491</v>
      </c>
      <c r="E541" t="s">
        <v>13490</v>
      </c>
      <c r="F541" t="s">
        <v>13489</v>
      </c>
      <c r="G541" s="25" t="s">
        <v>13425</v>
      </c>
      <c r="I541" t="s">
        <v>13488</v>
      </c>
      <c r="J541" t="s">
        <v>13487</v>
      </c>
      <c r="M541" t="b">
        <v>0</v>
      </c>
      <c r="T541" t="s">
        <v>4341</v>
      </c>
      <c r="U541" t="s">
        <v>4340</v>
      </c>
      <c r="V541" t="s">
        <v>13339</v>
      </c>
      <c r="W541">
        <v>2895</v>
      </c>
      <c r="X541" s="25" t="s">
        <v>21623</v>
      </c>
      <c r="Y541" t="s">
        <v>21436</v>
      </c>
      <c r="Z541" t="s">
        <v>13486</v>
      </c>
      <c r="AA541" t="str">
        <f t="shared" si="8"/>
        <v>General Purpose Operating System Security Requirements Guide :: Version 2, Release: 4 Benchmark Date: 27 Jul 2022 AU-12;</v>
      </c>
    </row>
    <row r="542" spans="1:27" ht="409.5" hidden="1">
      <c r="A542" t="s">
        <v>13485</v>
      </c>
      <c r="B542" t="s">
        <v>4349</v>
      </c>
      <c r="C542" t="s">
        <v>13477</v>
      </c>
      <c r="D542" t="s">
        <v>13484</v>
      </c>
      <c r="E542" t="s">
        <v>13483</v>
      </c>
      <c r="F542" t="s">
        <v>13482</v>
      </c>
      <c r="G542" s="25" t="s">
        <v>13425</v>
      </c>
      <c r="I542" t="s">
        <v>13481</v>
      </c>
      <c r="J542" t="s">
        <v>13480</v>
      </c>
      <c r="M542" t="b">
        <v>0</v>
      </c>
      <c r="T542" t="s">
        <v>4341</v>
      </c>
      <c r="U542" t="s">
        <v>4340</v>
      </c>
      <c r="V542" t="s">
        <v>13339</v>
      </c>
      <c r="W542">
        <v>2895</v>
      </c>
      <c r="X542" s="25" t="s">
        <v>21623</v>
      </c>
      <c r="Y542" t="s">
        <v>21436</v>
      </c>
      <c r="Z542" t="s">
        <v>13479</v>
      </c>
      <c r="AA542" t="str">
        <f t="shared" si="8"/>
        <v>General Purpose Operating System Security Requirements Guide :: Version 2, Release: 4 Benchmark Date: 27 Jul 2022 AU-12;</v>
      </c>
    </row>
    <row r="543" spans="1:27" ht="409.5" hidden="1">
      <c r="A543" t="s">
        <v>13478</v>
      </c>
      <c r="B543" t="s">
        <v>4349</v>
      </c>
      <c r="C543" t="s">
        <v>13477</v>
      </c>
      <c r="D543" t="s">
        <v>13476</v>
      </c>
      <c r="E543" t="s">
        <v>13475</v>
      </c>
      <c r="F543" t="s">
        <v>13474</v>
      </c>
      <c r="G543" s="25" t="s">
        <v>11146</v>
      </c>
      <c r="I543" t="s">
        <v>13473</v>
      </c>
      <c r="J543" t="s">
        <v>13472</v>
      </c>
      <c r="M543" t="b">
        <v>0</v>
      </c>
      <c r="T543" t="s">
        <v>4341</v>
      </c>
      <c r="U543" t="s">
        <v>4340</v>
      </c>
      <c r="V543" t="s">
        <v>13339</v>
      </c>
      <c r="W543">
        <v>2895</v>
      </c>
      <c r="X543" s="25" t="s">
        <v>21623</v>
      </c>
      <c r="Y543" t="s">
        <v>21436</v>
      </c>
      <c r="Z543" t="s">
        <v>13471</v>
      </c>
      <c r="AA543" t="str">
        <f t="shared" si="8"/>
        <v>General Purpose Operating System Security Requirements Guide :: Version 2, Release: 4 Benchmark Date: 27 Jul 2022 AU-12;</v>
      </c>
    </row>
    <row r="544" spans="1:27" ht="409.5" hidden="1">
      <c r="A544" t="s">
        <v>13470</v>
      </c>
      <c r="B544" t="s">
        <v>4349</v>
      </c>
      <c r="C544" t="s">
        <v>13469</v>
      </c>
      <c r="D544" t="s">
        <v>13468</v>
      </c>
      <c r="E544" t="s">
        <v>13467</v>
      </c>
      <c r="F544" t="s">
        <v>13466</v>
      </c>
      <c r="G544" s="25" t="s">
        <v>13425</v>
      </c>
      <c r="I544" t="s">
        <v>13465</v>
      </c>
      <c r="J544" t="s">
        <v>13464</v>
      </c>
      <c r="M544" t="b">
        <v>0</v>
      </c>
      <c r="T544" t="s">
        <v>4341</v>
      </c>
      <c r="U544" t="s">
        <v>4340</v>
      </c>
      <c r="V544" t="s">
        <v>13339</v>
      </c>
      <c r="W544">
        <v>2895</v>
      </c>
      <c r="X544" s="25" t="s">
        <v>21623</v>
      </c>
      <c r="Y544" t="s">
        <v>21436</v>
      </c>
      <c r="Z544" t="s">
        <v>13463</v>
      </c>
      <c r="AA544" t="str">
        <f t="shared" si="8"/>
        <v>General Purpose Operating System Security Requirements Guide :: Version 2, Release: 4 Benchmark Date: 27 Jul 2022 AU-12;</v>
      </c>
    </row>
    <row r="545" spans="1:27" ht="409.5" hidden="1">
      <c r="A545" t="s">
        <v>13462</v>
      </c>
      <c r="B545" t="s">
        <v>4349</v>
      </c>
      <c r="C545" t="s">
        <v>13461</v>
      </c>
      <c r="D545" t="s">
        <v>13460</v>
      </c>
      <c r="E545" t="s">
        <v>13459</v>
      </c>
      <c r="F545" t="s">
        <v>13458</v>
      </c>
      <c r="G545" s="25" t="s">
        <v>13425</v>
      </c>
      <c r="I545" t="s">
        <v>13457</v>
      </c>
      <c r="J545" t="s">
        <v>13456</v>
      </c>
      <c r="M545" t="b">
        <v>0</v>
      </c>
      <c r="T545" t="s">
        <v>4341</v>
      </c>
      <c r="U545" t="s">
        <v>4340</v>
      </c>
      <c r="V545" t="s">
        <v>13339</v>
      </c>
      <c r="W545">
        <v>2895</v>
      </c>
      <c r="X545" s="25" t="s">
        <v>21623</v>
      </c>
      <c r="Y545" t="s">
        <v>21436</v>
      </c>
      <c r="Z545" t="s">
        <v>13455</v>
      </c>
      <c r="AA545" t="str">
        <f t="shared" si="8"/>
        <v>General Purpose Operating System Security Requirements Guide :: Version 2, Release: 4 Benchmark Date: 27 Jul 2022 AU-12;</v>
      </c>
    </row>
    <row r="546" spans="1:27" ht="409.5" hidden="1">
      <c r="A546" t="s">
        <v>13454</v>
      </c>
      <c r="B546" t="s">
        <v>4349</v>
      </c>
      <c r="C546" t="s">
        <v>13453</v>
      </c>
      <c r="D546" t="s">
        <v>13452</v>
      </c>
      <c r="E546" t="s">
        <v>13451</v>
      </c>
      <c r="F546" t="s">
        <v>13450</v>
      </c>
      <c r="G546" s="25" t="s">
        <v>13425</v>
      </c>
      <c r="I546" t="s">
        <v>13449</v>
      </c>
      <c r="J546" t="s">
        <v>13448</v>
      </c>
      <c r="M546" t="b">
        <v>0</v>
      </c>
      <c r="T546" t="s">
        <v>4341</v>
      </c>
      <c r="U546" t="s">
        <v>4340</v>
      </c>
      <c r="V546" t="s">
        <v>13339</v>
      </c>
      <c r="W546">
        <v>2895</v>
      </c>
      <c r="X546" s="25" t="s">
        <v>21623</v>
      </c>
      <c r="Y546" t="s">
        <v>21436</v>
      </c>
      <c r="Z546" t="s">
        <v>13447</v>
      </c>
      <c r="AA546" t="str">
        <f t="shared" si="8"/>
        <v>General Purpose Operating System Security Requirements Guide :: Version 2, Release: 4 Benchmark Date: 27 Jul 2022 AU-12;</v>
      </c>
    </row>
    <row r="547" spans="1:27" ht="409.5" hidden="1">
      <c r="A547" t="s">
        <v>13446</v>
      </c>
      <c r="B547" t="s">
        <v>4349</v>
      </c>
      <c r="C547" t="s">
        <v>13445</v>
      </c>
      <c r="D547" t="s">
        <v>13444</v>
      </c>
      <c r="E547" t="s">
        <v>13443</v>
      </c>
      <c r="F547" t="s">
        <v>13442</v>
      </c>
      <c r="G547" s="25" t="s">
        <v>13425</v>
      </c>
      <c r="I547" t="s">
        <v>13441</v>
      </c>
      <c r="J547" t="s">
        <v>13440</v>
      </c>
      <c r="M547" t="b">
        <v>0</v>
      </c>
      <c r="T547" t="s">
        <v>4341</v>
      </c>
      <c r="U547" t="s">
        <v>4340</v>
      </c>
      <c r="V547" t="s">
        <v>13339</v>
      </c>
      <c r="W547">
        <v>2895</v>
      </c>
      <c r="X547" s="25" t="s">
        <v>21623</v>
      </c>
      <c r="Y547" t="s">
        <v>21436</v>
      </c>
      <c r="Z547" t="s">
        <v>13439</v>
      </c>
      <c r="AA547" t="str">
        <f t="shared" si="8"/>
        <v>General Purpose Operating System Security Requirements Guide :: Version 2, Release: 4 Benchmark Date: 27 Jul 2022 AU-12;</v>
      </c>
    </row>
    <row r="548" spans="1:27" ht="409.5" hidden="1">
      <c r="A548" t="s">
        <v>13438</v>
      </c>
      <c r="B548" t="s">
        <v>4349</v>
      </c>
      <c r="C548" t="s">
        <v>13437</v>
      </c>
      <c r="D548" t="s">
        <v>13436</v>
      </c>
      <c r="E548" t="s">
        <v>13435</v>
      </c>
      <c r="F548" t="s">
        <v>13434</v>
      </c>
      <c r="G548" s="25" t="s">
        <v>13425</v>
      </c>
      <c r="I548" t="s">
        <v>13433</v>
      </c>
      <c r="J548" t="s">
        <v>13432</v>
      </c>
      <c r="M548" t="b">
        <v>0</v>
      </c>
      <c r="T548" t="s">
        <v>4341</v>
      </c>
      <c r="U548" t="s">
        <v>4340</v>
      </c>
      <c r="V548" t="s">
        <v>13339</v>
      </c>
      <c r="W548">
        <v>2895</v>
      </c>
      <c r="X548" s="25" t="s">
        <v>21623</v>
      </c>
      <c r="Y548" t="s">
        <v>21436</v>
      </c>
      <c r="Z548" t="s">
        <v>13431</v>
      </c>
      <c r="AA548" t="str">
        <f t="shared" si="8"/>
        <v>General Purpose Operating System Security Requirements Guide :: Version 2, Release: 4 Benchmark Date: 27 Jul 2022 AU-12;</v>
      </c>
    </row>
    <row r="549" spans="1:27" ht="409.5" hidden="1">
      <c r="A549" t="s">
        <v>13430</v>
      </c>
      <c r="B549" t="s">
        <v>4349</v>
      </c>
      <c r="C549" t="s">
        <v>13429</v>
      </c>
      <c r="D549" t="s">
        <v>13428</v>
      </c>
      <c r="E549" t="s">
        <v>13427</v>
      </c>
      <c r="F549" t="s">
        <v>13426</v>
      </c>
      <c r="G549" s="25" t="s">
        <v>13425</v>
      </c>
      <c r="I549" t="s">
        <v>13424</v>
      </c>
      <c r="J549" t="s">
        <v>13423</v>
      </c>
      <c r="M549" t="b">
        <v>0</v>
      </c>
      <c r="T549" t="s">
        <v>4341</v>
      </c>
      <c r="U549" t="s">
        <v>4340</v>
      </c>
      <c r="V549" t="s">
        <v>13339</v>
      </c>
      <c r="W549">
        <v>2895</v>
      </c>
      <c r="X549" s="25" t="s">
        <v>21623</v>
      </c>
      <c r="Y549" t="s">
        <v>21436</v>
      </c>
      <c r="Z549" t="s">
        <v>13422</v>
      </c>
      <c r="AA549" t="str">
        <f t="shared" si="8"/>
        <v>General Purpose Operating System Security Requirements Guide :: Version 2, Release: 4 Benchmark Date: 27 Jul 2022 AU-12;</v>
      </c>
    </row>
    <row r="550" spans="1:27" ht="409.5" hidden="1">
      <c r="A550" t="s">
        <v>12522</v>
      </c>
      <c r="B550" t="s">
        <v>4349</v>
      </c>
      <c r="C550" t="s">
        <v>7084</v>
      </c>
      <c r="D550" t="s">
        <v>12521</v>
      </c>
      <c r="E550" t="s">
        <v>12520</v>
      </c>
      <c r="F550" t="s">
        <v>12519</v>
      </c>
      <c r="G550" s="25" t="s">
        <v>6986</v>
      </c>
      <c r="I550" s="25" t="s">
        <v>12518</v>
      </c>
      <c r="J550" t="s">
        <v>12517</v>
      </c>
      <c r="M550" t="b">
        <v>0</v>
      </c>
      <c r="T550" t="s">
        <v>4341</v>
      </c>
      <c r="U550" t="s">
        <v>4340</v>
      </c>
      <c r="V550" t="s">
        <v>11272</v>
      </c>
      <c r="W550">
        <v>2906</v>
      </c>
      <c r="X550" s="25" t="s">
        <v>21623</v>
      </c>
      <c r="Y550" t="s">
        <v>21436</v>
      </c>
      <c r="Z550" t="s">
        <v>12516</v>
      </c>
      <c r="AA550" t="str">
        <f t="shared" si="8"/>
        <v>Mainframe Product Security Requirements Guide :: Version 2, Release: 1 Benchmark Date: 27 Oct 2022 AU-12;</v>
      </c>
    </row>
    <row r="551" spans="1:27" ht="409.5" hidden="1">
      <c r="A551" t="s">
        <v>11461</v>
      </c>
      <c r="B551" t="s">
        <v>4349</v>
      </c>
      <c r="C551" t="s">
        <v>7075</v>
      </c>
      <c r="D551" t="s">
        <v>11460</v>
      </c>
      <c r="E551" t="s">
        <v>11459</v>
      </c>
      <c r="F551" t="s">
        <v>11458</v>
      </c>
      <c r="G551" s="25" t="s">
        <v>11330</v>
      </c>
      <c r="I551" s="25" t="s">
        <v>11457</v>
      </c>
      <c r="J551" t="s">
        <v>11456</v>
      </c>
      <c r="M551" t="b">
        <v>0</v>
      </c>
      <c r="T551" t="s">
        <v>4341</v>
      </c>
      <c r="U551" t="s">
        <v>4340</v>
      </c>
      <c r="V551" t="s">
        <v>11272</v>
      </c>
      <c r="W551">
        <v>2906</v>
      </c>
      <c r="X551" s="25" t="s">
        <v>21623</v>
      </c>
      <c r="Y551" t="s">
        <v>21436</v>
      </c>
      <c r="Z551" t="s">
        <v>11455</v>
      </c>
      <c r="AA551" t="str">
        <f t="shared" si="8"/>
        <v>Mainframe Product Security Requirements Guide :: Version 2, Release: 1 Benchmark Date: 27 Oct 2022 AU-12;</v>
      </c>
    </row>
    <row r="552" spans="1:27" ht="409.5" hidden="1">
      <c r="A552" t="s">
        <v>11454</v>
      </c>
      <c r="B552" t="s">
        <v>4349</v>
      </c>
      <c r="C552" t="s">
        <v>7066</v>
      </c>
      <c r="D552" t="s">
        <v>11453</v>
      </c>
      <c r="E552" t="s">
        <v>11452</v>
      </c>
      <c r="F552" t="s">
        <v>11451</v>
      </c>
      <c r="G552" s="25" t="s">
        <v>11330</v>
      </c>
      <c r="I552" s="25" t="s">
        <v>11450</v>
      </c>
      <c r="J552" t="s">
        <v>11449</v>
      </c>
      <c r="M552" t="b">
        <v>0</v>
      </c>
      <c r="T552" t="s">
        <v>4341</v>
      </c>
      <c r="U552" t="s">
        <v>4340</v>
      </c>
      <c r="V552" t="s">
        <v>11272</v>
      </c>
      <c r="W552">
        <v>2906</v>
      </c>
      <c r="X552" s="25" t="s">
        <v>21623</v>
      </c>
      <c r="Y552" t="s">
        <v>21436</v>
      </c>
      <c r="Z552" t="s">
        <v>11448</v>
      </c>
      <c r="AA552" t="str">
        <f t="shared" si="8"/>
        <v>Mainframe Product Security Requirements Guide :: Version 2, Release: 1 Benchmark Date: 27 Oct 2022 AU-12;</v>
      </c>
    </row>
    <row r="553" spans="1:27" ht="409.5" hidden="1">
      <c r="A553" t="s">
        <v>11447</v>
      </c>
      <c r="B553" t="s">
        <v>4349</v>
      </c>
      <c r="C553" t="s">
        <v>7057</v>
      </c>
      <c r="D553" t="s">
        <v>11446</v>
      </c>
      <c r="E553" t="s">
        <v>11445</v>
      </c>
      <c r="F553" t="s">
        <v>11444</v>
      </c>
      <c r="G553" s="25" t="s">
        <v>11330</v>
      </c>
      <c r="I553" s="25" t="s">
        <v>11443</v>
      </c>
      <c r="J553" t="s">
        <v>11442</v>
      </c>
      <c r="M553" t="b">
        <v>0</v>
      </c>
      <c r="T553" t="s">
        <v>4341</v>
      </c>
      <c r="U553" t="s">
        <v>4340</v>
      </c>
      <c r="V553" t="s">
        <v>11272</v>
      </c>
      <c r="W553">
        <v>2906</v>
      </c>
      <c r="X553" s="25" t="s">
        <v>21623</v>
      </c>
      <c r="Y553" t="s">
        <v>21436</v>
      </c>
      <c r="Z553" t="s">
        <v>11441</v>
      </c>
      <c r="AA553" t="str">
        <f t="shared" si="8"/>
        <v>Mainframe Product Security Requirements Guide :: Version 2, Release: 1 Benchmark Date: 27 Oct 2022 AU-12;</v>
      </c>
    </row>
    <row r="554" spans="1:27" ht="409.5" hidden="1">
      <c r="A554" t="s">
        <v>11440</v>
      </c>
      <c r="B554" t="s">
        <v>4349</v>
      </c>
      <c r="C554" t="s">
        <v>7048</v>
      </c>
      <c r="D554" t="s">
        <v>11439</v>
      </c>
      <c r="E554" t="s">
        <v>11438</v>
      </c>
      <c r="F554" t="s">
        <v>11437</v>
      </c>
      <c r="G554" s="25" t="s">
        <v>11330</v>
      </c>
      <c r="I554" s="25" t="s">
        <v>11436</v>
      </c>
      <c r="J554" t="s">
        <v>11435</v>
      </c>
      <c r="M554" t="b">
        <v>0</v>
      </c>
      <c r="T554" t="s">
        <v>4341</v>
      </c>
      <c r="U554" t="s">
        <v>4340</v>
      </c>
      <c r="V554" t="s">
        <v>11272</v>
      </c>
      <c r="W554">
        <v>2906</v>
      </c>
      <c r="X554" s="25" t="s">
        <v>21623</v>
      </c>
      <c r="Y554" t="s">
        <v>21436</v>
      </c>
      <c r="Z554" t="s">
        <v>11434</v>
      </c>
      <c r="AA554" t="str">
        <f t="shared" si="8"/>
        <v>Mainframe Product Security Requirements Guide :: Version 2, Release: 1 Benchmark Date: 27 Oct 2022 AU-12;</v>
      </c>
    </row>
    <row r="555" spans="1:27" ht="409.5" hidden="1">
      <c r="A555" t="s">
        <v>11433</v>
      </c>
      <c r="B555" t="s">
        <v>4349</v>
      </c>
      <c r="C555" t="s">
        <v>7040</v>
      </c>
      <c r="D555" t="s">
        <v>11432</v>
      </c>
      <c r="E555" t="s">
        <v>11431</v>
      </c>
      <c r="F555" t="s">
        <v>11430</v>
      </c>
      <c r="G555" s="25" t="s">
        <v>6986</v>
      </c>
      <c r="I555" s="25" t="s">
        <v>11429</v>
      </c>
      <c r="J555" t="s">
        <v>11428</v>
      </c>
      <c r="M555" t="b">
        <v>0</v>
      </c>
      <c r="T555" t="s">
        <v>4341</v>
      </c>
      <c r="U555" t="s">
        <v>4340</v>
      </c>
      <c r="V555" t="s">
        <v>11272</v>
      </c>
      <c r="W555">
        <v>2906</v>
      </c>
      <c r="X555" s="25" t="s">
        <v>21623</v>
      </c>
      <c r="Y555" t="s">
        <v>21436</v>
      </c>
      <c r="Z555" t="s">
        <v>11427</v>
      </c>
      <c r="AA555" t="str">
        <f t="shared" si="8"/>
        <v>Mainframe Product Security Requirements Guide :: Version 2, Release: 1 Benchmark Date: 27 Oct 2022 AU-12;</v>
      </c>
    </row>
    <row r="556" spans="1:27" ht="409.5" hidden="1">
      <c r="A556" t="s">
        <v>11426</v>
      </c>
      <c r="B556" t="s">
        <v>4349</v>
      </c>
      <c r="C556" t="s">
        <v>7032</v>
      </c>
      <c r="D556" t="s">
        <v>11425</v>
      </c>
      <c r="E556" t="s">
        <v>11424</v>
      </c>
      <c r="F556" t="s">
        <v>11423</v>
      </c>
      <c r="G556" s="25" t="s">
        <v>6986</v>
      </c>
      <c r="I556" s="25" t="s">
        <v>11422</v>
      </c>
      <c r="J556" t="s">
        <v>11421</v>
      </c>
      <c r="M556" t="b">
        <v>0</v>
      </c>
      <c r="T556" t="s">
        <v>4341</v>
      </c>
      <c r="U556" t="s">
        <v>4340</v>
      </c>
      <c r="V556" t="s">
        <v>11272</v>
      </c>
      <c r="W556">
        <v>2906</v>
      </c>
      <c r="X556" s="25" t="s">
        <v>21623</v>
      </c>
      <c r="Y556" t="s">
        <v>21436</v>
      </c>
      <c r="Z556" t="s">
        <v>11420</v>
      </c>
      <c r="AA556" t="str">
        <f t="shared" si="8"/>
        <v>Mainframe Product Security Requirements Guide :: Version 2, Release: 1 Benchmark Date: 27 Oct 2022 AU-12;</v>
      </c>
    </row>
    <row r="557" spans="1:27" ht="409.5" hidden="1">
      <c r="A557" t="s">
        <v>11419</v>
      </c>
      <c r="B557" t="s">
        <v>4349</v>
      </c>
      <c r="C557" t="s">
        <v>7023</v>
      </c>
      <c r="D557" t="s">
        <v>11418</v>
      </c>
      <c r="E557" t="s">
        <v>11417</v>
      </c>
      <c r="F557" t="s">
        <v>11416</v>
      </c>
      <c r="G557" s="25" t="s">
        <v>6986</v>
      </c>
      <c r="I557" s="25" t="s">
        <v>11415</v>
      </c>
      <c r="J557" t="s">
        <v>11414</v>
      </c>
      <c r="M557" t="b">
        <v>0</v>
      </c>
      <c r="T557" t="s">
        <v>4341</v>
      </c>
      <c r="U557" t="s">
        <v>4340</v>
      </c>
      <c r="V557" t="s">
        <v>11272</v>
      </c>
      <c r="W557">
        <v>2906</v>
      </c>
      <c r="X557" s="25" t="s">
        <v>21623</v>
      </c>
      <c r="Y557" t="s">
        <v>21436</v>
      </c>
      <c r="Z557" t="s">
        <v>11413</v>
      </c>
      <c r="AA557" t="str">
        <f t="shared" si="8"/>
        <v>Mainframe Product Security Requirements Guide :: Version 2, Release: 1 Benchmark Date: 27 Oct 2022 AU-12;</v>
      </c>
    </row>
    <row r="558" spans="1:27" ht="409.5" hidden="1">
      <c r="A558" t="s">
        <v>11412</v>
      </c>
      <c r="B558" t="s">
        <v>4349</v>
      </c>
      <c r="C558" t="s">
        <v>7015</v>
      </c>
      <c r="D558" t="s">
        <v>11411</v>
      </c>
      <c r="E558" t="s">
        <v>11410</v>
      </c>
      <c r="F558" t="s">
        <v>11409</v>
      </c>
      <c r="G558" s="25" t="s">
        <v>6986</v>
      </c>
      <c r="I558" s="25" t="s">
        <v>11408</v>
      </c>
      <c r="J558" t="s">
        <v>11407</v>
      </c>
      <c r="M558" t="b">
        <v>0</v>
      </c>
      <c r="T558" t="s">
        <v>4341</v>
      </c>
      <c r="U558" t="s">
        <v>4340</v>
      </c>
      <c r="V558" t="s">
        <v>11272</v>
      </c>
      <c r="W558">
        <v>2906</v>
      </c>
      <c r="X558" s="25" t="s">
        <v>21623</v>
      </c>
      <c r="Y558" t="s">
        <v>21436</v>
      </c>
      <c r="Z558" t="s">
        <v>11406</v>
      </c>
      <c r="AA558" t="str">
        <f t="shared" si="8"/>
        <v>Mainframe Product Security Requirements Guide :: Version 2, Release: 1 Benchmark Date: 27 Oct 2022 AU-12;</v>
      </c>
    </row>
    <row r="559" spans="1:27" ht="409.5" hidden="1">
      <c r="A559" t="s">
        <v>11405</v>
      </c>
      <c r="B559" t="s">
        <v>4349</v>
      </c>
      <c r="C559" t="s">
        <v>7007</v>
      </c>
      <c r="D559" t="s">
        <v>11404</v>
      </c>
      <c r="E559" t="s">
        <v>11403</v>
      </c>
      <c r="F559" t="s">
        <v>11402</v>
      </c>
      <c r="G559" s="25" t="s">
        <v>6986</v>
      </c>
      <c r="I559" s="25" t="s">
        <v>11401</v>
      </c>
      <c r="J559" t="s">
        <v>11400</v>
      </c>
      <c r="M559" t="b">
        <v>0</v>
      </c>
      <c r="T559" t="s">
        <v>4341</v>
      </c>
      <c r="U559" t="s">
        <v>4340</v>
      </c>
      <c r="V559" t="s">
        <v>11272</v>
      </c>
      <c r="W559">
        <v>2906</v>
      </c>
      <c r="X559" s="25" t="s">
        <v>21623</v>
      </c>
      <c r="Y559" t="s">
        <v>21436</v>
      </c>
      <c r="Z559" t="s">
        <v>11399</v>
      </c>
      <c r="AA559" t="str">
        <f t="shared" si="8"/>
        <v>Mainframe Product Security Requirements Guide :: Version 2, Release: 1 Benchmark Date: 27 Oct 2022 AU-12;</v>
      </c>
    </row>
    <row r="560" spans="1:27" ht="409.5" hidden="1">
      <c r="A560" t="s">
        <v>11398</v>
      </c>
      <c r="B560" t="s">
        <v>4349</v>
      </c>
      <c r="C560" t="s">
        <v>6998</v>
      </c>
      <c r="D560" t="s">
        <v>11397</v>
      </c>
      <c r="E560" t="s">
        <v>11396</v>
      </c>
      <c r="F560" t="s">
        <v>11395</v>
      </c>
      <c r="G560" s="25" t="s">
        <v>6986</v>
      </c>
      <c r="I560" s="25" t="s">
        <v>11394</v>
      </c>
      <c r="J560" t="s">
        <v>11393</v>
      </c>
      <c r="M560" t="b">
        <v>0</v>
      </c>
      <c r="T560" t="s">
        <v>4341</v>
      </c>
      <c r="U560" t="s">
        <v>4340</v>
      </c>
      <c r="V560" t="s">
        <v>11272</v>
      </c>
      <c r="W560">
        <v>2906</v>
      </c>
      <c r="X560" s="25" t="s">
        <v>21623</v>
      </c>
      <c r="Y560" t="s">
        <v>21436</v>
      </c>
      <c r="Z560" t="s">
        <v>11392</v>
      </c>
      <c r="AA560" t="str">
        <f t="shared" si="8"/>
        <v>Mainframe Product Security Requirements Guide :: Version 2, Release: 1 Benchmark Date: 27 Oct 2022 AU-12;</v>
      </c>
    </row>
    <row r="561" spans="1:27" ht="409.5" hidden="1">
      <c r="A561" t="s">
        <v>11391</v>
      </c>
      <c r="B561" t="s">
        <v>4349</v>
      </c>
      <c r="C561" t="s">
        <v>6990</v>
      </c>
      <c r="D561" t="s">
        <v>11390</v>
      </c>
      <c r="E561" t="s">
        <v>11389</v>
      </c>
      <c r="F561" t="s">
        <v>11388</v>
      </c>
      <c r="G561" s="25" t="s">
        <v>6986</v>
      </c>
      <c r="I561" s="25" t="s">
        <v>11387</v>
      </c>
      <c r="J561" t="s">
        <v>11386</v>
      </c>
      <c r="M561" t="b">
        <v>0</v>
      </c>
      <c r="T561" t="s">
        <v>4341</v>
      </c>
      <c r="U561" t="s">
        <v>4340</v>
      </c>
      <c r="V561" t="s">
        <v>11272</v>
      </c>
      <c r="W561">
        <v>2906</v>
      </c>
      <c r="X561" s="25" t="s">
        <v>21623</v>
      </c>
      <c r="Y561" t="s">
        <v>21436</v>
      </c>
      <c r="Z561" t="s">
        <v>11385</v>
      </c>
      <c r="AA561" t="str">
        <f t="shared" si="8"/>
        <v>Mainframe Product Security Requirements Guide :: Version 2, Release: 1 Benchmark Date: 27 Oct 2022 AU-12;</v>
      </c>
    </row>
    <row r="562" spans="1:27" ht="409.5" hidden="1">
      <c r="A562" t="s">
        <v>11384</v>
      </c>
      <c r="B562" t="s">
        <v>4349</v>
      </c>
      <c r="C562" t="s">
        <v>6981</v>
      </c>
      <c r="D562" t="s">
        <v>11383</v>
      </c>
      <c r="E562" t="s">
        <v>11382</v>
      </c>
      <c r="F562" t="s">
        <v>11381</v>
      </c>
      <c r="G562" s="25" t="s">
        <v>11330</v>
      </c>
      <c r="I562" s="25" t="s">
        <v>11380</v>
      </c>
      <c r="J562" t="s">
        <v>11379</v>
      </c>
      <c r="M562" t="b">
        <v>0</v>
      </c>
      <c r="T562" t="s">
        <v>4341</v>
      </c>
      <c r="U562" t="s">
        <v>4340</v>
      </c>
      <c r="V562" t="s">
        <v>11272</v>
      </c>
      <c r="W562">
        <v>2906</v>
      </c>
      <c r="X562" s="25" t="s">
        <v>21623</v>
      </c>
      <c r="Y562" t="s">
        <v>21436</v>
      </c>
      <c r="Z562" t="s">
        <v>11378</v>
      </c>
      <c r="AA562" t="str">
        <f t="shared" si="8"/>
        <v>Mainframe Product Security Requirements Guide :: Version 2, Release: 1 Benchmark Date: 27 Oct 2022 AU-12;</v>
      </c>
    </row>
    <row r="563" spans="1:27" ht="409.5" hidden="1">
      <c r="A563" t="s">
        <v>11377</v>
      </c>
      <c r="B563" t="s">
        <v>4349</v>
      </c>
      <c r="C563" t="s">
        <v>6972</v>
      </c>
      <c r="D563" t="s">
        <v>11376</v>
      </c>
      <c r="E563" t="s">
        <v>11375</v>
      </c>
      <c r="F563" t="s">
        <v>11374</v>
      </c>
      <c r="G563" s="25" t="s">
        <v>6986</v>
      </c>
      <c r="I563" s="25" t="s">
        <v>11373</v>
      </c>
      <c r="J563" t="s">
        <v>11372</v>
      </c>
      <c r="M563" t="b">
        <v>0</v>
      </c>
      <c r="T563" t="s">
        <v>4341</v>
      </c>
      <c r="U563" t="s">
        <v>4340</v>
      </c>
      <c r="V563" t="s">
        <v>11272</v>
      </c>
      <c r="W563">
        <v>2906</v>
      </c>
      <c r="X563" s="25" t="s">
        <v>21623</v>
      </c>
      <c r="Y563" t="s">
        <v>21436</v>
      </c>
      <c r="Z563" t="s">
        <v>11371</v>
      </c>
      <c r="AA563" t="str">
        <f t="shared" si="8"/>
        <v>Mainframe Product Security Requirements Guide :: Version 2, Release: 1 Benchmark Date: 27 Oct 2022 AU-12;</v>
      </c>
    </row>
    <row r="564" spans="1:27" ht="409.5" hidden="1">
      <c r="A564" t="s">
        <v>11370</v>
      </c>
      <c r="B564" t="s">
        <v>4349</v>
      </c>
      <c r="C564" t="s">
        <v>6963</v>
      </c>
      <c r="D564" t="s">
        <v>11369</v>
      </c>
      <c r="E564" t="s">
        <v>11368</v>
      </c>
      <c r="F564" t="s">
        <v>11367</v>
      </c>
      <c r="G564" s="25" t="s">
        <v>6986</v>
      </c>
      <c r="I564" s="25" t="s">
        <v>11366</v>
      </c>
      <c r="J564" t="s">
        <v>11365</v>
      </c>
      <c r="M564" t="b">
        <v>0</v>
      </c>
      <c r="T564" t="s">
        <v>4341</v>
      </c>
      <c r="U564" t="s">
        <v>4340</v>
      </c>
      <c r="V564" t="s">
        <v>11272</v>
      </c>
      <c r="W564">
        <v>2906</v>
      </c>
      <c r="X564" s="25" t="s">
        <v>21623</v>
      </c>
      <c r="Y564" t="s">
        <v>21436</v>
      </c>
      <c r="Z564" t="s">
        <v>11364</v>
      </c>
      <c r="AA564" t="str">
        <f t="shared" si="8"/>
        <v>Mainframe Product Security Requirements Guide :: Version 2, Release: 1 Benchmark Date: 27 Oct 2022 AU-12;</v>
      </c>
    </row>
    <row r="565" spans="1:27" ht="409.5" hidden="1">
      <c r="A565" t="s">
        <v>11363</v>
      </c>
      <c r="B565" t="s">
        <v>4349</v>
      </c>
      <c r="C565" t="s">
        <v>5186</v>
      </c>
      <c r="D565" t="s">
        <v>11362</v>
      </c>
      <c r="E565" t="s">
        <v>11361</v>
      </c>
      <c r="F565" t="s">
        <v>11360</v>
      </c>
      <c r="G565" s="25" t="s">
        <v>6986</v>
      </c>
      <c r="I565" s="25" t="s">
        <v>11359</v>
      </c>
      <c r="J565" t="s">
        <v>11358</v>
      </c>
      <c r="M565" t="b">
        <v>0</v>
      </c>
      <c r="T565" t="s">
        <v>4341</v>
      </c>
      <c r="U565" t="s">
        <v>4340</v>
      </c>
      <c r="V565" t="s">
        <v>11272</v>
      </c>
      <c r="W565">
        <v>2906</v>
      </c>
      <c r="X565" s="25" t="s">
        <v>21623</v>
      </c>
      <c r="Y565" t="s">
        <v>21436</v>
      </c>
      <c r="Z565" t="s">
        <v>11357</v>
      </c>
      <c r="AA565" t="str">
        <f t="shared" si="8"/>
        <v>Mainframe Product Security Requirements Guide :: Version 2, Release: 1 Benchmark Date: 27 Oct 2022 AU-12;</v>
      </c>
    </row>
    <row r="566" spans="1:27" ht="409.5" hidden="1">
      <c r="A566" t="s">
        <v>11356</v>
      </c>
      <c r="B566" t="s">
        <v>4349</v>
      </c>
      <c r="C566" t="s">
        <v>6954</v>
      </c>
      <c r="D566" t="s">
        <v>11355</v>
      </c>
      <c r="E566" t="s">
        <v>11354</v>
      </c>
      <c r="F566" t="s">
        <v>11353</v>
      </c>
      <c r="G566" s="25" t="s">
        <v>11330</v>
      </c>
      <c r="I566" s="25" t="s">
        <v>11352</v>
      </c>
      <c r="J566" t="s">
        <v>11351</v>
      </c>
      <c r="M566" t="b">
        <v>0</v>
      </c>
      <c r="T566" t="s">
        <v>4341</v>
      </c>
      <c r="U566" t="s">
        <v>4340</v>
      </c>
      <c r="V566" t="s">
        <v>11272</v>
      </c>
      <c r="W566">
        <v>2906</v>
      </c>
      <c r="X566" s="25" t="s">
        <v>21623</v>
      </c>
      <c r="Y566" t="s">
        <v>21436</v>
      </c>
      <c r="Z566" t="s">
        <v>11350</v>
      </c>
      <c r="AA566" t="str">
        <f t="shared" si="8"/>
        <v>Mainframe Product Security Requirements Guide :: Version 2, Release: 1 Benchmark Date: 27 Oct 2022 AU-12;</v>
      </c>
    </row>
    <row r="567" spans="1:27" ht="409.5" hidden="1">
      <c r="A567" t="s">
        <v>11349</v>
      </c>
      <c r="B567" t="s">
        <v>4349</v>
      </c>
      <c r="C567" t="s">
        <v>6945</v>
      </c>
      <c r="D567" t="s">
        <v>11348</v>
      </c>
      <c r="E567" t="s">
        <v>11347</v>
      </c>
      <c r="F567" t="s">
        <v>11346</v>
      </c>
      <c r="G567" s="25" t="s">
        <v>6986</v>
      </c>
      <c r="I567" s="25" t="s">
        <v>11345</v>
      </c>
      <c r="J567" t="s">
        <v>11344</v>
      </c>
      <c r="M567" t="b">
        <v>0</v>
      </c>
      <c r="T567" t="s">
        <v>4341</v>
      </c>
      <c r="U567" t="s">
        <v>4340</v>
      </c>
      <c r="V567" t="s">
        <v>11272</v>
      </c>
      <c r="W567">
        <v>2906</v>
      </c>
      <c r="X567" s="25" t="s">
        <v>21623</v>
      </c>
      <c r="Y567" t="s">
        <v>21436</v>
      </c>
      <c r="Z567" t="s">
        <v>11343</v>
      </c>
      <c r="AA567" t="str">
        <f t="shared" si="8"/>
        <v>Mainframe Product Security Requirements Guide :: Version 2, Release: 1 Benchmark Date: 27 Oct 2022 AU-12;</v>
      </c>
    </row>
    <row r="568" spans="1:27" ht="409.5" hidden="1">
      <c r="A568" t="s">
        <v>11342</v>
      </c>
      <c r="B568" t="s">
        <v>4349</v>
      </c>
      <c r="C568" t="s">
        <v>6936</v>
      </c>
      <c r="D568" t="s">
        <v>11341</v>
      </c>
      <c r="E568" t="s">
        <v>11340</v>
      </c>
      <c r="F568" t="s">
        <v>11339</v>
      </c>
      <c r="G568" s="25" t="s">
        <v>6986</v>
      </c>
      <c r="I568" s="25" t="s">
        <v>11338</v>
      </c>
      <c r="J568" t="s">
        <v>11337</v>
      </c>
      <c r="M568" t="b">
        <v>0</v>
      </c>
      <c r="T568" t="s">
        <v>4341</v>
      </c>
      <c r="U568" t="s">
        <v>4340</v>
      </c>
      <c r="V568" t="s">
        <v>11272</v>
      </c>
      <c r="W568">
        <v>2906</v>
      </c>
      <c r="X568" s="25" t="s">
        <v>21623</v>
      </c>
      <c r="Y568" t="s">
        <v>21436</v>
      </c>
      <c r="Z568" t="s">
        <v>11336</v>
      </c>
      <c r="AA568" t="str">
        <f t="shared" si="8"/>
        <v>Mainframe Product Security Requirements Guide :: Version 2, Release: 1 Benchmark Date: 27 Oct 2022 AU-12;</v>
      </c>
    </row>
    <row r="569" spans="1:27" ht="409.5" hidden="1">
      <c r="A569" t="s">
        <v>11335</v>
      </c>
      <c r="B569" t="s">
        <v>4349</v>
      </c>
      <c r="C569" t="s">
        <v>11334</v>
      </c>
      <c r="D569" t="s">
        <v>11333</v>
      </c>
      <c r="E569" t="s">
        <v>11332</v>
      </c>
      <c r="F569" t="s">
        <v>11331</v>
      </c>
      <c r="G569" s="25" t="s">
        <v>11330</v>
      </c>
      <c r="I569" s="25" t="s">
        <v>11329</v>
      </c>
      <c r="J569" t="s">
        <v>11328</v>
      </c>
      <c r="M569" t="b">
        <v>0</v>
      </c>
      <c r="T569" t="s">
        <v>4341</v>
      </c>
      <c r="U569" t="s">
        <v>4340</v>
      </c>
      <c r="V569" t="s">
        <v>11272</v>
      </c>
      <c r="W569">
        <v>2906</v>
      </c>
      <c r="X569" s="25" t="s">
        <v>21623</v>
      </c>
      <c r="Y569" t="s">
        <v>21436</v>
      </c>
      <c r="Z569" t="s">
        <v>11327</v>
      </c>
      <c r="AA569" t="str">
        <f t="shared" si="8"/>
        <v>Mainframe Product Security Requirements Guide :: Version 2, Release: 1 Benchmark Date: 27 Oct 2022 AU-12;</v>
      </c>
    </row>
    <row r="570" spans="1:27" ht="409.5" hidden="1">
      <c r="A570" t="s">
        <v>11150</v>
      </c>
      <c r="B570" t="s">
        <v>4349</v>
      </c>
      <c r="C570" t="s">
        <v>7084</v>
      </c>
      <c r="D570" t="s">
        <v>11149</v>
      </c>
      <c r="E570" t="s">
        <v>11148</v>
      </c>
      <c r="F570" t="s">
        <v>11147</v>
      </c>
      <c r="G570" s="25" t="s">
        <v>11146</v>
      </c>
      <c r="I570" t="s">
        <v>11145</v>
      </c>
      <c r="J570" t="s">
        <v>11144</v>
      </c>
      <c r="M570" t="b">
        <v>0</v>
      </c>
      <c r="T570" t="s">
        <v>4341</v>
      </c>
      <c r="U570" t="s">
        <v>4340</v>
      </c>
      <c r="V570" t="s">
        <v>10511</v>
      </c>
      <c r="W570">
        <v>2890</v>
      </c>
      <c r="X570" s="25" t="s">
        <v>21623</v>
      </c>
      <c r="Y570" t="s">
        <v>21436</v>
      </c>
      <c r="Z570" t="s">
        <v>11143</v>
      </c>
      <c r="AA570" t="str">
        <f t="shared" si="8"/>
        <v>Network Device Management Security Requirements Guide :: Version 4, Release: 1 Benchmark Date: 23 Apr 2021 AU-12;</v>
      </c>
    </row>
    <row r="571" spans="1:27" ht="409.5" hidden="1">
      <c r="A571" t="s">
        <v>10663</v>
      </c>
      <c r="B571" t="s">
        <v>4349</v>
      </c>
      <c r="C571" t="s">
        <v>7048</v>
      </c>
      <c r="D571" t="s">
        <v>10662</v>
      </c>
      <c r="E571" t="s">
        <v>10661</v>
      </c>
      <c r="F571" t="s">
        <v>10660</v>
      </c>
      <c r="G571" s="25" t="s">
        <v>10623</v>
      </c>
      <c r="I571" s="25" t="s">
        <v>10659</v>
      </c>
      <c r="J571" t="s">
        <v>10658</v>
      </c>
      <c r="M571" t="b">
        <v>0</v>
      </c>
      <c r="T571" t="s">
        <v>4341</v>
      </c>
      <c r="U571" t="s">
        <v>4340</v>
      </c>
      <c r="V571" t="s">
        <v>10511</v>
      </c>
      <c r="W571">
        <v>2890</v>
      </c>
      <c r="X571" s="25" t="s">
        <v>21623</v>
      </c>
      <c r="Y571" t="s">
        <v>21436</v>
      </c>
      <c r="Z571" t="s">
        <v>10657</v>
      </c>
      <c r="AA571" t="str">
        <f t="shared" si="8"/>
        <v>Network Device Management Security Requirements Guide :: Version 4, Release: 1 Benchmark Date: 23 Apr 2021 AU-12;</v>
      </c>
    </row>
    <row r="572" spans="1:27" ht="409.5" hidden="1">
      <c r="A572" t="s">
        <v>10656</v>
      </c>
      <c r="B572" t="s">
        <v>4349</v>
      </c>
      <c r="C572" t="s">
        <v>7015</v>
      </c>
      <c r="D572" t="s">
        <v>10655</v>
      </c>
      <c r="E572" t="s">
        <v>10654</v>
      </c>
      <c r="F572" t="s">
        <v>10653</v>
      </c>
      <c r="G572" s="25" t="s">
        <v>10623</v>
      </c>
      <c r="I572" s="25" t="s">
        <v>10652</v>
      </c>
      <c r="J572" t="s">
        <v>10651</v>
      </c>
      <c r="M572" t="b">
        <v>0</v>
      </c>
      <c r="T572" t="s">
        <v>4341</v>
      </c>
      <c r="U572" t="s">
        <v>4340</v>
      </c>
      <c r="V572" t="s">
        <v>10511</v>
      </c>
      <c r="W572">
        <v>2890</v>
      </c>
      <c r="X572" s="25" t="s">
        <v>21623</v>
      </c>
      <c r="Y572" t="s">
        <v>21436</v>
      </c>
      <c r="Z572" t="s">
        <v>10650</v>
      </c>
      <c r="AA572" t="str">
        <f t="shared" si="8"/>
        <v>Network Device Management Security Requirements Guide :: Version 4, Release: 1 Benchmark Date: 23 Apr 2021 AU-12;</v>
      </c>
    </row>
    <row r="573" spans="1:27" ht="409.5" hidden="1">
      <c r="A573" t="s">
        <v>10649</v>
      </c>
      <c r="B573" t="s">
        <v>4349</v>
      </c>
      <c r="C573" t="s">
        <v>6981</v>
      </c>
      <c r="D573" t="s">
        <v>10648</v>
      </c>
      <c r="E573" t="s">
        <v>10647</v>
      </c>
      <c r="F573" t="s">
        <v>10646</v>
      </c>
      <c r="G573" s="25" t="s">
        <v>10623</v>
      </c>
      <c r="I573" s="25" t="s">
        <v>10645</v>
      </c>
      <c r="J573" t="s">
        <v>10644</v>
      </c>
      <c r="M573" t="b">
        <v>0</v>
      </c>
      <c r="T573" t="s">
        <v>4341</v>
      </c>
      <c r="U573" t="s">
        <v>4340</v>
      </c>
      <c r="V573" t="s">
        <v>10511</v>
      </c>
      <c r="W573">
        <v>2890</v>
      </c>
      <c r="X573" s="25" t="s">
        <v>21623</v>
      </c>
      <c r="Y573" t="s">
        <v>21436</v>
      </c>
      <c r="Z573" t="s">
        <v>10643</v>
      </c>
      <c r="AA573" t="str">
        <f t="shared" si="8"/>
        <v>Network Device Management Security Requirements Guide :: Version 4, Release: 1 Benchmark Date: 23 Apr 2021 AU-12;</v>
      </c>
    </row>
    <row r="574" spans="1:27" ht="409.5" hidden="1">
      <c r="A574" t="s">
        <v>10642</v>
      </c>
      <c r="B574" t="s">
        <v>4349</v>
      </c>
      <c r="C574" t="s">
        <v>6972</v>
      </c>
      <c r="D574" t="s">
        <v>10641</v>
      </c>
      <c r="E574" t="s">
        <v>10640</v>
      </c>
      <c r="F574" t="s">
        <v>10639</v>
      </c>
      <c r="G574" s="25" t="s">
        <v>10623</v>
      </c>
      <c r="I574" s="25" t="s">
        <v>10638</v>
      </c>
      <c r="J574" t="s">
        <v>10637</v>
      </c>
      <c r="M574" t="b">
        <v>0</v>
      </c>
      <c r="T574" t="s">
        <v>4341</v>
      </c>
      <c r="U574" t="s">
        <v>4340</v>
      </c>
      <c r="V574" t="s">
        <v>10511</v>
      </c>
      <c r="W574">
        <v>2890</v>
      </c>
      <c r="X574" s="25" t="s">
        <v>21623</v>
      </c>
      <c r="Y574" t="s">
        <v>21436</v>
      </c>
      <c r="Z574" t="s">
        <v>10636</v>
      </c>
      <c r="AA574" t="str">
        <f t="shared" si="8"/>
        <v>Network Device Management Security Requirements Guide :: Version 4, Release: 1 Benchmark Date: 23 Apr 2021 AU-12;</v>
      </c>
    </row>
    <row r="575" spans="1:27" ht="409.5" hidden="1">
      <c r="A575" t="s">
        <v>10635</v>
      </c>
      <c r="B575" t="s">
        <v>4349</v>
      </c>
      <c r="C575" t="s">
        <v>6963</v>
      </c>
      <c r="D575" t="s">
        <v>10634</v>
      </c>
      <c r="E575" t="s">
        <v>10633</v>
      </c>
      <c r="F575" t="s">
        <v>10632</v>
      </c>
      <c r="G575" s="25" t="s">
        <v>10631</v>
      </c>
      <c r="I575" s="25" t="s">
        <v>10630</v>
      </c>
      <c r="J575" t="s">
        <v>10629</v>
      </c>
      <c r="M575" t="b">
        <v>0</v>
      </c>
      <c r="T575" t="s">
        <v>4341</v>
      </c>
      <c r="U575" t="s">
        <v>4340</v>
      </c>
      <c r="V575" t="s">
        <v>10511</v>
      </c>
      <c r="W575">
        <v>2890</v>
      </c>
      <c r="X575" s="25" t="s">
        <v>21623</v>
      </c>
      <c r="Y575" t="s">
        <v>21436</v>
      </c>
      <c r="Z575" t="s">
        <v>10628</v>
      </c>
      <c r="AA575" t="str">
        <f t="shared" si="8"/>
        <v>Network Device Management Security Requirements Guide :: Version 4, Release: 1 Benchmark Date: 23 Apr 2021 AU-12;</v>
      </c>
    </row>
    <row r="576" spans="1:27" ht="409.5" hidden="1">
      <c r="A576" t="s">
        <v>10627</v>
      </c>
      <c r="B576" t="s">
        <v>4349</v>
      </c>
      <c r="C576" t="s">
        <v>5186</v>
      </c>
      <c r="D576" t="s">
        <v>10626</v>
      </c>
      <c r="E576" t="s">
        <v>10625</v>
      </c>
      <c r="F576" t="s">
        <v>10624</v>
      </c>
      <c r="G576" s="25" t="s">
        <v>10623</v>
      </c>
      <c r="I576" s="25" t="s">
        <v>10622</v>
      </c>
      <c r="J576" t="s">
        <v>10621</v>
      </c>
      <c r="M576" t="b">
        <v>0</v>
      </c>
      <c r="T576" t="s">
        <v>4341</v>
      </c>
      <c r="U576" t="s">
        <v>4340</v>
      </c>
      <c r="V576" t="s">
        <v>10511</v>
      </c>
      <c r="W576">
        <v>2890</v>
      </c>
      <c r="X576" s="25" t="s">
        <v>21623</v>
      </c>
      <c r="Y576" t="s">
        <v>21436</v>
      </c>
      <c r="Z576" t="s">
        <v>10620</v>
      </c>
      <c r="AA576" t="str">
        <f t="shared" si="8"/>
        <v>Network Device Management Security Requirements Guide :: Version 4, Release: 1 Benchmark Date: 23 Apr 2021 AU-12;</v>
      </c>
    </row>
    <row r="577" spans="1:27" ht="409.5" hidden="1">
      <c r="A577" t="s">
        <v>9186</v>
      </c>
      <c r="B577" t="s">
        <v>4349</v>
      </c>
      <c r="C577" t="s">
        <v>7084</v>
      </c>
      <c r="D577" t="s">
        <v>9185</v>
      </c>
      <c r="E577" t="s">
        <v>9184</v>
      </c>
      <c r="F577" t="s">
        <v>9183</v>
      </c>
      <c r="G577" s="25" t="s">
        <v>9182</v>
      </c>
      <c r="I577" s="25" t="s">
        <v>9181</v>
      </c>
      <c r="J577" t="s">
        <v>9180</v>
      </c>
      <c r="M577" t="b">
        <v>0</v>
      </c>
      <c r="T577" t="s">
        <v>4341</v>
      </c>
      <c r="U577" t="s">
        <v>4340</v>
      </c>
      <c r="V577" t="s">
        <v>8332</v>
      </c>
      <c r="W577">
        <v>5269</v>
      </c>
      <c r="X577" s="25" t="s">
        <v>21623</v>
      </c>
      <c r="Y577" t="s">
        <v>21436</v>
      </c>
      <c r="AA577" t="str">
        <f t="shared" si="8"/>
        <v>Unified Endpoint Management Server Security Requirements Guide :: Version 1, Release: 1 Benchmark Date: 20 Nov 2020 AU-12;</v>
      </c>
    </row>
    <row r="578" spans="1:27" ht="409.5" hidden="1">
      <c r="A578" t="s">
        <v>8482</v>
      </c>
      <c r="B578" t="s">
        <v>4349</v>
      </c>
      <c r="C578" t="s">
        <v>7075</v>
      </c>
      <c r="D578" t="s">
        <v>8481</v>
      </c>
      <c r="E578" t="s">
        <v>8480</v>
      </c>
      <c r="F578" t="s">
        <v>8479</v>
      </c>
      <c r="G578" s="25" t="s">
        <v>8478</v>
      </c>
      <c r="I578" s="25" t="s">
        <v>8477</v>
      </c>
      <c r="J578" t="s">
        <v>8476</v>
      </c>
      <c r="M578" t="b">
        <v>0</v>
      </c>
      <c r="T578" t="s">
        <v>4341</v>
      </c>
      <c r="U578" t="s">
        <v>4340</v>
      </c>
      <c r="V578" t="s">
        <v>8332</v>
      </c>
      <c r="W578">
        <v>5269</v>
      </c>
      <c r="X578" s="25" t="s">
        <v>21623</v>
      </c>
      <c r="Y578" t="s">
        <v>21436</v>
      </c>
      <c r="AA578" t="str">
        <f t="shared" si="8"/>
        <v>Unified Endpoint Management Server Security Requirements Guide :: Version 1, Release: 1 Benchmark Date: 20 Nov 2020 AU-12;</v>
      </c>
    </row>
    <row r="579" spans="1:27" ht="409.5" hidden="1">
      <c r="A579" t="s">
        <v>8475</v>
      </c>
      <c r="B579" t="s">
        <v>4349</v>
      </c>
      <c r="C579" t="s">
        <v>7048</v>
      </c>
      <c r="D579" t="s">
        <v>8474</v>
      </c>
      <c r="E579" t="s">
        <v>8473</v>
      </c>
      <c r="F579" t="s">
        <v>8472</v>
      </c>
      <c r="G579" s="25" t="s">
        <v>8411</v>
      </c>
      <c r="I579" s="25" t="s">
        <v>8471</v>
      </c>
      <c r="J579" t="s">
        <v>8470</v>
      </c>
      <c r="M579" t="b">
        <v>0</v>
      </c>
      <c r="T579" t="s">
        <v>4341</v>
      </c>
      <c r="U579" t="s">
        <v>4340</v>
      </c>
      <c r="V579" t="s">
        <v>8332</v>
      </c>
      <c r="W579">
        <v>5269</v>
      </c>
      <c r="X579" s="25" t="s">
        <v>21623</v>
      </c>
      <c r="Y579" t="s">
        <v>21436</v>
      </c>
      <c r="AA579" t="str">
        <f t="shared" si="8"/>
        <v>Unified Endpoint Management Server Security Requirements Guide :: Version 1, Release: 1 Benchmark Date: 20 Nov 2020 AU-12;</v>
      </c>
    </row>
    <row r="580" spans="1:27" ht="409.5" hidden="1">
      <c r="A580" t="s">
        <v>8469</v>
      </c>
      <c r="B580" t="s">
        <v>4349</v>
      </c>
      <c r="C580" t="s">
        <v>7040</v>
      </c>
      <c r="D580" t="s">
        <v>8468</v>
      </c>
      <c r="E580" t="s">
        <v>8467</v>
      </c>
      <c r="F580" t="s">
        <v>8466</v>
      </c>
      <c r="G580" s="25" t="s">
        <v>8411</v>
      </c>
      <c r="I580" s="25" t="s">
        <v>8465</v>
      </c>
      <c r="J580" t="s">
        <v>8464</v>
      </c>
      <c r="M580" t="b">
        <v>0</v>
      </c>
      <c r="T580" t="s">
        <v>4341</v>
      </c>
      <c r="U580" t="s">
        <v>4340</v>
      </c>
      <c r="V580" t="s">
        <v>8332</v>
      </c>
      <c r="W580">
        <v>5269</v>
      </c>
      <c r="X580" s="25" t="s">
        <v>21623</v>
      </c>
      <c r="Y580" t="s">
        <v>21436</v>
      </c>
      <c r="AA580" t="str">
        <f t="shared" ref="AA580:AA643" si="9">_xlfn.CONCAT(V580, " ", Y580)</f>
        <v>Unified Endpoint Management Server Security Requirements Guide :: Version 1, Release: 1 Benchmark Date: 20 Nov 2020 AU-12;</v>
      </c>
    </row>
    <row r="581" spans="1:27" ht="409.5" hidden="1">
      <c r="A581" t="s">
        <v>8463</v>
      </c>
      <c r="B581" t="s">
        <v>4349</v>
      </c>
      <c r="C581" t="s">
        <v>7015</v>
      </c>
      <c r="D581" t="s">
        <v>8462</v>
      </c>
      <c r="E581" t="s">
        <v>8461</v>
      </c>
      <c r="F581" t="s">
        <v>8460</v>
      </c>
      <c r="G581" s="25" t="s">
        <v>8411</v>
      </c>
      <c r="I581" s="25" t="s">
        <v>8459</v>
      </c>
      <c r="J581" t="s">
        <v>8458</v>
      </c>
      <c r="M581" t="b">
        <v>0</v>
      </c>
      <c r="T581" t="s">
        <v>4341</v>
      </c>
      <c r="U581" t="s">
        <v>4340</v>
      </c>
      <c r="V581" t="s">
        <v>8332</v>
      </c>
      <c r="W581">
        <v>5269</v>
      </c>
      <c r="X581" s="25" t="s">
        <v>21623</v>
      </c>
      <c r="Y581" t="s">
        <v>21436</v>
      </c>
      <c r="AA581" t="str">
        <f t="shared" si="9"/>
        <v>Unified Endpoint Management Server Security Requirements Guide :: Version 1, Release: 1 Benchmark Date: 20 Nov 2020 AU-12;</v>
      </c>
    </row>
    <row r="582" spans="1:27" ht="409.5" hidden="1">
      <c r="A582" t="s">
        <v>8457</v>
      </c>
      <c r="B582" t="s">
        <v>4349</v>
      </c>
      <c r="C582" t="s">
        <v>6998</v>
      </c>
      <c r="D582" t="s">
        <v>8456</v>
      </c>
      <c r="E582" t="s">
        <v>8455</v>
      </c>
      <c r="F582" t="s">
        <v>8454</v>
      </c>
      <c r="G582" s="25" t="s">
        <v>8411</v>
      </c>
      <c r="I582" s="25" t="s">
        <v>8453</v>
      </c>
      <c r="J582" t="s">
        <v>8452</v>
      </c>
      <c r="M582" t="b">
        <v>0</v>
      </c>
      <c r="T582" t="s">
        <v>4341</v>
      </c>
      <c r="U582" t="s">
        <v>4340</v>
      </c>
      <c r="V582" t="s">
        <v>8332</v>
      </c>
      <c r="W582">
        <v>5269</v>
      </c>
      <c r="X582" s="25" t="s">
        <v>21623</v>
      </c>
      <c r="Y582" t="s">
        <v>21436</v>
      </c>
      <c r="AA582" t="str">
        <f t="shared" si="9"/>
        <v>Unified Endpoint Management Server Security Requirements Guide :: Version 1, Release: 1 Benchmark Date: 20 Nov 2020 AU-12;</v>
      </c>
    </row>
    <row r="583" spans="1:27" ht="409.5" hidden="1">
      <c r="A583" t="s">
        <v>8451</v>
      </c>
      <c r="B583" t="s">
        <v>4349</v>
      </c>
      <c r="C583" t="s">
        <v>6981</v>
      </c>
      <c r="D583" t="s">
        <v>8450</v>
      </c>
      <c r="E583" t="s">
        <v>8449</v>
      </c>
      <c r="F583" t="s">
        <v>8448</v>
      </c>
      <c r="G583" s="25" t="s">
        <v>8411</v>
      </c>
      <c r="I583" s="25" t="s">
        <v>8447</v>
      </c>
      <c r="J583" t="s">
        <v>8446</v>
      </c>
      <c r="M583" t="b">
        <v>0</v>
      </c>
      <c r="T583" t="s">
        <v>4341</v>
      </c>
      <c r="U583" t="s">
        <v>4340</v>
      </c>
      <c r="V583" t="s">
        <v>8332</v>
      </c>
      <c r="W583">
        <v>5269</v>
      </c>
      <c r="X583" s="25" t="s">
        <v>21623</v>
      </c>
      <c r="Y583" t="s">
        <v>21436</v>
      </c>
      <c r="AA583" t="str">
        <f t="shared" si="9"/>
        <v>Unified Endpoint Management Server Security Requirements Guide :: Version 1, Release: 1 Benchmark Date: 20 Nov 2020 AU-12;</v>
      </c>
    </row>
    <row r="584" spans="1:27" ht="409.5" hidden="1">
      <c r="A584" t="s">
        <v>8445</v>
      </c>
      <c r="B584" t="s">
        <v>4349</v>
      </c>
      <c r="C584" t="s">
        <v>6972</v>
      </c>
      <c r="D584" t="s">
        <v>8444</v>
      </c>
      <c r="E584" t="s">
        <v>8443</v>
      </c>
      <c r="F584" t="s">
        <v>8442</v>
      </c>
      <c r="G584" s="25" t="s">
        <v>8411</v>
      </c>
      <c r="I584" s="25" t="s">
        <v>8441</v>
      </c>
      <c r="J584" t="s">
        <v>8440</v>
      </c>
      <c r="M584" t="b">
        <v>0</v>
      </c>
      <c r="T584" t="s">
        <v>4341</v>
      </c>
      <c r="U584" t="s">
        <v>4340</v>
      </c>
      <c r="V584" t="s">
        <v>8332</v>
      </c>
      <c r="W584">
        <v>5269</v>
      </c>
      <c r="X584" s="25" t="s">
        <v>21623</v>
      </c>
      <c r="Y584" t="s">
        <v>21436</v>
      </c>
      <c r="AA584" t="str">
        <f t="shared" si="9"/>
        <v>Unified Endpoint Management Server Security Requirements Guide :: Version 1, Release: 1 Benchmark Date: 20 Nov 2020 AU-12;</v>
      </c>
    </row>
    <row r="585" spans="1:27" ht="409.5" hidden="1">
      <c r="A585" t="s">
        <v>8439</v>
      </c>
      <c r="B585" t="s">
        <v>4349</v>
      </c>
      <c r="C585" t="s">
        <v>6963</v>
      </c>
      <c r="D585" t="s">
        <v>8438</v>
      </c>
      <c r="E585" t="s">
        <v>8437</v>
      </c>
      <c r="F585" t="s">
        <v>8436</v>
      </c>
      <c r="G585" s="25" t="s">
        <v>8411</v>
      </c>
      <c r="I585" s="25" t="s">
        <v>8435</v>
      </c>
      <c r="J585" t="s">
        <v>8434</v>
      </c>
      <c r="M585" t="b">
        <v>0</v>
      </c>
      <c r="T585" t="s">
        <v>4341</v>
      </c>
      <c r="U585" t="s">
        <v>4340</v>
      </c>
      <c r="V585" t="s">
        <v>8332</v>
      </c>
      <c r="W585">
        <v>5269</v>
      </c>
      <c r="X585" s="25" t="s">
        <v>21623</v>
      </c>
      <c r="Y585" t="s">
        <v>21436</v>
      </c>
      <c r="AA585" t="str">
        <f t="shared" si="9"/>
        <v>Unified Endpoint Management Server Security Requirements Guide :: Version 1, Release: 1 Benchmark Date: 20 Nov 2020 AU-12;</v>
      </c>
    </row>
    <row r="586" spans="1:27" ht="409.5" hidden="1">
      <c r="A586" t="s">
        <v>8433</v>
      </c>
      <c r="B586" t="s">
        <v>4349</v>
      </c>
      <c r="C586" t="s">
        <v>5186</v>
      </c>
      <c r="D586" t="s">
        <v>8432</v>
      </c>
      <c r="E586" t="s">
        <v>8431</v>
      </c>
      <c r="F586" t="s">
        <v>8430</v>
      </c>
      <c r="G586" s="25" t="s">
        <v>8411</v>
      </c>
      <c r="I586" s="25" t="s">
        <v>8429</v>
      </c>
      <c r="J586" t="s">
        <v>8428</v>
      </c>
      <c r="M586" t="b">
        <v>0</v>
      </c>
      <c r="T586" t="s">
        <v>4341</v>
      </c>
      <c r="U586" t="s">
        <v>4340</v>
      </c>
      <c r="V586" t="s">
        <v>8332</v>
      </c>
      <c r="W586">
        <v>5269</v>
      </c>
      <c r="X586" s="25" t="s">
        <v>21623</v>
      </c>
      <c r="Y586" t="s">
        <v>21436</v>
      </c>
      <c r="AA586" t="str">
        <f t="shared" si="9"/>
        <v>Unified Endpoint Management Server Security Requirements Guide :: Version 1, Release: 1 Benchmark Date: 20 Nov 2020 AU-12;</v>
      </c>
    </row>
    <row r="587" spans="1:27" ht="409.5" hidden="1">
      <c r="A587" t="s">
        <v>8427</v>
      </c>
      <c r="B587" t="s">
        <v>4349</v>
      </c>
      <c r="C587" t="s">
        <v>6954</v>
      </c>
      <c r="D587" t="s">
        <v>8426</v>
      </c>
      <c r="E587" t="s">
        <v>8425</v>
      </c>
      <c r="F587" t="s">
        <v>8424</v>
      </c>
      <c r="G587" s="25" t="s">
        <v>8411</v>
      </c>
      <c r="I587" s="25" t="s">
        <v>8423</v>
      </c>
      <c r="J587" t="s">
        <v>8422</v>
      </c>
      <c r="M587" t="b">
        <v>0</v>
      </c>
      <c r="T587" t="s">
        <v>4341</v>
      </c>
      <c r="U587" t="s">
        <v>4340</v>
      </c>
      <c r="V587" t="s">
        <v>8332</v>
      </c>
      <c r="W587">
        <v>5269</v>
      </c>
      <c r="X587" s="25" t="s">
        <v>21623</v>
      </c>
      <c r="Y587" t="s">
        <v>21436</v>
      </c>
      <c r="AA587" t="str">
        <f t="shared" si="9"/>
        <v>Unified Endpoint Management Server Security Requirements Guide :: Version 1, Release: 1 Benchmark Date: 20 Nov 2020 AU-12;</v>
      </c>
    </row>
    <row r="588" spans="1:27" ht="409.5" hidden="1">
      <c r="A588" t="s">
        <v>8421</v>
      </c>
      <c r="B588" t="s">
        <v>4349</v>
      </c>
      <c r="C588" t="s">
        <v>6945</v>
      </c>
      <c r="D588" t="s">
        <v>8420</v>
      </c>
      <c r="E588" t="s">
        <v>8419</v>
      </c>
      <c r="F588" t="s">
        <v>8418</v>
      </c>
      <c r="G588" s="25" t="s">
        <v>8411</v>
      </c>
      <c r="I588" s="25" t="s">
        <v>8417</v>
      </c>
      <c r="J588" t="s">
        <v>8416</v>
      </c>
      <c r="M588" t="b">
        <v>0</v>
      </c>
      <c r="T588" t="s">
        <v>4341</v>
      </c>
      <c r="U588" t="s">
        <v>4340</v>
      </c>
      <c r="V588" t="s">
        <v>8332</v>
      </c>
      <c r="W588">
        <v>5269</v>
      </c>
      <c r="X588" s="25" t="s">
        <v>21623</v>
      </c>
      <c r="Y588" t="s">
        <v>21436</v>
      </c>
      <c r="AA588" t="str">
        <f t="shared" si="9"/>
        <v>Unified Endpoint Management Server Security Requirements Guide :: Version 1, Release: 1 Benchmark Date: 20 Nov 2020 AU-12;</v>
      </c>
    </row>
    <row r="589" spans="1:27" ht="409.5" hidden="1">
      <c r="A589" t="s">
        <v>8415</v>
      </c>
      <c r="B589" t="s">
        <v>4349</v>
      </c>
      <c r="C589" t="s">
        <v>6936</v>
      </c>
      <c r="D589" t="s">
        <v>8414</v>
      </c>
      <c r="E589" t="s">
        <v>8413</v>
      </c>
      <c r="F589" t="s">
        <v>8412</v>
      </c>
      <c r="G589" s="25" t="s">
        <v>8411</v>
      </c>
      <c r="I589" s="25" t="s">
        <v>8410</v>
      </c>
      <c r="J589" t="s">
        <v>8409</v>
      </c>
      <c r="M589" t="b">
        <v>0</v>
      </c>
      <c r="T589" t="s">
        <v>4341</v>
      </c>
      <c r="U589" t="s">
        <v>4340</v>
      </c>
      <c r="V589" t="s">
        <v>8332</v>
      </c>
      <c r="W589">
        <v>5269</v>
      </c>
      <c r="X589" s="25" t="s">
        <v>21623</v>
      </c>
      <c r="Y589" t="s">
        <v>21436</v>
      </c>
      <c r="AA589" t="str">
        <f t="shared" si="9"/>
        <v>Unified Endpoint Management Server Security Requirements Guide :: Version 1, Release: 1 Benchmark Date: 20 Nov 2020 AU-12;</v>
      </c>
    </row>
    <row r="590" spans="1:27" ht="409.5" hidden="1">
      <c r="A590" t="s">
        <v>7760</v>
      </c>
      <c r="B590" t="s">
        <v>4349</v>
      </c>
      <c r="C590" t="s">
        <v>7759</v>
      </c>
      <c r="D590" t="s">
        <v>7758</v>
      </c>
      <c r="E590" t="s">
        <v>7757</v>
      </c>
      <c r="F590" t="s">
        <v>7756</v>
      </c>
      <c r="G590" s="25" t="s">
        <v>7755</v>
      </c>
      <c r="I590" s="25" t="s">
        <v>7754</v>
      </c>
      <c r="J590" t="s">
        <v>7753</v>
      </c>
      <c r="M590" t="b">
        <v>0</v>
      </c>
      <c r="T590" t="s">
        <v>4341</v>
      </c>
      <c r="U590" t="s">
        <v>4340</v>
      </c>
      <c r="V590" t="s">
        <v>7613</v>
      </c>
      <c r="W590">
        <v>2920</v>
      </c>
      <c r="X590" s="25" t="s">
        <v>21623</v>
      </c>
      <c r="Y590" t="s">
        <v>21436</v>
      </c>
      <c r="Z590" t="s">
        <v>7752</v>
      </c>
      <c r="AA590" t="str">
        <f t="shared" si="9"/>
        <v>Virtual Private Network (VPN) Security Requirements Guide :: Version 2, Release: 4 Benchmark Date: 27 Oct 2021 AU-12;</v>
      </c>
    </row>
    <row r="591" spans="1:27" ht="409.5" hidden="1">
      <c r="A591" t="s">
        <v>7085</v>
      </c>
      <c r="B591" t="s">
        <v>4349</v>
      </c>
      <c r="C591" t="s">
        <v>7084</v>
      </c>
      <c r="D591" t="s">
        <v>7083</v>
      </c>
      <c r="E591" t="s">
        <v>7082</v>
      </c>
      <c r="F591" t="s">
        <v>7081</v>
      </c>
      <c r="G591" s="25" t="s">
        <v>7080</v>
      </c>
      <c r="I591" s="25" t="s">
        <v>7079</v>
      </c>
      <c r="J591" t="s">
        <v>7078</v>
      </c>
      <c r="M591" t="b">
        <v>0</v>
      </c>
      <c r="T591" t="s">
        <v>4341</v>
      </c>
      <c r="U591" t="s">
        <v>4340</v>
      </c>
      <c r="V591" t="s">
        <v>5162</v>
      </c>
      <c r="W591">
        <v>4093</v>
      </c>
      <c r="X591" s="25" t="s">
        <v>21623</v>
      </c>
      <c r="Y591" t="s">
        <v>21436</v>
      </c>
      <c r="Z591" t="s">
        <v>7077</v>
      </c>
      <c r="AA591" t="str">
        <f t="shared" si="9"/>
        <v>Application Security and Development Security Technical Implementation Guide :: Version 5, Release: 2 Benchmark Date: 27 Oct 2022 AU-12;</v>
      </c>
    </row>
    <row r="592" spans="1:27" ht="409.5" hidden="1">
      <c r="A592" t="s">
        <v>7076</v>
      </c>
      <c r="B592" t="s">
        <v>4349</v>
      </c>
      <c r="C592" t="s">
        <v>7075</v>
      </c>
      <c r="D592" t="s">
        <v>7074</v>
      </c>
      <c r="E592" t="s">
        <v>7073</v>
      </c>
      <c r="F592" t="s">
        <v>7072</v>
      </c>
      <c r="G592" s="25" t="s">
        <v>7071</v>
      </c>
      <c r="I592" s="25" t="s">
        <v>7070</v>
      </c>
      <c r="J592" t="s">
        <v>7069</v>
      </c>
      <c r="M592" t="b">
        <v>0</v>
      </c>
      <c r="T592" t="s">
        <v>4341</v>
      </c>
      <c r="U592" t="s">
        <v>4340</v>
      </c>
      <c r="V592" t="s">
        <v>5162</v>
      </c>
      <c r="W592">
        <v>4093</v>
      </c>
      <c r="X592" s="25" t="s">
        <v>21623</v>
      </c>
      <c r="Y592" t="s">
        <v>21436</v>
      </c>
      <c r="Z592" t="s">
        <v>7068</v>
      </c>
      <c r="AA592" t="str">
        <f t="shared" si="9"/>
        <v>Application Security and Development Security Technical Implementation Guide :: Version 5, Release: 2 Benchmark Date: 27 Oct 2022 AU-12;</v>
      </c>
    </row>
    <row r="593" spans="1:27" ht="409.5" hidden="1">
      <c r="A593" t="s">
        <v>7067</v>
      </c>
      <c r="B593" t="s">
        <v>4349</v>
      </c>
      <c r="C593" t="s">
        <v>7066</v>
      </c>
      <c r="D593" t="s">
        <v>7065</v>
      </c>
      <c r="E593" t="s">
        <v>7064</v>
      </c>
      <c r="F593" t="s">
        <v>7063</v>
      </c>
      <c r="G593" s="25" t="s">
        <v>7062</v>
      </c>
      <c r="I593" s="25" t="s">
        <v>7061</v>
      </c>
      <c r="J593" t="s">
        <v>7060</v>
      </c>
      <c r="M593" t="b">
        <v>0</v>
      </c>
      <c r="T593" t="s">
        <v>4341</v>
      </c>
      <c r="U593" t="s">
        <v>4340</v>
      </c>
      <c r="V593" t="s">
        <v>5162</v>
      </c>
      <c r="W593">
        <v>4093</v>
      </c>
      <c r="X593" s="25" t="s">
        <v>21623</v>
      </c>
      <c r="Y593" t="s">
        <v>21436</v>
      </c>
      <c r="Z593" t="s">
        <v>7059</v>
      </c>
      <c r="AA593" t="str">
        <f t="shared" si="9"/>
        <v>Application Security and Development Security Technical Implementation Guide :: Version 5, Release: 2 Benchmark Date: 27 Oct 2022 AU-12;</v>
      </c>
    </row>
    <row r="594" spans="1:27" ht="409.5" hidden="1">
      <c r="A594" t="s">
        <v>7058</v>
      </c>
      <c r="B594" t="s">
        <v>4349</v>
      </c>
      <c r="C594" t="s">
        <v>7057</v>
      </c>
      <c r="D594" t="s">
        <v>7056</v>
      </c>
      <c r="E594" t="s">
        <v>7055</v>
      </c>
      <c r="F594" t="s">
        <v>7054</v>
      </c>
      <c r="G594" s="25" t="s">
        <v>7053</v>
      </c>
      <c r="I594" s="25" t="s">
        <v>7052</v>
      </c>
      <c r="J594" t="s">
        <v>7051</v>
      </c>
      <c r="M594" t="b">
        <v>0</v>
      </c>
      <c r="T594" t="s">
        <v>4341</v>
      </c>
      <c r="U594" t="s">
        <v>4340</v>
      </c>
      <c r="V594" t="s">
        <v>5162</v>
      </c>
      <c r="W594">
        <v>4093</v>
      </c>
      <c r="X594" s="25" t="s">
        <v>21623</v>
      </c>
      <c r="Y594" t="s">
        <v>21436</v>
      </c>
      <c r="Z594" t="s">
        <v>7050</v>
      </c>
      <c r="AA594" t="str">
        <f t="shared" si="9"/>
        <v>Application Security and Development Security Technical Implementation Guide :: Version 5, Release: 2 Benchmark Date: 27 Oct 2022 AU-12;</v>
      </c>
    </row>
    <row r="595" spans="1:27" ht="409.5" hidden="1">
      <c r="A595" t="s">
        <v>7049</v>
      </c>
      <c r="B595" t="s">
        <v>4349</v>
      </c>
      <c r="C595" t="s">
        <v>7048</v>
      </c>
      <c r="D595" t="s">
        <v>7047</v>
      </c>
      <c r="E595" t="s">
        <v>7046</v>
      </c>
      <c r="F595" t="s">
        <v>7045</v>
      </c>
      <c r="G595" s="25" t="s">
        <v>6986</v>
      </c>
      <c r="I595" s="25" t="s">
        <v>7044</v>
      </c>
      <c r="J595" t="s">
        <v>7043</v>
      </c>
      <c r="M595" t="b">
        <v>0</v>
      </c>
      <c r="T595" t="s">
        <v>4341</v>
      </c>
      <c r="U595" t="s">
        <v>4340</v>
      </c>
      <c r="V595" t="s">
        <v>5162</v>
      </c>
      <c r="W595">
        <v>4093</v>
      </c>
      <c r="X595" s="25" t="s">
        <v>21623</v>
      </c>
      <c r="Y595" t="s">
        <v>21436</v>
      </c>
      <c r="Z595" t="s">
        <v>7042</v>
      </c>
      <c r="AA595" t="str">
        <f t="shared" si="9"/>
        <v>Application Security and Development Security Technical Implementation Guide :: Version 5, Release: 2 Benchmark Date: 27 Oct 2022 AU-12;</v>
      </c>
    </row>
    <row r="596" spans="1:27" ht="409.5" hidden="1">
      <c r="A596" t="s">
        <v>7041</v>
      </c>
      <c r="B596" t="s">
        <v>4349</v>
      </c>
      <c r="C596" t="s">
        <v>7040</v>
      </c>
      <c r="D596" t="s">
        <v>7039</v>
      </c>
      <c r="E596" t="s">
        <v>7038</v>
      </c>
      <c r="F596" t="s">
        <v>7037</v>
      </c>
      <c r="G596" s="25" t="s">
        <v>6986</v>
      </c>
      <c r="I596" s="25" t="s">
        <v>7036</v>
      </c>
      <c r="J596" t="s">
        <v>7035</v>
      </c>
      <c r="M596" t="b">
        <v>0</v>
      </c>
      <c r="T596" t="s">
        <v>4341</v>
      </c>
      <c r="U596" t="s">
        <v>4340</v>
      </c>
      <c r="V596" t="s">
        <v>5162</v>
      </c>
      <c r="W596">
        <v>4093</v>
      </c>
      <c r="X596" s="25" t="s">
        <v>21623</v>
      </c>
      <c r="Y596" t="s">
        <v>21436</v>
      </c>
      <c r="Z596" t="s">
        <v>7034</v>
      </c>
      <c r="AA596" t="str">
        <f t="shared" si="9"/>
        <v>Application Security and Development Security Technical Implementation Guide :: Version 5, Release: 2 Benchmark Date: 27 Oct 2022 AU-12;</v>
      </c>
    </row>
    <row r="597" spans="1:27" ht="409.5" hidden="1">
      <c r="A597" t="s">
        <v>7033</v>
      </c>
      <c r="B597" t="s">
        <v>4349</v>
      </c>
      <c r="C597" t="s">
        <v>7032</v>
      </c>
      <c r="D597" t="s">
        <v>7031</v>
      </c>
      <c r="E597" t="s">
        <v>7030</v>
      </c>
      <c r="F597" t="s">
        <v>7029</v>
      </c>
      <c r="G597" s="25" t="s">
        <v>7028</v>
      </c>
      <c r="I597" s="25" t="s">
        <v>7027</v>
      </c>
      <c r="J597" t="s">
        <v>7026</v>
      </c>
      <c r="M597" t="b">
        <v>0</v>
      </c>
      <c r="T597" t="s">
        <v>4341</v>
      </c>
      <c r="U597" t="s">
        <v>4340</v>
      </c>
      <c r="V597" t="s">
        <v>5162</v>
      </c>
      <c r="W597">
        <v>4093</v>
      </c>
      <c r="X597" s="25" t="s">
        <v>21623</v>
      </c>
      <c r="Y597" t="s">
        <v>21436</v>
      </c>
      <c r="Z597" t="s">
        <v>7025</v>
      </c>
      <c r="AA597" t="str">
        <f t="shared" si="9"/>
        <v>Application Security and Development Security Technical Implementation Guide :: Version 5, Release: 2 Benchmark Date: 27 Oct 2022 AU-12;</v>
      </c>
    </row>
    <row r="598" spans="1:27" ht="409.5" hidden="1">
      <c r="A598" t="s">
        <v>7024</v>
      </c>
      <c r="B598" t="s">
        <v>4349</v>
      </c>
      <c r="C598" t="s">
        <v>7023</v>
      </c>
      <c r="D598" t="s">
        <v>7022</v>
      </c>
      <c r="E598" t="s">
        <v>7021</v>
      </c>
      <c r="F598" t="s">
        <v>7020</v>
      </c>
      <c r="G598" s="25" t="s">
        <v>6986</v>
      </c>
      <c r="I598" s="25" t="s">
        <v>7019</v>
      </c>
      <c r="J598" t="s">
        <v>7018</v>
      </c>
      <c r="M598" t="b">
        <v>0</v>
      </c>
      <c r="T598" t="s">
        <v>4341</v>
      </c>
      <c r="U598" t="s">
        <v>4340</v>
      </c>
      <c r="V598" t="s">
        <v>5162</v>
      </c>
      <c r="W598">
        <v>4093</v>
      </c>
      <c r="X598" s="25" t="s">
        <v>21623</v>
      </c>
      <c r="Y598" t="s">
        <v>21436</v>
      </c>
      <c r="Z598" t="s">
        <v>7017</v>
      </c>
      <c r="AA598" t="str">
        <f t="shared" si="9"/>
        <v>Application Security and Development Security Technical Implementation Guide :: Version 5, Release: 2 Benchmark Date: 27 Oct 2022 AU-12;</v>
      </c>
    </row>
    <row r="599" spans="1:27" ht="409.5" hidden="1">
      <c r="A599" t="s">
        <v>7016</v>
      </c>
      <c r="B599" t="s">
        <v>4349</v>
      </c>
      <c r="C599" t="s">
        <v>7015</v>
      </c>
      <c r="D599" t="s">
        <v>7014</v>
      </c>
      <c r="E599" t="s">
        <v>7013</v>
      </c>
      <c r="F599" t="s">
        <v>7012</v>
      </c>
      <c r="G599" s="25" t="s">
        <v>6986</v>
      </c>
      <c r="I599" s="25" t="s">
        <v>7011</v>
      </c>
      <c r="J599" t="s">
        <v>7010</v>
      </c>
      <c r="M599" t="b">
        <v>0</v>
      </c>
      <c r="T599" t="s">
        <v>4341</v>
      </c>
      <c r="U599" t="s">
        <v>4340</v>
      </c>
      <c r="V599" t="s">
        <v>5162</v>
      </c>
      <c r="W599">
        <v>4093</v>
      </c>
      <c r="X599" s="25" t="s">
        <v>21623</v>
      </c>
      <c r="Y599" t="s">
        <v>21436</v>
      </c>
      <c r="Z599" t="s">
        <v>7009</v>
      </c>
      <c r="AA599" t="str">
        <f t="shared" si="9"/>
        <v>Application Security and Development Security Technical Implementation Guide :: Version 5, Release: 2 Benchmark Date: 27 Oct 2022 AU-12;</v>
      </c>
    </row>
    <row r="600" spans="1:27" ht="409.5" hidden="1">
      <c r="A600" t="s">
        <v>7008</v>
      </c>
      <c r="B600" t="s">
        <v>4349</v>
      </c>
      <c r="C600" t="s">
        <v>7007</v>
      </c>
      <c r="D600" t="s">
        <v>7006</v>
      </c>
      <c r="E600" t="s">
        <v>7005</v>
      </c>
      <c r="F600" t="s">
        <v>7004</v>
      </c>
      <c r="G600" s="25" t="s">
        <v>7003</v>
      </c>
      <c r="I600" s="25" t="s">
        <v>7002</v>
      </c>
      <c r="J600" t="s">
        <v>7001</v>
      </c>
      <c r="M600" t="b">
        <v>0</v>
      </c>
      <c r="T600" t="s">
        <v>4341</v>
      </c>
      <c r="U600" t="s">
        <v>4340</v>
      </c>
      <c r="V600" t="s">
        <v>5162</v>
      </c>
      <c r="W600">
        <v>4093</v>
      </c>
      <c r="X600" s="25" t="s">
        <v>21623</v>
      </c>
      <c r="Y600" t="s">
        <v>21436</v>
      </c>
      <c r="Z600" t="s">
        <v>7000</v>
      </c>
      <c r="AA600" t="str">
        <f t="shared" si="9"/>
        <v>Application Security and Development Security Technical Implementation Guide :: Version 5, Release: 2 Benchmark Date: 27 Oct 2022 AU-12;</v>
      </c>
    </row>
    <row r="601" spans="1:27" ht="409.5" hidden="1">
      <c r="A601" t="s">
        <v>6999</v>
      </c>
      <c r="B601" t="s">
        <v>4349</v>
      </c>
      <c r="C601" t="s">
        <v>6998</v>
      </c>
      <c r="D601" t="s">
        <v>6997</v>
      </c>
      <c r="E601" t="s">
        <v>6996</v>
      </c>
      <c r="F601" t="s">
        <v>6995</v>
      </c>
      <c r="G601" s="25" t="s">
        <v>6986</v>
      </c>
      <c r="I601" s="25" t="s">
        <v>6994</v>
      </c>
      <c r="J601" t="s">
        <v>6993</v>
      </c>
      <c r="M601" t="b">
        <v>0</v>
      </c>
      <c r="T601" t="s">
        <v>4341</v>
      </c>
      <c r="U601" t="s">
        <v>4340</v>
      </c>
      <c r="V601" t="s">
        <v>5162</v>
      </c>
      <c r="W601">
        <v>4093</v>
      </c>
      <c r="X601" s="25" t="s">
        <v>21623</v>
      </c>
      <c r="Y601" t="s">
        <v>21436</v>
      </c>
      <c r="Z601" t="s">
        <v>6992</v>
      </c>
      <c r="AA601" t="str">
        <f t="shared" si="9"/>
        <v>Application Security and Development Security Technical Implementation Guide :: Version 5, Release: 2 Benchmark Date: 27 Oct 2022 AU-12;</v>
      </c>
    </row>
    <row r="602" spans="1:27" ht="409.5" hidden="1">
      <c r="A602" t="s">
        <v>6991</v>
      </c>
      <c r="B602" t="s">
        <v>4349</v>
      </c>
      <c r="C602" t="s">
        <v>6990</v>
      </c>
      <c r="D602" t="s">
        <v>6989</v>
      </c>
      <c r="E602" t="s">
        <v>6988</v>
      </c>
      <c r="F602" t="s">
        <v>6987</v>
      </c>
      <c r="G602" s="25" t="s">
        <v>6986</v>
      </c>
      <c r="I602" s="25" t="s">
        <v>6985</v>
      </c>
      <c r="J602" t="s">
        <v>6984</v>
      </c>
      <c r="M602" t="b">
        <v>0</v>
      </c>
      <c r="T602" t="s">
        <v>4341</v>
      </c>
      <c r="U602" t="s">
        <v>4340</v>
      </c>
      <c r="V602" t="s">
        <v>5162</v>
      </c>
      <c r="W602">
        <v>4093</v>
      </c>
      <c r="X602" s="25" t="s">
        <v>21623</v>
      </c>
      <c r="Y602" t="s">
        <v>21436</v>
      </c>
      <c r="Z602" t="s">
        <v>6983</v>
      </c>
      <c r="AA602" t="str">
        <f t="shared" si="9"/>
        <v>Application Security and Development Security Technical Implementation Guide :: Version 5, Release: 2 Benchmark Date: 27 Oct 2022 AU-12;</v>
      </c>
    </row>
    <row r="603" spans="1:27" ht="409.5" hidden="1">
      <c r="A603" t="s">
        <v>6982</v>
      </c>
      <c r="B603" t="s">
        <v>4349</v>
      </c>
      <c r="C603" t="s">
        <v>6981</v>
      </c>
      <c r="D603" t="s">
        <v>6980</v>
      </c>
      <c r="E603" t="s">
        <v>6979</v>
      </c>
      <c r="F603" t="s">
        <v>6978</v>
      </c>
      <c r="G603" s="25" t="s">
        <v>6977</v>
      </c>
      <c r="I603" s="25" t="s">
        <v>6976</v>
      </c>
      <c r="J603" t="s">
        <v>6975</v>
      </c>
      <c r="M603" t="b">
        <v>0</v>
      </c>
      <c r="T603" t="s">
        <v>4341</v>
      </c>
      <c r="U603" t="s">
        <v>4340</v>
      </c>
      <c r="V603" t="s">
        <v>5162</v>
      </c>
      <c r="W603">
        <v>4093</v>
      </c>
      <c r="X603" s="25" t="s">
        <v>21623</v>
      </c>
      <c r="Y603" t="s">
        <v>21436</v>
      </c>
      <c r="Z603" t="s">
        <v>6974</v>
      </c>
      <c r="AA603" t="str">
        <f t="shared" si="9"/>
        <v>Application Security and Development Security Technical Implementation Guide :: Version 5, Release: 2 Benchmark Date: 27 Oct 2022 AU-12;</v>
      </c>
    </row>
    <row r="604" spans="1:27" ht="409.5" hidden="1">
      <c r="A604" t="s">
        <v>6973</v>
      </c>
      <c r="B604" t="s">
        <v>4349</v>
      </c>
      <c r="C604" t="s">
        <v>6972</v>
      </c>
      <c r="D604" t="s">
        <v>6971</v>
      </c>
      <c r="E604" t="s">
        <v>6970</v>
      </c>
      <c r="F604" t="s">
        <v>6969</v>
      </c>
      <c r="G604" s="25" t="s">
        <v>6968</v>
      </c>
      <c r="I604" s="25" t="s">
        <v>6967</v>
      </c>
      <c r="J604" t="s">
        <v>6966</v>
      </c>
      <c r="M604" t="b">
        <v>0</v>
      </c>
      <c r="T604" t="s">
        <v>4341</v>
      </c>
      <c r="U604" t="s">
        <v>4340</v>
      </c>
      <c r="V604" t="s">
        <v>5162</v>
      </c>
      <c r="W604">
        <v>4093</v>
      </c>
      <c r="X604" s="25" t="s">
        <v>21623</v>
      </c>
      <c r="Y604" t="s">
        <v>21436</v>
      </c>
      <c r="Z604" t="s">
        <v>6965</v>
      </c>
      <c r="AA604" t="str">
        <f t="shared" si="9"/>
        <v>Application Security and Development Security Technical Implementation Guide :: Version 5, Release: 2 Benchmark Date: 27 Oct 2022 AU-12;</v>
      </c>
    </row>
    <row r="605" spans="1:27" ht="409.5" hidden="1">
      <c r="A605" t="s">
        <v>6964</v>
      </c>
      <c r="B605" t="s">
        <v>4349</v>
      </c>
      <c r="C605" t="s">
        <v>6963</v>
      </c>
      <c r="D605" t="s">
        <v>6962</v>
      </c>
      <c r="E605" t="s">
        <v>6961</v>
      </c>
      <c r="F605" t="s">
        <v>6960</v>
      </c>
      <c r="G605" t="s">
        <v>6959</v>
      </c>
      <c r="I605" s="25" t="s">
        <v>6958</v>
      </c>
      <c r="J605" t="s">
        <v>6957</v>
      </c>
      <c r="M605" t="b">
        <v>0</v>
      </c>
      <c r="T605" t="s">
        <v>4341</v>
      </c>
      <c r="U605" t="s">
        <v>4340</v>
      </c>
      <c r="V605" t="s">
        <v>5162</v>
      </c>
      <c r="W605">
        <v>4093</v>
      </c>
      <c r="X605" s="25" t="s">
        <v>21623</v>
      </c>
      <c r="Y605" t="s">
        <v>21436</v>
      </c>
      <c r="Z605" t="s">
        <v>6956</v>
      </c>
      <c r="AA605" t="str">
        <f t="shared" si="9"/>
        <v>Application Security and Development Security Technical Implementation Guide :: Version 5, Release: 2 Benchmark Date: 27 Oct 2022 AU-12;</v>
      </c>
    </row>
    <row r="606" spans="1:27" ht="409.5" hidden="1">
      <c r="A606" t="s">
        <v>6955</v>
      </c>
      <c r="B606" t="s">
        <v>4349</v>
      </c>
      <c r="C606" t="s">
        <v>6954</v>
      </c>
      <c r="D606" t="s">
        <v>6953</v>
      </c>
      <c r="E606" t="s">
        <v>6952</v>
      </c>
      <c r="F606" t="s">
        <v>6951</v>
      </c>
      <c r="G606" s="25" t="s">
        <v>6950</v>
      </c>
      <c r="I606" s="25" t="s">
        <v>6949</v>
      </c>
      <c r="J606" t="s">
        <v>6948</v>
      </c>
      <c r="M606" t="b">
        <v>0</v>
      </c>
      <c r="T606" t="s">
        <v>4341</v>
      </c>
      <c r="U606" t="s">
        <v>4340</v>
      </c>
      <c r="V606" t="s">
        <v>5162</v>
      </c>
      <c r="W606">
        <v>4093</v>
      </c>
      <c r="X606" s="25" t="s">
        <v>21623</v>
      </c>
      <c r="Y606" t="s">
        <v>21436</v>
      </c>
      <c r="Z606" t="s">
        <v>6947</v>
      </c>
      <c r="AA606" t="str">
        <f t="shared" si="9"/>
        <v>Application Security and Development Security Technical Implementation Guide :: Version 5, Release: 2 Benchmark Date: 27 Oct 2022 AU-12;</v>
      </c>
    </row>
    <row r="607" spans="1:27" ht="409.5" hidden="1">
      <c r="A607" t="s">
        <v>6946</v>
      </c>
      <c r="B607" t="s">
        <v>4349</v>
      </c>
      <c r="C607" t="s">
        <v>6945</v>
      </c>
      <c r="D607" t="s">
        <v>6944</v>
      </c>
      <c r="E607" t="s">
        <v>6943</v>
      </c>
      <c r="F607" t="s">
        <v>6942</v>
      </c>
      <c r="G607" s="25" t="s">
        <v>6941</v>
      </c>
      <c r="I607" s="25" t="s">
        <v>6940</v>
      </c>
      <c r="J607" t="s">
        <v>6939</v>
      </c>
      <c r="M607" t="b">
        <v>0</v>
      </c>
      <c r="T607" t="s">
        <v>4341</v>
      </c>
      <c r="U607" t="s">
        <v>4340</v>
      </c>
      <c r="V607" t="s">
        <v>5162</v>
      </c>
      <c r="W607">
        <v>4093</v>
      </c>
      <c r="X607" s="25" t="s">
        <v>21623</v>
      </c>
      <c r="Y607" t="s">
        <v>21436</v>
      </c>
      <c r="Z607" t="s">
        <v>6938</v>
      </c>
      <c r="AA607" t="str">
        <f t="shared" si="9"/>
        <v>Application Security and Development Security Technical Implementation Guide :: Version 5, Release: 2 Benchmark Date: 27 Oct 2022 AU-12;</v>
      </c>
    </row>
    <row r="608" spans="1:27" ht="409.5" hidden="1">
      <c r="A608" t="s">
        <v>6937</v>
      </c>
      <c r="B608" t="s">
        <v>4349</v>
      </c>
      <c r="C608" t="s">
        <v>6936</v>
      </c>
      <c r="D608" t="s">
        <v>6935</v>
      </c>
      <c r="E608" t="s">
        <v>6934</v>
      </c>
      <c r="F608" t="s">
        <v>6933</v>
      </c>
      <c r="G608" s="25" t="s">
        <v>6932</v>
      </c>
      <c r="I608" s="25" t="s">
        <v>6931</v>
      </c>
      <c r="J608" t="s">
        <v>6930</v>
      </c>
      <c r="M608" t="b">
        <v>0</v>
      </c>
      <c r="T608" t="s">
        <v>4341</v>
      </c>
      <c r="U608" t="s">
        <v>4340</v>
      </c>
      <c r="V608" t="s">
        <v>5162</v>
      </c>
      <c r="W608">
        <v>4093</v>
      </c>
      <c r="X608" s="25" t="s">
        <v>21623</v>
      </c>
      <c r="Y608" t="s">
        <v>21436</v>
      </c>
      <c r="Z608" t="s">
        <v>6929</v>
      </c>
      <c r="AA608" t="str">
        <f t="shared" si="9"/>
        <v>Application Security and Development Security Technical Implementation Guide :: Version 5, Release: 2 Benchmark Date: 27 Oct 2022 AU-12;</v>
      </c>
    </row>
    <row r="609" spans="1:27" ht="409.5" hidden="1">
      <c r="A609" t="s">
        <v>5188</v>
      </c>
      <c r="B609" t="s">
        <v>5187</v>
      </c>
      <c r="C609" t="s">
        <v>5186</v>
      </c>
      <c r="D609" t="s">
        <v>5185</v>
      </c>
      <c r="E609" t="s">
        <v>5184</v>
      </c>
      <c r="F609" t="s">
        <v>5183</v>
      </c>
      <c r="G609" s="25" t="s">
        <v>5182</v>
      </c>
      <c r="I609" s="25" t="s">
        <v>5181</v>
      </c>
      <c r="J609" t="s">
        <v>5180</v>
      </c>
      <c r="M609" t="b">
        <v>0</v>
      </c>
      <c r="T609" t="s">
        <v>4341</v>
      </c>
      <c r="U609" t="s">
        <v>4340</v>
      </c>
      <c r="V609" t="s">
        <v>5162</v>
      </c>
      <c r="W609">
        <v>4093</v>
      </c>
      <c r="X609" s="25" t="s">
        <v>21623</v>
      </c>
      <c r="Y609" t="s">
        <v>21436</v>
      </c>
      <c r="Z609" t="s">
        <v>5179</v>
      </c>
      <c r="AA609" t="str">
        <f t="shared" si="9"/>
        <v>Application Security and Development Security Technical Implementation Guide :: Version 5, Release: 2 Benchmark Date: 27 Oct 2022 AU-12;</v>
      </c>
    </row>
    <row r="610" spans="1:27" ht="409.5">
      <c r="A610" t="s">
        <v>20804</v>
      </c>
      <c r="B610" t="s">
        <v>4349</v>
      </c>
      <c r="C610" t="s">
        <v>20802</v>
      </c>
      <c r="D610" t="s">
        <v>20803</v>
      </c>
      <c r="E610" t="s">
        <v>20802</v>
      </c>
      <c r="F610" t="s">
        <v>20801</v>
      </c>
      <c r="G610" s="25" t="s">
        <v>20008</v>
      </c>
      <c r="I610" s="25" t="s">
        <v>20800</v>
      </c>
      <c r="J610" t="s">
        <v>20799</v>
      </c>
      <c r="M610" t="b">
        <v>0</v>
      </c>
      <c r="T610" t="s">
        <v>4341</v>
      </c>
      <c r="U610" t="s">
        <v>4340</v>
      </c>
      <c r="V610" t="s">
        <v>19908</v>
      </c>
      <c r="W610">
        <v>2489</v>
      </c>
      <c r="X610" s="25" t="s">
        <v>21623</v>
      </c>
      <c r="Y610" t="s">
        <v>21436</v>
      </c>
      <c r="AA610" t="str">
        <f t="shared" si="9"/>
        <v>Application Layer Gateway (ALG) Security Requirements Guide (SRG) :: Version 1, Release: 2 Benchmark Date: 24 Jul 2015 AU-12;</v>
      </c>
    </row>
    <row r="611" spans="1:27" ht="409.5">
      <c r="A611" t="s">
        <v>20798</v>
      </c>
      <c r="B611" t="s">
        <v>4349</v>
      </c>
      <c r="C611" t="s">
        <v>20796</v>
      </c>
      <c r="D611" t="s">
        <v>20797</v>
      </c>
      <c r="E611" t="s">
        <v>20796</v>
      </c>
      <c r="F611" t="s">
        <v>20795</v>
      </c>
      <c r="G611" s="25" t="s">
        <v>20794</v>
      </c>
      <c r="I611" s="25" t="s">
        <v>20793</v>
      </c>
      <c r="J611" t="s">
        <v>20792</v>
      </c>
      <c r="M611" t="b">
        <v>0</v>
      </c>
      <c r="T611" t="s">
        <v>4341</v>
      </c>
      <c r="U611" t="s">
        <v>4340</v>
      </c>
      <c r="V611" t="s">
        <v>19908</v>
      </c>
      <c r="W611">
        <v>2489</v>
      </c>
      <c r="X611" s="25" t="s">
        <v>21623</v>
      </c>
      <c r="Y611" t="s">
        <v>21436</v>
      </c>
      <c r="AA611" t="str">
        <f t="shared" si="9"/>
        <v>Application Layer Gateway (ALG) Security Requirements Guide (SRG) :: Version 1, Release: 2 Benchmark Date: 24 Jul 2015 AU-12;</v>
      </c>
    </row>
    <row r="612" spans="1:27" ht="409.5">
      <c r="A612" t="s">
        <v>20791</v>
      </c>
      <c r="B612" t="s">
        <v>4349</v>
      </c>
      <c r="C612" t="s">
        <v>20789</v>
      </c>
      <c r="D612" t="s">
        <v>20790</v>
      </c>
      <c r="E612" t="s">
        <v>20789</v>
      </c>
      <c r="F612" t="s">
        <v>20788</v>
      </c>
      <c r="G612" s="25" t="s">
        <v>20745</v>
      </c>
      <c r="I612" s="25" t="s">
        <v>20787</v>
      </c>
      <c r="J612" t="s">
        <v>20786</v>
      </c>
      <c r="M612" t="b">
        <v>0</v>
      </c>
      <c r="T612" t="s">
        <v>4341</v>
      </c>
      <c r="U612" t="s">
        <v>4340</v>
      </c>
      <c r="V612" t="s">
        <v>19908</v>
      </c>
      <c r="W612">
        <v>2489</v>
      </c>
      <c r="X612" s="25" t="s">
        <v>21623</v>
      </c>
      <c r="Y612" t="s">
        <v>21436</v>
      </c>
      <c r="AA612" t="str">
        <f t="shared" si="9"/>
        <v>Application Layer Gateway (ALG) Security Requirements Guide (SRG) :: Version 1, Release: 2 Benchmark Date: 24 Jul 2015 AU-12;</v>
      </c>
    </row>
    <row r="613" spans="1:27" ht="409.5">
      <c r="A613" t="s">
        <v>20785</v>
      </c>
      <c r="B613" t="s">
        <v>4349</v>
      </c>
      <c r="C613" t="s">
        <v>20783</v>
      </c>
      <c r="D613" t="s">
        <v>20784</v>
      </c>
      <c r="E613" t="s">
        <v>20783</v>
      </c>
      <c r="F613" t="s">
        <v>20782</v>
      </c>
      <c r="G613" s="25" t="s">
        <v>19995</v>
      </c>
      <c r="I613" s="25" t="s">
        <v>20781</v>
      </c>
      <c r="J613" t="s">
        <v>20780</v>
      </c>
      <c r="M613" t="b">
        <v>0</v>
      </c>
      <c r="T613" t="s">
        <v>4341</v>
      </c>
      <c r="U613" t="s">
        <v>4340</v>
      </c>
      <c r="V613" t="s">
        <v>19908</v>
      </c>
      <c r="W613">
        <v>2489</v>
      </c>
      <c r="X613" s="25" t="s">
        <v>21623</v>
      </c>
      <c r="Y613" t="s">
        <v>21436</v>
      </c>
      <c r="AA613" t="str">
        <f t="shared" si="9"/>
        <v>Application Layer Gateway (ALG) Security Requirements Guide (SRG) :: Version 1, Release: 2 Benchmark Date: 24 Jul 2015 AU-12;</v>
      </c>
    </row>
    <row r="614" spans="1:27" ht="409.5">
      <c r="A614" t="s">
        <v>20779</v>
      </c>
      <c r="B614" t="s">
        <v>4349</v>
      </c>
      <c r="C614" t="s">
        <v>20777</v>
      </c>
      <c r="D614" t="s">
        <v>20778</v>
      </c>
      <c r="E614" t="s">
        <v>20777</v>
      </c>
      <c r="F614" t="s">
        <v>20776</v>
      </c>
      <c r="G614" s="25" t="s">
        <v>19995</v>
      </c>
      <c r="I614" s="25" t="s">
        <v>20775</v>
      </c>
      <c r="J614" t="s">
        <v>20774</v>
      </c>
      <c r="M614" t="b">
        <v>0</v>
      </c>
      <c r="T614" t="s">
        <v>4341</v>
      </c>
      <c r="U614" t="s">
        <v>4340</v>
      </c>
      <c r="V614" t="s">
        <v>19908</v>
      </c>
      <c r="W614">
        <v>2489</v>
      </c>
      <c r="X614" s="25" t="s">
        <v>21623</v>
      </c>
      <c r="Y614" t="s">
        <v>21436</v>
      </c>
      <c r="AA614" t="str">
        <f t="shared" si="9"/>
        <v>Application Layer Gateway (ALG) Security Requirements Guide (SRG) :: Version 1, Release: 2 Benchmark Date: 24 Jul 2015 AU-12;</v>
      </c>
    </row>
    <row r="615" spans="1:27" ht="409.5">
      <c r="A615" t="s">
        <v>20773</v>
      </c>
      <c r="B615" t="s">
        <v>4349</v>
      </c>
      <c r="C615" t="s">
        <v>20771</v>
      </c>
      <c r="D615" t="s">
        <v>20772</v>
      </c>
      <c r="E615" t="s">
        <v>20771</v>
      </c>
      <c r="F615" t="s">
        <v>20770</v>
      </c>
      <c r="G615" s="25" t="s">
        <v>20008</v>
      </c>
      <c r="I615" s="25" t="s">
        <v>20769</v>
      </c>
      <c r="J615" t="s">
        <v>20768</v>
      </c>
      <c r="M615" t="b">
        <v>0</v>
      </c>
      <c r="T615" t="s">
        <v>4341</v>
      </c>
      <c r="U615" t="s">
        <v>4340</v>
      </c>
      <c r="V615" t="s">
        <v>19908</v>
      </c>
      <c r="W615">
        <v>2489</v>
      </c>
      <c r="X615" s="25" t="s">
        <v>21623</v>
      </c>
      <c r="Y615" t="s">
        <v>21436</v>
      </c>
      <c r="AA615" t="str">
        <f t="shared" si="9"/>
        <v>Application Layer Gateway (ALG) Security Requirements Guide (SRG) :: Version 1, Release: 2 Benchmark Date: 24 Jul 2015 AU-12;</v>
      </c>
    </row>
    <row r="616" spans="1:27" ht="409.5">
      <c r="A616" t="s">
        <v>20767</v>
      </c>
      <c r="B616" t="s">
        <v>4349</v>
      </c>
      <c r="C616" t="s">
        <v>20765</v>
      </c>
      <c r="D616" t="s">
        <v>20766</v>
      </c>
      <c r="E616" t="s">
        <v>20765</v>
      </c>
      <c r="F616" t="s">
        <v>20764</v>
      </c>
      <c r="G616" s="25" t="s">
        <v>20745</v>
      </c>
      <c r="I616" s="25" t="s">
        <v>20763</v>
      </c>
      <c r="J616" t="s">
        <v>20762</v>
      </c>
      <c r="M616" t="b">
        <v>0</v>
      </c>
      <c r="T616" t="s">
        <v>4341</v>
      </c>
      <c r="U616" t="s">
        <v>4340</v>
      </c>
      <c r="V616" t="s">
        <v>19908</v>
      </c>
      <c r="W616">
        <v>2489</v>
      </c>
      <c r="X616" s="25" t="s">
        <v>21623</v>
      </c>
      <c r="Y616" t="s">
        <v>21436</v>
      </c>
      <c r="AA616" t="str">
        <f t="shared" si="9"/>
        <v>Application Layer Gateway (ALG) Security Requirements Guide (SRG) :: Version 1, Release: 2 Benchmark Date: 24 Jul 2015 AU-12;</v>
      </c>
    </row>
    <row r="617" spans="1:27" ht="409.5">
      <c r="A617" t="s">
        <v>20761</v>
      </c>
      <c r="B617" t="s">
        <v>4349</v>
      </c>
      <c r="C617" t="s">
        <v>20759</v>
      </c>
      <c r="D617" t="s">
        <v>20760</v>
      </c>
      <c r="E617" t="s">
        <v>20759</v>
      </c>
      <c r="F617" t="s">
        <v>20758</v>
      </c>
      <c r="G617" s="25" t="s">
        <v>19995</v>
      </c>
      <c r="I617" s="25" t="s">
        <v>20757</v>
      </c>
      <c r="J617" t="s">
        <v>20756</v>
      </c>
      <c r="M617" t="b">
        <v>0</v>
      </c>
      <c r="T617" t="s">
        <v>4341</v>
      </c>
      <c r="U617" t="s">
        <v>4340</v>
      </c>
      <c r="V617" t="s">
        <v>19908</v>
      </c>
      <c r="W617">
        <v>2489</v>
      </c>
      <c r="X617" s="25" t="s">
        <v>21623</v>
      </c>
      <c r="Y617" t="s">
        <v>21436</v>
      </c>
      <c r="AA617" t="str">
        <f t="shared" si="9"/>
        <v>Application Layer Gateway (ALG) Security Requirements Guide (SRG) :: Version 1, Release: 2 Benchmark Date: 24 Jul 2015 AU-12;</v>
      </c>
    </row>
    <row r="618" spans="1:27" ht="409.5">
      <c r="A618" t="s">
        <v>20755</v>
      </c>
      <c r="B618" t="s">
        <v>4349</v>
      </c>
      <c r="C618" t="s">
        <v>20753</v>
      </c>
      <c r="D618" t="s">
        <v>20754</v>
      </c>
      <c r="E618" t="s">
        <v>20753</v>
      </c>
      <c r="F618" t="s">
        <v>20752</v>
      </c>
      <c r="G618" s="25" t="s">
        <v>19995</v>
      </c>
      <c r="I618" s="25" t="s">
        <v>20751</v>
      </c>
      <c r="J618" t="s">
        <v>20750</v>
      </c>
      <c r="M618" t="b">
        <v>0</v>
      </c>
      <c r="T618" t="s">
        <v>4341</v>
      </c>
      <c r="U618" t="s">
        <v>4340</v>
      </c>
      <c r="V618" t="s">
        <v>19908</v>
      </c>
      <c r="W618">
        <v>2489</v>
      </c>
      <c r="X618" s="25" t="s">
        <v>21623</v>
      </c>
      <c r="Y618" t="s">
        <v>21436</v>
      </c>
      <c r="AA618" t="str">
        <f t="shared" si="9"/>
        <v>Application Layer Gateway (ALG) Security Requirements Guide (SRG) :: Version 1, Release: 2 Benchmark Date: 24 Jul 2015 AU-12;</v>
      </c>
    </row>
    <row r="619" spans="1:27" ht="409.5">
      <c r="A619" t="s">
        <v>20749</v>
      </c>
      <c r="B619" t="s">
        <v>4349</v>
      </c>
      <c r="C619" t="s">
        <v>20747</v>
      </c>
      <c r="D619" t="s">
        <v>20748</v>
      </c>
      <c r="E619" t="s">
        <v>20747</v>
      </c>
      <c r="F619" t="s">
        <v>20746</v>
      </c>
      <c r="G619" s="25" t="s">
        <v>20745</v>
      </c>
      <c r="I619" s="25" t="s">
        <v>20744</v>
      </c>
      <c r="J619" t="s">
        <v>20743</v>
      </c>
      <c r="M619" t="b">
        <v>0</v>
      </c>
      <c r="T619" t="s">
        <v>4341</v>
      </c>
      <c r="U619" t="s">
        <v>4340</v>
      </c>
      <c r="V619" t="s">
        <v>19908</v>
      </c>
      <c r="W619">
        <v>2489</v>
      </c>
      <c r="X619" s="25" t="s">
        <v>21623</v>
      </c>
      <c r="Y619" t="s">
        <v>21436</v>
      </c>
      <c r="AA619" t="str">
        <f t="shared" si="9"/>
        <v>Application Layer Gateway (ALG) Security Requirements Guide (SRG) :: Version 1, Release: 2 Benchmark Date: 24 Jul 2015 AU-12;</v>
      </c>
    </row>
    <row r="620" spans="1:27" ht="409.5">
      <c r="A620" t="s">
        <v>20742</v>
      </c>
      <c r="B620" t="s">
        <v>4349</v>
      </c>
      <c r="C620" t="s">
        <v>20740</v>
      </c>
      <c r="D620" t="s">
        <v>20741</v>
      </c>
      <c r="E620" t="s">
        <v>20740</v>
      </c>
      <c r="F620" t="s">
        <v>20739</v>
      </c>
      <c r="G620" s="25" t="s">
        <v>19995</v>
      </c>
      <c r="I620" s="25" t="s">
        <v>20738</v>
      </c>
      <c r="J620" t="s">
        <v>20737</v>
      </c>
      <c r="M620" t="b">
        <v>0</v>
      </c>
      <c r="T620" t="s">
        <v>4341</v>
      </c>
      <c r="U620" t="s">
        <v>4340</v>
      </c>
      <c r="V620" t="s">
        <v>19908</v>
      </c>
      <c r="W620">
        <v>2489</v>
      </c>
      <c r="X620" s="25" t="s">
        <v>21623</v>
      </c>
      <c r="Y620" t="s">
        <v>21436</v>
      </c>
      <c r="AA620" t="str">
        <f t="shared" si="9"/>
        <v>Application Layer Gateway (ALG) Security Requirements Guide (SRG) :: Version 1, Release: 2 Benchmark Date: 24 Jul 2015 AU-12;</v>
      </c>
    </row>
    <row r="621" spans="1:27" ht="409.5">
      <c r="A621" t="s">
        <v>19992</v>
      </c>
      <c r="B621" t="s">
        <v>4349</v>
      </c>
      <c r="C621" t="s">
        <v>19990</v>
      </c>
      <c r="D621" t="s">
        <v>19991</v>
      </c>
      <c r="E621" t="s">
        <v>19990</v>
      </c>
      <c r="F621" t="s">
        <v>19989</v>
      </c>
      <c r="G621" s="25" t="s">
        <v>19988</v>
      </c>
      <c r="I621" s="25" t="s">
        <v>19987</v>
      </c>
      <c r="J621" t="s">
        <v>19986</v>
      </c>
      <c r="M621" t="b">
        <v>0</v>
      </c>
      <c r="T621" t="s">
        <v>4341</v>
      </c>
      <c r="U621" t="s">
        <v>4340</v>
      </c>
      <c r="V621" t="s">
        <v>19908</v>
      </c>
      <c r="W621">
        <v>2489</v>
      </c>
      <c r="X621" s="25" t="s">
        <v>11290</v>
      </c>
      <c r="Y621" t="s">
        <v>21624</v>
      </c>
      <c r="AA621" t="str">
        <f t="shared" si="9"/>
        <v>Application Layer Gateway (ALG) Security Requirements Guide (SRG) :: Version 1, Release: 2 Benchmark Date: 24 Jul 2015 AU-14;</v>
      </c>
    </row>
    <row r="622" spans="1:27" ht="409.5" hidden="1">
      <c r="A622" t="s">
        <v>12880</v>
      </c>
      <c r="B622" t="s">
        <v>4349</v>
      </c>
      <c r="C622" t="s">
        <v>12879</v>
      </c>
      <c r="D622" t="s">
        <v>12878</v>
      </c>
      <c r="E622" t="s">
        <v>12877</v>
      </c>
      <c r="F622" t="s">
        <v>12876</v>
      </c>
      <c r="G622" t="s">
        <v>12875</v>
      </c>
      <c r="I622" s="25" t="s">
        <v>12874</v>
      </c>
      <c r="J622" t="s">
        <v>12865</v>
      </c>
      <c r="M622" t="b">
        <v>0</v>
      </c>
      <c r="T622" t="s">
        <v>4341</v>
      </c>
      <c r="U622" t="s">
        <v>4340</v>
      </c>
      <c r="V622" t="s">
        <v>12698</v>
      </c>
      <c r="W622">
        <v>2913</v>
      </c>
      <c r="X622" s="25" t="s">
        <v>11290</v>
      </c>
      <c r="Y622" t="s">
        <v>21624</v>
      </c>
      <c r="Z622" t="s">
        <v>12873</v>
      </c>
      <c r="AA622" t="str">
        <f t="shared" si="9"/>
        <v>Layer 2 Switch Security Requirements Guide :: Version 2, Release: 1 Benchmark Date: 18 May 2021 AU-14;</v>
      </c>
    </row>
    <row r="623" spans="1:27" ht="409.5" hidden="1">
      <c r="A623" t="s">
        <v>11297</v>
      </c>
      <c r="B623" t="s">
        <v>4349</v>
      </c>
      <c r="C623" t="s">
        <v>4358</v>
      </c>
      <c r="D623" t="s">
        <v>11296</v>
      </c>
      <c r="E623" t="s">
        <v>11295</v>
      </c>
      <c r="F623" t="s">
        <v>11294</v>
      </c>
      <c r="G623" s="25" t="s">
        <v>11293</v>
      </c>
      <c r="I623" s="25" t="s">
        <v>11292</v>
      </c>
      <c r="J623" s="25" t="s">
        <v>11291</v>
      </c>
      <c r="M623" t="b">
        <v>0</v>
      </c>
      <c r="T623" t="s">
        <v>4341</v>
      </c>
      <c r="U623" t="s">
        <v>4340</v>
      </c>
      <c r="V623" t="s">
        <v>11272</v>
      </c>
      <c r="W623">
        <v>2906</v>
      </c>
      <c r="X623" s="25" t="s">
        <v>11290</v>
      </c>
      <c r="Y623" t="s">
        <v>21624</v>
      </c>
      <c r="Z623" t="s">
        <v>11289</v>
      </c>
      <c r="AA623" t="str">
        <f t="shared" si="9"/>
        <v>Mainframe Product Security Requirements Guide :: Version 2, Release: 1 Benchmark Date: 27 Oct 2022 AU-14;</v>
      </c>
    </row>
    <row r="624" spans="1:27" ht="409.5" hidden="1">
      <c r="A624" t="s">
        <v>19811</v>
      </c>
      <c r="B624" t="s">
        <v>4349</v>
      </c>
      <c r="C624" t="s">
        <v>5097</v>
      </c>
      <c r="D624" t="s">
        <v>19810</v>
      </c>
      <c r="E624" t="s">
        <v>19809</v>
      </c>
      <c r="F624" t="s">
        <v>19808</v>
      </c>
      <c r="G624" t="s">
        <v>19807</v>
      </c>
      <c r="I624" s="25" t="s">
        <v>19806</v>
      </c>
      <c r="J624" t="s">
        <v>19805</v>
      </c>
      <c r="M624" t="b">
        <v>0</v>
      </c>
      <c r="T624" t="s">
        <v>4341</v>
      </c>
      <c r="U624" t="s">
        <v>4340</v>
      </c>
      <c r="V624" t="s">
        <v>18918</v>
      </c>
      <c r="W624">
        <v>2900</v>
      </c>
      <c r="X624" s="25" t="s">
        <v>21626</v>
      </c>
      <c r="Y624" t="s">
        <v>21625</v>
      </c>
      <c r="Z624" t="s">
        <v>19804</v>
      </c>
      <c r="AA624" t="str">
        <f t="shared" si="9"/>
        <v>Application Server Security Requirements Guide :: Version 3, Release: 3 Benchmark Date: 27 Oct 2022 AU-14 (1);</v>
      </c>
    </row>
    <row r="625" spans="1:27" ht="409.5" hidden="1">
      <c r="A625" t="s">
        <v>18317</v>
      </c>
      <c r="B625" t="s">
        <v>5187</v>
      </c>
      <c r="C625" t="s">
        <v>5097</v>
      </c>
      <c r="D625" t="s">
        <v>18316</v>
      </c>
      <c r="E625" t="s">
        <v>18315</v>
      </c>
      <c r="F625" t="s">
        <v>18314</v>
      </c>
      <c r="G625" t="s">
        <v>11138</v>
      </c>
      <c r="I625" s="25" t="s">
        <v>18313</v>
      </c>
      <c r="J625" t="s">
        <v>18312</v>
      </c>
      <c r="M625" t="b">
        <v>0</v>
      </c>
      <c r="T625" t="s">
        <v>4341</v>
      </c>
      <c r="U625" t="s">
        <v>4340</v>
      </c>
      <c r="V625" t="s">
        <v>18135</v>
      </c>
      <c r="W625">
        <v>2901</v>
      </c>
      <c r="X625" s="25" t="s">
        <v>21626</v>
      </c>
      <c r="Y625" t="s">
        <v>21625</v>
      </c>
      <c r="Z625" t="s">
        <v>18311</v>
      </c>
      <c r="AA625" t="str">
        <f t="shared" si="9"/>
        <v>Central Log Server Security Requirements Guide :: Version 2, Release: 2 Benchmark Date: 27 Oct 2022 AU-14 (1);</v>
      </c>
    </row>
    <row r="626" spans="1:27" ht="409.5" hidden="1">
      <c r="A626" t="s">
        <v>17995</v>
      </c>
      <c r="B626" t="s">
        <v>4349</v>
      </c>
      <c r="C626" t="s">
        <v>5097</v>
      </c>
      <c r="D626" t="s">
        <v>17994</v>
      </c>
      <c r="E626" t="s">
        <v>17993</v>
      </c>
      <c r="F626" t="s">
        <v>17992</v>
      </c>
      <c r="G626" t="s">
        <v>17991</v>
      </c>
      <c r="I626" s="25" t="s">
        <v>17990</v>
      </c>
      <c r="J626" t="s">
        <v>17989</v>
      </c>
      <c r="M626" t="b">
        <v>0</v>
      </c>
      <c r="T626" t="s">
        <v>4341</v>
      </c>
      <c r="U626" t="s">
        <v>4340</v>
      </c>
      <c r="V626" t="s">
        <v>16942</v>
      </c>
      <c r="W626">
        <v>5239</v>
      </c>
      <c r="X626" s="25" t="s">
        <v>21626</v>
      </c>
      <c r="Y626" t="s">
        <v>21625</v>
      </c>
      <c r="AA626" t="str">
        <f t="shared" si="9"/>
        <v>Container Platform Security Requirements Guide :: Version 1, Release: 3 Benchmark Date: 27 Jan 2022 AU-14 (1);</v>
      </c>
    </row>
    <row r="627" spans="1:27" ht="409.5" hidden="1">
      <c r="A627" t="s">
        <v>16877</v>
      </c>
      <c r="B627" t="s">
        <v>4349</v>
      </c>
      <c r="C627" t="s">
        <v>5097</v>
      </c>
      <c r="D627" t="s">
        <v>16876</v>
      </c>
      <c r="E627" t="s">
        <v>16875</v>
      </c>
      <c r="F627" t="s">
        <v>16874</v>
      </c>
      <c r="G627" t="s">
        <v>16873</v>
      </c>
      <c r="I627" s="25" t="s">
        <v>16872</v>
      </c>
      <c r="J627" s="25" t="s">
        <v>16871</v>
      </c>
      <c r="M627" t="b">
        <v>0</v>
      </c>
      <c r="T627" t="s">
        <v>4341</v>
      </c>
      <c r="U627" t="s">
        <v>4340</v>
      </c>
      <c r="V627" t="s">
        <v>15953</v>
      </c>
      <c r="W627">
        <v>2902</v>
      </c>
      <c r="X627" s="25" t="s">
        <v>21626</v>
      </c>
      <c r="Y627" t="s">
        <v>21625</v>
      </c>
      <c r="Z627" t="s">
        <v>16870</v>
      </c>
      <c r="AA627" t="str">
        <f t="shared" si="9"/>
        <v>Database Security Requirements Guide :: Version 3, Release: 3 Benchmark Date: 27 Jul 2022 AU-14 (1);</v>
      </c>
    </row>
    <row r="628" spans="1:27" ht="390" hidden="1">
      <c r="A628" t="s">
        <v>14304</v>
      </c>
      <c r="B628" t="s">
        <v>4349</v>
      </c>
      <c r="C628" t="s">
        <v>14303</v>
      </c>
      <c r="D628" t="s">
        <v>14302</v>
      </c>
      <c r="E628" t="s">
        <v>14301</v>
      </c>
      <c r="F628" t="s">
        <v>14300</v>
      </c>
      <c r="G628" t="s">
        <v>12511</v>
      </c>
      <c r="I628" t="s">
        <v>14299</v>
      </c>
      <c r="J628" t="s">
        <v>14298</v>
      </c>
      <c r="M628" t="b">
        <v>0</v>
      </c>
      <c r="T628" t="s">
        <v>4341</v>
      </c>
      <c r="U628" t="s">
        <v>4340</v>
      </c>
      <c r="V628" t="s">
        <v>13339</v>
      </c>
      <c r="W628">
        <v>2895</v>
      </c>
      <c r="X628" s="25" t="s">
        <v>21626</v>
      </c>
      <c r="Y628" t="s">
        <v>21625</v>
      </c>
      <c r="Z628" t="s">
        <v>14297</v>
      </c>
      <c r="AA628" t="str">
        <f t="shared" si="9"/>
        <v>General Purpose Operating System Security Requirements Guide :: Version 2, Release: 4 Benchmark Date: 27 Jul 2022 AU-14 (1);</v>
      </c>
    </row>
    <row r="629" spans="1:27" ht="409.5" hidden="1">
      <c r="A629" t="s">
        <v>12515</v>
      </c>
      <c r="B629" t="s">
        <v>4349</v>
      </c>
      <c r="C629" t="s">
        <v>5097</v>
      </c>
      <c r="D629" t="s">
        <v>12514</v>
      </c>
      <c r="E629" t="s">
        <v>12513</v>
      </c>
      <c r="F629" t="s">
        <v>12512</v>
      </c>
      <c r="G629" t="s">
        <v>12511</v>
      </c>
      <c r="I629" s="25" t="s">
        <v>12510</v>
      </c>
      <c r="J629" t="s">
        <v>12509</v>
      </c>
      <c r="M629" t="b">
        <v>0</v>
      </c>
      <c r="T629" t="s">
        <v>4341</v>
      </c>
      <c r="U629" t="s">
        <v>4340</v>
      </c>
      <c r="V629" t="s">
        <v>11272</v>
      </c>
      <c r="W629">
        <v>2906</v>
      </c>
      <c r="X629" s="25" t="s">
        <v>21626</v>
      </c>
      <c r="Y629" t="s">
        <v>21625</v>
      </c>
      <c r="Z629" t="s">
        <v>12508</v>
      </c>
      <c r="AA629" t="str">
        <f t="shared" si="9"/>
        <v>Mainframe Product Security Requirements Guide :: Version 2, Release: 1 Benchmark Date: 27 Oct 2022 AU-14 (1);</v>
      </c>
    </row>
    <row r="630" spans="1:27" ht="390" hidden="1">
      <c r="A630" t="s">
        <v>11142</v>
      </c>
      <c r="B630" t="s">
        <v>4349</v>
      </c>
      <c r="C630" t="s">
        <v>5097</v>
      </c>
      <c r="D630" t="s">
        <v>11141</v>
      </c>
      <c r="E630" t="s">
        <v>11140</v>
      </c>
      <c r="F630" t="s">
        <v>11139</v>
      </c>
      <c r="G630" t="s">
        <v>11138</v>
      </c>
      <c r="I630" t="s">
        <v>11137</v>
      </c>
      <c r="J630" t="s">
        <v>11136</v>
      </c>
      <c r="M630" t="b">
        <v>0</v>
      </c>
      <c r="T630" t="s">
        <v>4341</v>
      </c>
      <c r="U630" t="s">
        <v>4340</v>
      </c>
      <c r="V630" t="s">
        <v>10511</v>
      </c>
      <c r="W630">
        <v>2890</v>
      </c>
      <c r="X630" s="25" t="s">
        <v>21626</v>
      </c>
      <c r="Y630" t="s">
        <v>21625</v>
      </c>
      <c r="Z630" t="s">
        <v>11135</v>
      </c>
      <c r="AA630" t="str">
        <f t="shared" si="9"/>
        <v>Network Device Management Security Requirements Guide :: Version 4, Release: 1 Benchmark Date: 23 Apr 2021 AU-14 (1);</v>
      </c>
    </row>
    <row r="631" spans="1:27" ht="409.5" hidden="1">
      <c r="A631" t="s">
        <v>9179</v>
      </c>
      <c r="B631" t="s">
        <v>4349</v>
      </c>
      <c r="C631" t="s">
        <v>5097</v>
      </c>
      <c r="D631" t="s">
        <v>9178</v>
      </c>
      <c r="E631" t="s">
        <v>9177</v>
      </c>
      <c r="F631" t="s">
        <v>9176</v>
      </c>
      <c r="G631" s="25" t="s">
        <v>9175</v>
      </c>
      <c r="I631" s="25" t="s">
        <v>9174</v>
      </c>
      <c r="J631" t="s">
        <v>9173</v>
      </c>
      <c r="M631" t="b">
        <v>0</v>
      </c>
      <c r="T631" t="s">
        <v>4341</v>
      </c>
      <c r="U631" t="s">
        <v>4340</v>
      </c>
      <c r="V631" t="s">
        <v>8332</v>
      </c>
      <c r="W631">
        <v>5269</v>
      </c>
      <c r="X631" s="25" t="s">
        <v>21626</v>
      </c>
      <c r="Y631" t="s">
        <v>21625</v>
      </c>
      <c r="AA631" t="str">
        <f t="shared" si="9"/>
        <v>Unified Endpoint Management Server Security Requirements Guide :: Version 1, Release: 1 Benchmark Date: 20 Nov 2020 AU-14 (1);</v>
      </c>
    </row>
    <row r="632" spans="1:27" ht="409.5" hidden="1">
      <c r="A632" t="s">
        <v>6928</v>
      </c>
      <c r="B632" t="s">
        <v>4349</v>
      </c>
      <c r="C632" t="s">
        <v>5097</v>
      </c>
      <c r="D632" t="s">
        <v>6927</v>
      </c>
      <c r="E632" t="s">
        <v>6926</v>
      </c>
      <c r="F632" t="s">
        <v>6925</v>
      </c>
      <c r="G632" t="s">
        <v>6924</v>
      </c>
      <c r="I632" s="25" t="s">
        <v>6923</v>
      </c>
      <c r="J632" t="s">
        <v>6922</v>
      </c>
      <c r="M632" t="b">
        <v>0</v>
      </c>
      <c r="T632" t="s">
        <v>4341</v>
      </c>
      <c r="U632" t="s">
        <v>4340</v>
      </c>
      <c r="V632" t="s">
        <v>5162</v>
      </c>
      <c r="W632">
        <v>4093</v>
      </c>
      <c r="X632" s="25" t="s">
        <v>21626</v>
      </c>
      <c r="Y632" t="s">
        <v>21625</v>
      </c>
      <c r="Z632" t="s">
        <v>6921</v>
      </c>
      <c r="AA632" t="str">
        <f t="shared" si="9"/>
        <v>Application Security and Development Security Technical Implementation Guide :: Version 5, Release: 2 Benchmark Date: 27 Oct 2022 AU-14 (1);</v>
      </c>
    </row>
    <row r="633" spans="1:27" ht="409.5" hidden="1">
      <c r="A633" t="s">
        <v>5098</v>
      </c>
      <c r="B633" t="s">
        <v>4349</v>
      </c>
      <c r="C633" t="s">
        <v>5097</v>
      </c>
      <c r="D633" t="s">
        <v>5096</v>
      </c>
      <c r="E633" t="s">
        <v>5095</v>
      </c>
      <c r="F633" t="s">
        <v>5094</v>
      </c>
      <c r="G633" t="s">
        <v>5093</v>
      </c>
      <c r="I633" s="25" t="s">
        <v>5092</v>
      </c>
      <c r="J633" t="s">
        <v>5091</v>
      </c>
      <c r="M633" t="b">
        <v>0</v>
      </c>
      <c r="T633" t="s">
        <v>4341</v>
      </c>
      <c r="U633" t="s">
        <v>4340</v>
      </c>
      <c r="V633" t="s">
        <v>4339</v>
      </c>
      <c r="W633">
        <v>2910</v>
      </c>
      <c r="X633" s="25" t="s">
        <v>21626</v>
      </c>
      <c r="Y633" t="s">
        <v>21625</v>
      </c>
      <c r="Z633" t="s">
        <v>5090</v>
      </c>
      <c r="AA633" t="str">
        <f t="shared" si="9"/>
        <v>Web Server Security Requirements Guide :: Version 3, Release: 1 Benchmark Date: 27 Oct 2022 AU-14 (1);</v>
      </c>
    </row>
    <row r="634" spans="1:27" ht="409.5">
      <c r="A634" t="s">
        <v>19985</v>
      </c>
      <c r="B634" t="s">
        <v>4349</v>
      </c>
      <c r="C634" t="s">
        <v>19983</v>
      </c>
      <c r="D634" t="s">
        <v>19984</v>
      </c>
      <c r="E634" t="s">
        <v>19983</v>
      </c>
      <c r="F634" t="s">
        <v>19982</v>
      </c>
      <c r="G634" s="25" t="s">
        <v>19981</v>
      </c>
      <c r="I634" s="25" t="s">
        <v>19980</v>
      </c>
      <c r="J634" t="s">
        <v>19979</v>
      </c>
      <c r="M634" t="b">
        <v>0</v>
      </c>
      <c r="T634" t="s">
        <v>4341</v>
      </c>
      <c r="U634" t="s">
        <v>4340</v>
      </c>
      <c r="V634" t="s">
        <v>19908</v>
      </c>
      <c r="W634">
        <v>2489</v>
      </c>
      <c r="X634" s="25" t="s">
        <v>15051</v>
      </c>
      <c r="Y634" t="s">
        <v>21628</v>
      </c>
      <c r="AA634" t="str">
        <f t="shared" si="9"/>
        <v>Application Layer Gateway (ALG) Security Requirements Guide (SRG) :: Version 1, Release: 2 Benchmark Date: 24 Jul 2015 AU-14 (2);</v>
      </c>
    </row>
    <row r="635" spans="1:27" ht="409.5" hidden="1">
      <c r="A635" t="s">
        <v>15059</v>
      </c>
      <c r="B635" t="s">
        <v>4349</v>
      </c>
      <c r="C635" t="s">
        <v>15058</v>
      </c>
      <c r="D635" t="s">
        <v>15057</v>
      </c>
      <c r="E635" t="s">
        <v>15056</v>
      </c>
      <c r="F635" t="s">
        <v>15055</v>
      </c>
      <c r="G635" s="25" t="s">
        <v>15054</v>
      </c>
      <c r="I635" s="25" t="s">
        <v>15053</v>
      </c>
      <c r="J635" t="s">
        <v>15052</v>
      </c>
      <c r="M635" t="b">
        <v>0</v>
      </c>
      <c r="T635" t="s">
        <v>4341</v>
      </c>
      <c r="U635" t="s">
        <v>4340</v>
      </c>
      <c r="V635" t="s">
        <v>15010</v>
      </c>
      <c r="W635">
        <v>2912</v>
      </c>
      <c r="X635" s="25" t="s">
        <v>15051</v>
      </c>
      <c r="Y635" t="s">
        <v>21628</v>
      </c>
      <c r="Z635" t="s">
        <v>15050</v>
      </c>
      <c r="AA635" t="str">
        <f t="shared" si="9"/>
        <v>Firewall Security Requirements Guide :: Version 2, Release: 3 Benchmark Date: 27 Oct 2022 AU-14 (2);</v>
      </c>
    </row>
    <row r="636" spans="1:27" ht="409.5" hidden="1">
      <c r="A636" t="s">
        <v>12872</v>
      </c>
      <c r="B636" t="s">
        <v>4349</v>
      </c>
      <c r="C636" t="s">
        <v>12871</v>
      </c>
      <c r="D636" t="s">
        <v>12870</v>
      </c>
      <c r="E636" t="s">
        <v>12869</v>
      </c>
      <c r="F636" t="s">
        <v>12868</v>
      </c>
      <c r="G636" t="s">
        <v>12867</v>
      </c>
      <c r="I636" s="25" t="s">
        <v>12866</v>
      </c>
      <c r="J636" t="s">
        <v>12865</v>
      </c>
      <c r="M636" t="b">
        <v>0</v>
      </c>
      <c r="T636" t="s">
        <v>4341</v>
      </c>
      <c r="U636" t="s">
        <v>4340</v>
      </c>
      <c r="V636" t="s">
        <v>12698</v>
      </c>
      <c r="W636">
        <v>2913</v>
      </c>
      <c r="X636" s="25" t="s">
        <v>11281</v>
      </c>
      <c r="Y636" t="s">
        <v>21627</v>
      </c>
      <c r="Z636" t="s">
        <v>12864</v>
      </c>
      <c r="AA636" t="str">
        <f t="shared" si="9"/>
        <v>Layer 2 Switch Security Requirements Guide :: Version 2, Release: 1 Benchmark Date: 18 May 2021 AU-14 (3);</v>
      </c>
    </row>
    <row r="637" spans="1:27" ht="409.5" hidden="1">
      <c r="A637" t="s">
        <v>11288</v>
      </c>
      <c r="B637" t="s">
        <v>4349</v>
      </c>
      <c r="C637" t="s">
        <v>4358</v>
      </c>
      <c r="D637" t="s">
        <v>11287</v>
      </c>
      <c r="E637" t="s">
        <v>11286</v>
      </c>
      <c r="F637" t="s">
        <v>11285</v>
      </c>
      <c r="G637" s="25" t="s">
        <v>11284</v>
      </c>
      <c r="I637" s="25" t="s">
        <v>11283</v>
      </c>
      <c r="J637" s="25" t="s">
        <v>11282</v>
      </c>
      <c r="M637" t="b">
        <v>0</v>
      </c>
      <c r="T637" t="s">
        <v>4341</v>
      </c>
      <c r="U637" t="s">
        <v>4340</v>
      </c>
      <c r="V637" t="s">
        <v>11272</v>
      </c>
      <c r="W637">
        <v>2906</v>
      </c>
      <c r="X637" s="25" t="s">
        <v>11281</v>
      </c>
      <c r="Y637" t="s">
        <v>21627</v>
      </c>
      <c r="Z637" t="s">
        <v>11280</v>
      </c>
      <c r="AA637" t="str">
        <f t="shared" si="9"/>
        <v>Mainframe Product Security Requirements Guide :: Version 2, Release: 1 Benchmark Date: 27 Oct 2022 AU-14 (3);</v>
      </c>
    </row>
    <row r="638" spans="1:27" ht="409.5" hidden="1">
      <c r="A638" t="s">
        <v>21265</v>
      </c>
      <c r="B638" t="s">
        <v>4349</v>
      </c>
      <c r="C638" t="s">
        <v>21263</v>
      </c>
      <c r="D638" t="s">
        <v>21264</v>
      </c>
      <c r="E638" t="s">
        <v>21263</v>
      </c>
      <c r="F638" t="s">
        <v>21262</v>
      </c>
      <c r="G638" s="25" t="s">
        <v>12503</v>
      </c>
      <c r="I638" s="25" t="s">
        <v>21261</v>
      </c>
      <c r="J638" t="s">
        <v>21260</v>
      </c>
      <c r="M638" t="b">
        <v>0</v>
      </c>
      <c r="T638" t="s">
        <v>4341</v>
      </c>
      <c r="U638" t="s">
        <v>4340</v>
      </c>
      <c r="V638" t="s">
        <v>20945</v>
      </c>
      <c r="W638">
        <v>3357</v>
      </c>
      <c r="X638" s="25" t="s">
        <v>21499</v>
      </c>
      <c r="Y638" t="s">
        <v>21437</v>
      </c>
      <c r="AA638" t="str">
        <f t="shared" si="9"/>
        <v>Authentication, Authorization, and Accounting Services (AAA) Security Requirements Guide :: Version 1, Release: 2 Benchmark Date: 24 Jan 2020 AU-3;</v>
      </c>
    </row>
    <row r="639" spans="1:27" ht="409.5" hidden="1">
      <c r="A639" t="s">
        <v>21259</v>
      </c>
      <c r="B639" t="s">
        <v>4349</v>
      </c>
      <c r="C639" t="s">
        <v>21257</v>
      </c>
      <c r="D639" t="s">
        <v>21258</v>
      </c>
      <c r="E639" t="s">
        <v>21257</v>
      </c>
      <c r="F639" t="s">
        <v>21256</v>
      </c>
      <c r="G639" s="25" t="s">
        <v>12495</v>
      </c>
      <c r="I639" s="25" t="s">
        <v>21255</v>
      </c>
      <c r="J639" t="s">
        <v>21254</v>
      </c>
      <c r="M639" t="b">
        <v>0</v>
      </c>
      <c r="T639" t="s">
        <v>4341</v>
      </c>
      <c r="U639" t="s">
        <v>4340</v>
      </c>
      <c r="V639" t="s">
        <v>20945</v>
      </c>
      <c r="W639">
        <v>3357</v>
      </c>
      <c r="X639" s="25" t="s">
        <v>21500</v>
      </c>
      <c r="Y639" t="s">
        <v>21437</v>
      </c>
      <c r="AA639" t="str">
        <f t="shared" si="9"/>
        <v>Authentication, Authorization, and Accounting Services (AAA) Security Requirements Guide :: Version 1, Release: 2 Benchmark Date: 24 Jan 2020 AU-3;</v>
      </c>
    </row>
    <row r="640" spans="1:27" ht="409.5" hidden="1">
      <c r="A640" t="s">
        <v>21253</v>
      </c>
      <c r="B640" t="s">
        <v>4349</v>
      </c>
      <c r="C640" t="s">
        <v>21251</v>
      </c>
      <c r="D640" t="s">
        <v>21252</v>
      </c>
      <c r="E640" t="s">
        <v>21251</v>
      </c>
      <c r="F640" t="s">
        <v>21250</v>
      </c>
      <c r="G640" s="25" t="s">
        <v>21249</v>
      </c>
      <c r="I640" s="25" t="s">
        <v>21248</v>
      </c>
      <c r="J640" t="s">
        <v>21247</v>
      </c>
      <c r="M640" t="b">
        <v>0</v>
      </c>
      <c r="T640" t="s">
        <v>4341</v>
      </c>
      <c r="U640" t="s">
        <v>4340</v>
      </c>
      <c r="V640" t="s">
        <v>20945</v>
      </c>
      <c r="W640">
        <v>3357</v>
      </c>
      <c r="X640" s="25" t="s">
        <v>21501</v>
      </c>
      <c r="Y640" t="s">
        <v>21437</v>
      </c>
      <c r="AA640" t="str">
        <f t="shared" si="9"/>
        <v>Authentication, Authorization, and Accounting Services (AAA) Security Requirements Guide :: Version 1, Release: 2 Benchmark Date: 24 Jan 2020 AU-3;</v>
      </c>
    </row>
    <row r="641" spans="1:27" ht="409.5" hidden="1">
      <c r="A641" t="s">
        <v>21246</v>
      </c>
      <c r="B641" t="s">
        <v>4349</v>
      </c>
      <c r="C641" t="s">
        <v>21244</v>
      </c>
      <c r="D641" t="s">
        <v>21245</v>
      </c>
      <c r="E641" t="s">
        <v>21244</v>
      </c>
      <c r="F641" t="s">
        <v>21243</v>
      </c>
      <c r="G641" s="25" t="s">
        <v>12479</v>
      </c>
      <c r="I641" s="25" t="s">
        <v>21242</v>
      </c>
      <c r="J641" t="s">
        <v>21241</v>
      </c>
      <c r="M641" t="b">
        <v>0</v>
      </c>
      <c r="T641" t="s">
        <v>4341</v>
      </c>
      <c r="U641" t="s">
        <v>4340</v>
      </c>
      <c r="V641" t="s">
        <v>20945</v>
      </c>
      <c r="W641">
        <v>3357</v>
      </c>
      <c r="X641" s="25" t="s">
        <v>21502</v>
      </c>
      <c r="Y641" t="s">
        <v>21437</v>
      </c>
      <c r="AA641" t="str">
        <f t="shared" si="9"/>
        <v>Authentication, Authorization, and Accounting Services (AAA) Security Requirements Guide :: Version 1, Release: 2 Benchmark Date: 24 Jan 2020 AU-3;</v>
      </c>
    </row>
    <row r="642" spans="1:27" ht="409.5" hidden="1">
      <c r="A642" t="s">
        <v>21240</v>
      </c>
      <c r="B642" t="s">
        <v>4349</v>
      </c>
      <c r="C642" t="s">
        <v>21238</v>
      </c>
      <c r="D642" t="s">
        <v>21239</v>
      </c>
      <c r="E642" t="s">
        <v>21238</v>
      </c>
      <c r="F642" t="s">
        <v>21237</v>
      </c>
      <c r="G642" s="25" t="s">
        <v>12471</v>
      </c>
      <c r="I642" s="25" t="s">
        <v>21236</v>
      </c>
      <c r="J642" t="s">
        <v>21235</v>
      </c>
      <c r="M642" t="b">
        <v>0</v>
      </c>
      <c r="T642" t="s">
        <v>4341</v>
      </c>
      <c r="U642" t="s">
        <v>4340</v>
      </c>
      <c r="V642" t="s">
        <v>20945</v>
      </c>
      <c r="W642">
        <v>3357</v>
      </c>
      <c r="X642" s="25" t="s">
        <v>21503</v>
      </c>
      <c r="Y642" t="s">
        <v>21437</v>
      </c>
      <c r="AA642" t="str">
        <f t="shared" si="9"/>
        <v>Authentication, Authorization, and Accounting Services (AAA) Security Requirements Guide :: Version 1, Release: 2 Benchmark Date: 24 Jan 2020 AU-3;</v>
      </c>
    </row>
    <row r="643" spans="1:27" ht="409.5" hidden="1">
      <c r="A643" t="s">
        <v>21234</v>
      </c>
      <c r="B643" t="s">
        <v>4349</v>
      </c>
      <c r="C643" t="s">
        <v>21232</v>
      </c>
      <c r="D643" t="s">
        <v>21233</v>
      </c>
      <c r="E643" t="s">
        <v>21232</v>
      </c>
      <c r="F643" t="s">
        <v>21231</v>
      </c>
      <c r="G643" s="25" t="s">
        <v>6852</v>
      </c>
      <c r="I643" s="25" t="s">
        <v>21230</v>
      </c>
      <c r="J643" t="s">
        <v>21229</v>
      </c>
      <c r="M643" t="b">
        <v>0</v>
      </c>
      <c r="T643" t="s">
        <v>4341</v>
      </c>
      <c r="U643" t="s">
        <v>4340</v>
      </c>
      <c r="V643" t="s">
        <v>20945</v>
      </c>
      <c r="W643">
        <v>3357</v>
      </c>
      <c r="X643" s="25" t="s">
        <v>21504</v>
      </c>
      <c r="Y643" t="s">
        <v>21437</v>
      </c>
      <c r="AA643" t="str">
        <f t="shared" si="9"/>
        <v>Authentication, Authorization, and Accounting Services (AAA) Security Requirements Guide :: Version 1, Release: 2 Benchmark Date: 24 Jan 2020 AU-3;</v>
      </c>
    </row>
    <row r="644" spans="1:27" ht="409.5" hidden="1">
      <c r="A644" t="s">
        <v>19803</v>
      </c>
      <c r="B644" t="s">
        <v>4349</v>
      </c>
      <c r="C644" t="s">
        <v>5088</v>
      </c>
      <c r="D644" t="s">
        <v>19802</v>
      </c>
      <c r="E644" t="s">
        <v>19801</v>
      </c>
      <c r="F644" t="s">
        <v>19800</v>
      </c>
      <c r="G644" s="25" t="s">
        <v>19799</v>
      </c>
      <c r="I644" s="25" t="s">
        <v>19798</v>
      </c>
      <c r="J644" t="s">
        <v>19797</v>
      </c>
      <c r="M644" t="b">
        <v>0</v>
      </c>
      <c r="T644" t="s">
        <v>4341</v>
      </c>
      <c r="U644" t="s">
        <v>4340</v>
      </c>
      <c r="V644" t="s">
        <v>18918</v>
      </c>
      <c r="W644">
        <v>2900</v>
      </c>
      <c r="X644" s="25" t="s">
        <v>21499</v>
      </c>
      <c r="Y644" t="s">
        <v>21437</v>
      </c>
      <c r="Z644" t="s">
        <v>19796</v>
      </c>
      <c r="AA644" t="str">
        <f t="shared" ref="AA644:AA707" si="10">_xlfn.CONCAT(V644, " ", Y644)</f>
        <v>Application Server Security Requirements Guide :: Version 3, Release: 3 Benchmark Date: 27 Oct 2022 AU-3;</v>
      </c>
    </row>
    <row r="645" spans="1:27" ht="409.5" hidden="1">
      <c r="A645" t="s">
        <v>19795</v>
      </c>
      <c r="B645" t="s">
        <v>4349</v>
      </c>
      <c r="C645" t="s">
        <v>5079</v>
      </c>
      <c r="D645" t="s">
        <v>19794</v>
      </c>
      <c r="E645" t="s">
        <v>19793</v>
      </c>
      <c r="F645" t="s">
        <v>19792</v>
      </c>
      <c r="G645" s="25" t="s">
        <v>19791</v>
      </c>
      <c r="I645" s="25" t="s">
        <v>19790</v>
      </c>
      <c r="J645" t="s">
        <v>19789</v>
      </c>
      <c r="M645" t="b">
        <v>0</v>
      </c>
      <c r="T645" t="s">
        <v>4341</v>
      </c>
      <c r="U645" t="s">
        <v>4340</v>
      </c>
      <c r="V645" t="s">
        <v>18918</v>
      </c>
      <c r="W645">
        <v>2900</v>
      </c>
      <c r="X645" s="25" t="s">
        <v>21500</v>
      </c>
      <c r="Y645" t="s">
        <v>21437</v>
      </c>
      <c r="Z645" t="s">
        <v>19788</v>
      </c>
      <c r="AA645" t="str">
        <f t="shared" si="10"/>
        <v>Application Server Security Requirements Guide :: Version 3, Release: 3 Benchmark Date: 27 Oct 2022 AU-3;</v>
      </c>
    </row>
    <row r="646" spans="1:27" ht="409.5" hidden="1">
      <c r="A646" t="s">
        <v>19787</v>
      </c>
      <c r="B646" t="s">
        <v>4349</v>
      </c>
      <c r="C646" t="s">
        <v>5070</v>
      </c>
      <c r="D646" t="s">
        <v>19786</v>
      </c>
      <c r="E646" t="s">
        <v>19785</v>
      </c>
      <c r="F646" t="s">
        <v>19784</v>
      </c>
      <c r="G646" s="25" t="s">
        <v>19783</v>
      </c>
      <c r="I646" s="25" t="s">
        <v>19782</v>
      </c>
      <c r="J646" t="s">
        <v>19781</v>
      </c>
      <c r="M646" t="b">
        <v>0</v>
      </c>
      <c r="T646" t="s">
        <v>4341</v>
      </c>
      <c r="U646" t="s">
        <v>4340</v>
      </c>
      <c r="V646" t="s">
        <v>18918</v>
      </c>
      <c r="W646">
        <v>2900</v>
      </c>
      <c r="X646" s="25" t="s">
        <v>21501</v>
      </c>
      <c r="Y646" t="s">
        <v>21437</v>
      </c>
      <c r="Z646" t="s">
        <v>19780</v>
      </c>
      <c r="AA646" t="str">
        <f t="shared" si="10"/>
        <v>Application Server Security Requirements Guide :: Version 3, Release: 3 Benchmark Date: 27 Oct 2022 AU-3;</v>
      </c>
    </row>
    <row r="647" spans="1:27" ht="409.5" hidden="1">
      <c r="A647" t="s">
        <v>19779</v>
      </c>
      <c r="B647" t="s">
        <v>4349</v>
      </c>
      <c r="C647" t="s">
        <v>5053</v>
      </c>
      <c r="D647" t="s">
        <v>19778</v>
      </c>
      <c r="E647" t="s">
        <v>19777</v>
      </c>
      <c r="F647" t="s">
        <v>19776</v>
      </c>
      <c r="G647" s="25" t="s">
        <v>19775</v>
      </c>
      <c r="I647" s="25" t="s">
        <v>19774</v>
      </c>
      <c r="J647" t="s">
        <v>19773</v>
      </c>
      <c r="M647" t="b">
        <v>0</v>
      </c>
      <c r="T647" t="s">
        <v>4341</v>
      </c>
      <c r="U647" t="s">
        <v>4340</v>
      </c>
      <c r="V647" t="s">
        <v>18918</v>
      </c>
      <c r="W647">
        <v>2900</v>
      </c>
      <c r="X647" s="25" t="s">
        <v>21502</v>
      </c>
      <c r="Y647" t="s">
        <v>21437</v>
      </c>
      <c r="Z647" t="s">
        <v>19772</v>
      </c>
      <c r="AA647" t="str">
        <f t="shared" si="10"/>
        <v>Application Server Security Requirements Guide :: Version 3, Release: 3 Benchmark Date: 27 Oct 2022 AU-3;</v>
      </c>
    </row>
    <row r="648" spans="1:27" ht="409.5" hidden="1">
      <c r="A648" t="s">
        <v>19771</v>
      </c>
      <c r="B648" t="s">
        <v>4349</v>
      </c>
      <c r="C648" t="s">
        <v>5044</v>
      </c>
      <c r="D648" t="s">
        <v>19770</v>
      </c>
      <c r="E648" t="s">
        <v>19769</v>
      </c>
      <c r="F648" t="s">
        <v>19768</v>
      </c>
      <c r="G648" s="25" t="s">
        <v>19767</v>
      </c>
      <c r="I648" s="25" t="s">
        <v>19766</v>
      </c>
      <c r="J648" t="s">
        <v>19765</v>
      </c>
      <c r="M648" t="b">
        <v>0</v>
      </c>
      <c r="T648" t="s">
        <v>4341</v>
      </c>
      <c r="U648" t="s">
        <v>4340</v>
      </c>
      <c r="V648" t="s">
        <v>18918</v>
      </c>
      <c r="W648">
        <v>2900</v>
      </c>
      <c r="X648" s="25" t="s">
        <v>21503</v>
      </c>
      <c r="Y648" t="s">
        <v>21437</v>
      </c>
      <c r="Z648" t="s">
        <v>19764</v>
      </c>
      <c r="AA648" t="str">
        <f t="shared" si="10"/>
        <v>Application Server Security Requirements Guide :: Version 3, Release: 3 Benchmark Date: 27 Oct 2022 AU-3;</v>
      </c>
    </row>
    <row r="649" spans="1:27" ht="409.5" hidden="1">
      <c r="A649" t="s">
        <v>19763</v>
      </c>
      <c r="B649" t="s">
        <v>4349</v>
      </c>
      <c r="C649" t="s">
        <v>5035</v>
      </c>
      <c r="D649" t="s">
        <v>19762</v>
      </c>
      <c r="E649" t="s">
        <v>19761</v>
      </c>
      <c r="F649" t="s">
        <v>19760</v>
      </c>
      <c r="G649" s="25" t="s">
        <v>19759</v>
      </c>
      <c r="I649" s="25" t="s">
        <v>19758</v>
      </c>
      <c r="J649" t="s">
        <v>19757</v>
      </c>
      <c r="M649" t="b">
        <v>0</v>
      </c>
      <c r="T649" t="s">
        <v>4341</v>
      </c>
      <c r="U649" t="s">
        <v>4340</v>
      </c>
      <c r="V649" t="s">
        <v>18918</v>
      </c>
      <c r="W649">
        <v>2900</v>
      </c>
      <c r="X649" s="25" t="s">
        <v>21504</v>
      </c>
      <c r="Y649" t="s">
        <v>21437</v>
      </c>
      <c r="Z649" t="s">
        <v>19756</v>
      </c>
      <c r="AA649" t="str">
        <f t="shared" si="10"/>
        <v>Application Server Security Requirements Guide :: Version 3, Release: 3 Benchmark Date: 27 Oct 2022 AU-3;</v>
      </c>
    </row>
    <row r="650" spans="1:27" ht="409.5" hidden="1">
      <c r="A650" t="s">
        <v>18310</v>
      </c>
      <c r="B650" t="s">
        <v>5187</v>
      </c>
      <c r="C650" t="s">
        <v>5088</v>
      </c>
      <c r="D650" t="s">
        <v>18309</v>
      </c>
      <c r="E650" t="s">
        <v>18308</v>
      </c>
      <c r="F650" t="s">
        <v>18307</v>
      </c>
      <c r="G650" s="25" t="s">
        <v>12503</v>
      </c>
      <c r="I650" s="25" t="s">
        <v>18306</v>
      </c>
      <c r="J650" t="s">
        <v>18305</v>
      </c>
      <c r="M650" t="b">
        <v>0</v>
      </c>
      <c r="T650" t="s">
        <v>4341</v>
      </c>
      <c r="U650" t="s">
        <v>4340</v>
      </c>
      <c r="V650" t="s">
        <v>18135</v>
      </c>
      <c r="W650">
        <v>2901</v>
      </c>
      <c r="X650" s="25" t="s">
        <v>21499</v>
      </c>
      <c r="Y650" t="s">
        <v>21437</v>
      </c>
      <c r="Z650" t="s">
        <v>18304</v>
      </c>
      <c r="AA650" t="str">
        <f t="shared" si="10"/>
        <v>Central Log Server Security Requirements Guide :: Version 2, Release: 2 Benchmark Date: 27 Oct 2022 AU-3;</v>
      </c>
    </row>
    <row r="651" spans="1:27" ht="409.5" hidden="1">
      <c r="A651" t="s">
        <v>18303</v>
      </c>
      <c r="B651" t="s">
        <v>5187</v>
      </c>
      <c r="C651" t="s">
        <v>5079</v>
      </c>
      <c r="D651" t="s">
        <v>18302</v>
      </c>
      <c r="E651" t="s">
        <v>18301</v>
      </c>
      <c r="F651" t="s">
        <v>18300</v>
      </c>
      <c r="G651" s="25" t="s">
        <v>12495</v>
      </c>
      <c r="I651" s="25" t="s">
        <v>18299</v>
      </c>
      <c r="J651" t="s">
        <v>18298</v>
      </c>
      <c r="M651" t="b">
        <v>0</v>
      </c>
      <c r="T651" t="s">
        <v>4341</v>
      </c>
      <c r="U651" t="s">
        <v>4340</v>
      </c>
      <c r="V651" t="s">
        <v>18135</v>
      </c>
      <c r="W651">
        <v>2901</v>
      </c>
      <c r="X651" s="25" t="s">
        <v>21500</v>
      </c>
      <c r="Y651" t="s">
        <v>21437</v>
      </c>
      <c r="Z651" t="s">
        <v>18297</v>
      </c>
      <c r="AA651" t="str">
        <f t="shared" si="10"/>
        <v>Central Log Server Security Requirements Guide :: Version 2, Release: 2 Benchmark Date: 27 Oct 2022 AU-3;</v>
      </c>
    </row>
    <row r="652" spans="1:27" ht="409.5" hidden="1">
      <c r="A652" t="s">
        <v>18296</v>
      </c>
      <c r="B652" t="s">
        <v>5187</v>
      </c>
      <c r="C652" t="s">
        <v>5070</v>
      </c>
      <c r="D652" t="s">
        <v>18295</v>
      </c>
      <c r="E652" t="s">
        <v>18294</v>
      </c>
      <c r="F652" t="s">
        <v>18293</v>
      </c>
      <c r="G652" s="25" t="s">
        <v>18292</v>
      </c>
      <c r="I652" s="25" t="s">
        <v>18291</v>
      </c>
      <c r="J652" t="s">
        <v>18290</v>
      </c>
      <c r="M652" t="b">
        <v>0</v>
      </c>
      <c r="T652" t="s">
        <v>4341</v>
      </c>
      <c r="U652" t="s">
        <v>4340</v>
      </c>
      <c r="V652" t="s">
        <v>18135</v>
      </c>
      <c r="W652">
        <v>2901</v>
      </c>
      <c r="X652" s="25" t="s">
        <v>21501</v>
      </c>
      <c r="Y652" t="s">
        <v>21437</v>
      </c>
      <c r="Z652" t="s">
        <v>18289</v>
      </c>
      <c r="AA652" t="str">
        <f t="shared" si="10"/>
        <v>Central Log Server Security Requirements Guide :: Version 2, Release: 2 Benchmark Date: 27 Oct 2022 AU-3;</v>
      </c>
    </row>
    <row r="653" spans="1:27" ht="409.5" hidden="1">
      <c r="A653" t="s">
        <v>18288</v>
      </c>
      <c r="B653" t="s">
        <v>5187</v>
      </c>
      <c r="C653" t="s">
        <v>5053</v>
      </c>
      <c r="D653" t="s">
        <v>18287</v>
      </c>
      <c r="E653" t="s">
        <v>18286</v>
      </c>
      <c r="F653" t="s">
        <v>18285</v>
      </c>
      <c r="G653" s="25" t="s">
        <v>18284</v>
      </c>
      <c r="I653" s="25" t="s">
        <v>18283</v>
      </c>
      <c r="J653" t="s">
        <v>18282</v>
      </c>
      <c r="M653" t="b">
        <v>0</v>
      </c>
      <c r="T653" t="s">
        <v>4341</v>
      </c>
      <c r="U653" t="s">
        <v>4340</v>
      </c>
      <c r="V653" t="s">
        <v>18135</v>
      </c>
      <c r="W653">
        <v>2901</v>
      </c>
      <c r="X653" s="25" t="s">
        <v>21502</v>
      </c>
      <c r="Y653" t="s">
        <v>21437</v>
      </c>
      <c r="Z653" t="s">
        <v>18281</v>
      </c>
      <c r="AA653" t="str">
        <f t="shared" si="10"/>
        <v>Central Log Server Security Requirements Guide :: Version 2, Release: 2 Benchmark Date: 27 Oct 2022 AU-3;</v>
      </c>
    </row>
    <row r="654" spans="1:27" ht="409.5" hidden="1">
      <c r="A654" t="s">
        <v>18280</v>
      </c>
      <c r="B654" t="s">
        <v>5187</v>
      </c>
      <c r="C654" t="s">
        <v>5044</v>
      </c>
      <c r="D654" t="s">
        <v>18279</v>
      </c>
      <c r="E654" t="s">
        <v>18278</v>
      </c>
      <c r="F654" t="s">
        <v>18277</v>
      </c>
      <c r="G654" s="25" t="s">
        <v>12471</v>
      </c>
      <c r="I654" s="25" t="s">
        <v>18276</v>
      </c>
      <c r="J654" t="s">
        <v>18275</v>
      </c>
      <c r="M654" t="b">
        <v>0</v>
      </c>
      <c r="T654" t="s">
        <v>4341</v>
      </c>
      <c r="U654" t="s">
        <v>4340</v>
      </c>
      <c r="V654" t="s">
        <v>18135</v>
      </c>
      <c r="W654">
        <v>2901</v>
      </c>
      <c r="X654" s="25" t="s">
        <v>21503</v>
      </c>
      <c r="Y654" t="s">
        <v>21437</v>
      </c>
      <c r="Z654" t="s">
        <v>18274</v>
      </c>
      <c r="AA654" t="str">
        <f t="shared" si="10"/>
        <v>Central Log Server Security Requirements Guide :: Version 2, Release: 2 Benchmark Date: 27 Oct 2022 AU-3;</v>
      </c>
    </row>
    <row r="655" spans="1:27" ht="409.5" hidden="1">
      <c r="A655" t="s">
        <v>18273</v>
      </c>
      <c r="B655" t="s">
        <v>5187</v>
      </c>
      <c r="C655" t="s">
        <v>5035</v>
      </c>
      <c r="D655" t="s">
        <v>18272</v>
      </c>
      <c r="E655" t="s">
        <v>18271</v>
      </c>
      <c r="F655" t="s">
        <v>18270</v>
      </c>
      <c r="G655" s="25" t="s">
        <v>6852</v>
      </c>
      <c r="I655" t="s">
        <v>18270</v>
      </c>
      <c r="J655" t="s">
        <v>18269</v>
      </c>
      <c r="M655" t="b">
        <v>0</v>
      </c>
      <c r="T655" t="s">
        <v>4341</v>
      </c>
      <c r="U655" t="s">
        <v>4340</v>
      </c>
      <c r="V655" t="s">
        <v>18135</v>
      </c>
      <c r="W655">
        <v>2901</v>
      </c>
      <c r="X655" s="25" t="s">
        <v>21504</v>
      </c>
      <c r="Y655" t="s">
        <v>21437</v>
      </c>
      <c r="Z655" t="s">
        <v>18268</v>
      </c>
      <c r="AA655" t="str">
        <f t="shared" si="10"/>
        <v>Central Log Server Security Requirements Guide :: Version 2, Release: 2 Benchmark Date: 27 Oct 2022 AU-3;</v>
      </c>
    </row>
    <row r="656" spans="1:27" ht="409.5" hidden="1">
      <c r="A656" t="s">
        <v>17988</v>
      </c>
      <c r="B656" t="s">
        <v>4349</v>
      </c>
      <c r="C656" t="s">
        <v>5088</v>
      </c>
      <c r="D656" t="s">
        <v>17987</v>
      </c>
      <c r="E656" t="s">
        <v>17986</v>
      </c>
      <c r="F656" t="s">
        <v>17985</v>
      </c>
      <c r="G656" t="s">
        <v>17984</v>
      </c>
      <c r="I656" s="25" t="s">
        <v>17983</v>
      </c>
      <c r="J656" t="s">
        <v>17982</v>
      </c>
      <c r="M656" t="b">
        <v>0</v>
      </c>
      <c r="T656" t="s">
        <v>4341</v>
      </c>
      <c r="U656" t="s">
        <v>4340</v>
      </c>
      <c r="V656" t="s">
        <v>16942</v>
      </c>
      <c r="W656">
        <v>5239</v>
      </c>
      <c r="X656" s="25" t="s">
        <v>21499</v>
      </c>
      <c r="Y656" t="s">
        <v>21437</v>
      </c>
      <c r="AA656" t="str">
        <f t="shared" si="10"/>
        <v>Container Platform Security Requirements Guide :: Version 1, Release: 3 Benchmark Date: 27 Jan 2022 AU-3;</v>
      </c>
    </row>
    <row r="657" spans="1:27" ht="409.5" hidden="1">
      <c r="A657" t="s">
        <v>17981</v>
      </c>
      <c r="B657" t="s">
        <v>4349</v>
      </c>
      <c r="C657" t="s">
        <v>5079</v>
      </c>
      <c r="D657" t="s">
        <v>17980</v>
      </c>
      <c r="E657" t="s">
        <v>17979</v>
      </c>
      <c r="F657" t="s">
        <v>17978</v>
      </c>
      <c r="G657" t="s">
        <v>17977</v>
      </c>
      <c r="I657" s="25" t="s">
        <v>17976</v>
      </c>
      <c r="J657" t="s">
        <v>17975</v>
      </c>
      <c r="M657" t="b">
        <v>0</v>
      </c>
      <c r="T657" t="s">
        <v>4341</v>
      </c>
      <c r="U657" t="s">
        <v>4340</v>
      </c>
      <c r="V657" t="s">
        <v>16942</v>
      </c>
      <c r="W657">
        <v>5239</v>
      </c>
      <c r="X657" s="25" t="s">
        <v>21500</v>
      </c>
      <c r="Y657" t="s">
        <v>21437</v>
      </c>
      <c r="AA657" t="str">
        <f t="shared" si="10"/>
        <v>Container Platform Security Requirements Guide :: Version 1, Release: 3 Benchmark Date: 27 Jan 2022 AU-3;</v>
      </c>
    </row>
    <row r="658" spans="1:27" ht="409.5" hidden="1">
      <c r="A658" t="s">
        <v>17974</v>
      </c>
      <c r="B658" t="s">
        <v>4349</v>
      </c>
      <c r="C658" t="s">
        <v>5070</v>
      </c>
      <c r="D658" t="s">
        <v>17973</v>
      </c>
      <c r="E658" t="s">
        <v>17972</v>
      </c>
      <c r="F658" t="s">
        <v>17971</v>
      </c>
      <c r="G658" t="s">
        <v>17970</v>
      </c>
      <c r="I658" s="25" t="s">
        <v>17969</v>
      </c>
      <c r="J658" t="s">
        <v>17968</v>
      </c>
      <c r="M658" t="b">
        <v>0</v>
      </c>
      <c r="T658" t="s">
        <v>4341</v>
      </c>
      <c r="U658" t="s">
        <v>4340</v>
      </c>
      <c r="V658" t="s">
        <v>16942</v>
      </c>
      <c r="W658">
        <v>5239</v>
      </c>
      <c r="X658" s="25" t="s">
        <v>21501</v>
      </c>
      <c r="Y658" t="s">
        <v>21437</v>
      </c>
      <c r="AA658" t="str">
        <f t="shared" si="10"/>
        <v>Container Platform Security Requirements Guide :: Version 1, Release: 3 Benchmark Date: 27 Jan 2022 AU-3;</v>
      </c>
    </row>
    <row r="659" spans="1:27" ht="409.5" hidden="1">
      <c r="A659" t="s">
        <v>17967</v>
      </c>
      <c r="B659" t="s">
        <v>4349</v>
      </c>
      <c r="C659" t="s">
        <v>5053</v>
      </c>
      <c r="D659" t="s">
        <v>17966</v>
      </c>
      <c r="E659" t="s">
        <v>17965</v>
      </c>
      <c r="F659" t="s">
        <v>17964</v>
      </c>
      <c r="G659" t="s">
        <v>17963</v>
      </c>
      <c r="I659" s="25" t="s">
        <v>17962</v>
      </c>
      <c r="J659" t="s">
        <v>17961</v>
      </c>
      <c r="M659" t="b">
        <v>0</v>
      </c>
      <c r="T659" t="s">
        <v>4341</v>
      </c>
      <c r="U659" t="s">
        <v>4340</v>
      </c>
      <c r="V659" t="s">
        <v>16942</v>
      </c>
      <c r="W659">
        <v>5239</v>
      </c>
      <c r="X659" s="25" t="s">
        <v>21502</v>
      </c>
      <c r="Y659" t="s">
        <v>21437</v>
      </c>
      <c r="AA659" t="str">
        <f t="shared" si="10"/>
        <v>Container Platform Security Requirements Guide :: Version 1, Release: 3 Benchmark Date: 27 Jan 2022 AU-3;</v>
      </c>
    </row>
    <row r="660" spans="1:27" ht="409.5" hidden="1">
      <c r="A660" t="s">
        <v>17960</v>
      </c>
      <c r="B660" t="s">
        <v>4349</v>
      </c>
      <c r="C660" t="s">
        <v>5044</v>
      </c>
      <c r="D660" t="s">
        <v>17959</v>
      </c>
      <c r="E660" t="s">
        <v>17958</v>
      </c>
      <c r="F660" t="s">
        <v>17957</v>
      </c>
      <c r="G660" t="s">
        <v>17956</v>
      </c>
      <c r="I660" s="25" t="s">
        <v>17955</v>
      </c>
      <c r="J660" t="s">
        <v>17954</v>
      </c>
      <c r="M660" t="b">
        <v>0</v>
      </c>
      <c r="T660" t="s">
        <v>4341</v>
      </c>
      <c r="U660" t="s">
        <v>4340</v>
      </c>
      <c r="V660" t="s">
        <v>16942</v>
      </c>
      <c r="W660">
        <v>5239</v>
      </c>
      <c r="X660" s="25" t="s">
        <v>21503</v>
      </c>
      <c r="Y660" t="s">
        <v>21437</v>
      </c>
      <c r="AA660" t="str">
        <f t="shared" si="10"/>
        <v>Container Platform Security Requirements Guide :: Version 1, Release: 3 Benchmark Date: 27 Jan 2022 AU-3;</v>
      </c>
    </row>
    <row r="661" spans="1:27" ht="409.5" hidden="1">
      <c r="A661" t="s">
        <v>17953</v>
      </c>
      <c r="B661" t="s">
        <v>4349</v>
      </c>
      <c r="C661" t="s">
        <v>5035</v>
      </c>
      <c r="D661" t="s">
        <v>17952</v>
      </c>
      <c r="E661" t="s">
        <v>17951</v>
      </c>
      <c r="F661" t="s">
        <v>17950</v>
      </c>
      <c r="G661" t="s">
        <v>17949</v>
      </c>
      <c r="I661" s="25" t="s">
        <v>17948</v>
      </c>
      <c r="J661" t="s">
        <v>17947</v>
      </c>
      <c r="M661" t="b">
        <v>0</v>
      </c>
      <c r="T661" t="s">
        <v>4341</v>
      </c>
      <c r="U661" t="s">
        <v>4340</v>
      </c>
      <c r="V661" t="s">
        <v>16942</v>
      </c>
      <c r="W661">
        <v>5239</v>
      </c>
      <c r="X661" s="25" t="s">
        <v>21504</v>
      </c>
      <c r="Y661" t="s">
        <v>21437</v>
      </c>
      <c r="AA661" t="str">
        <f t="shared" si="10"/>
        <v>Container Platform Security Requirements Guide :: Version 1, Release: 3 Benchmark Date: 27 Jan 2022 AU-3;</v>
      </c>
    </row>
    <row r="662" spans="1:27" ht="409.5" hidden="1">
      <c r="A662" t="s">
        <v>17946</v>
      </c>
      <c r="B662" t="s">
        <v>4349</v>
      </c>
      <c r="C662" t="s">
        <v>5035</v>
      </c>
      <c r="D662" t="s">
        <v>17945</v>
      </c>
      <c r="E662" t="s">
        <v>17944</v>
      </c>
      <c r="F662" t="s">
        <v>17943</v>
      </c>
      <c r="G662" t="s">
        <v>17942</v>
      </c>
      <c r="I662" s="25" t="s">
        <v>17941</v>
      </c>
      <c r="J662" t="s">
        <v>17940</v>
      </c>
      <c r="M662" t="b">
        <v>0</v>
      </c>
      <c r="T662" t="s">
        <v>4341</v>
      </c>
      <c r="U662" t="s">
        <v>4340</v>
      </c>
      <c r="V662" t="s">
        <v>16942</v>
      </c>
      <c r="W662">
        <v>5239</v>
      </c>
      <c r="X662" s="25" t="s">
        <v>21504</v>
      </c>
      <c r="Y662" t="s">
        <v>21437</v>
      </c>
      <c r="AA662" t="str">
        <f t="shared" si="10"/>
        <v>Container Platform Security Requirements Guide :: Version 1, Release: 3 Benchmark Date: 27 Jan 2022 AU-3;</v>
      </c>
    </row>
    <row r="663" spans="1:27" ht="409.5" hidden="1">
      <c r="A663" t="s">
        <v>16869</v>
      </c>
      <c r="B663" t="s">
        <v>4349</v>
      </c>
      <c r="C663" t="s">
        <v>5088</v>
      </c>
      <c r="D663" t="s">
        <v>16868</v>
      </c>
      <c r="E663" t="s">
        <v>16867</v>
      </c>
      <c r="F663" t="s">
        <v>16866</v>
      </c>
      <c r="G663" s="25" t="s">
        <v>16865</v>
      </c>
      <c r="I663" s="25" t="s">
        <v>16864</v>
      </c>
      <c r="J663" t="s">
        <v>16863</v>
      </c>
      <c r="M663" t="b">
        <v>0</v>
      </c>
      <c r="T663" t="s">
        <v>4341</v>
      </c>
      <c r="U663" t="s">
        <v>4340</v>
      </c>
      <c r="V663" t="s">
        <v>15953</v>
      </c>
      <c r="W663">
        <v>2902</v>
      </c>
      <c r="X663" s="25" t="s">
        <v>21499</v>
      </c>
      <c r="Y663" t="s">
        <v>21437</v>
      </c>
      <c r="Z663" t="s">
        <v>16862</v>
      </c>
      <c r="AA663" t="str">
        <f t="shared" si="10"/>
        <v>Database Security Requirements Guide :: Version 3, Release: 3 Benchmark Date: 27 Jul 2022 AU-3;</v>
      </c>
    </row>
    <row r="664" spans="1:27" ht="409.5" hidden="1">
      <c r="A664" t="s">
        <v>16861</v>
      </c>
      <c r="B664" t="s">
        <v>4349</v>
      </c>
      <c r="C664" t="s">
        <v>5079</v>
      </c>
      <c r="D664" t="s">
        <v>16860</v>
      </c>
      <c r="E664" t="s">
        <v>16859</v>
      </c>
      <c r="F664" t="s">
        <v>16858</v>
      </c>
      <c r="G664" s="25" t="s">
        <v>16857</v>
      </c>
      <c r="I664" s="25" t="s">
        <v>16856</v>
      </c>
      <c r="J664" t="s">
        <v>16855</v>
      </c>
      <c r="M664" t="b">
        <v>0</v>
      </c>
      <c r="T664" t="s">
        <v>4341</v>
      </c>
      <c r="U664" t="s">
        <v>4340</v>
      </c>
      <c r="V664" t="s">
        <v>15953</v>
      </c>
      <c r="W664">
        <v>2902</v>
      </c>
      <c r="X664" s="25" t="s">
        <v>21500</v>
      </c>
      <c r="Y664" t="s">
        <v>21437</v>
      </c>
      <c r="Z664" t="s">
        <v>16854</v>
      </c>
      <c r="AA664" t="str">
        <f t="shared" si="10"/>
        <v>Database Security Requirements Guide :: Version 3, Release: 3 Benchmark Date: 27 Jul 2022 AU-3;</v>
      </c>
    </row>
    <row r="665" spans="1:27" ht="409.5" hidden="1">
      <c r="A665" t="s">
        <v>16853</v>
      </c>
      <c r="B665" t="s">
        <v>4349</v>
      </c>
      <c r="C665" t="s">
        <v>5070</v>
      </c>
      <c r="D665" t="s">
        <v>16852</v>
      </c>
      <c r="E665" t="s">
        <v>16851</v>
      </c>
      <c r="F665" t="s">
        <v>16850</v>
      </c>
      <c r="G665" s="25" t="s">
        <v>16849</v>
      </c>
      <c r="I665" s="25" t="s">
        <v>16848</v>
      </c>
      <c r="J665" t="s">
        <v>16847</v>
      </c>
      <c r="M665" t="b">
        <v>0</v>
      </c>
      <c r="T665" t="s">
        <v>4341</v>
      </c>
      <c r="U665" t="s">
        <v>4340</v>
      </c>
      <c r="V665" t="s">
        <v>15953</v>
      </c>
      <c r="W665">
        <v>2902</v>
      </c>
      <c r="X665" s="25" t="s">
        <v>21501</v>
      </c>
      <c r="Y665" t="s">
        <v>21437</v>
      </c>
      <c r="Z665" t="s">
        <v>16846</v>
      </c>
      <c r="AA665" t="str">
        <f t="shared" si="10"/>
        <v>Database Security Requirements Guide :: Version 3, Release: 3 Benchmark Date: 27 Jul 2022 AU-3;</v>
      </c>
    </row>
    <row r="666" spans="1:27" ht="409.5" hidden="1">
      <c r="A666" t="s">
        <v>16845</v>
      </c>
      <c r="B666" t="s">
        <v>4349</v>
      </c>
      <c r="C666" t="s">
        <v>5053</v>
      </c>
      <c r="D666" t="s">
        <v>16844</v>
      </c>
      <c r="E666" t="s">
        <v>16843</v>
      </c>
      <c r="F666" t="s">
        <v>16842</v>
      </c>
      <c r="G666" s="25" t="s">
        <v>16841</v>
      </c>
      <c r="I666" s="25" t="s">
        <v>16840</v>
      </c>
      <c r="J666" t="s">
        <v>16839</v>
      </c>
      <c r="M666" t="b">
        <v>0</v>
      </c>
      <c r="T666" t="s">
        <v>4341</v>
      </c>
      <c r="U666" t="s">
        <v>4340</v>
      </c>
      <c r="V666" t="s">
        <v>15953</v>
      </c>
      <c r="W666">
        <v>2902</v>
      </c>
      <c r="X666" s="25" t="s">
        <v>21502</v>
      </c>
      <c r="Y666" t="s">
        <v>21437</v>
      </c>
      <c r="Z666" t="s">
        <v>16838</v>
      </c>
      <c r="AA666" t="str">
        <f t="shared" si="10"/>
        <v>Database Security Requirements Guide :: Version 3, Release: 3 Benchmark Date: 27 Jul 2022 AU-3;</v>
      </c>
    </row>
    <row r="667" spans="1:27" ht="409.5" hidden="1">
      <c r="A667" t="s">
        <v>16837</v>
      </c>
      <c r="B667" t="s">
        <v>4349</v>
      </c>
      <c r="C667" t="s">
        <v>5044</v>
      </c>
      <c r="D667" t="s">
        <v>16836</v>
      </c>
      <c r="E667" t="s">
        <v>16835</v>
      </c>
      <c r="F667" t="s">
        <v>16834</v>
      </c>
      <c r="G667" s="25" t="s">
        <v>16833</v>
      </c>
      <c r="I667" s="25" t="s">
        <v>16832</v>
      </c>
      <c r="J667" t="s">
        <v>16831</v>
      </c>
      <c r="M667" t="b">
        <v>0</v>
      </c>
      <c r="T667" t="s">
        <v>4341</v>
      </c>
      <c r="U667" t="s">
        <v>4340</v>
      </c>
      <c r="V667" t="s">
        <v>15953</v>
      </c>
      <c r="W667">
        <v>2902</v>
      </c>
      <c r="X667" s="25" t="s">
        <v>21503</v>
      </c>
      <c r="Y667" t="s">
        <v>21437</v>
      </c>
      <c r="Z667" t="s">
        <v>16830</v>
      </c>
      <c r="AA667" t="str">
        <f t="shared" si="10"/>
        <v>Database Security Requirements Guide :: Version 3, Release: 3 Benchmark Date: 27 Jul 2022 AU-3;</v>
      </c>
    </row>
    <row r="668" spans="1:27" ht="409.5" hidden="1">
      <c r="A668" t="s">
        <v>16829</v>
      </c>
      <c r="B668" t="s">
        <v>4349</v>
      </c>
      <c r="C668" t="s">
        <v>5035</v>
      </c>
      <c r="D668" t="s">
        <v>16828</v>
      </c>
      <c r="E668" t="s">
        <v>16827</v>
      </c>
      <c r="F668" t="s">
        <v>16826</v>
      </c>
      <c r="G668" s="25" t="s">
        <v>16825</v>
      </c>
      <c r="I668" t="s">
        <v>16824</v>
      </c>
      <c r="J668" t="s">
        <v>16823</v>
      </c>
      <c r="M668" t="b">
        <v>0</v>
      </c>
      <c r="T668" t="s">
        <v>4341</v>
      </c>
      <c r="U668" t="s">
        <v>4340</v>
      </c>
      <c r="V668" t="s">
        <v>15953</v>
      </c>
      <c r="W668">
        <v>2902</v>
      </c>
      <c r="X668" s="25" t="s">
        <v>21504</v>
      </c>
      <c r="Y668" t="s">
        <v>21437</v>
      </c>
      <c r="Z668" t="s">
        <v>16822</v>
      </c>
      <c r="AA668" t="str">
        <f t="shared" si="10"/>
        <v>Database Security Requirements Guide :: Version 3, Release: 3 Benchmark Date: 27 Jul 2022 AU-3;</v>
      </c>
    </row>
    <row r="669" spans="1:27" ht="409.5" hidden="1">
      <c r="A669" t="s">
        <v>15933</v>
      </c>
      <c r="B669" t="s">
        <v>4349</v>
      </c>
      <c r="C669" t="s">
        <v>15931</v>
      </c>
      <c r="D669" t="s">
        <v>15932</v>
      </c>
      <c r="E669" t="s">
        <v>15931</v>
      </c>
      <c r="F669" t="s">
        <v>15930</v>
      </c>
      <c r="G669" t="s">
        <v>15929</v>
      </c>
      <c r="I669" s="25" t="s">
        <v>15928</v>
      </c>
      <c r="J669" t="s">
        <v>15927</v>
      </c>
      <c r="M669" t="b">
        <v>0</v>
      </c>
      <c r="T669" t="s">
        <v>4341</v>
      </c>
      <c r="U669" t="s">
        <v>4340</v>
      </c>
      <c r="V669" t="s">
        <v>15278</v>
      </c>
      <c r="W669">
        <v>2355</v>
      </c>
      <c r="X669" s="25" t="s">
        <v>21499</v>
      </c>
      <c r="Y669" t="s">
        <v>21437</v>
      </c>
      <c r="AA669" t="str">
        <f t="shared" si="10"/>
        <v>Domain Name System (DNS) Security Requirements Guide :: Version 2, Release: 4 Benchmark Date: 23 Oct 2015 AU-3;</v>
      </c>
    </row>
    <row r="670" spans="1:27" ht="409.5" hidden="1">
      <c r="A670" t="s">
        <v>15926</v>
      </c>
      <c r="B670" t="s">
        <v>4349</v>
      </c>
      <c r="C670" t="s">
        <v>15924</v>
      </c>
      <c r="D670" t="s">
        <v>15925</v>
      </c>
      <c r="E670" t="s">
        <v>15924</v>
      </c>
      <c r="F670" t="s">
        <v>15923</v>
      </c>
      <c r="G670" t="s">
        <v>15922</v>
      </c>
      <c r="I670" s="25" t="s">
        <v>15921</v>
      </c>
      <c r="J670" s="25" t="s">
        <v>15920</v>
      </c>
      <c r="M670" t="b">
        <v>0</v>
      </c>
      <c r="T670" t="s">
        <v>4341</v>
      </c>
      <c r="U670" t="s">
        <v>4340</v>
      </c>
      <c r="V670" t="s">
        <v>15278</v>
      </c>
      <c r="W670">
        <v>2355</v>
      </c>
      <c r="X670" s="25" t="s">
        <v>21501</v>
      </c>
      <c r="Y670" t="s">
        <v>21437</v>
      </c>
      <c r="AA670" t="str">
        <f t="shared" si="10"/>
        <v>Domain Name System (DNS) Security Requirements Guide :: Version 2, Release: 4 Benchmark Date: 23 Oct 2015 AU-3;</v>
      </c>
    </row>
    <row r="671" spans="1:27" ht="409.5" hidden="1">
      <c r="A671" t="s">
        <v>15919</v>
      </c>
      <c r="B671" t="s">
        <v>4349</v>
      </c>
      <c r="C671" t="s">
        <v>15917</v>
      </c>
      <c r="D671" t="s">
        <v>15918</v>
      </c>
      <c r="E671" t="s">
        <v>15917</v>
      </c>
      <c r="F671" t="s">
        <v>15916</v>
      </c>
      <c r="G671" s="25" t="s">
        <v>15915</v>
      </c>
      <c r="I671" s="25" t="s">
        <v>15914</v>
      </c>
      <c r="J671" s="25" t="s">
        <v>15913</v>
      </c>
      <c r="M671" t="b">
        <v>0</v>
      </c>
      <c r="T671" t="s">
        <v>4341</v>
      </c>
      <c r="U671" t="s">
        <v>4340</v>
      </c>
      <c r="V671" t="s">
        <v>15278</v>
      </c>
      <c r="W671">
        <v>2355</v>
      </c>
      <c r="X671" s="25" t="s">
        <v>21502</v>
      </c>
      <c r="Y671" t="s">
        <v>21437</v>
      </c>
      <c r="AA671" t="str">
        <f t="shared" si="10"/>
        <v>Domain Name System (DNS) Security Requirements Guide :: Version 2, Release: 4 Benchmark Date: 23 Oct 2015 AU-3;</v>
      </c>
    </row>
    <row r="672" spans="1:27" ht="409.5" hidden="1">
      <c r="A672" t="s">
        <v>15912</v>
      </c>
      <c r="B672" t="s">
        <v>4349</v>
      </c>
      <c r="C672" t="s">
        <v>15910</v>
      </c>
      <c r="D672" t="s">
        <v>15911</v>
      </c>
      <c r="E672" t="s">
        <v>15910</v>
      </c>
      <c r="F672" t="s">
        <v>15909</v>
      </c>
      <c r="G672" s="25" t="s">
        <v>15908</v>
      </c>
      <c r="I672" s="25" t="s">
        <v>15907</v>
      </c>
      <c r="J672" s="25" t="s">
        <v>15906</v>
      </c>
      <c r="M672" t="b">
        <v>0</v>
      </c>
      <c r="T672" t="s">
        <v>4341</v>
      </c>
      <c r="U672" t="s">
        <v>4340</v>
      </c>
      <c r="V672" t="s">
        <v>15278</v>
      </c>
      <c r="W672">
        <v>2355</v>
      </c>
      <c r="X672" s="25" t="s">
        <v>21503</v>
      </c>
      <c r="Y672" t="s">
        <v>21437</v>
      </c>
      <c r="AA672" t="str">
        <f t="shared" si="10"/>
        <v>Domain Name System (DNS) Security Requirements Guide :: Version 2, Release: 4 Benchmark Date: 23 Oct 2015 AU-3;</v>
      </c>
    </row>
    <row r="673" spans="1:27" ht="409.5" hidden="1">
      <c r="A673" t="s">
        <v>15905</v>
      </c>
      <c r="B673" t="s">
        <v>4349</v>
      </c>
      <c r="C673" t="s">
        <v>15903</v>
      </c>
      <c r="D673" t="s">
        <v>15904</v>
      </c>
      <c r="E673" t="s">
        <v>15903</v>
      </c>
      <c r="F673" t="s">
        <v>15902</v>
      </c>
      <c r="G673" s="25" t="s">
        <v>6852</v>
      </c>
      <c r="I673" s="25" t="s">
        <v>15901</v>
      </c>
      <c r="J673" t="s">
        <v>15900</v>
      </c>
      <c r="M673" t="b">
        <v>0</v>
      </c>
      <c r="T673" t="s">
        <v>4341</v>
      </c>
      <c r="U673" t="s">
        <v>4340</v>
      </c>
      <c r="V673" t="s">
        <v>15278</v>
      </c>
      <c r="W673">
        <v>2355</v>
      </c>
      <c r="X673" s="25" t="s">
        <v>21504</v>
      </c>
      <c r="Y673" t="s">
        <v>21437</v>
      </c>
      <c r="AA673" t="str">
        <f t="shared" si="10"/>
        <v>Domain Name System (DNS) Security Requirements Guide :: Version 2, Release: 4 Benchmark Date: 23 Oct 2015 AU-3;</v>
      </c>
    </row>
    <row r="674" spans="1:27" ht="409.5" hidden="1">
      <c r="A674" t="s">
        <v>15299</v>
      </c>
      <c r="B674" t="s">
        <v>4349</v>
      </c>
      <c r="C674" t="s">
        <v>15297</v>
      </c>
      <c r="D674" t="s">
        <v>15298</v>
      </c>
      <c r="E674" t="s">
        <v>15297</v>
      </c>
      <c r="F674" t="s">
        <v>15296</v>
      </c>
      <c r="G674" s="25" t="s">
        <v>15295</v>
      </c>
      <c r="I674" s="25" t="s">
        <v>15294</v>
      </c>
      <c r="J674" s="25" t="s">
        <v>15293</v>
      </c>
      <c r="M674" t="b">
        <v>0</v>
      </c>
      <c r="T674" t="s">
        <v>4341</v>
      </c>
      <c r="U674" t="s">
        <v>4340</v>
      </c>
      <c r="V674" t="s">
        <v>15278</v>
      </c>
      <c r="W674">
        <v>2355</v>
      </c>
      <c r="X674" s="25" t="s">
        <v>21500</v>
      </c>
      <c r="Y674" t="s">
        <v>21437</v>
      </c>
      <c r="AA674" t="str">
        <f t="shared" si="10"/>
        <v>Domain Name System (DNS) Security Requirements Guide :: Version 2, Release: 4 Benchmark Date: 23 Oct 2015 AU-3;</v>
      </c>
    </row>
    <row r="675" spans="1:27" ht="409.5" hidden="1">
      <c r="A675" t="s">
        <v>15252</v>
      </c>
      <c r="B675" t="s">
        <v>4349</v>
      </c>
      <c r="C675" t="s">
        <v>8249</v>
      </c>
      <c r="D675" t="s">
        <v>15251</v>
      </c>
      <c r="E675" t="s">
        <v>15250</v>
      </c>
      <c r="F675" t="s">
        <v>15249</v>
      </c>
      <c r="G675" s="25" t="s">
        <v>15248</v>
      </c>
      <c r="I675" s="25" t="s">
        <v>15247</v>
      </c>
      <c r="J675" t="s">
        <v>15246</v>
      </c>
      <c r="M675" t="b">
        <v>0</v>
      </c>
      <c r="T675" t="s">
        <v>4341</v>
      </c>
      <c r="U675" t="s">
        <v>4340</v>
      </c>
      <c r="V675" t="s">
        <v>15010</v>
      </c>
      <c r="W675">
        <v>2912</v>
      </c>
      <c r="X675" s="25" t="s">
        <v>21499</v>
      </c>
      <c r="Y675" t="s">
        <v>21437</v>
      </c>
      <c r="Z675" t="s">
        <v>15245</v>
      </c>
      <c r="AA675" t="str">
        <f t="shared" si="10"/>
        <v>Firewall Security Requirements Guide :: Version 2, Release: 3 Benchmark Date: 27 Oct 2022 AU-3;</v>
      </c>
    </row>
    <row r="676" spans="1:27" ht="409.5" hidden="1">
      <c r="A676" t="s">
        <v>15244</v>
      </c>
      <c r="B676" t="s">
        <v>4349</v>
      </c>
      <c r="C676" t="s">
        <v>8240</v>
      </c>
      <c r="D676" t="s">
        <v>15243</v>
      </c>
      <c r="E676" t="s">
        <v>15242</v>
      </c>
      <c r="F676" t="s">
        <v>15241</v>
      </c>
      <c r="G676" s="25" t="s">
        <v>15240</v>
      </c>
      <c r="I676" s="25" t="s">
        <v>15239</v>
      </c>
      <c r="J676" t="s">
        <v>15238</v>
      </c>
      <c r="M676" t="b">
        <v>0</v>
      </c>
      <c r="T676" t="s">
        <v>4341</v>
      </c>
      <c r="U676" t="s">
        <v>4340</v>
      </c>
      <c r="V676" t="s">
        <v>15010</v>
      </c>
      <c r="W676">
        <v>2912</v>
      </c>
      <c r="X676" s="25" t="s">
        <v>21500</v>
      </c>
      <c r="Y676" t="s">
        <v>21437</v>
      </c>
      <c r="Z676" t="s">
        <v>15237</v>
      </c>
      <c r="AA676" t="str">
        <f t="shared" si="10"/>
        <v>Firewall Security Requirements Guide :: Version 2, Release: 3 Benchmark Date: 27 Oct 2022 AU-3;</v>
      </c>
    </row>
    <row r="677" spans="1:27" ht="409.5" hidden="1">
      <c r="A677" t="s">
        <v>15236</v>
      </c>
      <c r="B677" t="s">
        <v>4349</v>
      </c>
      <c r="C677" t="s">
        <v>9639</v>
      </c>
      <c r="D677" t="s">
        <v>15235</v>
      </c>
      <c r="E677" t="s">
        <v>15234</v>
      </c>
      <c r="F677" t="s">
        <v>15233</v>
      </c>
      <c r="G677" s="25" t="s">
        <v>15232</v>
      </c>
      <c r="I677" s="25" t="s">
        <v>15231</v>
      </c>
      <c r="J677" t="s">
        <v>15230</v>
      </c>
      <c r="M677" t="b">
        <v>0</v>
      </c>
      <c r="T677" t="s">
        <v>4341</v>
      </c>
      <c r="U677" t="s">
        <v>4340</v>
      </c>
      <c r="V677" t="s">
        <v>15010</v>
      </c>
      <c r="W677">
        <v>2912</v>
      </c>
      <c r="X677" s="25" t="s">
        <v>21501</v>
      </c>
      <c r="Y677" t="s">
        <v>21437</v>
      </c>
      <c r="Z677" t="s">
        <v>15229</v>
      </c>
      <c r="AA677" t="str">
        <f t="shared" si="10"/>
        <v>Firewall Security Requirements Guide :: Version 2, Release: 3 Benchmark Date: 27 Oct 2022 AU-3;</v>
      </c>
    </row>
    <row r="678" spans="1:27" ht="409.5" hidden="1">
      <c r="A678" t="s">
        <v>15228</v>
      </c>
      <c r="B678" t="s">
        <v>5187</v>
      </c>
      <c r="C678" t="s">
        <v>8231</v>
      </c>
      <c r="D678" t="s">
        <v>15227</v>
      </c>
      <c r="E678" t="s">
        <v>15226</v>
      </c>
      <c r="F678" t="s">
        <v>15225</v>
      </c>
      <c r="G678" s="25" t="s">
        <v>15224</v>
      </c>
      <c r="I678" s="25" t="s">
        <v>15223</v>
      </c>
      <c r="J678" t="s">
        <v>15222</v>
      </c>
      <c r="M678" t="b">
        <v>0</v>
      </c>
      <c r="T678" t="s">
        <v>4341</v>
      </c>
      <c r="U678" t="s">
        <v>4340</v>
      </c>
      <c r="V678" t="s">
        <v>15010</v>
      </c>
      <c r="W678">
        <v>2912</v>
      </c>
      <c r="X678" s="25" t="s">
        <v>21502</v>
      </c>
      <c r="Y678" t="s">
        <v>21437</v>
      </c>
      <c r="Z678" t="s">
        <v>15221</v>
      </c>
      <c r="AA678" t="str">
        <f t="shared" si="10"/>
        <v>Firewall Security Requirements Guide :: Version 2, Release: 3 Benchmark Date: 27 Oct 2022 AU-3;</v>
      </c>
    </row>
    <row r="679" spans="1:27" ht="409.5" hidden="1">
      <c r="A679" t="s">
        <v>15220</v>
      </c>
      <c r="B679" t="s">
        <v>4349</v>
      </c>
      <c r="C679" t="s">
        <v>8222</v>
      </c>
      <c r="D679" t="s">
        <v>15219</v>
      </c>
      <c r="E679" t="s">
        <v>15218</v>
      </c>
      <c r="F679" t="s">
        <v>15217</v>
      </c>
      <c r="G679" s="25" t="s">
        <v>15216</v>
      </c>
      <c r="I679" s="25" t="s">
        <v>15215</v>
      </c>
      <c r="J679" t="s">
        <v>15214</v>
      </c>
      <c r="M679" t="b">
        <v>0</v>
      </c>
      <c r="T679" t="s">
        <v>4341</v>
      </c>
      <c r="U679" t="s">
        <v>4340</v>
      </c>
      <c r="V679" t="s">
        <v>15010</v>
      </c>
      <c r="W679">
        <v>2912</v>
      </c>
      <c r="X679" s="25" t="s">
        <v>21503</v>
      </c>
      <c r="Y679" t="s">
        <v>21437</v>
      </c>
      <c r="Z679" t="s">
        <v>15213</v>
      </c>
      <c r="AA679" t="str">
        <f t="shared" si="10"/>
        <v>Firewall Security Requirements Guide :: Version 2, Release: 3 Benchmark Date: 27 Oct 2022 AU-3;</v>
      </c>
    </row>
    <row r="680" spans="1:27" ht="409.5" hidden="1">
      <c r="A680" t="s">
        <v>14891</v>
      </c>
      <c r="B680" t="s">
        <v>4349</v>
      </c>
      <c r="C680" t="s">
        <v>14890</v>
      </c>
      <c r="D680" t="s">
        <v>14889</v>
      </c>
      <c r="E680" t="s">
        <v>14888</v>
      </c>
      <c r="F680" t="s">
        <v>14887</v>
      </c>
      <c r="G680" s="25" t="s">
        <v>14886</v>
      </c>
      <c r="I680" t="s">
        <v>14885</v>
      </c>
      <c r="J680" t="s">
        <v>14884</v>
      </c>
      <c r="M680" t="b">
        <v>0</v>
      </c>
      <c r="T680" t="s">
        <v>4341</v>
      </c>
      <c r="U680" t="s">
        <v>4340</v>
      </c>
      <c r="V680" t="s">
        <v>13339</v>
      </c>
      <c r="W680">
        <v>2895</v>
      </c>
      <c r="X680" s="25" t="s">
        <v>21499</v>
      </c>
      <c r="Y680" t="s">
        <v>21437</v>
      </c>
      <c r="Z680" t="s">
        <v>14883</v>
      </c>
      <c r="AA680" t="str">
        <f t="shared" si="10"/>
        <v>General Purpose Operating System Security Requirements Guide :: Version 2, Release: 4 Benchmark Date: 27 Jul 2022 AU-3;</v>
      </c>
    </row>
    <row r="681" spans="1:27" ht="409.5" hidden="1">
      <c r="A681" t="s">
        <v>14882</v>
      </c>
      <c r="B681" t="s">
        <v>4349</v>
      </c>
      <c r="C681" t="s">
        <v>14881</v>
      </c>
      <c r="D681" t="s">
        <v>14880</v>
      </c>
      <c r="E681" t="s">
        <v>14879</v>
      </c>
      <c r="F681" t="s">
        <v>14878</v>
      </c>
      <c r="G681" s="25" t="s">
        <v>14877</v>
      </c>
      <c r="I681" t="s">
        <v>14876</v>
      </c>
      <c r="J681" t="s">
        <v>14875</v>
      </c>
      <c r="M681" t="b">
        <v>0</v>
      </c>
      <c r="T681" t="s">
        <v>4341</v>
      </c>
      <c r="U681" t="s">
        <v>4340</v>
      </c>
      <c r="V681" t="s">
        <v>13339</v>
      </c>
      <c r="W681">
        <v>2895</v>
      </c>
      <c r="X681" s="25" t="s">
        <v>21500</v>
      </c>
      <c r="Y681" t="s">
        <v>21437</v>
      </c>
      <c r="Z681" t="s">
        <v>14874</v>
      </c>
      <c r="AA681" t="str">
        <f t="shared" si="10"/>
        <v>General Purpose Operating System Security Requirements Guide :: Version 2, Release: 4 Benchmark Date: 27 Jul 2022 AU-3;</v>
      </c>
    </row>
    <row r="682" spans="1:27" ht="409.5" hidden="1">
      <c r="A682" t="s">
        <v>14873</v>
      </c>
      <c r="B682" t="s">
        <v>4349</v>
      </c>
      <c r="C682" t="s">
        <v>14872</v>
      </c>
      <c r="D682" t="s">
        <v>14871</v>
      </c>
      <c r="E682" t="s">
        <v>14870</v>
      </c>
      <c r="F682" t="s">
        <v>14869</v>
      </c>
      <c r="G682" s="25" t="s">
        <v>14868</v>
      </c>
      <c r="I682" t="s">
        <v>14867</v>
      </c>
      <c r="J682" t="s">
        <v>14866</v>
      </c>
      <c r="M682" t="b">
        <v>0</v>
      </c>
      <c r="T682" t="s">
        <v>4341</v>
      </c>
      <c r="U682" t="s">
        <v>4340</v>
      </c>
      <c r="V682" t="s">
        <v>13339</v>
      </c>
      <c r="W682">
        <v>2895</v>
      </c>
      <c r="X682" s="25" t="s">
        <v>21501</v>
      </c>
      <c r="Y682" t="s">
        <v>21437</v>
      </c>
      <c r="Z682" t="s">
        <v>14865</v>
      </c>
      <c r="AA682" t="str">
        <f t="shared" si="10"/>
        <v>General Purpose Operating System Security Requirements Guide :: Version 2, Release: 4 Benchmark Date: 27 Jul 2022 AU-3;</v>
      </c>
    </row>
    <row r="683" spans="1:27" ht="409.5" hidden="1">
      <c r="A683" t="s">
        <v>14864</v>
      </c>
      <c r="B683" t="s">
        <v>4349</v>
      </c>
      <c r="C683" t="s">
        <v>14863</v>
      </c>
      <c r="D683" t="s">
        <v>14862</v>
      </c>
      <c r="E683" t="s">
        <v>14861</v>
      </c>
      <c r="F683" t="s">
        <v>14860</v>
      </c>
      <c r="G683" s="25" t="s">
        <v>14859</v>
      </c>
      <c r="I683" t="s">
        <v>14858</v>
      </c>
      <c r="J683" t="s">
        <v>14857</v>
      </c>
      <c r="M683" t="b">
        <v>0</v>
      </c>
      <c r="T683" t="s">
        <v>4341</v>
      </c>
      <c r="U683" t="s">
        <v>4340</v>
      </c>
      <c r="V683" t="s">
        <v>13339</v>
      </c>
      <c r="W683">
        <v>2895</v>
      </c>
      <c r="X683" s="25" t="s">
        <v>21502</v>
      </c>
      <c r="Y683" t="s">
        <v>21437</v>
      </c>
      <c r="Z683" t="s">
        <v>14856</v>
      </c>
      <c r="AA683" t="str">
        <f t="shared" si="10"/>
        <v>General Purpose Operating System Security Requirements Guide :: Version 2, Release: 4 Benchmark Date: 27 Jul 2022 AU-3;</v>
      </c>
    </row>
    <row r="684" spans="1:27" ht="409.5" hidden="1">
      <c r="A684" t="s">
        <v>14855</v>
      </c>
      <c r="B684" t="s">
        <v>4349</v>
      </c>
      <c r="C684" t="s">
        <v>14854</v>
      </c>
      <c r="D684" t="s">
        <v>14853</v>
      </c>
      <c r="E684" t="s">
        <v>14852</v>
      </c>
      <c r="F684" t="s">
        <v>14851</v>
      </c>
      <c r="G684" s="25" t="s">
        <v>12471</v>
      </c>
      <c r="I684" t="s">
        <v>14850</v>
      </c>
      <c r="J684" t="s">
        <v>14849</v>
      </c>
      <c r="M684" t="b">
        <v>0</v>
      </c>
      <c r="T684" t="s">
        <v>4341</v>
      </c>
      <c r="U684" t="s">
        <v>4340</v>
      </c>
      <c r="V684" t="s">
        <v>13339</v>
      </c>
      <c r="W684">
        <v>2895</v>
      </c>
      <c r="X684" s="25" t="s">
        <v>21503</v>
      </c>
      <c r="Y684" t="s">
        <v>21437</v>
      </c>
      <c r="Z684" t="s">
        <v>14848</v>
      </c>
      <c r="AA684" t="str">
        <f t="shared" si="10"/>
        <v>General Purpose Operating System Security Requirements Guide :: Version 2, Release: 4 Benchmark Date: 27 Jul 2022 AU-3;</v>
      </c>
    </row>
    <row r="685" spans="1:27" ht="409.5" hidden="1">
      <c r="A685" t="s">
        <v>14296</v>
      </c>
      <c r="B685" t="s">
        <v>4349</v>
      </c>
      <c r="C685" t="s">
        <v>14295</v>
      </c>
      <c r="D685" t="s">
        <v>14294</v>
      </c>
      <c r="E685" t="s">
        <v>14293</v>
      </c>
      <c r="F685" t="s">
        <v>14292</v>
      </c>
      <c r="G685" t="s">
        <v>8209</v>
      </c>
      <c r="I685" t="s">
        <v>14291</v>
      </c>
      <c r="J685" t="s">
        <v>14290</v>
      </c>
      <c r="M685" t="b">
        <v>0</v>
      </c>
      <c r="T685" t="s">
        <v>4341</v>
      </c>
      <c r="U685" t="s">
        <v>4340</v>
      </c>
      <c r="V685" t="s">
        <v>13339</v>
      </c>
      <c r="W685">
        <v>2895</v>
      </c>
      <c r="X685" s="25" t="s">
        <v>21504</v>
      </c>
      <c r="Y685" t="s">
        <v>21437</v>
      </c>
      <c r="Z685" t="s">
        <v>14289</v>
      </c>
      <c r="AA685" t="str">
        <f t="shared" si="10"/>
        <v>General Purpose Operating System Security Requirements Guide :: Version 2, Release: 4 Benchmark Date: 27 Jul 2022 AU-3;</v>
      </c>
    </row>
    <row r="686" spans="1:27" ht="409.5" hidden="1">
      <c r="A686" t="s">
        <v>13323</v>
      </c>
      <c r="B686" t="s">
        <v>4349</v>
      </c>
      <c r="C686" t="s">
        <v>13321</v>
      </c>
      <c r="D686" t="s">
        <v>13322</v>
      </c>
      <c r="E686" t="s">
        <v>13321</v>
      </c>
      <c r="F686" t="s">
        <v>13320</v>
      </c>
      <c r="G686" s="25" t="s">
        <v>13319</v>
      </c>
      <c r="I686" s="25" t="s">
        <v>13318</v>
      </c>
      <c r="J686" t="s">
        <v>13317</v>
      </c>
      <c r="M686" t="b">
        <v>0</v>
      </c>
      <c r="T686" t="s">
        <v>4341</v>
      </c>
      <c r="U686" t="s">
        <v>4340</v>
      </c>
      <c r="V686" t="s">
        <v>12920</v>
      </c>
      <c r="W686">
        <v>2358</v>
      </c>
      <c r="X686" s="25" t="s">
        <v>21499</v>
      </c>
      <c r="Y686" t="s">
        <v>21437</v>
      </c>
      <c r="AA686" t="str">
        <f t="shared" si="10"/>
        <v>Intrusion Detection and Prevention Systems (IDPS) Security Requirements Guide :: Version 2, Release: 6 Benchmark Date: 24 Jul 2020 AU-3;</v>
      </c>
    </row>
    <row r="687" spans="1:27" ht="409.5" hidden="1">
      <c r="A687" t="s">
        <v>13316</v>
      </c>
      <c r="B687" t="s">
        <v>4349</v>
      </c>
      <c r="C687" t="s">
        <v>13314</v>
      </c>
      <c r="D687" t="s">
        <v>13315</v>
      </c>
      <c r="E687" t="s">
        <v>13314</v>
      </c>
      <c r="F687" t="s">
        <v>13313</v>
      </c>
      <c r="G687" s="25" t="s">
        <v>13312</v>
      </c>
      <c r="I687" s="25" t="s">
        <v>13311</v>
      </c>
      <c r="J687" t="s">
        <v>13310</v>
      </c>
      <c r="M687" t="b">
        <v>0</v>
      </c>
      <c r="T687" t="s">
        <v>4341</v>
      </c>
      <c r="U687" t="s">
        <v>4340</v>
      </c>
      <c r="V687" t="s">
        <v>12920</v>
      </c>
      <c r="W687">
        <v>2358</v>
      </c>
      <c r="X687" s="25" t="s">
        <v>21500</v>
      </c>
      <c r="Y687" t="s">
        <v>21437</v>
      </c>
      <c r="AA687" t="str">
        <f t="shared" si="10"/>
        <v>Intrusion Detection and Prevention Systems (IDPS) Security Requirements Guide :: Version 2, Release: 6 Benchmark Date: 24 Jul 2020 AU-3;</v>
      </c>
    </row>
    <row r="688" spans="1:27" ht="409.5" hidden="1">
      <c r="A688" t="s">
        <v>13309</v>
      </c>
      <c r="B688" t="s">
        <v>4349</v>
      </c>
      <c r="C688" t="s">
        <v>13307</v>
      </c>
      <c r="D688" t="s">
        <v>13308</v>
      </c>
      <c r="E688" t="s">
        <v>13307</v>
      </c>
      <c r="F688" t="s">
        <v>13306</v>
      </c>
      <c r="G688" s="25" t="s">
        <v>13305</v>
      </c>
      <c r="I688" s="25" t="s">
        <v>13304</v>
      </c>
      <c r="J688" t="s">
        <v>13303</v>
      </c>
      <c r="M688" t="b">
        <v>0</v>
      </c>
      <c r="T688" t="s">
        <v>4341</v>
      </c>
      <c r="U688" t="s">
        <v>4340</v>
      </c>
      <c r="V688" t="s">
        <v>12920</v>
      </c>
      <c r="W688">
        <v>2358</v>
      </c>
      <c r="X688" s="25" t="s">
        <v>21501</v>
      </c>
      <c r="Y688" t="s">
        <v>21437</v>
      </c>
      <c r="AA688" t="str">
        <f t="shared" si="10"/>
        <v>Intrusion Detection and Prevention Systems (IDPS) Security Requirements Guide :: Version 2, Release: 6 Benchmark Date: 24 Jul 2020 AU-3;</v>
      </c>
    </row>
    <row r="689" spans="1:27" ht="409.5" hidden="1">
      <c r="A689" t="s">
        <v>13302</v>
      </c>
      <c r="B689" t="s">
        <v>4349</v>
      </c>
      <c r="C689" t="s">
        <v>13300</v>
      </c>
      <c r="D689" t="s">
        <v>13301</v>
      </c>
      <c r="E689" t="s">
        <v>13300</v>
      </c>
      <c r="F689" t="s">
        <v>13299</v>
      </c>
      <c r="G689" s="25" t="s">
        <v>13298</v>
      </c>
      <c r="I689" s="25" t="s">
        <v>13297</v>
      </c>
      <c r="J689" t="s">
        <v>13296</v>
      </c>
      <c r="M689" t="b">
        <v>0</v>
      </c>
      <c r="T689" t="s">
        <v>4341</v>
      </c>
      <c r="U689" t="s">
        <v>4340</v>
      </c>
      <c r="V689" t="s">
        <v>12920</v>
      </c>
      <c r="W689">
        <v>2358</v>
      </c>
      <c r="X689" s="25" t="s">
        <v>21502</v>
      </c>
      <c r="Y689" t="s">
        <v>21437</v>
      </c>
      <c r="AA689" t="str">
        <f t="shared" si="10"/>
        <v>Intrusion Detection and Prevention Systems (IDPS) Security Requirements Guide :: Version 2, Release: 6 Benchmark Date: 24 Jul 2020 AU-3;</v>
      </c>
    </row>
    <row r="690" spans="1:27" ht="409.5" hidden="1">
      <c r="A690" t="s">
        <v>13295</v>
      </c>
      <c r="B690" t="s">
        <v>4349</v>
      </c>
      <c r="C690" t="s">
        <v>13293</v>
      </c>
      <c r="D690" t="s">
        <v>13294</v>
      </c>
      <c r="E690" t="s">
        <v>13293</v>
      </c>
      <c r="F690" t="s">
        <v>13292</v>
      </c>
      <c r="G690" s="25" t="s">
        <v>13291</v>
      </c>
      <c r="I690" s="25" t="s">
        <v>13290</v>
      </c>
      <c r="J690" t="s">
        <v>13289</v>
      </c>
      <c r="M690" t="b">
        <v>0</v>
      </c>
      <c r="T690" t="s">
        <v>4341</v>
      </c>
      <c r="U690" t="s">
        <v>4340</v>
      </c>
      <c r="V690" t="s">
        <v>12920</v>
      </c>
      <c r="W690">
        <v>2358</v>
      </c>
      <c r="X690" s="25" t="s">
        <v>21503</v>
      </c>
      <c r="Y690" t="s">
        <v>21437</v>
      </c>
      <c r="AA690" t="str">
        <f t="shared" si="10"/>
        <v>Intrusion Detection and Prevention Systems (IDPS) Security Requirements Guide :: Version 2, Release: 6 Benchmark Date: 24 Jul 2020 AU-3;</v>
      </c>
    </row>
    <row r="691" spans="1:27" ht="409.5" hidden="1">
      <c r="A691" t="s">
        <v>12507</v>
      </c>
      <c r="B691" t="s">
        <v>4349</v>
      </c>
      <c r="C691" t="s">
        <v>5088</v>
      </c>
      <c r="D691" t="s">
        <v>12506</v>
      </c>
      <c r="E691" t="s">
        <v>12505</v>
      </c>
      <c r="F691" t="s">
        <v>12504</v>
      </c>
      <c r="G691" s="25" t="s">
        <v>12503</v>
      </c>
      <c r="I691" s="25" t="s">
        <v>12502</v>
      </c>
      <c r="J691" t="s">
        <v>12501</v>
      </c>
      <c r="M691" t="b">
        <v>0</v>
      </c>
      <c r="T691" t="s">
        <v>4341</v>
      </c>
      <c r="U691" t="s">
        <v>4340</v>
      </c>
      <c r="V691" t="s">
        <v>11272</v>
      </c>
      <c r="W691">
        <v>2906</v>
      </c>
      <c r="X691" s="25" t="s">
        <v>21499</v>
      </c>
      <c r="Y691" t="s">
        <v>21437</v>
      </c>
      <c r="Z691" t="s">
        <v>12500</v>
      </c>
      <c r="AA691" t="str">
        <f t="shared" si="10"/>
        <v>Mainframe Product Security Requirements Guide :: Version 2, Release: 1 Benchmark Date: 27 Oct 2022 AU-3;</v>
      </c>
    </row>
    <row r="692" spans="1:27" ht="409.5" hidden="1">
      <c r="A692" t="s">
        <v>12499</v>
      </c>
      <c r="B692" t="s">
        <v>4349</v>
      </c>
      <c r="C692" t="s">
        <v>5079</v>
      </c>
      <c r="D692" t="s">
        <v>12498</v>
      </c>
      <c r="E692" t="s">
        <v>12497</v>
      </c>
      <c r="F692" t="s">
        <v>12496</v>
      </c>
      <c r="G692" s="25" t="s">
        <v>12495</v>
      </c>
      <c r="I692" s="25" t="s">
        <v>12494</v>
      </c>
      <c r="J692" t="s">
        <v>12493</v>
      </c>
      <c r="M692" t="b">
        <v>0</v>
      </c>
      <c r="T692" t="s">
        <v>4341</v>
      </c>
      <c r="U692" t="s">
        <v>4340</v>
      </c>
      <c r="V692" t="s">
        <v>11272</v>
      </c>
      <c r="W692">
        <v>2906</v>
      </c>
      <c r="X692" s="25" t="s">
        <v>21500</v>
      </c>
      <c r="Y692" t="s">
        <v>21437</v>
      </c>
      <c r="Z692" t="s">
        <v>12492</v>
      </c>
      <c r="AA692" t="str">
        <f t="shared" si="10"/>
        <v>Mainframe Product Security Requirements Guide :: Version 2, Release: 1 Benchmark Date: 27 Oct 2022 AU-3;</v>
      </c>
    </row>
    <row r="693" spans="1:27" ht="409.5" hidden="1">
      <c r="A693" t="s">
        <v>12491</v>
      </c>
      <c r="B693" t="s">
        <v>4349</v>
      </c>
      <c r="C693" t="s">
        <v>5070</v>
      </c>
      <c r="D693" t="s">
        <v>12490</v>
      </c>
      <c r="E693" t="s">
        <v>12489</v>
      </c>
      <c r="F693" t="s">
        <v>12488</v>
      </c>
      <c r="G693" s="25" t="s">
        <v>12487</v>
      </c>
      <c r="I693" s="25" t="s">
        <v>12486</v>
      </c>
      <c r="J693" t="s">
        <v>12485</v>
      </c>
      <c r="M693" t="b">
        <v>0</v>
      </c>
      <c r="T693" t="s">
        <v>4341</v>
      </c>
      <c r="U693" t="s">
        <v>4340</v>
      </c>
      <c r="V693" t="s">
        <v>11272</v>
      </c>
      <c r="W693">
        <v>2906</v>
      </c>
      <c r="X693" s="25" t="s">
        <v>21501</v>
      </c>
      <c r="Y693" t="s">
        <v>21437</v>
      </c>
      <c r="Z693" t="s">
        <v>12484</v>
      </c>
      <c r="AA693" t="str">
        <f t="shared" si="10"/>
        <v>Mainframe Product Security Requirements Guide :: Version 2, Release: 1 Benchmark Date: 27 Oct 2022 AU-3;</v>
      </c>
    </row>
    <row r="694" spans="1:27" ht="409.5" hidden="1">
      <c r="A694" t="s">
        <v>12483</v>
      </c>
      <c r="B694" t="s">
        <v>4349</v>
      </c>
      <c r="C694" t="s">
        <v>5053</v>
      </c>
      <c r="D694" t="s">
        <v>12482</v>
      </c>
      <c r="E694" t="s">
        <v>12481</v>
      </c>
      <c r="F694" t="s">
        <v>12480</v>
      </c>
      <c r="G694" s="25" t="s">
        <v>12479</v>
      </c>
      <c r="I694" s="25" t="s">
        <v>12478</v>
      </c>
      <c r="J694" t="s">
        <v>12477</v>
      </c>
      <c r="M694" t="b">
        <v>0</v>
      </c>
      <c r="T694" t="s">
        <v>4341</v>
      </c>
      <c r="U694" t="s">
        <v>4340</v>
      </c>
      <c r="V694" t="s">
        <v>11272</v>
      </c>
      <c r="W694">
        <v>2906</v>
      </c>
      <c r="X694" s="25" t="s">
        <v>21502</v>
      </c>
      <c r="Y694" t="s">
        <v>21437</v>
      </c>
      <c r="Z694" t="s">
        <v>12476</v>
      </c>
      <c r="AA694" t="str">
        <f t="shared" si="10"/>
        <v>Mainframe Product Security Requirements Guide :: Version 2, Release: 1 Benchmark Date: 27 Oct 2022 AU-3;</v>
      </c>
    </row>
    <row r="695" spans="1:27" ht="409.5" hidden="1">
      <c r="A695" t="s">
        <v>12475</v>
      </c>
      <c r="B695" t="s">
        <v>4349</v>
      </c>
      <c r="C695" t="s">
        <v>5044</v>
      </c>
      <c r="D695" t="s">
        <v>12474</v>
      </c>
      <c r="E695" t="s">
        <v>12473</v>
      </c>
      <c r="F695" t="s">
        <v>12472</v>
      </c>
      <c r="G695" s="25" t="s">
        <v>12471</v>
      </c>
      <c r="I695" s="25" t="s">
        <v>12470</v>
      </c>
      <c r="J695" t="s">
        <v>12469</v>
      </c>
      <c r="M695" t="b">
        <v>0</v>
      </c>
      <c r="T695" t="s">
        <v>4341</v>
      </c>
      <c r="U695" t="s">
        <v>4340</v>
      </c>
      <c r="V695" t="s">
        <v>11272</v>
      </c>
      <c r="W695">
        <v>2906</v>
      </c>
      <c r="X695" s="25" t="s">
        <v>21503</v>
      </c>
      <c r="Y695" t="s">
        <v>21437</v>
      </c>
      <c r="Z695" t="s">
        <v>12468</v>
      </c>
      <c r="AA695" t="str">
        <f t="shared" si="10"/>
        <v>Mainframe Product Security Requirements Guide :: Version 2, Release: 1 Benchmark Date: 27 Oct 2022 AU-3;</v>
      </c>
    </row>
    <row r="696" spans="1:27" ht="409.5" hidden="1">
      <c r="A696" t="s">
        <v>12467</v>
      </c>
      <c r="B696" t="s">
        <v>4349</v>
      </c>
      <c r="C696" t="s">
        <v>5035</v>
      </c>
      <c r="D696" t="s">
        <v>12466</v>
      </c>
      <c r="E696" t="s">
        <v>12465</v>
      </c>
      <c r="F696" t="s">
        <v>12464</v>
      </c>
      <c r="G696" s="25" t="s">
        <v>6852</v>
      </c>
      <c r="I696" s="25" t="s">
        <v>12463</v>
      </c>
      <c r="J696" t="s">
        <v>12462</v>
      </c>
      <c r="M696" t="b">
        <v>0</v>
      </c>
      <c r="T696" t="s">
        <v>4341</v>
      </c>
      <c r="U696" t="s">
        <v>4340</v>
      </c>
      <c r="V696" t="s">
        <v>11272</v>
      </c>
      <c r="W696">
        <v>2906</v>
      </c>
      <c r="X696" s="25" t="s">
        <v>21504</v>
      </c>
      <c r="Y696" t="s">
        <v>21437</v>
      </c>
      <c r="Z696" t="s">
        <v>12461</v>
      </c>
      <c r="AA696" t="str">
        <f t="shared" si="10"/>
        <v>Mainframe Product Security Requirements Guide :: Version 2, Release: 1 Benchmark Date: 27 Oct 2022 AU-3;</v>
      </c>
    </row>
    <row r="697" spans="1:27" ht="409.5" hidden="1">
      <c r="A697" t="s">
        <v>11134</v>
      </c>
      <c r="B697" t="s">
        <v>4349</v>
      </c>
      <c r="C697" t="s">
        <v>5088</v>
      </c>
      <c r="D697" t="s">
        <v>11133</v>
      </c>
      <c r="E697" t="s">
        <v>11132</v>
      </c>
      <c r="F697" t="s">
        <v>11131</v>
      </c>
      <c r="G697" t="s">
        <v>11130</v>
      </c>
      <c r="I697" t="s">
        <v>11129</v>
      </c>
      <c r="J697" t="s">
        <v>11128</v>
      </c>
      <c r="M697" t="b">
        <v>0</v>
      </c>
      <c r="T697" t="s">
        <v>4341</v>
      </c>
      <c r="U697" t="s">
        <v>4340</v>
      </c>
      <c r="V697" t="s">
        <v>10511</v>
      </c>
      <c r="W697">
        <v>2890</v>
      </c>
      <c r="X697" s="25" t="s">
        <v>21499</v>
      </c>
      <c r="Y697" t="s">
        <v>21437</v>
      </c>
      <c r="Z697" t="s">
        <v>11127</v>
      </c>
      <c r="AA697" t="str">
        <f t="shared" si="10"/>
        <v>Network Device Management Security Requirements Guide :: Version 4, Release: 1 Benchmark Date: 23 Apr 2021 AU-3;</v>
      </c>
    </row>
    <row r="698" spans="1:27" ht="409.5" hidden="1">
      <c r="A698" t="s">
        <v>11126</v>
      </c>
      <c r="B698" t="s">
        <v>4349</v>
      </c>
      <c r="C698" t="s">
        <v>5079</v>
      </c>
      <c r="D698" t="s">
        <v>11125</v>
      </c>
      <c r="E698" t="s">
        <v>11124</v>
      </c>
      <c r="F698" t="s">
        <v>11123</v>
      </c>
      <c r="G698" t="s">
        <v>11122</v>
      </c>
      <c r="I698" t="s">
        <v>11121</v>
      </c>
      <c r="J698" t="s">
        <v>11120</v>
      </c>
      <c r="M698" t="b">
        <v>0</v>
      </c>
      <c r="T698" t="s">
        <v>4341</v>
      </c>
      <c r="U698" t="s">
        <v>4340</v>
      </c>
      <c r="V698" t="s">
        <v>10511</v>
      </c>
      <c r="W698">
        <v>2890</v>
      </c>
      <c r="X698" s="25" t="s">
        <v>21500</v>
      </c>
      <c r="Y698" t="s">
        <v>21437</v>
      </c>
      <c r="Z698" t="s">
        <v>11119</v>
      </c>
      <c r="AA698" t="str">
        <f t="shared" si="10"/>
        <v>Network Device Management Security Requirements Guide :: Version 4, Release: 1 Benchmark Date: 23 Apr 2021 AU-3;</v>
      </c>
    </row>
    <row r="699" spans="1:27" ht="409.5" hidden="1">
      <c r="A699" t="s">
        <v>11118</v>
      </c>
      <c r="B699" t="s">
        <v>4349</v>
      </c>
      <c r="C699" t="s">
        <v>5070</v>
      </c>
      <c r="D699" t="s">
        <v>11117</v>
      </c>
      <c r="E699" t="s">
        <v>11116</v>
      </c>
      <c r="F699" t="s">
        <v>11115</v>
      </c>
      <c r="G699" s="25" t="s">
        <v>11114</v>
      </c>
      <c r="I699" t="s">
        <v>11113</v>
      </c>
      <c r="J699" t="s">
        <v>11112</v>
      </c>
      <c r="M699" t="b">
        <v>0</v>
      </c>
      <c r="T699" t="s">
        <v>4341</v>
      </c>
      <c r="U699" t="s">
        <v>4340</v>
      </c>
      <c r="V699" t="s">
        <v>10511</v>
      </c>
      <c r="W699">
        <v>2890</v>
      </c>
      <c r="X699" s="25" t="s">
        <v>21501</v>
      </c>
      <c r="Y699" t="s">
        <v>21437</v>
      </c>
      <c r="Z699" t="s">
        <v>11111</v>
      </c>
      <c r="AA699" t="str">
        <f t="shared" si="10"/>
        <v>Network Device Management Security Requirements Guide :: Version 4, Release: 1 Benchmark Date: 23 Apr 2021 AU-3;</v>
      </c>
    </row>
    <row r="700" spans="1:27" ht="409.5" hidden="1">
      <c r="A700" t="s">
        <v>11110</v>
      </c>
      <c r="B700" t="s">
        <v>4349</v>
      </c>
      <c r="C700" t="s">
        <v>5053</v>
      </c>
      <c r="D700" t="s">
        <v>11109</v>
      </c>
      <c r="E700" t="s">
        <v>11108</v>
      </c>
      <c r="F700" t="s">
        <v>11107</v>
      </c>
      <c r="G700" s="25" t="s">
        <v>11106</v>
      </c>
      <c r="I700" t="s">
        <v>11105</v>
      </c>
      <c r="J700" t="s">
        <v>11104</v>
      </c>
      <c r="M700" t="b">
        <v>0</v>
      </c>
      <c r="T700" t="s">
        <v>4341</v>
      </c>
      <c r="U700" t="s">
        <v>4340</v>
      </c>
      <c r="V700" t="s">
        <v>10511</v>
      </c>
      <c r="W700">
        <v>2890</v>
      </c>
      <c r="X700" s="25" t="s">
        <v>21502</v>
      </c>
      <c r="Y700" t="s">
        <v>21437</v>
      </c>
      <c r="Z700" t="s">
        <v>11103</v>
      </c>
      <c r="AA700" t="str">
        <f t="shared" si="10"/>
        <v>Network Device Management Security Requirements Guide :: Version 4, Release: 1 Benchmark Date: 23 Apr 2021 AU-3;</v>
      </c>
    </row>
    <row r="701" spans="1:27" ht="409.5" hidden="1">
      <c r="A701" t="s">
        <v>11102</v>
      </c>
      <c r="B701" t="s">
        <v>4349</v>
      </c>
      <c r="C701" t="s">
        <v>5044</v>
      </c>
      <c r="D701" t="s">
        <v>11101</v>
      </c>
      <c r="E701" t="s">
        <v>11100</v>
      </c>
      <c r="F701" t="s">
        <v>11099</v>
      </c>
      <c r="G701" s="25" t="s">
        <v>11098</v>
      </c>
      <c r="I701" t="s">
        <v>11097</v>
      </c>
      <c r="J701" t="s">
        <v>11096</v>
      </c>
      <c r="M701" t="b">
        <v>0</v>
      </c>
      <c r="T701" t="s">
        <v>4341</v>
      </c>
      <c r="U701" t="s">
        <v>4340</v>
      </c>
      <c r="V701" t="s">
        <v>10511</v>
      </c>
      <c r="W701">
        <v>2890</v>
      </c>
      <c r="X701" s="25" t="s">
        <v>21503</v>
      </c>
      <c r="Y701" t="s">
        <v>21437</v>
      </c>
      <c r="Z701" t="s">
        <v>11095</v>
      </c>
      <c r="AA701" t="str">
        <f t="shared" si="10"/>
        <v>Network Device Management Security Requirements Guide :: Version 4, Release: 1 Benchmark Date: 23 Apr 2021 AU-3;</v>
      </c>
    </row>
    <row r="702" spans="1:27" ht="409.5" hidden="1">
      <c r="A702" t="s">
        <v>11094</v>
      </c>
      <c r="B702" t="s">
        <v>4349</v>
      </c>
      <c r="C702" t="s">
        <v>5035</v>
      </c>
      <c r="D702" t="s">
        <v>11093</v>
      </c>
      <c r="E702" t="s">
        <v>11092</v>
      </c>
      <c r="F702" t="s">
        <v>11091</v>
      </c>
      <c r="G702" s="25" t="s">
        <v>11090</v>
      </c>
      <c r="I702" t="s">
        <v>11089</v>
      </c>
      <c r="J702" t="s">
        <v>11088</v>
      </c>
      <c r="M702" t="b">
        <v>0</v>
      </c>
      <c r="T702" t="s">
        <v>4341</v>
      </c>
      <c r="U702" t="s">
        <v>4340</v>
      </c>
      <c r="V702" t="s">
        <v>10511</v>
      </c>
      <c r="W702">
        <v>2890</v>
      </c>
      <c r="X702" s="25" t="s">
        <v>21504</v>
      </c>
      <c r="Y702" t="s">
        <v>21437</v>
      </c>
      <c r="Z702" t="s">
        <v>11087</v>
      </c>
      <c r="AA702" t="str">
        <f t="shared" si="10"/>
        <v>Network Device Management Security Requirements Guide :: Version 4, Release: 1 Benchmark Date: 23 Apr 2021 AU-3;</v>
      </c>
    </row>
    <row r="703" spans="1:27" ht="409.5" hidden="1">
      <c r="A703" t="s">
        <v>10326</v>
      </c>
      <c r="B703" t="s">
        <v>4349</v>
      </c>
      <c r="C703" t="s">
        <v>9639</v>
      </c>
      <c r="D703" t="s">
        <v>10325</v>
      </c>
      <c r="E703" t="s">
        <v>10324</v>
      </c>
      <c r="F703" t="s">
        <v>10323</v>
      </c>
      <c r="G703" s="25" t="s">
        <v>10322</v>
      </c>
      <c r="I703" s="25" t="s">
        <v>10321</v>
      </c>
      <c r="J703" t="s">
        <v>10320</v>
      </c>
      <c r="M703" t="b">
        <v>0</v>
      </c>
      <c r="T703" t="s">
        <v>4341</v>
      </c>
      <c r="U703" t="s">
        <v>4340</v>
      </c>
      <c r="V703" t="s">
        <v>9672</v>
      </c>
      <c r="W703">
        <v>2917</v>
      </c>
      <c r="X703" s="25" t="s">
        <v>21501</v>
      </c>
      <c r="Y703" t="s">
        <v>21437</v>
      </c>
      <c r="Z703" t="s">
        <v>10319</v>
      </c>
      <c r="AA703" t="str">
        <f t="shared" si="10"/>
        <v>Router Security Requirements Guide :: Version 4, Release: 2 Benchmark Date: 23 Apr 2021 AU-3;</v>
      </c>
    </row>
    <row r="704" spans="1:27" ht="409.5" hidden="1">
      <c r="A704" t="s">
        <v>10318</v>
      </c>
      <c r="B704" t="s">
        <v>4349</v>
      </c>
      <c r="C704" t="s">
        <v>8231</v>
      </c>
      <c r="D704" t="s">
        <v>10317</v>
      </c>
      <c r="E704" t="s">
        <v>10316</v>
      </c>
      <c r="F704" t="s">
        <v>10315</v>
      </c>
      <c r="G704" s="25" t="s">
        <v>10314</v>
      </c>
      <c r="I704" s="25" t="s">
        <v>10313</v>
      </c>
      <c r="J704" t="s">
        <v>10312</v>
      </c>
      <c r="M704" t="b">
        <v>0</v>
      </c>
      <c r="T704" t="s">
        <v>4341</v>
      </c>
      <c r="U704" t="s">
        <v>4340</v>
      </c>
      <c r="V704" t="s">
        <v>9672</v>
      </c>
      <c r="W704">
        <v>2917</v>
      </c>
      <c r="X704" s="25" t="s">
        <v>21502</v>
      </c>
      <c r="Y704" t="s">
        <v>21437</v>
      </c>
      <c r="Z704" t="s">
        <v>10311</v>
      </c>
      <c r="AA704" t="str">
        <f t="shared" si="10"/>
        <v>Router Security Requirements Guide :: Version 4, Release: 2 Benchmark Date: 23 Apr 2021 AU-3;</v>
      </c>
    </row>
    <row r="705" spans="1:27" ht="409.5" hidden="1">
      <c r="A705" t="s">
        <v>10310</v>
      </c>
      <c r="B705" t="s">
        <v>5187</v>
      </c>
      <c r="C705" t="s">
        <v>8222</v>
      </c>
      <c r="D705" t="s">
        <v>10309</v>
      </c>
      <c r="E705" t="s">
        <v>10308</v>
      </c>
      <c r="F705" t="s">
        <v>10307</v>
      </c>
      <c r="G705" t="s">
        <v>10306</v>
      </c>
      <c r="I705" s="25" t="s">
        <v>10305</v>
      </c>
      <c r="J705" t="s">
        <v>10304</v>
      </c>
      <c r="M705" t="b">
        <v>0</v>
      </c>
      <c r="T705" t="s">
        <v>4341</v>
      </c>
      <c r="U705" t="s">
        <v>4340</v>
      </c>
      <c r="V705" t="s">
        <v>9672</v>
      </c>
      <c r="W705">
        <v>2917</v>
      </c>
      <c r="X705" s="25" t="s">
        <v>21503</v>
      </c>
      <c r="Y705" t="s">
        <v>21437</v>
      </c>
      <c r="Z705" t="s">
        <v>10303</v>
      </c>
      <c r="AA705" t="str">
        <f t="shared" si="10"/>
        <v>Router Security Requirements Guide :: Version 4, Release: 2 Benchmark Date: 23 Apr 2021 AU-3;</v>
      </c>
    </row>
    <row r="706" spans="1:27" ht="409.5" hidden="1">
      <c r="A706" t="s">
        <v>9654</v>
      </c>
      <c r="B706" t="s">
        <v>4349</v>
      </c>
      <c r="C706" t="s">
        <v>8249</v>
      </c>
      <c r="D706" t="s">
        <v>9653</v>
      </c>
      <c r="E706" t="s">
        <v>9652</v>
      </c>
      <c r="F706" t="s">
        <v>9651</v>
      </c>
      <c r="G706" s="25" t="s">
        <v>9650</v>
      </c>
      <c r="I706" s="25" t="s">
        <v>9649</v>
      </c>
      <c r="J706" t="s">
        <v>9648</v>
      </c>
      <c r="M706" t="b">
        <v>0</v>
      </c>
      <c r="T706" t="s">
        <v>4341</v>
      </c>
      <c r="U706" t="s">
        <v>4340</v>
      </c>
      <c r="V706" t="s">
        <v>9446</v>
      </c>
      <c r="W706">
        <v>3333</v>
      </c>
      <c r="X706" s="25" t="s">
        <v>21499</v>
      </c>
      <c r="Y706" t="s">
        <v>21437</v>
      </c>
      <c r="AA706" t="str">
        <f t="shared" si="10"/>
        <v>SDN Controller Security Requirements Guide :: Version 1, Release: 2 Benchmark Date: 24 Apr 2020 AU-3;</v>
      </c>
    </row>
    <row r="707" spans="1:27" ht="409.5" hidden="1">
      <c r="A707" t="s">
        <v>9647</v>
      </c>
      <c r="B707" t="s">
        <v>4349</v>
      </c>
      <c r="C707" t="s">
        <v>8240</v>
      </c>
      <c r="D707" t="s">
        <v>9646</v>
      </c>
      <c r="E707" t="s">
        <v>9645</v>
      </c>
      <c r="F707" t="s">
        <v>9644</v>
      </c>
      <c r="G707" t="s">
        <v>9643</v>
      </c>
      <c r="I707" s="25" t="s">
        <v>9642</v>
      </c>
      <c r="J707" t="s">
        <v>9641</v>
      </c>
      <c r="M707" t="b">
        <v>0</v>
      </c>
      <c r="T707" t="s">
        <v>4341</v>
      </c>
      <c r="U707" t="s">
        <v>4340</v>
      </c>
      <c r="V707" t="s">
        <v>9446</v>
      </c>
      <c r="W707">
        <v>3333</v>
      </c>
      <c r="X707" s="25" t="s">
        <v>21500</v>
      </c>
      <c r="Y707" t="s">
        <v>21437</v>
      </c>
      <c r="AA707" t="str">
        <f t="shared" si="10"/>
        <v>SDN Controller Security Requirements Guide :: Version 1, Release: 2 Benchmark Date: 24 Apr 2020 AU-3;</v>
      </c>
    </row>
    <row r="708" spans="1:27" ht="409.5" hidden="1">
      <c r="A708" t="s">
        <v>9640</v>
      </c>
      <c r="B708" t="s">
        <v>4349</v>
      </c>
      <c r="C708" t="s">
        <v>9639</v>
      </c>
      <c r="D708" t="s">
        <v>9638</v>
      </c>
      <c r="E708" t="s">
        <v>9637</v>
      </c>
      <c r="F708" t="s">
        <v>9636</v>
      </c>
      <c r="G708" t="s">
        <v>9635</v>
      </c>
      <c r="I708" s="25" t="s">
        <v>9634</v>
      </c>
      <c r="J708" t="s">
        <v>9633</v>
      </c>
      <c r="M708" t="b">
        <v>0</v>
      </c>
      <c r="T708" t="s">
        <v>4341</v>
      </c>
      <c r="U708" t="s">
        <v>4340</v>
      </c>
      <c r="V708" t="s">
        <v>9446</v>
      </c>
      <c r="W708">
        <v>3333</v>
      </c>
      <c r="X708" s="25" t="s">
        <v>21501</v>
      </c>
      <c r="Y708" t="s">
        <v>21437</v>
      </c>
      <c r="AA708" t="str">
        <f t="shared" ref="AA708:AA771" si="11">_xlfn.CONCAT(V708, " ", Y708)</f>
        <v>SDN Controller Security Requirements Guide :: Version 1, Release: 2 Benchmark Date: 24 Apr 2020 AU-3;</v>
      </c>
    </row>
    <row r="709" spans="1:27" ht="409.5" hidden="1">
      <c r="A709" t="s">
        <v>9632</v>
      </c>
      <c r="B709" t="s">
        <v>4349</v>
      </c>
      <c r="C709" t="s">
        <v>8231</v>
      </c>
      <c r="D709" t="s">
        <v>9631</v>
      </c>
      <c r="E709" t="s">
        <v>9630</v>
      </c>
      <c r="F709" t="s">
        <v>9629</v>
      </c>
      <c r="G709" t="s">
        <v>9628</v>
      </c>
      <c r="I709" s="25" t="s">
        <v>9627</v>
      </c>
      <c r="J709" t="s">
        <v>9626</v>
      </c>
      <c r="M709" t="b">
        <v>0</v>
      </c>
      <c r="T709" t="s">
        <v>4341</v>
      </c>
      <c r="U709" t="s">
        <v>4340</v>
      </c>
      <c r="V709" t="s">
        <v>9446</v>
      </c>
      <c r="W709">
        <v>3333</v>
      </c>
      <c r="X709" s="25" t="s">
        <v>21502</v>
      </c>
      <c r="Y709" t="s">
        <v>21437</v>
      </c>
      <c r="AA709" t="str">
        <f t="shared" si="11"/>
        <v>SDN Controller Security Requirements Guide :: Version 1, Release: 2 Benchmark Date: 24 Apr 2020 AU-3;</v>
      </c>
    </row>
    <row r="710" spans="1:27" ht="409.5" hidden="1">
      <c r="A710" t="s">
        <v>9625</v>
      </c>
      <c r="B710" t="s">
        <v>4349</v>
      </c>
      <c r="C710" t="s">
        <v>8222</v>
      </c>
      <c r="D710" t="s">
        <v>9624</v>
      </c>
      <c r="E710" t="s">
        <v>9623</v>
      </c>
      <c r="F710" t="s">
        <v>9622</v>
      </c>
      <c r="G710" t="s">
        <v>9621</v>
      </c>
      <c r="I710" s="25" t="s">
        <v>9620</v>
      </c>
      <c r="J710" t="s">
        <v>9619</v>
      </c>
      <c r="M710" t="b">
        <v>0</v>
      </c>
      <c r="T710" t="s">
        <v>4341</v>
      </c>
      <c r="U710" t="s">
        <v>4340</v>
      </c>
      <c r="V710" t="s">
        <v>9446</v>
      </c>
      <c r="W710">
        <v>3333</v>
      </c>
      <c r="X710" s="25" t="s">
        <v>21503</v>
      </c>
      <c r="Y710" t="s">
        <v>21437</v>
      </c>
      <c r="AA710" t="str">
        <f t="shared" si="11"/>
        <v>SDN Controller Security Requirements Guide :: Version 1, Release: 2 Benchmark Date: 24 Apr 2020 AU-3;</v>
      </c>
    </row>
    <row r="711" spans="1:27" ht="409.5" hidden="1">
      <c r="A711" t="s">
        <v>9618</v>
      </c>
      <c r="B711" t="s">
        <v>4349</v>
      </c>
      <c r="C711" t="s">
        <v>8213</v>
      </c>
      <c r="D711" t="s">
        <v>9617</v>
      </c>
      <c r="E711" t="s">
        <v>9616</v>
      </c>
      <c r="F711" t="s">
        <v>9615</v>
      </c>
      <c r="G711" t="s">
        <v>8209</v>
      </c>
      <c r="I711" s="25" t="s">
        <v>9614</v>
      </c>
      <c r="J711" t="s">
        <v>9613</v>
      </c>
      <c r="M711" t="b">
        <v>0</v>
      </c>
      <c r="T711" t="s">
        <v>4341</v>
      </c>
      <c r="U711" t="s">
        <v>4340</v>
      </c>
      <c r="V711" t="s">
        <v>9446</v>
      </c>
      <c r="W711">
        <v>3333</v>
      </c>
      <c r="X711" s="25" t="s">
        <v>21504</v>
      </c>
      <c r="Y711" t="s">
        <v>21437</v>
      </c>
      <c r="AA711" t="str">
        <f t="shared" si="11"/>
        <v>SDN Controller Security Requirements Guide :: Version 1, Release: 2 Benchmark Date: 24 Apr 2020 AU-3;</v>
      </c>
    </row>
    <row r="712" spans="1:27" ht="409.5" hidden="1">
      <c r="A712" t="s">
        <v>9424</v>
      </c>
      <c r="B712" t="s">
        <v>4349</v>
      </c>
      <c r="C712" t="s">
        <v>5070</v>
      </c>
      <c r="D712" t="s">
        <v>9423</v>
      </c>
      <c r="E712" t="s">
        <v>9422</v>
      </c>
      <c r="F712" s="25" t="s">
        <v>9421</v>
      </c>
      <c r="G712" s="25" t="s">
        <v>9420</v>
      </c>
      <c r="I712" s="25" t="s">
        <v>9419</v>
      </c>
      <c r="J712" s="25" t="s">
        <v>9418</v>
      </c>
      <c r="M712" t="b">
        <v>0</v>
      </c>
      <c r="T712" t="s">
        <v>4341</v>
      </c>
      <c r="U712" t="s">
        <v>4340</v>
      </c>
      <c r="V712" t="s">
        <v>9347</v>
      </c>
      <c r="W712">
        <v>5262</v>
      </c>
      <c r="X712" s="25" t="s">
        <v>21501</v>
      </c>
      <c r="Y712" t="s">
        <v>21437</v>
      </c>
      <c r="AA712" t="str">
        <f t="shared" si="11"/>
        <v>Unified Endpoint Management Agent Security Requirements Guide :: Version 1, Release: 1 Benchmark Date: 20 Nov 2020 AU-3;</v>
      </c>
    </row>
    <row r="713" spans="1:27" ht="409.5" hidden="1">
      <c r="A713" t="s">
        <v>9172</v>
      </c>
      <c r="B713" t="s">
        <v>4349</v>
      </c>
      <c r="C713" t="s">
        <v>5088</v>
      </c>
      <c r="D713" t="s">
        <v>9171</v>
      </c>
      <c r="E713" t="s">
        <v>9170</v>
      </c>
      <c r="F713" t="s">
        <v>9169</v>
      </c>
      <c r="G713" s="25" t="s">
        <v>9168</v>
      </c>
      <c r="I713" s="25" t="s">
        <v>9167</v>
      </c>
      <c r="J713" t="s">
        <v>9166</v>
      </c>
      <c r="M713" t="b">
        <v>0</v>
      </c>
      <c r="T713" t="s">
        <v>4341</v>
      </c>
      <c r="U713" t="s">
        <v>4340</v>
      </c>
      <c r="V713" t="s">
        <v>8332</v>
      </c>
      <c r="W713">
        <v>5269</v>
      </c>
      <c r="X713" s="25" t="s">
        <v>21499</v>
      </c>
      <c r="Y713" t="s">
        <v>21437</v>
      </c>
      <c r="AA713" t="str">
        <f t="shared" si="11"/>
        <v>Unified Endpoint Management Server Security Requirements Guide :: Version 1, Release: 1 Benchmark Date: 20 Nov 2020 AU-3;</v>
      </c>
    </row>
    <row r="714" spans="1:27" ht="409.5" hidden="1">
      <c r="A714" t="s">
        <v>9165</v>
      </c>
      <c r="B714" t="s">
        <v>4349</v>
      </c>
      <c r="C714" t="s">
        <v>5079</v>
      </c>
      <c r="D714" t="s">
        <v>9164</v>
      </c>
      <c r="E714" t="s">
        <v>9163</v>
      </c>
      <c r="F714" t="s">
        <v>9162</v>
      </c>
      <c r="G714" s="25" t="s">
        <v>9161</v>
      </c>
      <c r="I714" s="25" t="s">
        <v>9160</v>
      </c>
      <c r="J714" t="s">
        <v>9159</v>
      </c>
      <c r="M714" t="b">
        <v>0</v>
      </c>
      <c r="T714" t="s">
        <v>4341</v>
      </c>
      <c r="U714" t="s">
        <v>4340</v>
      </c>
      <c r="V714" t="s">
        <v>8332</v>
      </c>
      <c r="W714">
        <v>5269</v>
      </c>
      <c r="X714" s="25" t="s">
        <v>21500</v>
      </c>
      <c r="Y714" t="s">
        <v>21437</v>
      </c>
      <c r="AA714" t="str">
        <f t="shared" si="11"/>
        <v>Unified Endpoint Management Server Security Requirements Guide :: Version 1, Release: 1 Benchmark Date: 20 Nov 2020 AU-3;</v>
      </c>
    </row>
    <row r="715" spans="1:27" ht="409.5" hidden="1">
      <c r="A715" t="s">
        <v>9158</v>
      </c>
      <c r="B715" t="s">
        <v>4349</v>
      </c>
      <c r="C715" t="s">
        <v>5070</v>
      </c>
      <c r="D715" t="s">
        <v>9157</v>
      </c>
      <c r="E715" t="s">
        <v>9156</v>
      </c>
      <c r="F715" t="s">
        <v>9155</v>
      </c>
      <c r="G715" s="25" t="s">
        <v>9154</v>
      </c>
      <c r="I715" s="25" t="s">
        <v>9153</v>
      </c>
      <c r="J715" t="s">
        <v>9152</v>
      </c>
      <c r="M715" t="b">
        <v>0</v>
      </c>
      <c r="T715" t="s">
        <v>4341</v>
      </c>
      <c r="U715" t="s">
        <v>4340</v>
      </c>
      <c r="V715" t="s">
        <v>8332</v>
      </c>
      <c r="W715">
        <v>5269</v>
      </c>
      <c r="X715" s="25" t="s">
        <v>21501</v>
      </c>
      <c r="Y715" t="s">
        <v>21437</v>
      </c>
      <c r="AA715" t="str">
        <f t="shared" si="11"/>
        <v>Unified Endpoint Management Server Security Requirements Guide :: Version 1, Release: 1 Benchmark Date: 20 Nov 2020 AU-3;</v>
      </c>
    </row>
    <row r="716" spans="1:27" ht="409.5" hidden="1">
      <c r="A716" t="s">
        <v>9151</v>
      </c>
      <c r="B716" t="s">
        <v>4349</v>
      </c>
      <c r="C716" t="s">
        <v>5053</v>
      </c>
      <c r="D716" t="s">
        <v>9150</v>
      </c>
      <c r="E716" t="s">
        <v>9149</v>
      </c>
      <c r="F716" t="s">
        <v>9148</v>
      </c>
      <c r="G716" s="25" t="s">
        <v>9147</v>
      </c>
      <c r="I716" s="25" t="s">
        <v>9146</v>
      </c>
      <c r="J716" t="s">
        <v>9145</v>
      </c>
      <c r="M716" t="b">
        <v>0</v>
      </c>
      <c r="T716" t="s">
        <v>4341</v>
      </c>
      <c r="U716" t="s">
        <v>4340</v>
      </c>
      <c r="V716" t="s">
        <v>8332</v>
      </c>
      <c r="W716">
        <v>5269</v>
      </c>
      <c r="X716" s="25" t="s">
        <v>21502</v>
      </c>
      <c r="Y716" t="s">
        <v>21437</v>
      </c>
      <c r="AA716" t="str">
        <f t="shared" si="11"/>
        <v>Unified Endpoint Management Server Security Requirements Guide :: Version 1, Release: 1 Benchmark Date: 20 Nov 2020 AU-3;</v>
      </c>
    </row>
    <row r="717" spans="1:27" ht="409.5" hidden="1">
      <c r="A717" t="s">
        <v>9144</v>
      </c>
      <c r="B717" t="s">
        <v>4349</v>
      </c>
      <c r="C717" t="s">
        <v>5044</v>
      </c>
      <c r="D717" t="s">
        <v>9143</v>
      </c>
      <c r="E717" t="s">
        <v>9142</v>
      </c>
      <c r="F717" t="s">
        <v>9141</v>
      </c>
      <c r="G717" s="25" t="s">
        <v>9140</v>
      </c>
      <c r="I717" s="25" t="s">
        <v>9139</v>
      </c>
      <c r="J717" t="s">
        <v>9138</v>
      </c>
      <c r="M717" t="b">
        <v>0</v>
      </c>
      <c r="T717" t="s">
        <v>4341</v>
      </c>
      <c r="U717" t="s">
        <v>4340</v>
      </c>
      <c r="V717" t="s">
        <v>8332</v>
      </c>
      <c r="W717">
        <v>5269</v>
      </c>
      <c r="X717" s="25" t="s">
        <v>21503</v>
      </c>
      <c r="Y717" t="s">
        <v>21437</v>
      </c>
      <c r="AA717" t="str">
        <f t="shared" si="11"/>
        <v>Unified Endpoint Management Server Security Requirements Guide :: Version 1, Release: 1 Benchmark Date: 20 Nov 2020 AU-3;</v>
      </c>
    </row>
    <row r="718" spans="1:27" ht="409.5" hidden="1">
      <c r="A718" t="s">
        <v>9137</v>
      </c>
      <c r="B718" t="s">
        <v>4349</v>
      </c>
      <c r="C718" t="s">
        <v>5035</v>
      </c>
      <c r="D718" t="s">
        <v>9136</v>
      </c>
      <c r="E718" t="s">
        <v>9135</v>
      </c>
      <c r="F718" t="s">
        <v>9134</v>
      </c>
      <c r="G718" s="25" t="s">
        <v>9133</v>
      </c>
      <c r="I718" s="25" t="s">
        <v>9132</v>
      </c>
      <c r="J718" t="s">
        <v>9131</v>
      </c>
      <c r="M718" t="b">
        <v>0</v>
      </c>
      <c r="T718" t="s">
        <v>4341</v>
      </c>
      <c r="U718" t="s">
        <v>4340</v>
      </c>
      <c r="V718" t="s">
        <v>8332</v>
      </c>
      <c r="W718">
        <v>5269</v>
      </c>
      <c r="X718" s="25" t="s">
        <v>21504</v>
      </c>
      <c r="Y718" t="s">
        <v>21437</v>
      </c>
      <c r="AA718" t="str">
        <f t="shared" si="11"/>
        <v>Unified Endpoint Management Server Security Requirements Guide :: Version 1, Release: 1 Benchmark Date: 20 Nov 2020 AU-3;</v>
      </c>
    </row>
    <row r="719" spans="1:27" ht="409.5" hidden="1">
      <c r="A719" t="s">
        <v>8232</v>
      </c>
      <c r="B719" t="s">
        <v>5187</v>
      </c>
      <c r="C719" t="s">
        <v>8231</v>
      </c>
      <c r="D719" t="s">
        <v>8230</v>
      </c>
      <c r="E719" t="s">
        <v>8229</v>
      </c>
      <c r="F719" t="s">
        <v>8228</v>
      </c>
      <c r="G719" s="25" t="s">
        <v>8227</v>
      </c>
      <c r="I719" s="25" t="s">
        <v>8226</v>
      </c>
      <c r="J719" t="s">
        <v>8225</v>
      </c>
      <c r="M719" t="b">
        <v>0</v>
      </c>
      <c r="T719" t="s">
        <v>4341</v>
      </c>
      <c r="U719" t="s">
        <v>4340</v>
      </c>
      <c r="V719" t="s">
        <v>7613</v>
      </c>
      <c r="W719">
        <v>2920</v>
      </c>
      <c r="X719" s="25" t="s">
        <v>21499</v>
      </c>
      <c r="Y719" t="s">
        <v>21437</v>
      </c>
      <c r="Z719" t="s">
        <v>8224</v>
      </c>
      <c r="AA719" t="str">
        <f t="shared" si="11"/>
        <v>Virtual Private Network (VPN) Security Requirements Guide :: Version 2, Release: 4 Benchmark Date: 27 Oct 2021 AU-3;</v>
      </c>
    </row>
    <row r="720" spans="1:27" ht="409.5" hidden="1">
      <c r="A720" t="s">
        <v>8223</v>
      </c>
      <c r="B720" t="s">
        <v>5187</v>
      </c>
      <c r="C720" t="s">
        <v>8222</v>
      </c>
      <c r="D720" t="s">
        <v>8221</v>
      </c>
      <c r="E720" t="s">
        <v>8220</v>
      </c>
      <c r="F720" t="s">
        <v>8219</v>
      </c>
      <c r="G720" s="25" t="s">
        <v>8218</v>
      </c>
      <c r="I720" s="25" t="s">
        <v>8217</v>
      </c>
      <c r="J720" t="s">
        <v>8216</v>
      </c>
      <c r="M720" t="b">
        <v>0</v>
      </c>
      <c r="T720" t="s">
        <v>4341</v>
      </c>
      <c r="U720" t="s">
        <v>4340</v>
      </c>
      <c r="V720" t="s">
        <v>7613</v>
      </c>
      <c r="W720">
        <v>2920</v>
      </c>
      <c r="X720" s="25" t="s">
        <v>21500</v>
      </c>
      <c r="Y720" t="s">
        <v>21437</v>
      </c>
      <c r="Z720" t="s">
        <v>8215</v>
      </c>
      <c r="AA720" t="str">
        <f t="shared" si="11"/>
        <v>Virtual Private Network (VPN) Security Requirements Guide :: Version 2, Release: 4 Benchmark Date: 27 Oct 2021 AU-3;</v>
      </c>
    </row>
    <row r="721" spans="1:27" ht="409.5" hidden="1">
      <c r="A721" t="s">
        <v>8214</v>
      </c>
      <c r="B721" t="s">
        <v>4349</v>
      </c>
      <c r="C721" t="s">
        <v>8213</v>
      </c>
      <c r="D721" t="s">
        <v>8212</v>
      </c>
      <c r="E721" t="s">
        <v>8211</v>
      </c>
      <c r="F721" t="s">
        <v>8210</v>
      </c>
      <c r="G721" t="s">
        <v>8209</v>
      </c>
      <c r="I721" s="25" t="s">
        <v>8208</v>
      </c>
      <c r="J721" t="s">
        <v>8207</v>
      </c>
      <c r="M721" t="b">
        <v>0</v>
      </c>
      <c r="T721" t="s">
        <v>4341</v>
      </c>
      <c r="U721" t="s">
        <v>4340</v>
      </c>
      <c r="V721" t="s">
        <v>7613</v>
      </c>
      <c r="W721">
        <v>2920</v>
      </c>
      <c r="X721" s="25" t="s">
        <v>21504</v>
      </c>
      <c r="Y721" t="s">
        <v>21437</v>
      </c>
      <c r="Z721" t="s">
        <v>8206</v>
      </c>
      <c r="AA721" t="str">
        <f t="shared" si="11"/>
        <v>Virtual Private Network (VPN) Security Requirements Guide :: Version 2, Release: 4 Benchmark Date: 27 Oct 2021 AU-3;</v>
      </c>
    </row>
    <row r="722" spans="1:27" ht="409.5" hidden="1">
      <c r="A722" t="s">
        <v>8205</v>
      </c>
      <c r="B722" t="s">
        <v>4349</v>
      </c>
      <c r="C722" t="s">
        <v>8204</v>
      </c>
      <c r="D722" t="s">
        <v>8203</v>
      </c>
      <c r="E722" t="s">
        <v>8202</v>
      </c>
      <c r="F722" t="s">
        <v>8201</v>
      </c>
      <c r="G722" s="25" t="s">
        <v>8200</v>
      </c>
      <c r="I722" s="25" t="s">
        <v>8199</v>
      </c>
      <c r="J722" t="s">
        <v>8198</v>
      </c>
      <c r="M722" t="b">
        <v>0</v>
      </c>
      <c r="T722" t="s">
        <v>4341</v>
      </c>
      <c r="U722" t="s">
        <v>4340</v>
      </c>
      <c r="V722" t="s">
        <v>7613</v>
      </c>
      <c r="W722">
        <v>2920</v>
      </c>
      <c r="X722" s="25" t="s">
        <v>21501</v>
      </c>
      <c r="Y722" t="s">
        <v>21437</v>
      </c>
      <c r="Z722" t="s">
        <v>8197</v>
      </c>
      <c r="AA722" t="str">
        <f t="shared" si="11"/>
        <v>Virtual Private Network (VPN) Security Requirements Guide :: Version 2, Release: 4 Benchmark Date: 27 Oct 2021 AU-3;</v>
      </c>
    </row>
    <row r="723" spans="1:27" ht="409.5" hidden="1">
      <c r="A723" t="s">
        <v>8196</v>
      </c>
      <c r="B723" t="s">
        <v>5187</v>
      </c>
      <c r="C723" t="s">
        <v>8195</v>
      </c>
      <c r="D723" t="s">
        <v>8194</v>
      </c>
      <c r="E723" t="s">
        <v>8193</v>
      </c>
      <c r="F723" t="s">
        <v>8192</v>
      </c>
      <c r="G723" s="25" t="s">
        <v>8191</v>
      </c>
      <c r="I723" s="25" t="s">
        <v>8190</v>
      </c>
      <c r="J723" t="s">
        <v>8189</v>
      </c>
      <c r="M723" t="b">
        <v>0</v>
      </c>
      <c r="T723" t="s">
        <v>4341</v>
      </c>
      <c r="U723" t="s">
        <v>4340</v>
      </c>
      <c r="V723" t="s">
        <v>7613</v>
      </c>
      <c r="W723">
        <v>2920</v>
      </c>
      <c r="X723" s="25" t="s">
        <v>21502</v>
      </c>
      <c r="Y723" t="s">
        <v>21437</v>
      </c>
      <c r="Z723" t="s">
        <v>8188</v>
      </c>
      <c r="AA723" t="str">
        <f t="shared" si="11"/>
        <v>Virtual Private Network (VPN) Security Requirements Guide :: Version 2, Release: 4 Benchmark Date: 27 Oct 2021 AU-3;</v>
      </c>
    </row>
    <row r="724" spans="1:27" ht="409.5" hidden="1">
      <c r="A724" t="s">
        <v>8187</v>
      </c>
      <c r="B724" t="s">
        <v>4349</v>
      </c>
      <c r="C724" t="s">
        <v>8186</v>
      </c>
      <c r="D724" t="s">
        <v>8185</v>
      </c>
      <c r="E724" t="s">
        <v>8184</v>
      </c>
      <c r="F724" t="s">
        <v>8183</v>
      </c>
      <c r="G724" s="25" t="s">
        <v>8182</v>
      </c>
      <c r="I724" s="25" t="s">
        <v>8181</v>
      </c>
      <c r="J724" t="s">
        <v>8180</v>
      </c>
      <c r="M724" t="b">
        <v>0</v>
      </c>
      <c r="T724" t="s">
        <v>4341</v>
      </c>
      <c r="U724" t="s">
        <v>4340</v>
      </c>
      <c r="V724" t="s">
        <v>7613</v>
      </c>
      <c r="W724">
        <v>2920</v>
      </c>
      <c r="X724" s="25" t="s">
        <v>21503</v>
      </c>
      <c r="Y724" t="s">
        <v>21437</v>
      </c>
      <c r="Z724" t="s">
        <v>8179</v>
      </c>
      <c r="AA724" t="str">
        <f t="shared" si="11"/>
        <v>Virtual Private Network (VPN) Security Requirements Guide :: Version 2, Release: 4 Benchmark Date: 27 Oct 2021 AU-3;</v>
      </c>
    </row>
    <row r="725" spans="1:27" ht="409.5" hidden="1">
      <c r="A725" t="s">
        <v>6920</v>
      </c>
      <c r="B725" t="s">
        <v>4349</v>
      </c>
      <c r="C725" t="s">
        <v>5088</v>
      </c>
      <c r="D725" t="s">
        <v>6919</v>
      </c>
      <c r="E725" t="s">
        <v>6918</v>
      </c>
      <c r="F725" t="s">
        <v>6917</v>
      </c>
      <c r="G725" s="25" t="s">
        <v>6916</v>
      </c>
      <c r="I725" s="25" t="s">
        <v>6915</v>
      </c>
      <c r="J725" t="s">
        <v>6914</v>
      </c>
      <c r="M725" t="b">
        <v>0</v>
      </c>
      <c r="T725" t="s">
        <v>4341</v>
      </c>
      <c r="U725" t="s">
        <v>4340</v>
      </c>
      <c r="V725" t="s">
        <v>5162</v>
      </c>
      <c r="W725">
        <v>4093</v>
      </c>
      <c r="X725" s="25" t="s">
        <v>21499</v>
      </c>
      <c r="Y725" t="s">
        <v>21437</v>
      </c>
      <c r="Z725" t="s">
        <v>6913</v>
      </c>
      <c r="AA725" t="str">
        <f t="shared" si="11"/>
        <v>Application Security and Development Security Technical Implementation Guide :: Version 5, Release: 2 Benchmark Date: 27 Oct 2022 AU-3;</v>
      </c>
    </row>
    <row r="726" spans="1:27" ht="409.5" hidden="1">
      <c r="A726" t="s">
        <v>6912</v>
      </c>
      <c r="B726" t="s">
        <v>4349</v>
      </c>
      <c r="C726" t="s">
        <v>5088</v>
      </c>
      <c r="D726" t="s">
        <v>6911</v>
      </c>
      <c r="E726" t="s">
        <v>6910</v>
      </c>
      <c r="F726" t="s">
        <v>6909</v>
      </c>
      <c r="G726" t="s">
        <v>6908</v>
      </c>
      <c r="I726" s="25" t="s">
        <v>6907</v>
      </c>
      <c r="J726" t="s">
        <v>6906</v>
      </c>
      <c r="M726" t="b">
        <v>0</v>
      </c>
      <c r="T726" t="s">
        <v>4341</v>
      </c>
      <c r="U726" t="s">
        <v>4340</v>
      </c>
      <c r="V726" t="s">
        <v>5162</v>
      </c>
      <c r="W726">
        <v>4093</v>
      </c>
      <c r="X726" s="25" t="s">
        <v>21499</v>
      </c>
      <c r="Y726" t="s">
        <v>21437</v>
      </c>
      <c r="Z726" t="s">
        <v>6905</v>
      </c>
      <c r="AA726" t="str">
        <f t="shared" si="11"/>
        <v>Application Security and Development Security Technical Implementation Guide :: Version 5, Release: 2 Benchmark Date: 27 Oct 2022 AU-3;</v>
      </c>
    </row>
    <row r="727" spans="1:27" ht="409.5" hidden="1">
      <c r="A727" t="s">
        <v>6904</v>
      </c>
      <c r="B727" t="s">
        <v>4349</v>
      </c>
      <c r="C727" t="s">
        <v>5088</v>
      </c>
      <c r="D727" t="s">
        <v>6903</v>
      </c>
      <c r="E727" t="s">
        <v>6902</v>
      </c>
      <c r="F727" t="s">
        <v>6901</v>
      </c>
      <c r="G727" s="25" t="s">
        <v>6900</v>
      </c>
      <c r="I727" s="25" t="s">
        <v>6899</v>
      </c>
      <c r="J727" t="s">
        <v>6898</v>
      </c>
      <c r="M727" t="b">
        <v>0</v>
      </c>
      <c r="T727" t="s">
        <v>4341</v>
      </c>
      <c r="U727" t="s">
        <v>4340</v>
      </c>
      <c r="V727" t="s">
        <v>5162</v>
      </c>
      <c r="W727">
        <v>4093</v>
      </c>
      <c r="X727" s="25" t="s">
        <v>21499</v>
      </c>
      <c r="Y727" t="s">
        <v>21437</v>
      </c>
      <c r="Z727" t="s">
        <v>6897</v>
      </c>
      <c r="AA727" t="str">
        <f t="shared" si="11"/>
        <v>Application Security and Development Security Technical Implementation Guide :: Version 5, Release: 2 Benchmark Date: 27 Oct 2022 AU-3;</v>
      </c>
    </row>
    <row r="728" spans="1:27" ht="409.5" hidden="1">
      <c r="A728" t="s">
        <v>6896</v>
      </c>
      <c r="B728" t="s">
        <v>4349</v>
      </c>
      <c r="C728" t="s">
        <v>5088</v>
      </c>
      <c r="D728" t="s">
        <v>6895</v>
      </c>
      <c r="E728" t="s">
        <v>6894</v>
      </c>
      <c r="F728" t="s">
        <v>6893</v>
      </c>
      <c r="G728" s="25" t="s">
        <v>6892</v>
      </c>
      <c r="I728" s="25" t="s">
        <v>6891</v>
      </c>
      <c r="J728" t="s">
        <v>6890</v>
      </c>
      <c r="M728" t="b">
        <v>0</v>
      </c>
      <c r="T728" t="s">
        <v>4341</v>
      </c>
      <c r="U728" t="s">
        <v>4340</v>
      </c>
      <c r="V728" t="s">
        <v>5162</v>
      </c>
      <c r="W728">
        <v>4093</v>
      </c>
      <c r="X728" s="25" t="s">
        <v>21499</v>
      </c>
      <c r="Y728" t="s">
        <v>21437</v>
      </c>
      <c r="Z728" t="s">
        <v>6889</v>
      </c>
      <c r="AA728" t="str">
        <f t="shared" si="11"/>
        <v>Application Security and Development Security Technical Implementation Guide :: Version 5, Release: 2 Benchmark Date: 27 Oct 2022 AU-3;</v>
      </c>
    </row>
    <row r="729" spans="1:27" ht="409.5" hidden="1">
      <c r="A729" t="s">
        <v>6888</v>
      </c>
      <c r="B729" t="s">
        <v>4349</v>
      </c>
      <c r="C729" t="s">
        <v>5079</v>
      </c>
      <c r="D729" t="s">
        <v>6887</v>
      </c>
      <c r="E729" t="s">
        <v>6886</v>
      </c>
      <c r="F729" t="s">
        <v>6885</v>
      </c>
      <c r="G729" s="25" t="s">
        <v>6884</v>
      </c>
      <c r="I729" s="25" t="s">
        <v>6883</v>
      </c>
      <c r="J729" t="s">
        <v>6882</v>
      </c>
      <c r="M729" t="b">
        <v>0</v>
      </c>
      <c r="T729" t="s">
        <v>4341</v>
      </c>
      <c r="U729" t="s">
        <v>4340</v>
      </c>
      <c r="V729" t="s">
        <v>5162</v>
      </c>
      <c r="W729">
        <v>4093</v>
      </c>
      <c r="X729" s="25" t="s">
        <v>21500</v>
      </c>
      <c r="Y729" t="s">
        <v>21437</v>
      </c>
      <c r="Z729" t="s">
        <v>6881</v>
      </c>
      <c r="AA729" t="str">
        <f t="shared" si="11"/>
        <v>Application Security and Development Security Technical Implementation Guide :: Version 5, Release: 2 Benchmark Date: 27 Oct 2022 AU-3;</v>
      </c>
    </row>
    <row r="730" spans="1:27" ht="409.5" hidden="1">
      <c r="A730" t="s">
        <v>6880</v>
      </c>
      <c r="B730" t="s">
        <v>4349</v>
      </c>
      <c r="C730" t="s">
        <v>5070</v>
      </c>
      <c r="D730" t="s">
        <v>6879</v>
      </c>
      <c r="E730" t="s">
        <v>6878</v>
      </c>
      <c r="F730" t="s">
        <v>6877</v>
      </c>
      <c r="G730" s="25" t="s">
        <v>6876</v>
      </c>
      <c r="I730" s="25" t="s">
        <v>6875</v>
      </c>
      <c r="J730" t="s">
        <v>6874</v>
      </c>
      <c r="M730" t="b">
        <v>0</v>
      </c>
      <c r="T730" t="s">
        <v>4341</v>
      </c>
      <c r="U730" t="s">
        <v>4340</v>
      </c>
      <c r="V730" t="s">
        <v>5162</v>
      </c>
      <c r="W730">
        <v>4093</v>
      </c>
      <c r="X730" s="25" t="s">
        <v>21501</v>
      </c>
      <c r="Y730" t="s">
        <v>21437</v>
      </c>
      <c r="Z730" t="s">
        <v>6873</v>
      </c>
      <c r="AA730" t="str">
        <f t="shared" si="11"/>
        <v>Application Security and Development Security Technical Implementation Guide :: Version 5, Release: 2 Benchmark Date: 27 Oct 2022 AU-3;</v>
      </c>
    </row>
    <row r="731" spans="1:27" ht="409.5" hidden="1">
      <c r="A731" t="s">
        <v>6872</v>
      </c>
      <c r="B731" t="s">
        <v>4349</v>
      </c>
      <c r="C731" t="s">
        <v>5053</v>
      </c>
      <c r="D731" t="s">
        <v>6871</v>
      </c>
      <c r="E731" t="s">
        <v>6870</v>
      </c>
      <c r="F731" t="s">
        <v>6869</v>
      </c>
      <c r="G731" s="25" t="s">
        <v>6868</v>
      </c>
      <c r="I731" s="25" t="s">
        <v>6867</v>
      </c>
      <c r="J731" t="s">
        <v>6866</v>
      </c>
      <c r="M731" t="b">
        <v>0</v>
      </c>
      <c r="T731" t="s">
        <v>4341</v>
      </c>
      <c r="U731" t="s">
        <v>4340</v>
      </c>
      <c r="V731" t="s">
        <v>5162</v>
      </c>
      <c r="W731">
        <v>4093</v>
      </c>
      <c r="X731" s="25" t="s">
        <v>21502</v>
      </c>
      <c r="Y731" t="s">
        <v>21437</v>
      </c>
      <c r="Z731" t="s">
        <v>6865</v>
      </c>
      <c r="AA731" t="str">
        <f t="shared" si="11"/>
        <v>Application Security and Development Security Technical Implementation Guide :: Version 5, Release: 2 Benchmark Date: 27 Oct 2022 AU-3;</v>
      </c>
    </row>
    <row r="732" spans="1:27" ht="409.5" hidden="1">
      <c r="A732" t="s">
        <v>6864</v>
      </c>
      <c r="B732" t="s">
        <v>4349</v>
      </c>
      <c r="C732" t="s">
        <v>5044</v>
      </c>
      <c r="D732" t="s">
        <v>6863</v>
      </c>
      <c r="E732" t="s">
        <v>6862</v>
      </c>
      <c r="F732" t="s">
        <v>6861</v>
      </c>
      <c r="G732" s="25" t="s">
        <v>6860</v>
      </c>
      <c r="I732" s="25" t="s">
        <v>6859</v>
      </c>
      <c r="J732" t="s">
        <v>6858</v>
      </c>
      <c r="M732" t="b">
        <v>0</v>
      </c>
      <c r="T732" t="s">
        <v>4341</v>
      </c>
      <c r="U732" t="s">
        <v>4340</v>
      </c>
      <c r="V732" t="s">
        <v>5162</v>
      </c>
      <c r="W732">
        <v>4093</v>
      </c>
      <c r="X732" s="25" t="s">
        <v>21503</v>
      </c>
      <c r="Y732" t="s">
        <v>21437</v>
      </c>
      <c r="Z732" t="s">
        <v>6857</v>
      </c>
      <c r="AA732" t="str">
        <f t="shared" si="11"/>
        <v>Application Security and Development Security Technical Implementation Guide :: Version 5, Release: 2 Benchmark Date: 27 Oct 2022 AU-3;</v>
      </c>
    </row>
    <row r="733" spans="1:27" ht="409.5" hidden="1">
      <c r="A733" t="s">
        <v>6856</v>
      </c>
      <c r="B733" t="s">
        <v>4349</v>
      </c>
      <c r="C733" t="s">
        <v>5035</v>
      </c>
      <c r="D733" t="s">
        <v>6855</v>
      </c>
      <c r="E733" t="s">
        <v>6854</v>
      </c>
      <c r="F733" t="s">
        <v>6853</v>
      </c>
      <c r="G733" s="25" t="s">
        <v>6852</v>
      </c>
      <c r="I733" s="25" t="s">
        <v>6851</v>
      </c>
      <c r="J733" t="s">
        <v>6850</v>
      </c>
      <c r="M733" t="b">
        <v>0</v>
      </c>
      <c r="T733" t="s">
        <v>4341</v>
      </c>
      <c r="U733" t="s">
        <v>4340</v>
      </c>
      <c r="V733" t="s">
        <v>5162</v>
      </c>
      <c r="W733">
        <v>4093</v>
      </c>
      <c r="X733" s="25" t="s">
        <v>21504</v>
      </c>
      <c r="Y733" t="s">
        <v>21437</v>
      </c>
      <c r="Z733" t="s">
        <v>6849</v>
      </c>
      <c r="AA733" t="str">
        <f t="shared" si="11"/>
        <v>Application Security and Development Security Technical Implementation Guide :: Version 5, Release: 2 Benchmark Date: 27 Oct 2022 AU-3;</v>
      </c>
    </row>
    <row r="734" spans="1:27" ht="409.5" hidden="1">
      <c r="A734" t="s">
        <v>5089</v>
      </c>
      <c r="B734" t="s">
        <v>4349</v>
      </c>
      <c r="C734" t="s">
        <v>5088</v>
      </c>
      <c r="D734" t="s">
        <v>5087</v>
      </c>
      <c r="E734" t="s">
        <v>5086</v>
      </c>
      <c r="F734" t="s">
        <v>5085</v>
      </c>
      <c r="G734" s="25" t="s">
        <v>5084</v>
      </c>
      <c r="I734" s="25" t="s">
        <v>5083</v>
      </c>
      <c r="J734" t="s">
        <v>5082</v>
      </c>
      <c r="M734" t="b">
        <v>0</v>
      </c>
      <c r="T734" t="s">
        <v>4341</v>
      </c>
      <c r="U734" t="s">
        <v>4340</v>
      </c>
      <c r="V734" t="s">
        <v>4339</v>
      </c>
      <c r="W734">
        <v>2910</v>
      </c>
      <c r="X734" s="25" t="s">
        <v>21499</v>
      </c>
      <c r="Y734" t="s">
        <v>21437</v>
      </c>
      <c r="Z734" t="s">
        <v>5081</v>
      </c>
      <c r="AA734" t="str">
        <f t="shared" si="11"/>
        <v>Web Server Security Requirements Guide :: Version 3, Release: 1 Benchmark Date: 27 Oct 2022 AU-3;</v>
      </c>
    </row>
    <row r="735" spans="1:27" ht="409.5" hidden="1">
      <c r="A735" t="s">
        <v>5080</v>
      </c>
      <c r="B735" t="s">
        <v>4349</v>
      </c>
      <c r="C735" t="s">
        <v>5079</v>
      </c>
      <c r="D735" t="s">
        <v>5078</v>
      </c>
      <c r="E735" t="s">
        <v>5077</v>
      </c>
      <c r="F735" t="s">
        <v>5076</v>
      </c>
      <c r="G735" s="25" t="s">
        <v>5075</v>
      </c>
      <c r="I735" s="25" t="s">
        <v>5074</v>
      </c>
      <c r="J735" t="s">
        <v>5073</v>
      </c>
      <c r="M735" t="b">
        <v>0</v>
      </c>
      <c r="T735" t="s">
        <v>4341</v>
      </c>
      <c r="U735" t="s">
        <v>4340</v>
      </c>
      <c r="V735" t="s">
        <v>4339</v>
      </c>
      <c r="W735">
        <v>2910</v>
      </c>
      <c r="X735" s="25" t="s">
        <v>21500</v>
      </c>
      <c r="Y735" t="s">
        <v>21437</v>
      </c>
      <c r="Z735" t="s">
        <v>5072</v>
      </c>
      <c r="AA735" t="str">
        <f t="shared" si="11"/>
        <v>Web Server Security Requirements Guide :: Version 3, Release: 1 Benchmark Date: 27 Oct 2022 AU-3;</v>
      </c>
    </row>
    <row r="736" spans="1:27" ht="409.5" hidden="1">
      <c r="A736" t="s">
        <v>5071</v>
      </c>
      <c r="B736" t="s">
        <v>4349</v>
      </c>
      <c r="C736" t="s">
        <v>5070</v>
      </c>
      <c r="D736" t="s">
        <v>5069</v>
      </c>
      <c r="E736" t="s">
        <v>5068</v>
      </c>
      <c r="F736" t="s">
        <v>5067</v>
      </c>
      <c r="G736" s="25" t="s">
        <v>5066</v>
      </c>
      <c r="I736" s="25" t="s">
        <v>5065</v>
      </c>
      <c r="J736" t="s">
        <v>5064</v>
      </c>
      <c r="M736" t="b">
        <v>0</v>
      </c>
      <c r="T736" t="s">
        <v>4341</v>
      </c>
      <c r="U736" t="s">
        <v>4340</v>
      </c>
      <c r="V736" t="s">
        <v>4339</v>
      </c>
      <c r="W736">
        <v>2910</v>
      </c>
      <c r="X736" s="25" t="s">
        <v>21501</v>
      </c>
      <c r="Y736" t="s">
        <v>21437</v>
      </c>
      <c r="Z736" t="s">
        <v>5063</v>
      </c>
      <c r="AA736" t="str">
        <f t="shared" si="11"/>
        <v>Web Server Security Requirements Guide :: Version 3, Release: 1 Benchmark Date: 27 Oct 2022 AU-3;</v>
      </c>
    </row>
    <row r="737" spans="1:27" ht="409.5" hidden="1">
      <c r="A737" t="s">
        <v>5062</v>
      </c>
      <c r="B737" t="s">
        <v>4349</v>
      </c>
      <c r="C737" t="s">
        <v>5053</v>
      </c>
      <c r="D737" t="s">
        <v>5061</v>
      </c>
      <c r="E737" t="s">
        <v>5060</v>
      </c>
      <c r="F737" t="s">
        <v>5059</v>
      </c>
      <c r="G737" s="25" t="s">
        <v>5058</v>
      </c>
      <c r="I737" s="25" t="s">
        <v>5057</v>
      </c>
      <c r="J737" t="s">
        <v>5056</v>
      </c>
      <c r="M737" t="b">
        <v>0</v>
      </c>
      <c r="T737" t="s">
        <v>4341</v>
      </c>
      <c r="U737" t="s">
        <v>4340</v>
      </c>
      <c r="V737" t="s">
        <v>4339</v>
      </c>
      <c r="W737">
        <v>2910</v>
      </c>
      <c r="X737" s="25" t="s">
        <v>21502</v>
      </c>
      <c r="Y737" t="s">
        <v>21437</v>
      </c>
      <c r="Z737" t="s">
        <v>5055</v>
      </c>
      <c r="AA737" t="str">
        <f t="shared" si="11"/>
        <v>Web Server Security Requirements Guide :: Version 3, Release: 1 Benchmark Date: 27 Oct 2022 AU-3;</v>
      </c>
    </row>
    <row r="738" spans="1:27" ht="409.5" hidden="1">
      <c r="A738" t="s">
        <v>5054</v>
      </c>
      <c r="B738" t="s">
        <v>4349</v>
      </c>
      <c r="C738" t="s">
        <v>5053</v>
      </c>
      <c r="D738" t="s">
        <v>5052</v>
      </c>
      <c r="E738" t="s">
        <v>5051</v>
      </c>
      <c r="F738" t="s">
        <v>5050</v>
      </c>
      <c r="G738" s="25" t="s">
        <v>5049</v>
      </c>
      <c r="I738" s="25" t="s">
        <v>5048</v>
      </c>
      <c r="J738" t="s">
        <v>5047</v>
      </c>
      <c r="M738" t="b">
        <v>0</v>
      </c>
      <c r="T738" t="s">
        <v>4341</v>
      </c>
      <c r="U738" t="s">
        <v>4340</v>
      </c>
      <c r="V738" t="s">
        <v>4339</v>
      </c>
      <c r="W738">
        <v>2910</v>
      </c>
      <c r="X738" s="25" t="s">
        <v>21502</v>
      </c>
      <c r="Y738" t="s">
        <v>21437</v>
      </c>
      <c r="Z738" t="s">
        <v>5046</v>
      </c>
      <c r="AA738" t="str">
        <f t="shared" si="11"/>
        <v>Web Server Security Requirements Guide :: Version 3, Release: 1 Benchmark Date: 27 Oct 2022 AU-3;</v>
      </c>
    </row>
    <row r="739" spans="1:27" ht="409.5" hidden="1">
      <c r="A739" t="s">
        <v>5045</v>
      </c>
      <c r="B739" t="s">
        <v>4349</v>
      </c>
      <c r="C739" t="s">
        <v>5044</v>
      </c>
      <c r="D739" t="s">
        <v>5043</v>
      </c>
      <c r="E739" t="s">
        <v>5042</v>
      </c>
      <c r="F739" t="s">
        <v>5041</v>
      </c>
      <c r="G739" s="25" t="s">
        <v>5040</v>
      </c>
      <c r="I739" s="25" t="s">
        <v>5039</v>
      </c>
      <c r="J739" t="s">
        <v>5038</v>
      </c>
      <c r="M739" t="b">
        <v>0</v>
      </c>
      <c r="T739" t="s">
        <v>4341</v>
      </c>
      <c r="U739" t="s">
        <v>4340</v>
      </c>
      <c r="V739" t="s">
        <v>4339</v>
      </c>
      <c r="W739">
        <v>2910</v>
      </c>
      <c r="X739" s="25" t="s">
        <v>21503</v>
      </c>
      <c r="Y739" t="s">
        <v>21437</v>
      </c>
      <c r="Z739" t="s">
        <v>5037</v>
      </c>
      <c r="AA739" t="str">
        <f t="shared" si="11"/>
        <v>Web Server Security Requirements Guide :: Version 3, Release: 1 Benchmark Date: 27 Oct 2022 AU-3;</v>
      </c>
    </row>
    <row r="740" spans="1:27" ht="409.5" hidden="1">
      <c r="A740" t="s">
        <v>5036</v>
      </c>
      <c r="B740" t="s">
        <v>4349</v>
      </c>
      <c r="C740" t="s">
        <v>5035</v>
      </c>
      <c r="D740" t="s">
        <v>5034</v>
      </c>
      <c r="E740" t="s">
        <v>5033</v>
      </c>
      <c r="F740" t="s">
        <v>5032</v>
      </c>
      <c r="G740" s="25" t="s">
        <v>5031</v>
      </c>
      <c r="I740" s="25" t="s">
        <v>5030</v>
      </c>
      <c r="J740" t="s">
        <v>5029</v>
      </c>
      <c r="M740" t="b">
        <v>0</v>
      </c>
      <c r="T740" t="s">
        <v>4341</v>
      </c>
      <c r="U740" t="s">
        <v>4340</v>
      </c>
      <c r="V740" t="s">
        <v>4339</v>
      </c>
      <c r="W740">
        <v>2910</v>
      </c>
      <c r="X740" s="25" t="s">
        <v>21504</v>
      </c>
      <c r="Y740" t="s">
        <v>21437</v>
      </c>
      <c r="Z740" t="s">
        <v>5028</v>
      </c>
      <c r="AA740" t="str">
        <f t="shared" si="11"/>
        <v>Web Server Security Requirements Guide :: Version 3, Release: 1 Benchmark Date: 27 Oct 2022 AU-3;</v>
      </c>
    </row>
    <row r="741" spans="1:27" ht="409.5" hidden="1">
      <c r="A741" t="s">
        <v>19755</v>
      </c>
      <c r="B741" t="s">
        <v>4349</v>
      </c>
      <c r="C741" t="s">
        <v>6839</v>
      </c>
      <c r="D741" t="s">
        <v>19754</v>
      </c>
      <c r="E741" t="s">
        <v>19753</v>
      </c>
      <c r="F741" t="s">
        <v>19752</v>
      </c>
      <c r="G741" s="25" t="s">
        <v>19751</v>
      </c>
      <c r="I741" s="25" t="s">
        <v>19750</v>
      </c>
      <c r="J741" t="s">
        <v>19749</v>
      </c>
      <c r="M741" t="b">
        <v>0</v>
      </c>
      <c r="T741" t="s">
        <v>4341</v>
      </c>
      <c r="U741" t="s">
        <v>4340</v>
      </c>
      <c r="V741" t="s">
        <v>18918</v>
      </c>
      <c r="W741">
        <v>2900</v>
      </c>
      <c r="X741" s="25" t="s">
        <v>21629</v>
      </c>
      <c r="Y741" t="s">
        <v>21630</v>
      </c>
      <c r="Z741" t="s">
        <v>19748</v>
      </c>
      <c r="AA741" t="str">
        <f t="shared" si="11"/>
        <v>Application Server Security Requirements Guide :: Version 3, Release: 3 Benchmark Date: 27 Oct 2022 AU-3 (1);</v>
      </c>
    </row>
    <row r="742" spans="1:27" ht="409.5" hidden="1">
      <c r="A742" t="s">
        <v>17939</v>
      </c>
      <c r="B742" t="s">
        <v>4349</v>
      </c>
      <c r="C742" t="s">
        <v>6839</v>
      </c>
      <c r="D742" t="s">
        <v>17938</v>
      </c>
      <c r="E742" t="s">
        <v>17937</v>
      </c>
      <c r="F742" t="s">
        <v>17936</v>
      </c>
      <c r="G742" t="s">
        <v>17935</v>
      </c>
      <c r="I742" s="25" t="s">
        <v>17934</v>
      </c>
      <c r="J742" t="s">
        <v>17933</v>
      </c>
      <c r="M742" t="b">
        <v>0</v>
      </c>
      <c r="T742" t="s">
        <v>4341</v>
      </c>
      <c r="U742" t="s">
        <v>4340</v>
      </c>
      <c r="V742" t="s">
        <v>16942</v>
      </c>
      <c r="W742">
        <v>5239</v>
      </c>
      <c r="X742" s="25" t="s">
        <v>21629</v>
      </c>
      <c r="Y742" t="s">
        <v>21630</v>
      </c>
      <c r="AA742" t="str">
        <f t="shared" si="11"/>
        <v>Container Platform Security Requirements Guide :: Version 1, Release: 3 Benchmark Date: 27 Jan 2022 AU-3 (1);</v>
      </c>
    </row>
    <row r="743" spans="1:27" ht="409.5" hidden="1">
      <c r="A743" t="s">
        <v>16821</v>
      </c>
      <c r="B743" t="s">
        <v>4349</v>
      </c>
      <c r="C743" t="s">
        <v>6839</v>
      </c>
      <c r="D743" t="s">
        <v>16820</v>
      </c>
      <c r="E743" t="s">
        <v>16819</v>
      </c>
      <c r="F743" t="s">
        <v>16818</v>
      </c>
      <c r="G743" s="25" t="s">
        <v>16817</v>
      </c>
      <c r="I743" s="25" t="s">
        <v>16816</v>
      </c>
      <c r="J743" t="s">
        <v>16815</v>
      </c>
      <c r="M743" t="b">
        <v>0</v>
      </c>
      <c r="T743" t="s">
        <v>4341</v>
      </c>
      <c r="U743" t="s">
        <v>4340</v>
      </c>
      <c r="V743" t="s">
        <v>15953</v>
      </c>
      <c r="W743">
        <v>2902</v>
      </c>
      <c r="X743" s="25" t="s">
        <v>21629</v>
      </c>
      <c r="Y743" t="s">
        <v>21630</v>
      </c>
      <c r="Z743" t="s">
        <v>16814</v>
      </c>
      <c r="AA743" t="str">
        <f t="shared" si="11"/>
        <v>Database Security Requirements Guide :: Version 3, Release: 3 Benchmark Date: 27 Jul 2022 AU-3 (1);</v>
      </c>
    </row>
    <row r="744" spans="1:27" ht="409.5" hidden="1">
      <c r="A744" t="s">
        <v>14847</v>
      </c>
      <c r="B744" t="s">
        <v>4349</v>
      </c>
      <c r="C744" t="s">
        <v>14838</v>
      </c>
      <c r="D744" t="s">
        <v>14846</v>
      </c>
      <c r="E744" t="s">
        <v>14845</v>
      </c>
      <c r="F744" t="s">
        <v>14844</v>
      </c>
      <c r="G744" s="25" t="s">
        <v>14843</v>
      </c>
      <c r="I744" t="s">
        <v>14842</v>
      </c>
      <c r="J744" t="s">
        <v>14841</v>
      </c>
      <c r="M744" t="b">
        <v>0</v>
      </c>
      <c r="T744" t="s">
        <v>4341</v>
      </c>
      <c r="U744" t="s">
        <v>4340</v>
      </c>
      <c r="V744" t="s">
        <v>13339</v>
      </c>
      <c r="W744">
        <v>2895</v>
      </c>
      <c r="X744" s="25" t="s">
        <v>21629</v>
      </c>
      <c r="Y744" t="s">
        <v>21630</v>
      </c>
      <c r="Z744" t="s">
        <v>14840</v>
      </c>
      <c r="AA744" t="str">
        <f t="shared" si="11"/>
        <v>General Purpose Operating System Security Requirements Guide :: Version 2, Release: 4 Benchmark Date: 27 Jul 2022 AU-3 (1);</v>
      </c>
    </row>
    <row r="745" spans="1:27" ht="409.5" hidden="1">
      <c r="A745" t="s">
        <v>14839</v>
      </c>
      <c r="B745" t="s">
        <v>4349</v>
      </c>
      <c r="C745" t="s">
        <v>14838</v>
      </c>
      <c r="D745" t="s">
        <v>14837</v>
      </c>
      <c r="E745" t="s">
        <v>14836</v>
      </c>
      <c r="F745" t="s">
        <v>14835</v>
      </c>
      <c r="G745" s="25" t="s">
        <v>14834</v>
      </c>
      <c r="I745" t="s">
        <v>14833</v>
      </c>
      <c r="J745" t="s">
        <v>14832</v>
      </c>
      <c r="M745" t="b">
        <v>0</v>
      </c>
      <c r="T745" t="s">
        <v>4341</v>
      </c>
      <c r="U745" t="s">
        <v>4340</v>
      </c>
      <c r="V745" t="s">
        <v>13339</v>
      </c>
      <c r="W745">
        <v>2895</v>
      </c>
      <c r="X745" s="25" t="s">
        <v>21629</v>
      </c>
      <c r="Y745" t="s">
        <v>21630</v>
      </c>
      <c r="Z745" t="s">
        <v>14831</v>
      </c>
      <c r="AA745" t="str">
        <f t="shared" si="11"/>
        <v>General Purpose Operating System Security Requirements Guide :: Version 2, Release: 4 Benchmark Date: 27 Jul 2022 AU-3 (1);</v>
      </c>
    </row>
    <row r="746" spans="1:27" ht="409.5" hidden="1">
      <c r="A746" t="s">
        <v>12460</v>
      </c>
      <c r="B746" t="s">
        <v>4349</v>
      </c>
      <c r="C746" t="s">
        <v>6839</v>
      </c>
      <c r="D746" t="s">
        <v>12459</v>
      </c>
      <c r="E746" t="s">
        <v>12458</v>
      </c>
      <c r="F746" t="s">
        <v>12457</v>
      </c>
      <c r="G746" s="25" t="s">
        <v>12456</v>
      </c>
      <c r="I746" s="25" t="s">
        <v>12455</v>
      </c>
      <c r="J746" t="s">
        <v>12454</v>
      </c>
      <c r="M746" t="b">
        <v>0</v>
      </c>
      <c r="T746" t="s">
        <v>4341</v>
      </c>
      <c r="U746" t="s">
        <v>4340</v>
      </c>
      <c r="V746" t="s">
        <v>11272</v>
      </c>
      <c r="W746">
        <v>2906</v>
      </c>
      <c r="X746" s="25" t="s">
        <v>21629</v>
      </c>
      <c r="Y746" t="s">
        <v>21630</v>
      </c>
      <c r="Z746" t="s">
        <v>12453</v>
      </c>
      <c r="AA746" t="str">
        <f t="shared" si="11"/>
        <v>Mainframe Product Security Requirements Guide :: Version 2, Release: 1 Benchmark Date: 27 Oct 2022 AU-3 (1);</v>
      </c>
    </row>
    <row r="747" spans="1:27" ht="409.5" hidden="1">
      <c r="A747" t="s">
        <v>11086</v>
      </c>
      <c r="B747" t="s">
        <v>4349</v>
      </c>
      <c r="C747" t="s">
        <v>6839</v>
      </c>
      <c r="D747" t="s">
        <v>11085</v>
      </c>
      <c r="E747" t="s">
        <v>11084</v>
      </c>
      <c r="F747" t="s">
        <v>11083</v>
      </c>
      <c r="G747" s="25" t="s">
        <v>11082</v>
      </c>
      <c r="I747" t="s">
        <v>11081</v>
      </c>
      <c r="J747" t="s">
        <v>11080</v>
      </c>
      <c r="M747" t="b">
        <v>0</v>
      </c>
      <c r="T747" t="s">
        <v>4341</v>
      </c>
      <c r="U747" t="s">
        <v>4340</v>
      </c>
      <c r="V747" t="s">
        <v>10511</v>
      </c>
      <c r="W747">
        <v>2890</v>
      </c>
      <c r="X747" s="25" t="s">
        <v>21629</v>
      </c>
      <c r="Y747" t="s">
        <v>21630</v>
      </c>
      <c r="Z747" t="s">
        <v>11079</v>
      </c>
      <c r="AA747" t="str">
        <f t="shared" si="11"/>
        <v>Network Device Management Security Requirements Guide :: Version 4, Release: 1 Benchmark Date: 23 Apr 2021 AU-3 (1);</v>
      </c>
    </row>
    <row r="748" spans="1:27" ht="409.5" hidden="1">
      <c r="A748" t="s">
        <v>9130</v>
      </c>
      <c r="B748" t="s">
        <v>4349</v>
      </c>
      <c r="C748" t="s">
        <v>6839</v>
      </c>
      <c r="D748" t="s">
        <v>9129</v>
      </c>
      <c r="E748" t="s">
        <v>9128</v>
      </c>
      <c r="F748" t="s">
        <v>9127</v>
      </c>
      <c r="G748" s="25" t="s">
        <v>9126</v>
      </c>
      <c r="I748" s="25" t="s">
        <v>9125</v>
      </c>
      <c r="J748" t="s">
        <v>9124</v>
      </c>
      <c r="M748" t="b">
        <v>0</v>
      </c>
      <c r="T748" t="s">
        <v>4341</v>
      </c>
      <c r="U748" t="s">
        <v>4340</v>
      </c>
      <c r="V748" t="s">
        <v>8332</v>
      </c>
      <c r="W748">
        <v>5269</v>
      </c>
      <c r="X748" s="25" t="s">
        <v>21629</v>
      </c>
      <c r="Y748" t="s">
        <v>21630</v>
      </c>
      <c r="AA748" t="str">
        <f t="shared" si="11"/>
        <v>Unified Endpoint Management Server Security Requirements Guide :: Version 1, Release: 1 Benchmark Date: 20 Nov 2020 AU-3 (1);</v>
      </c>
    </row>
    <row r="749" spans="1:27" ht="409.5" hidden="1">
      <c r="A749" t="s">
        <v>6848</v>
      </c>
      <c r="B749" t="s">
        <v>4349</v>
      </c>
      <c r="C749" t="s">
        <v>6839</v>
      </c>
      <c r="D749" t="s">
        <v>6847</v>
      </c>
      <c r="E749" t="s">
        <v>6846</v>
      </c>
      <c r="F749" t="s">
        <v>6845</v>
      </c>
      <c r="G749" s="25" t="s">
        <v>6844</v>
      </c>
      <c r="I749" s="25" t="s">
        <v>6843</v>
      </c>
      <c r="J749" t="s">
        <v>6842</v>
      </c>
      <c r="M749" t="b">
        <v>0</v>
      </c>
      <c r="T749" t="s">
        <v>4341</v>
      </c>
      <c r="U749" t="s">
        <v>4340</v>
      </c>
      <c r="V749" t="s">
        <v>5162</v>
      </c>
      <c r="W749">
        <v>4093</v>
      </c>
      <c r="X749" s="25" t="s">
        <v>21629</v>
      </c>
      <c r="Y749" t="s">
        <v>21630</v>
      </c>
      <c r="Z749" t="s">
        <v>6841</v>
      </c>
      <c r="AA749" t="str">
        <f t="shared" si="11"/>
        <v>Application Security and Development Security Technical Implementation Guide :: Version 5, Release: 2 Benchmark Date: 27 Oct 2022 AU-3 (1);</v>
      </c>
    </row>
    <row r="750" spans="1:27" ht="409.5" hidden="1">
      <c r="A750" t="s">
        <v>6840</v>
      </c>
      <c r="B750" t="s">
        <v>4349</v>
      </c>
      <c r="C750" t="s">
        <v>6839</v>
      </c>
      <c r="D750" t="s">
        <v>6838</v>
      </c>
      <c r="E750" t="s">
        <v>6837</v>
      </c>
      <c r="F750" t="s">
        <v>6836</v>
      </c>
      <c r="G750" s="25" t="s">
        <v>6835</v>
      </c>
      <c r="I750" s="25" t="s">
        <v>6834</v>
      </c>
      <c r="J750" t="s">
        <v>6833</v>
      </c>
      <c r="M750" t="b">
        <v>0</v>
      </c>
      <c r="T750" t="s">
        <v>4341</v>
      </c>
      <c r="U750" t="s">
        <v>4340</v>
      </c>
      <c r="V750" t="s">
        <v>5162</v>
      </c>
      <c r="W750">
        <v>4093</v>
      </c>
      <c r="X750" s="25" t="s">
        <v>21629</v>
      </c>
      <c r="Y750" t="s">
        <v>21630</v>
      </c>
      <c r="Z750" t="s">
        <v>6832</v>
      </c>
      <c r="AA750" t="str">
        <f t="shared" si="11"/>
        <v>Application Security and Development Security Technical Implementation Guide :: Version 5, Release: 2 Benchmark Date: 27 Oct 2022 AU-3 (1);</v>
      </c>
    </row>
    <row r="751" spans="1:27" ht="409.5" hidden="1">
      <c r="A751" t="s">
        <v>19285</v>
      </c>
      <c r="B751" t="s">
        <v>4349</v>
      </c>
      <c r="C751" t="s">
        <v>4565</v>
      </c>
      <c r="D751" t="s">
        <v>19284</v>
      </c>
      <c r="E751" t="s">
        <v>19283</v>
      </c>
      <c r="F751" t="s">
        <v>19282</v>
      </c>
      <c r="G751" s="25" t="s">
        <v>19281</v>
      </c>
      <c r="I751" s="25" t="s">
        <v>19280</v>
      </c>
      <c r="J751" t="s">
        <v>19279</v>
      </c>
      <c r="M751" t="b">
        <v>0</v>
      </c>
      <c r="T751" t="s">
        <v>4341</v>
      </c>
      <c r="U751" t="s">
        <v>4340</v>
      </c>
      <c r="V751" t="s">
        <v>18918</v>
      </c>
      <c r="W751">
        <v>2900</v>
      </c>
      <c r="X751" s="25" t="s">
        <v>21631</v>
      </c>
      <c r="Y751" t="s">
        <v>21438</v>
      </c>
      <c r="Z751" t="s">
        <v>19278</v>
      </c>
      <c r="AA751" t="str">
        <f t="shared" si="11"/>
        <v>Application Server Security Requirements Guide :: Version 3, Release: 3 Benchmark Date: 27 Oct 2022 AU-3 (2);</v>
      </c>
    </row>
    <row r="752" spans="1:27" ht="409.5" hidden="1">
      <c r="A752" t="s">
        <v>18606</v>
      </c>
      <c r="B752" t="s">
        <v>5187</v>
      </c>
      <c r="C752" t="s">
        <v>4565</v>
      </c>
      <c r="D752" t="s">
        <v>18605</v>
      </c>
      <c r="E752" t="s">
        <v>18604</v>
      </c>
      <c r="F752" t="s">
        <v>18603</v>
      </c>
      <c r="G752" s="25" t="s">
        <v>18602</v>
      </c>
      <c r="I752" s="25" t="s">
        <v>18601</v>
      </c>
      <c r="J752" s="25" t="s">
        <v>18600</v>
      </c>
      <c r="M752" t="b">
        <v>0</v>
      </c>
      <c r="T752" t="s">
        <v>4341</v>
      </c>
      <c r="U752" t="s">
        <v>4340</v>
      </c>
      <c r="V752" t="s">
        <v>18135</v>
      </c>
      <c r="W752">
        <v>2901</v>
      </c>
      <c r="X752" s="25" t="s">
        <v>21631</v>
      </c>
      <c r="Y752" t="s">
        <v>21438</v>
      </c>
      <c r="Z752" t="s">
        <v>18599</v>
      </c>
      <c r="AA752" t="str">
        <f t="shared" si="11"/>
        <v>Central Log Server Security Requirements Guide :: Version 2, Release: 2 Benchmark Date: 27 Oct 2022 AU-3 (2);</v>
      </c>
    </row>
    <row r="753" spans="1:27" ht="409.5" hidden="1">
      <c r="A753" t="s">
        <v>16393</v>
      </c>
      <c r="B753" t="s">
        <v>4349</v>
      </c>
      <c r="C753" t="s">
        <v>4565</v>
      </c>
      <c r="D753" t="s">
        <v>16392</v>
      </c>
      <c r="E753" t="s">
        <v>16391</v>
      </c>
      <c r="F753" t="s">
        <v>16390</v>
      </c>
      <c r="G753" s="25" t="s">
        <v>16389</v>
      </c>
      <c r="I753" s="25" t="s">
        <v>16388</v>
      </c>
      <c r="J753" t="s">
        <v>16387</v>
      </c>
      <c r="M753" t="b">
        <v>0</v>
      </c>
      <c r="T753" t="s">
        <v>4341</v>
      </c>
      <c r="U753" t="s">
        <v>4340</v>
      </c>
      <c r="V753" t="s">
        <v>15953</v>
      </c>
      <c r="W753">
        <v>2902</v>
      </c>
      <c r="X753" s="25" t="s">
        <v>21631</v>
      </c>
      <c r="Y753" t="s">
        <v>21438</v>
      </c>
      <c r="Z753" t="s">
        <v>16386</v>
      </c>
      <c r="AA753" t="str">
        <f t="shared" si="11"/>
        <v>Database Security Requirements Guide :: Version 3, Release: 3 Benchmark Date: 27 Jul 2022 AU-3 (2);</v>
      </c>
    </row>
    <row r="754" spans="1:27" ht="409.5" hidden="1">
      <c r="A754" t="s">
        <v>16385</v>
      </c>
      <c r="B754" t="s">
        <v>4349</v>
      </c>
      <c r="C754" t="s">
        <v>4565</v>
      </c>
      <c r="D754" t="s">
        <v>16384</v>
      </c>
      <c r="E754" t="s">
        <v>16383</v>
      </c>
      <c r="F754" t="s">
        <v>16382</v>
      </c>
      <c r="G754" s="25" t="s">
        <v>16381</v>
      </c>
      <c r="I754" s="25" t="s">
        <v>16380</v>
      </c>
      <c r="J754" t="s">
        <v>16379</v>
      </c>
      <c r="M754" t="b">
        <v>0</v>
      </c>
      <c r="T754" t="s">
        <v>4341</v>
      </c>
      <c r="U754" t="s">
        <v>4340</v>
      </c>
      <c r="V754" t="s">
        <v>15953</v>
      </c>
      <c r="W754">
        <v>2902</v>
      </c>
      <c r="X754" s="25" t="s">
        <v>21631</v>
      </c>
      <c r="Y754" t="s">
        <v>21438</v>
      </c>
      <c r="Z754" t="s">
        <v>16378</v>
      </c>
      <c r="AA754" t="str">
        <f t="shared" si="11"/>
        <v>Database Security Requirements Guide :: Version 3, Release: 3 Benchmark Date: 27 Jul 2022 AU-3 (2);</v>
      </c>
    </row>
    <row r="755" spans="1:27" ht="409.5" hidden="1">
      <c r="A755" t="s">
        <v>13197</v>
      </c>
      <c r="B755" t="s">
        <v>4349</v>
      </c>
      <c r="C755" t="s">
        <v>13195</v>
      </c>
      <c r="D755" t="s">
        <v>13196</v>
      </c>
      <c r="E755" t="s">
        <v>13195</v>
      </c>
      <c r="F755" t="s">
        <v>13194</v>
      </c>
      <c r="G755" s="25" t="s">
        <v>13193</v>
      </c>
      <c r="I755" s="25" t="s">
        <v>13192</v>
      </c>
      <c r="J755" t="s">
        <v>13191</v>
      </c>
      <c r="M755" t="b">
        <v>0</v>
      </c>
      <c r="T755" t="s">
        <v>4341</v>
      </c>
      <c r="U755" t="s">
        <v>4340</v>
      </c>
      <c r="V755" t="s">
        <v>12920</v>
      </c>
      <c r="W755">
        <v>2358</v>
      </c>
      <c r="X755" s="25" t="s">
        <v>21631</v>
      </c>
      <c r="Y755" t="s">
        <v>21438</v>
      </c>
      <c r="AA755" t="str">
        <f t="shared" si="11"/>
        <v>Intrusion Detection and Prevention Systems (IDPS) Security Requirements Guide :: Version 2, Release: 6 Benchmark Date: 24 Jul 2020 AU-3 (2);</v>
      </c>
    </row>
    <row r="756" spans="1:27" ht="409.5" hidden="1">
      <c r="A756" t="s">
        <v>11843</v>
      </c>
      <c r="B756" t="s">
        <v>4349</v>
      </c>
      <c r="C756" t="s">
        <v>4565</v>
      </c>
      <c r="D756" t="s">
        <v>11842</v>
      </c>
      <c r="E756" t="s">
        <v>11841</v>
      </c>
      <c r="F756" t="s">
        <v>11840</v>
      </c>
      <c r="G756" s="25" t="s">
        <v>6827</v>
      </c>
      <c r="I756" s="25" t="s">
        <v>11839</v>
      </c>
      <c r="J756" t="s">
        <v>11838</v>
      </c>
      <c r="M756" t="b">
        <v>0</v>
      </c>
      <c r="T756" t="s">
        <v>4341</v>
      </c>
      <c r="U756" t="s">
        <v>4340</v>
      </c>
      <c r="V756" t="s">
        <v>11272</v>
      </c>
      <c r="W756">
        <v>2906</v>
      </c>
      <c r="X756" s="25" t="s">
        <v>21631</v>
      </c>
      <c r="Y756" t="s">
        <v>21438</v>
      </c>
      <c r="Z756" t="s">
        <v>11837</v>
      </c>
      <c r="AA756" t="str">
        <f t="shared" si="11"/>
        <v>Mainframe Product Security Requirements Guide :: Version 2, Release: 1 Benchmark Date: 27 Oct 2022 AU-3 (2);</v>
      </c>
    </row>
    <row r="757" spans="1:27" ht="409.5" hidden="1">
      <c r="A757" t="s">
        <v>7895</v>
      </c>
      <c r="B757" t="s">
        <v>4349</v>
      </c>
      <c r="C757" t="s">
        <v>7894</v>
      </c>
      <c r="D757" t="s">
        <v>7893</v>
      </c>
      <c r="E757" t="s">
        <v>7892</v>
      </c>
      <c r="F757" t="s">
        <v>7891</v>
      </c>
      <c r="G757" s="25" t="s">
        <v>7890</v>
      </c>
      <c r="I757" s="25" t="s">
        <v>7889</v>
      </c>
      <c r="J757" t="s">
        <v>7888</v>
      </c>
      <c r="M757" t="b">
        <v>0</v>
      </c>
      <c r="T757" t="s">
        <v>4341</v>
      </c>
      <c r="U757" t="s">
        <v>4340</v>
      </c>
      <c r="V757" t="s">
        <v>7613</v>
      </c>
      <c r="W757">
        <v>2920</v>
      </c>
      <c r="X757" s="25" t="s">
        <v>21631</v>
      </c>
      <c r="Y757" t="s">
        <v>21438</v>
      </c>
      <c r="Z757" t="s">
        <v>7887</v>
      </c>
      <c r="AA757" t="str">
        <f t="shared" si="11"/>
        <v>Virtual Private Network (VPN) Security Requirements Guide :: Version 2, Release: 4 Benchmark Date: 27 Oct 2021 AU-3 (2);</v>
      </c>
    </row>
    <row r="758" spans="1:27" ht="409.5" hidden="1">
      <c r="A758" t="s">
        <v>6831</v>
      </c>
      <c r="B758" t="s">
        <v>4349</v>
      </c>
      <c r="C758" t="s">
        <v>4565</v>
      </c>
      <c r="D758" t="s">
        <v>6830</v>
      </c>
      <c r="E758" t="s">
        <v>6829</v>
      </c>
      <c r="F758" t="s">
        <v>6828</v>
      </c>
      <c r="G758" s="25" t="s">
        <v>6827</v>
      </c>
      <c r="I758" s="25" t="s">
        <v>6826</v>
      </c>
      <c r="J758" t="s">
        <v>6825</v>
      </c>
      <c r="M758" t="b">
        <v>0</v>
      </c>
      <c r="T758" t="s">
        <v>4341</v>
      </c>
      <c r="U758" t="s">
        <v>4340</v>
      </c>
      <c r="V758" t="s">
        <v>5162</v>
      </c>
      <c r="W758">
        <v>4093</v>
      </c>
      <c r="X758" s="25" t="s">
        <v>21631</v>
      </c>
      <c r="Y758" t="s">
        <v>21438</v>
      </c>
      <c r="Z758" t="s">
        <v>6824</v>
      </c>
      <c r="AA758" t="str">
        <f t="shared" si="11"/>
        <v>Application Security and Development Security Technical Implementation Guide :: Version 5, Release: 2 Benchmark Date: 27 Oct 2022 AU-3 (2);</v>
      </c>
    </row>
    <row r="759" spans="1:27" ht="409.5" hidden="1">
      <c r="A759" t="s">
        <v>4566</v>
      </c>
      <c r="B759" t="s">
        <v>4349</v>
      </c>
      <c r="C759" t="s">
        <v>4565</v>
      </c>
      <c r="D759" t="s">
        <v>4564</v>
      </c>
      <c r="E759" t="s">
        <v>4563</v>
      </c>
      <c r="F759" t="s">
        <v>4562</v>
      </c>
      <c r="G759" t="s">
        <v>4561</v>
      </c>
      <c r="I759" s="25" t="s">
        <v>4560</v>
      </c>
      <c r="J759" t="s">
        <v>4559</v>
      </c>
      <c r="M759" t="b">
        <v>0</v>
      </c>
      <c r="T759" t="s">
        <v>4341</v>
      </c>
      <c r="U759" t="s">
        <v>4340</v>
      </c>
      <c r="V759" t="s">
        <v>4339</v>
      </c>
      <c r="W759">
        <v>2910</v>
      </c>
      <c r="X759" s="25" t="s">
        <v>21631</v>
      </c>
      <c r="Y759" t="s">
        <v>21438</v>
      </c>
      <c r="Z759" t="s">
        <v>4558</v>
      </c>
      <c r="AA759" t="str">
        <f t="shared" si="11"/>
        <v>Web Server Security Requirements Guide :: Version 3, Release: 1 Benchmark Date: 27 Oct 2022 AU-3 (2);</v>
      </c>
    </row>
    <row r="760" spans="1:27" ht="409.5">
      <c r="A760" t="s">
        <v>20694</v>
      </c>
      <c r="B760" t="s">
        <v>4349</v>
      </c>
      <c r="C760" t="s">
        <v>20692</v>
      </c>
      <c r="D760" t="s">
        <v>20693</v>
      </c>
      <c r="E760" t="s">
        <v>20692</v>
      </c>
      <c r="F760" t="s">
        <v>20691</v>
      </c>
      <c r="G760" s="25" t="s">
        <v>20690</v>
      </c>
      <c r="I760" s="25" t="s">
        <v>20689</v>
      </c>
      <c r="J760" t="s">
        <v>20688</v>
      </c>
      <c r="M760" t="b">
        <v>0</v>
      </c>
      <c r="T760" t="s">
        <v>4341</v>
      </c>
      <c r="U760" t="s">
        <v>4340</v>
      </c>
      <c r="V760" t="s">
        <v>19908</v>
      </c>
      <c r="W760">
        <v>2489</v>
      </c>
      <c r="X760" s="25" t="s">
        <v>21631</v>
      </c>
      <c r="Y760" t="s">
        <v>21438</v>
      </c>
      <c r="AA760" t="str">
        <f t="shared" si="11"/>
        <v>Application Layer Gateway (ALG) Security Requirements Guide (SRG) :: Version 1, Release: 2 Benchmark Date: 24 Jul 2015 AU-3 (2);</v>
      </c>
    </row>
    <row r="761" spans="1:27" ht="409.5">
      <c r="A761" t="s">
        <v>20736</v>
      </c>
      <c r="B761" t="s">
        <v>4349</v>
      </c>
      <c r="C761" t="s">
        <v>20734</v>
      </c>
      <c r="D761" t="s">
        <v>20735</v>
      </c>
      <c r="E761" t="s">
        <v>20734</v>
      </c>
      <c r="F761" t="s">
        <v>20733</v>
      </c>
      <c r="G761" s="25" t="s">
        <v>20732</v>
      </c>
      <c r="I761" s="25" t="s">
        <v>20731</v>
      </c>
      <c r="J761" t="s">
        <v>20730</v>
      </c>
      <c r="M761" t="b">
        <v>0</v>
      </c>
      <c r="T761" t="s">
        <v>4341</v>
      </c>
      <c r="U761" t="s">
        <v>4340</v>
      </c>
      <c r="V761" t="s">
        <v>19908</v>
      </c>
      <c r="W761">
        <v>2489</v>
      </c>
      <c r="X761" s="25" t="s">
        <v>21499</v>
      </c>
      <c r="Y761" t="s">
        <v>21437</v>
      </c>
      <c r="AA761" t="str">
        <f t="shared" si="11"/>
        <v>Application Layer Gateway (ALG) Security Requirements Guide (SRG) :: Version 1, Release: 2 Benchmark Date: 24 Jul 2015 AU-3;</v>
      </c>
    </row>
    <row r="762" spans="1:27" ht="409.5">
      <c r="A762" t="s">
        <v>20729</v>
      </c>
      <c r="B762" t="s">
        <v>4349</v>
      </c>
      <c r="C762" t="s">
        <v>20727</v>
      </c>
      <c r="D762" t="s">
        <v>20728</v>
      </c>
      <c r="E762" t="s">
        <v>20727</v>
      </c>
      <c r="F762" t="s">
        <v>20726</v>
      </c>
      <c r="G762" s="25" t="s">
        <v>20725</v>
      </c>
      <c r="I762" s="25" t="s">
        <v>20724</v>
      </c>
      <c r="J762" t="s">
        <v>20723</v>
      </c>
      <c r="M762" t="b">
        <v>0</v>
      </c>
      <c r="T762" t="s">
        <v>4341</v>
      </c>
      <c r="U762" t="s">
        <v>4340</v>
      </c>
      <c r="V762" t="s">
        <v>19908</v>
      </c>
      <c r="W762">
        <v>2489</v>
      </c>
      <c r="X762" s="25" t="s">
        <v>21500</v>
      </c>
      <c r="Y762" t="s">
        <v>21437</v>
      </c>
      <c r="AA762" t="str">
        <f t="shared" si="11"/>
        <v>Application Layer Gateway (ALG) Security Requirements Guide (SRG) :: Version 1, Release: 2 Benchmark Date: 24 Jul 2015 AU-3;</v>
      </c>
    </row>
    <row r="763" spans="1:27" ht="409.5">
      <c r="A763" t="s">
        <v>20722</v>
      </c>
      <c r="B763" t="s">
        <v>4349</v>
      </c>
      <c r="C763" t="s">
        <v>20720</v>
      </c>
      <c r="D763" t="s">
        <v>20721</v>
      </c>
      <c r="E763" t="s">
        <v>20720</v>
      </c>
      <c r="F763" t="s">
        <v>20719</v>
      </c>
      <c r="G763" s="25" t="s">
        <v>20718</v>
      </c>
      <c r="I763" s="25" t="s">
        <v>20717</v>
      </c>
      <c r="J763" t="s">
        <v>20716</v>
      </c>
      <c r="M763" t="b">
        <v>0</v>
      </c>
      <c r="T763" t="s">
        <v>4341</v>
      </c>
      <c r="U763" t="s">
        <v>4340</v>
      </c>
      <c r="V763" t="s">
        <v>19908</v>
      </c>
      <c r="W763">
        <v>2489</v>
      </c>
      <c r="X763" s="25" t="s">
        <v>21501</v>
      </c>
      <c r="Y763" t="s">
        <v>21437</v>
      </c>
      <c r="AA763" t="str">
        <f t="shared" si="11"/>
        <v>Application Layer Gateway (ALG) Security Requirements Guide (SRG) :: Version 1, Release: 2 Benchmark Date: 24 Jul 2015 AU-3;</v>
      </c>
    </row>
    <row r="764" spans="1:27" ht="409.5">
      <c r="A764" t="s">
        <v>20715</v>
      </c>
      <c r="B764" t="s">
        <v>4349</v>
      </c>
      <c r="C764" t="s">
        <v>20713</v>
      </c>
      <c r="D764" t="s">
        <v>20714</v>
      </c>
      <c r="E764" t="s">
        <v>20713</v>
      </c>
      <c r="F764" t="s">
        <v>20712</v>
      </c>
      <c r="G764" s="25" t="s">
        <v>20711</v>
      </c>
      <c r="I764" s="25" t="s">
        <v>20710</v>
      </c>
      <c r="J764" t="s">
        <v>20709</v>
      </c>
      <c r="M764" t="b">
        <v>0</v>
      </c>
      <c r="T764" t="s">
        <v>4341</v>
      </c>
      <c r="U764" t="s">
        <v>4340</v>
      </c>
      <c r="V764" t="s">
        <v>19908</v>
      </c>
      <c r="W764">
        <v>2489</v>
      </c>
      <c r="X764" s="25" t="s">
        <v>21502</v>
      </c>
      <c r="Y764" t="s">
        <v>21437</v>
      </c>
      <c r="AA764" t="str">
        <f t="shared" si="11"/>
        <v>Application Layer Gateway (ALG) Security Requirements Guide (SRG) :: Version 1, Release: 2 Benchmark Date: 24 Jul 2015 AU-3;</v>
      </c>
    </row>
    <row r="765" spans="1:27" ht="409.5">
      <c r="A765" t="s">
        <v>20708</v>
      </c>
      <c r="B765" t="s">
        <v>4349</v>
      </c>
      <c r="C765" t="s">
        <v>20706</v>
      </c>
      <c r="D765" t="s">
        <v>20707</v>
      </c>
      <c r="E765" t="s">
        <v>20706</v>
      </c>
      <c r="F765" t="s">
        <v>20705</v>
      </c>
      <c r="G765" s="25" t="s">
        <v>20704</v>
      </c>
      <c r="I765" s="25" t="s">
        <v>20703</v>
      </c>
      <c r="J765" t="s">
        <v>20702</v>
      </c>
      <c r="M765" t="b">
        <v>0</v>
      </c>
      <c r="T765" t="s">
        <v>4341</v>
      </c>
      <c r="U765" t="s">
        <v>4340</v>
      </c>
      <c r="V765" t="s">
        <v>19908</v>
      </c>
      <c r="W765">
        <v>2489</v>
      </c>
      <c r="X765" s="25" t="s">
        <v>21503</v>
      </c>
      <c r="Y765" t="s">
        <v>21437</v>
      </c>
      <c r="AA765" t="str">
        <f t="shared" si="11"/>
        <v>Application Layer Gateway (ALG) Security Requirements Guide (SRG) :: Version 1, Release: 2 Benchmark Date: 24 Jul 2015 AU-3;</v>
      </c>
    </row>
    <row r="766" spans="1:27" ht="409.5">
      <c r="A766" t="s">
        <v>20701</v>
      </c>
      <c r="B766" t="s">
        <v>4349</v>
      </c>
      <c r="C766" t="s">
        <v>20699</v>
      </c>
      <c r="D766" t="s">
        <v>20700</v>
      </c>
      <c r="E766" t="s">
        <v>20699</v>
      </c>
      <c r="F766" t="s">
        <v>20698</v>
      </c>
      <c r="G766" s="25" t="s">
        <v>20697</v>
      </c>
      <c r="I766" s="25" t="s">
        <v>20696</v>
      </c>
      <c r="J766" t="s">
        <v>20695</v>
      </c>
      <c r="M766" t="b">
        <v>0</v>
      </c>
      <c r="T766" t="s">
        <v>4341</v>
      </c>
      <c r="U766" t="s">
        <v>4340</v>
      </c>
      <c r="V766" t="s">
        <v>19908</v>
      </c>
      <c r="W766">
        <v>2489</v>
      </c>
      <c r="X766" s="25" t="s">
        <v>21504</v>
      </c>
      <c r="Y766" t="s">
        <v>21437</v>
      </c>
      <c r="AA766" t="str">
        <f t="shared" si="11"/>
        <v>Application Layer Gateway (ALG) Security Requirements Guide (SRG) :: Version 1, Release: 2 Benchmark Date: 24 Jul 2015 AU-3;</v>
      </c>
    </row>
    <row r="767" spans="1:27" ht="409.5" hidden="1">
      <c r="A767" t="s">
        <v>18150</v>
      </c>
      <c r="B767" t="s">
        <v>5187</v>
      </c>
      <c r="C767" t="s">
        <v>5088</v>
      </c>
      <c r="D767" t="s">
        <v>18149</v>
      </c>
      <c r="E767" t="s">
        <v>18148</v>
      </c>
      <c r="F767" t="s">
        <v>18147</v>
      </c>
      <c r="G767" s="25" t="s">
        <v>18146</v>
      </c>
      <c r="I767" s="25" t="s">
        <v>18145</v>
      </c>
      <c r="J767" s="25" t="s">
        <v>18144</v>
      </c>
      <c r="M767" t="b">
        <v>0</v>
      </c>
      <c r="T767" t="s">
        <v>4341</v>
      </c>
      <c r="U767" t="s">
        <v>4340</v>
      </c>
      <c r="V767" t="s">
        <v>18135</v>
      </c>
      <c r="W767">
        <v>2901</v>
      </c>
      <c r="X767" s="25" t="s">
        <v>21634</v>
      </c>
      <c r="Y767" t="s">
        <v>21913</v>
      </c>
      <c r="Z767" t="s">
        <v>18143</v>
      </c>
      <c r="AA767" t="str">
        <f t="shared" si="11"/>
        <v>Central Log Server Security Requirements Guide :: Version 2, Release: 2 Benchmark Date: 27 Oct 2022 AU-3;AU-12 (3);</v>
      </c>
    </row>
    <row r="768" spans="1:27" ht="409.5" hidden="1">
      <c r="A768" t="s">
        <v>19277</v>
      </c>
      <c r="B768" t="s">
        <v>4349</v>
      </c>
      <c r="C768" t="s">
        <v>4556</v>
      </c>
      <c r="D768" t="s">
        <v>19276</v>
      </c>
      <c r="E768" t="s">
        <v>19275</v>
      </c>
      <c r="F768" t="s">
        <v>19274</v>
      </c>
      <c r="G768" s="25" t="s">
        <v>19273</v>
      </c>
      <c r="I768" s="25" t="s">
        <v>19272</v>
      </c>
      <c r="J768" t="s">
        <v>19271</v>
      </c>
      <c r="M768" t="b">
        <v>0</v>
      </c>
      <c r="T768" t="s">
        <v>4341</v>
      </c>
      <c r="U768" t="s">
        <v>4340</v>
      </c>
      <c r="V768" t="s">
        <v>18918</v>
      </c>
      <c r="W768">
        <v>2900</v>
      </c>
      <c r="X768" s="25" t="s">
        <v>21635</v>
      </c>
      <c r="Y768" t="s">
        <v>21636</v>
      </c>
      <c r="Z768" t="s">
        <v>19270</v>
      </c>
      <c r="AA768" t="str">
        <f t="shared" si="11"/>
        <v>Application Server Security Requirements Guide :: Version 3, Release: 3 Benchmark Date: 27 Oct 2022 AU-4;</v>
      </c>
    </row>
    <row r="769" spans="1:27" ht="409.5" hidden="1">
      <c r="A769" t="s">
        <v>17415</v>
      </c>
      <c r="B769" t="s">
        <v>4349</v>
      </c>
      <c r="C769" t="s">
        <v>4556</v>
      </c>
      <c r="D769" t="s">
        <v>17414</v>
      </c>
      <c r="E769" t="s">
        <v>17413</v>
      </c>
      <c r="F769" t="s">
        <v>17412</v>
      </c>
      <c r="G769" s="25" t="s">
        <v>17411</v>
      </c>
      <c r="I769" s="25" t="s">
        <v>17410</v>
      </c>
      <c r="J769" t="s">
        <v>17409</v>
      </c>
      <c r="M769" t="b">
        <v>0</v>
      </c>
      <c r="T769" t="s">
        <v>4341</v>
      </c>
      <c r="U769" t="s">
        <v>4340</v>
      </c>
      <c r="V769" t="s">
        <v>16942</v>
      </c>
      <c r="W769">
        <v>5239</v>
      </c>
      <c r="X769" s="25" t="s">
        <v>21635</v>
      </c>
      <c r="Y769" t="s">
        <v>21636</v>
      </c>
      <c r="AA769" t="str">
        <f t="shared" si="11"/>
        <v>Container Platform Security Requirements Guide :: Version 1, Release: 3 Benchmark Date: 27 Jan 2022 AU-4;</v>
      </c>
    </row>
    <row r="770" spans="1:27" ht="409.5" hidden="1">
      <c r="A770" t="s">
        <v>16377</v>
      </c>
      <c r="B770" t="s">
        <v>4349</v>
      </c>
      <c r="C770" t="s">
        <v>4556</v>
      </c>
      <c r="D770" t="s">
        <v>16376</v>
      </c>
      <c r="E770" t="s">
        <v>16375</v>
      </c>
      <c r="F770" t="s">
        <v>16374</v>
      </c>
      <c r="G770" s="25" t="s">
        <v>16373</v>
      </c>
      <c r="I770" s="25" t="s">
        <v>16372</v>
      </c>
      <c r="J770" t="s">
        <v>16371</v>
      </c>
      <c r="M770" t="b">
        <v>0</v>
      </c>
      <c r="T770" t="s">
        <v>4341</v>
      </c>
      <c r="U770" t="s">
        <v>4340</v>
      </c>
      <c r="V770" t="s">
        <v>15953</v>
      </c>
      <c r="W770">
        <v>2902</v>
      </c>
      <c r="X770" s="25" t="s">
        <v>21635</v>
      </c>
      <c r="Y770" t="s">
        <v>21636</v>
      </c>
      <c r="Z770" t="s">
        <v>16370</v>
      </c>
      <c r="AA770" t="str">
        <f t="shared" si="11"/>
        <v>Database Security Requirements Guide :: Version 3, Release: 3 Benchmark Date: 27 Jul 2022 AU-4;</v>
      </c>
    </row>
    <row r="771" spans="1:27" ht="409.5" hidden="1">
      <c r="A771" t="s">
        <v>14042</v>
      </c>
      <c r="B771" t="s">
        <v>4349</v>
      </c>
      <c r="C771" t="s">
        <v>14041</v>
      </c>
      <c r="D771" t="s">
        <v>14040</v>
      </c>
      <c r="E771" t="s">
        <v>14039</v>
      </c>
      <c r="F771" t="s">
        <v>14038</v>
      </c>
      <c r="G771" s="25" t="s">
        <v>14037</v>
      </c>
      <c r="I771" t="s">
        <v>14036</v>
      </c>
      <c r="J771" t="s">
        <v>14035</v>
      </c>
      <c r="M771" t="b">
        <v>0</v>
      </c>
      <c r="T771" t="s">
        <v>4341</v>
      </c>
      <c r="U771" t="s">
        <v>4340</v>
      </c>
      <c r="V771" t="s">
        <v>13339</v>
      </c>
      <c r="W771">
        <v>2895</v>
      </c>
      <c r="X771" s="25" t="s">
        <v>21635</v>
      </c>
      <c r="Y771" t="s">
        <v>21636</v>
      </c>
      <c r="Z771" t="s">
        <v>14034</v>
      </c>
      <c r="AA771" t="str">
        <f t="shared" si="11"/>
        <v>General Purpose Operating System Security Requirements Guide :: Version 2, Release: 4 Benchmark Date: 27 Jul 2022 AU-4;</v>
      </c>
    </row>
    <row r="772" spans="1:27" ht="409.5" hidden="1">
      <c r="A772" t="s">
        <v>11836</v>
      </c>
      <c r="B772" t="s">
        <v>4349</v>
      </c>
      <c r="C772" t="s">
        <v>4556</v>
      </c>
      <c r="D772" t="s">
        <v>11835</v>
      </c>
      <c r="E772" t="s">
        <v>11834</v>
      </c>
      <c r="F772" t="s">
        <v>11833</v>
      </c>
      <c r="G772" s="25" t="s">
        <v>11832</v>
      </c>
      <c r="I772" s="25" t="s">
        <v>11831</v>
      </c>
      <c r="J772" t="s">
        <v>11830</v>
      </c>
      <c r="M772" t="b">
        <v>0</v>
      </c>
      <c r="T772" t="s">
        <v>4341</v>
      </c>
      <c r="U772" t="s">
        <v>4340</v>
      </c>
      <c r="V772" t="s">
        <v>11272</v>
      </c>
      <c r="W772">
        <v>2906</v>
      </c>
      <c r="X772" s="25" t="s">
        <v>21635</v>
      </c>
      <c r="Y772" t="s">
        <v>21636</v>
      </c>
      <c r="Z772" t="s">
        <v>11829</v>
      </c>
      <c r="AA772" t="str">
        <f t="shared" ref="AA772:AA835" si="12">_xlfn.CONCAT(V772, " ", Y772)</f>
        <v>Mainframe Product Security Requirements Guide :: Version 2, Release: 1 Benchmark Date: 27 Oct 2022 AU-4;</v>
      </c>
    </row>
    <row r="773" spans="1:27" ht="409.5" hidden="1">
      <c r="A773" t="s">
        <v>10793</v>
      </c>
      <c r="B773" t="s">
        <v>4349</v>
      </c>
      <c r="C773" t="s">
        <v>4556</v>
      </c>
      <c r="D773" t="s">
        <v>10792</v>
      </c>
      <c r="E773" t="s">
        <v>10791</v>
      </c>
      <c r="F773" t="s">
        <v>10790</v>
      </c>
      <c r="G773" s="25" t="s">
        <v>10789</v>
      </c>
      <c r="I773" s="25" t="s">
        <v>10788</v>
      </c>
      <c r="J773" t="s">
        <v>10787</v>
      </c>
      <c r="M773" t="b">
        <v>0</v>
      </c>
      <c r="T773" t="s">
        <v>4341</v>
      </c>
      <c r="U773" t="s">
        <v>4340</v>
      </c>
      <c r="V773" t="s">
        <v>10511</v>
      </c>
      <c r="W773">
        <v>2890</v>
      </c>
      <c r="X773" s="25" t="s">
        <v>21635</v>
      </c>
      <c r="Y773" t="s">
        <v>21636</v>
      </c>
      <c r="Z773" t="s">
        <v>10786</v>
      </c>
      <c r="AA773" t="str">
        <f t="shared" si="12"/>
        <v>Network Device Management Security Requirements Guide :: Version 4, Release: 1 Benchmark Date: 23 Apr 2021 AU-4;</v>
      </c>
    </row>
    <row r="774" spans="1:27" ht="409.5" hidden="1">
      <c r="A774" t="s">
        <v>4557</v>
      </c>
      <c r="B774" t="s">
        <v>4349</v>
      </c>
      <c r="C774" t="s">
        <v>4556</v>
      </c>
      <c r="D774" t="s">
        <v>4555</v>
      </c>
      <c r="E774" t="s">
        <v>4554</v>
      </c>
      <c r="F774" t="s">
        <v>4553</v>
      </c>
      <c r="G774" s="25" t="s">
        <v>4552</v>
      </c>
      <c r="I774" s="25" t="s">
        <v>4551</v>
      </c>
      <c r="J774" t="s">
        <v>4550</v>
      </c>
      <c r="M774" t="b">
        <v>0</v>
      </c>
      <c r="T774" t="s">
        <v>4341</v>
      </c>
      <c r="U774" t="s">
        <v>4340</v>
      </c>
      <c r="V774" t="s">
        <v>4339</v>
      </c>
      <c r="W774">
        <v>2910</v>
      </c>
      <c r="X774" s="25" t="s">
        <v>21635</v>
      </c>
      <c r="Y774" t="s">
        <v>21636</v>
      </c>
      <c r="Z774" t="s">
        <v>4549</v>
      </c>
      <c r="AA774" t="str">
        <f t="shared" si="12"/>
        <v>Web Server Security Requirements Guide :: Version 3, Release: 1 Benchmark Date: 27 Oct 2022 AU-4;</v>
      </c>
    </row>
    <row r="775" spans="1:27" ht="409.5" hidden="1">
      <c r="A775" t="s">
        <v>21228</v>
      </c>
      <c r="B775" t="s">
        <v>4349</v>
      </c>
      <c r="C775" t="s">
        <v>21226</v>
      </c>
      <c r="D775" t="s">
        <v>21227</v>
      </c>
      <c r="E775" t="s">
        <v>21226</v>
      </c>
      <c r="F775" t="s">
        <v>21225</v>
      </c>
      <c r="G775" s="25" t="s">
        <v>10615</v>
      </c>
      <c r="I775" s="25" t="s">
        <v>21224</v>
      </c>
      <c r="J775" t="s">
        <v>21223</v>
      </c>
      <c r="M775" t="b">
        <v>0</v>
      </c>
      <c r="T775" t="s">
        <v>4341</v>
      </c>
      <c r="U775" t="s">
        <v>4340</v>
      </c>
      <c r="V775" t="s">
        <v>20945</v>
      </c>
      <c r="W775">
        <v>3357</v>
      </c>
      <c r="X775" s="25" t="s">
        <v>21505</v>
      </c>
      <c r="Y775" t="s">
        <v>21439</v>
      </c>
      <c r="AA775" t="str">
        <f t="shared" si="12"/>
        <v>Authentication, Authorization, and Accounting Services (AAA) Security Requirements Guide :: Version 1, Release: 2 Benchmark Date: 24 Jan 2020 AU-4 (1);</v>
      </c>
    </row>
    <row r="776" spans="1:27" ht="409.5" hidden="1">
      <c r="A776" t="s">
        <v>19269</v>
      </c>
      <c r="B776" t="s">
        <v>4349</v>
      </c>
      <c r="C776" t="s">
        <v>4539</v>
      </c>
      <c r="D776" t="s">
        <v>19268</v>
      </c>
      <c r="E776" t="s">
        <v>19267</v>
      </c>
      <c r="F776" t="s">
        <v>19266</v>
      </c>
      <c r="G776" s="25" t="s">
        <v>19265</v>
      </c>
      <c r="I776" s="25" t="s">
        <v>19264</v>
      </c>
      <c r="J776" t="s">
        <v>19263</v>
      </c>
      <c r="M776" t="b">
        <v>0</v>
      </c>
      <c r="T776" t="s">
        <v>4341</v>
      </c>
      <c r="U776" t="s">
        <v>4340</v>
      </c>
      <c r="V776" t="s">
        <v>18918</v>
      </c>
      <c r="W776">
        <v>2900</v>
      </c>
      <c r="X776" s="25" t="s">
        <v>21505</v>
      </c>
      <c r="Y776" t="s">
        <v>21439</v>
      </c>
      <c r="Z776" t="s">
        <v>19262</v>
      </c>
      <c r="AA776" t="str">
        <f t="shared" si="12"/>
        <v>Application Server Security Requirements Guide :: Version 3, Release: 3 Benchmark Date: 27 Oct 2022 AU-4 (1);</v>
      </c>
    </row>
    <row r="777" spans="1:27" ht="409.5" hidden="1">
      <c r="A777" t="s">
        <v>18941</v>
      </c>
      <c r="B777" t="s">
        <v>4349</v>
      </c>
      <c r="C777" t="s">
        <v>6814</v>
      </c>
      <c r="D777" t="s">
        <v>18940</v>
      </c>
      <c r="E777" t="s">
        <v>18939</v>
      </c>
      <c r="F777" t="s">
        <v>18938</v>
      </c>
      <c r="G777" s="25" t="s">
        <v>18937</v>
      </c>
      <c r="I777" s="25" t="s">
        <v>18936</v>
      </c>
      <c r="J777" t="s">
        <v>18935</v>
      </c>
      <c r="M777" t="b">
        <v>0</v>
      </c>
      <c r="T777" t="s">
        <v>4341</v>
      </c>
      <c r="U777" t="s">
        <v>4340</v>
      </c>
      <c r="V777" t="s">
        <v>18918</v>
      </c>
      <c r="W777">
        <v>2900</v>
      </c>
      <c r="X777" s="25" t="s">
        <v>21505</v>
      </c>
      <c r="Y777" t="s">
        <v>21439</v>
      </c>
      <c r="Z777" t="s">
        <v>18934</v>
      </c>
      <c r="AA777" t="str">
        <f t="shared" si="12"/>
        <v>Application Server Security Requirements Guide :: Version 3, Release: 3 Benchmark Date: 27 Oct 2022 AU-4 (1);</v>
      </c>
    </row>
    <row r="778" spans="1:27" ht="409.5" hidden="1">
      <c r="A778" t="s">
        <v>18598</v>
      </c>
      <c r="B778" t="s">
        <v>4349</v>
      </c>
      <c r="C778" t="s">
        <v>4539</v>
      </c>
      <c r="D778" t="s">
        <v>18597</v>
      </c>
      <c r="E778" t="s">
        <v>18596</v>
      </c>
      <c r="F778" t="s">
        <v>18595</v>
      </c>
      <c r="G778" s="25" t="s">
        <v>18431</v>
      </c>
      <c r="I778" s="25" t="s">
        <v>18594</v>
      </c>
      <c r="J778" t="s">
        <v>18593</v>
      </c>
      <c r="M778" t="b">
        <v>0</v>
      </c>
      <c r="T778" t="s">
        <v>4341</v>
      </c>
      <c r="U778" t="s">
        <v>4340</v>
      </c>
      <c r="V778" t="s">
        <v>18135</v>
      </c>
      <c r="W778">
        <v>2901</v>
      </c>
      <c r="X778" s="25" t="s">
        <v>21505</v>
      </c>
      <c r="Y778" t="s">
        <v>21439</v>
      </c>
      <c r="Z778" t="s">
        <v>18592</v>
      </c>
      <c r="AA778" t="str">
        <f t="shared" si="12"/>
        <v>Central Log Server Security Requirements Guide :: Version 2, Release: 2 Benchmark Date: 27 Oct 2022 AU-4 (1);</v>
      </c>
    </row>
    <row r="779" spans="1:27" ht="409.5" hidden="1">
      <c r="A779" t="s">
        <v>18435</v>
      </c>
      <c r="B779" t="s">
        <v>5187</v>
      </c>
      <c r="C779" t="s">
        <v>6814</v>
      </c>
      <c r="D779" t="s">
        <v>18434</v>
      </c>
      <c r="E779" t="s">
        <v>18433</v>
      </c>
      <c r="F779" t="s">
        <v>18432</v>
      </c>
      <c r="G779" s="25" t="s">
        <v>18431</v>
      </c>
      <c r="I779" s="25" t="s">
        <v>18430</v>
      </c>
      <c r="J779" t="s">
        <v>18429</v>
      </c>
      <c r="M779" t="b">
        <v>0</v>
      </c>
      <c r="T779" t="s">
        <v>4341</v>
      </c>
      <c r="U779" t="s">
        <v>4340</v>
      </c>
      <c r="V779" t="s">
        <v>18135</v>
      </c>
      <c r="W779">
        <v>2901</v>
      </c>
      <c r="X779" s="25" t="s">
        <v>21505</v>
      </c>
      <c r="Y779" t="s">
        <v>21439</v>
      </c>
      <c r="Z779" t="s">
        <v>18428</v>
      </c>
      <c r="AA779" t="str">
        <f t="shared" si="12"/>
        <v>Central Log Server Security Requirements Guide :: Version 2, Release: 2 Benchmark Date: 27 Oct 2022 AU-4 (1);</v>
      </c>
    </row>
    <row r="780" spans="1:27" ht="409.5" hidden="1">
      <c r="A780" t="s">
        <v>17408</v>
      </c>
      <c r="B780" t="s">
        <v>4349</v>
      </c>
      <c r="C780" t="s">
        <v>4539</v>
      </c>
      <c r="D780" t="s">
        <v>17407</v>
      </c>
      <c r="E780" t="s">
        <v>17406</v>
      </c>
      <c r="F780" t="s">
        <v>17405</v>
      </c>
      <c r="G780" t="s">
        <v>17404</v>
      </c>
      <c r="I780" s="25" t="s">
        <v>17403</v>
      </c>
      <c r="J780" t="s">
        <v>17402</v>
      </c>
      <c r="M780" t="b">
        <v>0</v>
      </c>
      <c r="T780" t="s">
        <v>4341</v>
      </c>
      <c r="U780" t="s">
        <v>4340</v>
      </c>
      <c r="V780" t="s">
        <v>16942</v>
      </c>
      <c r="W780">
        <v>5239</v>
      </c>
      <c r="X780" s="25" t="s">
        <v>21505</v>
      </c>
      <c r="Y780" t="s">
        <v>21439</v>
      </c>
      <c r="AA780" t="str">
        <f t="shared" si="12"/>
        <v>Container Platform Security Requirements Guide :: Version 1, Release: 3 Benchmark Date: 27 Jan 2022 AU-4 (1);</v>
      </c>
    </row>
    <row r="781" spans="1:27" ht="409.5" hidden="1">
      <c r="A781" t="s">
        <v>15984</v>
      </c>
      <c r="B781" t="s">
        <v>4349</v>
      </c>
      <c r="C781" t="s">
        <v>6814</v>
      </c>
      <c r="D781" t="s">
        <v>15983</v>
      </c>
      <c r="E781" t="s">
        <v>15982</v>
      </c>
      <c r="F781" t="s">
        <v>15981</v>
      </c>
      <c r="G781" s="25" t="s">
        <v>15980</v>
      </c>
      <c r="I781" s="25" t="s">
        <v>15979</v>
      </c>
      <c r="J781" t="s">
        <v>15978</v>
      </c>
      <c r="M781" t="b">
        <v>0</v>
      </c>
      <c r="T781" t="s">
        <v>4341</v>
      </c>
      <c r="U781" t="s">
        <v>4340</v>
      </c>
      <c r="V781" t="s">
        <v>15953</v>
      </c>
      <c r="W781">
        <v>2902</v>
      </c>
      <c r="X781" s="25" t="s">
        <v>21505</v>
      </c>
      <c r="Y781" t="s">
        <v>21439</v>
      </c>
      <c r="Z781" t="s">
        <v>15977</v>
      </c>
      <c r="AA781" t="str">
        <f t="shared" si="12"/>
        <v>Database Security Requirements Guide :: Version 3, Release: 3 Benchmark Date: 27 Jul 2022 AU-4 (1);</v>
      </c>
    </row>
    <row r="782" spans="1:27" ht="409.5" hidden="1">
      <c r="A782" t="s">
        <v>15124</v>
      </c>
      <c r="B782" t="s">
        <v>4349</v>
      </c>
      <c r="C782" t="s">
        <v>7894</v>
      </c>
      <c r="D782" t="s">
        <v>15123</v>
      </c>
      <c r="E782" t="s">
        <v>15122</v>
      </c>
      <c r="F782" t="s">
        <v>15121</v>
      </c>
      <c r="G782" s="25" t="s">
        <v>15120</v>
      </c>
      <c r="I782" s="25" t="s">
        <v>15119</v>
      </c>
      <c r="J782" t="s">
        <v>15118</v>
      </c>
      <c r="M782" t="b">
        <v>0</v>
      </c>
      <c r="T782" t="s">
        <v>4341</v>
      </c>
      <c r="U782" t="s">
        <v>4340</v>
      </c>
      <c r="V782" t="s">
        <v>15010</v>
      </c>
      <c r="W782">
        <v>2912</v>
      </c>
      <c r="X782" s="25" t="s">
        <v>21505</v>
      </c>
      <c r="Y782" t="s">
        <v>21439</v>
      </c>
      <c r="Z782" t="s">
        <v>15117</v>
      </c>
      <c r="AA782" t="str">
        <f t="shared" si="12"/>
        <v>Firewall Security Requirements Guide :: Version 2, Release: 3 Benchmark Date: 27 Oct 2022 AU-4 (1);</v>
      </c>
    </row>
    <row r="783" spans="1:27" ht="409.5" hidden="1">
      <c r="A783" t="s">
        <v>14033</v>
      </c>
      <c r="B783" t="s">
        <v>4349</v>
      </c>
      <c r="C783" t="s">
        <v>14032</v>
      </c>
      <c r="D783" t="s">
        <v>14031</v>
      </c>
      <c r="E783" t="s">
        <v>14030</v>
      </c>
      <c r="F783" t="s">
        <v>14029</v>
      </c>
      <c r="G783" s="25" t="s">
        <v>10615</v>
      </c>
      <c r="I783" t="s">
        <v>14028</v>
      </c>
      <c r="J783" t="s">
        <v>14027</v>
      </c>
      <c r="M783" t="b">
        <v>0</v>
      </c>
      <c r="T783" t="s">
        <v>4341</v>
      </c>
      <c r="U783" t="s">
        <v>4340</v>
      </c>
      <c r="V783" t="s">
        <v>13339</v>
      </c>
      <c r="W783">
        <v>2895</v>
      </c>
      <c r="X783" s="25" t="s">
        <v>21505</v>
      </c>
      <c r="Y783" t="s">
        <v>21439</v>
      </c>
      <c r="Z783" t="s">
        <v>14026</v>
      </c>
      <c r="AA783" t="str">
        <f t="shared" si="12"/>
        <v>General Purpose Operating System Security Requirements Guide :: Version 2, Release: 4 Benchmark Date: 27 Jul 2022 AU-4 (1);</v>
      </c>
    </row>
    <row r="784" spans="1:27" ht="409.5" hidden="1">
      <c r="A784" t="s">
        <v>13412</v>
      </c>
      <c r="B784" t="s">
        <v>4349</v>
      </c>
      <c r="C784" t="s">
        <v>13411</v>
      </c>
      <c r="D784" t="s">
        <v>13410</v>
      </c>
      <c r="E784" t="s">
        <v>13409</v>
      </c>
      <c r="F784" t="s">
        <v>13408</v>
      </c>
      <c r="G784" s="25" t="s">
        <v>10615</v>
      </c>
      <c r="I784" t="s">
        <v>13407</v>
      </c>
      <c r="J784" t="s">
        <v>13406</v>
      </c>
      <c r="M784" t="b">
        <v>0</v>
      </c>
      <c r="T784" t="s">
        <v>4341</v>
      </c>
      <c r="U784" t="s">
        <v>4340</v>
      </c>
      <c r="V784" t="s">
        <v>13339</v>
      </c>
      <c r="W784">
        <v>2895</v>
      </c>
      <c r="X784" s="25" t="s">
        <v>21505</v>
      </c>
      <c r="Y784" t="s">
        <v>21439</v>
      </c>
      <c r="Z784" t="s">
        <v>13405</v>
      </c>
      <c r="AA784" t="str">
        <f t="shared" si="12"/>
        <v>General Purpose Operating System Security Requirements Guide :: Version 2, Release: 4 Benchmark Date: 27 Jul 2022 AU-4 (1);</v>
      </c>
    </row>
    <row r="785" spans="1:27" ht="409.5" hidden="1">
      <c r="A785" t="s">
        <v>13190</v>
      </c>
      <c r="B785" t="s">
        <v>4349</v>
      </c>
      <c r="C785" t="s">
        <v>13188</v>
      </c>
      <c r="D785" t="s">
        <v>13189</v>
      </c>
      <c r="E785" t="s">
        <v>13188</v>
      </c>
      <c r="F785" t="s">
        <v>13187</v>
      </c>
      <c r="G785" s="25" t="s">
        <v>13186</v>
      </c>
      <c r="I785" s="25" t="s">
        <v>13185</v>
      </c>
      <c r="J785" t="s">
        <v>13184</v>
      </c>
      <c r="M785" t="b">
        <v>0</v>
      </c>
      <c r="T785" t="s">
        <v>4341</v>
      </c>
      <c r="U785" t="s">
        <v>4340</v>
      </c>
      <c r="V785" t="s">
        <v>12920</v>
      </c>
      <c r="W785">
        <v>2358</v>
      </c>
      <c r="X785" s="25" t="s">
        <v>21505</v>
      </c>
      <c r="Y785" t="s">
        <v>21439</v>
      </c>
      <c r="AA785" t="str">
        <f t="shared" si="12"/>
        <v>Intrusion Detection and Prevention Systems (IDPS) Security Requirements Guide :: Version 2, Release: 6 Benchmark Date: 24 Jul 2020 AU-4 (1);</v>
      </c>
    </row>
    <row r="786" spans="1:27" ht="409.5" hidden="1">
      <c r="A786" t="s">
        <v>13183</v>
      </c>
      <c r="B786" t="s">
        <v>4349</v>
      </c>
      <c r="C786" t="s">
        <v>13181</v>
      </c>
      <c r="D786" t="s">
        <v>13182</v>
      </c>
      <c r="E786" t="s">
        <v>13181</v>
      </c>
      <c r="F786" t="s">
        <v>13180</v>
      </c>
      <c r="G786" s="25" t="s">
        <v>13179</v>
      </c>
      <c r="I786" s="25" t="s">
        <v>13178</v>
      </c>
      <c r="J786" t="s">
        <v>13177</v>
      </c>
      <c r="M786" t="b">
        <v>0</v>
      </c>
      <c r="T786" t="s">
        <v>4341</v>
      </c>
      <c r="U786" t="s">
        <v>4340</v>
      </c>
      <c r="V786" t="s">
        <v>12920</v>
      </c>
      <c r="W786">
        <v>2358</v>
      </c>
      <c r="X786" s="25" t="s">
        <v>21505</v>
      </c>
      <c r="Y786" t="s">
        <v>21439</v>
      </c>
      <c r="AA786" t="str">
        <f t="shared" si="12"/>
        <v>Intrusion Detection and Prevention Systems (IDPS) Security Requirements Guide :: Version 2, Release: 6 Benchmark Date: 24 Jul 2020 AU-4 (1);</v>
      </c>
    </row>
    <row r="787" spans="1:27" ht="409.5" hidden="1">
      <c r="A787" t="s">
        <v>11828</v>
      </c>
      <c r="B787" t="s">
        <v>4349</v>
      </c>
      <c r="C787" t="s">
        <v>4539</v>
      </c>
      <c r="D787" t="s">
        <v>11827</v>
      </c>
      <c r="E787" t="s">
        <v>11826</v>
      </c>
      <c r="F787" t="s">
        <v>11825</v>
      </c>
      <c r="G787" s="25" t="s">
        <v>10615</v>
      </c>
      <c r="I787" s="25" t="s">
        <v>11824</v>
      </c>
      <c r="J787" t="s">
        <v>11823</v>
      </c>
      <c r="M787" t="b">
        <v>0</v>
      </c>
      <c r="T787" t="s">
        <v>4341</v>
      </c>
      <c r="U787" t="s">
        <v>4340</v>
      </c>
      <c r="V787" t="s">
        <v>11272</v>
      </c>
      <c r="W787">
        <v>2906</v>
      </c>
      <c r="X787" s="25" t="s">
        <v>21505</v>
      </c>
      <c r="Y787" t="s">
        <v>21439</v>
      </c>
      <c r="Z787" t="s">
        <v>11822</v>
      </c>
      <c r="AA787" t="str">
        <f t="shared" si="12"/>
        <v>Mainframe Product Security Requirements Guide :: Version 2, Release: 1 Benchmark Date: 27 Oct 2022 AU-4 (1);</v>
      </c>
    </row>
    <row r="788" spans="1:27" ht="409.5" hidden="1">
      <c r="A788" t="s">
        <v>10619</v>
      </c>
      <c r="B788" t="s">
        <v>4349</v>
      </c>
      <c r="C788" t="s">
        <v>6814</v>
      </c>
      <c r="D788" t="s">
        <v>10618</v>
      </c>
      <c r="E788" t="s">
        <v>10617</v>
      </c>
      <c r="F788" t="s">
        <v>10616</v>
      </c>
      <c r="G788" s="25" t="s">
        <v>10615</v>
      </c>
      <c r="I788" s="25" t="s">
        <v>10614</v>
      </c>
      <c r="J788" t="s">
        <v>10613</v>
      </c>
      <c r="M788" t="b">
        <v>0</v>
      </c>
      <c r="T788" t="s">
        <v>4341</v>
      </c>
      <c r="U788" t="s">
        <v>4340</v>
      </c>
      <c r="V788" t="s">
        <v>10511</v>
      </c>
      <c r="W788">
        <v>2890</v>
      </c>
      <c r="X788" s="25" t="s">
        <v>21505</v>
      </c>
      <c r="Y788" t="s">
        <v>21439</v>
      </c>
      <c r="Z788" t="s">
        <v>10612</v>
      </c>
      <c r="AA788" t="str">
        <f t="shared" si="12"/>
        <v>Network Device Management Security Requirements Guide :: Version 4, Release: 1 Benchmark Date: 23 Apr 2021 AU-4 (1);</v>
      </c>
    </row>
    <row r="789" spans="1:27" ht="409.5" hidden="1">
      <c r="A789" t="s">
        <v>9403</v>
      </c>
      <c r="B789" t="s">
        <v>4349</v>
      </c>
      <c r="C789" t="s">
        <v>4539</v>
      </c>
      <c r="D789" t="s">
        <v>9402</v>
      </c>
      <c r="E789" t="s">
        <v>9401</v>
      </c>
      <c r="F789" t="s">
        <v>9400</v>
      </c>
      <c r="G789" s="25" t="s">
        <v>9399</v>
      </c>
      <c r="I789" s="25" t="s">
        <v>9398</v>
      </c>
      <c r="J789" t="s">
        <v>9397</v>
      </c>
      <c r="M789" t="b">
        <v>0</v>
      </c>
      <c r="T789" t="s">
        <v>4341</v>
      </c>
      <c r="U789" t="s">
        <v>4340</v>
      </c>
      <c r="V789" t="s">
        <v>9347</v>
      </c>
      <c r="W789">
        <v>5262</v>
      </c>
      <c r="X789" s="25" t="s">
        <v>21505</v>
      </c>
      <c r="Y789" t="s">
        <v>21439</v>
      </c>
      <c r="AA789" t="str">
        <f t="shared" si="12"/>
        <v>Unified Endpoint Management Agent Security Requirements Guide :: Version 1, Release: 1 Benchmark Date: 20 Nov 2020 AU-4 (1);</v>
      </c>
    </row>
    <row r="790" spans="1:27" ht="409.5" hidden="1">
      <c r="A790" t="s">
        <v>9396</v>
      </c>
      <c r="B790" t="s">
        <v>4349</v>
      </c>
      <c r="C790" t="s">
        <v>4539</v>
      </c>
      <c r="D790" t="s">
        <v>9395</v>
      </c>
      <c r="E790" t="s">
        <v>9394</v>
      </c>
      <c r="F790" t="s">
        <v>9393</v>
      </c>
      <c r="G790" s="25" t="s">
        <v>9392</v>
      </c>
      <c r="I790" s="25" t="s">
        <v>9391</v>
      </c>
      <c r="J790" t="s">
        <v>9390</v>
      </c>
      <c r="M790" t="b">
        <v>0</v>
      </c>
      <c r="T790" t="s">
        <v>4341</v>
      </c>
      <c r="U790" t="s">
        <v>4340</v>
      </c>
      <c r="V790" t="s">
        <v>9347</v>
      </c>
      <c r="W790">
        <v>5262</v>
      </c>
      <c r="X790" s="25" t="s">
        <v>21505</v>
      </c>
      <c r="Y790" t="s">
        <v>21439</v>
      </c>
      <c r="AA790" t="str">
        <f t="shared" si="12"/>
        <v>Unified Endpoint Management Agent Security Requirements Guide :: Version 1, Release: 1 Benchmark Date: 20 Nov 2020 AU-4 (1);</v>
      </c>
    </row>
    <row r="791" spans="1:27" ht="409.5" hidden="1">
      <c r="A791" t="s">
        <v>8675</v>
      </c>
      <c r="B791" t="s">
        <v>4349</v>
      </c>
      <c r="C791" t="s">
        <v>4539</v>
      </c>
      <c r="D791" t="s">
        <v>8674</v>
      </c>
      <c r="E791" t="s">
        <v>8673</v>
      </c>
      <c r="F791" t="s">
        <v>8672</v>
      </c>
      <c r="G791" s="25" t="s">
        <v>8671</v>
      </c>
      <c r="I791" s="25" t="s">
        <v>8670</v>
      </c>
      <c r="J791" s="25" t="s">
        <v>8669</v>
      </c>
      <c r="M791" t="b">
        <v>0</v>
      </c>
      <c r="T791" t="s">
        <v>4341</v>
      </c>
      <c r="U791" t="s">
        <v>4340</v>
      </c>
      <c r="V791" t="s">
        <v>8332</v>
      </c>
      <c r="W791">
        <v>5269</v>
      </c>
      <c r="X791" s="25" t="s">
        <v>21505</v>
      </c>
      <c r="Y791" t="s">
        <v>21439</v>
      </c>
      <c r="AA791" t="str">
        <f t="shared" si="12"/>
        <v>Unified Endpoint Management Server Security Requirements Guide :: Version 1, Release: 1 Benchmark Date: 20 Nov 2020 AU-4 (1);</v>
      </c>
    </row>
    <row r="792" spans="1:27" ht="409.5" hidden="1">
      <c r="A792" t="s">
        <v>8401</v>
      </c>
      <c r="B792" t="s">
        <v>4349</v>
      </c>
      <c r="C792" t="s">
        <v>6814</v>
      </c>
      <c r="D792" t="s">
        <v>8400</v>
      </c>
      <c r="E792" t="s">
        <v>8399</v>
      </c>
      <c r="F792" t="s">
        <v>8398</v>
      </c>
      <c r="G792" s="25" t="s">
        <v>8397</v>
      </c>
      <c r="I792" s="25" t="s">
        <v>8396</v>
      </c>
      <c r="J792" t="s">
        <v>8395</v>
      </c>
      <c r="M792" t="b">
        <v>0</v>
      </c>
      <c r="T792" t="s">
        <v>4341</v>
      </c>
      <c r="U792" t="s">
        <v>4340</v>
      </c>
      <c r="V792" t="s">
        <v>8332</v>
      </c>
      <c r="W792">
        <v>5269</v>
      </c>
      <c r="X792" s="25" t="s">
        <v>21505</v>
      </c>
      <c r="Y792" t="s">
        <v>21439</v>
      </c>
      <c r="AA792" t="str">
        <f t="shared" si="12"/>
        <v>Unified Endpoint Management Server Security Requirements Guide :: Version 1, Release: 1 Benchmark Date: 20 Nov 2020 AU-4 (1);</v>
      </c>
    </row>
    <row r="793" spans="1:27" ht="409.5" hidden="1">
      <c r="A793" t="s">
        <v>7886</v>
      </c>
      <c r="B793" t="s">
        <v>4349</v>
      </c>
      <c r="C793" t="s">
        <v>7885</v>
      </c>
      <c r="D793" t="s">
        <v>7884</v>
      </c>
      <c r="E793" t="s">
        <v>7883</v>
      </c>
      <c r="F793" t="s">
        <v>7882</v>
      </c>
      <c r="G793" s="25" t="s">
        <v>7881</v>
      </c>
      <c r="I793" s="25" t="s">
        <v>7880</v>
      </c>
      <c r="J793" t="s">
        <v>7879</v>
      </c>
      <c r="M793" t="b">
        <v>0</v>
      </c>
      <c r="T793" t="s">
        <v>4341</v>
      </c>
      <c r="U793" t="s">
        <v>4340</v>
      </c>
      <c r="V793" t="s">
        <v>7613</v>
      </c>
      <c r="W793">
        <v>2920</v>
      </c>
      <c r="X793" s="25" t="s">
        <v>21505</v>
      </c>
      <c r="Y793" t="s">
        <v>21439</v>
      </c>
      <c r="Z793" t="s">
        <v>7878</v>
      </c>
      <c r="AA793" t="str">
        <f t="shared" si="12"/>
        <v>Virtual Private Network (VPN) Security Requirements Guide :: Version 2, Release: 4 Benchmark Date: 27 Oct 2021 AU-4 (1);</v>
      </c>
    </row>
    <row r="794" spans="1:27" ht="409.5" hidden="1">
      <c r="A794" t="s">
        <v>6823</v>
      </c>
      <c r="B794" t="s">
        <v>4349</v>
      </c>
      <c r="C794" t="s">
        <v>4539</v>
      </c>
      <c r="D794" t="s">
        <v>6822</v>
      </c>
      <c r="E794" t="s">
        <v>6821</v>
      </c>
      <c r="F794" t="s">
        <v>6820</v>
      </c>
      <c r="G794" s="25" t="s">
        <v>6819</v>
      </c>
      <c r="I794" s="25" t="s">
        <v>6818</v>
      </c>
      <c r="J794" t="s">
        <v>6817</v>
      </c>
      <c r="M794" t="b">
        <v>0</v>
      </c>
      <c r="T794" t="s">
        <v>4341</v>
      </c>
      <c r="U794" t="s">
        <v>4340</v>
      </c>
      <c r="V794" t="s">
        <v>5162</v>
      </c>
      <c r="W794">
        <v>4093</v>
      </c>
      <c r="X794" s="25" t="s">
        <v>21505</v>
      </c>
      <c r="Y794" t="s">
        <v>21439</v>
      </c>
      <c r="Z794" t="s">
        <v>6816</v>
      </c>
      <c r="AA794" t="str">
        <f t="shared" si="12"/>
        <v>Application Security and Development Security Technical Implementation Guide :: Version 5, Release: 2 Benchmark Date: 27 Oct 2022 AU-4 (1);</v>
      </c>
    </row>
    <row r="795" spans="1:27" ht="409.5" hidden="1">
      <c r="A795" t="s">
        <v>6815</v>
      </c>
      <c r="B795" t="s">
        <v>4349</v>
      </c>
      <c r="C795" t="s">
        <v>6814</v>
      </c>
      <c r="D795" t="s">
        <v>6813</v>
      </c>
      <c r="E795" t="s">
        <v>6812</v>
      </c>
      <c r="F795" t="s">
        <v>6811</v>
      </c>
      <c r="G795" s="25" t="s">
        <v>6810</v>
      </c>
      <c r="I795" s="25" t="s">
        <v>6809</v>
      </c>
      <c r="J795" t="s">
        <v>6808</v>
      </c>
      <c r="M795" t="b">
        <v>0</v>
      </c>
      <c r="T795" t="s">
        <v>4341</v>
      </c>
      <c r="U795" t="s">
        <v>4340</v>
      </c>
      <c r="V795" t="s">
        <v>5162</v>
      </c>
      <c r="W795">
        <v>4093</v>
      </c>
      <c r="X795" s="25" t="s">
        <v>21505</v>
      </c>
      <c r="Y795" t="s">
        <v>21439</v>
      </c>
      <c r="Z795" t="s">
        <v>6807</v>
      </c>
      <c r="AA795" t="str">
        <f t="shared" si="12"/>
        <v>Application Security and Development Security Technical Implementation Guide :: Version 5, Release: 2 Benchmark Date: 27 Oct 2022 AU-4 (1);</v>
      </c>
    </row>
    <row r="796" spans="1:27" ht="409.5" hidden="1">
      <c r="A796" t="s">
        <v>4548</v>
      </c>
      <c r="B796" t="s">
        <v>4349</v>
      </c>
      <c r="C796" t="s">
        <v>4539</v>
      </c>
      <c r="D796" t="s">
        <v>4547</v>
      </c>
      <c r="E796" t="s">
        <v>4546</v>
      </c>
      <c r="F796" t="s">
        <v>4545</v>
      </c>
      <c r="G796" t="s">
        <v>4544</v>
      </c>
      <c r="I796" s="25" t="s">
        <v>4543</v>
      </c>
      <c r="J796" t="s">
        <v>4542</v>
      </c>
      <c r="M796" t="b">
        <v>0</v>
      </c>
      <c r="T796" t="s">
        <v>4341</v>
      </c>
      <c r="U796" t="s">
        <v>4340</v>
      </c>
      <c r="V796" t="s">
        <v>4339</v>
      </c>
      <c r="W796">
        <v>2910</v>
      </c>
      <c r="X796" s="25" t="s">
        <v>21505</v>
      </c>
      <c r="Y796" t="s">
        <v>21439</v>
      </c>
      <c r="Z796" t="s">
        <v>4541</v>
      </c>
      <c r="AA796" t="str">
        <f t="shared" si="12"/>
        <v>Web Server Security Requirements Guide :: Version 3, Release: 1 Benchmark Date: 27 Oct 2022 AU-4 (1);</v>
      </c>
    </row>
    <row r="797" spans="1:27" ht="409.5" hidden="1">
      <c r="A797" t="s">
        <v>4540</v>
      </c>
      <c r="B797" t="s">
        <v>4349</v>
      </c>
      <c r="C797" t="s">
        <v>4539</v>
      </c>
      <c r="D797" t="s">
        <v>4538</v>
      </c>
      <c r="E797" t="s">
        <v>4537</v>
      </c>
      <c r="F797" t="s">
        <v>4536</v>
      </c>
      <c r="G797" s="25" t="s">
        <v>4535</v>
      </c>
      <c r="I797" s="25" t="s">
        <v>4534</v>
      </c>
      <c r="J797" t="s">
        <v>4533</v>
      </c>
      <c r="M797" t="b">
        <v>0</v>
      </c>
      <c r="T797" t="s">
        <v>4341</v>
      </c>
      <c r="U797" t="s">
        <v>4340</v>
      </c>
      <c r="V797" t="s">
        <v>4339</v>
      </c>
      <c r="W797">
        <v>2910</v>
      </c>
      <c r="X797" s="25" t="s">
        <v>21505</v>
      </c>
      <c r="Y797" t="s">
        <v>21439</v>
      </c>
      <c r="Z797" t="s">
        <v>4532</v>
      </c>
      <c r="AA797" t="str">
        <f t="shared" si="12"/>
        <v>Web Server Security Requirements Guide :: Version 3, Release: 1 Benchmark Date: 27 Oct 2022 AU-4 (1);</v>
      </c>
    </row>
    <row r="798" spans="1:27" ht="409.5">
      <c r="A798" t="s">
        <v>20687</v>
      </c>
      <c r="B798" t="s">
        <v>4349</v>
      </c>
      <c r="C798" t="s">
        <v>20685</v>
      </c>
      <c r="D798" t="s">
        <v>20686</v>
      </c>
      <c r="E798" t="s">
        <v>20685</v>
      </c>
      <c r="F798" t="s">
        <v>20684</v>
      </c>
      <c r="G798" s="25" t="s">
        <v>20683</v>
      </c>
      <c r="I798" s="25" t="s">
        <v>20682</v>
      </c>
      <c r="J798" t="s">
        <v>20681</v>
      </c>
      <c r="M798" t="b">
        <v>0</v>
      </c>
      <c r="T798" t="s">
        <v>4341</v>
      </c>
      <c r="U798" t="s">
        <v>4340</v>
      </c>
      <c r="V798" t="s">
        <v>19908</v>
      </c>
      <c r="W798">
        <v>2489</v>
      </c>
      <c r="X798" s="25" t="s">
        <v>21505</v>
      </c>
      <c r="Y798" t="s">
        <v>21439</v>
      </c>
      <c r="AA798" t="str">
        <f t="shared" si="12"/>
        <v>Application Layer Gateway (ALG) Security Requirements Guide (SRG) :: Version 1, Release: 2 Benchmark Date: 24 Jul 2015 AU-4 (1);</v>
      </c>
    </row>
    <row r="799" spans="1:27" ht="409.5">
      <c r="A799" t="s">
        <v>20680</v>
      </c>
      <c r="B799" t="s">
        <v>4349</v>
      </c>
      <c r="C799" t="s">
        <v>20678</v>
      </c>
      <c r="D799" t="s">
        <v>20679</v>
      </c>
      <c r="E799" t="s">
        <v>20678</v>
      </c>
      <c r="F799" t="s">
        <v>20677</v>
      </c>
      <c r="G799" s="25" t="s">
        <v>20676</v>
      </c>
      <c r="I799" s="25" t="s">
        <v>20675</v>
      </c>
      <c r="J799" t="s">
        <v>20674</v>
      </c>
      <c r="M799" t="b">
        <v>0</v>
      </c>
      <c r="T799" t="s">
        <v>4341</v>
      </c>
      <c r="U799" t="s">
        <v>4340</v>
      </c>
      <c r="V799" t="s">
        <v>19908</v>
      </c>
      <c r="W799">
        <v>2489</v>
      </c>
      <c r="X799" s="25" t="s">
        <v>21505</v>
      </c>
      <c r="Y799" t="s">
        <v>21439</v>
      </c>
      <c r="AA799" t="str">
        <f t="shared" si="12"/>
        <v>Application Layer Gateway (ALG) Security Requirements Guide (SRG) :: Version 1, Release: 2 Benchmark Date: 24 Jul 2015 AU-4 (1);</v>
      </c>
    </row>
    <row r="800" spans="1:27" ht="409.5">
      <c r="A800" t="s">
        <v>20673</v>
      </c>
      <c r="B800" t="s">
        <v>4349</v>
      </c>
      <c r="C800" t="s">
        <v>20671</v>
      </c>
      <c r="D800" t="s">
        <v>20672</v>
      </c>
      <c r="E800" t="s">
        <v>20671</v>
      </c>
      <c r="F800" t="s">
        <v>20670</v>
      </c>
      <c r="G800" s="25" t="s">
        <v>20669</v>
      </c>
      <c r="I800" s="25" t="s">
        <v>20668</v>
      </c>
      <c r="J800" t="s">
        <v>20667</v>
      </c>
      <c r="M800" t="b">
        <v>0</v>
      </c>
      <c r="T800" t="s">
        <v>4341</v>
      </c>
      <c r="U800" t="s">
        <v>4340</v>
      </c>
      <c r="V800" t="s">
        <v>19908</v>
      </c>
      <c r="W800">
        <v>2489</v>
      </c>
      <c r="X800" s="25" t="s">
        <v>21505</v>
      </c>
      <c r="Y800" t="s">
        <v>21439</v>
      </c>
      <c r="AA800" t="str">
        <f t="shared" si="12"/>
        <v>Application Layer Gateway (ALG) Security Requirements Guide (SRG) :: Version 1, Release: 2 Benchmark Date: 24 Jul 2015 AU-4 (1);</v>
      </c>
    </row>
    <row r="801" spans="1:27" ht="409.5" hidden="1">
      <c r="A801" t="s">
        <v>19261</v>
      </c>
      <c r="B801" t="s">
        <v>4349</v>
      </c>
      <c r="C801" t="s">
        <v>4530</v>
      </c>
      <c r="D801" t="s">
        <v>19260</v>
      </c>
      <c r="E801" t="s">
        <v>19259</v>
      </c>
      <c r="F801" t="s">
        <v>19258</v>
      </c>
      <c r="G801" t="s">
        <v>19257</v>
      </c>
      <c r="I801" s="25" t="s">
        <v>19256</v>
      </c>
      <c r="J801" t="s">
        <v>19255</v>
      </c>
      <c r="M801" t="b">
        <v>0</v>
      </c>
      <c r="T801" t="s">
        <v>4341</v>
      </c>
      <c r="U801" t="s">
        <v>4340</v>
      </c>
      <c r="V801" t="s">
        <v>18918</v>
      </c>
      <c r="W801">
        <v>2900</v>
      </c>
      <c r="X801" s="25" t="s">
        <v>21637</v>
      </c>
      <c r="Y801" t="s">
        <v>21638</v>
      </c>
      <c r="Z801" t="s">
        <v>19254</v>
      </c>
      <c r="AA801" t="str">
        <f t="shared" si="12"/>
        <v>Application Server Security Requirements Guide :: Version 3, Release: 3 Benchmark Date: 27 Oct 2022 AU-5 (1);</v>
      </c>
    </row>
    <row r="802" spans="1:27" ht="409.5" hidden="1">
      <c r="A802" t="s">
        <v>18591</v>
      </c>
      <c r="B802" t="s">
        <v>5187</v>
      </c>
      <c r="C802" t="s">
        <v>4530</v>
      </c>
      <c r="D802" t="s">
        <v>18590</v>
      </c>
      <c r="E802" t="s">
        <v>18589</v>
      </c>
      <c r="F802" t="s">
        <v>18588</v>
      </c>
      <c r="G802" s="25" t="s">
        <v>18587</v>
      </c>
      <c r="I802" s="25" t="s">
        <v>18586</v>
      </c>
      <c r="J802" t="s">
        <v>18585</v>
      </c>
      <c r="M802" t="b">
        <v>0</v>
      </c>
      <c r="T802" t="s">
        <v>4341</v>
      </c>
      <c r="U802" t="s">
        <v>4340</v>
      </c>
      <c r="V802" t="s">
        <v>18135</v>
      </c>
      <c r="W802">
        <v>2901</v>
      </c>
      <c r="X802" s="25" t="s">
        <v>21637</v>
      </c>
      <c r="Y802" t="s">
        <v>21638</v>
      </c>
      <c r="Z802" t="s">
        <v>18584</v>
      </c>
      <c r="AA802" t="str">
        <f t="shared" si="12"/>
        <v>Central Log Server Security Requirements Guide :: Version 2, Release: 2 Benchmark Date: 27 Oct 2022 AU-5 (1);</v>
      </c>
    </row>
    <row r="803" spans="1:27" ht="409.5" hidden="1">
      <c r="A803" t="s">
        <v>17401</v>
      </c>
      <c r="B803" t="s">
        <v>4349</v>
      </c>
      <c r="C803" t="s">
        <v>4530</v>
      </c>
      <c r="D803" t="s">
        <v>17400</v>
      </c>
      <c r="E803" t="s">
        <v>17399</v>
      </c>
      <c r="F803" t="s">
        <v>17398</v>
      </c>
      <c r="G803" t="s">
        <v>11817</v>
      </c>
      <c r="I803" s="25" t="s">
        <v>17397</v>
      </c>
      <c r="J803" t="s">
        <v>17396</v>
      </c>
      <c r="M803" t="b">
        <v>0</v>
      </c>
      <c r="T803" t="s">
        <v>4341</v>
      </c>
      <c r="U803" t="s">
        <v>4340</v>
      </c>
      <c r="V803" t="s">
        <v>16942</v>
      </c>
      <c r="W803">
        <v>5239</v>
      </c>
      <c r="X803" s="25" t="s">
        <v>21637</v>
      </c>
      <c r="Y803" t="s">
        <v>21638</v>
      </c>
      <c r="AA803" t="str">
        <f t="shared" si="12"/>
        <v>Container Platform Security Requirements Guide :: Version 1, Release: 3 Benchmark Date: 27 Jan 2022 AU-5 (1);</v>
      </c>
    </row>
    <row r="804" spans="1:27" ht="409.5" hidden="1">
      <c r="A804" t="s">
        <v>16369</v>
      </c>
      <c r="B804" t="s">
        <v>4349</v>
      </c>
      <c r="C804" t="s">
        <v>4530</v>
      </c>
      <c r="D804" t="s">
        <v>16368</v>
      </c>
      <c r="E804" t="s">
        <v>16367</v>
      </c>
      <c r="F804" t="s">
        <v>16366</v>
      </c>
      <c r="G804" s="25" t="s">
        <v>16365</v>
      </c>
      <c r="I804" s="25" t="s">
        <v>16364</v>
      </c>
      <c r="J804" t="s">
        <v>16363</v>
      </c>
      <c r="M804" t="b">
        <v>0</v>
      </c>
      <c r="T804" t="s">
        <v>4341</v>
      </c>
      <c r="U804" t="s">
        <v>4340</v>
      </c>
      <c r="V804" t="s">
        <v>15953</v>
      </c>
      <c r="W804">
        <v>2902</v>
      </c>
      <c r="X804" s="25" t="s">
        <v>21637</v>
      </c>
      <c r="Y804" t="s">
        <v>21638</v>
      </c>
      <c r="Z804" t="s">
        <v>16362</v>
      </c>
      <c r="AA804" t="str">
        <f t="shared" si="12"/>
        <v>Database Security Requirements Guide :: Version 3, Release: 3 Benchmark Date: 27 Jul 2022 AU-5 (1);</v>
      </c>
    </row>
    <row r="805" spans="1:27" ht="409.5" hidden="1">
      <c r="A805" t="s">
        <v>14025</v>
      </c>
      <c r="B805" t="s">
        <v>4349</v>
      </c>
      <c r="C805" t="s">
        <v>14024</v>
      </c>
      <c r="D805" t="s">
        <v>14023</v>
      </c>
      <c r="E805" t="s">
        <v>14022</v>
      </c>
      <c r="F805" t="s">
        <v>14021</v>
      </c>
      <c r="G805" t="s">
        <v>14020</v>
      </c>
      <c r="I805" t="s">
        <v>14019</v>
      </c>
      <c r="J805" t="s">
        <v>14018</v>
      </c>
      <c r="M805" t="b">
        <v>0</v>
      </c>
      <c r="T805" t="s">
        <v>4341</v>
      </c>
      <c r="U805" t="s">
        <v>4340</v>
      </c>
      <c r="V805" t="s">
        <v>13339</v>
      </c>
      <c r="W805">
        <v>2895</v>
      </c>
      <c r="X805" s="25" t="s">
        <v>21637</v>
      </c>
      <c r="Y805" t="s">
        <v>21638</v>
      </c>
      <c r="Z805" t="s">
        <v>14017</v>
      </c>
      <c r="AA805" t="str">
        <f t="shared" si="12"/>
        <v>General Purpose Operating System Security Requirements Guide :: Version 2, Release: 4 Benchmark Date: 27 Jul 2022 AU-5 (1);</v>
      </c>
    </row>
    <row r="806" spans="1:27" ht="409.5" hidden="1">
      <c r="A806" t="s">
        <v>11821</v>
      </c>
      <c r="B806" t="s">
        <v>4349</v>
      </c>
      <c r="C806" t="s">
        <v>4530</v>
      </c>
      <c r="D806" t="s">
        <v>11820</v>
      </c>
      <c r="E806" t="s">
        <v>11819</v>
      </c>
      <c r="F806" t="s">
        <v>11818</v>
      </c>
      <c r="G806" t="s">
        <v>11817</v>
      </c>
      <c r="I806" s="25" t="s">
        <v>11816</v>
      </c>
      <c r="J806" t="s">
        <v>11815</v>
      </c>
      <c r="M806" t="b">
        <v>0</v>
      </c>
      <c r="T806" t="s">
        <v>4341</v>
      </c>
      <c r="U806" t="s">
        <v>4340</v>
      </c>
      <c r="V806" t="s">
        <v>11272</v>
      </c>
      <c r="W806">
        <v>2906</v>
      </c>
      <c r="X806" s="25" t="s">
        <v>21637</v>
      </c>
      <c r="Y806" t="s">
        <v>21638</v>
      </c>
      <c r="Z806" t="s">
        <v>11814</v>
      </c>
      <c r="AA806" t="str">
        <f t="shared" si="12"/>
        <v>Mainframe Product Security Requirements Guide :: Version 2, Release: 1 Benchmark Date: 27 Oct 2022 AU-5 (1);</v>
      </c>
    </row>
    <row r="807" spans="1:27" ht="409.5" hidden="1">
      <c r="A807" t="s">
        <v>6806</v>
      </c>
      <c r="B807" t="s">
        <v>4349</v>
      </c>
      <c r="C807" t="s">
        <v>4530</v>
      </c>
      <c r="D807" t="s">
        <v>6805</v>
      </c>
      <c r="E807" t="s">
        <v>6804</v>
      </c>
      <c r="F807" t="s">
        <v>6803</v>
      </c>
      <c r="G807" s="25" t="s">
        <v>6802</v>
      </c>
      <c r="I807" s="25" t="s">
        <v>6801</v>
      </c>
      <c r="J807" t="s">
        <v>6800</v>
      </c>
      <c r="M807" t="b">
        <v>0</v>
      </c>
      <c r="T807" t="s">
        <v>4341</v>
      </c>
      <c r="U807" t="s">
        <v>4340</v>
      </c>
      <c r="V807" t="s">
        <v>5162</v>
      </c>
      <c r="W807">
        <v>4093</v>
      </c>
      <c r="X807" s="25" t="s">
        <v>21637</v>
      </c>
      <c r="Y807" t="s">
        <v>21638</v>
      </c>
      <c r="Z807" t="s">
        <v>6799</v>
      </c>
      <c r="AA807" t="str">
        <f t="shared" si="12"/>
        <v>Application Security and Development Security Technical Implementation Guide :: Version 5, Release: 2 Benchmark Date: 27 Oct 2022 AU-5 (1);</v>
      </c>
    </row>
    <row r="808" spans="1:27" ht="409.5" hidden="1">
      <c r="A808" t="s">
        <v>4531</v>
      </c>
      <c r="B808" t="s">
        <v>4349</v>
      </c>
      <c r="C808" t="s">
        <v>4530</v>
      </c>
      <c r="D808" t="s">
        <v>4529</v>
      </c>
      <c r="E808" t="s">
        <v>4528</v>
      </c>
      <c r="F808" t="s">
        <v>4527</v>
      </c>
      <c r="G808" s="25" t="s">
        <v>4526</v>
      </c>
      <c r="I808" s="25" t="s">
        <v>4525</v>
      </c>
      <c r="J808" t="s">
        <v>4524</v>
      </c>
      <c r="M808" t="b">
        <v>0</v>
      </c>
      <c r="T808" t="s">
        <v>4341</v>
      </c>
      <c r="U808" t="s">
        <v>4340</v>
      </c>
      <c r="V808" t="s">
        <v>4339</v>
      </c>
      <c r="W808">
        <v>2910</v>
      </c>
      <c r="X808" s="25" t="s">
        <v>21637</v>
      </c>
      <c r="Y808" t="s">
        <v>21638</v>
      </c>
      <c r="Z808" t="s">
        <v>4523</v>
      </c>
      <c r="AA808" t="str">
        <f t="shared" si="12"/>
        <v>Web Server Security Requirements Guide :: Version 3, Release: 1 Benchmark Date: 27 Oct 2022 AU-5 (1);</v>
      </c>
    </row>
    <row r="809" spans="1:27" ht="409.5" hidden="1">
      <c r="A809" t="s">
        <v>19253</v>
      </c>
      <c r="B809" t="s">
        <v>4349</v>
      </c>
      <c r="C809" t="s">
        <v>6797</v>
      </c>
      <c r="D809" t="s">
        <v>19252</v>
      </c>
      <c r="E809" t="s">
        <v>19251</v>
      </c>
      <c r="F809" t="s">
        <v>19250</v>
      </c>
      <c r="G809" t="s">
        <v>19249</v>
      </c>
      <c r="I809" s="25" t="s">
        <v>19248</v>
      </c>
      <c r="J809" t="s">
        <v>19247</v>
      </c>
      <c r="M809" t="b">
        <v>0</v>
      </c>
      <c r="T809" t="s">
        <v>4341</v>
      </c>
      <c r="U809" t="s">
        <v>4340</v>
      </c>
      <c r="V809" t="s">
        <v>18918</v>
      </c>
      <c r="W809">
        <v>2900</v>
      </c>
      <c r="X809" s="25" t="s">
        <v>21639</v>
      </c>
      <c r="Y809" t="s">
        <v>21440</v>
      </c>
      <c r="Z809" t="s">
        <v>19246</v>
      </c>
      <c r="AA809" t="str">
        <f t="shared" si="12"/>
        <v>Application Server Security Requirements Guide :: Version 3, Release: 3 Benchmark Date: 27 Oct 2022 AU-5 (2);</v>
      </c>
    </row>
    <row r="810" spans="1:27" ht="409.5" hidden="1">
      <c r="A810" t="s">
        <v>18583</v>
      </c>
      <c r="B810" t="s">
        <v>5187</v>
      </c>
      <c r="C810" t="s">
        <v>6797</v>
      </c>
      <c r="D810" t="s">
        <v>18582</v>
      </c>
      <c r="E810" t="s">
        <v>18581</v>
      </c>
      <c r="F810" t="s">
        <v>18580</v>
      </c>
      <c r="G810" s="25" t="s">
        <v>18579</v>
      </c>
      <c r="I810" s="25" t="s">
        <v>18578</v>
      </c>
      <c r="J810" t="s">
        <v>18577</v>
      </c>
      <c r="M810" t="b">
        <v>0</v>
      </c>
      <c r="T810" t="s">
        <v>4341</v>
      </c>
      <c r="U810" t="s">
        <v>4340</v>
      </c>
      <c r="V810" t="s">
        <v>18135</v>
      </c>
      <c r="W810">
        <v>2901</v>
      </c>
      <c r="X810" s="25" t="s">
        <v>21639</v>
      </c>
      <c r="Y810" t="s">
        <v>21440</v>
      </c>
      <c r="Z810" t="s">
        <v>18576</v>
      </c>
      <c r="AA810" t="str">
        <f t="shared" si="12"/>
        <v>Central Log Server Security Requirements Guide :: Version 2, Release: 2 Benchmark Date: 27 Oct 2022 AU-5 (2);</v>
      </c>
    </row>
    <row r="811" spans="1:27" ht="409.5" hidden="1">
      <c r="A811" t="s">
        <v>17395</v>
      </c>
      <c r="B811" t="s">
        <v>4349</v>
      </c>
      <c r="C811" t="s">
        <v>6797</v>
      </c>
      <c r="D811" t="s">
        <v>17394</v>
      </c>
      <c r="E811" t="s">
        <v>17393</v>
      </c>
      <c r="F811" t="s">
        <v>17392</v>
      </c>
      <c r="G811" s="25" t="s">
        <v>14011</v>
      </c>
      <c r="I811" s="25" t="s">
        <v>17391</v>
      </c>
      <c r="J811" t="s">
        <v>17390</v>
      </c>
      <c r="M811" t="b">
        <v>0</v>
      </c>
      <c r="T811" t="s">
        <v>4341</v>
      </c>
      <c r="U811" t="s">
        <v>4340</v>
      </c>
      <c r="V811" t="s">
        <v>16942</v>
      </c>
      <c r="W811">
        <v>5239</v>
      </c>
      <c r="X811" s="25" t="s">
        <v>21639</v>
      </c>
      <c r="Y811" t="s">
        <v>21440</v>
      </c>
      <c r="AA811" t="str">
        <f t="shared" si="12"/>
        <v>Container Platform Security Requirements Guide :: Version 1, Release: 3 Benchmark Date: 27 Jan 2022 AU-5 (2);</v>
      </c>
    </row>
    <row r="812" spans="1:27" ht="409.5" hidden="1">
      <c r="A812" t="s">
        <v>16361</v>
      </c>
      <c r="B812" t="s">
        <v>4349</v>
      </c>
      <c r="C812" t="s">
        <v>6797</v>
      </c>
      <c r="D812" t="s">
        <v>16360</v>
      </c>
      <c r="E812" t="s">
        <v>16359</v>
      </c>
      <c r="F812" t="s">
        <v>16358</v>
      </c>
      <c r="G812" s="25" t="s">
        <v>16357</v>
      </c>
      <c r="I812" s="25" t="s">
        <v>16356</v>
      </c>
      <c r="J812" t="s">
        <v>16355</v>
      </c>
      <c r="M812" t="b">
        <v>0</v>
      </c>
      <c r="T812" t="s">
        <v>4341</v>
      </c>
      <c r="U812" t="s">
        <v>4340</v>
      </c>
      <c r="V812" t="s">
        <v>15953</v>
      </c>
      <c r="W812">
        <v>2902</v>
      </c>
      <c r="X812" s="25" t="s">
        <v>21639</v>
      </c>
      <c r="Y812" t="s">
        <v>21440</v>
      </c>
      <c r="Z812" t="s">
        <v>16354</v>
      </c>
      <c r="AA812" t="str">
        <f t="shared" si="12"/>
        <v>Database Security Requirements Guide :: Version 3, Release: 3 Benchmark Date: 27 Jul 2022 AU-5 (2);</v>
      </c>
    </row>
    <row r="813" spans="1:27" ht="409.5" hidden="1">
      <c r="A813" t="s">
        <v>15116</v>
      </c>
      <c r="B813" t="s">
        <v>4349</v>
      </c>
      <c r="C813" t="s">
        <v>7876</v>
      </c>
      <c r="D813" t="s">
        <v>15115</v>
      </c>
      <c r="E813" t="s">
        <v>15114</v>
      </c>
      <c r="F813" t="s">
        <v>15113</v>
      </c>
      <c r="G813" s="25" t="s">
        <v>15112</v>
      </c>
      <c r="I813" s="25" t="s">
        <v>15111</v>
      </c>
      <c r="J813" t="s">
        <v>15110</v>
      </c>
      <c r="M813" t="b">
        <v>0</v>
      </c>
      <c r="T813" t="s">
        <v>4341</v>
      </c>
      <c r="U813" t="s">
        <v>4340</v>
      </c>
      <c r="V813" t="s">
        <v>15010</v>
      </c>
      <c r="W813">
        <v>2912</v>
      </c>
      <c r="X813" s="25" t="s">
        <v>21639</v>
      </c>
      <c r="Y813" t="s">
        <v>21440</v>
      </c>
      <c r="Z813" t="s">
        <v>15109</v>
      </c>
      <c r="AA813" t="str">
        <f t="shared" si="12"/>
        <v>Firewall Security Requirements Guide :: Version 2, Release: 3 Benchmark Date: 27 Oct 2022 AU-5 (2);</v>
      </c>
    </row>
    <row r="814" spans="1:27" ht="409.5" hidden="1">
      <c r="A814" t="s">
        <v>14016</v>
      </c>
      <c r="B814" t="s">
        <v>4349</v>
      </c>
      <c r="C814" t="s">
        <v>14015</v>
      </c>
      <c r="D814" t="s">
        <v>14014</v>
      </c>
      <c r="E814" t="s">
        <v>14013</v>
      </c>
      <c r="F814" t="s">
        <v>14012</v>
      </c>
      <c r="G814" s="25" t="s">
        <v>14011</v>
      </c>
      <c r="I814" t="s">
        <v>14010</v>
      </c>
      <c r="J814" t="s">
        <v>14009</v>
      </c>
      <c r="M814" t="b">
        <v>0</v>
      </c>
      <c r="T814" t="s">
        <v>4341</v>
      </c>
      <c r="U814" t="s">
        <v>4340</v>
      </c>
      <c r="V814" t="s">
        <v>13339</v>
      </c>
      <c r="W814">
        <v>2895</v>
      </c>
      <c r="X814" s="25" t="s">
        <v>21639</v>
      </c>
      <c r="Y814" t="s">
        <v>21440</v>
      </c>
      <c r="Z814" t="s">
        <v>14008</v>
      </c>
      <c r="AA814" t="str">
        <f t="shared" si="12"/>
        <v>General Purpose Operating System Security Requirements Guide :: Version 2, Release: 4 Benchmark Date: 27 Jul 2022 AU-5 (2);</v>
      </c>
    </row>
    <row r="815" spans="1:27" ht="409.5" hidden="1">
      <c r="A815" t="s">
        <v>13176</v>
      </c>
      <c r="B815" t="s">
        <v>4349</v>
      </c>
      <c r="C815" t="s">
        <v>13174</v>
      </c>
      <c r="D815" t="s">
        <v>13175</v>
      </c>
      <c r="E815" t="s">
        <v>13174</v>
      </c>
      <c r="F815" t="s">
        <v>13173</v>
      </c>
      <c r="G815" s="25" t="s">
        <v>13172</v>
      </c>
      <c r="I815" s="25" t="s">
        <v>13171</v>
      </c>
      <c r="J815" t="s">
        <v>13170</v>
      </c>
      <c r="M815" t="b">
        <v>0</v>
      </c>
      <c r="T815" t="s">
        <v>4341</v>
      </c>
      <c r="U815" t="s">
        <v>4340</v>
      </c>
      <c r="V815" t="s">
        <v>12920</v>
      </c>
      <c r="W815">
        <v>2358</v>
      </c>
      <c r="X815" s="25" t="s">
        <v>21639</v>
      </c>
      <c r="Y815" t="s">
        <v>21440</v>
      </c>
      <c r="AA815" t="str">
        <f t="shared" si="12"/>
        <v>Intrusion Detection and Prevention Systems (IDPS) Security Requirements Guide :: Version 2, Release: 6 Benchmark Date: 24 Jul 2020 AU-5 (2);</v>
      </c>
    </row>
    <row r="816" spans="1:27" ht="409.5" hidden="1">
      <c r="A816" t="s">
        <v>13169</v>
      </c>
      <c r="B816" t="s">
        <v>4349</v>
      </c>
      <c r="C816" t="s">
        <v>13167</v>
      </c>
      <c r="D816" t="s">
        <v>13168</v>
      </c>
      <c r="E816" t="s">
        <v>13167</v>
      </c>
      <c r="F816" t="s">
        <v>13166</v>
      </c>
      <c r="G816" s="25" t="s">
        <v>13165</v>
      </c>
      <c r="I816" s="25" t="s">
        <v>13164</v>
      </c>
      <c r="J816" t="s">
        <v>13163</v>
      </c>
      <c r="M816" t="b">
        <v>0</v>
      </c>
      <c r="T816" t="s">
        <v>4341</v>
      </c>
      <c r="U816" t="s">
        <v>4340</v>
      </c>
      <c r="V816" t="s">
        <v>12920</v>
      </c>
      <c r="W816">
        <v>2358</v>
      </c>
      <c r="X816" s="25" t="s">
        <v>21639</v>
      </c>
      <c r="Y816" t="s">
        <v>21440</v>
      </c>
      <c r="AA816" t="str">
        <f t="shared" si="12"/>
        <v>Intrusion Detection and Prevention Systems (IDPS) Security Requirements Guide :: Version 2, Release: 6 Benchmark Date: 24 Jul 2020 AU-5 (2);</v>
      </c>
    </row>
    <row r="817" spans="1:27" ht="409.5" hidden="1">
      <c r="A817" t="s">
        <v>11813</v>
      </c>
      <c r="B817" t="s">
        <v>4349</v>
      </c>
      <c r="C817" t="s">
        <v>6797</v>
      </c>
      <c r="D817" t="s">
        <v>11812</v>
      </c>
      <c r="E817" t="s">
        <v>11811</v>
      </c>
      <c r="F817" t="s">
        <v>11810</v>
      </c>
      <c r="G817" s="25" t="s">
        <v>10781</v>
      </c>
      <c r="I817" s="25" t="s">
        <v>11809</v>
      </c>
      <c r="J817" t="s">
        <v>11808</v>
      </c>
      <c r="M817" t="b">
        <v>0</v>
      </c>
      <c r="T817" t="s">
        <v>4341</v>
      </c>
      <c r="U817" t="s">
        <v>4340</v>
      </c>
      <c r="V817" t="s">
        <v>11272</v>
      </c>
      <c r="W817">
        <v>2906</v>
      </c>
      <c r="X817" s="25" t="s">
        <v>21639</v>
      </c>
      <c r="Y817" t="s">
        <v>21440</v>
      </c>
      <c r="Z817" t="s">
        <v>11807</v>
      </c>
      <c r="AA817" t="str">
        <f t="shared" si="12"/>
        <v>Mainframe Product Security Requirements Guide :: Version 2, Release: 1 Benchmark Date: 27 Oct 2022 AU-5 (2);</v>
      </c>
    </row>
    <row r="818" spans="1:27" ht="409.5" hidden="1">
      <c r="A818" t="s">
        <v>10785</v>
      </c>
      <c r="B818" t="s">
        <v>4349</v>
      </c>
      <c r="C818" t="s">
        <v>6797</v>
      </c>
      <c r="D818" t="s">
        <v>10784</v>
      </c>
      <c r="E818" t="s">
        <v>10783</v>
      </c>
      <c r="F818" t="s">
        <v>10782</v>
      </c>
      <c r="G818" s="25" t="s">
        <v>10781</v>
      </c>
      <c r="I818" s="25" t="s">
        <v>10780</v>
      </c>
      <c r="J818" t="s">
        <v>10779</v>
      </c>
      <c r="M818" t="b">
        <v>0</v>
      </c>
      <c r="T818" t="s">
        <v>4341</v>
      </c>
      <c r="U818" t="s">
        <v>4340</v>
      </c>
      <c r="V818" t="s">
        <v>10511</v>
      </c>
      <c r="W818">
        <v>2890</v>
      </c>
      <c r="X818" s="25" t="s">
        <v>21639</v>
      </c>
      <c r="Y818" t="s">
        <v>21440</v>
      </c>
      <c r="Z818" t="s">
        <v>10778</v>
      </c>
      <c r="AA818" t="str">
        <f t="shared" si="12"/>
        <v>Network Device Management Security Requirements Guide :: Version 4, Release: 1 Benchmark Date: 23 Apr 2021 AU-5 (2);</v>
      </c>
    </row>
    <row r="819" spans="1:27" ht="409.5" hidden="1">
      <c r="A819" t="s">
        <v>7877</v>
      </c>
      <c r="B819" t="s">
        <v>4349</v>
      </c>
      <c r="C819" t="s">
        <v>7876</v>
      </c>
      <c r="D819" t="s">
        <v>7875</v>
      </c>
      <c r="E819" t="s">
        <v>7874</v>
      </c>
      <c r="F819" t="s">
        <v>7873</v>
      </c>
      <c r="G819" s="25" t="s">
        <v>7872</v>
      </c>
      <c r="I819" s="25" t="s">
        <v>7871</v>
      </c>
      <c r="J819" t="s">
        <v>7870</v>
      </c>
      <c r="M819" t="b">
        <v>0</v>
      </c>
      <c r="T819" t="s">
        <v>4341</v>
      </c>
      <c r="U819" t="s">
        <v>4340</v>
      </c>
      <c r="V819" t="s">
        <v>7613</v>
      </c>
      <c r="W819">
        <v>2920</v>
      </c>
      <c r="X819" s="25" t="s">
        <v>21639</v>
      </c>
      <c r="Y819" t="s">
        <v>21440</v>
      </c>
      <c r="Z819" t="s">
        <v>7869</v>
      </c>
      <c r="AA819" t="str">
        <f t="shared" si="12"/>
        <v>Virtual Private Network (VPN) Security Requirements Guide :: Version 2, Release: 4 Benchmark Date: 27 Oct 2021 AU-5 (2);</v>
      </c>
    </row>
    <row r="820" spans="1:27" ht="409.5" hidden="1">
      <c r="A820" t="s">
        <v>6798</v>
      </c>
      <c r="B820" t="s">
        <v>4349</v>
      </c>
      <c r="C820" t="s">
        <v>6797</v>
      </c>
      <c r="D820" t="s">
        <v>6796</v>
      </c>
      <c r="E820" t="s">
        <v>6795</v>
      </c>
      <c r="F820" t="s">
        <v>6794</v>
      </c>
      <c r="G820" s="25" t="s">
        <v>6793</v>
      </c>
      <c r="I820" s="25" t="s">
        <v>6792</v>
      </c>
      <c r="J820" s="25" t="s">
        <v>6791</v>
      </c>
      <c r="M820" t="b">
        <v>0</v>
      </c>
      <c r="T820" t="s">
        <v>4341</v>
      </c>
      <c r="U820" t="s">
        <v>4340</v>
      </c>
      <c r="V820" t="s">
        <v>5162</v>
      </c>
      <c r="W820">
        <v>4093</v>
      </c>
      <c r="X820" s="25" t="s">
        <v>21639</v>
      </c>
      <c r="Y820" t="s">
        <v>21440</v>
      </c>
      <c r="Z820" t="s">
        <v>6790</v>
      </c>
      <c r="AA820" t="str">
        <f t="shared" si="12"/>
        <v>Application Security and Development Security Technical Implementation Guide :: Version 5, Release: 2 Benchmark Date: 27 Oct 2022 AU-5 (2);</v>
      </c>
    </row>
    <row r="821" spans="1:27" ht="409.5">
      <c r="A821" t="s">
        <v>20666</v>
      </c>
      <c r="B821" t="s">
        <v>4349</v>
      </c>
      <c r="C821" t="s">
        <v>20664</v>
      </c>
      <c r="D821" t="s">
        <v>20665</v>
      </c>
      <c r="E821" t="s">
        <v>20664</v>
      </c>
      <c r="F821" t="s">
        <v>20663</v>
      </c>
      <c r="G821" s="25" t="s">
        <v>20662</v>
      </c>
      <c r="I821" s="25" t="s">
        <v>20661</v>
      </c>
      <c r="J821" t="s">
        <v>20660</v>
      </c>
      <c r="M821" t="b">
        <v>0</v>
      </c>
      <c r="T821" t="s">
        <v>4341</v>
      </c>
      <c r="U821" t="s">
        <v>4340</v>
      </c>
      <c r="V821" t="s">
        <v>19908</v>
      </c>
      <c r="W821">
        <v>2489</v>
      </c>
      <c r="X821" s="25" t="s">
        <v>21639</v>
      </c>
      <c r="Y821" t="s">
        <v>21440</v>
      </c>
      <c r="AA821" t="str">
        <f t="shared" si="12"/>
        <v>Application Layer Gateway (ALG) Security Requirements Guide (SRG) :: Version 1, Release: 2 Benchmark Date: 24 Jul 2015 AU-5 (2);</v>
      </c>
    </row>
    <row r="822" spans="1:27" ht="409.5" hidden="1">
      <c r="A822" t="s">
        <v>18575</v>
      </c>
      <c r="B822" t="s">
        <v>5187</v>
      </c>
      <c r="C822" t="s">
        <v>18574</v>
      </c>
      <c r="D822" t="s">
        <v>18573</v>
      </c>
      <c r="E822" t="s">
        <v>18572</v>
      </c>
      <c r="F822" t="s">
        <v>18571</v>
      </c>
      <c r="G822" s="25" t="s">
        <v>18570</v>
      </c>
      <c r="I822" s="25" t="s">
        <v>18569</v>
      </c>
      <c r="J822" t="s">
        <v>18568</v>
      </c>
      <c r="M822" t="b">
        <v>0</v>
      </c>
      <c r="T822" t="s">
        <v>4341</v>
      </c>
      <c r="U822" t="s">
        <v>4340</v>
      </c>
      <c r="V822" t="s">
        <v>18135</v>
      </c>
      <c r="W822">
        <v>2901</v>
      </c>
      <c r="X822" s="25" t="s">
        <v>7860</v>
      </c>
      <c r="Y822" t="s">
        <v>21640</v>
      </c>
      <c r="Z822" t="s">
        <v>18567</v>
      </c>
      <c r="AA822" t="str">
        <f t="shared" si="12"/>
        <v>Central Log Server Security Requirements Guide :: Version 2, Release: 2 Benchmark Date: 27 Oct 2022 AU-5 (4);</v>
      </c>
    </row>
    <row r="823" spans="1:27" ht="409.5" hidden="1">
      <c r="A823" t="s">
        <v>7868</v>
      </c>
      <c r="B823" t="s">
        <v>4349</v>
      </c>
      <c r="C823" t="s">
        <v>7867</v>
      </c>
      <c r="D823" t="s">
        <v>7866</v>
      </c>
      <c r="E823" t="s">
        <v>7865</v>
      </c>
      <c r="F823" t="s">
        <v>7864</v>
      </c>
      <c r="G823" s="25" t="s">
        <v>7863</v>
      </c>
      <c r="I823" s="25" t="s">
        <v>7862</v>
      </c>
      <c r="J823" t="s">
        <v>7861</v>
      </c>
      <c r="M823" t="b">
        <v>0</v>
      </c>
      <c r="T823" t="s">
        <v>4341</v>
      </c>
      <c r="U823" t="s">
        <v>4340</v>
      </c>
      <c r="V823" t="s">
        <v>7613</v>
      </c>
      <c r="W823">
        <v>2920</v>
      </c>
      <c r="X823" s="25" t="s">
        <v>7860</v>
      </c>
      <c r="Y823" t="s">
        <v>21640</v>
      </c>
      <c r="Z823" t="s">
        <v>7859</v>
      </c>
      <c r="AA823" t="str">
        <f t="shared" si="12"/>
        <v>Virtual Private Network (VPN) Security Requirements Guide :: Version 2, Release: 4 Benchmark Date: 27 Oct 2021 AU-5 (4);</v>
      </c>
    </row>
    <row r="824" spans="1:27" ht="409.5" hidden="1">
      <c r="A824" t="s">
        <v>21222</v>
      </c>
      <c r="B824" t="s">
        <v>4349</v>
      </c>
      <c r="C824" t="s">
        <v>21220</v>
      </c>
      <c r="D824" t="s">
        <v>21221</v>
      </c>
      <c r="E824" t="s">
        <v>21220</v>
      </c>
      <c r="F824" t="s">
        <v>21219</v>
      </c>
      <c r="G824" s="25" t="s">
        <v>6785</v>
      </c>
      <c r="I824" s="25" t="s">
        <v>21218</v>
      </c>
      <c r="J824" t="s">
        <v>21217</v>
      </c>
      <c r="M824" t="b">
        <v>0</v>
      </c>
      <c r="T824" t="s">
        <v>4341</v>
      </c>
      <c r="U824" t="s">
        <v>4340</v>
      </c>
      <c r="V824" t="s">
        <v>20945</v>
      </c>
      <c r="W824">
        <v>3357</v>
      </c>
      <c r="X824" s="25" t="s">
        <v>21641</v>
      </c>
      <c r="Y824" t="s">
        <v>21441</v>
      </c>
      <c r="AA824" t="str">
        <f t="shared" si="12"/>
        <v>Authentication, Authorization, and Accounting Services (AAA) Security Requirements Guide :: Version 1, Release: 2 Benchmark Date: 24 Jan 2020 AU-5;</v>
      </c>
    </row>
    <row r="825" spans="1:27" ht="409.5" hidden="1">
      <c r="A825" t="s">
        <v>19747</v>
      </c>
      <c r="B825" t="s">
        <v>4349</v>
      </c>
      <c r="C825" t="s">
        <v>5026</v>
      </c>
      <c r="D825" t="s">
        <v>19746</v>
      </c>
      <c r="E825" t="s">
        <v>19745</v>
      </c>
      <c r="F825" t="s">
        <v>19744</v>
      </c>
      <c r="G825" s="25" t="s">
        <v>19743</v>
      </c>
      <c r="I825" s="25" t="s">
        <v>19742</v>
      </c>
      <c r="J825" t="s">
        <v>19741</v>
      </c>
      <c r="M825" t="b">
        <v>0</v>
      </c>
      <c r="T825" t="s">
        <v>4341</v>
      </c>
      <c r="U825" t="s">
        <v>4340</v>
      </c>
      <c r="V825" t="s">
        <v>18918</v>
      </c>
      <c r="W825">
        <v>2900</v>
      </c>
      <c r="X825" s="25" t="s">
        <v>21641</v>
      </c>
      <c r="Y825" t="s">
        <v>21441</v>
      </c>
      <c r="Z825" t="s">
        <v>19740</v>
      </c>
      <c r="AA825" t="str">
        <f t="shared" si="12"/>
        <v>Application Server Security Requirements Guide :: Version 3, Release: 3 Benchmark Date: 27 Oct 2022 AU-5;</v>
      </c>
    </row>
    <row r="826" spans="1:27" ht="409.5" hidden="1">
      <c r="A826" t="s">
        <v>14830</v>
      </c>
      <c r="B826" t="s">
        <v>4349</v>
      </c>
      <c r="C826" t="s">
        <v>14829</v>
      </c>
      <c r="D826" t="s">
        <v>14828</v>
      </c>
      <c r="E826" t="s">
        <v>14827</v>
      </c>
      <c r="F826" t="s">
        <v>14826</v>
      </c>
      <c r="G826" s="25" t="s">
        <v>14825</v>
      </c>
      <c r="I826" t="s">
        <v>14824</v>
      </c>
      <c r="J826" t="s">
        <v>14823</v>
      </c>
      <c r="M826" t="b">
        <v>0</v>
      </c>
      <c r="T826" t="s">
        <v>4341</v>
      </c>
      <c r="U826" t="s">
        <v>4340</v>
      </c>
      <c r="V826" t="s">
        <v>13339</v>
      </c>
      <c r="W826">
        <v>2895</v>
      </c>
      <c r="X826" s="25" t="s">
        <v>21641</v>
      </c>
      <c r="Y826" t="s">
        <v>21441</v>
      </c>
      <c r="Z826" t="s">
        <v>14822</v>
      </c>
      <c r="AA826" t="str">
        <f t="shared" si="12"/>
        <v>General Purpose Operating System Security Requirements Guide :: Version 2, Release: 4 Benchmark Date: 27 Jul 2022 AU-5;</v>
      </c>
    </row>
    <row r="827" spans="1:27" ht="409.5" hidden="1">
      <c r="A827" t="s">
        <v>12452</v>
      </c>
      <c r="B827" t="s">
        <v>4349</v>
      </c>
      <c r="C827" t="s">
        <v>5026</v>
      </c>
      <c r="D827" t="s">
        <v>12451</v>
      </c>
      <c r="E827" t="s">
        <v>12450</v>
      </c>
      <c r="F827" t="s">
        <v>12449</v>
      </c>
      <c r="G827" s="25" t="s">
        <v>6785</v>
      </c>
      <c r="I827" s="25" t="s">
        <v>12448</v>
      </c>
      <c r="J827" t="s">
        <v>12447</v>
      </c>
      <c r="M827" t="b">
        <v>0</v>
      </c>
      <c r="T827" t="s">
        <v>4341</v>
      </c>
      <c r="U827" t="s">
        <v>4340</v>
      </c>
      <c r="V827" t="s">
        <v>11272</v>
      </c>
      <c r="W827">
        <v>2906</v>
      </c>
      <c r="X827" s="25" t="s">
        <v>21641</v>
      </c>
      <c r="Y827" t="s">
        <v>21441</v>
      </c>
      <c r="Z827" t="s">
        <v>12446</v>
      </c>
      <c r="AA827" t="str">
        <f t="shared" si="12"/>
        <v>Mainframe Product Security Requirements Guide :: Version 2, Release: 1 Benchmark Date: 27 Oct 2022 AU-5;</v>
      </c>
    </row>
    <row r="828" spans="1:27" ht="409.5" hidden="1">
      <c r="A828" t="s">
        <v>9123</v>
      </c>
      <c r="B828" t="s">
        <v>4349</v>
      </c>
      <c r="C828" t="s">
        <v>5026</v>
      </c>
      <c r="D828" t="s">
        <v>9122</v>
      </c>
      <c r="E828" t="s">
        <v>9121</v>
      </c>
      <c r="F828" t="s">
        <v>9120</v>
      </c>
      <c r="G828" s="25" t="s">
        <v>9119</v>
      </c>
      <c r="I828" s="25" t="s">
        <v>9118</v>
      </c>
      <c r="J828" t="s">
        <v>9117</v>
      </c>
      <c r="M828" t="b">
        <v>0</v>
      </c>
      <c r="T828" t="s">
        <v>4341</v>
      </c>
      <c r="U828" t="s">
        <v>4340</v>
      </c>
      <c r="V828" t="s">
        <v>8332</v>
      </c>
      <c r="W828">
        <v>5269</v>
      </c>
      <c r="X828" s="25" t="s">
        <v>21641</v>
      </c>
      <c r="Y828" t="s">
        <v>21441</v>
      </c>
      <c r="AA828" t="str">
        <f t="shared" si="12"/>
        <v>Unified Endpoint Management Server Security Requirements Guide :: Version 1, Release: 1 Benchmark Date: 20 Nov 2020 AU-5;</v>
      </c>
    </row>
    <row r="829" spans="1:27" ht="409.5" hidden="1">
      <c r="A829" t="s">
        <v>6789</v>
      </c>
      <c r="B829" t="s">
        <v>4349</v>
      </c>
      <c r="C829" t="s">
        <v>5026</v>
      </c>
      <c r="D829" t="s">
        <v>6788</v>
      </c>
      <c r="E829" t="s">
        <v>6787</v>
      </c>
      <c r="F829" t="s">
        <v>6786</v>
      </c>
      <c r="G829" s="25" t="s">
        <v>6785</v>
      </c>
      <c r="I829" s="25" t="s">
        <v>6784</v>
      </c>
      <c r="J829" t="s">
        <v>6783</v>
      </c>
      <c r="M829" t="b">
        <v>0</v>
      </c>
      <c r="T829" t="s">
        <v>4341</v>
      </c>
      <c r="U829" t="s">
        <v>4340</v>
      </c>
      <c r="V829" t="s">
        <v>5162</v>
      </c>
      <c r="W829">
        <v>4093</v>
      </c>
      <c r="X829" s="25" t="s">
        <v>21641</v>
      </c>
      <c r="Y829" t="s">
        <v>21441</v>
      </c>
      <c r="Z829" t="s">
        <v>6782</v>
      </c>
      <c r="AA829" t="str">
        <f t="shared" si="12"/>
        <v>Application Security and Development Security Technical Implementation Guide :: Version 5, Release: 2 Benchmark Date: 27 Oct 2022 AU-5;</v>
      </c>
    </row>
    <row r="830" spans="1:27" ht="409.5" hidden="1">
      <c r="A830" t="s">
        <v>5027</v>
      </c>
      <c r="B830" t="s">
        <v>4349</v>
      </c>
      <c r="C830" t="s">
        <v>5026</v>
      </c>
      <c r="D830" t="s">
        <v>5025</v>
      </c>
      <c r="E830" t="s">
        <v>5024</v>
      </c>
      <c r="F830" t="s">
        <v>5023</v>
      </c>
      <c r="G830" s="25" t="s">
        <v>5022</v>
      </c>
      <c r="I830" s="25" t="s">
        <v>5021</v>
      </c>
      <c r="J830" s="25" t="s">
        <v>5020</v>
      </c>
      <c r="M830" t="b">
        <v>0</v>
      </c>
      <c r="T830" t="s">
        <v>4341</v>
      </c>
      <c r="U830" t="s">
        <v>4340</v>
      </c>
      <c r="V830" t="s">
        <v>4339</v>
      </c>
      <c r="W830">
        <v>2910</v>
      </c>
      <c r="X830" s="25" t="s">
        <v>21641</v>
      </c>
      <c r="Y830" t="s">
        <v>21441</v>
      </c>
      <c r="Z830" t="s">
        <v>5019</v>
      </c>
      <c r="AA830" t="str">
        <f t="shared" si="12"/>
        <v>Web Server Security Requirements Guide :: Version 3, Release: 1 Benchmark Date: 27 Oct 2022 AU-5;</v>
      </c>
    </row>
    <row r="831" spans="1:27" ht="409.5" hidden="1">
      <c r="A831" t="s">
        <v>21216</v>
      </c>
      <c r="B831" t="s">
        <v>4349</v>
      </c>
      <c r="C831" t="s">
        <v>21214</v>
      </c>
      <c r="D831" t="s">
        <v>21215</v>
      </c>
      <c r="E831" t="s">
        <v>21214</v>
      </c>
      <c r="F831" t="s">
        <v>21213</v>
      </c>
      <c r="G831" s="25" t="s">
        <v>21212</v>
      </c>
      <c r="I831" s="25" t="s">
        <v>21211</v>
      </c>
      <c r="J831" t="s">
        <v>21210</v>
      </c>
      <c r="M831" t="b">
        <v>0</v>
      </c>
      <c r="T831" t="s">
        <v>4341</v>
      </c>
      <c r="U831" t="s">
        <v>4340</v>
      </c>
      <c r="V831" t="s">
        <v>20945</v>
      </c>
      <c r="W831">
        <v>3357</v>
      </c>
      <c r="X831" s="25" t="s">
        <v>21642</v>
      </c>
      <c r="Y831" t="s">
        <v>21441</v>
      </c>
      <c r="AA831" t="str">
        <f t="shared" si="12"/>
        <v>Authentication, Authorization, and Accounting Services (AAA) Security Requirements Guide :: Version 1, Release: 2 Benchmark Date: 24 Jan 2020 AU-5;</v>
      </c>
    </row>
    <row r="832" spans="1:27" ht="409.5" hidden="1">
      <c r="A832" t="s">
        <v>21209</v>
      </c>
      <c r="B832" t="s">
        <v>4349</v>
      </c>
      <c r="C832" t="s">
        <v>21207</v>
      </c>
      <c r="D832" t="s">
        <v>21208</v>
      </c>
      <c r="E832" t="s">
        <v>21207</v>
      </c>
      <c r="F832" t="s">
        <v>21206</v>
      </c>
      <c r="G832" s="25" t="s">
        <v>21205</v>
      </c>
      <c r="I832" s="25" t="s">
        <v>21204</v>
      </c>
      <c r="J832" t="s">
        <v>21203</v>
      </c>
      <c r="M832" t="b">
        <v>0</v>
      </c>
      <c r="T832" t="s">
        <v>4341</v>
      </c>
      <c r="U832" t="s">
        <v>4340</v>
      </c>
      <c r="V832" t="s">
        <v>20945</v>
      </c>
      <c r="W832">
        <v>3357</v>
      </c>
      <c r="X832" s="25" t="s">
        <v>21642</v>
      </c>
      <c r="Y832" t="s">
        <v>21441</v>
      </c>
      <c r="AA832" t="str">
        <f t="shared" si="12"/>
        <v>Authentication, Authorization, and Accounting Services (AAA) Security Requirements Guide :: Version 1, Release: 2 Benchmark Date: 24 Jan 2020 AU-5;</v>
      </c>
    </row>
    <row r="833" spans="1:27" ht="409.5" hidden="1">
      <c r="A833" t="s">
        <v>19739</v>
      </c>
      <c r="B833" t="s">
        <v>4349</v>
      </c>
      <c r="C833" t="s">
        <v>6780</v>
      </c>
      <c r="D833" t="s">
        <v>19738</v>
      </c>
      <c r="E833" t="s">
        <v>19737</v>
      </c>
      <c r="F833" t="s">
        <v>19736</v>
      </c>
      <c r="G833" s="25" t="s">
        <v>19735</v>
      </c>
      <c r="I833" s="25" t="s">
        <v>19734</v>
      </c>
      <c r="J833" s="25" t="s">
        <v>19733</v>
      </c>
      <c r="M833" t="b">
        <v>0</v>
      </c>
      <c r="T833" t="s">
        <v>4341</v>
      </c>
      <c r="U833" t="s">
        <v>4340</v>
      </c>
      <c r="V833" t="s">
        <v>18918</v>
      </c>
      <c r="W833">
        <v>2900</v>
      </c>
      <c r="X833" s="25" t="s">
        <v>21642</v>
      </c>
      <c r="Y833" t="s">
        <v>21441</v>
      </c>
      <c r="Z833" t="s">
        <v>19732</v>
      </c>
      <c r="AA833" t="str">
        <f t="shared" si="12"/>
        <v>Application Server Security Requirements Guide :: Version 3, Release: 3 Benchmark Date: 27 Oct 2022 AU-5;</v>
      </c>
    </row>
    <row r="834" spans="1:27" ht="409.5" hidden="1">
      <c r="A834" t="s">
        <v>19731</v>
      </c>
      <c r="B834" t="s">
        <v>4349</v>
      </c>
      <c r="C834" t="s">
        <v>6780</v>
      </c>
      <c r="D834" t="s">
        <v>19730</v>
      </c>
      <c r="E834" t="s">
        <v>19729</v>
      </c>
      <c r="F834" t="s">
        <v>19728</v>
      </c>
      <c r="G834" s="25" t="s">
        <v>19727</v>
      </c>
      <c r="I834" s="25" t="s">
        <v>19726</v>
      </c>
      <c r="J834" s="25" t="s">
        <v>19725</v>
      </c>
      <c r="M834" t="b">
        <v>0</v>
      </c>
      <c r="T834" t="s">
        <v>4341</v>
      </c>
      <c r="U834" t="s">
        <v>4340</v>
      </c>
      <c r="V834" t="s">
        <v>18918</v>
      </c>
      <c r="W834">
        <v>2900</v>
      </c>
      <c r="X834" s="25" t="s">
        <v>21642</v>
      </c>
      <c r="Y834" t="s">
        <v>21441</v>
      </c>
      <c r="Z834" t="s">
        <v>19724</v>
      </c>
      <c r="AA834" t="str">
        <f t="shared" si="12"/>
        <v>Application Server Security Requirements Guide :: Version 3, Release: 3 Benchmark Date: 27 Oct 2022 AU-5;</v>
      </c>
    </row>
    <row r="835" spans="1:27" ht="409.5" hidden="1">
      <c r="A835" t="s">
        <v>17932</v>
      </c>
      <c r="B835" t="s">
        <v>4349</v>
      </c>
      <c r="C835" t="s">
        <v>6780</v>
      </c>
      <c r="D835" t="s">
        <v>17931</v>
      </c>
      <c r="E835" t="s">
        <v>17930</v>
      </c>
      <c r="F835" t="s">
        <v>17929</v>
      </c>
      <c r="G835" s="25" t="s">
        <v>17928</v>
      </c>
      <c r="I835" s="25" t="s">
        <v>17927</v>
      </c>
      <c r="J835" t="s">
        <v>17926</v>
      </c>
      <c r="M835" t="b">
        <v>0</v>
      </c>
      <c r="T835" t="s">
        <v>4341</v>
      </c>
      <c r="U835" t="s">
        <v>4340</v>
      </c>
      <c r="V835" t="s">
        <v>16942</v>
      </c>
      <c r="W835">
        <v>5239</v>
      </c>
      <c r="X835" s="25" t="s">
        <v>21642</v>
      </c>
      <c r="Y835" t="s">
        <v>21441</v>
      </c>
      <c r="AA835" t="str">
        <f t="shared" si="12"/>
        <v>Container Platform Security Requirements Guide :: Version 1, Release: 3 Benchmark Date: 27 Jan 2022 AU-5;</v>
      </c>
    </row>
    <row r="836" spans="1:27" ht="409.5" hidden="1">
      <c r="A836" t="s">
        <v>16813</v>
      </c>
      <c r="B836" t="s">
        <v>4349</v>
      </c>
      <c r="C836" t="s">
        <v>6780</v>
      </c>
      <c r="D836" t="s">
        <v>16812</v>
      </c>
      <c r="E836" t="s">
        <v>16811</v>
      </c>
      <c r="F836" t="s">
        <v>16810</v>
      </c>
      <c r="G836" s="25" t="s">
        <v>16809</v>
      </c>
      <c r="I836" s="25" t="s">
        <v>16808</v>
      </c>
      <c r="J836" t="s">
        <v>16807</v>
      </c>
      <c r="M836" t="b">
        <v>0</v>
      </c>
      <c r="T836" t="s">
        <v>4341</v>
      </c>
      <c r="U836" t="s">
        <v>4340</v>
      </c>
      <c r="V836" t="s">
        <v>15953</v>
      </c>
      <c r="W836">
        <v>2902</v>
      </c>
      <c r="X836" s="25" t="s">
        <v>21642</v>
      </c>
      <c r="Y836" t="s">
        <v>21441</v>
      </c>
      <c r="Z836" t="s">
        <v>16806</v>
      </c>
      <c r="AA836" t="str">
        <f t="shared" ref="AA836:AA899" si="13">_xlfn.CONCAT(V836, " ", Y836)</f>
        <v>Database Security Requirements Guide :: Version 3, Release: 3 Benchmark Date: 27 Jul 2022 AU-5;</v>
      </c>
    </row>
    <row r="837" spans="1:27" ht="409.5" hidden="1">
      <c r="A837" t="s">
        <v>16805</v>
      </c>
      <c r="B837" t="s">
        <v>4349</v>
      </c>
      <c r="C837" t="s">
        <v>6780</v>
      </c>
      <c r="D837" t="s">
        <v>16804</v>
      </c>
      <c r="E837" t="s">
        <v>16803</v>
      </c>
      <c r="F837" t="s">
        <v>16802</v>
      </c>
      <c r="G837" s="25" t="s">
        <v>16801</v>
      </c>
      <c r="I837" s="25" t="s">
        <v>16800</v>
      </c>
      <c r="J837" s="25" t="s">
        <v>16799</v>
      </c>
      <c r="M837" t="b">
        <v>0</v>
      </c>
      <c r="T837" t="s">
        <v>4341</v>
      </c>
      <c r="U837" t="s">
        <v>4340</v>
      </c>
      <c r="V837" t="s">
        <v>15953</v>
      </c>
      <c r="W837">
        <v>2902</v>
      </c>
      <c r="X837" s="25" t="s">
        <v>21642</v>
      </c>
      <c r="Y837" t="s">
        <v>21441</v>
      </c>
      <c r="Z837" t="s">
        <v>16798</v>
      </c>
      <c r="AA837" t="str">
        <f t="shared" si="13"/>
        <v>Database Security Requirements Guide :: Version 3, Release: 3 Benchmark Date: 27 Jul 2022 AU-5;</v>
      </c>
    </row>
    <row r="838" spans="1:27" ht="409.5" hidden="1">
      <c r="A838" t="s">
        <v>15212</v>
      </c>
      <c r="B838" t="s">
        <v>4349</v>
      </c>
      <c r="C838" t="s">
        <v>8195</v>
      </c>
      <c r="D838" t="s">
        <v>15211</v>
      </c>
      <c r="E838" t="s">
        <v>15210</v>
      </c>
      <c r="F838" t="s">
        <v>15209</v>
      </c>
      <c r="G838" s="25" t="s">
        <v>15208</v>
      </c>
      <c r="I838" s="25" t="s">
        <v>15207</v>
      </c>
      <c r="J838" t="s">
        <v>15206</v>
      </c>
      <c r="M838" t="b">
        <v>0</v>
      </c>
      <c r="T838" t="s">
        <v>4341</v>
      </c>
      <c r="U838" t="s">
        <v>4340</v>
      </c>
      <c r="V838" t="s">
        <v>15010</v>
      </c>
      <c r="W838">
        <v>2912</v>
      </c>
      <c r="X838" s="25" t="s">
        <v>21642</v>
      </c>
      <c r="Y838" t="s">
        <v>21441</v>
      </c>
      <c r="Z838" t="s">
        <v>15205</v>
      </c>
      <c r="AA838" t="str">
        <f t="shared" si="13"/>
        <v>Firewall Security Requirements Guide :: Version 2, Release: 3 Benchmark Date: 27 Oct 2022 AU-5;</v>
      </c>
    </row>
    <row r="839" spans="1:27" ht="409.5" hidden="1">
      <c r="A839" t="s">
        <v>14821</v>
      </c>
      <c r="B839" t="s">
        <v>4349</v>
      </c>
      <c r="C839" t="s">
        <v>14820</v>
      </c>
      <c r="D839" t="s">
        <v>14819</v>
      </c>
      <c r="E839" t="s">
        <v>14818</v>
      </c>
      <c r="F839" t="s">
        <v>14817</v>
      </c>
      <c r="G839" s="25" t="s">
        <v>14816</v>
      </c>
      <c r="I839" t="s">
        <v>14815</v>
      </c>
      <c r="J839" t="s">
        <v>14814</v>
      </c>
      <c r="M839" t="b">
        <v>0</v>
      </c>
      <c r="T839" t="s">
        <v>4341</v>
      </c>
      <c r="U839" t="s">
        <v>4340</v>
      </c>
      <c r="V839" t="s">
        <v>13339</v>
      </c>
      <c r="W839">
        <v>2895</v>
      </c>
      <c r="X839" s="25" t="s">
        <v>21642</v>
      </c>
      <c r="Y839" t="s">
        <v>21441</v>
      </c>
      <c r="Z839" t="s">
        <v>14813</v>
      </c>
      <c r="AA839" t="str">
        <f t="shared" si="13"/>
        <v>General Purpose Operating System Security Requirements Guide :: Version 2, Release: 4 Benchmark Date: 27 Jul 2022 AU-5;</v>
      </c>
    </row>
    <row r="840" spans="1:27" ht="409.5" hidden="1">
      <c r="A840" t="s">
        <v>13288</v>
      </c>
      <c r="B840" t="s">
        <v>4349</v>
      </c>
      <c r="C840" t="s">
        <v>13286</v>
      </c>
      <c r="D840" t="s">
        <v>13287</v>
      </c>
      <c r="E840" t="s">
        <v>13286</v>
      </c>
      <c r="F840" t="s">
        <v>13285</v>
      </c>
      <c r="G840" s="25" t="s">
        <v>13284</v>
      </c>
      <c r="I840" s="25" t="s">
        <v>13283</v>
      </c>
      <c r="J840" t="s">
        <v>13282</v>
      </c>
      <c r="M840" t="b">
        <v>0</v>
      </c>
      <c r="T840" t="s">
        <v>4341</v>
      </c>
      <c r="U840" t="s">
        <v>4340</v>
      </c>
      <c r="V840" t="s">
        <v>12920</v>
      </c>
      <c r="W840">
        <v>2358</v>
      </c>
      <c r="X840" s="25" t="s">
        <v>21642</v>
      </c>
      <c r="Y840" t="s">
        <v>21441</v>
      </c>
      <c r="AA840" t="str">
        <f t="shared" si="13"/>
        <v>Intrusion Detection and Prevention Systems (IDPS) Security Requirements Guide :: Version 2, Release: 6 Benchmark Date: 24 Jul 2020 AU-5;</v>
      </c>
    </row>
    <row r="841" spans="1:27" ht="409.5" hidden="1">
      <c r="A841" t="s">
        <v>13162</v>
      </c>
      <c r="B841" t="s">
        <v>4349</v>
      </c>
      <c r="C841" t="s">
        <v>13160</v>
      </c>
      <c r="D841" t="s">
        <v>13161</v>
      </c>
      <c r="E841" t="s">
        <v>13160</v>
      </c>
      <c r="F841" t="s">
        <v>13159</v>
      </c>
      <c r="G841" s="25" t="s">
        <v>13158</v>
      </c>
      <c r="I841" s="25" t="s">
        <v>13157</v>
      </c>
      <c r="J841" t="s">
        <v>13156</v>
      </c>
      <c r="M841" t="b">
        <v>0</v>
      </c>
      <c r="T841" t="s">
        <v>4341</v>
      </c>
      <c r="U841" t="s">
        <v>4340</v>
      </c>
      <c r="V841" t="s">
        <v>12920</v>
      </c>
      <c r="W841">
        <v>2358</v>
      </c>
      <c r="X841" s="25" t="s">
        <v>21642</v>
      </c>
      <c r="Y841" t="s">
        <v>21441</v>
      </c>
      <c r="AA841" t="str">
        <f t="shared" si="13"/>
        <v>Intrusion Detection and Prevention Systems (IDPS) Security Requirements Guide :: Version 2, Release: 6 Benchmark Date: 24 Jul 2020 AU-5;</v>
      </c>
    </row>
    <row r="842" spans="1:27" ht="409.5" hidden="1">
      <c r="A842" t="s">
        <v>12445</v>
      </c>
      <c r="B842" t="s">
        <v>4349</v>
      </c>
      <c r="C842" t="s">
        <v>6780</v>
      </c>
      <c r="D842" t="s">
        <v>12444</v>
      </c>
      <c r="E842" t="s">
        <v>12443</v>
      </c>
      <c r="F842" t="s">
        <v>12442</v>
      </c>
      <c r="G842" s="25" t="s">
        <v>12441</v>
      </c>
      <c r="I842" s="25" t="s">
        <v>12440</v>
      </c>
      <c r="J842" t="s">
        <v>12439</v>
      </c>
      <c r="M842" t="b">
        <v>0</v>
      </c>
      <c r="T842" t="s">
        <v>4341</v>
      </c>
      <c r="U842" t="s">
        <v>4340</v>
      </c>
      <c r="V842" t="s">
        <v>11272</v>
      </c>
      <c r="W842">
        <v>2906</v>
      </c>
      <c r="X842" s="25" t="s">
        <v>21642</v>
      </c>
      <c r="Y842" t="s">
        <v>21441</v>
      </c>
      <c r="Z842" t="s">
        <v>12438</v>
      </c>
      <c r="AA842" t="str">
        <f t="shared" si="13"/>
        <v>Mainframe Product Security Requirements Guide :: Version 2, Release: 1 Benchmark Date: 27 Oct 2022 AU-5;</v>
      </c>
    </row>
    <row r="843" spans="1:27" ht="409.5" hidden="1">
      <c r="A843" t="s">
        <v>6781</v>
      </c>
      <c r="B843" t="s">
        <v>4349</v>
      </c>
      <c r="C843" t="s">
        <v>6780</v>
      </c>
      <c r="D843" t="s">
        <v>6779</v>
      </c>
      <c r="E843" t="s">
        <v>6778</v>
      </c>
      <c r="F843" t="s">
        <v>6777</v>
      </c>
      <c r="G843" s="25" t="s">
        <v>6776</v>
      </c>
      <c r="I843" s="25" t="s">
        <v>6775</v>
      </c>
      <c r="J843" t="s">
        <v>6774</v>
      </c>
      <c r="M843" t="b">
        <v>0</v>
      </c>
      <c r="T843" t="s">
        <v>4341</v>
      </c>
      <c r="U843" t="s">
        <v>4340</v>
      </c>
      <c r="V843" t="s">
        <v>5162</v>
      </c>
      <c r="W843">
        <v>4093</v>
      </c>
      <c r="X843" s="25" t="s">
        <v>21642</v>
      </c>
      <c r="Y843" t="s">
        <v>21441</v>
      </c>
      <c r="Z843" t="s">
        <v>6773</v>
      </c>
      <c r="AA843" t="str">
        <f t="shared" si="13"/>
        <v>Application Security and Development Security Technical Implementation Guide :: Version 5, Release: 2 Benchmark Date: 27 Oct 2022 AU-5;</v>
      </c>
    </row>
    <row r="844" spans="1:27" ht="409.5">
      <c r="A844" t="s">
        <v>20659</v>
      </c>
      <c r="B844" t="s">
        <v>4349</v>
      </c>
      <c r="C844" t="s">
        <v>20657</v>
      </c>
      <c r="D844" t="s">
        <v>20658</v>
      </c>
      <c r="E844" t="s">
        <v>20657</v>
      </c>
      <c r="F844" t="s">
        <v>20656</v>
      </c>
      <c r="G844" s="25" t="s">
        <v>20655</v>
      </c>
      <c r="I844" s="25" t="s">
        <v>20654</v>
      </c>
      <c r="J844" t="s">
        <v>20653</v>
      </c>
      <c r="M844" t="b">
        <v>0</v>
      </c>
      <c r="T844" t="s">
        <v>4341</v>
      </c>
      <c r="U844" t="s">
        <v>4340</v>
      </c>
      <c r="V844" t="s">
        <v>19908</v>
      </c>
      <c r="W844">
        <v>2489</v>
      </c>
      <c r="X844" s="25" t="s">
        <v>21641</v>
      </c>
      <c r="Y844" t="s">
        <v>21441</v>
      </c>
      <c r="AA844" t="str">
        <f t="shared" si="13"/>
        <v>Application Layer Gateway (ALG) Security Requirements Guide (SRG) :: Version 1, Release: 2 Benchmark Date: 24 Jul 2015 AU-5;</v>
      </c>
    </row>
    <row r="845" spans="1:27" ht="409.5">
      <c r="A845" t="s">
        <v>20652</v>
      </c>
      <c r="B845" t="s">
        <v>4349</v>
      </c>
      <c r="C845" t="s">
        <v>20650</v>
      </c>
      <c r="D845" t="s">
        <v>20651</v>
      </c>
      <c r="E845" t="s">
        <v>20650</v>
      </c>
      <c r="F845" t="s">
        <v>20649</v>
      </c>
      <c r="G845" s="25" t="s">
        <v>20648</v>
      </c>
      <c r="I845" s="25" t="s">
        <v>20647</v>
      </c>
      <c r="J845" t="s">
        <v>20646</v>
      </c>
      <c r="M845" t="b">
        <v>0</v>
      </c>
      <c r="T845" t="s">
        <v>4341</v>
      </c>
      <c r="U845" t="s">
        <v>4340</v>
      </c>
      <c r="V845" t="s">
        <v>19908</v>
      </c>
      <c r="W845">
        <v>2489</v>
      </c>
      <c r="X845" s="25" t="s">
        <v>21642</v>
      </c>
      <c r="Y845" t="s">
        <v>21441</v>
      </c>
      <c r="AA845" t="str">
        <f t="shared" si="13"/>
        <v>Application Layer Gateway (ALG) Security Requirements Guide (SRG) :: Version 1, Release: 2 Benchmark Date: 24 Jul 2015 AU-5;</v>
      </c>
    </row>
    <row r="846" spans="1:27" ht="409.5" hidden="1">
      <c r="A846" t="s">
        <v>5627</v>
      </c>
      <c r="B846" t="s">
        <v>4349</v>
      </c>
      <c r="C846" t="s">
        <v>4358</v>
      </c>
      <c r="D846" t="s">
        <v>5626</v>
      </c>
      <c r="E846" t="s">
        <v>5625</v>
      </c>
      <c r="F846" t="s">
        <v>5624</v>
      </c>
      <c r="G846" t="s">
        <v>5623</v>
      </c>
      <c r="I846" s="25" t="s">
        <v>5622</v>
      </c>
      <c r="J846" s="25" t="s">
        <v>5621</v>
      </c>
      <c r="M846" t="b">
        <v>0</v>
      </c>
      <c r="T846" t="s">
        <v>4341</v>
      </c>
      <c r="U846" t="s">
        <v>4340</v>
      </c>
      <c r="V846" t="s">
        <v>5162</v>
      </c>
      <c r="W846">
        <v>4093</v>
      </c>
      <c r="X846" s="25" t="s">
        <v>5620</v>
      </c>
      <c r="Y846" t="s">
        <v>21643</v>
      </c>
      <c r="Z846" t="s">
        <v>5619</v>
      </c>
      <c r="AA846" t="str">
        <f t="shared" si="13"/>
        <v>Application Security and Development Security Technical Implementation Guide :: Version 5, Release: 2 Benchmark Date: 27 Oct 2022 AU-6 (10);</v>
      </c>
    </row>
    <row r="847" spans="1:27" ht="409.5" hidden="1">
      <c r="A847" t="s">
        <v>18850</v>
      </c>
      <c r="B847" t="s">
        <v>5187</v>
      </c>
      <c r="C847" t="s">
        <v>6771</v>
      </c>
      <c r="D847" t="s">
        <v>18849</v>
      </c>
      <c r="E847" t="s">
        <v>18848</v>
      </c>
      <c r="F847" t="s">
        <v>18847</v>
      </c>
      <c r="G847" s="25" t="s">
        <v>18846</v>
      </c>
      <c r="I847" s="25" t="s">
        <v>18845</v>
      </c>
      <c r="J847" t="s">
        <v>18844</v>
      </c>
      <c r="M847" t="b">
        <v>0</v>
      </c>
      <c r="T847" t="s">
        <v>4341</v>
      </c>
      <c r="U847" t="s">
        <v>4340</v>
      </c>
      <c r="V847" t="s">
        <v>18135</v>
      </c>
      <c r="W847">
        <v>2901</v>
      </c>
      <c r="X847" s="25" t="s">
        <v>6764</v>
      </c>
      <c r="Y847" t="s">
        <v>21644</v>
      </c>
      <c r="Z847" t="s">
        <v>18843</v>
      </c>
      <c r="AA847" t="str">
        <f t="shared" si="13"/>
        <v>Central Log Server Security Requirements Guide :: Version 2, Release: 2 Benchmark Date: 27 Oct 2022 AU-6 (4);</v>
      </c>
    </row>
    <row r="848" spans="1:27" ht="409.5" hidden="1">
      <c r="A848" t="s">
        <v>17925</v>
      </c>
      <c r="B848" t="s">
        <v>4349</v>
      </c>
      <c r="C848" t="s">
        <v>6771</v>
      </c>
      <c r="D848" t="s">
        <v>17924</v>
      </c>
      <c r="E848" t="s">
        <v>17923</v>
      </c>
      <c r="F848" t="s">
        <v>17922</v>
      </c>
      <c r="G848" t="s">
        <v>17921</v>
      </c>
      <c r="I848" s="25" t="s">
        <v>17920</v>
      </c>
      <c r="J848" t="s">
        <v>17919</v>
      </c>
      <c r="M848" t="b">
        <v>0</v>
      </c>
      <c r="T848" t="s">
        <v>4341</v>
      </c>
      <c r="U848" t="s">
        <v>4340</v>
      </c>
      <c r="V848" t="s">
        <v>16942</v>
      </c>
      <c r="W848">
        <v>5239</v>
      </c>
      <c r="X848" s="25" t="s">
        <v>6764</v>
      </c>
      <c r="Y848" t="s">
        <v>21644</v>
      </c>
      <c r="AA848" t="str">
        <f t="shared" si="13"/>
        <v>Container Platform Security Requirements Guide :: Version 1, Release: 3 Benchmark Date: 27 Jan 2022 AU-6 (4);</v>
      </c>
    </row>
    <row r="849" spans="1:27" ht="409.5" hidden="1">
      <c r="A849" t="s">
        <v>14812</v>
      </c>
      <c r="B849" t="s">
        <v>4349</v>
      </c>
      <c r="C849" t="s">
        <v>14811</v>
      </c>
      <c r="D849" t="s">
        <v>14810</v>
      </c>
      <c r="E849" t="s">
        <v>14809</v>
      </c>
      <c r="F849" t="s">
        <v>14808</v>
      </c>
      <c r="G849" s="25" t="s">
        <v>14807</v>
      </c>
      <c r="I849" t="s">
        <v>14806</v>
      </c>
      <c r="J849" t="s">
        <v>14805</v>
      </c>
      <c r="M849" t="b">
        <v>0</v>
      </c>
      <c r="T849" t="s">
        <v>4341</v>
      </c>
      <c r="U849" t="s">
        <v>4340</v>
      </c>
      <c r="V849" t="s">
        <v>13339</v>
      </c>
      <c r="W849">
        <v>2895</v>
      </c>
      <c r="X849" s="25" t="s">
        <v>6764</v>
      </c>
      <c r="Y849" t="s">
        <v>21644</v>
      </c>
      <c r="Z849" t="s">
        <v>14804</v>
      </c>
      <c r="AA849" t="str">
        <f t="shared" si="13"/>
        <v>General Purpose Operating System Security Requirements Guide :: Version 2, Release: 4 Benchmark Date: 27 Jul 2022 AU-6 (4);</v>
      </c>
    </row>
    <row r="850" spans="1:27" ht="409.5" hidden="1">
      <c r="A850" t="s">
        <v>13155</v>
      </c>
      <c r="B850" t="s">
        <v>4349</v>
      </c>
      <c r="C850" t="s">
        <v>13153</v>
      </c>
      <c r="D850" t="s">
        <v>13154</v>
      </c>
      <c r="E850" t="s">
        <v>13153</v>
      </c>
      <c r="F850" t="s">
        <v>13152</v>
      </c>
      <c r="G850" s="25" t="s">
        <v>13151</v>
      </c>
      <c r="I850" s="25" t="s">
        <v>13150</v>
      </c>
      <c r="J850" t="s">
        <v>13149</v>
      </c>
      <c r="M850" t="b">
        <v>0</v>
      </c>
      <c r="T850" t="s">
        <v>4341</v>
      </c>
      <c r="U850" t="s">
        <v>4340</v>
      </c>
      <c r="V850" t="s">
        <v>12920</v>
      </c>
      <c r="W850">
        <v>2358</v>
      </c>
      <c r="X850" s="25" t="s">
        <v>6764</v>
      </c>
      <c r="Y850" t="s">
        <v>21644</v>
      </c>
      <c r="AA850" t="str">
        <f t="shared" si="13"/>
        <v>Intrusion Detection and Prevention Systems (IDPS) Security Requirements Guide :: Version 2, Release: 6 Benchmark Date: 24 Jul 2020 AU-6 (4);</v>
      </c>
    </row>
    <row r="851" spans="1:27" ht="409.5" hidden="1">
      <c r="A851" t="s">
        <v>12437</v>
      </c>
      <c r="B851" t="s">
        <v>4349</v>
      </c>
      <c r="C851" t="s">
        <v>6771</v>
      </c>
      <c r="D851" t="s">
        <v>12436</v>
      </c>
      <c r="E851" t="s">
        <v>12435</v>
      </c>
      <c r="F851" t="s">
        <v>12434</v>
      </c>
      <c r="G851" s="25" t="s">
        <v>12433</v>
      </c>
      <c r="I851" s="25" t="s">
        <v>12432</v>
      </c>
      <c r="J851" t="s">
        <v>12431</v>
      </c>
      <c r="M851" t="b">
        <v>0</v>
      </c>
      <c r="T851" t="s">
        <v>4341</v>
      </c>
      <c r="U851" t="s">
        <v>4340</v>
      </c>
      <c r="V851" t="s">
        <v>11272</v>
      </c>
      <c r="W851">
        <v>2906</v>
      </c>
      <c r="X851" s="25" t="s">
        <v>6764</v>
      </c>
      <c r="Y851" t="s">
        <v>21644</v>
      </c>
      <c r="Z851" t="s">
        <v>12430</v>
      </c>
      <c r="AA851" t="str">
        <f t="shared" si="13"/>
        <v>Mainframe Product Security Requirements Guide :: Version 2, Release: 1 Benchmark Date: 27 Oct 2022 AU-6 (4);</v>
      </c>
    </row>
    <row r="852" spans="1:27" ht="409.5" hidden="1">
      <c r="A852" t="s">
        <v>6772</v>
      </c>
      <c r="B852" t="s">
        <v>4349</v>
      </c>
      <c r="C852" t="s">
        <v>6771</v>
      </c>
      <c r="D852" t="s">
        <v>6770</v>
      </c>
      <c r="E852" t="s">
        <v>6769</v>
      </c>
      <c r="F852" t="s">
        <v>6768</v>
      </c>
      <c r="G852" s="25" t="s">
        <v>6767</v>
      </c>
      <c r="I852" s="25" t="s">
        <v>6766</v>
      </c>
      <c r="J852" t="s">
        <v>6765</v>
      </c>
      <c r="M852" t="b">
        <v>0</v>
      </c>
      <c r="T852" t="s">
        <v>4341</v>
      </c>
      <c r="U852" t="s">
        <v>4340</v>
      </c>
      <c r="V852" t="s">
        <v>5162</v>
      </c>
      <c r="W852">
        <v>4093</v>
      </c>
      <c r="X852" s="25" t="s">
        <v>6764</v>
      </c>
      <c r="Y852" t="s">
        <v>21644</v>
      </c>
      <c r="Z852" t="s">
        <v>6763</v>
      </c>
      <c r="AA852" t="str">
        <f t="shared" si="13"/>
        <v>Application Security and Development Security Technical Implementation Guide :: Version 5, Release: 2 Benchmark Date: 27 Oct 2022 AU-6 (4);</v>
      </c>
    </row>
    <row r="853" spans="1:27" ht="409.5" hidden="1">
      <c r="A853" t="s">
        <v>5618</v>
      </c>
      <c r="B853" t="s">
        <v>4349</v>
      </c>
      <c r="C853" t="s">
        <v>4358</v>
      </c>
      <c r="D853" t="s">
        <v>5617</v>
      </c>
      <c r="E853" t="s">
        <v>5616</v>
      </c>
      <c r="F853" t="s">
        <v>5615</v>
      </c>
      <c r="G853" t="s">
        <v>5614</v>
      </c>
      <c r="I853" s="25" t="s">
        <v>5613</v>
      </c>
      <c r="J853" t="s">
        <v>5612</v>
      </c>
      <c r="M853" t="b">
        <v>0</v>
      </c>
      <c r="T853" t="s">
        <v>4341</v>
      </c>
      <c r="U853" t="s">
        <v>4340</v>
      </c>
      <c r="V853" t="s">
        <v>5162</v>
      </c>
      <c r="W853">
        <v>4093</v>
      </c>
      <c r="X853" s="25" t="s">
        <v>5611</v>
      </c>
      <c r="Y853" t="s">
        <v>21645</v>
      </c>
      <c r="Z853" t="s">
        <v>5610</v>
      </c>
      <c r="AA853" t="str">
        <f t="shared" si="13"/>
        <v>Application Security and Development Security Technical Implementation Guide :: Version 5, Release: 2 Benchmark Date: 27 Oct 2022 AU-6;</v>
      </c>
    </row>
    <row r="854" spans="1:27" ht="409.5" hidden="1">
      <c r="A854" t="s">
        <v>18842</v>
      </c>
      <c r="B854" t="s">
        <v>5187</v>
      </c>
      <c r="C854" t="s">
        <v>6761</v>
      </c>
      <c r="D854" t="s">
        <v>18841</v>
      </c>
      <c r="E854" t="s">
        <v>18840</v>
      </c>
      <c r="F854" t="s">
        <v>18839</v>
      </c>
      <c r="G854" s="25" t="s">
        <v>18838</v>
      </c>
      <c r="I854" s="25" t="s">
        <v>18837</v>
      </c>
      <c r="J854" t="s">
        <v>18836</v>
      </c>
      <c r="M854" t="b">
        <v>0</v>
      </c>
      <c r="T854" t="s">
        <v>4341</v>
      </c>
      <c r="U854" t="s">
        <v>4340</v>
      </c>
      <c r="V854" t="s">
        <v>18135</v>
      </c>
      <c r="W854">
        <v>2901</v>
      </c>
      <c r="X854" s="25" t="s">
        <v>6754</v>
      </c>
      <c r="Y854" t="s">
        <v>21646</v>
      </c>
      <c r="Z854" t="s">
        <v>18835</v>
      </c>
      <c r="AA854" t="str">
        <f t="shared" si="13"/>
        <v>Central Log Server Security Requirements Guide :: Version 2, Release: 2 Benchmark Date: 27 Oct 2022 AU-7 (1);</v>
      </c>
    </row>
    <row r="855" spans="1:27" ht="409.5" hidden="1">
      <c r="A855" t="s">
        <v>14803</v>
      </c>
      <c r="B855" t="s">
        <v>4349</v>
      </c>
      <c r="C855" t="s">
        <v>14802</v>
      </c>
      <c r="D855" t="s">
        <v>14801</v>
      </c>
      <c r="E855" t="s">
        <v>14800</v>
      </c>
      <c r="F855" t="s">
        <v>14799</v>
      </c>
      <c r="G855" s="25" t="s">
        <v>14798</v>
      </c>
      <c r="I855" t="s">
        <v>14797</v>
      </c>
      <c r="J855" t="s">
        <v>14796</v>
      </c>
      <c r="M855" t="b">
        <v>0</v>
      </c>
      <c r="T855" t="s">
        <v>4341</v>
      </c>
      <c r="U855" t="s">
        <v>4340</v>
      </c>
      <c r="V855" t="s">
        <v>13339</v>
      </c>
      <c r="W855">
        <v>2895</v>
      </c>
      <c r="X855" s="25" t="s">
        <v>6754</v>
      </c>
      <c r="Y855" t="s">
        <v>21646</v>
      </c>
      <c r="Z855" t="s">
        <v>14795</v>
      </c>
      <c r="AA855" t="str">
        <f t="shared" si="13"/>
        <v>General Purpose Operating System Security Requirements Guide :: Version 2, Release: 4 Benchmark Date: 27 Jul 2022 AU-7 (1);</v>
      </c>
    </row>
    <row r="856" spans="1:27" ht="409.5" hidden="1">
      <c r="A856" t="s">
        <v>12420</v>
      </c>
      <c r="B856" t="s">
        <v>4349</v>
      </c>
      <c r="C856" t="s">
        <v>6761</v>
      </c>
      <c r="D856" t="s">
        <v>12419</v>
      </c>
      <c r="E856" t="s">
        <v>12418</v>
      </c>
      <c r="F856" t="s">
        <v>12417</v>
      </c>
      <c r="G856" s="25" t="s">
        <v>12416</v>
      </c>
      <c r="I856" s="25" t="s">
        <v>12415</v>
      </c>
      <c r="J856" t="s">
        <v>12414</v>
      </c>
      <c r="M856" t="b">
        <v>0</v>
      </c>
      <c r="T856" t="s">
        <v>4341</v>
      </c>
      <c r="U856" t="s">
        <v>4340</v>
      </c>
      <c r="V856" t="s">
        <v>11272</v>
      </c>
      <c r="W856">
        <v>2906</v>
      </c>
      <c r="X856" s="25" t="s">
        <v>6754</v>
      </c>
      <c r="Y856" t="s">
        <v>21646</v>
      </c>
      <c r="Z856" t="s">
        <v>12413</v>
      </c>
      <c r="AA856" t="str">
        <f t="shared" si="13"/>
        <v>Mainframe Product Security Requirements Guide :: Version 2, Release: 1 Benchmark Date: 27 Oct 2022 AU-7 (1);</v>
      </c>
    </row>
    <row r="857" spans="1:27" ht="409.5" hidden="1">
      <c r="A857" t="s">
        <v>6762</v>
      </c>
      <c r="B857" t="s">
        <v>4349</v>
      </c>
      <c r="C857" t="s">
        <v>6761</v>
      </c>
      <c r="D857" t="s">
        <v>6760</v>
      </c>
      <c r="E857" t="s">
        <v>6759</v>
      </c>
      <c r="F857" t="s">
        <v>6758</v>
      </c>
      <c r="G857" s="25" t="s">
        <v>6757</v>
      </c>
      <c r="I857" s="25" t="s">
        <v>6756</v>
      </c>
      <c r="J857" t="s">
        <v>6755</v>
      </c>
      <c r="M857" t="b">
        <v>0</v>
      </c>
      <c r="T857" t="s">
        <v>4341</v>
      </c>
      <c r="U857" t="s">
        <v>4340</v>
      </c>
      <c r="V857" t="s">
        <v>5162</v>
      </c>
      <c r="W857">
        <v>4093</v>
      </c>
      <c r="X857" s="25" t="s">
        <v>6754</v>
      </c>
      <c r="Y857" t="s">
        <v>21646</v>
      </c>
      <c r="Z857" t="s">
        <v>6753</v>
      </c>
      <c r="AA857" t="str">
        <f t="shared" si="13"/>
        <v>Application Security and Development Security Technical Implementation Guide :: Version 5, Release: 2 Benchmark Date: 27 Oct 2022 AU-7 (1);</v>
      </c>
    </row>
    <row r="858" spans="1:27" ht="409.5" hidden="1">
      <c r="A858" t="s">
        <v>18566</v>
      </c>
      <c r="B858" t="s">
        <v>5187</v>
      </c>
      <c r="C858" t="s">
        <v>18565</v>
      </c>
      <c r="D858" t="s">
        <v>18564</v>
      </c>
      <c r="E858" t="s">
        <v>18563</v>
      </c>
      <c r="F858" t="s">
        <v>18562</v>
      </c>
      <c r="G858" s="25" t="s">
        <v>18561</v>
      </c>
      <c r="I858" s="25" t="s">
        <v>18560</v>
      </c>
      <c r="J858" t="s">
        <v>18559</v>
      </c>
      <c r="M858" t="b">
        <v>0</v>
      </c>
      <c r="T858" t="s">
        <v>4341</v>
      </c>
      <c r="U858" t="s">
        <v>4340</v>
      </c>
      <c r="V858" t="s">
        <v>18135</v>
      </c>
      <c r="W858">
        <v>2901</v>
      </c>
      <c r="X858" s="25" t="s">
        <v>18558</v>
      </c>
      <c r="Y858" t="s">
        <v>21647</v>
      </c>
      <c r="Z858" t="s">
        <v>18557</v>
      </c>
      <c r="AA858" t="str">
        <f t="shared" si="13"/>
        <v>Central Log Server Security Requirements Guide :: Version 2, Release: 2 Benchmark Date: 27 Oct 2022 AU-7 (2);</v>
      </c>
    </row>
    <row r="859" spans="1:27" ht="409.5" hidden="1">
      <c r="A859" t="s">
        <v>18556</v>
      </c>
      <c r="B859" t="s">
        <v>5187</v>
      </c>
      <c r="C859" t="s">
        <v>18555</v>
      </c>
      <c r="D859" t="s">
        <v>18554</v>
      </c>
      <c r="E859" t="s">
        <v>18553</v>
      </c>
      <c r="F859" t="s">
        <v>18552</v>
      </c>
      <c r="G859" s="25" t="s">
        <v>18551</v>
      </c>
      <c r="I859" s="25" t="s">
        <v>18550</v>
      </c>
      <c r="J859" t="s">
        <v>18549</v>
      </c>
      <c r="M859" t="b">
        <v>0</v>
      </c>
      <c r="T859" t="s">
        <v>4341</v>
      </c>
      <c r="U859" t="s">
        <v>4340</v>
      </c>
      <c r="V859" t="s">
        <v>18135</v>
      </c>
      <c r="W859">
        <v>2901</v>
      </c>
      <c r="X859" s="25" t="s">
        <v>18548</v>
      </c>
      <c r="Y859" t="s">
        <v>21647</v>
      </c>
      <c r="Z859" t="s">
        <v>18547</v>
      </c>
      <c r="AA859" t="str">
        <f t="shared" si="13"/>
        <v>Central Log Server Security Requirements Guide :: Version 2, Release: 2 Benchmark Date: 27 Oct 2022 AU-7 (2);</v>
      </c>
    </row>
    <row r="860" spans="1:27" ht="409.5" hidden="1">
      <c r="A860" t="s">
        <v>19501</v>
      </c>
      <c r="B860" t="s">
        <v>4349</v>
      </c>
      <c r="C860" t="s">
        <v>6751</v>
      </c>
      <c r="D860" t="s">
        <v>19500</v>
      </c>
      <c r="E860" t="s">
        <v>19499</v>
      </c>
      <c r="F860" t="s">
        <v>19498</v>
      </c>
      <c r="G860" s="25" t="s">
        <v>19497</v>
      </c>
      <c r="I860" s="25" t="s">
        <v>19496</v>
      </c>
      <c r="J860" t="s">
        <v>19495</v>
      </c>
      <c r="M860" t="b">
        <v>0</v>
      </c>
      <c r="T860" t="s">
        <v>4341</v>
      </c>
      <c r="U860" t="s">
        <v>4340</v>
      </c>
      <c r="V860" t="s">
        <v>18918</v>
      </c>
      <c r="W860">
        <v>2900</v>
      </c>
      <c r="X860" s="25" t="s">
        <v>21648</v>
      </c>
      <c r="Y860" t="s">
        <v>21488</v>
      </c>
      <c r="Z860" t="s">
        <v>19494</v>
      </c>
      <c r="AA860" t="str">
        <f t="shared" si="13"/>
        <v>Application Server Security Requirements Guide :: Version 3, Release: 3 Benchmark Date: 27 Oct 2022 AU-7;</v>
      </c>
    </row>
    <row r="861" spans="1:27" ht="409.5" hidden="1">
      <c r="A861" t="s">
        <v>18638</v>
      </c>
      <c r="B861" t="s">
        <v>4349</v>
      </c>
      <c r="C861" t="s">
        <v>6751</v>
      </c>
      <c r="D861" t="s">
        <v>18637</v>
      </c>
      <c r="E861" t="s">
        <v>18636</v>
      </c>
      <c r="F861" t="s">
        <v>18635</v>
      </c>
      <c r="G861" s="25" t="s">
        <v>18634</v>
      </c>
      <c r="I861" s="25" t="s">
        <v>18633</v>
      </c>
      <c r="J861" t="s">
        <v>18632</v>
      </c>
      <c r="M861" t="b">
        <v>0</v>
      </c>
      <c r="T861" t="s">
        <v>4341</v>
      </c>
      <c r="U861" t="s">
        <v>4340</v>
      </c>
      <c r="V861" t="s">
        <v>18135</v>
      </c>
      <c r="W861">
        <v>2901</v>
      </c>
      <c r="X861" s="25" t="s">
        <v>21648</v>
      </c>
      <c r="Y861" t="s">
        <v>21488</v>
      </c>
      <c r="Z861" t="s">
        <v>18631</v>
      </c>
      <c r="AA861" t="str">
        <f t="shared" si="13"/>
        <v>Central Log Server Security Requirements Guide :: Version 2, Release: 2 Benchmark Date: 27 Oct 2022 AU-7;</v>
      </c>
    </row>
    <row r="862" spans="1:27" ht="409.5" hidden="1">
      <c r="A862" t="s">
        <v>18546</v>
      </c>
      <c r="B862" t="s">
        <v>4349</v>
      </c>
      <c r="C862" t="s">
        <v>6742</v>
      </c>
      <c r="D862" t="s">
        <v>18545</v>
      </c>
      <c r="E862" t="s">
        <v>18544</v>
      </c>
      <c r="F862" t="s">
        <v>18543</v>
      </c>
      <c r="G862" s="25" t="s">
        <v>18542</v>
      </c>
      <c r="I862" s="25" t="s">
        <v>18541</v>
      </c>
      <c r="J862" t="s">
        <v>18540</v>
      </c>
      <c r="M862" t="b">
        <v>0</v>
      </c>
      <c r="T862" t="s">
        <v>4341</v>
      </c>
      <c r="U862" t="s">
        <v>4340</v>
      </c>
      <c r="V862" t="s">
        <v>18135</v>
      </c>
      <c r="W862">
        <v>2901</v>
      </c>
      <c r="X862" s="25" t="s">
        <v>21649</v>
      </c>
      <c r="Y862" t="s">
        <v>21488</v>
      </c>
      <c r="Z862" t="s">
        <v>18539</v>
      </c>
      <c r="AA862" t="str">
        <f t="shared" si="13"/>
        <v>Central Log Server Security Requirements Guide :: Version 2, Release: 2 Benchmark Date: 27 Oct 2022 AU-7;</v>
      </c>
    </row>
    <row r="863" spans="1:27" ht="409.5" hidden="1">
      <c r="A863" t="s">
        <v>18538</v>
      </c>
      <c r="B863" t="s">
        <v>5187</v>
      </c>
      <c r="C863" t="s">
        <v>6733</v>
      </c>
      <c r="D863" t="s">
        <v>18537</v>
      </c>
      <c r="E863" t="s">
        <v>18536</v>
      </c>
      <c r="F863" t="s">
        <v>18535</v>
      </c>
      <c r="G863" s="25" t="s">
        <v>18534</v>
      </c>
      <c r="I863" s="25" t="s">
        <v>18533</v>
      </c>
      <c r="J863" t="s">
        <v>18532</v>
      </c>
      <c r="M863" t="b">
        <v>0</v>
      </c>
      <c r="T863" t="s">
        <v>4341</v>
      </c>
      <c r="U863" t="s">
        <v>4340</v>
      </c>
      <c r="V863" t="s">
        <v>18135</v>
      </c>
      <c r="W863">
        <v>2901</v>
      </c>
      <c r="X863" s="25" t="s">
        <v>21650</v>
      </c>
      <c r="Y863" t="s">
        <v>21488</v>
      </c>
      <c r="Z863" t="s">
        <v>18531</v>
      </c>
      <c r="AA863" t="str">
        <f t="shared" si="13"/>
        <v>Central Log Server Security Requirements Guide :: Version 2, Release: 2 Benchmark Date: 27 Oct 2022 AU-7;</v>
      </c>
    </row>
    <row r="864" spans="1:27" ht="409.5" hidden="1">
      <c r="A864" t="s">
        <v>18530</v>
      </c>
      <c r="B864" t="s">
        <v>5187</v>
      </c>
      <c r="C864" t="s">
        <v>6724</v>
      </c>
      <c r="D864" t="s">
        <v>18529</v>
      </c>
      <c r="E864" t="s">
        <v>18528</v>
      </c>
      <c r="F864" t="s">
        <v>18527</v>
      </c>
      <c r="G864" s="25" t="s">
        <v>18526</v>
      </c>
      <c r="I864" s="25" t="s">
        <v>18525</v>
      </c>
      <c r="J864" t="s">
        <v>18524</v>
      </c>
      <c r="M864" t="b">
        <v>0</v>
      </c>
      <c r="T864" t="s">
        <v>4341</v>
      </c>
      <c r="U864" t="s">
        <v>4340</v>
      </c>
      <c r="V864" t="s">
        <v>18135</v>
      </c>
      <c r="W864">
        <v>2901</v>
      </c>
      <c r="X864" s="25" t="s">
        <v>21651</v>
      </c>
      <c r="Y864" t="s">
        <v>21488</v>
      </c>
      <c r="Z864" t="s">
        <v>18523</v>
      </c>
      <c r="AA864" t="str">
        <f t="shared" si="13"/>
        <v>Central Log Server Security Requirements Guide :: Version 2, Release: 2 Benchmark Date: 27 Oct 2022 AU-7;</v>
      </c>
    </row>
    <row r="865" spans="1:27" ht="409.5" hidden="1">
      <c r="A865" t="s">
        <v>18522</v>
      </c>
      <c r="B865" t="s">
        <v>5187</v>
      </c>
      <c r="C865" t="s">
        <v>6715</v>
      </c>
      <c r="D865" t="s">
        <v>18521</v>
      </c>
      <c r="E865" t="s">
        <v>18520</v>
      </c>
      <c r="F865" t="s">
        <v>18519</v>
      </c>
      <c r="G865" s="25" t="s">
        <v>18518</v>
      </c>
      <c r="I865" s="25" t="s">
        <v>18517</v>
      </c>
      <c r="J865" t="s">
        <v>18516</v>
      </c>
      <c r="M865" t="b">
        <v>0</v>
      </c>
      <c r="T865" t="s">
        <v>4341</v>
      </c>
      <c r="U865" t="s">
        <v>4340</v>
      </c>
      <c r="V865" t="s">
        <v>18135</v>
      </c>
      <c r="W865">
        <v>2901</v>
      </c>
      <c r="X865" s="25" t="s">
        <v>21652</v>
      </c>
      <c r="Y865" t="s">
        <v>21488</v>
      </c>
      <c r="Z865" t="s">
        <v>18515</v>
      </c>
      <c r="AA865" t="str">
        <f t="shared" si="13"/>
        <v>Central Log Server Security Requirements Guide :: Version 2, Release: 2 Benchmark Date: 27 Oct 2022 AU-7;</v>
      </c>
    </row>
    <row r="866" spans="1:27" ht="409.5" hidden="1">
      <c r="A866" t="s">
        <v>18514</v>
      </c>
      <c r="B866" t="s">
        <v>5187</v>
      </c>
      <c r="C866" t="s">
        <v>6706</v>
      </c>
      <c r="D866" t="s">
        <v>18513</v>
      </c>
      <c r="E866" t="s">
        <v>18512</v>
      </c>
      <c r="F866" t="s">
        <v>18511</v>
      </c>
      <c r="G866" s="25" t="s">
        <v>18510</v>
      </c>
      <c r="I866" s="25" t="s">
        <v>18509</v>
      </c>
      <c r="J866" t="s">
        <v>18508</v>
      </c>
      <c r="M866" t="b">
        <v>0</v>
      </c>
      <c r="T866" t="s">
        <v>4341</v>
      </c>
      <c r="U866" t="s">
        <v>4340</v>
      </c>
      <c r="V866" t="s">
        <v>18135</v>
      </c>
      <c r="W866">
        <v>2901</v>
      </c>
      <c r="X866" s="25" t="s">
        <v>21653</v>
      </c>
      <c r="Y866" t="s">
        <v>21488</v>
      </c>
      <c r="Z866" t="s">
        <v>18507</v>
      </c>
      <c r="AA866" t="str">
        <f t="shared" si="13"/>
        <v>Central Log Server Security Requirements Guide :: Version 2, Release: 2 Benchmark Date: 27 Oct 2022 AU-7;</v>
      </c>
    </row>
    <row r="867" spans="1:27" ht="409.5" hidden="1">
      <c r="A867" t="s">
        <v>17610</v>
      </c>
      <c r="B867" t="s">
        <v>4349</v>
      </c>
      <c r="C867" t="s">
        <v>6751</v>
      </c>
      <c r="D867" t="s">
        <v>17609</v>
      </c>
      <c r="E867" t="s">
        <v>17608</v>
      </c>
      <c r="F867" t="s">
        <v>17607</v>
      </c>
      <c r="G867" s="25" t="s">
        <v>17606</v>
      </c>
      <c r="I867" s="25" t="s">
        <v>17605</v>
      </c>
      <c r="J867" t="s">
        <v>17604</v>
      </c>
      <c r="M867" t="b">
        <v>0</v>
      </c>
      <c r="T867" t="s">
        <v>4341</v>
      </c>
      <c r="U867" t="s">
        <v>4340</v>
      </c>
      <c r="V867" t="s">
        <v>16942</v>
      </c>
      <c r="W867">
        <v>5239</v>
      </c>
      <c r="X867" s="25" t="s">
        <v>21648</v>
      </c>
      <c r="Y867" t="s">
        <v>21488</v>
      </c>
      <c r="AA867" t="str">
        <f t="shared" si="13"/>
        <v>Container Platform Security Requirements Guide :: Version 1, Release: 3 Benchmark Date: 27 Jan 2022 AU-7;</v>
      </c>
    </row>
    <row r="868" spans="1:27" ht="409.5" hidden="1">
      <c r="A868" t="s">
        <v>14476</v>
      </c>
      <c r="B868" t="s">
        <v>4349</v>
      </c>
      <c r="C868" t="s">
        <v>14475</v>
      </c>
      <c r="D868" t="s">
        <v>14474</v>
      </c>
      <c r="E868" t="s">
        <v>14473</v>
      </c>
      <c r="F868" t="s">
        <v>14472</v>
      </c>
      <c r="G868" s="25" t="s">
        <v>14471</v>
      </c>
      <c r="I868" t="s">
        <v>14470</v>
      </c>
      <c r="J868" t="s">
        <v>14469</v>
      </c>
      <c r="M868" t="b">
        <v>0</v>
      </c>
      <c r="T868" t="s">
        <v>4341</v>
      </c>
      <c r="U868" t="s">
        <v>4340</v>
      </c>
      <c r="V868" t="s">
        <v>13339</v>
      </c>
      <c r="W868">
        <v>2895</v>
      </c>
      <c r="X868" s="25" t="s">
        <v>21648</v>
      </c>
      <c r="Y868" t="s">
        <v>21488</v>
      </c>
      <c r="Z868" t="s">
        <v>14468</v>
      </c>
      <c r="AA868" t="str">
        <f t="shared" si="13"/>
        <v>General Purpose Operating System Security Requirements Guide :: Version 2, Release: 4 Benchmark Date: 27 Jul 2022 AU-7;</v>
      </c>
    </row>
    <row r="869" spans="1:27" ht="409.5" hidden="1">
      <c r="A869" t="s">
        <v>14007</v>
      </c>
      <c r="B869" t="s">
        <v>4349</v>
      </c>
      <c r="C869" t="s">
        <v>14006</v>
      </c>
      <c r="D869" t="s">
        <v>14005</v>
      </c>
      <c r="E869" t="s">
        <v>14004</v>
      </c>
      <c r="F869" t="s">
        <v>14003</v>
      </c>
      <c r="G869" s="25" t="s">
        <v>14002</v>
      </c>
      <c r="I869" t="s">
        <v>14001</v>
      </c>
      <c r="J869" t="s">
        <v>14000</v>
      </c>
      <c r="M869" t="b">
        <v>0</v>
      </c>
      <c r="T869" t="s">
        <v>4341</v>
      </c>
      <c r="U869" t="s">
        <v>4340</v>
      </c>
      <c r="V869" t="s">
        <v>13339</v>
      </c>
      <c r="W869">
        <v>2895</v>
      </c>
      <c r="X869" s="25" t="s">
        <v>21649</v>
      </c>
      <c r="Y869" t="s">
        <v>21488</v>
      </c>
      <c r="Z869" t="s">
        <v>13999</v>
      </c>
      <c r="AA869" t="str">
        <f t="shared" si="13"/>
        <v>General Purpose Operating System Security Requirements Guide :: Version 2, Release: 4 Benchmark Date: 27 Jul 2022 AU-7;</v>
      </c>
    </row>
    <row r="870" spans="1:27" ht="409.5" hidden="1">
      <c r="A870" t="s">
        <v>13998</v>
      </c>
      <c r="B870" t="s">
        <v>4349</v>
      </c>
      <c r="C870" t="s">
        <v>13997</v>
      </c>
      <c r="D870" t="s">
        <v>13996</v>
      </c>
      <c r="E870" t="s">
        <v>13995</v>
      </c>
      <c r="F870" t="s">
        <v>13994</v>
      </c>
      <c r="G870" s="25" t="s">
        <v>13993</v>
      </c>
      <c r="I870" t="s">
        <v>13992</v>
      </c>
      <c r="J870" t="s">
        <v>13991</v>
      </c>
      <c r="M870" t="b">
        <v>0</v>
      </c>
      <c r="T870" t="s">
        <v>4341</v>
      </c>
      <c r="U870" t="s">
        <v>4340</v>
      </c>
      <c r="V870" t="s">
        <v>13339</v>
      </c>
      <c r="W870">
        <v>2895</v>
      </c>
      <c r="X870" s="25" t="s">
        <v>21650</v>
      </c>
      <c r="Y870" t="s">
        <v>21488</v>
      </c>
      <c r="Z870" t="s">
        <v>13990</v>
      </c>
      <c r="AA870" t="str">
        <f t="shared" si="13"/>
        <v>General Purpose Operating System Security Requirements Guide :: Version 2, Release: 4 Benchmark Date: 27 Jul 2022 AU-7;</v>
      </c>
    </row>
    <row r="871" spans="1:27" ht="409.5" hidden="1">
      <c r="A871" t="s">
        <v>13989</v>
      </c>
      <c r="B871" t="s">
        <v>4349</v>
      </c>
      <c r="C871" t="s">
        <v>13988</v>
      </c>
      <c r="D871" t="s">
        <v>13987</v>
      </c>
      <c r="E871" t="s">
        <v>13986</v>
      </c>
      <c r="F871" t="s">
        <v>13985</v>
      </c>
      <c r="G871" s="25" t="s">
        <v>13984</v>
      </c>
      <c r="I871" t="s">
        <v>13983</v>
      </c>
      <c r="J871" t="s">
        <v>13982</v>
      </c>
      <c r="M871" t="b">
        <v>0</v>
      </c>
      <c r="T871" t="s">
        <v>4341</v>
      </c>
      <c r="U871" t="s">
        <v>4340</v>
      </c>
      <c r="V871" t="s">
        <v>13339</v>
      </c>
      <c r="W871">
        <v>2895</v>
      </c>
      <c r="X871" s="25" t="s">
        <v>21651</v>
      </c>
      <c r="Y871" t="s">
        <v>21488</v>
      </c>
      <c r="Z871" t="s">
        <v>13981</v>
      </c>
      <c r="AA871" t="str">
        <f t="shared" si="13"/>
        <v>General Purpose Operating System Security Requirements Guide :: Version 2, Release: 4 Benchmark Date: 27 Jul 2022 AU-7;</v>
      </c>
    </row>
    <row r="872" spans="1:27" ht="409.5" hidden="1">
      <c r="A872" t="s">
        <v>13980</v>
      </c>
      <c r="B872" t="s">
        <v>4349</v>
      </c>
      <c r="C872" t="s">
        <v>13979</v>
      </c>
      <c r="D872" t="s">
        <v>13978</v>
      </c>
      <c r="E872" t="s">
        <v>13977</v>
      </c>
      <c r="F872" t="s">
        <v>13976</v>
      </c>
      <c r="G872" s="25" t="s">
        <v>13975</v>
      </c>
      <c r="I872" t="s">
        <v>13974</v>
      </c>
      <c r="J872" t="s">
        <v>13973</v>
      </c>
      <c r="M872" t="b">
        <v>0</v>
      </c>
      <c r="T872" t="s">
        <v>4341</v>
      </c>
      <c r="U872" t="s">
        <v>4340</v>
      </c>
      <c r="V872" t="s">
        <v>13339</v>
      </c>
      <c r="W872">
        <v>2895</v>
      </c>
      <c r="X872" s="25" t="s">
        <v>21652</v>
      </c>
      <c r="Y872" t="s">
        <v>21488</v>
      </c>
      <c r="Z872" t="s">
        <v>13972</v>
      </c>
      <c r="AA872" t="str">
        <f t="shared" si="13"/>
        <v>General Purpose Operating System Security Requirements Guide :: Version 2, Release: 4 Benchmark Date: 27 Jul 2022 AU-7;</v>
      </c>
    </row>
    <row r="873" spans="1:27" ht="409.5" hidden="1">
      <c r="A873" t="s">
        <v>13971</v>
      </c>
      <c r="B873" t="s">
        <v>4349</v>
      </c>
      <c r="C873" t="s">
        <v>13970</v>
      </c>
      <c r="D873" t="s">
        <v>13969</v>
      </c>
      <c r="E873" t="s">
        <v>13968</v>
      </c>
      <c r="F873" t="s">
        <v>13967</v>
      </c>
      <c r="G873" s="25" t="s">
        <v>13966</v>
      </c>
      <c r="I873" t="s">
        <v>13965</v>
      </c>
      <c r="J873" t="s">
        <v>13964</v>
      </c>
      <c r="M873" t="b">
        <v>0</v>
      </c>
      <c r="T873" t="s">
        <v>4341</v>
      </c>
      <c r="U873" t="s">
        <v>4340</v>
      </c>
      <c r="V873" t="s">
        <v>13339</v>
      </c>
      <c r="W873">
        <v>2895</v>
      </c>
      <c r="X873" s="25" t="s">
        <v>21653</v>
      </c>
      <c r="Y873" t="s">
        <v>21488</v>
      </c>
      <c r="Z873" t="s">
        <v>13963</v>
      </c>
      <c r="AA873" t="str">
        <f t="shared" si="13"/>
        <v>General Purpose Operating System Security Requirements Guide :: Version 2, Release: 4 Benchmark Date: 27 Jul 2022 AU-7;</v>
      </c>
    </row>
    <row r="874" spans="1:27" ht="409.5" hidden="1">
      <c r="A874" t="s">
        <v>12140</v>
      </c>
      <c r="B874" t="s">
        <v>4349</v>
      </c>
      <c r="C874" t="s">
        <v>6751</v>
      </c>
      <c r="D874" t="s">
        <v>12139</v>
      </c>
      <c r="E874" t="s">
        <v>12138</v>
      </c>
      <c r="F874" t="s">
        <v>12137</v>
      </c>
      <c r="G874" s="25" t="s">
        <v>12136</v>
      </c>
      <c r="I874" s="25" t="s">
        <v>12135</v>
      </c>
      <c r="J874" t="s">
        <v>12134</v>
      </c>
      <c r="M874" t="b">
        <v>0</v>
      </c>
      <c r="T874" t="s">
        <v>4341</v>
      </c>
      <c r="U874" t="s">
        <v>4340</v>
      </c>
      <c r="V874" t="s">
        <v>11272</v>
      </c>
      <c r="W874">
        <v>2906</v>
      </c>
      <c r="X874" s="25" t="s">
        <v>21648</v>
      </c>
      <c r="Y874" t="s">
        <v>21488</v>
      </c>
      <c r="Z874" t="s">
        <v>12133</v>
      </c>
      <c r="AA874" t="str">
        <f t="shared" si="13"/>
        <v>Mainframe Product Security Requirements Guide :: Version 2, Release: 1 Benchmark Date: 27 Oct 2022 AU-7;</v>
      </c>
    </row>
    <row r="875" spans="1:27" ht="409.5" hidden="1">
      <c r="A875" t="s">
        <v>11806</v>
      </c>
      <c r="B875" t="s">
        <v>4349</v>
      </c>
      <c r="C875" t="s">
        <v>6742</v>
      </c>
      <c r="D875" t="s">
        <v>11805</v>
      </c>
      <c r="E875" t="s">
        <v>11804</v>
      </c>
      <c r="F875" t="s">
        <v>11803</v>
      </c>
      <c r="G875" s="25" t="s">
        <v>11802</v>
      </c>
      <c r="I875" s="25" t="s">
        <v>11801</v>
      </c>
      <c r="J875" t="s">
        <v>11800</v>
      </c>
      <c r="M875" t="b">
        <v>0</v>
      </c>
      <c r="T875" t="s">
        <v>4341</v>
      </c>
      <c r="U875" t="s">
        <v>4340</v>
      </c>
      <c r="V875" t="s">
        <v>11272</v>
      </c>
      <c r="W875">
        <v>2906</v>
      </c>
      <c r="X875" s="25" t="s">
        <v>21649</v>
      </c>
      <c r="Y875" t="s">
        <v>21488</v>
      </c>
      <c r="Z875" t="s">
        <v>11799</v>
      </c>
      <c r="AA875" t="str">
        <f t="shared" si="13"/>
        <v>Mainframe Product Security Requirements Guide :: Version 2, Release: 1 Benchmark Date: 27 Oct 2022 AU-7;</v>
      </c>
    </row>
    <row r="876" spans="1:27" ht="409.5" hidden="1">
      <c r="A876" t="s">
        <v>11798</v>
      </c>
      <c r="B876" t="s">
        <v>4349</v>
      </c>
      <c r="C876" t="s">
        <v>6733</v>
      </c>
      <c r="D876" t="s">
        <v>11797</v>
      </c>
      <c r="E876" t="s">
        <v>11796</v>
      </c>
      <c r="F876" t="s">
        <v>11795</v>
      </c>
      <c r="G876" s="25" t="s">
        <v>6729</v>
      </c>
      <c r="I876" s="25" t="s">
        <v>11794</v>
      </c>
      <c r="J876" t="s">
        <v>11793</v>
      </c>
      <c r="M876" t="b">
        <v>0</v>
      </c>
      <c r="T876" t="s">
        <v>4341</v>
      </c>
      <c r="U876" t="s">
        <v>4340</v>
      </c>
      <c r="V876" t="s">
        <v>11272</v>
      </c>
      <c r="W876">
        <v>2906</v>
      </c>
      <c r="X876" s="25" t="s">
        <v>21650</v>
      </c>
      <c r="Y876" t="s">
        <v>21488</v>
      </c>
      <c r="Z876" t="s">
        <v>11792</v>
      </c>
      <c r="AA876" t="str">
        <f t="shared" si="13"/>
        <v>Mainframe Product Security Requirements Guide :: Version 2, Release: 1 Benchmark Date: 27 Oct 2022 AU-7;</v>
      </c>
    </row>
    <row r="877" spans="1:27" ht="409.5" hidden="1">
      <c r="A877" t="s">
        <v>11791</v>
      </c>
      <c r="B877" t="s">
        <v>4349</v>
      </c>
      <c r="C877" t="s">
        <v>6724</v>
      </c>
      <c r="D877" t="s">
        <v>11790</v>
      </c>
      <c r="E877" t="s">
        <v>11789</v>
      </c>
      <c r="F877" t="s">
        <v>11788</v>
      </c>
      <c r="G877" s="25" t="s">
        <v>11787</v>
      </c>
      <c r="I877" s="25" t="s">
        <v>11786</v>
      </c>
      <c r="J877" t="s">
        <v>11785</v>
      </c>
      <c r="M877" t="b">
        <v>0</v>
      </c>
      <c r="T877" t="s">
        <v>4341</v>
      </c>
      <c r="U877" t="s">
        <v>4340</v>
      </c>
      <c r="V877" t="s">
        <v>11272</v>
      </c>
      <c r="W877">
        <v>2906</v>
      </c>
      <c r="X877" s="25" t="s">
        <v>21651</v>
      </c>
      <c r="Y877" t="s">
        <v>21488</v>
      </c>
      <c r="Z877" t="s">
        <v>11784</v>
      </c>
      <c r="AA877" t="str">
        <f t="shared" si="13"/>
        <v>Mainframe Product Security Requirements Guide :: Version 2, Release: 1 Benchmark Date: 27 Oct 2022 AU-7;</v>
      </c>
    </row>
    <row r="878" spans="1:27" ht="409.5" hidden="1">
      <c r="A878" t="s">
        <v>11783</v>
      </c>
      <c r="B878" t="s">
        <v>4349</v>
      </c>
      <c r="C878" t="s">
        <v>6715</v>
      </c>
      <c r="D878" t="s">
        <v>11782</v>
      </c>
      <c r="E878" t="s">
        <v>11781</v>
      </c>
      <c r="F878" t="s">
        <v>11780</v>
      </c>
      <c r="G878" s="25" t="s">
        <v>11779</v>
      </c>
      <c r="I878" s="25" t="s">
        <v>11778</v>
      </c>
      <c r="J878" t="s">
        <v>11777</v>
      </c>
      <c r="M878" t="b">
        <v>0</v>
      </c>
      <c r="T878" t="s">
        <v>4341</v>
      </c>
      <c r="U878" t="s">
        <v>4340</v>
      </c>
      <c r="V878" t="s">
        <v>11272</v>
      </c>
      <c r="W878">
        <v>2906</v>
      </c>
      <c r="X878" s="25" t="s">
        <v>21652</v>
      </c>
      <c r="Y878" t="s">
        <v>21488</v>
      </c>
      <c r="Z878" t="s">
        <v>11776</v>
      </c>
      <c r="AA878" t="str">
        <f t="shared" si="13"/>
        <v>Mainframe Product Security Requirements Guide :: Version 2, Release: 1 Benchmark Date: 27 Oct 2022 AU-7;</v>
      </c>
    </row>
    <row r="879" spans="1:27" ht="409.5" hidden="1">
      <c r="A879" t="s">
        <v>11775</v>
      </c>
      <c r="B879" t="s">
        <v>4349</v>
      </c>
      <c r="C879" t="s">
        <v>6706</v>
      </c>
      <c r="D879" t="s">
        <v>11774</v>
      </c>
      <c r="E879" t="s">
        <v>11773</v>
      </c>
      <c r="F879" t="s">
        <v>11772</v>
      </c>
      <c r="G879" s="25" t="s">
        <v>11771</v>
      </c>
      <c r="I879" s="25" t="s">
        <v>11770</v>
      </c>
      <c r="J879" t="s">
        <v>11769</v>
      </c>
      <c r="M879" t="b">
        <v>0</v>
      </c>
      <c r="T879" t="s">
        <v>4341</v>
      </c>
      <c r="U879" t="s">
        <v>4340</v>
      </c>
      <c r="V879" t="s">
        <v>11272</v>
      </c>
      <c r="W879">
        <v>2906</v>
      </c>
      <c r="X879" s="25" t="s">
        <v>21653</v>
      </c>
      <c r="Y879" t="s">
        <v>21488</v>
      </c>
      <c r="Z879" t="s">
        <v>11768</v>
      </c>
      <c r="AA879" t="str">
        <f t="shared" si="13"/>
        <v>Mainframe Product Security Requirements Guide :: Version 2, Release: 1 Benchmark Date: 27 Oct 2022 AU-7;</v>
      </c>
    </row>
    <row r="880" spans="1:27" ht="409.5" hidden="1">
      <c r="A880" t="s">
        <v>6752</v>
      </c>
      <c r="B880" t="s">
        <v>4349</v>
      </c>
      <c r="C880" t="s">
        <v>6751</v>
      </c>
      <c r="D880" t="s">
        <v>6750</v>
      </c>
      <c r="E880" t="s">
        <v>6749</v>
      </c>
      <c r="F880" t="s">
        <v>6748</v>
      </c>
      <c r="G880" s="25" t="s">
        <v>6747</v>
      </c>
      <c r="I880" s="25" t="s">
        <v>6746</v>
      </c>
      <c r="J880" t="s">
        <v>6745</v>
      </c>
      <c r="M880" t="b">
        <v>0</v>
      </c>
      <c r="T880" t="s">
        <v>4341</v>
      </c>
      <c r="U880" t="s">
        <v>4340</v>
      </c>
      <c r="V880" t="s">
        <v>5162</v>
      </c>
      <c r="W880">
        <v>4093</v>
      </c>
      <c r="X880" s="25" t="s">
        <v>21648</v>
      </c>
      <c r="Y880" t="s">
        <v>21488</v>
      </c>
      <c r="Z880" t="s">
        <v>6744</v>
      </c>
      <c r="AA880" t="str">
        <f t="shared" si="13"/>
        <v>Application Security and Development Security Technical Implementation Guide :: Version 5, Release: 2 Benchmark Date: 27 Oct 2022 AU-7;</v>
      </c>
    </row>
    <row r="881" spans="1:27" ht="409.5" hidden="1">
      <c r="A881" t="s">
        <v>6743</v>
      </c>
      <c r="B881" t="s">
        <v>4349</v>
      </c>
      <c r="C881" t="s">
        <v>6742</v>
      </c>
      <c r="D881" t="s">
        <v>6741</v>
      </c>
      <c r="E881" t="s">
        <v>6740</v>
      </c>
      <c r="F881" t="s">
        <v>6739</v>
      </c>
      <c r="G881" s="25" t="s">
        <v>6738</v>
      </c>
      <c r="I881" s="25" t="s">
        <v>6737</v>
      </c>
      <c r="J881" t="s">
        <v>6736</v>
      </c>
      <c r="M881" t="b">
        <v>0</v>
      </c>
      <c r="T881" t="s">
        <v>4341</v>
      </c>
      <c r="U881" t="s">
        <v>4340</v>
      </c>
      <c r="V881" t="s">
        <v>5162</v>
      </c>
      <c r="W881">
        <v>4093</v>
      </c>
      <c r="X881" s="25" t="s">
        <v>21649</v>
      </c>
      <c r="Y881" t="s">
        <v>21488</v>
      </c>
      <c r="Z881" t="s">
        <v>6735</v>
      </c>
      <c r="AA881" t="str">
        <f t="shared" si="13"/>
        <v>Application Security and Development Security Technical Implementation Guide :: Version 5, Release: 2 Benchmark Date: 27 Oct 2022 AU-7;</v>
      </c>
    </row>
    <row r="882" spans="1:27" ht="409.5" hidden="1">
      <c r="A882" t="s">
        <v>6734</v>
      </c>
      <c r="B882" t="s">
        <v>4349</v>
      </c>
      <c r="C882" t="s">
        <v>6733</v>
      </c>
      <c r="D882" t="s">
        <v>6732</v>
      </c>
      <c r="E882" t="s">
        <v>6731</v>
      </c>
      <c r="F882" t="s">
        <v>6730</v>
      </c>
      <c r="G882" s="25" t="s">
        <v>6729</v>
      </c>
      <c r="I882" s="25" t="s">
        <v>6728</v>
      </c>
      <c r="J882" t="s">
        <v>6727</v>
      </c>
      <c r="M882" t="b">
        <v>0</v>
      </c>
      <c r="T882" t="s">
        <v>4341</v>
      </c>
      <c r="U882" t="s">
        <v>4340</v>
      </c>
      <c r="V882" t="s">
        <v>5162</v>
      </c>
      <c r="W882">
        <v>4093</v>
      </c>
      <c r="X882" s="25" t="s">
        <v>21650</v>
      </c>
      <c r="Y882" t="s">
        <v>21488</v>
      </c>
      <c r="Z882" t="s">
        <v>6726</v>
      </c>
      <c r="AA882" t="str">
        <f t="shared" si="13"/>
        <v>Application Security and Development Security Technical Implementation Guide :: Version 5, Release: 2 Benchmark Date: 27 Oct 2022 AU-7;</v>
      </c>
    </row>
    <row r="883" spans="1:27" ht="409.5" hidden="1">
      <c r="A883" t="s">
        <v>6725</v>
      </c>
      <c r="B883" t="s">
        <v>4349</v>
      </c>
      <c r="C883" t="s">
        <v>6724</v>
      </c>
      <c r="D883" t="s">
        <v>6723</v>
      </c>
      <c r="E883" t="s">
        <v>6722</v>
      </c>
      <c r="F883" t="s">
        <v>6721</v>
      </c>
      <c r="G883" s="25" t="s">
        <v>6720</v>
      </c>
      <c r="I883" s="25" t="s">
        <v>6719</v>
      </c>
      <c r="J883" t="s">
        <v>6718</v>
      </c>
      <c r="M883" t="b">
        <v>0</v>
      </c>
      <c r="T883" t="s">
        <v>4341</v>
      </c>
      <c r="U883" t="s">
        <v>4340</v>
      </c>
      <c r="V883" t="s">
        <v>5162</v>
      </c>
      <c r="W883">
        <v>4093</v>
      </c>
      <c r="X883" s="25" t="s">
        <v>21651</v>
      </c>
      <c r="Y883" t="s">
        <v>21488</v>
      </c>
      <c r="Z883" t="s">
        <v>6717</v>
      </c>
      <c r="AA883" t="str">
        <f t="shared" si="13"/>
        <v>Application Security and Development Security Technical Implementation Guide :: Version 5, Release: 2 Benchmark Date: 27 Oct 2022 AU-7;</v>
      </c>
    </row>
    <row r="884" spans="1:27" ht="409.5" hidden="1">
      <c r="A884" t="s">
        <v>6716</v>
      </c>
      <c r="B884" t="s">
        <v>4349</v>
      </c>
      <c r="C884" t="s">
        <v>6715</v>
      </c>
      <c r="D884" t="s">
        <v>6714</v>
      </c>
      <c r="E884" t="s">
        <v>6713</v>
      </c>
      <c r="F884" t="s">
        <v>6712</v>
      </c>
      <c r="G884" s="25" t="s">
        <v>6711</v>
      </c>
      <c r="I884" s="25" t="s">
        <v>6710</v>
      </c>
      <c r="J884" t="s">
        <v>6709</v>
      </c>
      <c r="M884" t="b">
        <v>0</v>
      </c>
      <c r="T884" t="s">
        <v>4341</v>
      </c>
      <c r="U884" t="s">
        <v>4340</v>
      </c>
      <c r="V884" t="s">
        <v>5162</v>
      </c>
      <c r="W884">
        <v>4093</v>
      </c>
      <c r="X884" s="25" t="s">
        <v>21652</v>
      </c>
      <c r="Y884" t="s">
        <v>21488</v>
      </c>
      <c r="Z884" t="s">
        <v>6708</v>
      </c>
      <c r="AA884" t="str">
        <f t="shared" si="13"/>
        <v>Application Security and Development Security Technical Implementation Guide :: Version 5, Release: 2 Benchmark Date: 27 Oct 2022 AU-7;</v>
      </c>
    </row>
    <row r="885" spans="1:27" ht="409.5" hidden="1">
      <c r="A885" t="s">
        <v>6707</v>
      </c>
      <c r="B885" t="s">
        <v>4349</v>
      </c>
      <c r="C885" t="s">
        <v>6706</v>
      </c>
      <c r="D885" t="s">
        <v>6705</v>
      </c>
      <c r="E885" t="s">
        <v>6704</v>
      </c>
      <c r="F885" t="s">
        <v>6703</v>
      </c>
      <c r="G885" s="25" t="s">
        <v>6702</v>
      </c>
      <c r="I885" s="25" t="s">
        <v>6701</v>
      </c>
      <c r="J885" t="s">
        <v>6700</v>
      </c>
      <c r="M885" t="b">
        <v>0</v>
      </c>
      <c r="T885" t="s">
        <v>4341</v>
      </c>
      <c r="U885" t="s">
        <v>4340</v>
      </c>
      <c r="V885" t="s">
        <v>5162</v>
      </c>
      <c r="W885">
        <v>4093</v>
      </c>
      <c r="X885" s="25" t="s">
        <v>21653</v>
      </c>
      <c r="Y885" t="s">
        <v>21488</v>
      </c>
      <c r="Z885" t="s">
        <v>6699</v>
      </c>
      <c r="AA885" t="str">
        <f t="shared" si="13"/>
        <v>Application Security and Development Security Technical Implementation Guide :: Version 5, Release: 2 Benchmark Date: 27 Oct 2022 AU-7;</v>
      </c>
    </row>
    <row r="886" spans="1:27" ht="409.5" hidden="1">
      <c r="A886" t="s">
        <v>18506</v>
      </c>
      <c r="B886" t="s">
        <v>5187</v>
      </c>
      <c r="C886" t="s">
        <v>6697</v>
      </c>
      <c r="D886" t="s">
        <v>18505</v>
      </c>
      <c r="E886" t="s">
        <v>18504</v>
      </c>
      <c r="F886" t="s">
        <v>18503</v>
      </c>
      <c r="G886" s="25" t="s">
        <v>18502</v>
      </c>
      <c r="I886" s="25" t="s">
        <v>18501</v>
      </c>
      <c r="J886" t="s">
        <v>18500</v>
      </c>
      <c r="M886" t="b">
        <v>0</v>
      </c>
      <c r="T886" t="s">
        <v>4341</v>
      </c>
      <c r="U886" t="s">
        <v>4340</v>
      </c>
      <c r="V886" t="s">
        <v>18135</v>
      </c>
      <c r="W886">
        <v>2901</v>
      </c>
      <c r="X886" s="25" t="s">
        <v>21654</v>
      </c>
      <c r="Y886" t="s">
        <v>21488</v>
      </c>
      <c r="Z886" t="s">
        <v>18499</v>
      </c>
      <c r="AA886" t="str">
        <f t="shared" si="13"/>
        <v>Central Log Server Security Requirements Guide :: Version 2, Release: 2 Benchmark Date: 27 Oct 2022 AU-7;</v>
      </c>
    </row>
    <row r="887" spans="1:27" ht="409.5" hidden="1">
      <c r="A887" t="s">
        <v>18498</v>
      </c>
      <c r="B887" t="s">
        <v>5187</v>
      </c>
      <c r="C887" t="s">
        <v>6688</v>
      </c>
      <c r="D887" t="s">
        <v>18497</v>
      </c>
      <c r="E887" t="s">
        <v>18496</v>
      </c>
      <c r="F887" t="s">
        <v>18495</v>
      </c>
      <c r="G887" s="25" t="s">
        <v>18494</v>
      </c>
      <c r="I887" s="25" t="s">
        <v>18493</v>
      </c>
      <c r="J887" t="s">
        <v>18492</v>
      </c>
      <c r="M887" t="b">
        <v>0</v>
      </c>
      <c r="T887" t="s">
        <v>4341</v>
      </c>
      <c r="U887" t="s">
        <v>4340</v>
      </c>
      <c r="V887" t="s">
        <v>18135</v>
      </c>
      <c r="W887">
        <v>2901</v>
      </c>
      <c r="X887" s="25" t="s">
        <v>21655</v>
      </c>
      <c r="Y887" t="s">
        <v>21488</v>
      </c>
      <c r="Z887" t="s">
        <v>18491</v>
      </c>
      <c r="AA887" t="str">
        <f t="shared" si="13"/>
        <v>Central Log Server Security Requirements Guide :: Version 2, Release: 2 Benchmark Date: 27 Oct 2022 AU-7;</v>
      </c>
    </row>
    <row r="888" spans="1:27" ht="409.5" hidden="1">
      <c r="A888" t="s">
        <v>13962</v>
      </c>
      <c r="B888" t="s">
        <v>4349</v>
      </c>
      <c r="C888" t="s">
        <v>13961</v>
      </c>
      <c r="D888" t="s">
        <v>13960</v>
      </c>
      <c r="E888" t="s">
        <v>13959</v>
      </c>
      <c r="F888" t="s">
        <v>13958</v>
      </c>
      <c r="G888" s="25" t="s">
        <v>13957</v>
      </c>
      <c r="I888" t="s">
        <v>13956</v>
      </c>
      <c r="J888" t="s">
        <v>13955</v>
      </c>
      <c r="M888" t="b">
        <v>0</v>
      </c>
      <c r="T888" t="s">
        <v>4341</v>
      </c>
      <c r="U888" t="s">
        <v>4340</v>
      </c>
      <c r="V888" t="s">
        <v>13339</v>
      </c>
      <c r="W888">
        <v>2895</v>
      </c>
      <c r="X888" s="25" t="s">
        <v>21654</v>
      </c>
      <c r="Y888" t="s">
        <v>21488</v>
      </c>
      <c r="Z888" t="s">
        <v>13954</v>
      </c>
      <c r="AA888" t="str">
        <f t="shared" si="13"/>
        <v>General Purpose Operating System Security Requirements Guide :: Version 2, Release: 4 Benchmark Date: 27 Jul 2022 AU-7;</v>
      </c>
    </row>
    <row r="889" spans="1:27" ht="409.5" hidden="1">
      <c r="A889" t="s">
        <v>13953</v>
      </c>
      <c r="B889" t="s">
        <v>4349</v>
      </c>
      <c r="C889" t="s">
        <v>13952</v>
      </c>
      <c r="D889" t="s">
        <v>13951</v>
      </c>
      <c r="E889" t="s">
        <v>13950</v>
      </c>
      <c r="F889" t="s">
        <v>13949</v>
      </c>
      <c r="G889" s="25" t="s">
        <v>13948</v>
      </c>
      <c r="I889" t="s">
        <v>13947</v>
      </c>
      <c r="J889" t="s">
        <v>13946</v>
      </c>
      <c r="M889" t="b">
        <v>0</v>
      </c>
      <c r="T889" t="s">
        <v>4341</v>
      </c>
      <c r="U889" t="s">
        <v>4340</v>
      </c>
      <c r="V889" t="s">
        <v>13339</v>
      </c>
      <c r="W889">
        <v>2895</v>
      </c>
      <c r="X889" s="25" t="s">
        <v>21655</v>
      </c>
      <c r="Y889" t="s">
        <v>21488</v>
      </c>
      <c r="Z889" t="s">
        <v>13945</v>
      </c>
      <c r="AA889" t="str">
        <f t="shared" si="13"/>
        <v>General Purpose Operating System Security Requirements Guide :: Version 2, Release: 4 Benchmark Date: 27 Jul 2022 AU-7;</v>
      </c>
    </row>
    <row r="890" spans="1:27" ht="409.5" hidden="1">
      <c r="A890" t="s">
        <v>11767</v>
      </c>
      <c r="B890" t="s">
        <v>4349</v>
      </c>
      <c r="C890" t="s">
        <v>6697</v>
      </c>
      <c r="D890" t="s">
        <v>11766</v>
      </c>
      <c r="E890" t="s">
        <v>11765</v>
      </c>
      <c r="F890" t="s">
        <v>11764</v>
      </c>
      <c r="G890" s="25" t="s">
        <v>11763</v>
      </c>
      <c r="I890" s="25" t="s">
        <v>11762</v>
      </c>
      <c r="J890" t="s">
        <v>11761</v>
      </c>
      <c r="M890" t="b">
        <v>0</v>
      </c>
      <c r="T890" t="s">
        <v>4341</v>
      </c>
      <c r="U890" t="s">
        <v>4340</v>
      </c>
      <c r="V890" t="s">
        <v>11272</v>
      </c>
      <c r="W890">
        <v>2906</v>
      </c>
      <c r="X890" s="25" t="s">
        <v>21654</v>
      </c>
      <c r="Y890" t="s">
        <v>21488</v>
      </c>
      <c r="Z890" t="s">
        <v>11760</v>
      </c>
      <c r="AA890" t="str">
        <f t="shared" si="13"/>
        <v>Mainframe Product Security Requirements Guide :: Version 2, Release: 1 Benchmark Date: 27 Oct 2022 AU-7;</v>
      </c>
    </row>
    <row r="891" spans="1:27" ht="409.5" hidden="1">
      <c r="A891" t="s">
        <v>11759</v>
      </c>
      <c r="B891" t="s">
        <v>4349</v>
      </c>
      <c r="C891" t="s">
        <v>6688</v>
      </c>
      <c r="D891" t="s">
        <v>11758</v>
      </c>
      <c r="E891" t="s">
        <v>11757</v>
      </c>
      <c r="F891" t="s">
        <v>11756</v>
      </c>
      <c r="G891" s="25" t="s">
        <v>11755</v>
      </c>
      <c r="I891" s="25" t="s">
        <v>11754</v>
      </c>
      <c r="J891" t="s">
        <v>11753</v>
      </c>
      <c r="M891" t="b">
        <v>0</v>
      </c>
      <c r="T891" t="s">
        <v>4341</v>
      </c>
      <c r="U891" t="s">
        <v>4340</v>
      </c>
      <c r="V891" t="s">
        <v>11272</v>
      </c>
      <c r="W891">
        <v>2906</v>
      </c>
      <c r="X891" s="25" t="s">
        <v>21655</v>
      </c>
      <c r="Y891" t="s">
        <v>21488</v>
      </c>
      <c r="Z891" t="s">
        <v>11752</v>
      </c>
      <c r="AA891" t="str">
        <f t="shared" si="13"/>
        <v>Mainframe Product Security Requirements Guide :: Version 2, Release: 1 Benchmark Date: 27 Oct 2022 AU-7;</v>
      </c>
    </row>
    <row r="892" spans="1:27" ht="409.5" hidden="1">
      <c r="A892" t="s">
        <v>6698</v>
      </c>
      <c r="B892" t="s">
        <v>4349</v>
      </c>
      <c r="C892" t="s">
        <v>6697</v>
      </c>
      <c r="D892" t="s">
        <v>6696</v>
      </c>
      <c r="E892" t="s">
        <v>6695</v>
      </c>
      <c r="F892" t="s">
        <v>6694</v>
      </c>
      <c r="G892" s="25" t="s">
        <v>6693</v>
      </c>
      <c r="I892" s="25" t="s">
        <v>6692</v>
      </c>
      <c r="J892" t="s">
        <v>6691</v>
      </c>
      <c r="M892" t="b">
        <v>0</v>
      </c>
      <c r="T892" t="s">
        <v>4341</v>
      </c>
      <c r="U892" t="s">
        <v>4340</v>
      </c>
      <c r="V892" t="s">
        <v>5162</v>
      </c>
      <c r="W892">
        <v>4093</v>
      </c>
      <c r="X892" s="25" t="s">
        <v>21654</v>
      </c>
      <c r="Y892" t="s">
        <v>21488</v>
      </c>
      <c r="Z892" t="s">
        <v>6690</v>
      </c>
      <c r="AA892" t="str">
        <f t="shared" si="13"/>
        <v>Application Security and Development Security Technical Implementation Guide :: Version 5, Release: 2 Benchmark Date: 27 Oct 2022 AU-7;</v>
      </c>
    </row>
    <row r="893" spans="1:27" ht="409.5" hidden="1">
      <c r="A893" t="s">
        <v>6689</v>
      </c>
      <c r="B893" t="s">
        <v>4349</v>
      </c>
      <c r="C893" t="s">
        <v>6688</v>
      </c>
      <c r="D893" t="s">
        <v>6687</v>
      </c>
      <c r="E893" t="s">
        <v>6686</v>
      </c>
      <c r="F893" t="s">
        <v>6685</v>
      </c>
      <c r="G893" s="25" t="s">
        <v>6684</v>
      </c>
      <c r="I893" s="25" t="s">
        <v>6683</v>
      </c>
      <c r="J893" t="s">
        <v>6682</v>
      </c>
      <c r="M893" t="b">
        <v>0</v>
      </c>
      <c r="T893" t="s">
        <v>4341</v>
      </c>
      <c r="U893" t="s">
        <v>4340</v>
      </c>
      <c r="V893" t="s">
        <v>5162</v>
      </c>
      <c r="W893">
        <v>4093</v>
      </c>
      <c r="X893" s="25" t="s">
        <v>21655</v>
      </c>
      <c r="Y893" t="s">
        <v>21488</v>
      </c>
      <c r="Z893" t="s">
        <v>6681</v>
      </c>
      <c r="AA893" t="str">
        <f t="shared" si="13"/>
        <v>Application Security and Development Security Technical Implementation Guide :: Version 5, Release: 2 Benchmark Date: 27 Oct 2022 AU-7;</v>
      </c>
    </row>
    <row r="894" spans="1:27" ht="409.5" hidden="1">
      <c r="A894" t="s">
        <v>19245</v>
      </c>
      <c r="B894" t="s">
        <v>4349</v>
      </c>
      <c r="C894" t="s">
        <v>19244</v>
      </c>
      <c r="D894" t="s">
        <v>19243</v>
      </c>
      <c r="E894" t="s">
        <v>19242</v>
      </c>
      <c r="F894" t="s">
        <v>19241</v>
      </c>
      <c r="G894" s="25" t="s">
        <v>19240</v>
      </c>
      <c r="I894" s="25" t="s">
        <v>19239</v>
      </c>
      <c r="J894" t="s">
        <v>19238</v>
      </c>
      <c r="M894" t="b">
        <v>0</v>
      </c>
      <c r="T894" t="s">
        <v>4341</v>
      </c>
      <c r="U894" t="s">
        <v>4340</v>
      </c>
      <c r="V894" t="s">
        <v>18918</v>
      </c>
      <c r="W894">
        <v>2900</v>
      </c>
      <c r="X894" s="25" t="s">
        <v>13936</v>
      </c>
      <c r="Y894" t="s">
        <v>21656</v>
      </c>
      <c r="Z894" t="s">
        <v>19237</v>
      </c>
      <c r="AA894" t="str">
        <f t="shared" si="13"/>
        <v>Application Server Security Requirements Guide :: Version 3, Release: 3 Benchmark Date: 27 Oct 2022 AU-8 (1);</v>
      </c>
    </row>
    <row r="895" spans="1:27" ht="409.5" hidden="1">
      <c r="A895" t="s">
        <v>13944</v>
      </c>
      <c r="B895" t="s">
        <v>4349</v>
      </c>
      <c r="C895" t="s">
        <v>13943</v>
      </c>
      <c r="D895" t="s">
        <v>13942</v>
      </c>
      <c r="E895" t="s">
        <v>13941</v>
      </c>
      <c r="F895" t="s">
        <v>13940</v>
      </c>
      <c r="G895" s="25" t="s">
        <v>13939</v>
      </c>
      <c r="I895" t="s">
        <v>13938</v>
      </c>
      <c r="J895" t="s">
        <v>13937</v>
      </c>
      <c r="M895" t="b">
        <v>0</v>
      </c>
      <c r="T895" t="s">
        <v>4341</v>
      </c>
      <c r="U895" t="s">
        <v>4340</v>
      </c>
      <c r="V895" t="s">
        <v>13339</v>
      </c>
      <c r="W895">
        <v>2895</v>
      </c>
      <c r="X895" s="25" t="s">
        <v>13936</v>
      </c>
      <c r="Y895" t="s">
        <v>21656</v>
      </c>
      <c r="Z895" t="s">
        <v>13935</v>
      </c>
      <c r="AA895" t="str">
        <f t="shared" si="13"/>
        <v>General Purpose Operating System Security Requirements Guide :: Version 2, Release: 4 Benchmark Date: 27 Jul 2022 AU-8 (1);</v>
      </c>
    </row>
    <row r="896" spans="1:27" ht="409.5" hidden="1">
      <c r="A896" t="s">
        <v>21182</v>
      </c>
      <c r="B896" t="s">
        <v>5187</v>
      </c>
      <c r="C896" t="s">
        <v>21180</v>
      </c>
      <c r="D896" t="s">
        <v>21181</v>
      </c>
      <c r="E896" t="s">
        <v>21180</v>
      </c>
      <c r="F896" t="s">
        <v>21179</v>
      </c>
      <c r="G896" s="25" t="s">
        <v>21178</v>
      </c>
      <c r="I896" s="25" t="s">
        <v>21177</v>
      </c>
      <c r="J896" t="s">
        <v>21176</v>
      </c>
      <c r="M896" t="b">
        <v>0</v>
      </c>
      <c r="T896" t="s">
        <v>4341</v>
      </c>
      <c r="U896" t="s">
        <v>4340</v>
      </c>
      <c r="V896" t="s">
        <v>20945</v>
      </c>
      <c r="W896">
        <v>3357</v>
      </c>
      <c r="X896" s="25" t="s">
        <v>21554</v>
      </c>
      <c r="Y896" t="s">
        <v>21657</v>
      </c>
      <c r="AA896" t="str">
        <f t="shared" si="13"/>
        <v>Authentication, Authorization, and Accounting Services (AAA) Security Requirements Guide :: Version 1, Release: 2 Benchmark Date: 24 Jan 2020 AU-8 (1);CM-6;</v>
      </c>
    </row>
    <row r="897" spans="1:27" ht="409.5" hidden="1">
      <c r="A897" t="s">
        <v>21175</v>
      </c>
      <c r="B897" t="s">
        <v>4349</v>
      </c>
      <c r="C897" t="s">
        <v>21173</v>
      </c>
      <c r="D897" t="s">
        <v>21174</v>
      </c>
      <c r="E897" t="s">
        <v>21173</v>
      </c>
      <c r="F897" t="s">
        <v>21172</v>
      </c>
      <c r="G897" s="25" t="s">
        <v>21171</v>
      </c>
      <c r="I897" s="25" t="s">
        <v>21170</v>
      </c>
      <c r="J897" t="s">
        <v>21169</v>
      </c>
      <c r="M897" t="b">
        <v>0</v>
      </c>
      <c r="T897" t="s">
        <v>4341</v>
      </c>
      <c r="U897" t="s">
        <v>4340</v>
      </c>
      <c r="V897" t="s">
        <v>20945</v>
      </c>
      <c r="W897">
        <v>3357</v>
      </c>
      <c r="X897" s="25" t="s">
        <v>21554</v>
      </c>
      <c r="Y897" t="s">
        <v>21657</v>
      </c>
      <c r="AA897" t="str">
        <f t="shared" si="13"/>
        <v>Authentication, Authorization, and Accounting Services (AAA) Security Requirements Guide :: Version 1, Release: 2 Benchmark Date: 24 Jan 2020 AU-8 (1);CM-6;</v>
      </c>
    </row>
    <row r="898" spans="1:27" ht="409.5" hidden="1">
      <c r="A898" t="s">
        <v>19236</v>
      </c>
      <c r="B898" t="s">
        <v>4349</v>
      </c>
      <c r="C898" t="s">
        <v>19235</v>
      </c>
      <c r="D898" t="s">
        <v>19234</v>
      </c>
      <c r="E898" t="s">
        <v>19233</v>
      </c>
      <c r="F898" t="s">
        <v>19232</v>
      </c>
      <c r="G898" s="25" t="s">
        <v>19231</v>
      </c>
      <c r="I898" s="25" t="s">
        <v>19230</v>
      </c>
      <c r="J898" t="s">
        <v>19229</v>
      </c>
      <c r="M898" t="b">
        <v>0</v>
      </c>
      <c r="T898" t="s">
        <v>4341</v>
      </c>
      <c r="U898" t="s">
        <v>4340</v>
      </c>
      <c r="V898" t="s">
        <v>18918</v>
      </c>
      <c r="W898">
        <v>2900</v>
      </c>
      <c r="X898" s="25" t="s">
        <v>13926</v>
      </c>
      <c r="Y898" t="s">
        <v>21656</v>
      </c>
      <c r="Z898" t="s">
        <v>19228</v>
      </c>
      <c r="AA898" t="str">
        <f t="shared" si="13"/>
        <v>Application Server Security Requirements Guide :: Version 3, Release: 3 Benchmark Date: 27 Oct 2022 AU-8 (1);</v>
      </c>
    </row>
    <row r="899" spans="1:27" ht="409.5" hidden="1">
      <c r="A899" t="s">
        <v>13934</v>
      </c>
      <c r="B899" t="s">
        <v>4349</v>
      </c>
      <c r="C899" t="s">
        <v>13933</v>
      </c>
      <c r="D899" t="s">
        <v>13932</v>
      </c>
      <c r="E899" t="s">
        <v>13931</v>
      </c>
      <c r="F899" t="s">
        <v>13930</v>
      </c>
      <c r="G899" s="25" t="s">
        <v>13929</v>
      </c>
      <c r="I899" t="s">
        <v>13928</v>
      </c>
      <c r="J899" t="s">
        <v>13927</v>
      </c>
      <c r="M899" t="b">
        <v>0</v>
      </c>
      <c r="T899" t="s">
        <v>4341</v>
      </c>
      <c r="U899" t="s">
        <v>4340</v>
      </c>
      <c r="V899" t="s">
        <v>13339</v>
      </c>
      <c r="W899">
        <v>2895</v>
      </c>
      <c r="X899" s="25" t="s">
        <v>13926</v>
      </c>
      <c r="Y899" t="s">
        <v>21656</v>
      </c>
      <c r="Z899" t="s">
        <v>13925</v>
      </c>
      <c r="AA899" t="str">
        <f t="shared" si="13"/>
        <v>General Purpose Operating System Security Requirements Guide :: Version 2, Release: 4 Benchmark Date: 27 Jul 2022 AU-8 (1);</v>
      </c>
    </row>
    <row r="900" spans="1:27" ht="409.5" hidden="1">
      <c r="A900" t="s">
        <v>10777</v>
      </c>
      <c r="B900" t="s">
        <v>4349</v>
      </c>
      <c r="C900" t="s">
        <v>10776</v>
      </c>
      <c r="D900" t="s">
        <v>10775</v>
      </c>
      <c r="E900" t="s">
        <v>10774</v>
      </c>
      <c r="F900" t="s">
        <v>10773</v>
      </c>
      <c r="G900" s="25" t="s">
        <v>10772</v>
      </c>
      <c r="I900" s="25" t="s">
        <v>10771</v>
      </c>
      <c r="J900" t="s">
        <v>10770</v>
      </c>
      <c r="M900" t="b">
        <v>0</v>
      </c>
      <c r="T900" t="s">
        <v>4341</v>
      </c>
      <c r="U900" t="s">
        <v>4340</v>
      </c>
      <c r="V900" t="s">
        <v>10511</v>
      </c>
      <c r="W900">
        <v>2890</v>
      </c>
      <c r="X900" s="25" t="s">
        <v>21555</v>
      </c>
      <c r="Y900" t="s">
        <v>21556</v>
      </c>
      <c r="Z900" t="s">
        <v>10769</v>
      </c>
      <c r="AA900" t="str">
        <f t="shared" ref="AA900:AA963" si="14">_xlfn.CONCAT(V900, " ", Y900)</f>
        <v>Network Device Management Security Requirements Guide :: Version 4, Release: 1 Benchmark Date: 23 Apr 2021 AU-8 (2);CM-6;</v>
      </c>
    </row>
    <row r="901" spans="1:27" ht="409.5" hidden="1">
      <c r="A901" t="s">
        <v>21202</v>
      </c>
      <c r="B901" t="s">
        <v>4349</v>
      </c>
      <c r="C901" t="s">
        <v>21200</v>
      </c>
      <c r="D901" t="s">
        <v>21201</v>
      </c>
      <c r="E901" t="s">
        <v>21200</v>
      </c>
      <c r="F901" t="s">
        <v>21199</v>
      </c>
      <c r="G901" s="25" t="s">
        <v>21198</v>
      </c>
      <c r="I901" s="25" t="s">
        <v>21197</v>
      </c>
      <c r="J901" t="s">
        <v>21196</v>
      </c>
      <c r="M901" t="b">
        <v>0</v>
      </c>
      <c r="T901" t="s">
        <v>4341</v>
      </c>
      <c r="U901" t="s">
        <v>4340</v>
      </c>
      <c r="V901" t="s">
        <v>20945</v>
      </c>
      <c r="W901">
        <v>3357</v>
      </c>
      <c r="X901" s="25" t="s">
        <v>21658</v>
      </c>
      <c r="Y901" t="s">
        <v>21484</v>
      </c>
      <c r="AA901" t="str">
        <f t="shared" si="14"/>
        <v>Authentication, Authorization, and Accounting Services (AAA) Security Requirements Guide :: Version 1, Release: 2 Benchmark Date: 24 Jan 2020 AU-8;</v>
      </c>
    </row>
    <row r="902" spans="1:27" ht="409.5" hidden="1">
      <c r="A902" t="s">
        <v>19723</v>
      </c>
      <c r="B902" t="s">
        <v>4349</v>
      </c>
      <c r="C902" t="s">
        <v>5017</v>
      </c>
      <c r="D902" t="s">
        <v>19722</v>
      </c>
      <c r="E902" t="s">
        <v>19721</v>
      </c>
      <c r="F902" t="s">
        <v>19720</v>
      </c>
      <c r="G902" s="25" t="s">
        <v>19719</v>
      </c>
      <c r="I902" s="25" t="s">
        <v>19718</v>
      </c>
      <c r="J902" t="s">
        <v>19717</v>
      </c>
      <c r="M902" t="b">
        <v>0</v>
      </c>
      <c r="T902" t="s">
        <v>4341</v>
      </c>
      <c r="U902" t="s">
        <v>4340</v>
      </c>
      <c r="V902" t="s">
        <v>18918</v>
      </c>
      <c r="W902">
        <v>2900</v>
      </c>
      <c r="X902" s="25" t="s">
        <v>21658</v>
      </c>
      <c r="Y902" t="s">
        <v>21484</v>
      </c>
      <c r="Z902" t="s">
        <v>19716</v>
      </c>
      <c r="AA902" t="str">
        <f t="shared" si="14"/>
        <v>Application Server Security Requirements Guide :: Version 3, Release: 3 Benchmark Date: 27 Oct 2022 AU-8;</v>
      </c>
    </row>
    <row r="903" spans="1:27" ht="409.5" hidden="1">
      <c r="A903" t="s">
        <v>18834</v>
      </c>
      <c r="B903" t="s">
        <v>5187</v>
      </c>
      <c r="C903" t="s">
        <v>5017</v>
      </c>
      <c r="D903" t="s">
        <v>18833</v>
      </c>
      <c r="E903" t="s">
        <v>18832</v>
      </c>
      <c r="F903" t="s">
        <v>18831</v>
      </c>
      <c r="G903" s="25" t="s">
        <v>12408</v>
      </c>
      <c r="I903" s="25" t="s">
        <v>18830</v>
      </c>
      <c r="J903" t="s">
        <v>18829</v>
      </c>
      <c r="M903" t="b">
        <v>0</v>
      </c>
      <c r="T903" t="s">
        <v>4341</v>
      </c>
      <c r="U903" t="s">
        <v>4340</v>
      </c>
      <c r="V903" t="s">
        <v>18135</v>
      </c>
      <c r="W903">
        <v>2901</v>
      </c>
      <c r="X903" s="25" t="s">
        <v>21658</v>
      </c>
      <c r="Y903" t="s">
        <v>21484</v>
      </c>
      <c r="Z903" t="s">
        <v>18828</v>
      </c>
      <c r="AA903" t="str">
        <f t="shared" si="14"/>
        <v>Central Log Server Security Requirements Guide :: Version 2, Release: 2 Benchmark Date: 27 Oct 2022 AU-8;</v>
      </c>
    </row>
    <row r="904" spans="1:27" ht="409.5" hidden="1">
      <c r="A904" t="s">
        <v>17918</v>
      </c>
      <c r="B904" t="s">
        <v>4349</v>
      </c>
      <c r="C904" t="s">
        <v>5017</v>
      </c>
      <c r="D904" t="s">
        <v>17917</v>
      </c>
      <c r="E904" t="s">
        <v>17916</v>
      </c>
      <c r="F904" t="s">
        <v>17915</v>
      </c>
      <c r="G904" t="s">
        <v>17914</v>
      </c>
      <c r="I904" s="25" t="s">
        <v>17913</v>
      </c>
      <c r="J904" t="s">
        <v>17912</v>
      </c>
      <c r="M904" t="b">
        <v>0</v>
      </c>
      <c r="T904" t="s">
        <v>4341</v>
      </c>
      <c r="U904" t="s">
        <v>4340</v>
      </c>
      <c r="V904" t="s">
        <v>16942</v>
      </c>
      <c r="W904">
        <v>5239</v>
      </c>
      <c r="X904" s="25" t="s">
        <v>21658</v>
      </c>
      <c r="Y904" t="s">
        <v>21484</v>
      </c>
      <c r="AA904" t="str">
        <f t="shared" si="14"/>
        <v>Container Platform Security Requirements Guide :: Version 1, Release: 3 Benchmark Date: 27 Jan 2022 AU-8;</v>
      </c>
    </row>
    <row r="905" spans="1:27" ht="409.5" hidden="1">
      <c r="A905" t="s">
        <v>16797</v>
      </c>
      <c r="B905" t="s">
        <v>4349</v>
      </c>
      <c r="C905" t="s">
        <v>5017</v>
      </c>
      <c r="D905" t="s">
        <v>16796</v>
      </c>
      <c r="E905" t="s">
        <v>16795</v>
      </c>
      <c r="F905" t="s">
        <v>16794</v>
      </c>
      <c r="G905" s="25" t="s">
        <v>16793</v>
      </c>
      <c r="I905" s="25" t="s">
        <v>16792</v>
      </c>
      <c r="J905" s="25" t="s">
        <v>16791</v>
      </c>
      <c r="M905" t="b">
        <v>0</v>
      </c>
      <c r="T905" t="s">
        <v>4341</v>
      </c>
      <c r="U905" t="s">
        <v>4340</v>
      </c>
      <c r="V905" t="s">
        <v>15953</v>
      </c>
      <c r="W905">
        <v>2902</v>
      </c>
      <c r="X905" s="25" t="s">
        <v>21658</v>
      </c>
      <c r="Y905" t="s">
        <v>21484</v>
      </c>
      <c r="Z905" t="s">
        <v>16790</v>
      </c>
      <c r="AA905" t="str">
        <f t="shared" si="14"/>
        <v>Database Security Requirements Guide :: Version 3, Release: 3 Benchmark Date: 27 Jul 2022 AU-8;</v>
      </c>
    </row>
    <row r="906" spans="1:27" ht="409.5" hidden="1">
      <c r="A906" t="s">
        <v>14794</v>
      </c>
      <c r="B906" t="s">
        <v>4349</v>
      </c>
      <c r="C906" t="s">
        <v>14793</v>
      </c>
      <c r="D906" t="s">
        <v>14792</v>
      </c>
      <c r="E906" t="s">
        <v>14791</v>
      </c>
      <c r="F906" t="s">
        <v>14790</v>
      </c>
      <c r="G906" s="25" t="s">
        <v>14789</v>
      </c>
      <c r="I906" t="s">
        <v>14788</v>
      </c>
      <c r="J906" t="s">
        <v>14787</v>
      </c>
      <c r="M906" t="b">
        <v>0</v>
      </c>
      <c r="T906" t="s">
        <v>4341</v>
      </c>
      <c r="U906" t="s">
        <v>4340</v>
      </c>
      <c r="V906" t="s">
        <v>13339</v>
      </c>
      <c r="W906">
        <v>2895</v>
      </c>
      <c r="X906" s="25" t="s">
        <v>21658</v>
      </c>
      <c r="Y906" t="s">
        <v>21484</v>
      </c>
      <c r="Z906" t="s">
        <v>14786</v>
      </c>
      <c r="AA906" t="str">
        <f t="shared" si="14"/>
        <v>General Purpose Operating System Security Requirements Guide :: Version 2, Release: 4 Benchmark Date: 27 Jul 2022 AU-8;</v>
      </c>
    </row>
    <row r="907" spans="1:27" ht="409.5" hidden="1">
      <c r="A907" t="s">
        <v>12412</v>
      </c>
      <c r="B907" t="s">
        <v>4349</v>
      </c>
      <c r="C907" t="s">
        <v>5017</v>
      </c>
      <c r="D907" t="s">
        <v>12411</v>
      </c>
      <c r="E907" t="s">
        <v>12410</v>
      </c>
      <c r="F907" t="s">
        <v>12409</v>
      </c>
      <c r="G907" s="25" t="s">
        <v>12408</v>
      </c>
      <c r="I907" s="25" t="s">
        <v>12407</v>
      </c>
      <c r="J907" t="s">
        <v>12406</v>
      </c>
      <c r="M907" t="b">
        <v>0</v>
      </c>
      <c r="T907" t="s">
        <v>4341</v>
      </c>
      <c r="U907" t="s">
        <v>4340</v>
      </c>
      <c r="V907" t="s">
        <v>11272</v>
      </c>
      <c r="W907">
        <v>2906</v>
      </c>
      <c r="X907" s="25" t="s">
        <v>21658</v>
      </c>
      <c r="Y907" t="s">
        <v>21484</v>
      </c>
      <c r="Z907" t="s">
        <v>12405</v>
      </c>
      <c r="AA907" t="str">
        <f t="shared" si="14"/>
        <v>Mainframe Product Security Requirements Guide :: Version 2, Release: 1 Benchmark Date: 27 Oct 2022 AU-8;</v>
      </c>
    </row>
    <row r="908" spans="1:27" ht="409.5" hidden="1">
      <c r="A908" t="s">
        <v>11078</v>
      </c>
      <c r="B908" t="s">
        <v>4349</v>
      </c>
      <c r="C908" t="s">
        <v>5017</v>
      </c>
      <c r="D908" t="s">
        <v>11077</v>
      </c>
      <c r="E908" t="s">
        <v>11076</v>
      </c>
      <c r="F908" t="s">
        <v>11075</v>
      </c>
      <c r="G908" s="25" t="s">
        <v>11074</v>
      </c>
      <c r="I908" t="s">
        <v>11073</v>
      </c>
      <c r="J908" t="s">
        <v>11072</v>
      </c>
      <c r="M908" t="b">
        <v>0</v>
      </c>
      <c r="T908" t="s">
        <v>4341</v>
      </c>
      <c r="U908" t="s">
        <v>4340</v>
      </c>
      <c r="V908" t="s">
        <v>10511</v>
      </c>
      <c r="W908">
        <v>2890</v>
      </c>
      <c r="X908" s="25" t="s">
        <v>21658</v>
      </c>
      <c r="Y908" t="s">
        <v>21484</v>
      </c>
      <c r="Z908" t="s">
        <v>11071</v>
      </c>
      <c r="AA908" t="str">
        <f t="shared" si="14"/>
        <v>Network Device Management Security Requirements Guide :: Version 4, Release: 1 Benchmark Date: 23 Apr 2021 AU-8;</v>
      </c>
    </row>
    <row r="909" spans="1:27" ht="409.5" hidden="1">
      <c r="A909" t="s">
        <v>9116</v>
      </c>
      <c r="B909" t="s">
        <v>4349</v>
      </c>
      <c r="C909" t="s">
        <v>5017</v>
      </c>
      <c r="D909" t="s">
        <v>9115</v>
      </c>
      <c r="E909" t="s">
        <v>9114</v>
      </c>
      <c r="F909" t="s">
        <v>9113</v>
      </c>
      <c r="G909" s="25" t="s">
        <v>9112</v>
      </c>
      <c r="I909" s="25" t="s">
        <v>9111</v>
      </c>
      <c r="J909" t="s">
        <v>9110</v>
      </c>
      <c r="M909" t="b">
        <v>0</v>
      </c>
      <c r="T909" t="s">
        <v>4341</v>
      </c>
      <c r="U909" t="s">
        <v>4340</v>
      </c>
      <c r="V909" t="s">
        <v>8332</v>
      </c>
      <c r="W909">
        <v>5269</v>
      </c>
      <c r="X909" s="25" t="s">
        <v>21658</v>
      </c>
      <c r="Y909" t="s">
        <v>21484</v>
      </c>
      <c r="AA909" t="str">
        <f t="shared" si="14"/>
        <v>Unified Endpoint Management Server Security Requirements Guide :: Version 1, Release: 1 Benchmark Date: 20 Nov 2020 AU-8;</v>
      </c>
    </row>
    <row r="910" spans="1:27" ht="409.5" hidden="1">
      <c r="A910" t="s">
        <v>6680</v>
      </c>
      <c r="B910" t="s">
        <v>4349</v>
      </c>
      <c r="C910" t="s">
        <v>5017</v>
      </c>
      <c r="D910" t="s">
        <v>6679</v>
      </c>
      <c r="E910" t="s">
        <v>6678</v>
      </c>
      <c r="F910" t="s">
        <v>6677</v>
      </c>
      <c r="G910" s="25" t="s">
        <v>6676</v>
      </c>
      <c r="I910" s="25" t="s">
        <v>6675</v>
      </c>
      <c r="J910" t="s">
        <v>6674</v>
      </c>
      <c r="M910" t="b">
        <v>0</v>
      </c>
      <c r="T910" t="s">
        <v>4341</v>
      </c>
      <c r="U910" t="s">
        <v>4340</v>
      </c>
      <c r="V910" t="s">
        <v>5162</v>
      </c>
      <c r="W910">
        <v>4093</v>
      </c>
      <c r="X910" s="25" t="s">
        <v>21658</v>
      </c>
      <c r="Y910" t="s">
        <v>21484</v>
      </c>
      <c r="Z910" t="s">
        <v>6673</v>
      </c>
      <c r="AA910" t="str">
        <f t="shared" si="14"/>
        <v>Application Security and Development Security Technical Implementation Guide :: Version 5, Release: 2 Benchmark Date: 27 Oct 2022 AU-8;</v>
      </c>
    </row>
    <row r="911" spans="1:27" ht="409.5" hidden="1">
      <c r="A911" t="s">
        <v>5018</v>
      </c>
      <c r="B911" t="s">
        <v>4349</v>
      </c>
      <c r="C911" t="s">
        <v>5017</v>
      </c>
      <c r="D911" t="s">
        <v>5016</v>
      </c>
      <c r="E911" t="s">
        <v>5015</v>
      </c>
      <c r="F911" t="s">
        <v>5014</v>
      </c>
      <c r="G911" s="25" t="s">
        <v>5013</v>
      </c>
      <c r="I911" s="25" t="s">
        <v>5012</v>
      </c>
      <c r="J911" t="s">
        <v>5011</v>
      </c>
      <c r="M911" t="b">
        <v>0</v>
      </c>
      <c r="T911" t="s">
        <v>4341</v>
      </c>
      <c r="U911" t="s">
        <v>4340</v>
      </c>
      <c r="V911" t="s">
        <v>4339</v>
      </c>
      <c r="W911">
        <v>2910</v>
      </c>
      <c r="X911" s="25" t="s">
        <v>21658</v>
      </c>
      <c r="Y911" t="s">
        <v>21484</v>
      </c>
      <c r="Z911" t="s">
        <v>5010</v>
      </c>
      <c r="AA911" t="str">
        <f t="shared" si="14"/>
        <v>Web Server Security Requirements Guide :: Version 3, Release: 1 Benchmark Date: 27 Oct 2022 AU-8;</v>
      </c>
    </row>
    <row r="912" spans="1:27" ht="409.5" hidden="1">
      <c r="A912" t="s">
        <v>21195</v>
      </c>
      <c r="B912" t="s">
        <v>4349</v>
      </c>
      <c r="C912" t="s">
        <v>21193</v>
      </c>
      <c r="D912" t="s">
        <v>21194</v>
      </c>
      <c r="E912" t="s">
        <v>21193</v>
      </c>
      <c r="F912" t="s">
        <v>21192</v>
      </c>
      <c r="G912" s="25" t="s">
        <v>8657</v>
      </c>
      <c r="I912" s="25" t="s">
        <v>21191</v>
      </c>
      <c r="J912" t="s">
        <v>21190</v>
      </c>
      <c r="M912" t="b">
        <v>0</v>
      </c>
      <c r="T912" t="s">
        <v>4341</v>
      </c>
      <c r="U912" t="s">
        <v>4340</v>
      </c>
      <c r="V912" t="s">
        <v>20945</v>
      </c>
      <c r="W912">
        <v>3357</v>
      </c>
      <c r="X912" s="25" t="s">
        <v>21659</v>
      </c>
      <c r="Y912" t="s">
        <v>21484</v>
      </c>
      <c r="AA912" t="str">
        <f t="shared" si="14"/>
        <v>Authentication, Authorization, and Accounting Services (AAA) Security Requirements Guide :: Version 1, Release: 2 Benchmark Date: 24 Jan 2020 AU-8;</v>
      </c>
    </row>
    <row r="913" spans="1:27" ht="409.5" hidden="1">
      <c r="A913" t="s">
        <v>21189</v>
      </c>
      <c r="B913" t="s">
        <v>4349</v>
      </c>
      <c r="C913" t="s">
        <v>21187</v>
      </c>
      <c r="D913" t="s">
        <v>21188</v>
      </c>
      <c r="E913" t="s">
        <v>21187</v>
      </c>
      <c r="F913" t="s">
        <v>21186</v>
      </c>
      <c r="G913" s="25" t="s">
        <v>21185</v>
      </c>
      <c r="I913" s="25" t="s">
        <v>21184</v>
      </c>
      <c r="J913" t="s">
        <v>21183</v>
      </c>
      <c r="M913" t="b">
        <v>0</v>
      </c>
      <c r="T913" t="s">
        <v>4341</v>
      </c>
      <c r="U913" t="s">
        <v>4340</v>
      </c>
      <c r="V913" t="s">
        <v>20945</v>
      </c>
      <c r="W913">
        <v>3357</v>
      </c>
      <c r="X913" s="25" t="s">
        <v>21660</v>
      </c>
      <c r="Y913" t="s">
        <v>21484</v>
      </c>
      <c r="AA913" t="str">
        <f t="shared" si="14"/>
        <v>Authentication, Authorization, and Accounting Services (AAA) Security Requirements Guide :: Version 1, Release: 2 Benchmark Date: 24 Jan 2020 AU-8;</v>
      </c>
    </row>
    <row r="914" spans="1:27" ht="409.5" hidden="1">
      <c r="A914" t="s">
        <v>19227</v>
      </c>
      <c r="B914" t="s">
        <v>4349</v>
      </c>
      <c r="C914" t="s">
        <v>4521</v>
      </c>
      <c r="D914" t="s">
        <v>19226</v>
      </c>
      <c r="E914" t="s">
        <v>19225</v>
      </c>
      <c r="F914" t="s">
        <v>19224</v>
      </c>
      <c r="G914" s="25" t="s">
        <v>6668</v>
      </c>
      <c r="I914" s="25" t="s">
        <v>19223</v>
      </c>
      <c r="J914" t="s">
        <v>19222</v>
      </c>
      <c r="M914" t="b">
        <v>0</v>
      </c>
      <c r="T914" t="s">
        <v>4341</v>
      </c>
      <c r="U914" t="s">
        <v>4340</v>
      </c>
      <c r="V914" t="s">
        <v>18918</v>
      </c>
      <c r="W914">
        <v>2900</v>
      </c>
      <c r="X914" s="25" t="s">
        <v>21660</v>
      </c>
      <c r="Y914" t="s">
        <v>21484</v>
      </c>
      <c r="Z914" t="s">
        <v>19221</v>
      </c>
      <c r="AA914" t="str">
        <f t="shared" si="14"/>
        <v>Application Server Security Requirements Guide :: Version 3, Release: 3 Benchmark Date: 27 Oct 2022 AU-8;</v>
      </c>
    </row>
    <row r="915" spans="1:27" ht="409.5" hidden="1">
      <c r="A915" t="s">
        <v>19220</v>
      </c>
      <c r="B915" t="s">
        <v>4349</v>
      </c>
      <c r="C915" t="s">
        <v>4512</v>
      </c>
      <c r="D915" t="s">
        <v>19219</v>
      </c>
      <c r="E915" t="s">
        <v>19218</v>
      </c>
      <c r="F915" t="s">
        <v>19217</v>
      </c>
      <c r="G915" s="25" t="s">
        <v>19216</v>
      </c>
      <c r="I915" s="25" t="s">
        <v>19215</v>
      </c>
      <c r="J915" t="s">
        <v>19214</v>
      </c>
      <c r="M915" t="b">
        <v>0</v>
      </c>
      <c r="T915" t="s">
        <v>4341</v>
      </c>
      <c r="U915" t="s">
        <v>4340</v>
      </c>
      <c r="V915" t="s">
        <v>18918</v>
      </c>
      <c r="W915">
        <v>2900</v>
      </c>
      <c r="X915" s="25" t="s">
        <v>21659</v>
      </c>
      <c r="Y915" t="s">
        <v>21484</v>
      </c>
      <c r="Z915" t="s">
        <v>19213</v>
      </c>
      <c r="AA915" t="str">
        <f t="shared" si="14"/>
        <v>Application Server Security Requirements Guide :: Version 3, Release: 3 Benchmark Date: 27 Oct 2022 AU-8;</v>
      </c>
    </row>
    <row r="916" spans="1:27" ht="409.5" hidden="1">
      <c r="A916" t="s">
        <v>18490</v>
      </c>
      <c r="B916" t="s">
        <v>5187</v>
      </c>
      <c r="C916" t="s">
        <v>4521</v>
      </c>
      <c r="D916" t="s">
        <v>18489</v>
      </c>
      <c r="E916" t="s">
        <v>18488</v>
      </c>
      <c r="F916" t="s">
        <v>18487</v>
      </c>
      <c r="G916" s="25" t="s">
        <v>18486</v>
      </c>
      <c r="I916" s="25" t="s">
        <v>18485</v>
      </c>
      <c r="J916" s="25" t="s">
        <v>18484</v>
      </c>
      <c r="M916" t="b">
        <v>0</v>
      </c>
      <c r="T916" t="s">
        <v>4341</v>
      </c>
      <c r="U916" t="s">
        <v>4340</v>
      </c>
      <c r="V916" t="s">
        <v>18135</v>
      </c>
      <c r="W916">
        <v>2901</v>
      </c>
      <c r="X916" s="25" t="s">
        <v>21660</v>
      </c>
      <c r="Y916" t="s">
        <v>21484</v>
      </c>
      <c r="Z916" t="s">
        <v>18483</v>
      </c>
      <c r="AA916" t="str">
        <f t="shared" si="14"/>
        <v>Central Log Server Security Requirements Guide :: Version 2, Release: 2 Benchmark Date: 27 Oct 2022 AU-8;</v>
      </c>
    </row>
    <row r="917" spans="1:27" ht="409.5" hidden="1">
      <c r="A917" t="s">
        <v>18482</v>
      </c>
      <c r="B917" t="s">
        <v>5187</v>
      </c>
      <c r="C917" t="s">
        <v>4512</v>
      </c>
      <c r="D917" t="s">
        <v>18481</v>
      </c>
      <c r="E917" t="s">
        <v>18480</v>
      </c>
      <c r="F917" t="s">
        <v>18479</v>
      </c>
      <c r="G917" s="25" t="s">
        <v>18478</v>
      </c>
      <c r="I917" s="25" t="s">
        <v>18477</v>
      </c>
      <c r="J917" t="s">
        <v>18476</v>
      </c>
      <c r="M917" t="b">
        <v>0</v>
      </c>
      <c r="T917" t="s">
        <v>4341</v>
      </c>
      <c r="U917" t="s">
        <v>4340</v>
      </c>
      <c r="V917" t="s">
        <v>18135</v>
      </c>
      <c r="W917">
        <v>2901</v>
      </c>
      <c r="X917" s="25" t="s">
        <v>21659</v>
      </c>
      <c r="Y917" t="s">
        <v>21484</v>
      </c>
      <c r="Z917" t="s">
        <v>18475</v>
      </c>
      <c r="AA917" t="str">
        <f t="shared" si="14"/>
        <v>Central Log Server Security Requirements Guide :: Version 2, Release: 2 Benchmark Date: 27 Oct 2022 AU-8;</v>
      </c>
    </row>
    <row r="918" spans="1:27" ht="409.5" hidden="1">
      <c r="A918" t="s">
        <v>17389</v>
      </c>
      <c r="B918" t="s">
        <v>4349</v>
      </c>
      <c r="C918" t="s">
        <v>4521</v>
      </c>
      <c r="D918" t="s">
        <v>17388</v>
      </c>
      <c r="E918" t="s">
        <v>17387</v>
      </c>
      <c r="F918" t="s">
        <v>17386</v>
      </c>
      <c r="G918" s="25" t="s">
        <v>17385</v>
      </c>
      <c r="I918" s="25" t="s">
        <v>17384</v>
      </c>
      <c r="J918" t="s">
        <v>17383</v>
      </c>
      <c r="M918" t="b">
        <v>0</v>
      </c>
      <c r="T918" t="s">
        <v>4341</v>
      </c>
      <c r="U918" t="s">
        <v>4340</v>
      </c>
      <c r="V918" t="s">
        <v>16942</v>
      </c>
      <c r="W918">
        <v>5239</v>
      </c>
      <c r="X918" s="25" t="s">
        <v>21660</v>
      </c>
      <c r="Y918" t="s">
        <v>21484</v>
      </c>
      <c r="AA918" t="str">
        <f t="shared" si="14"/>
        <v>Container Platform Security Requirements Guide :: Version 1, Release: 3 Benchmark Date: 27 Jan 2022 AU-8;</v>
      </c>
    </row>
    <row r="919" spans="1:27" ht="409.5" hidden="1">
      <c r="A919" t="s">
        <v>17382</v>
      </c>
      <c r="B919" t="s">
        <v>4349</v>
      </c>
      <c r="C919" t="s">
        <v>4512</v>
      </c>
      <c r="D919" t="s">
        <v>17381</v>
      </c>
      <c r="E919" t="s">
        <v>17380</v>
      </c>
      <c r="F919" t="s">
        <v>17379</v>
      </c>
      <c r="G919" s="25" t="s">
        <v>17378</v>
      </c>
      <c r="I919" s="25" t="s">
        <v>17377</v>
      </c>
      <c r="J919" t="s">
        <v>17376</v>
      </c>
      <c r="M919" t="b">
        <v>0</v>
      </c>
      <c r="T919" t="s">
        <v>4341</v>
      </c>
      <c r="U919" t="s">
        <v>4340</v>
      </c>
      <c r="V919" t="s">
        <v>16942</v>
      </c>
      <c r="W919">
        <v>5239</v>
      </c>
      <c r="X919" s="25" t="s">
        <v>21659</v>
      </c>
      <c r="Y919" t="s">
        <v>21484</v>
      </c>
      <c r="AA919" t="str">
        <f t="shared" si="14"/>
        <v>Container Platform Security Requirements Guide :: Version 1, Release: 3 Benchmark Date: 27 Jan 2022 AU-8;</v>
      </c>
    </row>
    <row r="920" spans="1:27" ht="409.5" hidden="1">
      <c r="A920" t="s">
        <v>16353</v>
      </c>
      <c r="B920" t="s">
        <v>4349</v>
      </c>
      <c r="C920" t="s">
        <v>4521</v>
      </c>
      <c r="D920" t="s">
        <v>16352</v>
      </c>
      <c r="E920" t="s">
        <v>16351</v>
      </c>
      <c r="F920" t="s">
        <v>16350</v>
      </c>
      <c r="G920" s="25" t="s">
        <v>16349</v>
      </c>
      <c r="I920" s="25" t="s">
        <v>16348</v>
      </c>
      <c r="J920" t="s">
        <v>16347</v>
      </c>
      <c r="M920" t="b">
        <v>0</v>
      </c>
      <c r="T920" t="s">
        <v>4341</v>
      </c>
      <c r="U920" t="s">
        <v>4340</v>
      </c>
      <c r="V920" t="s">
        <v>15953</v>
      </c>
      <c r="W920">
        <v>2902</v>
      </c>
      <c r="X920" s="25" t="s">
        <v>21660</v>
      </c>
      <c r="Y920" t="s">
        <v>21484</v>
      </c>
      <c r="Z920" t="s">
        <v>16346</v>
      </c>
      <c r="AA920" t="str">
        <f t="shared" si="14"/>
        <v>Database Security Requirements Guide :: Version 3, Release: 3 Benchmark Date: 27 Jul 2022 AU-8;</v>
      </c>
    </row>
    <row r="921" spans="1:27" ht="409.5" hidden="1">
      <c r="A921" t="s">
        <v>16345</v>
      </c>
      <c r="B921" t="s">
        <v>4349</v>
      </c>
      <c r="C921" t="s">
        <v>4512</v>
      </c>
      <c r="D921" t="s">
        <v>16344</v>
      </c>
      <c r="E921" t="s">
        <v>16343</v>
      </c>
      <c r="F921" t="s">
        <v>16342</v>
      </c>
      <c r="G921" s="25" t="s">
        <v>16341</v>
      </c>
      <c r="I921" s="25" t="s">
        <v>16340</v>
      </c>
      <c r="J921" s="25" t="s">
        <v>16339</v>
      </c>
      <c r="M921" t="b">
        <v>0</v>
      </c>
      <c r="T921" t="s">
        <v>4341</v>
      </c>
      <c r="U921" t="s">
        <v>4340</v>
      </c>
      <c r="V921" t="s">
        <v>15953</v>
      </c>
      <c r="W921">
        <v>2902</v>
      </c>
      <c r="X921" s="25" t="s">
        <v>21659</v>
      </c>
      <c r="Y921" t="s">
        <v>21484</v>
      </c>
      <c r="Z921" t="s">
        <v>16338</v>
      </c>
      <c r="AA921" t="str">
        <f t="shared" si="14"/>
        <v>Database Security Requirements Guide :: Version 3, Release: 3 Benchmark Date: 27 Jul 2022 AU-8;</v>
      </c>
    </row>
    <row r="922" spans="1:27" ht="409.5" hidden="1">
      <c r="A922" t="s">
        <v>13924</v>
      </c>
      <c r="B922" t="s">
        <v>4349</v>
      </c>
      <c r="C922" t="s">
        <v>13923</v>
      </c>
      <c r="D922" t="s">
        <v>13922</v>
      </c>
      <c r="E922" t="s">
        <v>13921</v>
      </c>
      <c r="F922" t="s">
        <v>13920</v>
      </c>
      <c r="G922" s="25" t="s">
        <v>13919</v>
      </c>
      <c r="I922" t="s">
        <v>13918</v>
      </c>
      <c r="J922" t="s">
        <v>13917</v>
      </c>
      <c r="M922" t="b">
        <v>0</v>
      </c>
      <c r="T922" t="s">
        <v>4341</v>
      </c>
      <c r="U922" t="s">
        <v>4340</v>
      </c>
      <c r="V922" t="s">
        <v>13339</v>
      </c>
      <c r="W922">
        <v>2895</v>
      </c>
      <c r="X922" s="25" t="s">
        <v>21659</v>
      </c>
      <c r="Y922" t="s">
        <v>21484</v>
      </c>
      <c r="Z922" t="s">
        <v>13916</v>
      </c>
      <c r="AA922" t="str">
        <f t="shared" si="14"/>
        <v>General Purpose Operating System Security Requirements Guide :: Version 2, Release: 4 Benchmark Date: 27 Jul 2022 AU-8;</v>
      </c>
    </row>
    <row r="923" spans="1:27" ht="409.5" hidden="1">
      <c r="A923" t="s">
        <v>13915</v>
      </c>
      <c r="B923" t="s">
        <v>4349</v>
      </c>
      <c r="C923" t="s">
        <v>13914</v>
      </c>
      <c r="D923" t="s">
        <v>13913</v>
      </c>
      <c r="E923" t="s">
        <v>13912</v>
      </c>
      <c r="F923" t="s">
        <v>13911</v>
      </c>
      <c r="G923" s="25" t="s">
        <v>13910</v>
      </c>
      <c r="I923" t="s">
        <v>13909</v>
      </c>
      <c r="J923" t="s">
        <v>13908</v>
      </c>
      <c r="M923" t="b">
        <v>0</v>
      </c>
      <c r="T923" t="s">
        <v>4341</v>
      </c>
      <c r="U923" t="s">
        <v>4340</v>
      </c>
      <c r="V923" t="s">
        <v>13339</v>
      </c>
      <c r="W923">
        <v>2895</v>
      </c>
      <c r="X923" s="25" t="s">
        <v>21660</v>
      </c>
      <c r="Y923" t="s">
        <v>21484</v>
      </c>
      <c r="Z923" t="s">
        <v>13907</v>
      </c>
      <c r="AA923" t="str">
        <f t="shared" si="14"/>
        <v>General Purpose Operating System Security Requirements Guide :: Version 2, Release: 4 Benchmark Date: 27 Jul 2022 AU-8;</v>
      </c>
    </row>
    <row r="924" spans="1:27" ht="409.5" hidden="1">
      <c r="A924" t="s">
        <v>10768</v>
      </c>
      <c r="B924" t="s">
        <v>4349</v>
      </c>
      <c r="C924" t="s">
        <v>4521</v>
      </c>
      <c r="D924" t="s">
        <v>10767</v>
      </c>
      <c r="E924" t="s">
        <v>10766</v>
      </c>
      <c r="F924" t="s">
        <v>10765</v>
      </c>
      <c r="G924" s="25" t="s">
        <v>6668</v>
      </c>
      <c r="I924" s="25" t="s">
        <v>10764</v>
      </c>
      <c r="J924" t="s">
        <v>10763</v>
      </c>
      <c r="M924" t="b">
        <v>0</v>
      </c>
      <c r="T924" t="s">
        <v>4341</v>
      </c>
      <c r="U924" t="s">
        <v>4340</v>
      </c>
      <c r="V924" t="s">
        <v>10511</v>
      </c>
      <c r="W924">
        <v>2890</v>
      </c>
      <c r="X924" s="25" t="s">
        <v>21660</v>
      </c>
      <c r="Y924" t="s">
        <v>21484</v>
      </c>
      <c r="Z924" t="s">
        <v>10762</v>
      </c>
      <c r="AA924" t="str">
        <f t="shared" si="14"/>
        <v>Network Device Management Security Requirements Guide :: Version 4, Release: 1 Benchmark Date: 23 Apr 2021 AU-8;</v>
      </c>
    </row>
    <row r="925" spans="1:27" ht="409.5" hidden="1">
      <c r="A925" t="s">
        <v>10761</v>
      </c>
      <c r="B925" t="s">
        <v>4349</v>
      </c>
      <c r="C925" t="s">
        <v>4512</v>
      </c>
      <c r="D925" t="s">
        <v>10760</v>
      </c>
      <c r="E925" t="s">
        <v>10759</v>
      </c>
      <c r="F925" t="s">
        <v>10758</v>
      </c>
      <c r="G925" t="s">
        <v>10757</v>
      </c>
      <c r="I925" s="25" t="s">
        <v>10756</v>
      </c>
      <c r="J925" t="s">
        <v>10755</v>
      </c>
      <c r="M925" t="b">
        <v>0</v>
      </c>
      <c r="T925" t="s">
        <v>4341</v>
      </c>
      <c r="U925" t="s">
        <v>4340</v>
      </c>
      <c r="V925" t="s">
        <v>10511</v>
      </c>
      <c r="W925">
        <v>2890</v>
      </c>
      <c r="X925" s="25" t="s">
        <v>21659</v>
      </c>
      <c r="Y925" t="s">
        <v>21484</v>
      </c>
      <c r="Z925" t="s">
        <v>10754</v>
      </c>
      <c r="AA925" t="str">
        <f t="shared" si="14"/>
        <v>Network Device Management Security Requirements Guide :: Version 4, Release: 1 Benchmark Date: 23 Apr 2021 AU-8;</v>
      </c>
    </row>
    <row r="926" spans="1:27" ht="409.5" hidden="1">
      <c r="A926" t="s">
        <v>8668</v>
      </c>
      <c r="B926" t="s">
        <v>4349</v>
      </c>
      <c r="C926" t="s">
        <v>4521</v>
      </c>
      <c r="D926" t="s">
        <v>8667</v>
      </c>
      <c r="E926" t="s">
        <v>8666</v>
      </c>
      <c r="F926" t="s">
        <v>8665</v>
      </c>
      <c r="G926" s="25" t="s">
        <v>8664</v>
      </c>
      <c r="I926" s="25" t="s">
        <v>8663</v>
      </c>
      <c r="J926" t="s">
        <v>8662</v>
      </c>
      <c r="M926" t="b">
        <v>0</v>
      </c>
      <c r="T926" t="s">
        <v>4341</v>
      </c>
      <c r="U926" t="s">
        <v>4340</v>
      </c>
      <c r="V926" t="s">
        <v>8332</v>
      </c>
      <c r="W926">
        <v>5269</v>
      </c>
      <c r="X926" s="25" t="s">
        <v>21660</v>
      </c>
      <c r="Y926" t="s">
        <v>21484</v>
      </c>
      <c r="AA926" t="str">
        <f t="shared" si="14"/>
        <v>Unified Endpoint Management Server Security Requirements Guide :: Version 1, Release: 1 Benchmark Date: 20 Nov 2020 AU-8;</v>
      </c>
    </row>
    <row r="927" spans="1:27" ht="409.5" hidden="1">
      <c r="A927" t="s">
        <v>8661</v>
      </c>
      <c r="B927" t="s">
        <v>4349</v>
      </c>
      <c r="C927" t="s">
        <v>4512</v>
      </c>
      <c r="D927" t="s">
        <v>8660</v>
      </c>
      <c r="E927" t="s">
        <v>8659</v>
      </c>
      <c r="F927" t="s">
        <v>8658</v>
      </c>
      <c r="G927" s="25" t="s">
        <v>8657</v>
      </c>
      <c r="I927" s="25" t="s">
        <v>8656</v>
      </c>
      <c r="J927" t="s">
        <v>8655</v>
      </c>
      <c r="M927" t="b">
        <v>0</v>
      </c>
      <c r="T927" t="s">
        <v>4341</v>
      </c>
      <c r="U927" t="s">
        <v>4340</v>
      </c>
      <c r="V927" t="s">
        <v>8332</v>
      </c>
      <c r="W927">
        <v>5269</v>
      </c>
      <c r="X927" s="25" t="s">
        <v>21659</v>
      </c>
      <c r="Y927" t="s">
        <v>21484</v>
      </c>
      <c r="AA927" t="str">
        <f t="shared" si="14"/>
        <v>Unified Endpoint Management Server Security Requirements Guide :: Version 1, Release: 1 Benchmark Date: 20 Nov 2020 AU-8;</v>
      </c>
    </row>
    <row r="928" spans="1:27" ht="409.5" hidden="1">
      <c r="A928" t="s">
        <v>6672</v>
      </c>
      <c r="B928" t="s">
        <v>4349</v>
      </c>
      <c r="C928" t="s">
        <v>4521</v>
      </c>
      <c r="D928" t="s">
        <v>6671</v>
      </c>
      <c r="E928" t="s">
        <v>6670</v>
      </c>
      <c r="F928" t="s">
        <v>6669</v>
      </c>
      <c r="G928" s="25" t="s">
        <v>6668</v>
      </c>
      <c r="I928" s="25" t="s">
        <v>6667</v>
      </c>
      <c r="J928" t="s">
        <v>6666</v>
      </c>
      <c r="M928" t="b">
        <v>0</v>
      </c>
      <c r="T928" t="s">
        <v>4341</v>
      </c>
      <c r="U928" t="s">
        <v>4340</v>
      </c>
      <c r="V928" t="s">
        <v>5162</v>
      </c>
      <c r="W928">
        <v>4093</v>
      </c>
      <c r="X928" s="25" t="s">
        <v>21660</v>
      </c>
      <c r="Y928" t="s">
        <v>21484</v>
      </c>
      <c r="Z928" t="s">
        <v>6665</v>
      </c>
      <c r="AA928" t="str">
        <f t="shared" si="14"/>
        <v>Application Security and Development Security Technical Implementation Guide :: Version 5, Release: 2 Benchmark Date: 27 Oct 2022 AU-8;</v>
      </c>
    </row>
    <row r="929" spans="1:27" ht="409.5" hidden="1">
      <c r="A929" t="s">
        <v>6664</v>
      </c>
      <c r="B929" t="s">
        <v>4349</v>
      </c>
      <c r="C929" t="s">
        <v>4512</v>
      </c>
      <c r="D929" t="s">
        <v>6663</v>
      </c>
      <c r="E929" t="s">
        <v>6662</v>
      </c>
      <c r="F929" t="s">
        <v>6661</v>
      </c>
      <c r="G929" s="25" t="s">
        <v>6660</v>
      </c>
      <c r="I929" s="25" t="s">
        <v>6659</v>
      </c>
      <c r="J929" t="s">
        <v>6658</v>
      </c>
      <c r="M929" t="b">
        <v>0</v>
      </c>
      <c r="T929" t="s">
        <v>4341</v>
      </c>
      <c r="U929" t="s">
        <v>4340</v>
      </c>
      <c r="V929" t="s">
        <v>5162</v>
      </c>
      <c r="W929">
        <v>4093</v>
      </c>
      <c r="X929" s="25" t="s">
        <v>21659</v>
      </c>
      <c r="Y929" t="s">
        <v>21484</v>
      </c>
      <c r="Z929" t="s">
        <v>6657</v>
      </c>
      <c r="AA929" t="str">
        <f t="shared" si="14"/>
        <v>Application Security and Development Security Technical Implementation Guide :: Version 5, Release: 2 Benchmark Date: 27 Oct 2022 AU-8;</v>
      </c>
    </row>
    <row r="930" spans="1:27" ht="409.5" hidden="1">
      <c r="A930" t="s">
        <v>4522</v>
      </c>
      <c r="B930" t="s">
        <v>4349</v>
      </c>
      <c r="C930" t="s">
        <v>4521</v>
      </c>
      <c r="D930" t="s">
        <v>4520</v>
      </c>
      <c r="E930" t="s">
        <v>4519</v>
      </c>
      <c r="F930" t="s">
        <v>4518</v>
      </c>
      <c r="G930" s="25" t="s">
        <v>4517</v>
      </c>
      <c r="I930" s="25" t="s">
        <v>4516</v>
      </c>
      <c r="J930" t="s">
        <v>4515</v>
      </c>
      <c r="M930" t="b">
        <v>0</v>
      </c>
      <c r="T930" t="s">
        <v>4341</v>
      </c>
      <c r="U930" t="s">
        <v>4340</v>
      </c>
      <c r="V930" t="s">
        <v>4339</v>
      </c>
      <c r="W930">
        <v>2910</v>
      </c>
      <c r="X930" s="25" t="s">
        <v>21660</v>
      </c>
      <c r="Y930" t="s">
        <v>21484</v>
      </c>
      <c r="Z930" t="s">
        <v>4514</v>
      </c>
      <c r="AA930" t="str">
        <f t="shared" si="14"/>
        <v>Web Server Security Requirements Guide :: Version 3, Release: 1 Benchmark Date: 27 Oct 2022 AU-8;</v>
      </c>
    </row>
    <row r="931" spans="1:27" ht="409.5" hidden="1">
      <c r="A931" t="s">
        <v>4513</v>
      </c>
      <c r="B931" t="s">
        <v>4349</v>
      </c>
      <c r="C931" t="s">
        <v>4512</v>
      </c>
      <c r="D931" t="s">
        <v>4511</v>
      </c>
      <c r="E931" t="s">
        <v>4510</v>
      </c>
      <c r="F931" t="s">
        <v>4509</v>
      </c>
      <c r="G931" s="25" t="s">
        <v>4508</v>
      </c>
      <c r="I931" s="25" t="s">
        <v>4507</v>
      </c>
      <c r="J931" t="s">
        <v>4506</v>
      </c>
      <c r="M931" t="b">
        <v>0</v>
      </c>
      <c r="T931" t="s">
        <v>4341</v>
      </c>
      <c r="U931" t="s">
        <v>4340</v>
      </c>
      <c r="V931" t="s">
        <v>4339</v>
      </c>
      <c r="W931">
        <v>2910</v>
      </c>
      <c r="X931" s="25" t="s">
        <v>21659</v>
      </c>
      <c r="Y931" t="s">
        <v>21484</v>
      </c>
      <c r="Z931" t="s">
        <v>4505</v>
      </c>
      <c r="AA931" t="str">
        <f t="shared" si="14"/>
        <v>Web Server Security Requirements Guide :: Version 3, Release: 1 Benchmark Date: 27 Oct 2022 AU-8;</v>
      </c>
    </row>
    <row r="932" spans="1:27" ht="409.5" hidden="1">
      <c r="A932" t="s">
        <v>19715</v>
      </c>
      <c r="B932" t="s">
        <v>4349</v>
      </c>
      <c r="C932" t="s">
        <v>5008</v>
      </c>
      <c r="D932" t="s">
        <v>19714</v>
      </c>
      <c r="E932" t="s">
        <v>19713</v>
      </c>
      <c r="F932" t="s">
        <v>19712</v>
      </c>
      <c r="G932" s="25" t="s">
        <v>19711</v>
      </c>
      <c r="I932" s="25" t="s">
        <v>19710</v>
      </c>
      <c r="J932" t="s">
        <v>19709</v>
      </c>
      <c r="M932" t="b">
        <v>0</v>
      </c>
      <c r="T932" t="s">
        <v>4341</v>
      </c>
      <c r="U932" t="s">
        <v>4340</v>
      </c>
      <c r="V932" t="s">
        <v>18918</v>
      </c>
      <c r="W932">
        <v>2900</v>
      </c>
      <c r="X932" s="25" t="s">
        <v>21661</v>
      </c>
      <c r="Y932" t="s">
        <v>21442</v>
      </c>
      <c r="Z932" t="s">
        <v>19708</v>
      </c>
      <c r="AA932" t="str">
        <f t="shared" si="14"/>
        <v>Application Server Security Requirements Guide :: Version 3, Release: 3 Benchmark Date: 27 Oct 2022 AU-9;</v>
      </c>
    </row>
    <row r="933" spans="1:27" ht="409.5" hidden="1">
      <c r="A933" t="s">
        <v>19707</v>
      </c>
      <c r="B933" t="s">
        <v>4349</v>
      </c>
      <c r="C933" t="s">
        <v>4999</v>
      </c>
      <c r="D933" t="s">
        <v>19706</v>
      </c>
      <c r="E933" t="s">
        <v>19705</v>
      </c>
      <c r="F933" t="s">
        <v>19704</v>
      </c>
      <c r="G933" s="25" t="s">
        <v>19703</v>
      </c>
      <c r="I933" s="25" t="s">
        <v>19702</v>
      </c>
      <c r="J933" t="s">
        <v>19701</v>
      </c>
      <c r="M933" t="b">
        <v>0</v>
      </c>
      <c r="T933" t="s">
        <v>4341</v>
      </c>
      <c r="U933" t="s">
        <v>4340</v>
      </c>
      <c r="V933" t="s">
        <v>18918</v>
      </c>
      <c r="W933">
        <v>2900</v>
      </c>
      <c r="X933" s="25" t="s">
        <v>21662</v>
      </c>
      <c r="Y933" t="s">
        <v>21442</v>
      </c>
      <c r="Z933" t="s">
        <v>19700</v>
      </c>
      <c r="AA933" t="str">
        <f t="shared" si="14"/>
        <v>Application Server Security Requirements Guide :: Version 3, Release: 3 Benchmark Date: 27 Oct 2022 AU-9;</v>
      </c>
    </row>
    <row r="934" spans="1:27" ht="409.5" hidden="1">
      <c r="A934" t="s">
        <v>19699</v>
      </c>
      <c r="B934" t="s">
        <v>4349</v>
      </c>
      <c r="C934" t="s">
        <v>4990</v>
      </c>
      <c r="D934" t="s">
        <v>19698</v>
      </c>
      <c r="E934" t="s">
        <v>19697</v>
      </c>
      <c r="F934" t="s">
        <v>19696</v>
      </c>
      <c r="G934" s="25" t="s">
        <v>19695</v>
      </c>
      <c r="I934" s="25" t="s">
        <v>19694</v>
      </c>
      <c r="J934" t="s">
        <v>19693</v>
      </c>
      <c r="M934" t="b">
        <v>0</v>
      </c>
      <c r="T934" t="s">
        <v>4341</v>
      </c>
      <c r="U934" t="s">
        <v>4340</v>
      </c>
      <c r="V934" t="s">
        <v>18918</v>
      </c>
      <c r="W934">
        <v>2900</v>
      </c>
      <c r="X934" s="25" t="s">
        <v>21663</v>
      </c>
      <c r="Y934" t="s">
        <v>21442</v>
      </c>
      <c r="Z934" t="s">
        <v>19692</v>
      </c>
      <c r="AA934" t="str">
        <f t="shared" si="14"/>
        <v>Application Server Security Requirements Guide :: Version 3, Release: 3 Benchmark Date: 27 Oct 2022 AU-9;</v>
      </c>
    </row>
    <row r="935" spans="1:27" ht="409.5" hidden="1">
      <c r="A935" t="s">
        <v>19691</v>
      </c>
      <c r="B935" t="s">
        <v>4349</v>
      </c>
      <c r="C935" t="s">
        <v>6631</v>
      </c>
      <c r="D935" t="s">
        <v>19690</v>
      </c>
      <c r="E935" t="s">
        <v>19689</v>
      </c>
      <c r="F935" t="s">
        <v>19688</v>
      </c>
      <c r="G935" s="25" t="s">
        <v>19687</v>
      </c>
      <c r="I935" s="25" t="s">
        <v>19686</v>
      </c>
      <c r="J935" t="s">
        <v>19685</v>
      </c>
      <c r="M935" t="b">
        <v>0</v>
      </c>
      <c r="T935" t="s">
        <v>4341</v>
      </c>
      <c r="U935" t="s">
        <v>4340</v>
      </c>
      <c r="V935" t="s">
        <v>18918</v>
      </c>
      <c r="W935">
        <v>2900</v>
      </c>
      <c r="X935" s="25" t="s">
        <v>21664</v>
      </c>
      <c r="Y935" t="s">
        <v>21442</v>
      </c>
      <c r="Z935" t="s">
        <v>19684</v>
      </c>
      <c r="AA935" t="str">
        <f t="shared" si="14"/>
        <v>Application Server Security Requirements Guide :: Version 3, Release: 3 Benchmark Date: 27 Oct 2022 AU-9;</v>
      </c>
    </row>
    <row r="936" spans="1:27" ht="409.5" hidden="1">
      <c r="A936" t="s">
        <v>19683</v>
      </c>
      <c r="B936" t="s">
        <v>4349</v>
      </c>
      <c r="C936" t="s">
        <v>6622</v>
      </c>
      <c r="D936" t="s">
        <v>19682</v>
      </c>
      <c r="E936" t="s">
        <v>19681</v>
      </c>
      <c r="F936" t="s">
        <v>19680</v>
      </c>
      <c r="G936" s="25" t="s">
        <v>19679</v>
      </c>
      <c r="I936" s="25" t="s">
        <v>19678</v>
      </c>
      <c r="J936" t="s">
        <v>19677</v>
      </c>
      <c r="M936" t="b">
        <v>0</v>
      </c>
      <c r="T936" t="s">
        <v>4341</v>
      </c>
      <c r="U936" t="s">
        <v>4340</v>
      </c>
      <c r="V936" t="s">
        <v>18918</v>
      </c>
      <c r="W936">
        <v>2900</v>
      </c>
      <c r="X936" s="25" t="s">
        <v>21665</v>
      </c>
      <c r="Y936" t="s">
        <v>21442</v>
      </c>
      <c r="Z936" t="s">
        <v>19676</v>
      </c>
      <c r="AA936" t="str">
        <f t="shared" si="14"/>
        <v>Application Server Security Requirements Guide :: Version 3, Release: 3 Benchmark Date: 27 Oct 2022 AU-9;</v>
      </c>
    </row>
    <row r="937" spans="1:27" ht="409.5" hidden="1">
      <c r="A937" t="s">
        <v>19675</v>
      </c>
      <c r="B937" t="s">
        <v>4349</v>
      </c>
      <c r="C937" t="s">
        <v>6613</v>
      </c>
      <c r="D937" t="s">
        <v>19674</v>
      </c>
      <c r="E937" t="s">
        <v>19673</v>
      </c>
      <c r="F937" t="s">
        <v>19672</v>
      </c>
      <c r="G937" s="25" t="s">
        <v>19671</v>
      </c>
      <c r="I937" s="25" t="s">
        <v>19670</v>
      </c>
      <c r="J937" t="s">
        <v>19669</v>
      </c>
      <c r="M937" t="b">
        <v>0</v>
      </c>
      <c r="T937" t="s">
        <v>4341</v>
      </c>
      <c r="U937" t="s">
        <v>4340</v>
      </c>
      <c r="V937" t="s">
        <v>18918</v>
      </c>
      <c r="W937">
        <v>2900</v>
      </c>
      <c r="X937" s="25" t="s">
        <v>21666</v>
      </c>
      <c r="Y937" t="s">
        <v>21442</v>
      </c>
      <c r="Z937" t="s">
        <v>19668</v>
      </c>
      <c r="AA937" t="str">
        <f t="shared" si="14"/>
        <v>Application Server Security Requirements Guide :: Version 3, Release: 3 Benchmark Date: 27 Oct 2022 AU-9;</v>
      </c>
    </row>
    <row r="938" spans="1:27" ht="409.5" hidden="1">
      <c r="A938" t="s">
        <v>18267</v>
      </c>
      <c r="B938" t="s">
        <v>4349</v>
      </c>
      <c r="C938" t="s">
        <v>5008</v>
      </c>
      <c r="D938" t="s">
        <v>18266</v>
      </c>
      <c r="E938" t="s">
        <v>18265</v>
      </c>
      <c r="F938" t="s">
        <v>18264</v>
      </c>
      <c r="G938" s="25" t="s">
        <v>6652</v>
      </c>
      <c r="I938" s="25" t="s">
        <v>18263</v>
      </c>
      <c r="J938" t="s">
        <v>18262</v>
      </c>
      <c r="M938" t="b">
        <v>0</v>
      </c>
      <c r="T938" t="s">
        <v>4341</v>
      </c>
      <c r="U938" t="s">
        <v>4340</v>
      </c>
      <c r="V938" t="s">
        <v>18135</v>
      </c>
      <c r="W938">
        <v>2901</v>
      </c>
      <c r="X938" s="25" t="s">
        <v>21661</v>
      </c>
      <c r="Y938" t="s">
        <v>21442</v>
      </c>
      <c r="Z938" t="s">
        <v>18261</v>
      </c>
      <c r="AA938" t="str">
        <f t="shared" si="14"/>
        <v>Central Log Server Security Requirements Guide :: Version 2, Release: 2 Benchmark Date: 27 Oct 2022 AU-9;</v>
      </c>
    </row>
    <row r="939" spans="1:27" ht="409.5" hidden="1">
      <c r="A939" t="s">
        <v>18260</v>
      </c>
      <c r="B939" t="s">
        <v>4349</v>
      </c>
      <c r="C939" t="s">
        <v>4999</v>
      </c>
      <c r="D939" t="s">
        <v>18259</v>
      </c>
      <c r="E939" t="s">
        <v>18258</v>
      </c>
      <c r="F939" t="s">
        <v>18257</v>
      </c>
      <c r="G939" s="25" t="s">
        <v>12393</v>
      </c>
      <c r="I939" s="25" t="s">
        <v>18256</v>
      </c>
      <c r="J939" t="s">
        <v>18255</v>
      </c>
      <c r="M939" t="b">
        <v>0</v>
      </c>
      <c r="T939" t="s">
        <v>4341</v>
      </c>
      <c r="U939" t="s">
        <v>4340</v>
      </c>
      <c r="V939" t="s">
        <v>18135</v>
      </c>
      <c r="W939">
        <v>2901</v>
      </c>
      <c r="X939" s="25" t="s">
        <v>21662</v>
      </c>
      <c r="Y939" t="s">
        <v>21442</v>
      </c>
      <c r="Z939" t="s">
        <v>18254</v>
      </c>
      <c r="AA939" t="str">
        <f t="shared" si="14"/>
        <v>Central Log Server Security Requirements Guide :: Version 2, Release: 2 Benchmark Date: 27 Oct 2022 AU-9;</v>
      </c>
    </row>
    <row r="940" spans="1:27" ht="409.5" hidden="1">
      <c r="A940" t="s">
        <v>18253</v>
      </c>
      <c r="B940" t="s">
        <v>4349</v>
      </c>
      <c r="C940" t="s">
        <v>4990</v>
      </c>
      <c r="D940" t="s">
        <v>18252</v>
      </c>
      <c r="E940" t="s">
        <v>18251</v>
      </c>
      <c r="F940" t="s">
        <v>18250</v>
      </c>
      <c r="G940" s="25" t="s">
        <v>18249</v>
      </c>
      <c r="I940" s="25" t="s">
        <v>18248</v>
      </c>
      <c r="J940" t="s">
        <v>18247</v>
      </c>
      <c r="M940" t="b">
        <v>0</v>
      </c>
      <c r="T940" t="s">
        <v>4341</v>
      </c>
      <c r="U940" t="s">
        <v>4340</v>
      </c>
      <c r="V940" t="s">
        <v>18135</v>
      </c>
      <c r="W940">
        <v>2901</v>
      </c>
      <c r="X940" s="25" t="s">
        <v>21663</v>
      </c>
      <c r="Y940" t="s">
        <v>21442</v>
      </c>
      <c r="Z940" t="s">
        <v>18246</v>
      </c>
      <c r="AA940" t="str">
        <f t="shared" si="14"/>
        <v>Central Log Server Security Requirements Guide :: Version 2, Release: 2 Benchmark Date: 27 Oct 2022 AU-9;</v>
      </c>
    </row>
    <row r="941" spans="1:27" ht="409.5" hidden="1">
      <c r="A941" t="s">
        <v>18245</v>
      </c>
      <c r="B941" t="s">
        <v>4349</v>
      </c>
      <c r="C941" t="s">
        <v>6631</v>
      </c>
      <c r="D941" t="s">
        <v>18244</v>
      </c>
      <c r="E941" t="s">
        <v>18243</v>
      </c>
      <c r="F941" t="s">
        <v>18242</v>
      </c>
      <c r="G941" s="25" t="s">
        <v>6627</v>
      </c>
      <c r="I941" s="25" t="s">
        <v>18241</v>
      </c>
      <c r="J941" t="s">
        <v>18240</v>
      </c>
      <c r="M941" t="b">
        <v>0</v>
      </c>
      <c r="T941" t="s">
        <v>4341</v>
      </c>
      <c r="U941" t="s">
        <v>4340</v>
      </c>
      <c r="V941" t="s">
        <v>18135</v>
      </c>
      <c r="W941">
        <v>2901</v>
      </c>
      <c r="X941" s="25" t="s">
        <v>21664</v>
      </c>
      <c r="Y941" t="s">
        <v>21442</v>
      </c>
      <c r="Z941" t="s">
        <v>18239</v>
      </c>
      <c r="AA941" t="str">
        <f t="shared" si="14"/>
        <v>Central Log Server Security Requirements Guide :: Version 2, Release: 2 Benchmark Date: 27 Oct 2022 AU-9;</v>
      </c>
    </row>
    <row r="942" spans="1:27" ht="409.5" hidden="1">
      <c r="A942" t="s">
        <v>18238</v>
      </c>
      <c r="B942" t="s">
        <v>4349</v>
      </c>
      <c r="C942" t="s">
        <v>6622</v>
      </c>
      <c r="D942" t="s">
        <v>18237</v>
      </c>
      <c r="E942" t="s">
        <v>18236</v>
      </c>
      <c r="F942" t="s">
        <v>18235</v>
      </c>
      <c r="G942" s="25" t="s">
        <v>6618</v>
      </c>
      <c r="I942" s="25" t="s">
        <v>18234</v>
      </c>
      <c r="J942" t="s">
        <v>18233</v>
      </c>
      <c r="M942" t="b">
        <v>0</v>
      </c>
      <c r="T942" t="s">
        <v>4341</v>
      </c>
      <c r="U942" t="s">
        <v>4340</v>
      </c>
      <c r="V942" t="s">
        <v>18135</v>
      </c>
      <c r="W942">
        <v>2901</v>
      </c>
      <c r="X942" s="25" t="s">
        <v>21665</v>
      </c>
      <c r="Y942" t="s">
        <v>21442</v>
      </c>
      <c r="Z942" t="s">
        <v>18232</v>
      </c>
      <c r="AA942" t="str">
        <f t="shared" si="14"/>
        <v>Central Log Server Security Requirements Guide :: Version 2, Release: 2 Benchmark Date: 27 Oct 2022 AU-9;</v>
      </c>
    </row>
    <row r="943" spans="1:27" ht="409.5" hidden="1">
      <c r="A943" t="s">
        <v>18231</v>
      </c>
      <c r="B943" t="s">
        <v>4349</v>
      </c>
      <c r="C943" t="s">
        <v>6613</v>
      </c>
      <c r="D943" t="s">
        <v>18230</v>
      </c>
      <c r="E943" t="s">
        <v>18229</v>
      </c>
      <c r="F943" t="s">
        <v>18228</v>
      </c>
      <c r="G943" s="25" t="s">
        <v>6609</v>
      </c>
      <c r="I943" s="25" t="s">
        <v>18227</v>
      </c>
      <c r="J943" t="s">
        <v>18226</v>
      </c>
      <c r="M943" t="b">
        <v>0</v>
      </c>
      <c r="T943" t="s">
        <v>4341</v>
      </c>
      <c r="U943" t="s">
        <v>4340</v>
      </c>
      <c r="V943" t="s">
        <v>18135</v>
      </c>
      <c r="W943">
        <v>2901</v>
      </c>
      <c r="X943" s="25" t="s">
        <v>21666</v>
      </c>
      <c r="Y943" t="s">
        <v>21442</v>
      </c>
      <c r="Z943" t="s">
        <v>18225</v>
      </c>
      <c r="AA943" t="str">
        <f t="shared" si="14"/>
        <v>Central Log Server Security Requirements Guide :: Version 2, Release: 2 Benchmark Date: 27 Oct 2022 AU-9;</v>
      </c>
    </row>
    <row r="944" spans="1:27" ht="409.5" hidden="1">
      <c r="A944" t="s">
        <v>17911</v>
      </c>
      <c r="B944" t="s">
        <v>4349</v>
      </c>
      <c r="C944" t="s">
        <v>5008</v>
      </c>
      <c r="D944" t="s">
        <v>17910</v>
      </c>
      <c r="E944" t="s">
        <v>17909</v>
      </c>
      <c r="F944" t="s">
        <v>17908</v>
      </c>
      <c r="G944" s="25" t="s">
        <v>17907</v>
      </c>
      <c r="I944" s="25" t="s">
        <v>17906</v>
      </c>
      <c r="J944" t="s">
        <v>17905</v>
      </c>
      <c r="M944" t="b">
        <v>0</v>
      </c>
      <c r="T944" t="s">
        <v>4341</v>
      </c>
      <c r="U944" t="s">
        <v>4340</v>
      </c>
      <c r="V944" t="s">
        <v>16942</v>
      </c>
      <c r="W944">
        <v>5239</v>
      </c>
      <c r="X944" s="25" t="s">
        <v>21661</v>
      </c>
      <c r="Y944" t="s">
        <v>21442</v>
      </c>
      <c r="AA944" t="str">
        <f t="shared" si="14"/>
        <v>Container Platform Security Requirements Guide :: Version 1, Release: 3 Benchmark Date: 27 Jan 2022 AU-9;</v>
      </c>
    </row>
    <row r="945" spans="1:27" ht="409.5" hidden="1">
      <c r="A945" t="s">
        <v>17904</v>
      </c>
      <c r="B945" t="s">
        <v>4349</v>
      </c>
      <c r="C945" t="s">
        <v>4999</v>
      </c>
      <c r="D945" t="s">
        <v>17903</v>
      </c>
      <c r="E945" t="s">
        <v>17902</v>
      </c>
      <c r="F945" t="s">
        <v>17901</v>
      </c>
      <c r="G945" s="25" t="s">
        <v>17900</v>
      </c>
      <c r="I945" s="25" t="s">
        <v>17899</v>
      </c>
      <c r="J945" t="s">
        <v>17898</v>
      </c>
      <c r="M945" t="b">
        <v>0</v>
      </c>
      <c r="T945" t="s">
        <v>4341</v>
      </c>
      <c r="U945" t="s">
        <v>4340</v>
      </c>
      <c r="V945" t="s">
        <v>16942</v>
      </c>
      <c r="W945">
        <v>5239</v>
      </c>
      <c r="X945" s="25" t="s">
        <v>21662</v>
      </c>
      <c r="Y945" t="s">
        <v>21442</v>
      </c>
      <c r="AA945" t="str">
        <f t="shared" si="14"/>
        <v>Container Platform Security Requirements Guide :: Version 1, Release: 3 Benchmark Date: 27 Jan 2022 AU-9;</v>
      </c>
    </row>
    <row r="946" spans="1:27" ht="409.5" hidden="1">
      <c r="A946" t="s">
        <v>17897</v>
      </c>
      <c r="B946" t="s">
        <v>4349</v>
      </c>
      <c r="C946" t="s">
        <v>4990</v>
      </c>
      <c r="D946" t="s">
        <v>17896</v>
      </c>
      <c r="E946" t="s">
        <v>17895</v>
      </c>
      <c r="F946" t="s">
        <v>17894</v>
      </c>
      <c r="G946" s="25" t="s">
        <v>17893</v>
      </c>
      <c r="I946" s="25" t="s">
        <v>17892</v>
      </c>
      <c r="J946" t="s">
        <v>17891</v>
      </c>
      <c r="M946" t="b">
        <v>0</v>
      </c>
      <c r="T946" t="s">
        <v>4341</v>
      </c>
      <c r="U946" t="s">
        <v>4340</v>
      </c>
      <c r="V946" t="s">
        <v>16942</v>
      </c>
      <c r="W946">
        <v>5239</v>
      </c>
      <c r="X946" s="25" t="s">
        <v>21663</v>
      </c>
      <c r="Y946" t="s">
        <v>21442</v>
      </c>
      <c r="AA946" t="str">
        <f t="shared" si="14"/>
        <v>Container Platform Security Requirements Guide :: Version 1, Release: 3 Benchmark Date: 27 Jan 2022 AU-9;</v>
      </c>
    </row>
    <row r="947" spans="1:27" ht="409.5" hidden="1">
      <c r="A947" t="s">
        <v>17890</v>
      </c>
      <c r="B947" t="s">
        <v>4349</v>
      </c>
      <c r="C947" t="s">
        <v>6631</v>
      </c>
      <c r="D947" t="s">
        <v>17889</v>
      </c>
      <c r="E947" t="s">
        <v>17888</v>
      </c>
      <c r="F947" t="s">
        <v>17887</v>
      </c>
      <c r="G947" s="25" t="s">
        <v>17886</v>
      </c>
      <c r="I947" s="25" t="s">
        <v>17885</v>
      </c>
      <c r="J947" t="s">
        <v>17884</v>
      </c>
      <c r="M947" t="b">
        <v>0</v>
      </c>
      <c r="T947" t="s">
        <v>4341</v>
      </c>
      <c r="U947" t="s">
        <v>4340</v>
      </c>
      <c r="V947" t="s">
        <v>16942</v>
      </c>
      <c r="W947">
        <v>5239</v>
      </c>
      <c r="X947" s="25" t="s">
        <v>21664</v>
      </c>
      <c r="Y947" t="s">
        <v>21442</v>
      </c>
      <c r="AA947" t="str">
        <f t="shared" si="14"/>
        <v>Container Platform Security Requirements Guide :: Version 1, Release: 3 Benchmark Date: 27 Jan 2022 AU-9;</v>
      </c>
    </row>
    <row r="948" spans="1:27" ht="409.5" hidden="1">
      <c r="A948" t="s">
        <v>17883</v>
      </c>
      <c r="B948" t="s">
        <v>4349</v>
      </c>
      <c r="C948" t="s">
        <v>6622</v>
      </c>
      <c r="D948" t="s">
        <v>17882</v>
      </c>
      <c r="E948" t="s">
        <v>17881</v>
      </c>
      <c r="F948" t="s">
        <v>17880</v>
      </c>
      <c r="G948" s="25" t="s">
        <v>6618</v>
      </c>
      <c r="I948" s="25" t="s">
        <v>17879</v>
      </c>
      <c r="J948" t="s">
        <v>17878</v>
      </c>
      <c r="M948" t="b">
        <v>0</v>
      </c>
      <c r="T948" t="s">
        <v>4341</v>
      </c>
      <c r="U948" t="s">
        <v>4340</v>
      </c>
      <c r="V948" t="s">
        <v>16942</v>
      </c>
      <c r="W948">
        <v>5239</v>
      </c>
      <c r="X948" s="25" t="s">
        <v>21665</v>
      </c>
      <c r="Y948" t="s">
        <v>21442</v>
      </c>
      <c r="AA948" t="str">
        <f t="shared" si="14"/>
        <v>Container Platform Security Requirements Guide :: Version 1, Release: 3 Benchmark Date: 27 Jan 2022 AU-9;</v>
      </c>
    </row>
    <row r="949" spans="1:27" ht="409.5" hidden="1">
      <c r="A949" t="s">
        <v>17877</v>
      </c>
      <c r="B949" t="s">
        <v>4349</v>
      </c>
      <c r="C949" t="s">
        <v>6613</v>
      </c>
      <c r="D949" t="s">
        <v>17876</v>
      </c>
      <c r="E949" t="s">
        <v>17875</v>
      </c>
      <c r="F949" t="s">
        <v>17874</v>
      </c>
      <c r="G949" s="25" t="s">
        <v>6609</v>
      </c>
      <c r="I949" s="25" t="s">
        <v>17873</v>
      </c>
      <c r="J949" t="s">
        <v>17872</v>
      </c>
      <c r="M949" t="b">
        <v>0</v>
      </c>
      <c r="T949" t="s">
        <v>4341</v>
      </c>
      <c r="U949" t="s">
        <v>4340</v>
      </c>
      <c r="V949" t="s">
        <v>16942</v>
      </c>
      <c r="W949">
        <v>5239</v>
      </c>
      <c r="X949" s="25" t="s">
        <v>21666</v>
      </c>
      <c r="Y949" t="s">
        <v>21442</v>
      </c>
      <c r="AA949" t="str">
        <f t="shared" si="14"/>
        <v>Container Platform Security Requirements Guide :: Version 1, Release: 3 Benchmark Date: 27 Jan 2022 AU-9;</v>
      </c>
    </row>
    <row r="950" spans="1:27" ht="409.5" hidden="1">
      <c r="A950" t="s">
        <v>16789</v>
      </c>
      <c r="B950" t="s">
        <v>4349</v>
      </c>
      <c r="C950" t="s">
        <v>5008</v>
      </c>
      <c r="D950" t="s">
        <v>16788</v>
      </c>
      <c r="E950" t="s">
        <v>16787</v>
      </c>
      <c r="F950" t="s">
        <v>16786</v>
      </c>
      <c r="G950" s="25" t="s">
        <v>16785</v>
      </c>
      <c r="I950" s="25" t="s">
        <v>16784</v>
      </c>
      <c r="J950" t="s">
        <v>16783</v>
      </c>
      <c r="M950" t="b">
        <v>0</v>
      </c>
      <c r="T950" t="s">
        <v>4341</v>
      </c>
      <c r="U950" t="s">
        <v>4340</v>
      </c>
      <c r="V950" t="s">
        <v>15953</v>
      </c>
      <c r="W950">
        <v>2902</v>
      </c>
      <c r="X950" s="25" t="s">
        <v>21661</v>
      </c>
      <c r="Y950" t="s">
        <v>21442</v>
      </c>
      <c r="Z950" t="s">
        <v>16782</v>
      </c>
      <c r="AA950" t="str">
        <f t="shared" si="14"/>
        <v>Database Security Requirements Guide :: Version 3, Release: 3 Benchmark Date: 27 Jul 2022 AU-9;</v>
      </c>
    </row>
    <row r="951" spans="1:27" ht="409.5" hidden="1">
      <c r="A951" t="s">
        <v>16781</v>
      </c>
      <c r="B951" t="s">
        <v>4349</v>
      </c>
      <c r="C951" t="s">
        <v>4999</v>
      </c>
      <c r="D951" t="s">
        <v>16780</v>
      </c>
      <c r="E951" t="s">
        <v>16779</v>
      </c>
      <c r="F951" t="s">
        <v>16778</v>
      </c>
      <c r="G951" s="25" t="s">
        <v>16777</v>
      </c>
      <c r="I951" s="25" t="s">
        <v>16776</v>
      </c>
      <c r="J951" t="s">
        <v>16775</v>
      </c>
      <c r="M951" t="b">
        <v>0</v>
      </c>
      <c r="T951" t="s">
        <v>4341</v>
      </c>
      <c r="U951" t="s">
        <v>4340</v>
      </c>
      <c r="V951" t="s">
        <v>15953</v>
      </c>
      <c r="W951">
        <v>2902</v>
      </c>
      <c r="X951" s="25" t="s">
        <v>21662</v>
      </c>
      <c r="Y951" t="s">
        <v>21442</v>
      </c>
      <c r="Z951" t="s">
        <v>16774</v>
      </c>
      <c r="AA951" t="str">
        <f t="shared" si="14"/>
        <v>Database Security Requirements Guide :: Version 3, Release: 3 Benchmark Date: 27 Jul 2022 AU-9;</v>
      </c>
    </row>
    <row r="952" spans="1:27" ht="409.5" hidden="1">
      <c r="A952" t="s">
        <v>16773</v>
      </c>
      <c r="B952" t="s">
        <v>4349</v>
      </c>
      <c r="C952" t="s">
        <v>4990</v>
      </c>
      <c r="D952" t="s">
        <v>16772</v>
      </c>
      <c r="E952" t="s">
        <v>16771</v>
      </c>
      <c r="F952" t="s">
        <v>16770</v>
      </c>
      <c r="G952" s="25" t="s">
        <v>16769</v>
      </c>
      <c r="I952" s="25" t="s">
        <v>16768</v>
      </c>
      <c r="J952" t="s">
        <v>16767</v>
      </c>
      <c r="M952" t="b">
        <v>0</v>
      </c>
      <c r="T952" t="s">
        <v>4341</v>
      </c>
      <c r="U952" t="s">
        <v>4340</v>
      </c>
      <c r="V952" t="s">
        <v>15953</v>
      </c>
      <c r="W952">
        <v>2902</v>
      </c>
      <c r="X952" s="25" t="s">
        <v>21663</v>
      </c>
      <c r="Y952" t="s">
        <v>21442</v>
      </c>
      <c r="Z952" t="s">
        <v>16766</v>
      </c>
      <c r="AA952" t="str">
        <f t="shared" si="14"/>
        <v>Database Security Requirements Guide :: Version 3, Release: 3 Benchmark Date: 27 Jul 2022 AU-9;</v>
      </c>
    </row>
    <row r="953" spans="1:27" ht="409.5" hidden="1">
      <c r="A953" t="s">
        <v>16765</v>
      </c>
      <c r="B953" t="s">
        <v>4349</v>
      </c>
      <c r="C953" t="s">
        <v>6631</v>
      </c>
      <c r="D953" t="s">
        <v>16764</v>
      </c>
      <c r="E953" t="s">
        <v>16763</v>
      </c>
      <c r="F953" t="s">
        <v>16762</v>
      </c>
      <c r="G953" s="25" t="s">
        <v>16761</v>
      </c>
      <c r="I953" s="25" t="s">
        <v>16760</v>
      </c>
      <c r="J953" t="s">
        <v>16759</v>
      </c>
      <c r="M953" t="b">
        <v>0</v>
      </c>
      <c r="T953" t="s">
        <v>4341</v>
      </c>
      <c r="U953" t="s">
        <v>4340</v>
      </c>
      <c r="V953" t="s">
        <v>15953</v>
      </c>
      <c r="W953">
        <v>2902</v>
      </c>
      <c r="X953" s="25" t="s">
        <v>21664</v>
      </c>
      <c r="Y953" t="s">
        <v>21442</v>
      </c>
      <c r="Z953" t="s">
        <v>16758</v>
      </c>
      <c r="AA953" t="str">
        <f t="shared" si="14"/>
        <v>Database Security Requirements Guide :: Version 3, Release: 3 Benchmark Date: 27 Jul 2022 AU-9;</v>
      </c>
    </row>
    <row r="954" spans="1:27" ht="409.5" hidden="1">
      <c r="A954" t="s">
        <v>16757</v>
      </c>
      <c r="B954" t="s">
        <v>4349</v>
      </c>
      <c r="C954" t="s">
        <v>6622</v>
      </c>
      <c r="D954" t="s">
        <v>16756</v>
      </c>
      <c r="E954" t="s">
        <v>16755</v>
      </c>
      <c r="F954" t="s">
        <v>16754</v>
      </c>
      <c r="G954" s="25" t="s">
        <v>6618</v>
      </c>
      <c r="I954" s="25" t="s">
        <v>16753</v>
      </c>
      <c r="J954" t="s">
        <v>16752</v>
      </c>
      <c r="M954" t="b">
        <v>0</v>
      </c>
      <c r="T954" t="s">
        <v>4341</v>
      </c>
      <c r="U954" t="s">
        <v>4340</v>
      </c>
      <c r="V954" t="s">
        <v>15953</v>
      </c>
      <c r="W954">
        <v>2902</v>
      </c>
      <c r="X954" s="25" t="s">
        <v>21665</v>
      </c>
      <c r="Y954" t="s">
        <v>21442</v>
      </c>
      <c r="Z954" t="s">
        <v>16751</v>
      </c>
      <c r="AA954" t="str">
        <f t="shared" si="14"/>
        <v>Database Security Requirements Guide :: Version 3, Release: 3 Benchmark Date: 27 Jul 2022 AU-9;</v>
      </c>
    </row>
    <row r="955" spans="1:27" ht="409.5" hidden="1">
      <c r="A955" t="s">
        <v>16750</v>
      </c>
      <c r="B955" t="s">
        <v>4349</v>
      </c>
      <c r="C955" t="s">
        <v>6613</v>
      </c>
      <c r="D955" t="s">
        <v>16749</v>
      </c>
      <c r="E955" t="s">
        <v>16748</v>
      </c>
      <c r="F955" t="s">
        <v>16747</v>
      </c>
      <c r="G955" s="25" t="s">
        <v>6609</v>
      </c>
      <c r="I955" s="25" t="s">
        <v>16746</v>
      </c>
      <c r="J955" t="s">
        <v>16745</v>
      </c>
      <c r="M955" t="b">
        <v>0</v>
      </c>
      <c r="T955" t="s">
        <v>4341</v>
      </c>
      <c r="U955" t="s">
        <v>4340</v>
      </c>
      <c r="V955" t="s">
        <v>15953</v>
      </c>
      <c r="W955">
        <v>2902</v>
      </c>
      <c r="X955" s="25" t="s">
        <v>21666</v>
      </c>
      <c r="Y955" t="s">
        <v>21442</v>
      </c>
      <c r="Z955" t="s">
        <v>16744</v>
      </c>
      <c r="AA955" t="str">
        <f t="shared" si="14"/>
        <v>Database Security Requirements Guide :: Version 3, Release: 3 Benchmark Date: 27 Jul 2022 AU-9;</v>
      </c>
    </row>
    <row r="956" spans="1:27" ht="409.5" hidden="1">
      <c r="A956" t="s">
        <v>15196</v>
      </c>
      <c r="B956" t="s">
        <v>4349</v>
      </c>
      <c r="C956" t="s">
        <v>8168</v>
      </c>
      <c r="D956" t="s">
        <v>15195</v>
      </c>
      <c r="E956" t="s">
        <v>15194</v>
      </c>
      <c r="F956" t="s">
        <v>15193</v>
      </c>
      <c r="G956" s="25" t="s">
        <v>15192</v>
      </c>
      <c r="I956" s="25" t="s">
        <v>15191</v>
      </c>
      <c r="J956" s="25" t="s">
        <v>15190</v>
      </c>
      <c r="M956" t="b">
        <v>0</v>
      </c>
      <c r="T956" t="s">
        <v>4341</v>
      </c>
      <c r="U956" t="s">
        <v>4340</v>
      </c>
      <c r="V956" t="s">
        <v>15010</v>
      </c>
      <c r="W956">
        <v>2912</v>
      </c>
      <c r="X956" s="25" t="s">
        <v>21662</v>
      </c>
      <c r="Y956" t="s">
        <v>21442</v>
      </c>
      <c r="Z956" t="s">
        <v>15189</v>
      </c>
      <c r="AA956" t="str">
        <f t="shared" si="14"/>
        <v>Firewall Security Requirements Guide :: Version 2, Release: 3 Benchmark Date: 27 Oct 2022 AU-9;</v>
      </c>
    </row>
    <row r="957" spans="1:27" ht="409.5" hidden="1">
      <c r="A957" t="s">
        <v>15188</v>
      </c>
      <c r="B957" t="s">
        <v>4349</v>
      </c>
      <c r="C957" t="s">
        <v>8159</v>
      </c>
      <c r="D957" t="s">
        <v>15187</v>
      </c>
      <c r="E957" t="s">
        <v>15186</v>
      </c>
      <c r="F957" t="s">
        <v>15185</v>
      </c>
      <c r="G957" s="25" t="s">
        <v>15184</v>
      </c>
      <c r="I957" s="25" t="s">
        <v>15183</v>
      </c>
      <c r="J957" s="25" t="s">
        <v>15182</v>
      </c>
      <c r="M957" t="b">
        <v>0</v>
      </c>
      <c r="T957" t="s">
        <v>4341</v>
      </c>
      <c r="U957" t="s">
        <v>4340</v>
      </c>
      <c r="V957" t="s">
        <v>15010</v>
      </c>
      <c r="W957">
        <v>2912</v>
      </c>
      <c r="X957" s="25" t="s">
        <v>21663</v>
      </c>
      <c r="Y957" t="s">
        <v>21442</v>
      </c>
      <c r="Z957" t="s">
        <v>15181</v>
      </c>
      <c r="AA957" t="str">
        <f t="shared" si="14"/>
        <v>Firewall Security Requirements Guide :: Version 2, Release: 3 Benchmark Date: 27 Oct 2022 AU-9;</v>
      </c>
    </row>
    <row r="958" spans="1:27" ht="409.5" hidden="1">
      <c r="A958" t="s">
        <v>14785</v>
      </c>
      <c r="B958" t="s">
        <v>4349</v>
      </c>
      <c r="C958" t="s">
        <v>14784</v>
      </c>
      <c r="D958" t="s">
        <v>14783</v>
      </c>
      <c r="E958" t="s">
        <v>14782</v>
      </c>
      <c r="F958" t="s">
        <v>14781</v>
      </c>
      <c r="G958" s="25" t="s">
        <v>14780</v>
      </c>
      <c r="I958" t="s">
        <v>14779</v>
      </c>
      <c r="J958" t="s">
        <v>14778</v>
      </c>
      <c r="M958" t="b">
        <v>0</v>
      </c>
      <c r="T958" t="s">
        <v>4341</v>
      </c>
      <c r="U958" t="s">
        <v>4340</v>
      </c>
      <c r="V958" t="s">
        <v>13339</v>
      </c>
      <c r="W958">
        <v>2895</v>
      </c>
      <c r="X958" s="25" t="s">
        <v>21661</v>
      </c>
      <c r="Y958" t="s">
        <v>21442</v>
      </c>
      <c r="Z958" t="s">
        <v>14777</v>
      </c>
      <c r="AA958" t="str">
        <f t="shared" si="14"/>
        <v>General Purpose Operating System Security Requirements Guide :: Version 2, Release: 4 Benchmark Date: 27 Jul 2022 AU-9;</v>
      </c>
    </row>
    <row r="959" spans="1:27" ht="409.5" hidden="1">
      <c r="A959" t="s">
        <v>14776</v>
      </c>
      <c r="B959" t="s">
        <v>4349</v>
      </c>
      <c r="C959" t="s">
        <v>14775</v>
      </c>
      <c r="D959" t="s">
        <v>14774</v>
      </c>
      <c r="E959" t="s">
        <v>14773</v>
      </c>
      <c r="F959" t="s">
        <v>14772</v>
      </c>
      <c r="G959" s="25" t="s">
        <v>14771</v>
      </c>
      <c r="I959" t="s">
        <v>14770</v>
      </c>
      <c r="J959" t="s">
        <v>14769</v>
      </c>
      <c r="M959" t="b">
        <v>0</v>
      </c>
      <c r="T959" t="s">
        <v>4341</v>
      </c>
      <c r="U959" t="s">
        <v>4340</v>
      </c>
      <c r="V959" t="s">
        <v>13339</v>
      </c>
      <c r="W959">
        <v>2895</v>
      </c>
      <c r="X959" s="25" t="s">
        <v>21662</v>
      </c>
      <c r="Y959" t="s">
        <v>21442</v>
      </c>
      <c r="Z959" t="s">
        <v>14768</v>
      </c>
      <c r="AA959" t="str">
        <f t="shared" si="14"/>
        <v>General Purpose Operating System Security Requirements Guide :: Version 2, Release: 4 Benchmark Date: 27 Jul 2022 AU-9;</v>
      </c>
    </row>
    <row r="960" spans="1:27" ht="409.5" hidden="1">
      <c r="A960" t="s">
        <v>14767</v>
      </c>
      <c r="B960" t="s">
        <v>4349</v>
      </c>
      <c r="C960" t="s">
        <v>14766</v>
      </c>
      <c r="D960" t="s">
        <v>14765</v>
      </c>
      <c r="E960" t="s">
        <v>14764</v>
      </c>
      <c r="F960" t="s">
        <v>14763</v>
      </c>
      <c r="G960" s="25" t="s">
        <v>14762</v>
      </c>
      <c r="I960" t="s">
        <v>14761</v>
      </c>
      <c r="J960" t="s">
        <v>14760</v>
      </c>
      <c r="M960" t="b">
        <v>0</v>
      </c>
      <c r="T960" t="s">
        <v>4341</v>
      </c>
      <c r="U960" t="s">
        <v>4340</v>
      </c>
      <c r="V960" t="s">
        <v>13339</v>
      </c>
      <c r="W960">
        <v>2895</v>
      </c>
      <c r="X960" s="25" t="s">
        <v>21663</v>
      </c>
      <c r="Y960" t="s">
        <v>21442</v>
      </c>
      <c r="Z960" t="s">
        <v>14759</v>
      </c>
      <c r="AA960" t="str">
        <f t="shared" si="14"/>
        <v>General Purpose Operating System Security Requirements Guide :: Version 2, Release: 4 Benchmark Date: 27 Jul 2022 AU-9;</v>
      </c>
    </row>
    <row r="961" spans="1:27" ht="409.5" hidden="1">
      <c r="A961" t="s">
        <v>14288</v>
      </c>
      <c r="B961" t="s">
        <v>4349</v>
      </c>
      <c r="C961" t="s">
        <v>14287</v>
      </c>
      <c r="D961" t="s">
        <v>14286</v>
      </c>
      <c r="E961" t="s">
        <v>14285</v>
      </c>
      <c r="F961" t="s">
        <v>14284</v>
      </c>
      <c r="G961" s="25" t="s">
        <v>14283</v>
      </c>
      <c r="I961" t="s">
        <v>14282</v>
      </c>
      <c r="J961" t="s">
        <v>14281</v>
      </c>
      <c r="M961" t="b">
        <v>0</v>
      </c>
      <c r="T961" t="s">
        <v>4341</v>
      </c>
      <c r="U961" t="s">
        <v>4340</v>
      </c>
      <c r="V961" t="s">
        <v>13339</v>
      </c>
      <c r="W961">
        <v>2895</v>
      </c>
      <c r="X961" s="25" t="s">
        <v>21664</v>
      </c>
      <c r="Y961" t="s">
        <v>21442</v>
      </c>
      <c r="Z961" t="s">
        <v>14280</v>
      </c>
      <c r="AA961" t="str">
        <f t="shared" si="14"/>
        <v>General Purpose Operating System Security Requirements Guide :: Version 2, Release: 4 Benchmark Date: 27 Jul 2022 AU-9;</v>
      </c>
    </row>
    <row r="962" spans="1:27" ht="409.5" hidden="1">
      <c r="A962" t="s">
        <v>14279</v>
      </c>
      <c r="B962" t="s">
        <v>4349</v>
      </c>
      <c r="C962" t="s">
        <v>14278</v>
      </c>
      <c r="D962" t="s">
        <v>14277</v>
      </c>
      <c r="E962" t="s">
        <v>14276</v>
      </c>
      <c r="F962" t="s">
        <v>14275</v>
      </c>
      <c r="G962" s="25" t="s">
        <v>14274</v>
      </c>
      <c r="I962" t="s">
        <v>14273</v>
      </c>
      <c r="J962" t="s">
        <v>14272</v>
      </c>
      <c r="M962" t="b">
        <v>0</v>
      </c>
      <c r="T962" t="s">
        <v>4341</v>
      </c>
      <c r="U962" t="s">
        <v>4340</v>
      </c>
      <c r="V962" t="s">
        <v>13339</v>
      </c>
      <c r="W962">
        <v>2895</v>
      </c>
      <c r="X962" s="25" t="s">
        <v>21665</v>
      </c>
      <c r="Y962" t="s">
        <v>21442</v>
      </c>
      <c r="Z962" t="s">
        <v>14271</v>
      </c>
      <c r="AA962" t="str">
        <f t="shared" si="14"/>
        <v>General Purpose Operating System Security Requirements Guide :: Version 2, Release: 4 Benchmark Date: 27 Jul 2022 AU-9;</v>
      </c>
    </row>
    <row r="963" spans="1:27" ht="409.5" hidden="1">
      <c r="A963" t="s">
        <v>14270</v>
      </c>
      <c r="B963" t="s">
        <v>4349</v>
      </c>
      <c r="C963" t="s">
        <v>14269</v>
      </c>
      <c r="D963" t="s">
        <v>14268</v>
      </c>
      <c r="E963" t="s">
        <v>14267</v>
      </c>
      <c r="F963" t="s">
        <v>14266</v>
      </c>
      <c r="G963" s="25" t="s">
        <v>14265</v>
      </c>
      <c r="I963" t="s">
        <v>14264</v>
      </c>
      <c r="J963" t="s">
        <v>14263</v>
      </c>
      <c r="M963" t="b">
        <v>0</v>
      </c>
      <c r="T963" t="s">
        <v>4341</v>
      </c>
      <c r="U963" t="s">
        <v>4340</v>
      </c>
      <c r="V963" t="s">
        <v>13339</v>
      </c>
      <c r="W963">
        <v>2895</v>
      </c>
      <c r="X963" s="25" t="s">
        <v>21666</v>
      </c>
      <c r="Y963" t="s">
        <v>21442</v>
      </c>
      <c r="Z963" t="s">
        <v>14262</v>
      </c>
      <c r="AA963" t="str">
        <f t="shared" si="14"/>
        <v>General Purpose Operating System Security Requirements Guide :: Version 2, Release: 4 Benchmark Date: 27 Jul 2022 AU-9;</v>
      </c>
    </row>
    <row r="964" spans="1:27" ht="409.5" hidden="1">
      <c r="A964" t="s">
        <v>12404</v>
      </c>
      <c r="B964" t="s">
        <v>4349</v>
      </c>
      <c r="C964" t="s">
        <v>5008</v>
      </c>
      <c r="D964" t="s">
        <v>12403</v>
      </c>
      <c r="E964" t="s">
        <v>12402</v>
      </c>
      <c r="F964" t="s">
        <v>12401</v>
      </c>
      <c r="G964" s="25" t="s">
        <v>6652</v>
      </c>
      <c r="I964" s="25" t="s">
        <v>12400</v>
      </c>
      <c r="J964" s="25" t="s">
        <v>12399</v>
      </c>
      <c r="M964" t="b">
        <v>0</v>
      </c>
      <c r="T964" t="s">
        <v>4341</v>
      </c>
      <c r="U964" t="s">
        <v>4340</v>
      </c>
      <c r="V964" t="s">
        <v>11272</v>
      </c>
      <c r="W964">
        <v>2906</v>
      </c>
      <c r="X964" s="25" t="s">
        <v>21661</v>
      </c>
      <c r="Y964" t="s">
        <v>21442</v>
      </c>
      <c r="Z964" t="s">
        <v>12398</v>
      </c>
      <c r="AA964" t="str">
        <f t="shared" ref="AA964:AA1027" si="15">_xlfn.CONCAT(V964, " ", Y964)</f>
        <v>Mainframe Product Security Requirements Guide :: Version 2, Release: 1 Benchmark Date: 27 Oct 2022 AU-9;</v>
      </c>
    </row>
    <row r="965" spans="1:27" ht="409.5" hidden="1">
      <c r="A965" t="s">
        <v>12397</v>
      </c>
      <c r="B965" t="s">
        <v>4349</v>
      </c>
      <c r="C965" t="s">
        <v>4999</v>
      </c>
      <c r="D965" t="s">
        <v>12396</v>
      </c>
      <c r="E965" t="s">
        <v>12395</v>
      </c>
      <c r="F965" t="s">
        <v>12394</v>
      </c>
      <c r="G965" s="25" t="s">
        <v>12393</v>
      </c>
      <c r="I965" s="25" t="s">
        <v>12392</v>
      </c>
      <c r="J965" s="25" t="s">
        <v>12391</v>
      </c>
      <c r="M965" t="b">
        <v>0</v>
      </c>
      <c r="T965" t="s">
        <v>4341</v>
      </c>
      <c r="U965" t="s">
        <v>4340</v>
      </c>
      <c r="V965" t="s">
        <v>11272</v>
      </c>
      <c r="W965">
        <v>2906</v>
      </c>
      <c r="X965" s="25" t="s">
        <v>21662</v>
      </c>
      <c r="Y965" t="s">
        <v>21442</v>
      </c>
      <c r="Z965" t="s">
        <v>12390</v>
      </c>
      <c r="AA965" t="str">
        <f t="shared" si="15"/>
        <v>Mainframe Product Security Requirements Guide :: Version 2, Release: 1 Benchmark Date: 27 Oct 2022 AU-9;</v>
      </c>
    </row>
    <row r="966" spans="1:27" ht="409.5" hidden="1">
      <c r="A966" t="s">
        <v>12389</v>
      </c>
      <c r="B966" t="s">
        <v>4349</v>
      </c>
      <c r="C966" t="s">
        <v>4990</v>
      </c>
      <c r="D966" t="s">
        <v>12388</v>
      </c>
      <c r="E966" t="s">
        <v>12387</v>
      </c>
      <c r="F966" t="s">
        <v>12386</v>
      </c>
      <c r="G966" s="25" t="s">
        <v>12385</v>
      </c>
      <c r="I966" s="25" t="s">
        <v>12384</v>
      </c>
      <c r="J966" s="25" t="s">
        <v>12383</v>
      </c>
      <c r="M966" t="b">
        <v>0</v>
      </c>
      <c r="T966" t="s">
        <v>4341</v>
      </c>
      <c r="U966" t="s">
        <v>4340</v>
      </c>
      <c r="V966" t="s">
        <v>11272</v>
      </c>
      <c r="W966">
        <v>2906</v>
      </c>
      <c r="X966" s="25" t="s">
        <v>21663</v>
      </c>
      <c r="Y966" t="s">
        <v>21442</v>
      </c>
      <c r="Z966" t="s">
        <v>12382</v>
      </c>
      <c r="AA966" t="str">
        <f t="shared" si="15"/>
        <v>Mainframe Product Security Requirements Guide :: Version 2, Release: 1 Benchmark Date: 27 Oct 2022 AU-9;</v>
      </c>
    </row>
    <row r="967" spans="1:27" ht="409.5" hidden="1">
      <c r="A967" t="s">
        <v>12381</v>
      </c>
      <c r="B967" t="s">
        <v>4349</v>
      </c>
      <c r="C967" t="s">
        <v>6631</v>
      </c>
      <c r="D967" t="s">
        <v>12380</v>
      </c>
      <c r="E967" t="s">
        <v>12379</v>
      </c>
      <c r="F967" t="s">
        <v>12378</v>
      </c>
      <c r="G967" s="25" t="s">
        <v>6627</v>
      </c>
      <c r="I967" s="25" t="s">
        <v>12377</v>
      </c>
      <c r="J967" t="s">
        <v>12376</v>
      </c>
      <c r="M967" t="b">
        <v>0</v>
      </c>
      <c r="T967" t="s">
        <v>4341</v>
      </c>
      <c r="U967" t="s">
        <v>4340</v>
      </c>
      <c r="V967" t="s">
        <v>11272</v>
      </c>
      <c r="W967">
        <v>2906</v>
      </c>
      <c r="X967" s="25" t="s">
        <v>21664</v>
      </c>
      <c r="Y967" t="s">
        <v>21442</v>
      </c>
      <c r="Z967" t="s">
        <v>12375</v>
      </c>
      <c r="AA967" t="str">
        <f t="shared" si="15"/>
        <v>Mainframe Product Security Requirements Guide :: Version 2, Release: 1 Benchmark Date: 27 Oct 2022 AU-9;</v>
      </c>
    </row>
    <row r="968" spans="1:27" ht="409.5" hidden="1">
      <c r="A968" t="s">
        <v>12374</v>
      </c>
      <c r="B968" t="s">
        <v>4349</v>
      </c>
      <c r="C968" t="s">
        <v>6622</v>
      </c>
      <c r="D968" t="s">
        <v>12373</v>
      </c>
      <c r="E968" t="s">
        <v>12372</v>
      </c>
      <c r="F968" t="s">
        <v>12371</v>
      </c>
      <c r="G968" s="25" t="s">
        <v>6618</v>
      </c>
      <c r="I968" s="25" t="s">
        <v>12370</v>
      </c>
      <c r="J968" t="s">
        <v>12369</v>
      </c>
      <c r="M968" t="b">
        <v>0</v>
      </c>
      <c r="T968" t="s">
        <v>4341</v>
      </c>
      <c r="U968" t="s">
        <v>4340</v>
      </c>
      <c r="V968" t="s">
        <v>11272</v>
      </c>
      <c r="W968">
        <v>2906</v>
      </c>
      <c r="X968" s="25" t="s">
        <v>21665</v>
      </c>
      <c r="Y968" t="s">
        <v>21442</v>
      </c>
      <c r="Z968" t="s">
        <v>12368</v>
      </c>
      <c r="AA968" t="str">
        <f t="shared" si="15"/>
        <v>Mainframe Product Security Requirements Guide :: Version 2, Release: 1 Benchmark Date: 27 Oct 2022 AU-9;</v>
      </c>
    </row>
    <row r="969" spans="1:27" ht="409.5" hidden="1">
      <c r="A969" t="s">
        <v>12367</v>
      </c>
      <c r="B969" t="s">
        <v>4349</v>
      </c>
      <c r="C969" t="s">
        <v>6613</v>
      </c>
      <c r="D969" t="s">
        <v>12366</v>
      </c>
      <c r="E969" t="s">
        <v>12365</v>
      </c>
      <c r="F969" t="s">
        <v>12364</v>
      </c>
      <c r="G969" s="25" t="s">
        <v>6609</v>
      </c>
      <c r="I969" s="25" t="s">
        <v>12363</v>
      </c>
      <c r="J969" t="s">
        <v>12362</v>
      </c>
      <c r="M969" t="b">
        <v>0</v>
      </c>
      <c r="T969" t="s">
        <v>4341</v>
      </c>
      <c r="U969" t="s">
        <v>4340</v>
      </c>
      <c r="V969" t="s">
        <v>11272</v>
      </c>
      <c r="W969">
        <v>2906</v>
      </c>
      <c r="X969" s="25" t="s">
        <v>21666</v>
      </c>
      <c r="Y969" t="s">
        <v>21442</v>
      </c>
      <c r="Z969" t="s">
        <v>12361</v>
      </c>
      <c r="AA969" t="str">
        <f t="shared" si="15"/>
        <v>Mainframe Product Security Requirements Guide :: Version 2, Release: 1 Benchmark Date: 27 Oct 2022 AU-9;</v>
      </c>
    </row>
    <row r="970" spans="1:27" ht="409.5" hidden="1">
      <c r="A970" t="s">
        <v>11070</v>
      </c>
      <c r="B970" t="s">
        <v>4349</v>
      </c>
      <c r="C970" t="s">
        <v>4999</v>
      </c>
      <c r="D970" t="s">
        <v>11069</v>
      </c>
      <c r="E970" t="s">
        <v>11068</v>
      </c>
      <c r="F970" t="s">
        <v>11067</v>
      </c>
      <c r="G970" s="25" t="s">
        <v>11066</v>
      </c>
      <c r="I970" t="s">
        <v>11065</v>
      </c>
      <c r="J970" t="s">
        <v>11064</v>
      </c>
      <c r="M970" t="b">
        <v>0</v>
      </c>
      <c r="T970" t="s">
        <v>4341</v>
      </c>
      <c r="U970" t="s">
        <v>4340</v>
      </c>
      <c r="V970" t="s">
        <v>10511</v>
      </c>
      <c r="W970">
        <v>2890</v>
      </c>
      <c r="X970" s="25" t="s">
        <v>21662</v>
      </c>
      <c r="Y970" t="s">
        <v>21442</v>
      </c>
      <c r="Z970" t="s">
        <v>11063</v>
      </c>
      <c r="AA970" t="str">
        <f t="shared" si="15"/>
        <v>Network Device Management Security Requirements Guide :: Version 4, Release: 1 Benchmark Date: 23 Apr 2021 AU-9;</v>
      </c>
    </row>
    <row r="971" spans="1:27" ht="409.5" hidden="1">
      <c r="A971" t="s">
        <v>11062</v>
      </c>
      <c r="B971" t="s">
        <v>4349</v>
      </c>
      <c r="C971" t="s">
        <v>4990</v>
      </c>
      <c r="D971" t="s">
        <v>11061</v>
      </c>
      <c r="E971" t="s">
        <v>11060</v>
      </c>
      <c r="F971" t="s">
        <v>11059</v>
      </c>
      <c r="G971" s="25" t="s">
        <v>11058</v>
      </c>
      <c r="I971" t="s">
        <v>11057</v>
      </c>
      <c r="J971" t="s">
        <v>11056</v>
      </c>
      <c r="M971" t="b">
        <v>0</v>
      </c>
      <c r="T971" t="s">
        <v>4341</v>
      </c>
      <c r="U971" t="s">
        <v>4340</v>
      </c>
      <c r="V971" t="s">
        <v>10511</v>
      </c>
      <c r="W971">
        <v>2890</v>
      </c>
      <c r="X971" s="25" t="s">
        <v>21663</v>
      </c>
      <c r="Y971" t="s">
        <v>21442</v>
      </c>
      <c r="Z971" t="s">
        <v>11055</v>
      </c>
      <c r="AA971" t="str">
        <f t="shared" si="15"/>
        <v>Network Device Management Security Requirements Guide :: Version 4, Release: 1 Benchmark Date: 23 Apr 2021 AU-9;</v>
      </c>
    </row>
    <row r="972" spans="1:27" ht="409.5" hidden="1">
      <c r="A972" t="s">
        <v>11054</v>
      </c>
      <c r="B972" t="s">
        <v>4349</v>
      </c>
      <c r="C972" t="s">
        <v>6631</v>
      </c>
      <c r="D972" t="s">
        <v>11053</v>
      </c>
      <c r="E972" t="s">
        <v>11052</v>
      </c>
      <c r="F972" t="s">
        <v>11051</v>
      </c>
      <c r="G972" s="25" t="s">
        <v>11043</v>
      </c>
      <c r="I972" t="s">
        <v>11050</v>
      </c>
      <c r="J972" t="s">
        <v>11049</v>
      </c>
      <c r="M972" t="b">
        <v>0</v>
      </c>
      <c r="T972" t="s">
        <v>4341</v>
      </c>
      <c r="U972" t="s">
        <v>4340</v>
      </c>
      <c r="V972" t="s">
        <v>10511</v>
      </c>
      <c r="W972">
        <v>2890</v>
      </c>
      <c r="X972" s="25" t="s">
        <v>21664</v>
      </c>
      <c r="Y972" t="s">
        <v>21442</v>
      </c>
      <c r="Z972" t="s">
        <v>11048</v>
      </c>
      <c r="AA972" t="str">
        <f t="shared" si="15"/>
        <v>Network Device Management Security Requirements Guide :: Version 4, Release: 1 Benchmark Date: 23 Apr 2021 AU-9;</v>
      </c>
    </row>
    <row r="973" spans="1:27" ht="409.5" hidden="1">
      <c r="A973" t="s">
        <v>11047</v>
      </c>
      <c r="B973" t="s">
        <v>4349</v>
      </c>
      <c r="C973" t="s">
        <v>6622</v>
      </c>
      <c r="D973" t="s">
        <v>11046</v>
      </c>
      <c r="E973" t="s">
        <v>11045</v>
      </c>
      <c r="F973" t="s">
        <v>11044</v>
      </c>
      <c r="G973" s="25" t="s">
        <v>11043</v>
      </c>
      <c r="I973" t="s">
        <v>11042</v>
      </c>
      <c r="J973" t="s">
        <v>11041</v>
      </c>
      <c r="M973" t="b">
        <v>0</v>
      </c>
      <c r="T973" t="s">
        <v>4341</v>
      </c>
      <c r="U973" t="s">
        <v>4340</v>
      </c>
      <c r="V973" t="s">
        <v>10511</v>
      </c>
      <c r="W973">
        <v>2890</v>
      </c>
      <c r="X973" s="25" t="s">
        <v>21665</v>
      </c>
      <c r="Y973" t="s">
        <v>21442</v>
      </c>
      <c r="Z973" t="s">
        <v>11040</v>
      </c>
      <c r="AA973" t="str">
        <f t="shared" si="15"/>
        <v>Network Device Management Security Requirements Guide :: Version 4, Release: 1 Benchmark Date: 23 Apr 2021 AU-9;</v>
      </c>
    </row>
    <row r="974" spans="1:27" ht="409.5" hidden="1">
      <c r="A974" t="s">
        <v>11039</v>
      </c>
      <c r="B974" t="s">
        <v>4349</v>
      </c>
      <c r="C974" t="s">
        <v>6613</v>
      </c>
      <c r="D974" t="s">
        <v>11038</v>
      </c>
      <c r="E974" t="s">
        <v>11037</v>
      </c>
      <c r="F974" t="s">
        <v>11036</v>
      </c>
      <c r="G974" s="25" t="s">
        <v>11035</v>
      </c>
      <c r="I974" t="s">
        <v>11034</v>
      </c>
      <c r="J974" t="s">
        <v>11033</v>
      </c>
      <c r="M974" t="b">
        <v>0</v>
      </c>
      <c r="T974" t="s">
        <v>4341</v>
      </c>
      <c r="U974" t="s">
        <v>4340</v>
      </c>
      <c r="V974" t="s">
        <v>10511</v>
      </c>
      <c r="W974">
        <v>2890</v>
      </c>
      <c r="X974" s="25" t="s">
        <v>21666</v>
      </c>
      <c r="Y974" t="s">
        <v>21442</v>
      </c>
      <c r="Z974" t="s">
        <v>11032</v>
      </c>
      <c r="AA974" t="str">
        <f t="shared" si="15"/>
        <v>Network Device Management Security Requirements Guide :: Version 4, Release: 1 Benchmark Date: 23 Apr 2021 AU-9;</v>
      </c>
    </row>
    <row r="975" spans="1:27" ht="409.5" hidden="1">
      <c r="A975" t="s">
        <v>9109</v>
      </c>
      <c r="B975" t="s">
        <v>4349</v>
      </c>
      <c r="C975" t="s">
        <v>5008</v>
      </c>
      <c r="D975" t="s">
        <v>9108</v>
      </c>
      <c r="E975" t="s">
        <v>9107</v>
      </c>
      <c r="F975" t="s">
        <v>9106</v>
      </c>
      <c r="G975" s="25" t="s">
        <v>9105</v>
      </c>
      <c r="I975" s="25" t="s">
        <v>9104</v>
      </c>
      <c r="J975" t="s">
        <v>9103</v>
      </c>
      <c r="M975" t="b">
        <v>0</v>
      </c>
      <c r="T975" t="s">
        <v>4341</v>
      </c>
      <c r="U975" t="s">
        <v>4340</v>
      </c>
      <c r="V975" t="s">
        <v>8332</v>
      </c>
      <c r="W975">
        <v>5269</v>
      </c>
      <c r="X975" s="25" t="s">
        <v>21661</v>
      </c>
      <c r="Y975" t="s">
        <v>21442</v>
      </c>
      <c r="AA975" t="str">
        <f t="shared" si="15"/>
        <v>Unified Endpoint Management Server Security Requirements Guide :: Version 1, Release: 1 Benchmark Date: 20 Nov 2020 AU-9;</v>
      </c>
    </row>
    <row r="976" spans="1:27" ht="409.5" hidden="1">
      <c r="A976" t="s">
        <v>9102</v>
      </c>
      <c r="B976" t="s">
        <v>4349</v>
      </c>
      <c r="C976" t="s">
        <v>4999</v>
      </c>
      <c r="D976" t="s">
        <v>9101</v>
      </c>
      <c r="E976" t="s">
        <v>9100</v>
      </c>
      <c r="F976" t="s">
        <v>9099</v>
      </c>
      <c r="G976" s="25" t="s">
        <v>9098</v>
      </c>
      <c r="I976" s="25" t="s">
        <v>9097</v>
      </c>
      <c r="J976" t="s">
        <v>9096</v>
      </c>
      <c r="M976" t="b">
        <v>0</v>
      </c>
      <c r="T976" t="s">
        <v>4341</v>
      </c>
      <c r="U976" t="s">
        <v>4340</v>
      </c>
      <c r="V976" t="s">
        <v>8332</v>
      </c>
      <c r="W976">
        <v>5269</v>
      </c>
      <c r="X976" s="25" t="s">
        <v>21662</v>
      </c>
      <c r="Y976" t="s">
        <v>21442</v>
      </c>
      <c r="AA976" t="str">
        <f t="shared" si="15"/>
        <v>Unified Endpoint Management Server Security Requirements Guide :: Version 1, Release: 1 Benchmark Date: 20 Nov 2020 AU-9;</v>
      </c>
    </row>
    <row r="977" spans="1:27" ht="409.5" hidden="1">
      <c r="A977" t="s">
        <v>9095</v>
      </c>
      <c r="B977" t="s">
        <v>4349</v>
      </c>
      <c r="C977" t="s">
        <v>4990</v>
      </c>
      <c r="D977" t="s">
        <v>9094</v>
      </c>
      <c r="E977" t="s">
        <v>9093</v>
      </c>
      <c r="F977" t="s">
        <v>9092</v>
      </c>
      <c r="G977" s="25" t="s">
        <v>9091</v>
      </c>
      <c r="I977" s="25" t="s">
        <v>9090</v>
      </c>
      <c r="J977" t="s">
        <v>9089</v>
      </c>
      <c r="M977" t="b">
        <v>0</v>
      </c>
      <c r="T977" t="s">
        <v>4341</v>
      </c>
      <c r="U977" t="s">
        <v>4340</v>
      </c>
      <c r="V977" t="s">
        <v>8332</v>
      </c>
      <c r="W977">
        <v>5269</v>
      </c>
      <c r="X977" s="25" t="s">
        <v>21663</v>
      </c>
      <c r="Y977" t="s">
        <v>21442</v>
      </c>
      <c r="AA977" t="str">
        <f t="shared" si="15"/>
        <v>Unified Endpoint Management Server Security Requirements Guide :: Version 1, Release: 1 Benchmark Date: 20 Nov 2020 AU-9;</v>
      </c>
    </row>
    <row r="978" spans="1:27" ht="409.5" hidden="1">
      <c r="A978" t="s">
        <v>8178</v>
      </c>
      <c r="B978" t="s">
        <v>5187</v>
      </c>
      <c r="C978" t="s">
        <v>8177</v>
      </c>
      <c r="D978" t="s">
        <v>8176</v>
      </c>
      <c r="E978" t="s">
        <v>8175</v>
      </c>
      <c r="F978" t="s">
        <v>8174</v>
      </c>
      <c r="G978" s="25" t="s">
        <v>8173</v>
      </c>
      <c r="I978" s="25" t="s">
        <v>8172</v>
      </c>
      <c r="J978" t="s">
        <v>8171</v>
      </c>
      <c r="M978" t="b">
        <v>0</v>
      </c>
      <c r="T978" t="s">
        <v>4341</v>
      </c>
      <c r="U978" t="s">
        <v>4340</v>
      </c>
      <c r="V978" t="s">
        <v>7613</v>
      </c>
      <c r="W978">
        <v>2920</v>
      </c>
      <c r="X978" s="25" t="s">
        <v>21661</v>
      </c>
      <c r="Y978" t="s">
        <v>21442</v>
      </c>
      <c r="Z978" t="s">
        <v>8170</v>
      </c>
      <c r="AA978" t="str">
        <f t="shared" si="15"/>
        <v>Virtual Private Network (VPN) Security Requirements Guide :: Version 2, Release: 4 Benchmark Date: 27 Oct 2021 AU-9;</v>
      </c>
    </row>
    <row r="979" spans="1:27" ht="409.5" hidden="1">
      <c r="A979" t="s">
        <v>8169</v>
      </c>
      <c r="B979" t="s">
        <v>4349</v>
      </c>
      <c r="C979" t="s">
        <v>8168</v>
      </c>
      <c r="D979" t="s">
        <v>8167</v>
      </c>
      <c r="E979" t="s">
        <v>8166</v>
      </c>
      <c r="F979" t="s">
        <v>8165</v>
      </c>
      <c r="G979" s="25" t="s">
        <v>8164</v>
      </c>
      <c r="I979" s="25" t="s">
        <v>8163</v>
      </c>
      <c r="J979" t="s">
        <v>8162</v>
      </c>
      <c r="M979" t="b">
        <v>0</v>
      </c>
      <c r="T979" t="s">
        <v>4341</v>
      </c>
      <c r="U979" t="s">
        <v>4340</v>
      </c>
      <c r="V979" t="s">
        <v>7613</v>
      </c>
      <c r="W979">
        <v>2920</v>
      </c>
      <c r="X979" s="25" t="s">
        <v>21662</v>
      </c>
      <c r="Y979" t="s">
        <v>21442</v>
      </c>
      <c r="Z979" t="s">
        <v>8161</v>
      </c>
      <c r="AA979" t="str">
        <f t="shared" si="15"/>
        <v>Virtual Private Network (VPN) Security Requirements Guide :: Version 2, Release: 4 Benchmark Date: 27 Oct 2021 AU-9;</v>
      </c>
    </row>
    <row r="980" spans="1:27" ht="409.5" hidden="1">
      <c r="A980" t="s">
        <v>8160</v>
      </c>
      <c r="B980" t="s">
        <v>4349</v>
      </c>
      <c r="C980" t="s">
        <v>8159</v>
      </c>
      <c r="D980" t="s">
        <v>8158</v>
      </c>
      <c r="E980" t="s">
        <v>8157</v>
      </c>
      <c r="F980" t="s">
        <v>8156</v>
      </c>
      <c r="G980" s="25" t="s">
        <v>8155</v>
      </c>
      <c r="I980" s="25" t="s">
        <v>8154</v>
      </c>
      <c r="J980" t="s">
        <v>8153</v>
      </c>
      <c r="M980" t="b">
        <v>0</v>
      </c>
      <c r="T980" t="s">
        <v>4341</v>
      </c>
      <c r="U980" t="s">
        <v>4340</v>
      </c>
      <c r="V980" t="s">
        <v>7613</v>
      </c>
      <c r="W980">
        <v>2920</v>
      </c>
      <c r="X980" s="25" t="s">
        <v>21663</v>
      </c>
      <c r="Y980" t="s">
        <v>21442</v>
      </c>
      <c r="Z980" t="s">
        <v>8152</v>
      </c>
      <c r="AA980" t="str">
        <f t="shared" si="15"/>
        <v>Virtual Private Network (VPN) Security Requirements Guide :: Version 2, Release: 4 Benchmark Date: 27 Oct 2021 AU-9;</v>
      </c>
    </row>
    <row r="981" spans="1:27" ht="409.5" hidden="1">
      <c r="A981" t="s">
        <v>6656</v>
      </c>
      <c r="B981" t="s">
        <v>4349</v>
      </c>
      <c r="C981" t="s">
        <v>5008</v>
      </c>
      <c r="D981" t="s">
        <v>6655</v>
      </c>
      <c r="E981" t="s">
        <v>6654</v>
      </c>
      <c r="F981" t="s">
        <v>6653</v>
      </c>
      <c r="G981" s="25" t="s">
        <v>6652</v>
      </c>
      <c r="I981" s="25" t="s">
        <v>6651</v>
      </c>
      <c r="J981" t="s">
        <v>6650</v>
      </c>
      <c r="M981" t="b">
        <v>0</v>
      </c>
      <c r="T981" t="s">
        <v>4341</v>
      </c>
      <c r="U981" t="s">
        <v>4340</v>
      </c>
      <c r="V981" t="s">
        <v>5162</v>
      </c>
      <c r="W981">
        <v>4093</v>
      </c>
      <c r="X981" s="25" t="s">
        <v>21661</v>
      </c>
      <c r="Y981" t="s">
        <v>21442</v>
      </c>
      <c r="Z981" t="s">
        <v>6649</v>
      </c>
      <c r="AA981" t="str">
        <f t="shared" si="15"/>
        <v>Application Security and Development Security Technical Implementation Guide :: Version 5, Release: 2 Benchmark Date: 27 Oct 2022 AU-9;</v>
      </c>
    </row>
    <row r="982" spans="1:27" ht="409.5" hidden="1">
      <c r="A982" t="s">
        <v>6648</v>
      </c>
      <c r="B982" t="s">
        <v>4349</v>
      </c>
      <c r="C982" t="s">
        <v>4999</v>
      </c>
      <c r="D982" t="s">
        <v>6647</v>
      </c>
      <c r="E982" t="s">
        <v>6646</v>
      </c>
      <c r="F982" t="s">
        <v>6645</v>
      </c>
      <c r="G982" s="25" t="s">
        <v>6644</v>
      </c>
      <c r="I982" s="25" t="s">
        <v>6643</v>
      </c>
      <c r="J982" t="s">
        <v>6642</v>
      </c>
      <c r="M982" t="b">
        <v>0</v>
      </c>
      <c r="T982" t="s">
        <v>4341</v>
      </c>
      <c r="U982" t="s">
        <v>4340</v>
      </c>
      <c r="V982" t="s">
        <v>5162</v>
      </c>
      <c r="W982">
        <v>4093</v>
      </c>
      <c r="X982" s="25" t="s">
        <v>21662</v>
      </c>
      <c r="Y982" t="s">
        <v>21442</v>
      </c>
      <c r="Z982" t="s">
        <v>6641</v>
      </c>
      <c r="AA982" t="str">
        <f t="shared" si="15"/>
        <v>Application Security and Development Security Technical Implementation Guide :: Version 5, Release: 2 Benchmark Date: 27 Oct 2022 AU-9;</v>
      </c>
    </row>
    <row r="983" spans="1:27" ht="409.5" hidden="1">
      <c r="A983" t="s">
        <v>6640</v>
      </c>
      <c r="B983" t="s">
        <v>4349</v>
      </c>
      <c r="C983" t="s">
        <v>4990</v>
      </c>
      <c r="D983" t="s">
        <v>6639</v>
      </c>
      <c r="E983" t="s">
        <v>6638</v>
      </c>
      <c r="F983" t="s">
        <v>6637</v>
      </c>
      <c r="G983" s="25" t="s">
        <v>6636</v>
      </c>
      <c r="I983" s="25" t="s">
        <v>6635</v>
      </c>
      <c r="J983" t="s">
        <v>6634</v>
      </c>
      <c r="M983" t="b">
        <v>0</v>
      </c>
      <c r="T983" t="s">
        <v>4341</v>
      </c>
      <c r="U983" t="s">
        <v>4340</v>
      </c>
      <c r="V983" t="s">
        <v>5162</v>
      </c>
      <c r="W983">
        <v>4093</v>
      </c>
      <c r="X983" s="25" t="s">
        <v>21663</v>
      </c>
      <c r="Y983" t="s">
        <v>21442</v>
      </c>
      <c r="Z983" t="s">
        <v>6633</v>
      </c>
      <c r="AA983" t="str">
        <f t="shared" si="15"/>
        <v>Application Security and Development Security Technical Implementation Guide :: Version 5, Release: 2 Benchmark Date: 27 Oct 2022 AU-9;</v>
      </c>
    </row>
    <row r="984" spans="1:27" ht="409.5" hidden="1">
      <c r="A984" t="s">
        <v>6632</v>
      </c>
      <c r="B984" t="s">
        <v>4349</v>
      </c>
      <c r="C984" t="s">
        <v>6631</v>
      </c>
      <c r="D984" t="s">
        <v>6630</v>
      </c>
      <c r="E984" t="s">
        <v>6629</v>
      </c>
      <c r="F984" t="s">
        <v>6628</v>
      </c>
      <c r="G984" s="25" t="s">
        <v>6627</v>
      </c>
      <c r="I984" s="25" t="s">
        <v>6626</v>
      </c>
      <c r="J984" t="s">
        <v>6625</v>
      </c>
      <c r="M984" t="b">
        <v>0</v>
      </c>
      <c r="T984" t="s">
        <v>4341</v>
      </c>
      <c r="U984" t="s">
        <v>4340</v>
      </c>
      <c r="V984" t="s">
        <v>5162</v>
      </c>
      <c r="W984">
        <v>4093</v>
      </c>
      <c r="X984" s="25" t="s">
        <v>21664</v>
      </c>
      <c r="Y984" t="s">
        <v>21442</v>
      </c>
      <c r="Z984" t="s">
        <v>6624</v>
      </c>
      <c r="AA984" t="str">
        <f t="shared" si="15"/>
        <v>Application Security and Development Security Technical Implementation Guide :: Version 5, Release: 2 Benchmark Date: 27 Oct 2022 AU-9;</v>
      </c>
    </row>
    <row r="985" spans="1:27" ht="409.5" hidden="1">
      <c r="A985" t="s">
        <v>6623</v>
      </c>
      <c r="B985" t="s">
        <v>4349</v>
      </c>
      <c r="C985" t="s">
        <v>6622</v>
      </c>
      <c r="D985" t="s">
        <v>6621</v>
      </c>
      <c r="E985" t="s">
        <v>6620</v>
      </c>
      <c r="F985" t="s">
        <v>6619</v>
      </c>
      <c r="G985" s="25" t="s">
        <v>6618</v>
      </c>
      <c r="I985" s="25" t="s">
        <v>6617</v>
      </c>
      <c r="J985" t="s">
        <v>6616</v>
      </c>
      <c r="M985" t="b">
        <v>0</v>
      </c>
      <c r="T985" t="s">
        <v>4341</v>
      </c>
      <c r="U985" t="s">
        <v>4340</v>
      </c>
      <c r="V985" t="s">
        <v>5162</v>
      </c>
      <c r="W985">
        <v>4093</v>
      </c>
      <c r="X985" s="25" t="s">
        <v>21665</v>
      </c>
      <c r="Y985" t="s">
        <v>21442</v>
      </c>
      <c r="Z985" t="s">
        <v>6615</v>
      </c>
      <c r="AA985" t="str">
        <f t="shared" si="15"/>
        <v>Application Security and Development Security Technical Implementation Guide :: Version 5, Release: 2 Benchmark Date: 27 Oct 2022 AU-9;</v>
      </c>
    </row>
    <row r="986" spans="1:27" ht="409.5" hidden="1">
      <c r="A986" t="s">
        <v>6614</v>
      </c>
      <c r="B986" t="s">
        <v>4349</v>
      </c>
      <c r="C986" t="s">
        <v>6613</v>
      </c>
      <c r="D986" t="s">
        <v>6612</v>
      </c>
      <c r="E986" t="s">
        <v>6611</v>
      </c>
      <c r="F986" t="s">
        <v>6610</v>
      </c>
      <c r="G986" s="25" t="s">
        <v>6609</v>
      </c>
      <c r="I986" s="25" t="s">
        <v>6608</v>
      </c>
      <c r="J986" t="s">
        <v>6607</v>
      </c>
      <c r="M986" t="b">
        <v>0</v>
      </c>
      <c r="T986" t="s">
        <v>4341</v>
      </c>
      <c r="U986" t="s">
        <v>4340</v>
      </c>
      <c r="V986" t="s">
        <v>5162</v>
      </c>
      <c r="W986">
        <v>4093</v>
      </c>
      <c r="X986" s="25" t="s">
        <v>21666</v>
      </c>
      <c r="Y986" t="s">
        <v>21442</v>
      </c>
      <c r="Z986" t="s">
        <v>6606</v>
      </c>
      <c r="AA986" t="str">
        <f t="shared" si="15"/>
        <v>Application Security and Development Security Technical Implementation Guide :: Version 5, Release: 2 Benchmark Date: 27 Oct 2022 AU-9;</v>
      </c>
    </row>
    <row r="987" spans="1:27" ht="409.5" hidden="1">
      <c r="A987" t="s">
        <v>5009</v>
      </c>
      <c r="B987" t="s">
        <v>4349</v>
      </c>
      <c r="C987" t="s">
        <v>5008</v>
      </c>
      <c r="D987" t="s">
        <v>5007</v>
      </c>
      <c r="E987" t="s">
        <v>5006</v>
      </c>
      <c r="F987" t="s">
        <v>5005</v>
      </c>
      <c r="G987" s="25" t="s">
        <v>5004</v>
      </c>
      <c r="I987" s="25" t="s">
        <v>5003</v>
      </c>
      <c r="J987" t="s">
        <v>5002</v>
      </c>
      <c r="M987" t="b">
        <v>0</v>
      </c>
      <c r="T987" t="s">
        <v>4341</v>
      </c>
      <c r="U987" t="s">
        <v>4340</v>
      </c>
      <c r="V987" t="s">
        <v>4339</v>
      </c>
      <c r="W987">
        <v>2910</v>
      </c>
      <c r="X987" s="25" t="s">
        <v>21661</v>
      </c>
      <c r="Y987" t="s">
        <v>21442</v>
      </c>
      <c r="Z987" t="s">
        <v>5001</v>
      </c>
      <c r="AA987" t="str">
        <f t="shared" si="15"/>
        <v>Web Server Security Requirements Guide :: Version 3, Release: 1 Benchmark Date: 27 Oct 2022 AU-9;</v>
      </c>
    </row>
    <row r="988" spans="1:27" ht="409.5" hidden="1">
      <c r="A988" t="s">
        <v>5000</v>
      </c>
      <c r="B988" t="s">
        <v>4349</v>
      </c>
      <c r="C988" t="s">
        <v>4999</v>
      </c>
      <c r="D988" t="s">
        <v>4998</v>
      </c>
      <c r="E988" t="s">
        <v>4997</v>
      </c>
      <c r="F988" t="s">
        <v>4996</v>
      </c>
      <c r="G988" s="25" t="s">
        <v>4995</v>
      </c>
      <c r="I988" s="25" t="s">
        <v>4994</v>
      </c>
      <c r="J988" t="s">
        <v>4993</v>
      </c>
      <c r="M988" t="b">
        <v>0</v>
      </c>
      <c r="T988" t="s">
        <v>4341</v>
      </c>
      <c r="U988" t="s">
        <v>4340</v>
      </c>
      <c r="V988" t="s">
        <v>4339</v>
      </c>
      <c r="W988">
        <v>2910</v>
      </c>
      <c r="X988" s="25" t="s">
        <v>21662</v>
      </c>
      <c r="Y988" t="s">
        <v>21442</v>
      </c>
      <c r="Z988" t="s">
        <v>4992</v>
      </c>
      <c r="AA988" t="str">
        <f t="shared" si="15"/>
        <v>Web Server Security Requirements Guide :: Version 3, Release: 1 Benchmark Date: 27 Oct 2022 AU-9;</v>
      </c>
    </row>
    <row r="989" spans="1:27" ht="409.5" hidden="1">
      <c r="A989" t="s">
        <v>4991</v>
      </c>
      <c r="B989" t="s">
        <v>4349</v>
      </c>
      <c r="C989" t="s">
        <v>4990</v>
      </c>
      <c r="D989" t="s">
        <v>4989</v>
      </c>
      <c r="E989" t="s">
        <v>4988</v>
      </c>
      <c r="F989" t="s">
        <v>4987</v>
      </c>
      <c r="G989" s="25" t="s">
        <v>4986</v>
      </c>
      <c r="I989" s="25" t="s">
        <v>4985</v>
      </c>
      <c r="J989" t="s">
        <v>4984</v>
      </c>
      <c r="M989" t="b">
        <v>0</v>
      </c>
      <c r="T989" t="s">
        <v>4341</v>
      </c>
      <c r="U989" t="s">
        <v>4340</v>
      </c>
      <c r="V989" t="s">
        <v>4339</v>
      </c>
      <c r="W989">
        <v>2910</v>
      </c>
      <c r="X989" s="25" t="s">
        <v>21663</v>
      </c>
      <c r="Y989" t="s">
        <v>21442</v>
      </c>
      <c r="Z989" t="s">
        <v>4983</v>
      </c>
      <c r="AA989" t="str">
        <f t="shared" si="15"/>
        <v>Web Server Security Requirements Guide :: Version 3, Release: 1 Benchmark Date: 27 Oct 2022 AU-9;</v>
      </c>
    </row>
    <row r="990" spans="1:27" ht="409.5" hidden="1">
      <c r="A990" t="s">
        <v>19667</v>
      </c>
      <c r="B990" t="s">
        <v>4349</v>
      </c>
      <c r="C990" t="s">
        <v>4981</v>
      </c>
      <c r="D990" t="s">
        <v>19666</v>
      </c>
      <c r="E990" t="s">
        <v>19665</v>
      </c>
      <c r="F990" t="s">
        <v>19664</v>
      </c>
      <c r="G990" t="s">
        <v>19663</v>
      </c>
      <c r="I990" s="25" t="s">
        <v>19662</v>
      </c>
      <c r="J990" t="s">
        <v>19661</v>
      </c>
      <c r="M990" t="b">
        <v>0</v>
      </c>
      <c r="T990" t="s">
        <v>4341</v>
      </c>
      <c r="U990" t="s">
        <v>4340</v>
      </c>
      <c r="V990" t="s">
        <v>18918</v>
      </c>
      <c r="W990">
        <v>2900</v>
      </c>
      <c r="X990" s="25" t="s">
        <v>21668</v>
      </c>
      <c r="Y990" t="s">
        <v>21669</v>
      </c>
      <c r="Z990" t="s">
        <v>19660</v>
      </c>
      <c r="AA990" t="str">
        <f t="shared" si="15"/>
        <v>Application Server Security Requirements Guide :: Version 3, Release: 3 Benchmark Date: 27 Oct 2022 AU-9 (2);</v>
      </c>
    </row>
    <row r="991" spans="1:27" ht="409.5" hidden="1">
      <c r="A991" t="s">
        <v>18827</v>
      </c>
      <c r="B991" t="s">
        <v>5187</v>
      </c>
      <c r="C991" t="s">
        <v>4981</v>
      </c>
      <c r="D991" t="s">
        <v>18826</v>
      </c>
      <c r="E991" t="s">
        <v>18825</v>
      </c>
      <c r="F991" t="s">
        <v>18824</v>
      </c>
      <c r="G991" s="25" t="s">
        <v>18823</v>
      </c>
      <c r="I991" s="25" t="s">
        <v>18822</v>
      </c>
      <c r="J991" t="s">
        <v>18821</v>
      </c>
      <c r="M991" t="b">
        <v>0</v>
      </c>
      <c r="T991" t="s">
        <v>4341</v>
      </c>
      <c r="U991" t="s">
        <v>4340</v>
      </c>
      <c r="V991" t="s">
        <v>18135</v>
      </c>
      <c r="W991">
        <v>2901</v>
      </c>
      <c r="X991" s="25" t="s">
        <v>21668</v>
      </c>
      <c r="Y991" t="s">
        <v>21669</v>
      </c>
      <c r="Z991" t="s">
        <v>18820</v>
      </c>
      <c r="AA991" t="str">
        <f t="shared" si="15"/>
        <v>Central Log Server Security Requirements Guide :: Version 2, Release: 2 Benchmark Date: 27 Oct 2022 AU-9 (2);</v>
      </c>
    </row>
    <row r="992" spans="1:27" ht="409.5" hidden="1">
      <c r="A992" t="s">
        <v>15899</v>
      </c>
      <c r="B992" t="s">
        <v>4349</v>
      </c>
      <c r="C992" t="s">
        <v>15897</v>
      </c>
      <c r="D992" t="s">
        <v>15898</v>
      </c>
      <c r="E992" t="s">
        <v>15897</v>
      </c>
      <c r="F992" t="s">
        <v>15896</v>
      </c>
      <c r="G992" s="25" t="s">
        <v>15895</v>
      </c>
      <c r="I992" s="25" t="s">
        <v>15894</v>
      </c>
      <c r="J992" t="s">
        <v>15893</v>
      </c>
      <c r="M992" t="b">
        <v>0</v>
      </c>
      <c r="T992" t="s">
        <v>4341</v>
      </c>
      <c r="U992" t="s">
        <v>4340</v>
      </c>
      <c r="V992" t="s">
        <v>15278</v>
      </c>
      <c r="W992">
        <v>2355</v>
      </c>
      <c r="X992" s="25" t="s">
        <v>21668</v>
      </c>
      <c r="Y992" t="s">
        <v>21669</v>
      </c>
      <c r="AA992" t="str">
        <f t="shared" si="15"/>
        <v>Domain Name System (DNS) Security Requirements Guide :: Version 2, Release: 4 Benchmark Date: 23 Oct 2015 AU-9 (2);</v>
      </c>
    </row>
    <row r="993" spans="1:27" ht="409.5" hidden="1">
      <c r="A993" t="s">
        <v>9088</v>
      </c>
      <c r="B993" t="s">
        <v>4349</v>
      </c>
      <c r="C993" t="s">
        <v>4981</v>
      </c>
      <c r="D993" t="s">
        <v>9087</v>
      </c>
      <c r="E993" t="s">
        <v>9086</v>
      </c>
      <c r="F993" t="s">
        <v>9085</v>
      </c>
      <c r="G993" s="25" t="s">
        <v>9084</v>
      </c>
      <c r="I993" s="25" t="s">
        <v>9083</v>
      </c>
      <c r="J993" t="s">
        <v>9082</v>
      </c>
      <c r="M993" t="b">
        <v>0</v>
      </c>
      <c r="T993" t="s">
        <v>4341</v>
      </c>
      <c r="U993" t="s">
        <v>4340</v>
      </c>
      <c r="V993" t="s">
        <v>8332</v>
      </c>
      <c r="W993">
        <v>5269</v>
      </c>
      <c r="X993" s="25" t="s">
        <v>21668</v>
      </c>
      <c r="Y993" t="s">
        <v>21669</v>
      </c>
      <c r="AA993" t="str">
        <f t="shared" si="15"/>
        <v>Unified Endpoint Management Server Security Requirements Guide :: Version 1, Release: 1 Benchmark Date: 20 Nov 2020 AU-9 (2);</v>
      </c>
    </row>
    <row r="994" spans="1:27" ht="409.5" hidden="1">
      <c r="A994" t="s">
        <v>6605</v>
      </c>
      <c r="B994" t="s">
        <v>4349</v>
      </c>
      <c r="C994" t="s">
        <v>4981</v>
      </c>
      <c r="D994" t="s">
        <v>6604</v>
      </c>
      <c r="E994" t="s">
        <v>6603</v>
      </c>
      <c r="F994" t="s">
        <v>6602</v>
      </c>
      <c r="G994" s="25" t="s">
        <v>6601</v>
      </c>
      <c r="I994" s="25" t="s">
        <v>6600</v>
      </c>
      <c r="J994" t="s">
        <v>6599</v>
      </c>
      <c r="M994" t="b">
        <v>0</v>
      </c>
      <c r="T994" t="s">
        <v>4341</v>
      </c>
      <c r="U994" t="s">
        <v>4340</v>
      </c>
      <c r="V994" t="s">
        <v>5162</v>
      </c>
      <c r="W994">
        <v>4093</v>
      </c>
      <c r="X994" s="25" t="s">
        <v>21668</v>
      </c>
      <c r="Y994" t="s">
        <v>21669</v>
      </c>
      <c r="Z994" t="s">
        <v>6598</v>
      </c>
      <c r="AA994" t="str">
        <f t="shared" si="15"/>
        <v>Application Security and Development Security Technical Implementation Guide :: Version 5, Release: 2 Benchmark Date: 27 Oct 2022 AU-9 (2);</v>
      </c>
    </row>
    <row r="995" spans="1:27" ht="409.5" hidden="1">
      <c r="A995" t="s">
        <v>4982</v>
      </c>
      <c r="B995" t="s">
        <v>4349</v>
      </c>
      <c r="C995" t="s">
        <v>4981</v>
      </c>
      <c r="D995" t="s">
        <v>4980</v>
      </c>
      <c r="E995" t="s">
        <v>4979</v>
      </c>
      <c r="F995" t="s">
        <v>4978</v>
      </c>
      <c r="G995" t="s">
        <v>4977</v>
      </c>
      <c r="I995" s="25" t="s">
        <v>4976</v>
      </c>
      <c r="J995" t="s">
        <v>4975</v>
      </c>
      <c r="M995" t="b">
        <v>0</v>
      </c>
      <c r="T995" t="s">
        <v>4341</v>
      </c>
      <c r="U995" t="s">
        <v>4340</v>
      </c>
      <c r="V995" t="s">
        <v>4339</v>
      </c>
      <c r="W995">
        <v>2910</v>
      </c>
      <c r="X995" s="25" t="s">
        <v>21668</v>
      </c>
      <c r="Y995" t="s">
        <v>21669</v>
      </c>
      <c r="Z995" t="s">
        <v>4974</v>
      </c>
      <c r="AA995" t="str">
        <f t="shared" si="15"/>
        <v>Web Server Security Requirements Guide :: Version 3, Release: 1 Benchmark Date: 27 Oct 2022 AU-9 (2);</v>
      </c>
    </row>
    <row r="996" spans="1:27" ht="409.5" hidden="1">
      <c r="A996" t="s">
        <v>18819</v>
      </c>
      <c r="B996" t="s">
        <v>5187</v>
      </c>
      <c r="C996" t="s">
        <v>4981</v>
      </c>
      <c r="D996" t="s">
        <v>18818</v>
      </c>
      <c r="E996" t="s">
        <v>18817</v>
      </c>
      <c r="F996" t="s">
        <v>18816</v>
      </c>
      <c r="G996" t="s">
        <v>18815</v>
      </c>
      <c r="I996" s="25" t="s">
        <v>18814</v>
      </c>
      <c r="J996" s="25" t="s">
        <v>18813</v>
      </c>
      <c r="M996" t="b">
        <v>0</v>
      </c>
      <c r="T996" t="s">
        <v>4341</v>
      </c>
      <c r="U996" t="s">
        <v>4340</v>
      </c>
      <c r="V996" t="s">
        <v>18135</v>
      </c>
      <c r="W996">
        <v>2901</v>
      </c>
      <c r="X996" s="25" t="s">
        <v>21670</v>
      </c>
      <c r="Y996" t="s">
        <v>18812</v>
      </c>
      <c r="Z996" t="s">
        <v>18811</v>
      </c>
      <c r="AA996" t="str">
        <f t="shared" si="15"/>
        <v>Central Log Server Security Requirements Guide :: Version 2, Release: 2 Benchmark Date: 27 Oct 2022 AU-9 (2);AU-11</v>
      </c>
    </row>
    <row r="997" spans="1:27" ht="409.5" hidden="1">
      <c r="A997" t="s">
        <v>19659</v>
      </c>
      <c r="B997" t="s">
        <v>4349</v>
      </c>
      <c r="C997" t="s">
        <v>6596</v>
      </c>
      <c r="D997" t="s">
        <v>19658</v>
      </c>
      <c r="E997" t="s">
        <v>19657</v>
      </c>
      <c r="F997" t="s">
        <v>19656</v>
      </c>
      <c r="G997" t="s">
        <v>19655</v>
      </c>
      <c r="I997" s="25" t="s">
        <v>19654</v>
      </c>
      <c r="J997" s="25" t="s">
        <v>19653</v>
      </c>
      <c r="M997" t="b">
        <v>0</v>
      </c>
      <c r="T997" t="s">
        <v>4341</v>
      </c>
      <c r="U997" t="s">
        <v>4340</v>
      </c>
      <c r="V997" t="s">
        <v>18918</v>
      </c>
      <c r="W997">
        <v>2900</v>
      </c>
      <c r="X997" s="25" t="s">
        <v>21671</v>
      </c>
      <c r="Y997" t="s">
        <v>21672</v>
      </c>
      <c r="Z997" t="s">
        <v>19652</v>
      </c>
      <c r="AA997" t="str">
        <f t="shared" si="15"/>
        <v>Application Server Security Requirements Guide :: Version 3, Release: 3 Benchmark Date: 27 Oct 2022 AU-9 (3);</v>
      </c>
    </row>
    <row r="998" spans="1:27" ht="409.5" hidden="1">
      <c r="A998" t="s">
        <v>19365</v>
      </c>
      <c r="B998" t="s">
        <v>4349</v>
      </c>
      <c r="C998" t="s">
        <v>6579</v>
      </c>
      <c r="D998" t="s">
        <v>19364</v>
      </c>
      <c r="E998" t="s">
        <v>19363</v>
      </c>
      <c r="F998" t="s">
        <v>19362</v>
      </c>
      <c r="G998" s="25" t="s">
        <v>19361</v>
      </c>
      <c r="I998" s="25" t="s">
        <v>19360</v>
      </c>
      <c r="J998" t="s">
        <v>19359</v>
      </c>
      <c r="M998" t="b">
        <v>0</v>
      </c>
      <c r="T998" t="s">
        <v>4341</v>
      </c>
      <c r="U998" t="s">
        <v>4340</v>
      </c>
      <c r="V998" t="s">
        <v>18918</v>
      </c>
      <c r="W998">
        <v>2900</v>
      </c>
      <c r="X998" s="25" t="s">
        <v>21673</v>
      </c>
      <c r="Y998" t="s">
        <v>21672</v>
      </c>
      <c r="Z998" t="s">
        <v>19358</v>
      </c>
      <c r="AA998" t="str">
        <f t="shared" si="15"/>
        <v>Application Server Security Requirements Guide :: Version 3, Release: 3 Benchmark Date: 27 Oct 2022 AU-9 (3);</v>
      </c>
    </row>
    <row r="999" spans="1:27" ht="409.5" hidden="1">
      <c r="A999" t="s">
        <v>17871</v>
      </c>
      <c r="B999" t="s">
        <v>4349</v>
      </c>
      <c r="C999" t="s">
        <v>6596</v>
      </c>
      <c r="D999" t="s">
        <v>17870</v>
      </c>
      <c r="E999" t="s">
        <v>17869</v>
      </c>
      <c r="F999" t="s">
        <v>17868</v>
      </c>
      <c r="G999" s="25" t="s">
        <v>17867</v>
      </c>
      <c r="I999" s="25" t="s">
        <v>17866</v>
      </c>
      <c r="J999" t="s">
        <v>17865</v>
      </c>
      <c r="M999" t="b">
        <v>0</v>
      </c>
      <c r="T999" t="s">
        <v>4341</v>
      </c>
      <c r="U999" t="s">
        <v>4340</v>
      </c>
      <c r="V999" t="s">
        <v>16942</v>
      </c>
      <c r="W999">
        <v>5239</v>
      </c>
      <c r="X999" s="25" t="s">
        <v>21671</v>
      </c>
      <c r="Y999" t="s">
        <v>21672</v>
      </c>
      <c r="AA999" t="str">
        <f t="shared" si="15"/>
        <v>Container Platform Security Requirements Guide :: Version 1, Release: 3 Benchmark Date: 27 Jan 2022 AU-9 (3);</v>
      </c>
    </row>
    <row r="1000" spans="1:27" ht="409.5" hidden="1">
      <c r="A1000" t="s">
        <v>17519</v>
      </c>
      <c r="B1000" t="s">
        <v>4349</v>
      </c>
      <c r="C1000" t="s">
        <v>6579</v>
      </c>
      <c r="D1000" t="s">
        <v>17518</v>
      </c>
      <c r="E1000" t="s">
        <v>17517</v>
      </c>
      <c r="F1000" t="s">
        <v>17516</v>
      </c>
      <c r="G1000" s="25" t="s">
        <v>17515</v>
      </c>
      <c r="I1000" s="25" t="s">
        <v>17514</v>
      </c>
      <c r="J1000" t="s">
        <v>17513</v>
      </c>
      <c r="M1000" t="b">
        <v>0</v>
      </c>
      <c r="T1000" t="s">
        <v>4341</v>
      </c>
      <c r="U1000" t="s">
        <v>4340</v>
      </c>
      <c r="V1000" t="s">
        <v>16942</v>
      </c>
      <c r="W1000">
        <v>5239</v>
      </c>
      <c r="X1000" s="25" t="s">
        <v>21673</v>
      </c>
      <c r="Y1000" t="s">
        <v>21672</v>
      </c>
      <c r="AA1000" t="str">
        <f t="shared" si="15"/>
        <v>Container Platform Security Requirements Guide :: Version 1, Release: 3 Benchmark Date: 27 Jan 2022 AU-9 (3);</v>
      </c>
    </row>
    <row r="1001" spans="1:27" ht="409.5" hidden="1">
      <c r="A1001" t="s">
        <v>14198</v>
      </c>
      <c r="B1001" t="s">
        <v>4349</v>
      </c>
      <c r="C1001" t="s">
        <v>14197</v>
      </c>
      <c r="D1001" t="s">
        <v>14196</v>
      </c>
      <c r="E1001" t="s">
        <v>14195</v>
      </c>
      <c r="F1001" t="s">
        <v>14194</v>
      </c>
      <c r="G1001" s="25" t="s">
        <v>14193</v>
      </c>
      <c r="I1001" t="s">
        <v>14192</v>
      </c>
      <c r="J1001" t="s">
        <v>14191</v>
      </c>
      <c r="M1001" t="b">
        <v>0</v>
      </c>
      <c r="T1001" t="s">
        <v>4341</v>
      </c>
      <c r="U1001" t="s">
        <v>4340</v>
      </c>
      <c r="V1001" t="s">
        <v>13339</v>
      </c>
      <c r="W1001">
        <v>2895</v>
      </c>
      <c r="X1001" s="25" t="s">
        <v>21673</v>
      </c>
      <c r="Y1001" t="s">
        <v>21672</v>
      </c>
      <c r="Z1001" t="s">
        <v>14190</v>
      </c>
      <c r="AA1001" t="str">
        <f t="shared" si="15"/>
        <v>General Purpose Operating System Security Requirements Guide :: Version 2, Release: 4 Benchmark Date: 27 Jul 2022 AU-9 (3);</v>
      </c>
    </row>
    <row r="1002" spans="1:27" ht="409.5" hidden="1">
      <c r="A1002" t="s">
        <v>11983</v>
      </c>
      <c r="B1002" t="s">
        <v>4349</v>
      </c>
      <c r="C1002" t="s">
        <v>6579</v>
      </c>
      <c r="D1002" t="s">
        <v>11982</v>
      </c>
      <c r="E1002" t="s">
        <v>11981</v>
      </c>
      <c r="F1002" t="s">
        <v>11980</v>
      </c>
      <c r="G1002" s="25" t="s">
        <v>11979</v>
      </c>
      <c r="I1002" s="25" t="s">
        <v>11978</v>
      </c>
      <c r="J1002" t="s">
        <v>11977</v>
      </c>
      <c r="M1002" t="b">
        <v>0</v>
      </c>
      <c r="T1002" t="s">
        <v>4341</v>
      </c>
      <c r="U1002" t="s">
        <v>4340</v>
      </c>
      <c r="V1002" t="s">
        <v>11272</v>
      </c>
      <c r="W1002">
        <v>2906</v>
      </c>
      <c r="X1002" s="25" t="s">
        <v>21673</v>
      </c>
      <c r="Y1002" t="s">
        <v>21672</v>
      </c>
      <c r="Z1002" t="s">
        <v>11976</v>
      </c>
      <c r="AA1002" t="str">
        <f t="shared" si="15"/>
        <v>Mainframe Product Security Requirements Guide :: Version 2, Release: 1 Benchmark Date: 27 Oct 2022 AU-9 (3);</v>
      </c>
    </row>
    <row r="1003" spans="1:27" ht="409.5" hidden="1">
      <c r="A1003" t="s">
        <v>6597</v>
      </c>
      <c r="B1003" t="s">
        <v>4349</v>
      </c>
      <c r="C1003" t="s">
        <v>6596</v>
      </c>
      <c r="D1003" t="s">
        <v>6595</v>
      </c>
      <c r="E1003" t="s">
        <v>6594</v>
      </c>
      <c r="F1003" t="s">
        <v>6593</v>
      </c>
      <c r="G1003" s="25" t="s">
        <v>6592</v>
      </c>
      <c r="I1003" s="25" t="s">
        <v>6591</v>
      </c>
      <c r="J1003" t="s">
        <v>6590</v>
      </c>
      <c r="M1003" t="b">
        <v>0</v>
      </c>
      <c r="T1003" t="s">
        <v>4341</v>
      </c>
      <c r="U1003" t="s">
        <v>4340</v>
      </c>
      <c r="V1003" t="s">
        <v>5162</v>
      </c>
      <c r="W1003">
        <v>4093</v>
      </c>
      <c r="X1003" s="25" t="s">
        <v>21671</v>
      </c>
      <c r="Y1003" t="s">
        <v>21672</v>
      </c>
      <c r="Z1003" t="s">
        <v>6589</v>
      </c>
      <c r="AA1003" t="str">
        <f t="shared" si="15"/>
        <v>Application Security and Development Security Technical Implementation Guide :: Version 5, Release: 2 Benchmark Date: 27 Oct 2022 AU-9 (3);</v>
      </c>
    </row>
    <row r="1004" spans="1:27" ht="409.5" hidden="1">
      <c r="A1004" t="s">
        <v>6588</v>
      </c>
      <c r="B1004" t="s">
        <v>4349</v>
      </c>
      <c r="C1004" t="s">
        <v>6579</v>
      </c>
      <c r="D1004" t="s">
        <v>6587</v>
      </c>
      <c r="E1004" t="s">
        <v>6586</v>
      </c>
      <c r="F1004" t="s">
        <v>6585</v>
      </c>
      <c r="G1004" s="25" t="s">
        <v>6584</v>
      </c>
      <c r="I1004" s="25" t="s">
        <v>6583</v>
      </c>
      <c r="J1004" t="s">
        <v>6582</v>
      </c>
      <c r="M1004" t="b">
        <v>0</v>
      </c>
      <c r="T1004" t="s">
        <v>4341</v>
      </c>
      <c r="U1004" t="s">
        <v>4340</v>
      </c>
      <c r="V1004" t="s">
        <v>5162</v>
      </c>
      <c r="W1004">
        <v>4093</v>
      </c>
      <c r="X1004" s="25" t="s">
        <v>21673</v>
      </c>
      <c r="Y1004" t="s">
        <v>21672</v>
      </c>
      <c r="Z1004" t="s">
        <v>6581</v>
      </c>
      <c r="AA1004" t="str">
        <f t="shared" si="15"/>
        <v>Application Security and Development Security Technical Implementation Guide :: Version 5, Release: 2 Benchmark Date: 27 Oct 2022 AU-9 (3);</v>
      </c>
    </row>
    <row r="1005" spans="1:27" ht="409.5" hidden="1">
      <c r="A1005" t="s">
        <v>6580</v>
      </c>
      <c r="B1005" t="s">
        <v>4349</v>
      </c>
      <c r="C1005" t="s">
        <v>6579</v>
      </c>
      <c r="D1005" t="s">
        <v>6578</v>
      </c>
      <c r="E1005" t="s">
        <v>6577</v>
      </c>
      <c r="F1005" t="s">
        <v>6576</v>
      </c>
      <c r="G1005" s="25" t="s">
        <v>6575</v>
      </c>
      <c r="I1005" s="25" t="s">
        <v>6574</v>
      </c>
      <c r="J1005" t="s">
        <v>6573</v>
      </c>
      <c r="M1005" t="b">
        <v>0</v>
      </c>
      <c r="T1005" t="s">
        <v>4341</v>
      </c>
      <c r="U1005" t="s">
        <v>4340</v>
      </c>
      <c r="V1005" t="s">
        <v>5162</v>
      </c>
      <c r="W1005">
        <v>4093</v>
      </c>
      <c r="X1005" s="25" t="s">
        <v>21673</v>
      </c>
      <c r="Y1005" t="s">
        <v>21672</v>
      </c>
      <c r="Z1005" t="s">
        <v>6572</v>
      </c>
      <c r="AA1005" t="str">
        <f t="shared" si="15"/>
        <v>Application Security and Development Security Technical Implementation Guide :: Version 5, Release: 2 Benchmark Date: 27 Oct 2022 AU-9 (3);</v>
      </c>
    </row>
    <row r="1006" spans="1:27" ht="409.5" hidden="1">
      <c r="A1006" t="s">
        <v>13906</v>
      </c>
      <c r="B1006" t="s">
        <v>4349</v>
      </c>
      <c r="C1006" t="s">
        <v>13905</v>
      </c>
      <c r="D1006" t="s">
        <v>13904</v>
      </c>
      <c r="E1006" t="s">
        <v>13903</v>
      </c>
      <c r="F1006" t="s">
        <v>13902</v>
      </c>
      <c r="G1006" s="25" t="s">
        <v>13901</v>
      </c>
      <c r="I1006" t="s">
        <v>13900</v>
      </c>
      <c r="J1006" t="s">
        <v>13899</v>
      </c>
      <c r="M1006" t="b">
        <v>0</v>
      </c>
      <c r="T1006" t="s">
        <v>4341</v>
      </c>
      <c r="U1006" t="s">
        <v>4340</v>
      </c>
      <c r="V1006" t="s">
        <v>13339</v>
      </c>
      <c r="W1006">
        <v>2895</v>
      </c>
      <c r="X1006" s="25" t="s">
        <v>21667</v>
      </c>
      <c r="Y1006" t="s">
        <v>21557</v>
      </c>
      <c r="Z1006" t="s">
        <v>13898</v>
      </c>
      <c r="AA1006" t="str">
        <f t="shared" si="15"/>
        <v>General Purpose Operating System Security Requirements Guide :: Version 2, Release: 4 Benchmark Date: 27 Jul 2022 AU-9 (5);CM-6;</v>
      </c>
    </row>
    <row r="1007" spans="1:27" ht="409.5">
      <c r="A1007" t="s">
        <v>20645</v>
      </c>
      <c r="B1007" t="s">
        <v>4349</v>
      </c>
      <c r="C1007" t="s">
        <v>20643</v>
      </c>
      <c r="D1007" t="s">
        <v>20644</v>
      </c>
      <c r="E1007" t="s">
        <v>20643</v>
      </c>
      <c r="F1007" t="s">
        <v>20642</v>
      </c>
      <c r="G1007" s="25" t="s">
        <v>20641</v>
      </c>
      <c r="I1007" s="25" t="s">
        <v>20640</v>
      </c>
      <c r="J1007" t="s">
        <v>20639</v>
      </c>
      <c r="M1007" t="b">
        <v>0</v>
      </c>
      <c r="T1007" t="s">
        <v>4341</v>
      </c>
      <c r="U1007" t="s">
        <v>4340</v>
      </c>
      <c r="V1007" t="s">
        <v>19908</v>
      </c>
      <c r="W1007">
        <v>2489</v>
      </c>
      <c r="X1007" s="25" t="s">
        <v>21661</v>
      </c>
      <c r="Y1007" t="s">
        <v>21442</v>
      </c>
      <c r="AA1007" t="str">
        <f t="shared" si="15"/>
        <v>Application Layer Gateway (ALG) Security Requirements Guide (SRG) :: Version 1, Release: 2 Benchmark Date: 24 Jul 2015 AU-9;</v>
      </c>
    </row>
    <row r="1008" spans="1:27" ht="409.5">
      <c r="A1008" t="s">
        <v>20638</v>
      </c>
      <c r="B1008" t="s">
        <v>4349</v>
      </c>
      <c r="C1008" t="s">
        <v>20636</v>
      </c>
      <c r="D1008" t="s">
        <v>20637</v>
      </c>
      <c r="E1008" t="s">
        <v>20636</v>
      </c>
      <c r="F1008" t="s">
        <v>20635</v>
      </c>
      <c r="G1008" s="25" t="s">
        <v>20634</v>
      </c>
      <c r="I1008" s="25" t="s">
        <v>20633</v>
      </c>
      <c r="J1008" t="s">
        <v>20632</v>
      </c>
      <c r="M1008" t="b">
        <v>0</v>
      </c>
      <c r="T1008" t="s">
        <v>4341</v>
      </c>
      <c r="U1008" t="s">
        <v>4340</v>
      </c>
      <c r="V1008" t="s">
        <v>19908</v>
      </c>
      <c r="W1008">
        <v>2489</v>
      </c>
      <c r="X1008" s="25" t="s">
        <v>21662</v>
      </c>
      <c r="Y1008" t="s">
        <v>21442</v>
      </c>
      <c r="AA1008" t="str">
        <f t="shared" si="15"/>
        <v>Application Layer Gateway (ALG) Security Requirements Guide (SRG) :: Version 1, Release: 2 Benchmark Date: 24 Jul 2015 AU-9;</v>
      </c>
    </row>
    <row r="1009" spans="1:27" ht="409.5">
      <c r="A1009" t="s">
        <v>20631</v>
      </c>
      <c r="B1009" t="s">
        <v>4349</v>
      </c>
      <c r="C1009" t="s">
        <v>20629</v>
      </c>
      <c r="D1009" t="s">
        <v>20630</v>
      </c>
      <c r="E1009" t="s">
        <v>20629</v>
      </c>
      <c r="F1009" t="s">
        <v>20628</v>
      </c>
      <c r="G1009" s="25" t="s">
        <v>20627</v>
      </c>
      <c r="I1009" s="25" t="s">
        <v>20626</v>
      </c>
      <c r="J1009" t="s">
        <v>20625</v>
      </c>
      <c r="M1009" t="b">
        <v>0</v>
      </c>
      <c r="T1009" t="s">
        <v>4341</v>
      </c>
      <c r="U1009" t="s">
        <v>4340</v>
      </c>
      <c r="V1009" t="s">
        <v>19908</v>
      </c>
      <c r="W1009">
        <v>2489</v>
      </c>
      <c r="X1009" s="25" t="s">
        <v>21663</v>
      </c>
      <c r="Y1009" t="s">
        <v>21442</v>
      </c>
      <c r="AA1009" t="str">
        <f t="shared" si="15"/>
        <v>Application Layer Gateway (ALG) Security Requirements Guide (SRG) :: Version 1, Release: 2 Benchmark Date: 24 Jul 2015 AU-9;</v>
      </c>
    </row>
    <row r="1010" spans="1:27" ht="409.5">
      <c r="A1010" t="s">
        <v>20624</v>
      </c>
      <c r="B1010" t="s">
        <v>4349</v>
      </c>
      <c r="C1010" t="s">
        <v>20622</v>
      </c>
      <c r="D1010" t="s">
        <v>20623</v>
      </c>
      <c r="E1010" t="s">
        <v>20622</v>
      </c>
      <c r="F1010" t="s">
        <v>20621</v>
      </c>
      <c r="G1010" s="25" t="s">
        <v>20620</v>
      </c>
      <c r="I1010" s="25" t="s">
        <v>20619</v>
      </c>
      <c r="J1010" t="s">
        <v>20618</v>
      </c>
      <c r="M1010" t="b">
        <v>0</v>
      </c>
      <c r="T1010" t="s">
        <v>4341</v>
      </c>
      <c r="U1010" t="s">
        <v>4340</v>
      </c>
      <c r="V1010" t="s">
        <v>19908</v>
      </c>
      <c r="W1010">
        <v>2489</v>
      </c>
      <c r="X1010" s="25" t="s">
        <v>21664</v>
      </c>
      <c r="Y1010" t="s">
        <v>21442</v>
      </c>
      <c r="AA1010" t="str">
        <f t="shared" si="15"/>
        <v>Application Layer Gateway (ALG) Security Requirements Guide (SRG) :: Version 1, Release: 2 Benchmark Date: 24 Jul 2015 AU-9;</v>
      </c>
    </row>
    <row r="1011" spans="1:27" ht="409.5">
      <c r="A1011" t="s">
        <v>20617</v>
      </c>
      <c r="B1011" t="s">
        <v>4349</v>
      </c>
      <c r="C1011" t="s">
        <v>20615</v>
      </c>
      <c r="D1011" t="s">
        <v>20616</v>
      </c>
      <c r="E1011" t="s">
        <v>20615</v>
      </c>
      <c r="F1011" t="s">
        <v>20614</v>
      </c>
      <c r="G1011" s="25" t="s">
        <v>20613</v>
      </c>
      <c r="I1011" s="25" t="s">
        <v>20612</v>
      </c>
      <c r="J1011" t="s">
        <v>20611</v>
      </c>
      <c r="M1011" t="b">
        <v>0</v>
      </c>
      <c r="T1011" t="s">
        <v>4341</v>
      </c>
      <c r="U1011" t="s">
        <v>4340</v>
      </c>
      <c r="V1011" t="s">
        <v>19908</v>
      </c>
      <c r="W1011">
        <v>2489</v>
      </c>
      <c r="X1011" s="25" t="s">
        <v>21665</v>
      </c>
      <c r="Y1011" t="s">
        <v>21442</v>
      </c>
      <c r="AA1011" t="str">
        <f t="shared" si="15"/>
        <v>Application Layer Gateway (ALG) Security Requirements Guide (SRG) :: Version 1, Release: 2 Benchmark Date: 24 Jul 2015 AU-9;</v>
      </c>
    </row>
    <row r="1012" spans="1:27" ht="409.5">
      <c r="A1012" t="s">
        <v>20610</v>
      </c>
      <c r="B1012" t="s">
        <v>4349</v>
      </c>
      <c r="C1012" t="s">
        <v>20608</v>
      </c>
      <c r="D1012" t="s">
        <v>20609</v>
      </c>
      <c r="E1012" t="s">
        <v>20608</v>
      </c>
      <c r="F1012" t="s">
        <v>20607</v>
      </c>
      <c r="G1012" s="25" t="s">
        <v>20606</v>
      </c>
      <c r="I1012" s="25" t="s">
        <v>20605</v>
      </c>
      <c r="J1012" t="s">
        <v>20604</v>
      </c>
      <c r="M1012" t="b">
        <v>0</v>
      </c>
      <c r="T1012" t="s">
        <v>4341</v>
      </c>
      <c r="U1012" t="s">
        <v>4340</v>
      </c>
      <c r="V1012" t="s">
        <v>19908</v>
      </c>
      <c r="W1012">
        <v>2489</v>
      </c>
      <c r="X1012" s="25" t="s">
        <v>21666</v>
      </c>
      <c r="Y1012" t="s">
        <v>21442</v>
      </c>
      <c r="AA1012" t="str">
        <f t="shared" si="15"/>
        <v>Application Layer Gateway (ALG) Security Requirements Guide (SRG) :: Version 1, Release: 2 Benchmark Date: 24 Jul 2015 AU-9;</v>
      </c>
    </row>
    <row r="1013" spans="1:27" ht="409.5" hidden="1">
      <c r="A1013" t="s">
        <v>5609</v>
      </c>
      <c r="B1013" t="s">
        <v>4349</v>
      </c>
      <c r="C1013" t="s">
        <v>4358</v>
      </c>
      <c r="D1013" t="s">
        <v>5608</v>
      </c>
      <c r="E1013" t="s">
        <v>5607</v>
      </c>
      <c r="F1013" t="s">
        <v>5606</v>
      </c>
      <c r="G1013" s="25" t="s">
        <v>5605</v>
      </c>
      <c r="I1013" s="25" t="s">
        <v>5604</v>
      </c>
      <c r="J1013" s="25" t="s">
        <v>5603</v>
      </c>
      <c r="M1013" t="b">
        <v>0</v>
      </c>
      <c r="T1013" t="s">
        <v>4341</v>
      </c>
      <c r="U1013" t="s">
        <v>4340</v>
      </c>
      <c r="V1013" t="s">
        <v>5162</v>
      </c>
      <c r="W1013">
        <v>4093</v>
      </c>
      <c r="X1013" s="25" t="s">
        <v>5602</v>
      </c>
      <c r="Y1013" t="s">
        <v>21674</v>
      </c>
      <c r="Z1013" t="s">
        <v>5601</v>
      </c>
      <c r="AA1013" t="str">
        <f t="shared" si="15"/>
        <v>Application Security and Development Security Technical Implementation Guide :: Version 5, Release: 2 Benchmark Date: 27 Oct 2022 CA-2 (2);</v>
      </c>
    </row>
    <row r="1014" spans="1:27" ht="409.5" hidden="1">
      <c r="A1014" t="s">
        <v>8654</v>
      </c>
      <c r="B1014" t="s">
        <v>4349</v>
      </c>
      <c r="C1014" t="s">
        <v>8653</v>
      </c>
      <c r="D1014" t="s">
        <v>8652</v>
      </c>
      <c r="E1014" t="s">
        <v>8651</v>
      </c>
      <c r="F1014" t="s">
        <v>8650</v>
      </c>
      <c r="G1014" s="25" t="s">
        <v>8649</v>
      </c>
      <c r="I1014" s="25" t="s">
        <v>8648</v>
      </c>
      <c r="J1014" t="s">
        <v>8647</v>
      </c>
      <c r="M1014" t="b">
        <v>0</v>
      </c>
      <c r="T1014" t="s">
        <v>4341</v>
      </c>
      <c r="U1014" t="s">
        <v>4340</v>
      </c>
      <c r="V1014" t="s">
        <v>8332</v>
      </c>
      <c r="W1014">
        <v>5269</v>
      </c>
      <c r="X1014" s="25" t="s">
        <v>8646</v>
      </c>
      <c r="Y1014" t="s">
        <v>21675</v>
      </c>
      <c r="AA1014" t="str">
        <f t="shared" si="15"/>
        <v>Unified Endpoint Management Server Security Requirements Guide :: Version 1, Release: 1 Benchmark Date: 20 Nov 2020 CM-11 (1);</v>
      </c>
    </row>
    <row r="1015" spans="1:27" ht="409.5" hidden="1">
      <c r="A1015" t="s">
        <v>17375</v>
      </c>
      <c r="B1015" t="s">
        <v>4349</v>
      </c>
      <c r="C1015" t="s">
        <v>6570</v>
      </c>
      <c r="D1015" t="s">
        <v>17374</v>
      </c>
      <c r="E1015" t="s">
        <v>17373</v>
      </c>
      <c r="F1015" t="s">
        <v>17372</v>
      </c>
      <c r="G1015" t="s">
        <v>17371</v>
      </c>
      <c r="I1015" s="25" t="s">
        <v>17370</v>
      </c>
      <c r="J1015" t="s">
        <v>17369</v>
      </c>
      <c r="M1015" t="b">
        <v>0</v>
      </c>
      <c r="T1015" t="s">
        <v>4341</v>
      </c>
      <c r="U1015" t="s">
        <v>4340</v>
      </c>
      <c r="V1015" t="s">
        <v>16942</v>
      </c>
      <c r="W1015">
        <v>5239</v>
      </c>
      <c r="X1015" s="25" t="s">
        <v>21677</v>
      </c>
      <c r="Y1015" t="s">
        <v>21676</v>
      </c>
      <c r="AA1015" t="str">
        <f t="shared" si="15"/>
        <v>Container Platform Security Requirements Guide :: Version 1, Release: 3 Benchmark Date: 27 Jan 2022 CM-11 (2);</v>
      </c>
    </row>
    <row r="1016" spans="1:27" ht="409.5" hidden="1">
      <c r="A1016" t="s">
        <v>17368</v>
      </c>
      <c r="B1016" t="s">
        <v>4745</v>
      </c>
      <c r="C1016" t="s">
        <v>6570</v>
      </c>
      <c r="D1016" t="s">
        <v>17367</v>
      </c>
      <c r="E1016" t="s">
        <v>17366</v>
      </c>
      <c r="F1016" t="s">
        <v>17365</v>
      </c>
      <c r="G1016" t="s">
        <v>17364</v>
      </c>
      <c r="I1016" s="25" t="s">
        <v>17363</v>
      </c>
      <c r="J1016" t="s">
        <v>17362</v>
      </c>
      <c r="M1016" t="b">
        <v>0</v>
      </c>
      <c r="T1016" t="s">
        <v>4341</v>
      </c>
      <c r="U1016" t="s">
        <v>4340</v>
      </c>
      <c r="V1016" t="s">
        <v>16942</v>
      </c>
      <c r="W1016">
        <v>5239</v>
      </c>
      <c r="X1016" s="25" t="s">
        <v>21677</v>
      </c>
      <c r="Y1016" t="s">
        <v>21676</v>
      </c>
      <c r="AA1016" t="str">
        <f t="shared" si="15"/>
        <v>Container Platform Security Requirements Guide :: Version 1, Release: 3 Benchmark Date: 27 Jan 2022 CM-11 (2);</v>
      </c>
    </row>
    <row r="1017" spans="1:27" ht="409.5" hidden="1">
      <c r="A1017" t="s">
        <v>17361</v>
      </c>
      <c r="B1017" t="s">
        <v>4349</v>
      </c>
      <c r="C1017" t="s">
        <v>6570</v>
      </c>
      <c r="D1017" t="s">
        <v>17360</v>
      </c>
      <c r="E1017" t="s">
        <v>17359</v>
      </c>
      <c r="F1017" t="s">
        <v>17358</v>
      </c>
      <c r="G1017" t="s">
        <v>17357</v>
      </c>
      <c r="I1017" s="25" t="s">
        <v>17356</v>
      </c>
      <c r="J1017" t="s">
        <v>17355</v>
      </c>
      <c r="M1017" t="b">
        <v>0</v>
      </c>
      <c r="T1017" t="s">
        <v>4341</v>
      </c>
      <c r="U1017" t="s">
        <v>4340</v>
      </c>
      <c r="V1017" t="s">
        <v>16942</v>
      </c>
      <c r="W1017">
        <v>5239</v>
      </c>
      <c r="X1017" s="25" t="s">
        <v>21677</v>
      </c>
      <c r="Y1017" t="s">
        <v>21676</v>
      </c>
      <c r="AA1017" t="str">
        <f t="shared" si="15"/>
        <v>Container Platform Security Requirements Guide :: Version 1, Release: 3 Benchmark Date: 27 Jan 2022 CM-11 (2);</v>
      </c>
    </row>
    <row r="1018" spans="1:27" ht="409.5" hidden="1">
      <c r="A1018" t="s">
        <v>16337</v>
      </c>
      <c r="B1018" t="s">
        <v>4349</v>
      </c>
      <c r="C1018" t="s">
        <v>6570</v>
      </c>
      <c r="D1018" t="s">
        <v>16336</v>
      </c>
      <c r="E1018" t="s">
        <v>16335</v>
      </c>
      <c r="F1018" t="s">
        <v>16334</v>
      </c>
      <c r="G1018" s="25" t="s">
        <v>16333</v>
      </c>
      <c r="I1018" s="25" t="s">
        <v>16332</v>
      </c>
      <c r="J1018" s="25" t="s">
        <v>16331</v>
      </c>
      <c r="M1018" t="b">
        <v>0</v>
      </c>
      <c r="T1018" t="s">
        <v>4341</v>
      </c>
      <c r="U1018" t="s">
        <v>4340</v>
      </c>
      <c r="V1018" t="s">
        <v>15953</v>
      </c>
      <c r="W1018">
        <v>2902</v>
      </c>
      <c r="X1018" s="25" t="s">
        <v>21677</v>
      </c>
      <c r="Y1018" t="s">
        <v>21676</v>
      </c>
      <c r="Z1018" t="s">
        <v>16330</v>
      </c>
      <c r="AA1018" t="str">
        <f t="shared" si="15"/>
        <v>Database Security Requirements Guide :: Version 3, Release: 3 Benchmark Date: 27 Jul 2022 CM-11 (2);</v>
      </c>
    </row>
    <row r="1019" spans="1:27" ht="409.5" hidden="1">
      <c r="A1019" t="s">
        <v>13897</v>
      </c>
      <c r="B1019" t="s">
        <v>4349</v>
      </c>
      <c r="C1019" t="s">
        <v>13896</v>
      </c>
      <c r="D1019" t="s">
        <v>13895</v>
      </c>
      <c r="E1019" t="s">
        <v>13894</v>
      </c>
      <c r="F1019" t="s">
        <v>13893</v>
      </c>
      <c r="G1019" s="25" t="s">
        <v>13892</v>
      </c>
      <c r="I1019" t="s">
        <v>13891</v>
      </c>
      <c r="J1019" t="s">
        <v>13890</v>
      </c>
      <c r="M1019" t="b">
        <v>0</v>
      </c>
      <c r="T1019" t="s">
        <v>4341</v>
      </c>
      <c r="U1019" t="s">
        <v>4340</v>
      </c>
      <c r="V1019" t="s">
        <v>13339</v>
      </c>
      <c r="W1019">
        <v>2895</v>
      </c>
      <c r="X1019" s="25" t="s">
        <v>21677</v>
      </c>
      <c r="Y1019" t="s">
        <v>21676</v>
      </c>
      <c r="Z1019" t="s">
        <v>13889</v>
      </c>
      <c r="AA1019" t="str">
        <f t="shared" si="15"/>
        <v>General Purpose Operating System Security Requirements Guide :: Version 2, Release: 4 Benchmark Date: 27 Jul 2022 CM-11 (2);</v>
      </c>
    </row>
    <row r="1020" spans="1:27" ht="409.5" hidden="1">
      <c r="A1020" t="s">
        <v>11751</v>
      </c>
      <c r="B1020" t="s">
        <v>4349</v>
      </c>
      <c r="C1020" t="s">
        <v>6570</v>
      </c>
      <c r="D1020" t="s">
        <v>11750</v>
      </c>
      <c r="E1020" t="s">
        <v>11749</v>
      </c>
      <c r="F1020" t="s">
        <v>11748</v>
      </c>
      <c r="G1020" s="25" t="s">
        <v>11747</v>
      </c>
      <c r="I1020" s="25" t="s">
        <v>11746</v>
      </c>
      <c r="J1020" s="25" t="s">
        <v>11745</v>
      </c>
      <c r="M1020" t="b">
        <v>0</v>
      </c>
      <c r="T1020" t="s">
        <v>4341</v>
      </c>
      <c r="U1020" t="s">
        <v>4340</v>
      </c>
      <c r="V1020" t="s">
        <v>11272</v>
      </c>
      <c r="W1020">
        <v>2906</v>
      </c>
      <c r="X1020" s="25" t="s">
        <v>21677</v>
      </c>
      <c r="Y1020" t="s">
        <v>21676</v>
      </c>
      <c r="Z1020" t="s">
        <v>11744</v>
      </c>
      <c r="AA1020" t="str">
        <f t="shared" si="15"/>
        <v>Mainframe Product Security Requirements Guide :: Version 2, Release: 1 Benchmark Date: 27 Oct 2022 CM-11 (2);</v>
      </c>
    </row>
    <row r="1021" spans="1:27" ht="409.5" hidden="1">
      <c r="A1021" t="s">
        <v>10753</v>
      </c>
      <c r="B1021" t="s">
        <v>4349</v>
      </c>
      <c r="C1021" t="s">
        <v>6570</v>
      </c>
      <c r="D1021" t="s">
        <v>10752</v>
      </c>
      <c r="E1021" t="s">
        <v>10751</v>
      </c>
      <c r="F1021" t="s">
        <v>10750</v>
      </c>
      <c r="G1021" t="s">
        <v>10749</v>
      </c>
      <c r="I1021" s="25" t="s">
        <v>10748</v>
      </c>
      <c r="J1021" t="s">
        <v>10747</v>
      </c>
      <c r="M1021" t="b">
        <v>0</v>
      </c>
      <c r="T1021" t="s">
        <v>4341</v>
      </c>
      <c r="U1021" t="s">
        <v>4340</v>
      </c>
      <c r="V1021" t="s">
        <v>10511</v>
      </c>
      <c r="W1021">
        <v>2890</v>
      </c>
      <c r="X1021" s="25" t="s">
        <v>21677</v>
      </c>
      <c r="Y1021" t="s">
        <v>21676</v>
      </c>
      <c r="Z1021" t="s">
        <v>10746</v>
      </c>
      <c r="AA1021" t="str">
        <f t="shared" si="15"/>
        <v>Network Device Management Security Requirements Guide :: Version 4, Release: 1 Benchmark Date: 23 Apr 2021 CM-11 (2);</v>
      </c>
    </row>
    <row r="1022" spans="1:27" ht="409.5" hidden="1">
      <c r="A1022" t="s">
        <v>9474</v>
      </c>
      <c r="B1022" t="s">
        <v>4349</v>
      </c>
      <c r="C1022" t="s">
        <v>7717</v>
      </c>
      <c r="D1022" t="s">
        <v>9473</v>
      </c>
      <c r="E1022" t="s">
        <v>9472</v>
      </c>
      <c r="F1022" t="s">
        <v>9471</v>
      </c>
      <c r="G1022" s="25" t="s">
        <v>9470</v>
      </c>
      <c r="I1022" s="25" t="s">
        <v>9469</v>
      </c>
      <c r="J1022" t="s">
        <v>9468</v>
      </c>
      <c r="M1022" t="b">
        <v>0</v>
      </c>
      <c r="T1022" t="s">
        <v>4341</v>
      </c>
      <c r="U1022" t="s">
        <v>4340</v>
      </c>
      <c r="V1022" t="s">
        <v>9446</v>
      </c>
      <c r="W1022">
        <v>3333</v>
      </c>
      <c r="X1022" s="25" t="s">
        <v>21677</v>
      </c>
      <c r="Y1022" t="s">
        <v>21676</v>
      </c>
      <c r="AA1022" t="str">
        <f t="shared" si="15"/>
        <v>SDN Controller Security Requirements Guide :: Version 1, Release: 2 Benchmark Date: 24 Apr 2020 CM-11 (2);</v>
      </c>
    </row>
    <row r="1023" spans="1:27" ht="409.5" hidden="1">
      <c r="A1023" t="s">
        <v>8645</v>
      </c>
      <c r="B1023" t="s">
        <v>4349</v>
      </c>
      <c r="C1023" t="s">
        <v>6570</v>
      </c>
      <c r="D1023" t="s">
        <v>8644</v>
      </c>
      <c r="E1023" t="s">
        <v>8643</v>
      </c>
      <c r="F1023" t="s">
        <v>8642</v>
      </c>
      <c r="G1023" s="25" t="s">
        <v>8641</v>
      </c>
      <c r="I1023" s="25" t="s">
        <v>8640</v>
      </c>
      <c r="J1023" t="s">
        <v>8639</v>
      </c>
      <c r="M1023" t="b">
        <v>0</v>
      </c>
      <c r="T1023" t="s">
        <v>4341</v>
      </c>
      <c r="U1023" t="s">
        <v>4340</v>
      </c>
      <c r="V1023" t="s">
        <v>8332</v>
      </c>
      <c r="W1023">
        <v>5269</v>
      </c>
      <c r="X1023" s="25" t="s">
        <v>21677</v>
      </c>
      <c r="Y1023" t="s">
        <v>21676</v>
      </c>
      <c r="AA1023" t="str">
        <f t="shared" si="15"/>
        <v>Unified Endpoint Management Server Security Requirements Guide :: Version 1, Release: 1 Benchmark Date: 20 Nov 2020 CM-11 (2);</v>
      </c>
    </row>
    <row r="1024" spans="1:27" ht="409.5" hidden="1">
      <c r="A1024" t="s">
        <v>8638</v>
      </c>
      <c r="B1024" t="s">
        <v>4349</v>
      </c>
      <c r="C1024" t="s">
        <v>6570</v>
      </c>
      <c r="D1024" t="s">
        <v>8637</v>
      </c>
      <c r="E1024" t="s">
        <v>8636</v>
      </c>
      <c r="F1024" t="s">
        <v>8635</v>
      </c>
      <c r="G1024" s="25" t="s">
        <v>8634</v>
      </c>
      <c r="I1024" s="25" t="s">
        <v>8633</v>
      </c>
      <c r="J1024" t="s">
        <v>8632</v>
      </c>
      <c r="M1024" t="b">
        <v>0</v>
      </c>
      <c r="T1024" t="s">
        <v>4341</v>
      </c>
      <c r="U1024" t="s">
        <v>4340</v>
      </c>
      <c r="V1024" t="s">
        <v>8332</v>
      </c>
      <c r="W1024">
        <v>5269</v>
      </c>
      <c r="X1024" s="25" t="s">
        <v>21677</v>
      </c>
      <c r="Y1024" t="s">
        <v>21676</v>
      </c>
      <c r="AA1024" t="str">
        <f t="shared" si="15"/>
        <v>Unified Endpoint Management Server Security Requirements Guide :: Version 1, Release: 1 Benchmark Date: 20 Nov 2020 CM-11 (2);</v>
      </c>
    </row>
    <row r="1025" spans="1:27" ht="409.5" hidden="1">
      <c r="A1025" t="s">
        <v>6571</v>
      </c>
      <c r="B1025" t="s">
        <v>4349</v>
      </c>
      <c r="C1025" t="s">
        <v>6570</v>
      </c>
      <c r="D1025" t="s">
        <v>6569</v>
      </c>
      <c r="E1025" t="s">
        <v>6568</v>
      </c>
      <c r="F1025" t="s">
        <v>6567</v>
      </c>
      <c r="G1025" s="25" t="s">
        <v>6566</v>
      </c>
      <c r="I1025" s="25" t="s">
        <v>6565</v>
      </c>
      <c r="J1025" t="s">
        <v>6564</v>
      </c>
      <c r="M1025" t="b">
        <v>0</v>
      </c>
      <c r="T1025" t="s">
        <v>4341</v>
      </c>
      <c r="U1025" t="s">
        <v>4340</v>
      </c>
      <c r="V1025" t="s">
        <v>5162</v>
      </c>
      <c r="W1025">
        <v>4093</v>
      </c>
      <c r="X1025" s="25" t="s">
        <v>21677</v>
      </c>
      <c r="Y1025" t="s">
        <v>21676</v>
      </c>
      <c r="Z1025" t="s">
        <v>6563</v>
      </c>
      <c r="AA1025" t="str">
        <f t="shared" si="15"/>
        <v>Application Security and Development Security Technical Implementation Guide :: Version 5, Release: 2 Benchmark Date: 27 Oct 2022 CM-11 (2);</v>
      </c>
    </row>
    <row r="1026" spans="1:27" ht="409.5" hidden="1">
      <c r="A1026" t="s">
        <v>13888</v>
      </c>
      <c r="B1026" t="s">
        <v>4349</v>
      </c>
      <c r="C1026" t="s">
        <v>13887</v>
      </c>
      <c r="D1026" t="s">
        <v>13886</v>
      </c>
      <c r="E1026" t="s">
        <v>13885</v>
      </c>
      <c r="F1026" t="s">
        <v>13884</v>
      </c>
      <c r="G1026" s="25" t="s">
        <v>13883</v>
      </c>
      <c r="I1026" t="s">
        <v>13882</v>
      </c>
      <c r="J1026" t="s">
        <v>13881</v>
      </c>
      <c r="M1026" t="b">
        <v>0</v>
      </c>
      <c r="T1026" t="s">
        <v>4341</v>
      </c>
      <c r="U1026" t="s">
        <v>4340</v>
      </c>
      <c r="V1026" t="s">
        <v>13339</v>
      </c>
      <c r="W1026">
        <v>2895</v>
      </c>
      <c r="X1026" s="25" t="s">
        <v>11735</v>
      </c>
      <c r="Y1026" t="s">
        <v>21678</v>
      </c>
      <c r="Z1026" t="s">
        <v>13880</v>
      </c>
      <c r="AA1026" t="str">
        <f t="shared" si="15"/>
        <v>General Purpose Operating System Security Requirements Guide :: Version 2, Release: 4 Benchmark Date: 27 Jul 2022 CM-3 (5);</v>
      </c>
    </row>
    <row r="1027" spans="1:27" ht="409.5" hidden="1">
      <c r="A1027" t="s">
        <v>11743</v>
      </c>
      <c r="B1027" t="s">
        <v>4349</v>
      </c>
      <c r="C1027" t="s">
        <v>11742</v>
      </c>
      <c r="D1027" t="s">
        <v>11741</v>
      </c>
      <c r="E1027" t="s">
        <v>11740</v>
      </c>
      <c r="F1027" t="s">
        <v>11739</v>
      </c>
      <c r="G1027" s="25" t="s">
        <v>11738</v>
      </c>
      <c r="I1027" s="25" t="s">
        <v>11737</v>
      </c>
      <c r="J1027" t="s">
        <v>11736</v>
      </c>
      <c r="M1027" t="b">
        <v>0</v>
      </c>
      <c r="T1027" t="s">
        <v>4341</v>
      </c>
      <c r="U1027" t="s">
        <v>4340</v>
      </c>
      <c r="V1027" t="s">
        <v>11272</v>
      </c>
      <c r="W1027">
        <v>2906</v>
      </c>
      <c r="X1027" s="25" t="s">
        <v>11735</v>
      </c>
      <c r="Y1027" t="s">
        <v>21678</v>
      </c>
      <c r="Z1027" t="s">
        <v>11734</v>
      </c>
      <c r="AA1027" t="str">
        <f t="shared" si="15"/>
        <v>Mainframe Product Security Requirements Guide :: Version 2, Release: 1 Benchmark Date: 27 Oct 2022 CM-3 (5);</v>
      </c>
    </row>
    <row r="1028" spans="1:27" ht="409.5" hidden="1">
      <c r="A1028" t="s">
        <v>5600</v>
      </c>
      <c r="B1028" t="s">
        <v>4349</v>
      </c>
      <c r="C1028" t="s">
        <v>4358</v>
      </c>
      <c r="D1028" t="s">
        <v>5599</v>
      </c>
      <c r="E1028" t="s">
        <v>5598</v>
      </c>
      <c r="F1028" t="s">
        <v>5597</v>
      </c>
      <c r="G1028" s="25" t="s">
        <v>5596</v>
      </c>
      <c r="I1028" s="25" t="s">
        <v>5595</v>
      </c>
      <c r="J1028" t="s">
        <v>5594</v>
      </c>
      <c r="M1028" t="b">
        <v>0</v>
      </c>
      <c r="T1028" t="s">
        <v>4341</v>
      </c>
      <c r="U1028" t="s">
        <v>4340</v>
      </c>
      <c r="V1028" t="s">
        <v>5162</v>
      </c>
      <c r="W1028">
        <v>4093</v>
      </c>
      <c r="X1028" s="25" t="s">
        <v>21558</v>
      </c>
      <c r="Y1028" t="s">
        <v>21559</v>
      </c>
      <c r="Z1028" t="s">
        <v>5593</v>
      </c>
      <c r="AA1028" t="str">
        <f t="shared" ref="AA1028:AA1091" si="16">_xlfn.CONCAT(V1028, " ", Y1028)</f>
        <v>Application Security and Development Security Technical Implementation Guide :: Version 5, Release: 2 Benchmark Date: 27 Oct 2022 CM-4 (2);CM-6;</v>
      </c>
    </row>
    <row r="1029" spans="1:27" ht="409.5" hidden="1">
      <c r="A1029" t="s">
        <v>5592</v>
      </c>
      <c r="B1029" t="s">
        <v>4349</v>
      </c>
      <c r="C1029" t="s">
        <v>4358</v>
      </c>
      <c r="D1029" t="s">
        <v>5591</v>
      </c>
      <c r="E1029" t="s">
        <v>5590</v>
      </c>
      <c r="F1029" t="s">
        <v>5589</v>
      </c>
      <c r="G1029" t="s">
        <v>5588</v>
      </c>
      <c r="I1029" s="25" t="s">
        <v>5587</v>
      </c>
      <c r="J1029" t="s">
        <v>5586</v>
      </c>
      <c r="M1029" t="b">
        <v>0</v>
      </c>
      <c r="T1029" t="s">
        <v>4341</v>
      </c>
      <c r="U1029" t="s">
        <v>4340</v>
      </c>
      <c r="V1029" t="s">
        <v>5162</v>
      </c>
      <c r="W1029">
        <v>4093</v>
      </c>
      <c r="X1029" s="25" t="s">
        <v>5585</v>
      </c>
      <c r="Y1029" t="s">
        <v>21679</v>
      </c>
      <c r="Z1029" t="s">
        <v>5584</v>
      </c>
      <c r="AA1029" t="str">
        <f t="shared" si="16"/>
        <v>Application Security and Development Security Technical Implementation Guide :: Version 5, Release: 2 Benchmark Date: 27 Oct 2022 CM-5;</v>
      </c>
    </row>
    <row r="1030" spans="1:27" ht="409.5" hidden="1">
      <c r="A1030" t="s">
        <v>19212</v>
      </c>
      <c r="B1030" t="s">
        <v>4349</v>
      </c>
      <c r="C1030" t="s">
        <v>4503</v>
      </c>
      <c r="D1030" t="s">
        <v>19211</v>
      </c>
      <c r="E1030" t="s">
        <v>19210</v>
      </c>
      <c r="F1030" t="s">
        <v>19209</v>
      </c>
      <c r="G1030" s="25" t="s">
        <v>19208</v>
      </c>
      <c r="I1030" s="25" t="s">
        <v>19207</v>
      </c>
      <c r="J1030" t="s">
        <v>19206</v>
      </c>
      <c r="M1030" t="b">
        <v>0</v>
      </c>
      <c r="T1030" t="s">
        <v>4341</v>
      </c>
      <c r="U1030" t="s">
        <v>4340</v>
      </c>
      <c r="V1030" t="s">
        <v>18918</v>
      </c>
      <c r="W1030">
        <v>2900</v>
      </c>
      <c r="X1030" s="25" t="s">
        <v>21680</v>
      </c>
      <c r="Y1030" t="s">
        <v>21681</v>
      </c>
      <c r="Z1030" t="s">
        <v>19205</v>
      </c>
      <c r="AA1030" t="str">
        <f t="shared" si="16"/>
        <v>Application Server Security Requirements Guide :: Version 3, Release: 3 Benchmark Date: 27 Oct 2022 CM-5 (1);</v>
      </c>
    </row>
    <row r="1031" spans="1:27" ht="409.5" hidden="1">
      <c r="A1031" t="s">
        <v>19204</v>
      </c>
      <c r="B1031" t="s">
        <v>4349</v>
      </c>
      <c r="C1031" t="s">
        <v>6553</v>
      </c>
      <c r="D1031" t="s">
        <v>19203</v>
      </c>
      <c r="E1031" t="s">
        <v>19202</v>
      </c>
      <c r="F1031" t="s">
        <v>19201</v>
      </c>
      <c r="G1031" s="25" t="s">
        <v>19200</v>
      </c>
      <c r="I1031" s="25" t="s">
        <v>19199</v>
      </c>
      <c r="J1031" t="s">
        <v>19198</v>
      </c>
      <c r="M1031" t="b">
        <v>0</v>
      </c>
      <c r="T1031" t="s">
        <v>4341</v>
      </c>
      <c r="U1031" t="s">
        <v>4340</v>
      </c>
      <c r="V1031" t="s">
        <v>18918</v>
      </c>
      <c r="W1031">
        <v>2900</v>
      </c>
      <c r="X1031" s="25" t="s">
        <v>21682</v>
      </c>
      <c r="Y1031" t="s">
        <v>21681</v>
      </c>
      <c r="Z1031" t="s">
        <v>19197</v>
      </c>
      <c r="AA1031" t="str">
        <f t="shared" si="16"/>
        <v>Application Server Security Requirements Guide :: Version 3, Release: 3 Benchmark Date: 27 Oct 2022 CM-5 (1);</v>
      </c>
    </row>
    <row r="1032" spans="1:27" ht="409.5" hidden="1">
      <c r="A1032" t="s">
        <v>17354</v>
      </c>
      <c r="B1032" t="s">
        <v>4349</v>
      </c>
      <c r="C1032" t="s">
        <v>4503</v>
      </c>
      <c r="D1032" t="s">
        <v>17353</v>
      </c>
      <c r="E1032" t="s">
        <v>17352</v>
      </c>
      <c r="F1032" t="s">
        <v>17351</v>
      </c>
      <c r="G1032" t="s">
        <v>17350</v>
      </c>
      <c r="I1032" s="25" t="s">
        <v>17349</v>
      </c>
      <c r="J1032" t="s">
        <v>17348</v>
      </c>
      <c r="M1032" t="b">
        <v>0</v>
      </c>
      <c r="T1032" t="s">
        <v>4341</v>
      </c>
      <c r="U1032" t="s">
        <v>4340</v>
      </c>
      <c r="V1032" t="s">
        <v>16942</v>
      </c>
      <c r="W1032">
        <v>5239</v>
      </c>
      <c r="X1032" s="25" t="s">
        <v>21680</v>
      </c>
      <c r="Y1032" t="s">
        <v>21681</v>
      </c>
      <c r="AA1032" t="str">
        <f t="shared" si="16"/>
        <v>Container Platform Security Requirements Guide :: Version 1, Release: 3 Benchmark Date: 27 Jan 2022 CM-5 (1);</v>
      </c>
    </row>
    <row r="1033" spans="1:27" ht="409.5" hidden="1">
      <c r="A1033" t="s">
        <v>17347</v>
      </c>
      <c r="B1033" t="s">
        <v>4349</v>
      </c>
      <c r="C1033" t="s">
        <v>6553</v>
      </c>
      <c r="D1033" t="s">
        <v>17346</v>
      </c>
      <c r="E1033" t="s">
        <v>17345</v>
      </c>
      <c r="F1033" t="s">
        <v>17344</v>
      </c>
      <c r="G1033" s="25" t="s">
        <v>17343</v>
      </c>
      <c r="I1033" s="25" t="s">
        <v>17342</v>
      </c>
      <c r="J1033" t="s">
        <v>17341</v>
      </c>
      <c r="M1033" t="b">
        <v>0</v>
      </c>
      <c r="T1033" t="s">
        <v>4341</v>
      </c>
      <c r="U1033" t="s">
        <v>4340</v>
      </c>
      <c r="V1033" t="s">
        <v>16942</v>
      </c>
      <c r="W1033">
        <v>5239</v>
      </c>
      <c r="X1033" s="25" t="s">
        <v>21682</v>
      </c>
      <c r="Y1033" t="s">
        <v>21681</v>
      </c>
      <c r="AA1033" t="str">
        <f t="shared" si="16"/>
        <v>Container Platform Security Requirements Guide :: Version 1, Release: 3 Benchmark Date: 27 Jan 2022 CM-5 (1);</v>
      </c>
    </row>
    <row r="1034" spans="1:27" ht="409.5" hidden="1">
      <c r="A1034" t="s">
        <v>16329</v>
      </c>
      <c r="B1034" t="s">
        <v>4349</v>
      </c>
      <c r="C1034" t="s">
        <v>4503</v>
      </c>
      <c r="D1034" t="s">
        <v>16328</v>
      </c>
      <c r="E1034" t="s">
        <v>16327</v>
      </c>
      <c r="F1034" t="s">
        <v>16326</v>
      </c>
      <c r="G1034" s="25" t="s">
        <v>16325</v>
      </c>
      <c r="I1034" s="25" t="s">
        <v>16324</v>
      </c>
      <c r="J1034" s="25" t="s">
        <v>16323</v>
      </c>
      <c r="M1034" t="b">
        <v>0</v>
      </c>
      <c r="T1034" t="s">
        <v>4341</v>
      </c>
      <c r="U1034" t="s">
        <v>4340</v>
      </c>
      <c r="V1034" t="s">
        <v>15953</v>
      </c>
      <c r="W1034">
        <v>2902</v>
      </c>
      <c r="X1034" s="25" t="s">
        <v>21680</v>
      </c>
      <c r="Y1034" t="s">
        <v>21681</v>
      </c>
      <c r="Z1034" t="s">
        <v>16322</v>
      </c>
      <c r="AA1034" t="str">
        <f t="shared" si="16"/>
        <v>Database Security Requirements Guide :: Version 3, Release: 3 Benchmark Date: 27 Jul 2022 CM-5 (1);</v>
      </c>
    </row>
    <row r="1035" spans="1:27" ht="409.5" hidden="1">
      <c r="A1035" t="s">
        <v>16321</v>
      </c>
      <c r="B1035" t="s">
        <v>4349</v>
      </c>
      <c r="C1035" t="s">
        <v>6553</v>
      </c>
      <c r="D1035" t="s">
        <v>16320</v>
      </c>
      <c r="E1035" t="s">
        <v>16319</v>
      </c>
      <c r="F1035" t="s">
        <v>16318</v>
      </c>
      <c r="G1035" s="25" t="s">
        <v>16317</v>
      </c>
      <c r="I1035" s="25" t="s">
        <v>16316</v>
      </c>
      <c r="J1035" s="25" t="s">
        <v>16315</v>
      </c>
      <c r="M1035" t="b">
        <v>0</v>
      </c>
      <c r="T1035" t="s">
        <v>4341</v>
      </c>
      <c r="U1035" t="s">
        <v>4340</v>
      </c>
      <c r="V1035" t="s">
        <v>15953</v>
      </c>
      <c r="W1035">
        <v>2902</v>
      </c>
      <c r="X1035" s="25" t="s">
        <v>21682</v>
      </c>
      <c r="Y1035" t="s">
        <v>21681</v>
      </c>
      <c r="Z1035" t="s">
        <v>16314</v>
      </c>
      <c r="AA1035" t="str">
        <f t="shared" si="16"/>
        <v>Database Security Requirements Guide :: Version 3, Release: 3 Benchmark Date: 27 Jul 2022 CM-5 (1);</v>
      </c>
    </row>
    <row r="1036" spans="1:27" ht="409.5" hidden="1">
      <c r="A1036" t="s">
        <v>13879</v>
      </c>
      <c r="B1036" t="s">
        <v>4349</v>
      </c>
      <c r="C1036" t="s">
        <v>13878</v>
      </c>
      <c r="D1036" t="s">
        <v>13877</v>
      </c>
      <c r="E1036" t="s">
        <v>13876</v>
      </c>
      <c r="F1036" t="s">
        <v>13875</v>
      </c>
      <c r="G1036" s="25" t="s">
        <v>13874</v>
      </c>
      <c r="I1036" t="s">
        <v>13873</v>
      </c>
      <c r="J1036" t="s">
        <v>13872</v>
      </c>
      <c r="M1036" t="b">
        <v>0</v>
      </c>
      <c r="T1036" t="s">
        <v>4341</v>
      </c>
      <c r="U1036" t="s">
        <v>4340</v>
      </c>
      <c r="V1036" t="s">
        <v>13339</v>
      </c>
      <c r="W1036">
        <v>2895</v>
      </c>
      <c r="X1036" s="25" t="s">
        <v>21680</v>
      </c>
      <c r="Y1036" t="s">
        <v>21681</v>
      </c>
      <c r="Z1036" t="s">
        <v>13871</v>
      </c>
      <c r="AA1036" t="str">
        <f t="shared" si="16"/>
        <v>General Purpose Operating System Security Requirements Guide :: Version 2, Release: 4 Benchmark Date: 27 Jul 2022 CM-5 (1);</v>
      </c>
    </row>
    <row r="1037" spans="1:27" ht="409.5" hidden="1">
      <c r="A1037" t="s">
        <v>13870</v>
      </c>
      <c r="B1037" t="s">
        <v>4349</v>
      </c>
      <c r="C1037" t="s">
        <v>13869</v>
      </c>
      <c r="D1037" t="s">
        <v>13868</v>
      </c>
      <c r="E1037" t="s">
        <v>13867</v>
      </c>
      <c r="F1037" t="s">
        <v>13866</v>
      </c>
      <c r="G1037" s="25" t="s">
        <v>13865</v>
      </c>
      <c r="I1037" t="s">
        <v>13864</v>
      </c>
      <c r="J1037" t="s">
        <v>13863</v>
      </c>
      <c r="M1037" t="b">
        <v>0</v>
      </c>
      <c r="T1037" t="s">
        <v>4341</v>
      </c>
      <c r="U1037" t="s">
        <v>4340</v>
      </c>
      <c r="V1037" t="s">
        <v>13339</v>
      </c>
      <c r="W1037">
        <v>2895</v>
      </c>
      <c r="X1037" s="25" t="s">
        <v>21682</v>
      </c>
      <c r="Y1037" t="s">
        <v>21681</v>
      </c>
      <c r="Z1037" t="s">
        <v>13862</v>
      </c>
      <c r="AA1037" t="str">
        <f t="shared" si="16"/>
        <v>General Purpose Operating System Security Requirements Guide :: Version 2, Release: 4 Benchmark Date: 27 Jul 2022 CM-5 (1);</v>
      </c>
    </row>
    <row r="1038" spans="1:27" ht="409.5" hidden="1">
      <c r="A1038" t="s">
        <v>11733</v>
      </c>
      <c r="B1038" t="s">
        <v>4349</v>
      </c>
      <c r="C1038" t="s">
        <v>4503</v>
      </c>
      <c r="D1038" t="s">
        <v>11732</v>
      </c>
      <c r="E1038" t="s">
        <v>11731</v>
      </c>
      <c r="F1038" t="s">
        <v>11730</v>
      </c>
      <c r="G1038" s="25" t="s">
        <v>9463</v>
      </c>
      <c r="I1038" s="25" t="s">
        <v>11729</v>
      </c>
      <c r="J1038" s="25" t="s">
        <v>11728</v>
      </c>
      <c r="M1038" t="b">
        <v>0</v>
      </c>
      <c r="T1038" t="s">
        <v>4341</v>
      </c>
      <c r="U1038" t="s">
        <v>4340</v>
      </c>
      <c r="V1038" t="s">
        <v>11272</v>
      </c>
      <c r="W1038">
        <v>2906</v>
      </c>
      <c r="X1038" s="25" t="s">
        <v>21680</v>
      </c>
      <c r="Y1038" t="s">
        <v>21681</v>
      </c>
      <c r="Z1038" t="s">
        <v>11727</v>
      </c>
      <c r="AA1038" t="str">
        <f t="shared" si="16"/>
        <v>Mainframe Product Security Requirements Guide :: Version 2, Release: 1 Benchmark Date: 27 Oct 2022 CM-5 (1);</v>
      </c>
    </row>
    <row r="1039" spans="1:27" ht="409.5" hidden="1">
      <c r="A1039" t="s">
        <v>11726</v>
      </c>
      <c r="B1039" t="s">
        <v>4349</v>
      </c>
      <c r="C1039" t="s">
        <v>6553</v>
      </c>
      <c r="D1039" t="s">
        <v>11725</v>
      </c>
      <c r="E1039" t="s">
        <v>11724</v>
      </c>
      <c r="F1039" t="s">
        <v>11723</v>
      </c>
      <c r="G1039" s="25" t="s">
        <v>11722</v>
      </c>
      <c r="I1039" s="25" t="s">
        <v>11721</v>
      </c>
      <c r="J1039" t="s">
        <v>11720</v>
      </c>
      <c r="M1039" t="b">
        <v>0</v>
      </c>
      <c r="T1039" t="s">
        <v>4341</v>
      </c>
      <c r="U1039" t="s">
        <v>4340</v>
      </c>
      <c r="V1039" t="s">
        <v>11272</v>
      </c>
      <c r="W1039">
        <v>2906</v>
      </c>
      <c r="X1039" s="25" t="s">
        <v>21682</v>
      </c>
      <c r="Y1039" t="s">
        <v>21681</v>
      </c>
      <c r="Z1039" t="s">
        <v>11719</v>
      </c>
      <c r="AA1039" t="str">
        <f t="shared" si="16"/>
        <v>Mainframe Product Security Requirements Guide :: Version 2, Release: 1 Benchmark Date: 27 Oct 2022 CM-5 (1);</v>
      </c>
    </row>
    <row r="1040" spans="1:27" ht="409.5" hidden="1">
      <c r="A1040" t="s">
        <v>10745</v>
      </c>
      <c r="B1040" t="s">
        <v>4349</v>
      </c>
      <c r="C1040" t="s">
        <v>4503</v>
      </c>
      <c r="D1040" t="s">
        <v>10744</v>
      </c>
      <c r="E1040" t="s">
        <v>10743</v>
      </c>
      <c r="F1040" t="s">
        <v>10742</v>
      </c>
      <c r="G1040" s="25" t="s">
        <v>10741</v>
      </c>
      <c r="I1040" s="25" t="s">
        <v>10740</v>
      </c>
      <c r="J1040" t="s">
        <v>10739</v>
      </c>
      <c r="M1040" t="b">
        <v>0</v>
      </c>
      <c r="T1040" t="s">
        <v>4341</v>
      </c>
      <c r="U1040" t="s">
        <v>4340</v>
      </c>
      <c r="V1040" t="s">
        <v>10511</v>
      </c>
      <c r="W1040">
        <v>2890</v>
      </c>
      <c r="X1040" s="25" t="s">
        <v>21680</v>
      </c>
      <c r="Y1040" t="s">
        <v>21681</v>
      </c>
      <c r="Z1040" t="s">
        <v>10738</v>
      </c>
      <c r="AA1040" t="str">
        <f t="shared" si="16"/>
        <v>Network Device Management Security Requirements Guide :: Version 4, Release: 1 Benchmark Date: 23 Apr 2021 CM-5 (1);</v>
      </c>
    </row>
    <row r="1041" spans="1:27" ht="409.5" hidden="1">
      <c r="A1041" t="s">
        <v>10737</v>
      </c>
      <c r="B1041" t="s">
        <v>4349</v>
      </c>
      <c r="C1041" t="s">
        <v>6553</v>
      </c>
      <c r="D1041" t="s">
        <v>10736</v>
      </c>
      <c r="E1041" t="s">
        <v>10735</v>
      </c>
      <c r="F1041" t="s">
        <v>10734</v>
      </c>
      <c r="G1041" s="25" t="s">
        <v>10733</v>
      </c>
      <c r="I1041" s="25" t="s">
        <v>10732</v>
      </c>
      <c r="J1041" t="s">
        <v>10731</v>
      </c>
      <c r="M1041" t="b">
        <v>0</v>
      </c>
      <c r="T1041" t="s">
        <v>4341</v>
      </c>
      <c r="U1041" t="s">
        <v>4340</v>
      </c>
      <c r="V1041" t="s">
        <v>10511</v>
      </c>
      <c r="W1041">
        <v>2890</v>
      </c>
      <c r="X1041" s="25" t="s">
        <v>21682</v>
      </c>
      <c r="Y1041" t="s">
        <v>21681</v>
      </c>
      <c r="Z1041" t="s">
        <v>10730</v>
      </c>
      <c r="AA1041" t="str">
        <f t="shared" si="16"/>
        <v>Network Device Management Security Requirements Guide :: Version 4, Release: 1 Benchmark Date: 23 Apr 2021 CM-5 (1);</v>
      </c>
    </row>
    <row r="1042" spans="1:27" ht="409.5" hidden="1">
      <c r="A1042" t="s">
        <v>9467</v>
      </c>
      <c r="B1042" t="s">
        <v>4349</v>
      </c>
      <c r="C1042" t="s">
        <v>7717</v>
      </c>
      <c r="D1042" t="s">
        <v>9466</v>
      </c>
      <c r="E1042" t="s">
        <v>9465</v>
      </c>
      <c r="F1042" t="s">
        <v>9464</v>
      </c>
      <c r="G1042" s="25" t="s">
        <v>9463</v>
      </c>
      <c r="I1042" s="25" t="s">
        <v>9462</v>
      </c>
      <c r="J1042" t="s">
        <v>9461</v>
      </c>
      <c r="M1042" t="b">
        <v>0</v>
      </c>
      <c r="T1042" t="s">
        <v>4341</v>
      </c>
      <c r="U1042" t="s">
        <v>4340</v>
      </c>
      <c r="V1042" t="s">
        <v>9446</v>
      </c>
      <c r="W1042">
        <v>3333</v>
      </c>
      <c r="X1042" s="25" t="s">
        <v>21680</v>
      </c>
      <c r="Y1042" t="s">
        <v>21681</v>
      </c>
      <c r="AA1042" t="str">
        <f t="shared" si="16"/>
        <v>SDN Controller Security Requirements Guide :: Version 1, Release: 2 Benchmark Date: 24 Apr 2020 CM-5 (1);</v>
      </c>
    </row>
    <row r="1043" spans="1:27" ht="409.5" hidden="1">
      <c r="A1043" t="s">
        <v>9460</v>
      </c>
      <c r="B1043" t="s">
        <v>4349</v>
      </c>
      <c r="C1043" t="s">
        <v>7717</v>
      </c>
      <c r="D1043" t="s">
        <v>9459</v>
      </c>
      <c r="E1043" t="s">
        <v>9458</v>
      </c>
      <c r="F1043" t="s">
        <v>9457</v>
      </c>
      <c r="G1043" s="25" t="s">
        <v>9456</v>
      </c>
      <c r="I1043" s="25" t="s">
        <v>9455</v>
      </c>
      <c r="J1043" t="s">
        <v>9454</v>
      </c>
      <c r="M1043" t="b">
        <v>0</v>
      </c>
      <c r="T1043" t="s">
        <v>4341</v>
      </c>
      <c r="U1043" t="s">
        <v>4340</v>
      </c>
      <c r="V1043" t="s">
        <v>9446</v>
      </c>
      <c r="W1043">
        <v>3333</v>
      </c>
      <c r="X1043" s="25" t="s">
        <v>21682</v>
      </c>
      <c r="Y1043" t="s">
        <v>21681</v>
      </c>
      <c r="AA1043" t="str">
        <f t="shared" si="16"/>
        <v>SDN Controller Security Requirements Guide :: Version 1, Release: 2 Benchmark Date: 24 Apr 2020 CM-5 (1);</v>
      </c>
    </row>
    <row r="1044" spans="1:27" ht="409.5" hidden="1">
      <c r="A1044" t="s">
        <v>8631</v>
      </c>
      <c r="B1044" t="s">
        <v>4349</v>
      </c>
      <c r="C1044" t="s">
        <v>4503</v>
      </c>
      <c r="D1044" t="s">
        <v>8630</v>
      </c>
      <c r="E1044" t="s">
        <v>8629</v>
      </c>
      <c r="F1044" t="s">
        <v>8628</v>
      </c>
      <c r="G1044" s="25" t="s">
        <v>8627</v>
      </c>
      <c r="I1044" s="25" t="s">
        <v>8626</v>
      </c>
      <c r="J1044" t="s">
        <v>8625</v>
      </c>
      <c r="M1044" t="b">
        <v>0</v>
      </c>
      <c r="T1044" t="s">
        <v>4341</v>
      </c>
      <c r="U1044" t="s">
        <v>4340</v>
      </c>
      <c r="V1044" t="s">
        <v>8332</v>
      </c>
      <c r="W1044">
        <v>5269</v>
      </c>
      <c r="X1044" s="25" t="s">
        <v>21680</v>
      </c>
      <c r="Y1044" t="s">
        <v>21681</v>
      </c>
      <c r="AA1044" t="str">
        <f t="shared" si="16"/>
        <v>Unified Endpoint Management Server Security Requirements Guide :: Version 1, Release: 1 Benchmark Date: 20 Nov 2020 CM-5 (1);</v>
      </c>
    </row>
    <row r="1045" spans="1:27" ht="409.5" hidden="1">
      <c r="A1045" t="s">
        <v>8624</v>
      </c>
      <c r="B1045" t="s">
        <v>4349</v>
      </c>
      <c r="C1045" t="s">
        <v>6553</v>
      </c>
      <c r="D1045" t="s">
        <v>8623</v>
      </c>
      <c r="E1045" t="s">
        <v>8622</v>
      </c>
      <c r="F1045" t="s">
        <v>8621</v>
      </c>
      <c r="G1045" s="25" t="s">
        <v>8620</v>
      </c>
      <c r="I1045" s="25" t="s">
        <v>8619</v>
      </c>
      <c r="J1045" t="s">
        <v>8618</v>
      </c>
      <c r="M1045" t="b">
        <v>0</v>
      </c>
      <c r="T1045" t="s">
        <v>4341</v>
      </c>
      <c r="U1045" t="s">
        <v>4340</v>
      </c>
      <c r="V1045" t="s">
        <v>8332</v>
      </c>
      <c r="W1045">
        <v>5269</v>
      </c>
      <c r="X1045" s="25" t="s">
        <v>21682</v>
      </c>
      <c r="Y1045" t="s">
        <v>21681</v>
      </c>
      <c r="AA1045" t="str">
        <f t="shared" si="16"/>
        <v>Unified Endpoint Management Server Security Requirements Guide :: Version 1, Release: 1 Benchmark Date: 20 Nov 2020 CM-5 (1);</v>
      </c>
    </row>
    <row r="1046" spans="1:27" ht="409.5" hidden="1">
      <c r="A1046" t="s">
        <v>6562</v>
      </c>
      <c r="B1046" t="s">
        <v>4349</v>
      </c>
      <c r="C1046" t="s">
        <v>4503</v>
      </c>
      <c r="D1046" t="s">
        <v>6561</v>
      </c>
      <c r="E1046" t="s">
        <v>6560</v>
      </c>
      <c r="F1046" t="s">
        <v>6559</v>
      </c>
      <c r="G1046" s="25" t="s">
        <v>6558</v>
      </c>
      <c r="I1046" s="25" t="s">
        <v>6557</v>
      </c>
      <c r="J1046" t="s">
        <v>6556</v>
      </c>
      <c r="M1046" t="b">
        <v>0</v>
      </c>
      <c r="T1046" t="s">
        <v>4341</v>
      </c>
      <c r="U1046" t="s">
        <v>4340</v>
      </c>
      <c r="V1046" t="s">
        <v>5162</v>
      </c>
      <c r="W1046">
        <v>4093</v>
      </c>
      <c r="X1046" s="25" t="s">
        <v>21680</v>
      </c>
      <c r="Y1046" t="s">
        <v>21681</v>
      </c>
      <c r="Z1046" t="s">
        <v>6555</v>
      </c>
      <c r="AA1046" t="str">
        <f t="shared" si="16"/>
        <v>Application Security and Development Security Technical Implementation Guide :: Version 5, Release: 2 Benchmark Date: 27 Oct 2022 CM-5 (1);</v>
      </c>
    </row>
    <row r="1047" spans="1:27" ht="409.5" hidden="1">
      <c r="A1047" t="s">
        <v>6554</v>
      </c>
      <c r="B1047" t="s">
        <v>4349</v>
      </c>
      <c r="C1047" t="s">
        <v>6553</v>
      </c>
      <c r="D1047" t="s">
        <v>6552</v>
      </c>
      <c r="E1047" t="s">
        <v>6551</v>
      </c>
      <c r="F1047" t="s">
        <v>6550</v>
      </c>
      <c r="G1047" s="25" t="s">
        <v>6549</v>
      </c>
      <c r="I1047" s="25" t="s">
        <v>6548</v>
      </c>
      <c r="J1047" t="s">
        <v>6547</v>
      </c>
      <c r="M1047" t="b">
        <v>0</v>
      </c>
      <c r="T1047" t="s">
        <v>4341</v>
      </c>
      <c r="U1047" t="s">
        <v>4340</v>
      </c>
      <c r="V1047" t="s">
        <v>5162</v>
      </c>
      <c r="W1047">
        <v>4093</v>
      </c>
      <c r="X1047" s="25" t="s">
        <v>21682</v>
      </c>
      <c r="Y1047" t="s">
        <v>21681</v>
      </c>
      <c r="Z1047" t="s">
        <v>6546</v>
      </c>
      <c r="AA1047" t="str">
        <f t="shared" si="16"/>
        <v>Application Security and Development Security Technical Implementation Guide :: Version 5, Release: 2 Benchmark Date: 27 Oct 2022 CM-5 (1);</v>
      </c>
    </row>
    <row r="1048" spans="1:27" ht="409.5" hidden="1">
      <c r="A1048" t="s">
        <v>4504</v>
      </c>
      <c r="B1048" t="s">
        <v>4349</v>
      </c>
      <c r="C1048" t="s">
        <v>4503</v>
      </c>
      <c r="D1048" t="s">
        <v>4502</v>
      </c>
      <c r="E1048" t="s">
        <v>4501</v>
      </c>
      <c r="F1048" t="s">
        <v>4500</v>
      </c>
      <c r="G1048" s="25" t="s">
        <v>4499</v>
      </c>
      <c r="I1048" s="25" t="s">
        <v>4498</v>
      </c>
      <c r="J1048" s="25" t="s">
        <v>4497</v>
      </c>
      <c r="M1048" t="b">
        <v>0</v>
      </c>
      <c r="T1048" t="s">
        <v>4341</v>
      </c>
      <c r="U1048" t="s">
        <v>4340</v>
      </c>
      <c r="V1048" t="s">
        <v>4339</v>
      </c>
      <c r="W1048">
        <v>2910</v>
      </c>
      <c r="X1048" s="25" t="s">
        <v>21680</v>
      </c>
      <c r="Y1048" t="s">
        <v>21681</v>
      </c>
      <c r="Z1048" t="s">
        <v>4496</v>
      </c>
      <c r="AA1048" t="str">
        <f t="shared" si="16"/>
        <v>Web Server Security Requirements Guide :: Version 3, Release: 1 Benchmark Date: 27 Oct 2022 CM-5 (1);</v>
      </c>
    </row>
    <row r="1049" spans="1:27" ht="409.5" hidden="1">
      <c r="A1049" t="s">
        <v>19651</v>
      </c>
      <c r="B1049" t="s">
        <v>4349</v>
      </c>
      <c r="C1049" t="s">
        <v>4964</v>
      </c>
      <c r="D1049" t="s">
        <v>19650</v>
      </c>
      <c r="E1049" t="s">
        <v>19649</v>
      </c>
      <c r="F1049" t="s">
        <v>19648</v>
      </c>
      <c r="G1049" s="25" t="s">
        <v>12356</v>
      </c>
      <c r="I1049" s="25" t="s">
        <v>19647</v>
      </c>
      <c r="J1049" t="s">
        <v>19646</v>
      </c>
      <c r="M1049" t="b">
        <v>0</v>
      </c>
      <c r="T1049" t="s">
        <v>4341</v>
      </c>
      <c r="U1049" t="s">
        <v>4340</v>
      </c>
      <c r="V1049" t="s">
        <v>18918</v>
      </c>
      <c r="W1049">
        <v>2900</v>
      </c>
      <c r="X1049" s="25" t="s">
        <v>21683</v>
      </c>
      <c r="Y1049" t="s">
        <v>21684</v>
      </c>
      <c r="Z1049" t="s">
        <v>19645</v>
      </c>
      <c r="AA1049" t="str">
        <f t="shared" si="16"/>
        <v>Application Server Security Requirements Guide :: Version 3, Release: 3 Benchmark Date: 27 Oct 2022 CM-5 (3);</v>
      </c>
    </row>
    <row r="1050" spans="1:27" ht="409.5" hidden="1">
      <c r="A1050" t="s">
        <v>17864</v>
      </c>
      <c r="B1050" t="s">
        <v>4349</v>
      </c>
      <c r="C1050" t="s">
        <v>4964</v>
      </c>
      <c r="D1050" t="s">
        <v>17863</v>
      </c>
      <c r="E1050" t="s">
        <v>17862</v>
      </c>
      <c r="F1050" t="s">
        <v>17861</v>
      </c>
      <c r="G1050" t="s">
        <v>17860</v>
      </c>
      <c r="I1050" s="25" t="s">
        <v>17859</v>
      </c>
      <c r="J1050" t="s">
        <v>17858</v>
      </c>
      <c r="M1050" t="b">
        <v>0</v>
      </c>
      <c r="T1050" t="s">
        <v>4341</v>
      </c>
      <c r="U1050" t="s">
        <v>4340</v>
      </c>
      <c r="V1050" t="s">
        <v>16942</v>
      </c>
      <c r="W1050">
        <v>5239</v>
      </c>
      <c r="X1050" s="25" t="s">
        <v>21683</v>
      </c>
      <c r="Y1050" t="s">
        <v>21684</v>
      </c>
      <c r="AA1050" t="str">
        <f t="shared" si="16"/>
        <v>Container Platform Security Requirements Guide :: Version 1, Release: 3 Benchmark Date: 27 Jan 2022 CM-5 (3);</v>
      </c>
    </row>
    <row r="1051" spans="1:27" ht="409.5" hidden="1">
      <c r="A1051" t="s">
        <v>17857</v>
      </c>
      <c r="B1051" t="s">
        <v>4349</v>
      </c>
      <c r="C1051" t="s">
        <v>4964</v>
      </c>
      <c r="D1051" t="s">
        <v>17856</v>
      </c>
      <c r="E1051" t="s">
        <v>17855</v>
      </c>
      <c r="F1051" t="s">
        <v>17854</v>
      </c>
      <c r="G1051" t="s">
        <v>17853</v>
      </c>
      <c r="I1051" s="25" t="s">
        <v>17852</v>
      </c>
      <c r="J1051" t="s">
        <v>17851</v>
      </c>
      <c r="M1051" t="b">
        <v>0</v>
      </c>
      <c r="T1051" t="s">
        <v>4341</v>
      </c>
      <c r="U1051" t="s">
        <v>4340</v>
      </c>
      <c r="V1051" t="s">
        <v>16942</v>
      </c>
      <c r="W1051">
        <v>5239</v>
      </c>
      <c r="X1051" s="25" t="s">
        <v>21683</v>
      </c>
      <c r="Y1051" t="s">
        <v>21684</v>
      </c>
      <c r="AA1051" t="str">
        <f t="shared" si="16"/>
        <v>Container Platform Security Requirements Guide :: Version 1, Release: 3 Benchmark Date: 27 Jan 2022 CM-5 (3);</v>
      </c>
    </row>
    <row r="1052" spans="1:27" ht="409.5" hidden="1">
      <c r="A1052" t="s">
        <v>13861</v>
      </c>
      <c r="B1052" t="s">
        <v>4349</v>
      </c>
      <c r="C1052" t="s">
        <v>13860</v>
      </c>
      <c r="D1052" t="s">
        <v>13859</v>
      </c>
      <c r="E1052" t="s">
        <v>13858</v>
      </c>
      <c r="F1052" t="s">
        <v>13857</v>
      </c>
      <c r="G1052" s="25" t="s">
        <v>13856</v>
      </c>
      <c r="I1052" t="s">
        <v>13855</v>
      </c>
      <c r="J1052" t="s">
        <v>13854</v>
      </c>
      <c r="M1052" t="b">
        <v>0</v>
      </c>
      <c r="T1052" t="s">
        <v>4341</v>
      </c>
      <c r="U1052" t="s">
        <v>4340</v>
      </c>
      <c r="V1052" t="s">
        <v>13339</v>
      </c>
      <c r="W1052">
        <v>2895</v>
      </c>
      <c r="X1052" s="25" t="s">
        <v>21683</v>
      </c>
      <c r="Y1052" t="s">
        <v>21684</v>
      </c>
      <c r="Z1052" t="s">
        <v>13853</v>
      </c>
      <c r="AA1052" t="str">
        <f t="shared" si="16"/>
        <v>General Purpose Operating System Security Requirements Guide :: Version 2, Release: 4 Benchmark Date: 27 Jul 2022 CM-5 (3);</v>
      </c>
    </row>
    <row r="1053" spans="1:27" ht="409.5" hidden="1">
      <c r="A1053" t="s">
        <v>12360</v>
      </c>
      <c r="B1053" t="s">
        <v>4349</v>
      </c>
      <c r="C1053" t="s">
        <v>4964</v>
      </c>
      <c r="D1053" t="s">
        <v>12359</v>
      </c>
      <c r="E1053" t="s">
        <v>12358</v>
      </c>
      <c r="F1053" t="s">
        <v>12357</v>
      </c>
      <c r="G1053" s="25" t="s">
        <v>12356</v>
      </c>
      <c r="I1053" s="25" t="s">
        <v>12355</v>
      </c>
      <c r="J1053" t="s">
        <v>12354</v>
      </c>
      <c r="M1053" t="b">
        <v>0</v>
      </c>
      <c r="T1053" t="s">
        <v>4341</v>
      </c>
      <c r="U1053" t="s">
        <v>4340</v>
      </c>
      <c r="V1053" t="s">
        <v>11272</v>
      </c>
      <c r="W1053">
        <v>2906</v>
      </c>
      <c r="X1053" s="25" t="s">
        <v>21683</v>
      </c>
      <c r="Y1053" t="s">
        <v>21684</v>
      </c>
      <c r="Z1053" t="s">
        <v>12353</v>
      </c>
      <c r="AA1053" t="str">
        <f t="shared" si="16"/>
        <v>Mainframe Product Security Requirements Guide :: Version 2, Release: 1 Benchmark Date: 27 Oct 2022 CM-5 (3);</v>
      </c>
    </row>
    <row r="1054" spans="1:27" ht="409.5" hidden="1">
      <c r="A1054" t="s">
        <v>11031</v>
      </c>
      <c r="B1054" t="s">
        <v>4349</v>
      </c>
      <c r="C1054" t="s">
        <v>4964</v>
      </c>
      <c r="D1054" t="s">
        <v>11030</v>
      </c>
      <c r="E1054" t="s">
        <v>11029</v>
      </c>
      <c r="F1054" t="s">
        <v>11028</v>
      </c>
      <c r="G1054" s="25" t="s">
        <v>11027</v>
      </c>
      <c r="I1054" t="s">
        <v>11026</v>
      </c>
      <c r="J1054" t="s">
        <v>11025</v>
      </c>
      <c r="M1054" t="b">
        <v>0</v>
      </c>
      <c r="T1054" t="s">
        <v>4341</v>
      </c>
      <c r="U1054" t="s">
        <v>4340</v>
      </c>
      <c r="V1054" t="s">
        <v>10511</v>
      </c>
      <c r="W1054">
        <v>2890</v>
      </c>
      <c r="X1054" s="25" t="s">
        <v>21683</v>
      </c>
      <c r="Y1054" t="s">
        <v>21684</v>
      </c>
      <c r="Z1054" t="s">
        <v>11024</v>
      </c>
      <c r="AA1054" t="str">
        <f t="shared" si="16"/>
        <v>Network Device Management Security Requirements Guide :: Version 4, Release: 1 Benchmark Date: 23 Apr 2021 CM-5 (3);</v>
      </c>
    </row>
    <row r="1055" spans="1:27" ht="409.5" hidden="1">
      <c r="A1055" t="s">
        <v>9081</v>
      </c>
      <c r="B1055" t="s">
        <v>4349</v>
      </c>
      <c r="C1055" t="s">
        <v>4964</v>
      </c>
      <c r="D1055" t="s">
        <v>9080</v>
      </c>
      <c r="E1055" t="s">
        <v>9079</v>
      </c>
      <c r="F1055" t="s">
        <v>9078</v>
      </c>
      <c r="G1055" s="25" t="s">
        <v>9077</v>
      </c>
      <c r="I1055" s="25" t="s">
        <v>9076</v>
      </c>
      <c r="J1055" t="s">
        <v>9075</v>
      </c>
      <c r="M1055" t="b">
        <v>0</v>
      </c>
      <c r="T1055" t="s">
        <v>4341</v>
      </c>
      <c r="U1055" t="s">
        <v>4340</v>
      </c>
      <c r="V1055" t="s">
        <v>8332</v>
      </c>
      <c r="W1055">
        <v>5269</v>
      </c>
      <c r="X1055" s="25" t="s">
        <v>21683</v>
      </c>
      <c r="Y1055" t="s">
        <v>21684</v>
      </c>
      <c r="AA1055" t="str">
        <f t="shared" si="16"/>
        <v>Unified Endpoint Management Server Security Requirements Guide :: Version 1, Release: 1 Benchmark Date: 20 Nov 2020 CM-5 (3);</v>
      </c>
    </row>
    <row r="1056" spans="1:27" ht="409.5" hidden="1">
      <c r="A1056" t="s">
        <v>6545</v>
      </c>
      <c r="B1056" t="s">
        <v>4349</v>
      </c>
      <c r="C1056" t="s">
        <v>4964</v>
      </c>
      <c r="D1056" t="s">
        <v>6544</v>
      </c>
      <c r="E1056" t="s">
        <v>6543</v>
      </c>
      <c r="F1056" t="s">
        <v>6542</v>
      </c>
      <c r="G1056" s="25" t="s">
        <v>6541</v>
      </c>
      <c r="I1056" s="25" t="s">
        <v>6540</v>
      </c>
      <c r="J1056" s="25" t="s">
        <v>6539</v>
      </c>
      <c r="M1056" t="b">
        <v>0</v>
      </c>
      <c r="T1056" t="s">
        <v>4341</v>
      </c>
      <c r="U1056" t="s">
        <v>4340</v>
      </c>
      <c r="V1056" t="s">
        <v>5162</v>
      </c>
      <c r="W1056">
        <v>4093</v>
      </c>
      <c r="X1056" s="25" t="s">
        <v>21683</v>
      </c>
      <c r="Y1056" t="s">
        <v>21684</v>
      </c>
      <c r="Z1056" t="s">
        <v>6538</v>
      </c>
      <c r="AA1056" t="str">
        <f t="shared" si="16"/>
        <v>Application Security and Development Security Technical Implementation Guide :: Version 5, Release: 2 Benchmark Date: 27 Oct 2022 CM-5 (3);</v>
      </c>
    </row>
    <row r="1057" spans="1:27" ht="409.5" hidden="1">
      <c r="A1057" t="s">
        <v>4973</v>
      </c>
      <c r="B1057" t="s">
        <v>4349</v>
      </c>
      <c r="C1057" t="s">
        <v>4964</v>
      </c>
      <c r="D1057" t="s">
        <v>4972</v>
      </c>
      <c r="E1057" t="s">
        <v>4971</v>
      </c>
      <c r="F1057" t="s">
        <v>4970</v>
      </c>
      <c r="G1057" s="25" t="s">
        <v>4969</v>
      </c>
      <c r="I1057" s="25" t="s">
        <v>4968</v>
      </c>
      <c r="J1057" t="s">
        <v>4967</v>
      </c>
      <c r="M1057" t="b">
        <v>0</v>
      </c>
      <c r="T1057" t="s">
        <v>4341</v>
      </c>
      <c r="U1057" t="s">
        <v>4340</v>
      </c>
      <c r="V1057" t="s">
        <v>4339</v>
      </c>
      <c r="W1057">
        <v>2910</v>
      </c>
      <c r="X1057" s="25" t="s">
        <v>21683</v>
      </c>
      <c r="Y1057" t="s">
        <v>21684</v>
      </c>
      <c r="Z1057" t="s">
        <v>4966</v>
      </c>
      <c r="AA1057" t="str">
        <f t="shared" si="16"/>
        <v>Web Server Security Requirements Guide :: Version 3, Release: 1 Benchmark Date: 27 Oct 2022 CM-5 (3);</v>
      </c>
    </row>
    <row r="1058" spans="1:27" ht="409.5" hidden="1">
      <c r="A1058" t="s">
        <v>4965</v>
      </c>
      <c r="B1058" t="s">
        <v>4349</v>
      </c>
      <c r="C1058" t="s">
        <v>4964</v>
      </c>
      <c r="D1058" t="s">
        <v>4963</v>
      </c>
      <c r="E1058" t="s">
        <v>4962</v>
      </c>
      <c r="F1058" t="s">
        <v>4961</v>
      </c>
      <c r="G1058" s="25" t="s">
        <v>4960</v>
      </c>
      <c r="I1058" s="25" t="s">
        <v>4959</v>
      </c>
      <c r="J1058" t="s">
        <v>4958</v>
      </c>
      <c r="M1058" t="b">
        <v>0</v>
      </c>
      <c r="T1058" t="s">
        <v>4341</v>
      </c>
      <c r="U1058" t="s">
        <v>4340</v>
      </c>
      <c r="V1058" t="s">
        <v>4339</v>
      </c>
      <c r="W1058">
        <v>2910</v>
      </c>
      <c r="X1058" s="25" t="s">
        <v>21683</v>
      </c>
      <c r="Y1058" t="s">
        <v>21684</v>
      </c>
      <c r="Z1058" t="s">
        <v>4957</v>
      </c>
      <c r="AA1058" t="str">
        <f t="shared" si="16"/>
        <v>Web Server Security Requirements Guide :: Version 3, Release: 1 Benchmark Date: 27 Oct 2022 CM-5 (3);</v>
      </c>
    </row>
    <row r="1059" spans="1:27" ht="409.5" hidden="1">
      <c r="A1059" t="s">
        <v>19644</v>
      </c>
      <c r="B1059" t="s">
        <v>4349</v>
      </c>
      <c r="C1059" t="s">
        <v>6536</v>
      </c>
      <c r="D1059" t="s">
        <v>19643</v>
      </c>
      <c r="E1059" t="s">
        <v>19642</v>
      </c>
      <c r="F1059" t="s">
        <v>19641</v>
      </c>
      <c r="G1059" t="s">
        <v>19640</v>
      </c>
      <c r="I1059" s="25" t="s">
        <v>19639</v>
      </c>
      <c r="J1059" t="s">
        <v>19638</v>
      </c>
      <c r="M1059" t="b">
        <v>0</v>
      </c>
      <c r="T1059" t="s">
        <v>4341</v>
      </c>
      <c r="U1059" t="s">
        <v>4340</v>
      </c>
      <c r="V1059" t="s">
        <v>18918</v>
      </c>
      <c r="W1059">
        <v>2900</v>
      </c>
      <c r="X1059" s="25" t="s">
        <v>21685</v>
      </c>
      <c r="Y1059" t="s">
        <v>21686</v>
      </c>
      <c r="Z1059" t="s">
        <v>19637</v>
      </c>
      <c r="AA1059" t="str">
        <f t="shared" si="16"/>
        <v>Application Server Security Requirements Guide :: Version 3, Release: 3 Benchmark Date: 27 Oct 2022 CM-5 (6);</v>
      </c>
    </row>
    <row r="1060" spans="1:27" ht="409.5" hidden="1">
      <c r="A1060" t="s">
        <v>17850</v>
      </c>
      <c r="B1060" t="s">
        <v>4349</v>
      </c>
      <c r="C1060" t="s">
        <v>6536</v>
      </c>
      <c r="D1060" t="s">
        <v>17849</v>
      </c>
      <c r="E1060" t="s">
        <v>17848</v>
      </c>
      <c r="F1060" t="s">
        <v>17847</v>
      </c>
      <c r="G1060" t="s">
        <v>17846</v>
      </c>
      <c r="I1060" s="25" t="s">
        <v>17845</v>
      </c>
      <c r="J1060" t="s">
        <v>17844</v>
      </c>
      <c r="M1060" t="b">
        <v>0</v>
      </c>
      <c r="T1060" t="s">
        <v>4341</v>
      </c>
      <c r="U1060" t="s">
        <v>4340</v>
      </c>
      <c r="V1060" t="s">
        <v>16942</v>
      </c>
      <c r="W1060">
        <v>5239</v>
      </c>
      <c r="X1060" s="25" t="s">
        <v>21685</v>
      </c>
      <c r="Y1060" t="s">
        <v>21686</v>
      </c>
      <c r="AA1060" t="str">
        <f t="shared" si="16"/>
        <v>Container Platform Security Requirements Guide :: Version 1, Release: 3 Benchmark Date: 27 Jan 2022 CM-5 (6);</v>
      </c>
    </row>
    <row r="1061" spans="1:27" ht="409.5" hidden="1">
      <c r="A1061" t="s">
        <v>17843</v>
      </c>
      <c r="B1061" t="s">
        <v>4349</v>
      </c>
      <c r="C1061" t="s">
        <v>6536</v>
      </c>
      <c r="D1061" t="s">
        <v>17842</v>
      </c>
      <c r="E1061" t="s">
        <v>17841</v>
      </c>
      <c r="F1061" t="s">
        <v>17840</v>
      </c>
      <c r="G1061" t="s">
        <v>17839</v>
      </c>
      <c r="I1061" s="25" t="s">
        <v>17838</v>
      </c>
      <c r="J1061" t="s">
        <v>17837</v>
      </c>
      <c r="M1061" t="b">
        <v>0</v>
      </c>
      <c r="T1061" t="s">
        <v>4341</v>
      </c>
      <c r="U1061" t="s">
        <v>4340</v>
      </c>
      <c r="V1061" t="s">
        <v>16942</v>
      </c>
      <c r="W1061">
        <v>5239</v>
      </c>
      <c r="X1061" s="25" t="s">
        <v>21685</v>
      </c>
      <c r="Y1061" t="s">
        <v>21686</v>
      </c>
      <c r="AA1061" t="str">
        <f t="shared" si="16"/>
        <v>Container Platform Security Requirements Guide :: Version 1, Release: 3 Benchmark Date: 27 Jan 2022 CM-5 (6);</v>
      </c>
    </row>
    <row r="1062" spans="1:27" ht="409.5" hidden="1">
      <c r="A1062" t="s">
        <v>17836</v>
      </c>
      <c r="B1062" t="s">
        <v>4349</v>
      </c>
      <c r="C1062" t="s">
        <v>6536</v>
      </c>
      <c r="D1062" t="s">
        <v>17835</v>
      </c>
      <c r="E1062" t="s">
        <v>17834</v>
      </c>
      <c r="F1062" t="s">
        <v>17833</v>
      </c>
      <c r="G1062" s="25" t="s">
        <v>17832</v>
      </c>
      <c r="I1062" s="25" t="s">
        <v>17831</v>
      </c>
      <c r="J1062" t="s">
        <v>17830</v>
      </c>
      <c r="M1062" t="b">
        <v>0</v>
      </c>
      <c r="T1062" t="s">
        <v>4341</v>
      </c>
      <c r="U1062" t="s">
        <v>4340</v>
      </c>
      <c r="V1062" t="s">
        <v>16942</v>
      </c>
      <c r="W1062">
        <v>5239</v>
      </c>
      <c r="X1062" s="25" t="s">
        <v>21685</v>
      </c>
      <c r="Y1062" t="s">
        <v>21686</v>
      </c>
      <c r="AA1062" t="str">
        <f t="shared" si="16"/>
        <v>Container Platform Security Requirements Guide :: Version 1, Release: 3 Benchmark Date: 27 Jan 2022 CM-5 (6);</v>
      </c>
    </row>
    <row r="1063" spans="1:27" ht="409.5" hidden="1">
      <c r="A1063" t="s">
        <v>17829</v>
      </c>
      <c r="B1063" t="s">
        <v>4349</v>
      </c>
      <c r="C1063" t="s">
        <v>6536</v>
      </c>
      <c r="D1063" t="s">
        <v>17828</v>
      </c>
      <c r="E1063" t="s">
        <v>17827</v>
      </c>
      <c r="F1063" t="s">
        <v>17826</v>
      </c>
      <c r="G1063" t="s">
        <v>17825</v>
      </c>
      <c r="I1063" s="25" t="s">
        <v>17824</v>
      </c>
      <c r="J1063" t="s">
        <v>17823</v>
      </c>
      <c r="M1063" t="b">
        <v>0</v>
      </c>
      <c r="T1063" t="s">
        <v>4341</v>
      </c>
      <c r="U1063" t="s">
        <v>4340</v>
      </c>
      <c r="V1063" t="s">
        <v>16942</v>
      </c>
      <c r="W1063">
        <v>5239</v>
      </c>
      <c r="X1063" s="25" t="s">
        <v>21685</v>
      </c>
      <c r="Y1063" t="s">
        <v>21686</v>
      </c>
      <c r="AA1063" t="str">
        <f t="shared" si="16"/>
        <v>Container Platform Security Requirements Guide :: Version 1, Release: 3 Benchmark Date: 27 Jan 2022 CM-5 (6);</v>
      </c>
    </row>
    <row r="1064" spans="1:27" ht="409.5" hidden="1">
      <c r="A1064" t="s">
        <v>17822</v>
      </c>
      <c r="B1064" t="s">
        <v>4349</v>
      </c>
      <c r="C1064" t="s">
        <v>6536</v>
      </c>
      <c r="D1064" t="s">
        <v>17821</v>
      </c>
      <c r="E1064" t="s">
        <v>17820</v>
      </c>
      <c r="F1064" t="s">
        <v>17819</v>
      </c>
      <c r="G1064" s="25" t="s">
        <v>17818</v>
      </c>
      <c r="I1064" s="25" t="s">
        <v>17817</v>
      </c>
      <c r="J1064" t="s">
        <v>17816</v>
      </c>
      <c r="M1064" t="b">
        <v>0</v>
      </c>
      <c r="T1064" t="s">
        <v>4341</v>
      </c>
      <c r="U1064" t="s">
        <v>4340</v>
      </c>
      <c r="V1064" t="s">
        <v>16942</v>
      </c>
      <c r="W1064">
        <v>5239</v>
      </c>
      <c r="X1064" s="25" t="s">
        <v>21685</v>
      </c>
      <c r="Y1064" t="s">
        <v>21686</v>
      </c>
      <c r="AA1064" t="str">
        <f t="shared" si="16"/>
        <v>Container Platform Security Requirements Guide :: Version 1, Release: 3 Benchmark Date: 27 Jan 2022 CM-5 (6);</v>
      </c>
    </row>
    <row r="1065" spans="1:27" ht="409.5" hidden="1">
      <c r="A1065" t="s">
        <v>16743</v>
      </c>
      <c r="B1065" t="s">
        <v>4349</v>
      </c>
      <c r="C1065" t="s">
        <v>6536</v>
      </c>
      <c r="D1065" t="s">
        <v>16742</v>
      </c>
      <c r="E1065" t="s">
        <v>16741</v>
      </c>
      <c r="F1065" t="s">
        <v>16740</v>
      </c>
      <c r="G1065" s="25" t="s">
        <v>16739</v>
      </c>
      <c r="I1065" s="25" t="s">
        <v>16738</v>
      </c>
      <c r="J1065" s="25" t="s">
        <v>16737</v>
      </c>
      <c r="M1065" t="b">
        <v>0</v>
      </c>
      <c r="T1065" t="s">
        <v>4341</v>
      </c>
      <c r="U1065" t="s">
        <v>4340</v>
      </c>
      <c r="V1065" t="s">
        <v>15953</v>
      </c>
      <c r="W1065">
        <v>2902</v>
      </c>
      <c r="X1065" s="25" t="s">
        <v>21685</v>
      </c>
      <c r="Y1065" t="s">
        <v>21686</v>
      </c>
      <c r="Z1065" t="s">
        <v>16736</v>
      </c>
      <c r="AA1065" t="str">
        <f t="shared" si="16"/>
        <v>Database Security Requirements Guide :: Version 3, Release: 3 Benchmark Date: 27 Jul 2022 CM-5 (6);</v>
      </c>
    </row>
    <row r="1066" spans="1:27" ht="409.5" hidden="1">
      <c r="A1066" t="s">
        <v>16735</v>
      </c>
      <c r="B1066" t="s">
        <v>4745</v>
      </c>
      <c r="C1066" t="s">
        <v>6536</v>
      </c>
      <c r="D1066" t="s">
        <v>16734</v>
      </c>
      <c r="E1066" t="s">
        <v>16733</v>
      </c>
      <c r="F1066" t="s">
        <v>16732</v>
      </c>
      <c r="G1066" s="25" t="s">
        <v>16731</v>
      </c>
      <c r="I1066" s="25" t="s">
        <v>16730</v>
      </c>
      <c r="J1066" t="s">
        <v>16729</v>
      </c>
      <c r="M1066" t="b">
        <v>0</v>
      </c>
      <c r="T1066" t="s">
        <v>4341</v>
      </c>
      <c r="U1066" t="s">
        <v>4340</v>
      </c>
      <c r="V1066" t="s">
        <v>15953</v>
      </c>
      <c r="W1066">
        <v>2902</v>
      </c>
      <c r="X1066" s="25" t="s">
        <v>21685</v>
      </c>
      <c r="Y1066" t="s">
        <v>21686</v>
      </c>
      <c r="Z1066" t="s">
        <v>16728</v>
      </c>
      <c r="AA1066" t="str">
        <f t="shared" si="16"/>
        <v>Database Security Requirements Guide :: Version 3, Release: 3 Benchmark Date: 27 Jul 2022 CM-5 (6);</v>
      </c>
    </row>
    <row r="1067" spans="1:27" ht="409.5" hidden="1">
      <c r="A1067" t="s">
        <v>16727</v>
      </c>
      <c r="B1067" t="s">
        <v>4349</v>
      </c>
      <c r="C1067" t="s">
        <v>6536</v>
      </c>
      <c r="D1067" t="s">
        <v>16726</v>
      </c>
      <c r="E1067" t="s">
        <v>16725</v>
      </c>
      <c r="F1067" t="s">
        <v>16724</v>
      </c>
      <c r="G1067" s="25" t="s">
        <v>16723</v>
      </c>
      <c r="I1067" s="25" t="s">
        <v>16722</v>
      </c>
      <c r="J1067" s="25" t="s">
        <v>16721</v>
      </c>
      <c r="M1067" t="b">
        <v>0</v>
      </c>
      <c r="T1067" t="s">
        <v>4341</v>
      </c>
      <c r="U1067" t="s">
        <v>4340</v>
      </c>
      <c r="V1067" t="s">
        <v>15953</v>
      </c>
      <c r="W1067">
        <v>2902</v>
      </c>
      <c r="X1067" s="25" t="s">
        <v>21685</v>
      </c>
      <c r="Y1067" t="s">
        <v>21686</v>
      </c>
      <c r="Z1067" t="s">
        <v>16720</v>
      </c>
      <c r="AA1067" t="str">
        <f t="shared" si="16"/>
        <v>Database Security Requirements Guide :: Version 3, Release: 3 Benchmark Date: 27 Jul 2022 CM-5 (6);</v>
      </c>
    </row>
    <row r="1068" spans="1:27" ht="409.5" hidden="1">
      <c r="A1068" t="s">
        <v>16719</v>
      </c>
      <c r="B1068" t="s">
        <v>4349</v>
      </c>
      <c r="C1068" t="s">
        <v>6536</v>
      </c>
      <c r="D1068" t="s">
        <v>16718</v>
      </c>
      <c r="E1068" t="s">
        <v>16717</v>
      </c>
      <c r="F1068" t="s">
        <v>16716</v>
      </c>
      <c r="G1068" s="25" t="s">
        <v>16715</v>
      </c>
      <c r="I1068" s="25" t="s">
        <v>16714</v>
      </c>
      <c r="J1068" t="s">
        <v>16713</v>
      </c>
      <c r="M1068" t="b">
        <v>0</v>
      </c>
      <c r="T1068" t="s">
        <v>4341</v>
      </c>
      <c r="U1068" t="s">
        <v>4340</v>
      </c>
      <c r="V1068" t="s">
        <v>15953</v>
      </c>
      <c r="W1068">
        <v>2902</v>
      </c>
      <c r="X1068" s="25" t="s">
        <v>21685</v>
      </c>
      <c r="Y1068" t="s">
        <v>21686</v>
      </c>
      <c r="Z1068" t="s">
        <v>16712</v>
      </c>
      <c r="AA1068" t="str">
        <f t="shared" si="16"/>
        <v>Database Security Requirements Guide :: Version 3, Release: 3 Benchmark Date: 27 Jul 2022 CM-5 (6);</v>
      </c>
    </row>
    <row r="1069" spans="1:27" ht="409.5" hidden="1">
      <c r="A1069" t="s">
        <v>16711</v>
      </c>
      <c r="B1069" t="s">
        <v>4349</v>
      </c>
      <c r="C1069" t="s">
        <v>6536</v>
      </c>
      <c r="D1069" t="s">
        <v>16710</v>
      </c>
      <c r="E1069" t="s">
        <v>16709</v>
      </c>
      <c r="F1069" t="s">
        <v>16708</v>
      </c>
      <c r="G1069" s="25" t="s">
        <v>16707</v>
      </c>
      <c r="I1069" s="25" t="s">
        <v>16706</v>
      </c>
      <c r="J1069" t="s">
        <v>16705</v>
      </c>
      <c r="M1069" t="b">
        <v>0</v>
      </c>
      <c r="T1069" t="s">
        <v>4341</v>
      </c>
      <c r="U1069" t="s">
        <v>4340</v>
      </c>
      <c r="V1069" t="s">
        <v>15953</v>
      </c>
      <c r="W1069">
        <v>2902</v>
      </c>
      <c r="X1069" s="25" t="s">
        <v>21685</v>
      </c>
      <c r="Y1069" t="s">
        <v>21686</v>
      </c>
      <c r="Z1069" t="s">
        <v>16704</v>
      </c>
      <c r="AA1069" t="str">
        <f t="shared" si="16"/>
        <v>Database Security Requirements Guide :: Version 3, Release: 3 Benchmark Date: 27 Jul 2022 CM-5 (6);</v>
      </c>
    </row>
    <row r="1070" spans="1:27" ht="409.5" hidden="1">
      <c r="A1070" t="s">
        <v>14261</v>
      </c>
      <c r="B1070" t="s">
        <v>4349</v>
      </c>
      <c r="C1070" t="s">
        <v>14260</v>
      </c>
      <c r="D1070" t="s">
        <v>14259</v>
      </c>
      <c r="E1070" t="s">
        <v>14258</v>
      </c>
      <c r="F1070" t="s">
        <v>14257</v>
      </c>
      <c r="G1070" s="25" t="s">
        <v>14256</v>
      </c>
      <c r="I1070" t="s">
        <v>14255</v>
      </c>
      <c r="J1070" t="s">
        <v>14254</v>
      </c>
      <c r="M1070" t="b">
        <v>0</v>
      </c>
      <c r="T1070" t="s">
        <v>4341</v>
      </c>
      <c r="U1070" t="s">
        <v>4340</v>
      </c>
      <c r="V1070" t="s">
        <v>13339</v>
      </c>
      <c r="W1070">
        <v>2895</v>
      </c>
      <c r="X1070" s="25" t="s">
        <v>21685</v>
      </c>
      <c r="Y1070" t="s">
        <v>21686</v>
      </c>
      <c r="Z1070" t="s">
        <v>14253</v>
      </c>
      <c r="AA1070" t="str">
        <f t="shared" si="16"/>
        <v>General Purpose Operating System Security Requirements Guide :: Version 2, Release: 4 Benchmark Date: 27 Jul 2022 CM-5 (6);</v>
      </c>
    </row>
    <row r="1071" spans="1:27" ht="409.5" hidden="1">
      <c r="A1071" t="s">
        <v>12352</v>
      </c>
      <c r="B1071" t="s">
        <v>4349</v>
      </c>
      <c r="C1071" t="s">
        <v>6536</v>
      </c>
      <c r="D1071" t="s">
        <v>12351</v>
      </c>
      <c r="E1071" t="s">
        <v>12350</v>
      </c>
      <c r="F1071" t="s">
        <v>12349</v>
      </c>
      <c r="G1071" s="25" t="s">
        <v>12334</v>
      </c>
      <c r="I1071" s="25" t="s">
        <v>12348</v>
      </c>
      <c r="J1071" s="25" t="s">
        <v>12347</v>
      </c>
      <c r="M1071" t="b">
        <v>0</v>
      </c>
      <c r="T1071" t="s">
        <v>4341</v>
      </c>
      <c r="U1071" t="s">
        <v>4340</v>
      </c>
      <c r="V1071" t="s">
        <v>11272</v>
      </c>
      <c r="W1071">
        <v>2906</v>
      </c>
      <c r="X1071" s="25" t="s">
        <v>21685</v>
      </c>
      <c r="Y1071" t="s">
        <v>21686</v>
      </c>
      <c r="Z1071" t="s">
        <v>12346</v>
      </c>
      <c r="AA1071" t="str">
        <f t="shared" si="16"/>
        <v>Mainframe Product Security Requirements Guide :: Version 2, Release: 1 Benchmark Date: 27 Oct 2022 CM-5 (6);</v>
      </c>
    </row>
    <row r="1072" spans="1:27" ht="409.5" hidden="1">
      <c r="A1072" t="s">
        <v>12345</v>
      </c>
      <c r="B1072" t="s">
        <v>4349</v>
      </c>
      <c r="C1072" t="s">
        <v>6536</v>
      </c>
      <c r="D1072" t="s">
        <v>12344</v>
      </c>
      <c r="E1072" t="s">
        <v>12343</v>
      </c>
      <c r="F1072" t="s">
        <v>12342</v>
      </c>
      <c r="G1072" s="25" t="s">
        <v>12334</v>
      </c>
      <c r="I1072" s="25" t="s">
        <v>12341</v>
      </c>
      <c r="J1072" s="25" t="s">
        <v>12340</v>
      </c>
      <c r="M1072" t="b">
        <v>0</v>
      </c>
      <c r="T1072" t="s">
        <v>4341</v>
      </c>
      <c r="U1072" t="s">
        <v>4340</v>
      </c>
      <c r="V1072" t="s">
        <v>11272</v>
      </c>
      <c r="W1072">
        <v>2906</v>
      </c>
      <c r="X1072" s="25" t="s">
        <v>21685</v>
      </c>
      <c r="Y1072" t="s">
        <v>21686</v>
      </c>
      <c r="Z1072" t="s">
        <v>12339</v>
      </c>
      <c r="AA1072" t="str">
        <f t="shared" si="16"/>
        <v>Mainframe Product Security Requirements Guide :: Version 2, Release: 1 Benchmark Date: 27 Oct 2022 CM-5 (6);</v>
      </c>
    </row>
    <row r="1073" spans="1:27" ht="409.5" hidden="1">
      <c r="A1073" t="s">
        <v>12338</v>
      </c>
      <c r="B1073" t="s">
        <v>4349</v>
      </c>
      <c r="C1073" t="s">
        <v>6536</v>
      </c>
      <c r="D1073" t="s">
        <v>12337</v>
      </c>
      <c r="E1073" t="s">
        <v>12336</v>
      </c>
      <c r="F1073" t="s">
        <v>12335</v>
      </c>
      <c r="G1073" s="25" t="s">
        <v>12334</v>
      </c>
      <c r="I1073" s="25" t="s">
        <v>12333</v>
      </c>
      <c r="J1073" s="25" t="s">
        <v>12332</v>
      </c>
      <c r="M1073" t="b">
        <v>0</v>
      </c>
      <c r="T1073" t="s">
        <v>4341</v>
      </c>
      <c r="U1073" t="s">
        <v>4340</v>
      </c>
      <c r="V1073" t="s">
        <v>11272</v>
      </c>
      <c r="W1073">
        <v>2906</v>
      </c>
      <c r="X1073" s="25" t="s">
        <v>21685</v>
      </c>
      <c r="Y1073" t="s">
        <v>21686</v>
      </c>
      <c r="Z1073" t="s">
        <v>12331</v>
      </c>
      <c r="AA1073" t="str">
        <f t="shared" si="16"/>
        <v>Mainframe Product Security Requirements Guide :: Version 2, Release: 1 Benchmark Date: 27 Oct 2022 CM-5 (6);</v>
      </c>
    </row>
    <row r="1074" spans="1:27" ht="409.5" hidden="1">
      <c r="A1074" t="s">
        <v>11023</v>
      </c>
      <c r="B1074" t="s">
        <v>4349</v>
      </c>
      <c r="C1074" t="s">
        <v>6536</v>
      </c>
      <c r="D1074" t="s">
        <v>11022</v>
      </c>
      <c r="E1074" t="s">
        <v>11021</v>
      </c>
      <c r="F1074" t="s">
        <v>11020</v>
      </c>
      <c r="G1074" t="s">
        <v>11019</v>
      </c>
      <c r="I1074" s="25" t="s">
        <v>11018</v>
      </c>
      <c r="J1074" t="s">
        <v>11017</v>
      </c>
      <c r="M1074" t="b">
        <v>0</v>
      </c>
      <c r="T1074" t="s">
        <v>4341</v>
      </c>
      <c r="U1074" t="s">
        <v>4340</v>
      </c>
      <c r="V1074" t="s">
        <v>10511</v>
      </c>
      <c r="W1074">
        <v>2890</v>
      </c>
      <c r="X1074" s="25" t="s">
        <v>21685</v>
      </c>
      <c r="Y1074" t="s">
        <v>21686</v>
      </c>
      <c r="Z1074" t="s">
        <v>11016</v>
      </c>
      <c r="AA1074" t="str">
        <f t="shared" si="16"/>
        <v>Network Device Management Security Requirements Guide :: Version 4, Release: 1 Benchmark Date: 23 Apr 2021 CM-5 (6);</v>
      </c>
    </row>
    <row r="1075" spans="1:27" ht="409.5" hidden="1">
      <c r="A1075" t="s">
        <v>9074</v>
      </c>
      <c r="B1075" t="s">
        <v>4349</v>
      </c>
      <c r="C1075" t="s">
        <v>6536</v>
      </c>
      <c r="D1075" t="s">
        <v>9073</v>
      </c>
      <c r="E1075" t="s">
        <v>9072</v>
      </c>
      <c r="F1075" t="s">
        <v>9071</v>
      </c>
      <c r="G1075" s="25" t="s">
        <v>9070</v>
      </c>
      <c r="I1075" s="25" t="s">
        <v>9069</v>
      </c>
      <c r="J1075" t="s">
        <v>9068</v>
      </c>
      <c r="M1075" t="b">
        <v>0</v>
      </c>
      <c r="T1075" t="s">
        <v>4341</v>
      </c>
      <c r="U1075" t="s">
        <v>4340</v>
      </c>
      <c r="V1075" t="s">
        <v>8332</v>
      </c>
      <c r="W1075">
        <v>5269</v>
      </c>
      <c r="X1075" s="25" t="s">
        <v>21685</v>
      </c>
      <c r="Y1075" t="s">
        <v>21686</v>
      </c>
      <c r="AA1075" t="str">
        <f t="shared" si="16"/>
        <v>Unified Endpoint Management Server Security Requirements Guide :: Version 1, Release: 1 Benchmark Date: 20 Nov 2020 CM-5 (6);</v>
      </c>
    </row>
    <row r="1076" spans="1:27" ht="409.5" hidden="1">
      <c r="A1076" t="s">
        <v>6537</v>
      </c>
      <c r="B1076" t="s">
        <v>4349</v>
      </c>
      <c r="C1076" t="s">
        <v>6536</v>
      </c>
      <c r="D1076" t="s">
        <v>6535</v>
      </c>
      <c r="E1076" t="s">
        <v>6534</v>
      </c>
      <c r="F1076" t="s">
        <v>6533</v>
      </c>
      <c r="G1076" s="25" t="s">
        <v>6532</v>
      </c>
      <c r="I1076" s="25" t="s">
        <v>6531</v>
      </c>
      <c r="J1076" t="s">
        <v>6530</v>
      </c>
      <c r="M1076" t="b">
        <v>0</v>
      </c>
      <c r="T1076" t="s">
        <v>4341</v>
      </c>
      <c r="U1076" t="s">
        <v>4340</v>
      </c>
      <c r="V1076" t="s">
        <v>5162</v>
      </c>
      <c r="W1076">
        <v>4093</v>
      </c>
      <c r="X1076" s="25" t="s">
        <v>21685</v>
      </c>
      <c r="Y1076" t="s">
        <v>21686</v>
      </c>
      <c r="Z1076" t="s">
        <v>6529</v>
      </c>
      <c r="AA1076" t="str">
        <f t="shared" si="16"/>
        <v>Application Security and Development Security Technical Implementation Guide :: Version 5, Release: 2 Benchmark Date: 27 Oct 2022 CM-5 (6);</v>
      </c>
    </row>
    <row r="1077" spans="1:27" ht="409.5" hidden="1">
      <c r="A1077" t="s">
        <v>10603</v>
      </c>
      <c r="B1077" t="s">
        <v>4349</v>
      </c>
      <c r="C1077" t="s">
        <v>4358</v>
      </c>
      <c r="D1077" t="s">
        <v>10602</v>
      </c>
      <c r="E1077" t="s">
        <v>10601</v>
      </c>
      <c r="F1077" t="s">
        <v>10600</v>
      </c>
      <c r="G1077" t="s">
        <v>10599</v>
      </c>
      <c r="I1077" s="25" t="s">
        <v>10598</v>
      </c>
      <c r="J1077" t="s">
        <v>10597</v>
      </c>
      <c r="M1077" t="b">
        <v>0</v>
      </c>
      <c r="T1077" t="s">
        <v>4341</v>
      </c>
      <c r="U1077" t="s">
        <v>4340</v>
      </c>
      <c r="V1077" t="s">
        <v>10511</v>
      </c>
      <c r="W1077">
        <v>2890</v>
      </c>
      <c r="X1077" s="25" t="s">
        <v>21560</v>
      </c>
      <c r="Y1077" t="s">
        <v>21561</v>
      </c>
      <c r="Z1077" t="s">
        <v>10596</v>
      </c>
      <c r="AA1077" t="str">
        <f t="shared" si="16"/>
        <v>Network Device Management Security Requirements Guide :: Version 4, Release: 1 Benchmark Date: 23 Apr 2021 CM-5;CM-6;</v>
      </c>
    </row>
    <row r="1078" spans="1:27" ht="409.5" hidden="1">
      <c r="A1078" t="s">
        <v>5583</v>
      </c>
      <c r="B1078" t="s">
        <v>4349</v>
      </c>
      <c r="C1078" t="s">
        <v>4358</v>
      </c>
      <c r="D1078" t="s">
        <v>5582</v>
      </c>
      <c r="E1078" t="s">
        <v>5581</v>
      </c>
      <c r="F1078" t="s">
        <v>5580</v>
      </c>
      <c r="G1078" t="s">
        <v>5579</v>
      </c>
      <c r="I1078" s="25" t="s">
        <v>5578</v>
      </c>
      <c r="J1078" s="25" t="s">
        <v>5577</v>
      </c>
      <c r="M1078" t="b">
        <v>0</v>
      </c>
      <c r="T1078" t="s">
        <v>4341</v>
      </c>
      <c r="U1078" t="s">
        <v>4340</v>
      </c>
      <c r="V1078" t="s">
        <v>5162</v>
      </c>
      <c r="W1078">
        <v>4093</v>
      </c>
      <c r="X1078" s="25" t="s">
        <v>5576</v>
      </c>
      <c r="Y1078" t="s">
        <v>21443</v>
      </c>
      <c r="Z1078" t="s">
        <v>5575</v>
      </c>
      <c r="AA1078" t="str">
        <f t="shared" si="16"/>
        <v>Application Security and Development Security Technical Implementation Guide :: Version 5, Release: 2 Benchmark Date: 27 Oct 2022 CM-6;</v>
      </c>
    </row>
    <row r="1079" spans="1:27" ht="409.5" hidden="1">
      <c r="A1079" t="s">
        <v>21168</v>
      </c>
      <c r="B1079" t="s">
        <v>5187</v>
      </c>
      <c r="C1079" t="s">
        <v>21166</v>
      </c>
      <c r="D1079" t="s">
        <v>21167</v>
      </c>
      <c r="E1079" t="s">
        <v>21166</v>
      </c>
      <c r="F1079" t="s">
        <v>21165</v>
      </c>
      <c r="G1079" s="25" t="s">
        <v>21164</v>
      </c>
      <c r="I1079" s="25" t="s">
        <v>21163</v>
      </c>
      <c r="J1079" t="s">
        <v>21162</v>
      </c>
      <c r="M1079" t="b">
        <v>0</v>
      </c>
      <c r="T1079" t="s">
        <v>4341</v>
      </c>
      <c r="U1079" t="s">
        <v>4340</v>
      </c>
      <c r="V1079" t="s">
        <v>20945</v>
      </c>
      <c r="W1079">
        <v>3357</v>
      </c>
      <c r="X1079" s="25" t="s">
        <v>21562</v>
      </c>
      <c r="Y1079" t="s">
        <v>21443</v>
      </c>
      <c r="AA1079" t="str">
        <f t="shared" si="16"/>
        <v>Authentication, Authorization, and Accounting Services (AAA) Security Requirements Guide :: Version 1, Release: 2 Benchmark Date: 24 Jan 2020 CM-6;</v>
      </c>
    </row>
    <row r="1080" spans="1:27" ht="409.5" hidden="1">
      <c r="A1080" t="s">
        <v>21120</v>
      </c>
      <c r="B1080" t="s">
        <v>4349</v>
      </c>
      <c r="C1080" t="s">
        <v>21118</v>
      </c>
      <c r="D1080" t="s">
        <v>21119</v>
      </c>
      <c r="E1080" t="s">
        <v>21118</v>
      </c>
      <c r="F1080" t="s">
        <v>21117</v>
      </c>
      <c r="G1080" s="25" t="s">
        <v>21116</v>
      </c>
      <c r="I1080" s="25" t="s">
        <v>21115</v>
      </c>
      <c r="J1080" t="s">
        <v>21114</v>
      </c>
      <c r="M1080" t="b">
        <v>0</v>
      </c>
      <c r="T1080" t="s">
        <v>4341</v>
      </c>
      <c r="U1080" t="s">
        <v>4340</v>
      </c>
      <c r="V1080" t="s">
        <v>20945</v>
      </c>
      <c r="W1080">
        <v>3357</v>
      </c>
      <c r="X1080" s="25" t="s">
        <v>21562</v>
      </c>
      <c r="Y1080" t="s">
        <v>21443</v>
      </c>
      <c r="AA1080" t="str">
        <f t="shared" si="16"/>
        <v>Authentication, Authorization, and Accounting Services (AAA) Security Requirements Guide :: Version 1, Release: 2 Benchmark Date: 24 Jan 2020 CM-6;</v>
      </c>
    </row>
    <row r="1081" spans="1:27" ht="409.5" hidden="1">
      <c r="A1081" t="s">
        <v>21012</v>
      </c>
      <c r="B1081" t="s">
        <v>4349</v>
      </c>
      <c r="C1081" t="s">
        <v>21010</v>
      </c>
      <c r="D1081" t="s">
        <v>21011</v>
      </c>
      <c r="E1081" t="s">
        <v>21010</v>
      </c>
      <c r="F1081" t="s">
        <v>21009</v>
      </c>
      <c r="G1081" t="s">
        <v>21008</v>
      </c>
      <c r="I1081" s="25" t="s">
        <v>21007</v>
      </c>
      <c r="J1081" t="s">
        <v>21006</v>
      </c>
      <c r="M1081" t="b">
        <v>0</v>
      </c>
      <c r="T1081" t="s">
        <v>4341</v>
      </c>
      <c r="U1081" t="s">
        <v>4340</v>
      </c>
      <c r="V1081" t="s">
        <v>20945</v>
      </c>
      <c r="W1081">
        <v>3357</v>
      </c>
      <c r="X1081" s="25" t="s">
        <v>21562</v>
      </c>
      <c r="Y1081" t="s">
        <v>21443</v>
      </c>
      <c r="AA1081" t="str">
        <f t="shared" si="16"/>
        <v>Authentication, Authorization, and Accounting Services (AAA) Security Requirements Guide :: Version 1, Release: 2 Benchmark Date: 24 Jan 2020 CM-6;</v>
      </c>
    </row>
    <row r="1082" spans="1:27" ht="409.5" hidden="1">
      <c r="A1082" t="s">
        <v>21005</v>
      </c>
      <c r="B1082" t="s">
        <v>4349</v>
      </c>
      <c r="C1082" t="s">
        <v>21003</v>
      </c>
      <c r="D1082" t="s">
        <v>21004</v>
      </c>
      <c r="E1082" t="s">
        <v>21003</v>
      </c>
      <c r="F1082" t="s">
        <v>21002</v>
      </c>
      <c r="G1082" t="s">
        <v>21001</v>
      </c>
      <c r="I1082" s="25" t="s">
        <v>21000</v>
      </c>
      <c r="J1082" t="s">
        <v>20999</v>
      </c>
      <c r="M1082" t="b">
        <v>0</v>
      </c>
      <c r="T1082" t="s">
        <v>4341</v>
      </c>
      <c r="U1082" t="s">
        <v>4340</v>
      </c>
      <c r="V1082" t="s">
        <v>20945</v>
      </c>
      <c r="W1082">
        <v>3357</v>
      </c>
      <c r="X1082" s="25" t="s">
        <v>21562</v>
      </c>
      <c r="Y1082" t="s">
        <v>21443</v>
      </c>
      <c r="AA1082" t="str">
        <f t="shared" si="16"/>
        <v>Authentication, Authorization, and Accounting Services (AAA) Security Requirements Guide :: Version 1, Release: 2 Benchmark Date: 24 Jan 2020 CM-6;</v>
      </c>
    </row>
    <row r="1083" spans="1:27" ht="409.5" hidden="1">
      <c r="A1083" t="s">
        <v>20998</v>
      </c>
      <c r="B1083" t="s">
        <v>4349</v>
      </c>
      <c r="C1083" t="s">
        <v>20996</v>
      </c>
      <c r="D1083" t="s">
        <v>20997</v>
      </c>
      <c r="E1083" t="s">
        <v>20996</v>
      </c>
      <c r="F1083" t="s">
        <v>20995</v>
      </c>
      <c r="G1083" t="s">
        <v>20994</v>
      </c>
      <c r="I1083" s="25" t="s">
        <v>20993</v>
      </c>
      <c r="J1083" t="s">
        <v>20992</v>
      </c>
      <c r="M1083" t="b">
        <v>0</v>
      </c>
      <c r="T1083" t="s">
        <v>4341</v>
      </c>
      <c r="U1083" t="s">
        <v>4340</v>
      </c>
      <c r="V1083" t="s">
        <v>20945</v>
      </c>
      <c r="W1083">
        <v>3357</v>
      </c>
      <c r="X1083" s="25" t="s">
        <v>21562</v>
      </c>
      <c r="Y1083" t="s">
        <v>21443</v>
      </c>
      <c r="AA1083" t="str">
        <f t="shared" si="16"/>
        <v>Authentication, Authorization, and Accounting Services (AAA) Security Requirements Guide :: Version 1, Release: 2 Benchmark Date: 24 Jan 2020 CM-6;</v>
      </c>
    </row>
    <row r="1084" spans="1:27" ht="409.5" hidden="1">
      <c r="A1084" t="s">
        <v>20991</v>
      </c>
      <c r="B1084" t="s">
        <v>4349</v>
      </c>
      <c r="C1084" t="s">
        <v>20989</v>
      </c>
      <c r="D1084" t="s">
        <v>20990</v>
      </c>
      <c r="E1084" t="s">
        <v>20989</v>
      </c>
      <c r="F1084" t="s">
        <v>20988</v>
      </c>
      <c r="G1084" s="25" t="s">
        <v>20987</v>
      </c>
      <c r="I1084" s="25" t="s">
        <v>20986</v>
      </c>
      <c r="J1084" t="s">
        <v>20985</v>
      </c>
      <c r="M1084" t="b">
        <v>0</v>
      </c>
      <c r="T1084" t="s">
        <v>4341</v>
      </c>
      <c r="U1084" t="s">
        <v>4340</v>
      </c>
      <c r="V1084" t="s">
        <v>20945</v>
      </c>
      <c r="W1084">
        <v>3357</v>
      </c>
      <c r="X1084" s="25" t="s">
        <v>21562</v>
      </c>
      <c r="Y1084" t="s">
        <v>21443</v>
      </c>
      <c r="AA1084" t="str">
        <f t="shared" si="16"/>
        <v>Authentication, Authorization, and Accounting Services (AAA) Security Requirements Guide :: Version 1, Release: 2 Benchmark Date: 24 Jan 2020 CM-6;</v>
      </c>
    </row>
    <row r="1085" spans="1:27" ht="409.5" hidden="1">
      <c r="A1085" t="s">
        <v>20984</v>
      </c>
      <c r="B1085" t="s">
        <v>4349</v>
      </c>
      <c r="C1085" t="s">
        <v>20982</v>
      </c>
      <c r="D1085" t="s">
        <v>20983</v>
      </c>
      <c r="E1085" t="s">
        <v>20982</v>
      </c>
      <c r="F1085" t="s">
        <v>20981</v>
      </c>
      <c r="G1085" t="s">
        <v>20980</v>
      </c>
      <c r="I1085" s="25" t="s">
        <v>20979</v>
      </c>
      <c r="J1085" t="s">
        <v>20978</v>
      </c>
      <c r="M1085" t="b">
        <v>0</v>
      </c>
      <c r="T1085" t="s">
        <v>4341</v>
      </c>
      <c r="U1085" t="s">
        <v>4340</v>
      </c>
      <c r="V1085" t="s">
        <v>20945</v>
      </c>
      <c r="W1085">
        <v>3357</v>
      </c>
      <c r="X1085" s="25" t="s">
        <v>21562</v>
      </c>
      <c r="Y1085" t="s">
        <v>21443</v>
      </c>
      <c r="AA1085" t="str">
        <f t="shared" si="16"/>
        <v>Authentication, Authorization, and Accounting Services (AAA) Security Requirements Guide :: Version 1, Release: 2 Benchmark Date: 24 Jan 2020 CM-6;</v>
      </c>
    </row>
    <row r="1086" spans="1:27" ht="409.5" hidden="1">
      <c r="A1086" t="s">
        <v>20964</v>
      </c>
      <c r="B1086" t="s">
        <v>4349</v>
      </c>
      <c r="C1086" t="s">
        <v>20962</v>
      </c>
      <c r="D1086" t="s">
        <v>20963</v>
      </c>
      <c r="E1086" t="s">
        <v>20962</v>
      </c>
      <c r="F1086" t="s">
        <v>20961</v>
      </c>
      <c r="G1086" s="25" t="s">
        <v>8390</v>
      </c>
      <c r="I1086" s="25" t="s">
        <v>20960</v>
      </c>
      <c r="J1086" t="s">
        <v>10534</v>
      </c>
      <c r="M1086" t="b">
        <v>0</v>
      </c>
      <c r="T1086" t="s">
        <v>4341</v>
      </c>
      <c r="U1086" t="s">
        <v>4340</v>
      </c>
      <c r="V1086" t="s">
        <v>20945</v>
      </c>
      <c r="W1086">
        <v>3357</v>
      </c>
      <c r="X1086" s="25" t="s">
        <v>21562</v>
      </c>
      <c r="Y1086" t="s">
        <v>21443</v>
      </c>
      <c r="AA1086" t="str">
        <f t="shared" si="16"/>
        <v>Authentication, Authorization, and Accounting Services (AAA) Security Requirements Guide :: Version 1, Release: 2 Benchmark Date: 24 Jan 2020 CM-6;</v>
      </c>
    </row>
    <row r="1087" spans="1:27" ht="409.5" hidden="1">
      <c r="A1087" t="s">
        <v>18933</v>
      </c>
      <c r="B1087" t="s">
        <v>4349</v>
      </c>
      <c r="C1087" t="s">
        <v>4358</v>
      </c>
      <c r="D1087" t="s">
        <v>18932</v>
      </c>
      <c r="E1087" t="s">
        <v>18931</v>
      </c>
      <c r="F1087" t="s">
        <v>18930</v>
      </c>
      <c r="G1087" s="25" t="s">
        <v>18929</v>
      </c>
      <c r="I1087" s="25" t="s">
        <v>18928</v>
      </c>
      <c r="J1087" t="s">
        <v>18927</v>
      </c>
      <c r="M1087" t="b">
        <v>0</v>
      </c>
      <c r="T1087" t="s">
        <v>4341</v>
      </c>
      <c r="U1087" t="s">
        <v>4340</v>
      </c>
      <c r="V1087" t="s">
        <v>18918</v>
      </c>
      <c r="W1087">
        <v>2900</v>
      </c>
      <c r="X1087" s="25" t="s">
        <v>21562</v>
      </c>
      <c r="Y1087" t="s">
        <v>21443</v>
      </c>
      <c r="Z1087" t="s">
        <v>18926</v>
      </c>
      <c r="AA1087" t="str">
        <f t="shared" si="16"/>
        <v>Application Server Security Requirements Guide :: Version 3, Release: 3 Benchmark Date: 27 Oct 2022 CM-6;</v>
      </c>
    </row>
    <row r="1088" spans="1:27" ht="409.5" hidden="1">
      <c r="A1088" t="s">
        <v>18427</v>
      </c>
      <c r="B1088" t="s">
        <v>4349</v>
      </c>
      <c r="C1088" t="s">
        <v>4358</v>
      </c>
      <c r="D1088" t="s">
        <v>18426</v>
      </c>
      <c r="E1088" t="s">
        <v>18425</v>
      </c>
      <c r="F1088" t="s">
        <v>18424</v>
      </c>
      <c r="G1088" s="25" t="s">
        <v>18423</v>
      </c>
      <c r="I1088" s="25" t="s">
        <v>18422</v>
      </c>
      <c r="J1088" t="s">
        <v>18421</v>
      </c>
      <c r="M1088" t="b">
        <v>0</v>
      </c>
      <c r="T1088" t="s">
        <v>4341</v>
      </c>
      <c r="U1088" t="s">
        <v>4340</v>
      </c>
      <c r="V1088" t="s">
        <v>18135</v>
      </c>
      <c r="W1088">
        <v>2901</v>
      </c>
      <c r="X1088" s="25" t="s">
        <v>21562</v>
      </c>
      <c r="Y1088" t="s">
        <v>21443</v>
      </c>
      <c r="Z1088" t="s">
        <v>18420</v>
      </c>
      <c r="AA1088" t="str">
        <f t="shared" si="16"/>
        <v>Central Log Server Security Requirements Guide :: Version 2, Release: 2 Benchmark Date: 27 Oct 2022 CM-6;</v>
      </c>
    </row>
    <row r="1089" spans="1:27" ht="360" hidden="1">
      <c r="A1089" t="s">
        <v>18419</v>
      </c>
      <c r="B1089" t="s">
        <v>4349</v>
      </c>
      <c r="C1089" t="s">
        <v>4358</v>
      </c>
      <c r="D1089" t="s">
        <v>18418</v>
      </c>
      <c r="E1089" t="s">
        <v>18417</v>
      </c>
      <c r="F1089" t="s">
        <v>18416</v>
      </c>
      <c r="G1089" t="s">
        <v>18415</v>
      </c>
      <c r="I1089" s="25" t="s">
        <v>18414</v>
      </c>
      <c r="J1089" t="s">
        <v>18413</v>
      </c>
      <c r="M1089" t="b">
        <v>0</v>
      </c>
      <c r="T1089" t="s">
        <v>4341</v>
      </c>
      <c r="U1089" t="s">
        <v>4340</v>
      </c>
      <c r="V1089" t="s">
        <v>18135</v>
      </c>
      <c r="W1089">
        <v>2901</v>
      </c>
      <c r="X1089" s="25" t="s">
        <v>21562</v>
      </c>
      <c r="Y1089" t="s">
        <v>21443</v>
      </c>
      <c r="Z1089" t="s">
        <v>18412</v>
      </c>
      <c r="AA1089" t="str">
        <f t="shared" si="16"/>
        <v>Central Log Server Security Requirements Guide :: Version 2, Release: 2 Benchmark Date: 27 Oct 2022 CM-6;</v>
      </c>
    </row>
    <row r="1090" spans="1:27" ht="409.5" hidden="1">
      <c r="A1090" t="s">
        <v>18411</v>
      </c>
      <c r="B1090" t="s">
        <v>4349</v>
      </c>
      <c r="C1090" t="s">
        <v>4358</v>
      </c>
      <c r="D1090" t="s">
        <v>18410</v>
      </c>
      <c r="E1090" t="s">
        <v>18409</v>
      </c>
      <c r="F1090" t="s">
        <v>18408</v>
      </c>
      <c r="G1090" s="25" t="s">
        <v>18407</v>
      </c>
      <c r="I1090" s="25" t="s">
        <v>18406</v>
      </c>
      <c r="J1090" t="s">
        <v>18405</v>
      </c>
      <c r="M1090" t="b">
        <v>0</v>
      </c>
      <c r="T1090" t="s">
        <v>4341</v>
      </c>
      <c r="U1090" t="s">
        <v>4340</v>
      </c>
      <c r="V1090" t="s">
        <v>18135</v>
      </c>
      <c r="W1090">
        <v>2901</v>
      </c>
      <c r="X1090" s="25" t="s">
        <v>21562</v>
      </c>
      <c r="Y1090" t="s">
        <v>21443</v>
      </c>
      <c r="Z1090" t="s">
        <v>18404</v>
      </c>
      <c r="AA1090" t="str">
        <f t="shared" si="16"/>
        <v>Central Log Server Security Requirements Guide :: Version 2, Release: 2 Benchmark Date: 27 Oct 2022 CM-6;</v>
      </c>
    </row>
    <row r="1091" spans="1:27" ht="409.5" hidden="1">
      <c r="A1091" t="s">
        <v>18403</v>
      </c>
      <c r="B1091" t="s">
        <v>4349</v>
      </c>
      <c r="C1091" t="s">
        <v>4358</v>
      </c>
      <c r="D1091" t="s">
        <v>18402</v>
      </c>
      <c r="E1091" t="s">
        <v>18401</v>
      </c>
      <c r="F1091" t="s">
        <v>18400</v>
      </c>
      <c r="G1091" s="25" t="s">
        <v>18399</v>
      </c>
      <c r="I1091" s="25" t="s">
        <v>18398</v>
      </c>
      <c r="J1091" t="s">
        <v>18397</v>
      </c>
      <c r="M1091" t="b">
        <v>0</v>
      </c>
      <c r="T1091" t="s">
        <v>4341</v>
      </c>
      <c r="U1091" t="s">
        <v>4340</v>
      </c>
      <c r="V1091" t="s">
        <v>18135</v>
      </c>
      <c r="W1091">
        <v>2901</v>
      </c>
      <c r="X1091" s="25" t="s">
        <v>21562</v>
      </c>
      <c r="Y1091" t="s">
        <v>21443</v>
      </c>
      <c r="Z1091" t="s">
        <v>18396</v>
      </c>
      <c r="AA1091" t="str">
        <f t="shared" si="16"/>
        <v>Central Log Server Security Requirements Guide :: Version 2, Release: 2 Benchmark Date: 27 Oct 2022 CM-6;</v>
      </c>
    </row>
    <row r="1092" spans="1:27" ht="409.5" hidden="1">
      <c r="A1092" t="s">
        <v>18395</v>
      </c>
      <c r="B1092" t="s">
        <v>4349</v>
      </c>
      <c r="C1092" t="s">
        <v>4358</v>
      </c>
      <c r="D1092" t="s">
        <v>18394</v>
      </c>
      <c r="E1092" t="s">
        <v>18393</v>
      </c>
      <c r="F1092" t="s">
        <v>18392</v>
      </c>
      <c r="G1092" s="25" t="s">
        <v>21481</v>
      </c>
      <c r="I1092" s="25" t="s">
        <v>18391</v>
      </c>
      <c r="J1092" t="s">
        <v>18390</v>
      </c>
      <c r="M1092" t="b">
        <v>0</v>
      </c>
      <c r="T1092" t="s">
        <v>4341</v>
      </c>
      <c r="U1092" t="s">
        <v>4340</v>
      </c>
      <c r="V1092" t="s">
        <v>18135</v>
      </c>
      <c r="W1092">
        <v>2901</v>
      </c>
      <c r="X1092" s="25" t="s">
        <v>21562</v>
      </c>
      <c r="Y1092" t="s">
        <v>21443</v>
      </c>
      <c r="Z1092" t="s">
        <v>18389</v>
      </c>
      <c r="AA1092" t="str">
        <f t="shared" ref="AA1092:AA1155" si="17">_xlfn.CONCAT(V1092, " ", Y1092)</f>
        <v>Central Log Server Security Requirements Guide :: Version 2, Release: 2 Benchmark Date: 27 Oct 2022 CM-6;</v>
      </c>
    </row>
    <row r="1093" spans="1:27" ht="409.5" hidden="1">
      <c r="A1093" t="s">
        <v>18388</v>
      </c>
      <c r="B1093" t="s">
        <v>4349</v>
      </c>
      <c r="C1093" t="s">
        <v>4358</v>
      </c>
      <c r="D1093" t="s">
        <v>18387</v>
      </c>
      <c r="E1093" t="s">
        <v>18386</v>
      </c>
      <c r="F1093" t="s">
        <v>18385</v>
      </c>
      <c r="G1093" t="s">
        <v>18384</v>
      </c>
      <c r="I1093" s="25" t="s">
        <v>18383</v>
      </c>
      <c r="J1093" t="s">
        <v>18382</v>
      </c>
      <c r="M1093" t="b">
        <v>0</v>
      </c>
      <c r="T1093" t="s">
        <v>4341</v>
      </c>
      <c r="U1093" t="s">
        <v>4340</v>
      </c>
      <c r="V1093" t="s">
        <v>18135</v>
      </c>
      <c r="W1093">
        <v>2901</v>
      </c>
      <c r="X1093" s="25" t="s">
        <v>21562</v>
      </c>
      <c r="Y1093" t="s">
        <v>21443</v>
      </c>
      <c r="Z1093" t="s">
        <v>18381</v>
      </c>
      <c r="AA1093" t="str">
        <f t="shared" si="17"/>
        <v>Central Log Server Security Requirements Guide :: Version 2, Release: 2 Benchmark Date: 27 Oct 2022 CM-6;</v>
      </c>
    </row>
    <row r="1094" spans="1:27" ht="409.5" hidden="1">
      <c r="A1094" t="s">
        <v>18380</v>
      </c>
      <c r="B1094" t="s">
        <v>4349</v>
      </c>
      <c r="C1094" t="s">
        <v>4358</v>
      </c>
      <c r="D1094" t="s">
        <v>18379</v>
      </c>
      <c r="E1094" t="s">
        <v>18378</v>
      </c>
      <c r="F1094" t="s">
        <v>18377</v>
      </c>
      <c r="G1094" t="s">
        <v>18376</v>
      </c>
      <c r="I1094" s="25" t="s">
        <v>18375</v>
      </c>
      <c r="J1094" t="s">
        <v>18374</v>
      </c>
      <c r="M1094" t="b">
        <v>0</v>
      </c>
      <c r="T1094" t="s">
        <v>4341</v>
      </c>
      <c r="U1094" t="s">
        <v>4340</v>
      </c>
      <c r="V1094" t="s">
        <v>18135</v>
      </c>
      <c r="W1094">
        <v>2901</v>
      </c>
      <c r="X1094" s="25" t="s">
        <v>21562</v>
      </c>
      <c r="Y1094" t="s">
        <v>21443</v>
      </c>
      <c r="Z1094" t="s">
        <v>18373</v>
      </c>
      <c r="AA1094" t="str">
        <f t="shared" si="17"/>
        <v>Central Log Server Security Requirements Guide :: Version 2, Release: 2 Benchmark Date: 27 Oct 2022 CM-6;</v>
      </c>
    </row>
    <row r="1095" spans="1:27" ht="409.5" hidden="1">
      <c r="A1095" t="s">
        <v>17422</v>
      </c>
      <c r="B1095" t="s">
        <v>4349</v>
      </c>
      <c r="C1095" t="s">
        <v>4358</v>
      </c>
      <c r="D1095" t="s">
        <v>17421</v>
      </c>
      <c r="E1095" t="s">
        <v>17420</v>
      </c>
      <c r="F1095" t="s">
        <v>17419</v>
      </c>
      <c r="G1095" s="25" t="s">
        <v>17418</v>
      </c>
      <c r="I1095" s="25" t="s">
        <v>17417</v>
      </c>
      <c r="J1095" t="s">
        <v>17416</v>
      </c>
      <c r="M1095" t="b">
        <v>0</v>
      </c>
      <c r="T1095" t="s">
        <v>4341</v>
      </c>
      <c r="U1095" t="s">
        <v>4340</v>
      </c>
      <c r="V1095" t="s">
        <v>16942</v>
      </c>
      <c r="W1095">
        <v>5239</v>
      </c>
      <c r="X1095" s="25" t="s">
        <v>21562</v>
      </c>
      <c r="Y1095" t="s">
        <v>21443</v>
      </c>
      <c r="AA1095" t="str">
        <f t="shared" si="17"/>
        <v>Container Platform Security Requirements Guide :: Version 1, Release: 3 Benchmark Date: 27 Jan 2022 CM-6;</v>
      </c>
    </row>
    <row r="1096" spans="1:27" ht="409.5" hidden="1">
      <c r="A1096" t="s">
        <v>17000</v>
      </c>
      <c r="B1096" t="s">
        <v>4349</v>
      </c>
      <c r="C1096" t="s">
        <v>4358</v>
      </c>
      <c r="D1096" t="s">
        <v>16999</v>
      </c>
      <c r="E1096" t="s">
        <v>16998</v>
      </c>
      <c r="F1096" t="s">
        <v>16997</v>
      </c>
      <c r="G1096" t="s">
        <v>16996</v>
      </c>
      <c r="I1096" s="25" t="s">
        <v>16995</v>
      </c>
      <c r="J1096" t="s">
        <v>16994</v>
      </c>
      <c r="M1096" t="b">
        <v>0</v>
      </c>
      <c r="T1096" t="s">
        <v>4341</v>
      </c>
      <c r="U1096" t="s">
        <v>4340</v>
      </c>
      <c r="V1096" t="s">
        <v>16942</v>
      </c>
      <c r="W1096">
        <v>5239</v>
      </c>
      <c r="X1096" s="25" t="s">
        <v>21562</v>
      </c>
      <c r="Y1096" t="s">
        <v>21443</v>
      </c>
      <c r="AA1096" t="str">
        <f t="shared" si="17"/>
        <v>Container Platform Security Requirements Guide :: Version 1, Release: 3 Benchmark Date: 27 Jan 2022 CM-6;</v>
      </c>
    </row>
    <row r="1097" spans="1:27" ht="409.5" hidden="1">
      <c r="A1097" t="s">
        <v>16993</v>
      </c>
      <c r="B1097" t="s">
        <v>4349</v>
      </c>
      <c r="C1097" t="s">
        <v>4358</v>
      </c>
      <c r="D1097" t="s">
        <v>16992</v>
      </c>
      <c r="E1097" t="s">
        <v>16991</v>
      </c>
      <c r="F1097" t="s">
        <v>16990</v>
      </c>
      <c r="G1097" t="s">
        <v>16989</v>
      </c>
      <c r="I1097" s="25" t="s">
        <v>16988</v>
      </c>
      <c r="J1097" t="s">
        <v>16987</v>
      </c>
      <c r="M1097" t="b">
        <v>0</v>
      </c>
      <c r="T1097" t="s">
        <v>4341</v>
      </c>
      <c r="U1097" t="s">
        <v>4340</v>
      </c>
      <c r="V1097" t="s">
        <v>16942</v>
      </c>
      <c r="W1097">
        <v>5239</v>
      </c>
      <c r="X1097" s="25" t="s">
        <v>21562</v>
      </c>
      <c r="Y1097" t="s">
        <v>21443</v>
      </c>
      <c r="AA1097" t="str">
        <f t="shared" si="17"/>
        <v>Container Platform Security Requirements Guide :: Version 1, Release: 3 Benchmark Date: 27 Jan 2022 CM-6;</v>
      </c>
    </row>
    <row r="1098" spans="1:27" ht="409.5" hidden="1">
      <c r="A1098" t="s">
        <v>16986</v>
      </c>
      <c r="B1098" t="s">
        <v>4349</v>
      </c>
      <c r="C1098" t="s">
        <v>4358</v>
      </c>
      <c r="D1098" t="s">
        <v>16985</v>
      </c>
      <c r="E1098" t="s">
        <v>16984</v>
      </c>
      <c r="F1098" t="s">
        <v>16983</v>
      </c>
      <c r="G1098" s="25" t="s">
        <v>16982</v>
      </c>
      <c r="I1098" s="25" t="s">
        <v>16981</v>
      </c>
      <c r="J1098" t="s">
        <v>16980</v>
      </c>
      <c r="M1098" t="b">
        <v>0</v>
      </c>
      <c r="T1098" t="s">
        <v>4341</v>
      </c>
      <c r="U1098" t="s">
        <v>4340</v>
      </c>
      <c r="V1098" t="s">
        <v>16942</v>
      </c>
      <c r="W1098">
        <v>5239</v>
      </c>
      <c r="X1098" s="25" t="s">
        <v>21562</v>
      </c>
      <c r="Y1098" t="s">
        <v>21443</v>
      </c>
      <c r="AA1098" t="str">
        <f t="shared" si="17"/>
        <v>Container Platform Security Requirements Guide :: Version 1, Release: 3 Benchmark Date: 27 Jan 2022 CM-6;</v>
      </c>
    </row>
    <row r="1099" spans="1:27" ht="409.5" hidden="1">
      <c r="A1099" t="s">
        <v>15976</v>
      </c>
      <c r="B1099" t="s">
        <v>4349</v>
      </c>
      <c r="C1099" t="s">
        <v>4358</v>
      </c>
      <c r="D1099" t="s">
        <v>15975</v>
      </c>
      <c r="E1099" t="s">
        <v>15974</v>
      </c>
      <c r="F1099" t="s">
        <v>15973</v>
      </c>
      <c r="G1099" s="25" t="s">
        <v>15972</v>
      </c>
      <c r="I1099" s="25" t="s">
        <v>15971</v>
      </c>
      <c r="J1099" t="s">
        <v>15970</v>
      </c>
      <c r="M1099" t="b">
        <v>0</v>
      </c>
      <c r="T1099" t="s">
        <v>4341</v>
      </c>
      <c r="U1099" t="s">
        <v>4340</v>
      </c>
      <c r="V1099" t="s">
        <v>15953</v>
      </c>
      <c r="W1099">
        <v>2902</v>
      </c>
      <c r="X1099" s="25" t="s">
        <v>21562</v>
      </c>
      <c r="Y1099" t="s">
        <v>21443</v>
      </c>
      <c r="Z1099" t="s">
        <v>15969</v>
      </c>
      <c r="AA1099" t="str">
        <f t="shared" si="17"/>
        <v>Database Security Requirements Guide :: Version 3, Release: 3 Benchmark Date: 27 Jul 2022 CM-6;</v>
      </c>
    </row>
    <row r="1100" spans="1:27" ht="409.5" hidden="1">
      <c r="A1100" t="s">
        <v>15691</v>
      </c>
      <c r="B1100" t="s">
        <v>4349</v>
      </c>
      <c r="C1100" t="s">
        <v>15689</v>
      </c>
      <c r="D1100" t="s">
        <v>15690</v>
      </c>
      <c r="E1100" t="s">
        <v>15689</v>
      </c>
      <c r="F1100" t="s">
        <v>15688</v>
      </c>
      <c r="G1100" s="25" t="s">
        <v>15687</v>
      </c>
      <c r="I1100" t="s">
        <v>15686</v>
      </c>
      <c r="J1100" t="s">
        <v>15685</v>
      </c>
      <c r="M1100" t="b">
        <v>0</v>
      </c>
      <c r="T1100" t="s">
        <v>4341</v>
      </c>
      <c r="U1100" t="s">
        <v>4340</v>
      </c>
      <c r="V1100" t="s">
        <v>15278</v>
      </c>
      <c r="W1100">
        <v>2355</v>
      </c>
      <c r="X1100" s="25" t="s">
        <v>21562</v>
      </c>
      <c r="Y1100" t="s">
        <v>21443</v>
      </c>
      <c r="AA1100" t="str">
        <f t="shared" si="17"/>
        <v>Domain Name System (DNS) Security Requirements Guide :: Version 2, Release: 4 Benchmark Date: 23 Oct 2015 CM-6;</v>
      </c>
    </row>
    <row r="1101" spans="1:27" ht="409.5" hidden="1">
      <c r="A1101" t="s">
        <v>15520</v>
      </c>
      <c r="B1101" t="s">
        <v>4349</v>
      </c>
      <c r="C1101" t="s">
        <v>15518</v>
      </c>
      <c r="D1101" t="s">
        <v>15519</v>
      </c>
      <c r="E1101" t="s">
        <v>15518</v>
      </c>
      <c r="F1101" t="s">
        <v>15517</v>
      </c>
      <c r="G1101" s="25" t="s">
        <v>15516</v>
      </c>
      <c r="I1101" s="25" t="s">
        <v>15515</v>
      </c>
      <c r="J1101" t="s">
        <v>15514</v>
      </c>
      <c r="M1101" t="b">
        <v>0</v>
      </c>
      <c r="T1101" t="s">
        <v>4341</v>
      </c>
      <c r="U1101" t="s">
        <v>4340</v>
      </c>
      <c r="V1101" t="s">
        <v>15278</v>
      </c>
      <c r="W1101">
        <v>2355</v>
      </c>
      <c r="X1101" s="25" t="s">
        <v>21562</v>
      </c>
      <c r="Y1101" t="s">
        <v>21443</v>
      </c>
      <c r="AA1101" t="str">
        <f t="shared" si="17"/>
        <v>Domain Name System (DNS) Security Requirements Guide :: Version 2, Release: 4 Benchmark Date: 23 Oct 2015 CM-6;</v>
      </c>
    </row>
    <row r="1102" spans="1:27" ht="409.5" hidden="1">
      <c r="A1102" t="s">
        <v>15513</v>
      </c>
      <c r="B1102" t="s">
        <v>4349</v>
      </c>
      <c r="C1102" t="s">
        <v>15511</v>
      </c>
      <c r="D1102" t="s">
        <v>15512</v>
      </c>
      <c r="E1102" t="s">
        <v>15511</v>
      </c>
      <c r="F1102" t="s">
        <v>15510</v>
      </c>
      <c r="G1102" s="25" t="s">
        <v>15509</v>
      </c>
      <c r="I1102" s="25" t="s">
        <v>15508</v>
      </c>
      <c r="J1102" t="s">
        <v>15507</v>
      </c>
      <c r="M1102" t="b">
        <v>0</v>
      </c>
      <c r="T1102" t="s">
        <v>4341</v>
      </c>
      <c r="U1102" t="s">
        <v>4340</v>
      </c>
      <c r="V1102" t="s">
        <v>15278</v>
      </c>
      <c r="W1102">
        <v>2355</v>
      </c>
      <c r="X1102" s="25" t="s">
        <v>21562</v>
      </c>
      <c r="Y1102" t="s">
        <v>21443</v>
      </c>
      <c r="AA1102" t="str">
        <f t="shared" si="17"/>
        <v>Domain Name System (DNS) Security Requirements Guide :: Version 2, Release: 4 Benchmark Date: 23 Oct 2015 CM-6;</v>
      </c>
    </row>
    <row r="1103" spans="1:27" ht="409.5" hidden="1">
      <c r="A1103" t="s">
        <v>15506</v>
      </c>
      <c r="B1103" t="s">
        <v>4349</v>
      </c>
      <c r="C1103" t="s">
        <v>15504</v>
      </c>
      <c r="D1103" t="s">
        <v>15505</v>
      </c>
      <c r="E1103" t="s">
        <v>15504</v>
      </c>
      <c r="F1103" t="s">
        <v>15503</v>
      </c>
      <c r="G1103" s="25" t="s">
        <v>15502</v>
      </c>
      <c r="I1103" s="25" t="s">
        <v>15501</v>
      </c>
      <c r="J1103" t="s">
        <v>15500</v>
      </c>
      <c r="M1103" t="b">
        <v>0</v>
      </c>
      <c r="T1103" t="s">
        <v>4341</v>
      </c>
      <c r="U1103" t="s">
        <v>4340</v>
      </c>
      <c r="V1103" t="s">
        <v>15278</v>
      </c>
      <c r="W1103">
        <v>2355</v>
      </c>
      <c r="X1103" s="25" t="s">
        <v>21562</v>
      </c>
      <c r="Y1103" t="s">
        <v>21443</v>
      </c>
      <c r="AA1103" t="str">
        <f t="shared" si="17"/>
        <v>Domain Name System (DNS) Security Requirements Guide :: Version 2, Release: 4 Benchmark Date: 23 Oct 2015 CM-6;</v>
      </c>
    </row>
    <row r="1104" spans="1:27" ht="360" hidden="1">
      <c r="A1104" t="s">
        <v>15499</v>
      </c>
      <c r="B1104" t="s">
        <v>4349</v>
      </c>
      <c r="C1104" t="s">
        <v>15497</v>
      </c>
      <c r="D1104" t="s">
        <v>15498</v>
      </c>
      <c r="E1104" t="s">
        <v>15497</v>
      </c>
      <c r="F1104" t="s">
        <v>15496</v>
      </c>
      <c r="G1104" t="s">
        <v>15495</v>
      </c>
      <c r="I1104" t="s">
        <v>15494</v>
      </c>
      <c r="J1104" t="s">
        <v>15493</v>
      </c>
      <c r="M1104" t="b">
        <v>0</v>
      </c>
      <c r="T1104" t="s">
        <v>4341</v>
      </c>
      <c r="U1104" t="s">
        <v>4340</v>
      </c>
      <c r="V1104" t="s">
        <v>15278</v>
      </c>
      <c r="W1104">
        <v>2355</v>
      </c>
      <c r="X1104" s="25" t="s">
        <v>21562</v>
      </c>
      <c r="Y1104" t="s">
        <v>21443</v>
      </c>
      <c r="AA1104" t="str">
        <f t="shared" si="17"/>
        <v>Domain Name System (DNS) Security Requirements Guide :: Version 2, Release: 4 Benchmark Date: 23 Oct 2015 CM-6;</v>
      </c>
    </row>
    <row r="1105" spans="1:27" ht="409.5" hidden="1">
      <c r="A1105" t="s">
        <v>15492</v>
      </c>
      <c r="B1105" t="s">
        <v>4349</v>
      </c>
      <c r="C1105" t="s">
        <v>15490</v>
      </c>
      <c r="D1105" t="s">
        <v>15491</v>
      </c>
      <c r="E1105" t="s">
        <v>15490</v>
      </c>
      <c r="F1105" t="s">
        <v>15489</v>
      </c>
      <c r="G1105" t="s">
        <v>15488</v>
      </c>
      <c r="I1105" s="25" t="s">
        <v>15487</v>
      </c>
      <c r="J1105" s="25" t="s">
        <v>15486</v>
      </c>
      <c r="M1105" t="b">
        <v>0</v>
      </c>
      <c r="T1105" t="s">
        <v>4341</v>
      </c>
      <c r="U1105" t="s">
        <v>4340</v>
      </c>
      <c r="V1105" t="s">
        <v>15278</v>
      </c>
      <c r="W1105">
        <v>2355</v>
      </c>
      <c r="X1105" s="25" t="s">
        <v>21562</v>
      </c>
      <c r="Y1105" t="s">
        <v>21443</v>
      </c>
      <c r="AA1105" t="str">
        <f t="shared" si="17"/>
        <v>Domain Name System (DNS) Security Requirements Guide :: Version 2, Release: 4 Benchmark Date: 23 Oct 2015 CM-6;</v>
      </c>
    </row>
    <row r="1106" spans="1:27" ht="409.5" hidden="1">
      <c r="A1106" t="s">
        <v>15485</v>
      </c>
      <c r="B1106" t="s">
        <v>4349</v>
      </c>
      <c r="C1106" t="s">
        <v>15483</v>
      </c>
      <c r="D1106" t="s">
        <v>15484</v>
      </c>
      <c r="E1106" t="s">
        <v>15483</v>
      </c>
      <c r="F1106" t="s">
        <v>15482</v>
      </c>
      <c r="G1106" s="25" t="s">
        <v>15481</v>
      </c>
      <c r="I1106" s="25" t="s">
        <v>15480</v>
      </c>
      <c r="J1106" t="s">
        <v>15479</v>
      </c>
      <c r="M1106" t="b">
        <v>0</v>
      </c>
      <c r="T1106" t="s">
        <v>4341</v>
      </c>
      <c r="U1106" t="s">
        <v>4340</v>
      </c>
      <c r="V1106" t="s">
        <v>15278</v>
      </c>
      <c r="W1106">
        <v>2355</v>
      </c>
      <c r="X1106" s="25" t="s">
        <v>21562</v>
      </c>
      <c r="Y1106" t="s">
        <v>21443</v>
      </c>
      <c r="AA1106" t="str">
        <f t="shared" si="17"/>
        <v>Domain Name System (DNS) Security Requirements Guide :: Version 2, Release: 4 Benchmark Date: 23 Oct 2015 CM-6;</v>
      </c>
    </row>
    <row r="1107" spans="1:27" ht="409.5" hidden="1">
      <c r="A1107" t="s">
        <v>15478</v>
      </c>
      <c r="B1107" t="s">
        <v>4349</v>
      </c>
      <c r="C1107" t="s">
        <v>15476</v>
      </c>
      <c r="D1107" t="s">
        <v>15477</v>
      </c>
      <c r="E1107" t="s">
        <v>15476</v>
      </c>
      <c r="F1107" t="s">
        <v>15475</v>
      </c>
      <c r="G1107" s="25" t="s">
        <v>15474</v>
      </c>
      <c r="I1107" s="25" t="s">
        <v>15473</v>
      </c>
      <c r="J1107" t="s">
        <v>15472</v>
      </c>
      <c r="M1107" t="b">
        <v>0</v>
      </c>
      <c r="T1107" t="s">
        <v>4341</v>
      </c>
      <c r="U1107" t="s">
        <v>4340</v>
      </c>
      <c r="V1107" t="s">
        <v>15278</v>
      </c>
      <c r="W1107">
        <v>2355</v>
      </c>
      <c r="X1107" s="25" t="s">
        <v>21562</v>
      </c>
      <c r="Y1107" t="s">
        <v>21443</v>
      </c>
      <c r="AA1107" t="str">
        <f t="shared" si="17"/>
        <v>Domain Name System (DNS) Security Requirements Guide :: Version 2, Release: 4 Benchmark Date: 23 Oct 2015 CM-6;</v>
      </c>
    </row>
    <row r="1108" spans="1:27" ht="409.5" hidden="1">
      <c r="A1108" t="s">
        <v>15471</v>
      </c>
      <c r="B1108" t="s">
        <v>4349</v>
      </c>
      <c r="C1108" t="s">
        <v>15469</v>
      </c>
      <c r="D1108" t="s">
        <v>15470</v>
      </c>
      <c r="E1108" t="s">
        <v>15469</v>
      </c>
      <c r="F1108" t="s">
        <v>15468</v>
      </c>
      <c r="G1108" s="25" t="s">
        <v>15467</v>
      </c>
      <c r="I1108" s="25" t="s">
        <v>15466</v>
      </c>
      <c r="J1108" t="s">
        <v>15465</v>
      </c>
      <c r="M1108" t="b">
        <v>0</v>
      </c>
      <c r="T1108" t="s">
        <v>4341</v>
      </c>
      <c r="U1108" t="s">
        <v>4340</v>
      </c>
      <c r="V1108" t="s">
        <v>15278</v>
      </c>
      <c r="W1108">
        <v>2355</v>
      </c>
      <c r="X1108" s="25" t="s">
        <v>21562</v>
      </c>
      <c r="Y1108" t="s">
        <v>21443</v>
      </c>
      <c r="AA1108" t="str">
        <f t="shared" si="17"/>
        <v>Domain Name System (DNS) Security Requirements Guide :: Version 2, Release: 4 Benchmark Date: 23 Oct 2015 CM-6;</v>
      </c>
    </row>
    <row r="1109" spans="1:27" ht="409.5" hidden="1">
      <c r="A1109" t="s">
        <v>15464</v>
      </c>
      <c r="B1109" t="s">
        <v>4349</v>
      </c>
      <c r="C1109" t="s">
        <v>15462</v>
      </c>
      <c r="D1109" t="s">
        <v>15463</v>
      </c>
      <c r="E1109" t="s">
        <v>15462</v>
      </c>
      <c r="F1109" t="s">
        <v>15461</v>
      </c>
      <c r="G1109" s="25" t="s">
        <v>15460</v>
      </c>
      <c r="I1109" s="25" t="s">
        <v>15459</v>
      </c>
      <c r="J1109" s="25" t="s">
        <v>15458</v>
      </c>
      <c r="M1109" t="b">
        <v>0</v>
      </c>
      <c r="T1109" t="s">
        <v>4341</v>
      </c>
      <c r="U1109" t="s">
        <v>4340</v>
      </c>
      <c r="V1109" t="s">
        <v>15278</v>
      </c>
      <c r="W1109">
        <v>2355</v>
      </c>
      <c r="X1109" s="25" t="s">
        <v>21562</v>
      </c>
      <c r="Y1109" t="s">
        <v>21443</v>
      </c>
      <c r="AA1109" t="str">
        <f t="shared" si="17"/>
        <v>Domain Name System (DNS) Security Requirements Guide :: Version 2, Release: 4 Benchmark Date: 23 Oct 2015 CM-6;</v>
      </c>
    </row>
    <row r="1110" spans="1:27" ht="409.5" hidden="1">
      <c r="A1110" t="s">
        <v>15457</v>
      </c>
      <c r="B1110" t="s">
        <v>4349</v>
      </c>
      <c r="C1110" t="s">
        <v>15455</v>
      </c>
      <c r="D1110" t="s">
        <v>15456</v>
      </c>
      <c r="E1110" t="s">
        <v>15455</v>
      </c>
      <c r="F1110" t="s">
        <v>15454</v>
      </c>
      <c r="G1110" s="25" t="s">
        <v>15448</v>
      </c>
      <c r="I1110" s="25" t="s">
        <v>15453</v>
      </c>
      <c r="J1110" s="25" t="s">
        <v>15446</v>
      </c>
      <c r="M1110" t="b">
        <v>0</v>
      </c>
      <c r="T1110" t="s">
        <v>4341</v>
      </c>
      <c r="U1110" t="s">
        <v>4340</v>
      </c>
      <c r="V1110" t="s">
        <v>15278</v>
      </c>
      <c r="W1110">
        <v>2355</v>
      </c>
      <c r="X1110" s="25" t="s">
        <v>21562</v>
      </c>
      <c r="Y1110" t="s">
        <v>21443</v>
      </c>
      <c r="AA1110" t="str">
        <f t="shared" si="17"/>
        <v>Domain Name System (DNS) Security Requirements Guide :: Version 2, Release: 4 Benchmark Date: 23 Oct 2015 CM-6;</v>
      </c>
    </row>
    <row r="1111" spans="1:27" ht="409.5" hidden="1">
      <c r="A1111" t="s">
        <v>15452</v>
      </c>
      <c r="B1111" t="s">
        <v>4349</v>
      </c>
      <c r="C1111" t="s">
        <v>15450</v>
      </c>
      <c r="D1111" t="s">
        <v>15451</v>
      </c>
      <c r="E1111" t="s">
        <v>15450</v>
      </c>
      <c r="F1111" t="s">
        <v>15449</v>
      </c>
      <c r="G1111" s="25" t="s">
        <v>15448</v>
      </c>
      <c r="I1111" s="25" t="s">
        <v>15447</v>
      </c>
      <c r="J1111" s="25" t="s">
        <v>15446</v>
      </c>
      <c r="M1111" t="b">
        <v>0</v>
      </c>
      <c r="T1111" t="s">
        <v>4341</v>
      </c>
      <c r="U1111" t="s">
        <v>4340</v>
      </c>
      <c r="V1111" t="s">
        <v>15278</v>
      </c>
      <c r="W1111">
        <v>2355</v>
      </c>
      <c r="X1111" s="25" t="s">
        <v>21562</v>
      </c>
      <c r="Y1111" t="s">
        <v>21443</v>
      </c>
      <c r="AA1111" t="str">
        <f t="shared" si="17"/>
        <v>Domain Name System (DNS) Security Requirements Guide :: Version 2, Release: 4 Benchmark Date: 23 Oct 2015 CM-6;</v>
      </c>
    </row>
    <row r="1112" spans="1:27" ht="409.5" hidden="1">
      <c r="A1112" t="s">
        <v>15445</v>
      </c>
      <c r="B1112" t="s">
        <v>4349</v>
      </c>
      <c r="C1112" t="s">
        <v>15443</v>
      </c>
      <c r="D1112" t="s">
        <v>15444</v>
      </c>
      <c r="E1112" t="s">
        <v>15443</v>
      </c>
      <c r="F1112" t="s">
        <v>15442</v>
      </c>
      <c r="G1112" t="s">
        <v>15441</v>
      </c>
      <c r="I1112" s="25" t="s">
        <v>15440</v>
      </c>
      <c r="J1112" t="s">
        <v>15439</v>
      </c>
      <c r="M1112" t="b">
        <v>0</v>
      </c>
      <c r="T1112" t="s">
        <v>4341</v>
      </c>
      <c r="U1112" t="s">
        <v>4340</v>
      </c>
      <c r="V1112" t="s">
        <v>15278</v>
      </c>
      <c r="W1112">
        <v>2355</v>
      </c>
      <c r="X1112" s="25" t="s">
        <v>21562</v>
      </c>
      <c r="Y1112" t="s">
        <v>21443</v>
      </c>
      <c r="AA1112" t="str">
        <f t="shared" si="17"/>
        <v>Domain Name System (DNS) Security Requirements Guide :: Version 2, Release: 4 Benchmark Date: 23 Oct 2015 CM-6;</v>
      </c>
    </row>
    <row r="1113" spans="1:27" ht="409.5" hidden="1">
      <c r="A1113" t="s">
        <v>15438</v>
      </c>
      <c r="B1113" t="s">
        <v>4349</v>
      </c>
      <c r="C1113" t="s">
        <v>15436</v>
      </c>
      <c r="D1113" t="s">
        <v>15437</v>
      </c>
      <c r="E1113" t="s">
        <v>15436</v>
      </c>
      <c r="F1113" t="s">
        <v>15435</v>
      </c>
      <c r="G1113" s="25" t="s">
        <v>15434</v>
      </c>
      <c r="I1113" s="25" t="s">
        <v>15433</v>
      </c>
      <c r="J1113" s="25" t="s">
        <v>15432</v>
      </c>
      <c r="M1113" t="b">
        <v>0</v>
      </c>
      <c r="T1113" t="s">
        <v>4341</v>
      </c>
      <c r="U1113" t="s">
        <v>4340</v>
      </c>
      <c r="V1113" t="s">
        <v>15278</v>
      </c>
      <c r="W1113">
        <v>2355</v>
      </c>
      <c r="X1113" s="25" t="s">
        <v>21562</v>
      </c>
      <c r="Y1113" t="s">
        <v>21443</v>
      </c>
      <c r="AA1113" t="str">
        <f t="shared" si="17"/>
        <v>Domain Name System (DNS) Security Requirements Guide :: Version 2, Release: 4 Benchmark Date: 23 Oct 2015 CM-6;</v>
      </c>
    </row>
    <row r="1114" spans="1:27" ht="409.5" hidden="1">
      <c r="A1114" t="s">
        <v>15431</v>
      </c>
      <c r="B1114" t="s">
        <v>4349</v>
      </c>
      <c r="C1114" t="s">
        <v>15429</v>
      </c>
      <c r="D1114" t="s">
        <v>15430</v>
      </c>
      <c r="E1114" t="s">
        <v>15429</v>
      </c>
      <c r="F1114" t="s">
        <v>15428</v>
      </c>
      <c r="G1114" s="25" t="s">
        <v>15427</v>
      </c>
      <c r="I1114" t="s">
        <v>15426</v>
      </c>
      <c r="J1114" t="s">
        <v>15425</v>
      </c>
      <c r="M1114" t="b">
        <v>0</v>
      </c>
      <c r="T1114" t="s">
        <v>4341</v>
      </c>
      <c r="U1114" t="s">
        <v>4340</v>
      </c>
      <c r="V1114" t="s">
        <v>15278</v>
      </c>
      <c r="W1114">
        <v>2355</v>
      </c>
      <c r="X1114" s="25" t="s">
        <v>21562</v>
      </c>
      <c r="Y1114" t="s">
        <v>21443</v>
      </c>
      <c r="AA1114" t="str">
        <f t="shared" si="17"/>
        <v>Domain Name System (DNS) Security Requirements Guide :: Version 2, Release: 4 Benchmark Date: 23 Oct 2015 CM-6;</v>
      </c>
    </row>
    <row r="1115" spans="1:27" ht="409.5" hidden="1">
      <c r="A1115" t="s">
        <v>15424</v>
      </c>
      <c r="B1115" t="s">
        <v>4349</v>
      </c>
      <c r="C1115" t="s">
        <v>15422</v>
      </c>
      <c r="D1115" t="s">
        <v>15423</v>
      </c>
      <c r="E1115" t="s">
        <v>15422</v>
      </c>
      <c r="F1115" t="s">
        <v>15421</v>
      </c>
      <c r="G1115" t="s">
        <v>15420</v>
      </c>
      <c r="I1115" s="25" t="s">
        <v>15419</v>
      </c>
      <c r="J1115" t="s">
        <v>15418</v>
      </c>
      <c r="M1115" t="b">
        <v>0</v>
      </c>
      <c r="T1115" t="s">
        <v>4341</v>
      </c>
      <c r="U1115" t="s">
        <v>4340</v>
      </c>
      <c r="V1115" t="s">
        <v>15278</v>
      </c>
      <c r="W1115">
        <v>2355</v>
      </c>
      <c r="X1115" s="25" t="s">
        <v>21562</v>
      </c>
      <c r="Y1115" t="s">
        <v>21443</v>
      </c>
      <c r="AA1115" t="str">
        <f t="shared" si="17"/>
        <v>Domain Name System (DNS) Security Requirements Guide :: Version 2, Release: 4 Benchmark Date: 23 Oct 2015 CM-6;</v>
      </c>
    </row>
    <row r="1116" spans="1:27" ht="360" hidden="1">
      <c r="A1116" t="s">
        <v>15417</v>
      </c>
      <c r="B1116" t="s">
        <v>4349</v>
      </c>
      <c r="C1116" t="s">
        <v>15415</v>
      </c>
      <c r="D1116" t="s">
        <v>15416</v>
      </c>
      <c r="E1116" t="s">
        <v>15415</v>
      </c>
      <c r="F1116" t="s">
        <v>15414</v>
      </c>
      <c r="G1116" t="s">
        <v>15413</v>
      </c>
      <c r="I1116" t="s">
        <v>15412</v>
      </c>
      <c r="J1116" t="s">
        <v>15411</v>
      </c>
      <c r="M1116" t="b">
        <v>0</v>
      </c>
      <c r="T1116" t="s">
        <v>4341</v>
      </c>
      <c r="U1116" t="s">
        <v>4340</v>
      </c>
      <c r="V1116" t="s">
        <v>15278</v>
      </c>
      <c r="W1116">
        <v>2355</v>
      </c>
      <c r="X1116" s="25" t="s">
        <v>21562</v>
      </c>
      <c r="Y1116" t="s">
        <v>21443</v>
      </c>
      <c r="AA1116" t="str">
        <f t="shared" si="17"/>
        <v>Domain Name System (DNS) Security Requirements Guide :: Version 2, Release: 4 Benchmark Date: 23 Oct 2015 CM-6;</v>
      </c>
    </row>
    <row r="1117" spans="1:27" ht="390" hidden="1">
      <c r="A1117" t="s">
        <v>15410</v>
      </c>
      <c r="B1117" t="s">
        <v>4349</v>
      </c>
      <c r="C1117" t="s">
        <v>15408</v>
      </c>
      <c r="D1117" t="s">
        <v>15409</v>
      </c>
      <c r="E1117" t="s">
        <v>15408</v>
      </c>
      <c r="F1117" t="s">
        <v>15407</v>
      </c>
      <c r="G1117" t="s">
        <v>15406</v>
      </c>
      <c r="I1117" s="25" t="s">
        <v>15405</v>
      </c>
      <c r="J1117" t="s">
        <v>15404</v>
      </c>
      <c r="M1117" t="b">
        <v>0</v>
      </c>
      <c r="T1117" t="s">
        <v>4341</v>
      </c>
      <c r="U1117" t="s">
        <v>4340</v>
      </c>
      <c r="V1117" t="s">
        <v>15278</v>
      </c>
      <c r="W1117">
        <v>2355</v>
      </c>
      <c r="X1117" s="25" t="s">
        <v>21562</v>
      </c>
      <c r="Y1117" t="s">
        <v>21443</v>
      </c>
      <c r="AA1117" t="str">
        <f t="shared" si="17"/>
        <v>Domain Name System (DNS) Security Requirements Guide :: Version 2, Release: 4 Benchmark Date: 23 Oct 2015 CM-6;</v>
      </c>
    </row>
    <row r="1118" spans="1:27" ht="409.5" hidden="1">
      <c r="A1118" t="s">
        <v>15403</v>
      </c>
      <c r="B1118" t="s">
        <v>4349</v>
      </c>
      <c r="C1118" t="s">
        <v>15401</v>
      </c>
      <c r="D1118" t="s">
        <v>15402</v>
      </c>
      <c r="E1118" t="s">
        <v>15401</v>
      </c>
      <c r="F1118" t="s">
        <v>15400</v>
      </c>
      <c r="G1118" s="25" t="s">
        <v>15399</v>
      </c>
      <c r="I1118" s="25" t="s">
        <v>15398</v>
      </c>
      <c r="J1118" t="s">
        <v>15397</v>
      </c>
      <c r="M1118" t="b">
        <v>0</v>
      </c>
      <c r="T1118" t="s">
        <v>4341</v>
      </c>
      <c r="U1118" t="s">
        <v>4340</v>
      </c>
      <c r="V1118" t="s">
        <v>15278</v>
      </c>
      <c r="W1118">
        <v>2355</v>
      </c>
      <c r="X1118" s="25" t="s">
        <v>21562</v>
      </c>
      <c r="Y1118" t="s">
        <v>21443</v>
      </c>
      <c r="AA1118" t="str">
        <f t="shared" si="17"/>
        <v>Domain Name System (DNS) Security Requirements Guide :: Version 2, Release: 4 Benchmark Date: 23 Oct 2015 CM-6;</v>
      </c>
    </row>
    <row r="1119" spans="1:27" ht="409.5" hidden="1">
      <c r="A1119" t="s">
        <v>15396</v>
      </c>
      <c r="B1119" t="s">
        <v>4349</v>
      </c>
      <c r="C1119" t="s">
        <v>15394</v>
      </c>
      <c r="D1119" t="s">
        <v>15395</v>
      </c>
      <c r="E1119" t="s">
        <v>15394</v>
      </c>
      <c r="F1119" t="s">
        <v>15393</v>
      </c>
      <c r="G1119" t="s">
        <v>15392</v>
      </c>
      <c r="I1119" s="25" t="s">
        <v>15391</v>
      </c>
      <c r="J1119" t="s">
        <v>15390</v>
      </c>
      <c r="M1119" t="b">
        <v>0</v>
      </c>
      <c r="T1119" t="s">
        <v>4341</v>
      </c>
      <c r="U1119" t="s">
        <v>4340</v>
      </c>
      <c r="V1119" t="s">
        <v>15278</v>
      </c>
      <c r="W1119">
        <v>2355</v>
      </c>
      <c r="X1119" s="25" t="s">
        <v>21562</v>
      </c>
      <c r="Y1119" t="s">
        <v>21443</v>
      </c>
      <c r="AA1119" t="str">
        <f t="shared" si="17"/>
        <v>Domain Name System (DNS) Security Requirements Guide :: Version 2, Release: 4 Benchmark Date: 23 Oct 2015 CM-6;</v>
      </c>
    </row>
    <row r="1120" spans="1:27" ht="409.5" hidden="1">
      <c r="A1120" t="s">
        <v>15389</v>
      </c>
      <c r="B1120" t="s">
        <v>4349</v>
      </c>
      <c r="C1120" t="s">
        <v>15387</v>
      </c>
      <c r="D1120" t="s">
        <v>15388</v>
      </c>
      <c r="E1120" t="s">
        <v>15387</v>
      </c>
      <c r="F1120" t="s">
        <v>15386</v>
      </c>
      <c r="G1120" t="s">
        <v>15385</v>
      </c>
      <c r="I1120" s="25" t="s">
        <v>15384</v>
      </c>
      <c r="J1120" t="s">
        <v>15383</v>
      </c>
      <c r="M1120" t="b">
        <v>0</v>
      </c>
      <c r="T1120" t="s">
        <v>4341</v>
      </c>
      <c r="U1120" t="s">
        <v>4340</v>
      </c>
      <c r="V1120" t="s">
        <v>15278</v>
      </c>
      <c r="W1120">
        <v>2355</v>
      </c>
      <c r="X1120" s="25" t="s">
        <v>21562</v>
      </c>
      <c r="Y1120" t="s">
        <v>21443</v>
      </c>
      <c r="AA1120" t="str">
        <f t="shared" si="17"/>
        <v>Domain Name System (DNS) Security Requirements Guide :: Version 2, Release: 4 Benchmark Date: 23 Oct 2015 CM-6;</v>
      </c>
    </row>
    <row r="1121" spans="1:27" ht="409.5" hidden="1">
      <c r="A1121" t="s">
        <v>15382</v>
      </c>
      <c r="B1121" t="s">
        <v>4349</v>
      </c>
      <c r="C1121" t="s">
        <v>15380</v>
      </c>
      <c r="D1121" t="s">
        <v>15381</v>
      </c>
      <c r="E1121" t="s">
        <v>15380</v>
      </c>
      <c r="F1121" t="s">
        <v>15379</v>
      </c>
      <c r="G1121" s="25" t="s">
        <v>15378</v>
      </c>
      <c r="I1121" s="25" t="s">
        <v>15377</v>
      </c>
      <c r="J1121" t="s">
        <v>15376</v>
      </c>
      <c r="M1121" t="b">
        <v>0</v>
      </c>
      <c r="T1121" t="s">
        <v>4341</v>
      </c>
      <c r="U1121" t="s">
        <v>4340</v>
      </c>
      <c r="V1121" t="s">
        <v>15278</v>
      </c>
      <c r="W1121">
        <v>2355</v>
      </c>
      <c r="X1121" s="25" t="s">
        <v>21562</v>
      </c>
      <c r="Y1121" t="s">
        <v>21443</v>
      </c>
      <c r="AA1121" t="str">
        <f t="shared" si="17"/>
        <v>Domain Name System (DNS) Security Requirements Guide :: Version 2, Release: 4 Benchmark Date: 23 Oct 2015 CM-6;</v>
      </c>
    </row>
    <row r="1122" spans="1:27" ht="409.5" hidden="1">
      <c r="A1122" t="s">
        <v>15375</v>
      </c>
      <c r="B1122" t="s">
        <v>4349</v>
      </c>
      <c r="C1122" t="s">
        <v>15373</v>
      </c>
      <c r="D1122" t="s">
        <v>15374</v>
      </c>
      <c r="E1122" t="s">
        <v>15373</v>
      </c>
      <c r="F1122" t="s">
        <v>15372</v>
      </c>
      <c r="G1122" s="25" t="s">
        <v>15365</v>
      </c>
      <c r="I1122" s="25" t="s">
        <v>15371</v>
      </c>
      <c r="J1122" t="s">
        <v>15370</v>
      </c>
      <c r="M1122" t="b">
        <v>0</v>
      </c>
      <c r="T1122" t="s">
        <v>4341</v>
      </c>
      <c r="U1122" t="s">
        <v>4340</v>
      </c>
      <c r="V1122" t="s">
        <v>15278</v>
      </c>
      <c r="W1122">
        <v>2355</v>
      </c>
      <c r="X1122" s="25" t="s">
        <v>21562</v>
      </c>
      <c r="Y1122" t="s">
        <v>21443</v>
      </c>
      <c r="AA1122" t="str">
        <f t="shared" si="17"/>
        <v>Domain Name System (DNS) Security Requirements Guide :: Version 2, Release: 4 Benchmark Date: 23 Oct 2015 CM-6;</v>
      </c>
    </row>
    <row r="1123" spans="1:27" ht="409.5" hidden="1">
      <c r="A1123" t="s">
        <v>15369</v>
      </c>
      <c r="B1123" t="s">
        <v>4349</v>
      </c>
      <c r="C1123" t="s">
        <v>15367</v>
      </c>
      <c r="D1123" t="s">
        <v>15368</v>
      </c>
      <c r="E1123" t="s">
        <v>15367</v>
      </c>
      <c r="F1123" t="s">
        <v>15366</v>
      </c>
      <c r="G1123" s="25" t="s">
        <v>15365</v>
      </c>
      <c r="I1123" s="25" t="s">
        <v>15364</v>
      </c>
      <c r="J1123" t="s">
        <v>15363</v>
      </c>
      <c r="M1123" t="b">
        <v>0</v>
      </c>
      <c r="T1123" t="s">
        <v>4341</v>
      </c>
      <c r="U1123" t="s">
        <v>4340</v>
      </c>
      <c r="V1123" t="s">
        <v>15278</v>
      </c>
      <c r="W1123">
        <v>2355</v>
      </c>
      <c r="X1123" s="25" t="s">
        <v>21562</v>
      </c>
      <c r="Y1123" t="s">
        <v>21443</v>
      </c>
      <c r="AA1123" t="str">
        <f t="shared" si="17"/>
        <v>Domain Name System (DNS) Security Requirements Guide :: Version 2, Release: 4 Benchmark Date: 23 Oct 2015 CM-6;</v>
      </c>
    </row>
    <row r="1124" spans="1:27" ht="409.5" hidden="1">
      <c r="A1124" t="s">
        <v>15362</v>
      </c>
      <c r="B1124" t="s">
        <v>4349</v>
      </c>
      <c r="C1124" t="s">
        <v>15360</v>
      </c>
      <c r="D1124" t="s">
        <v>15361</v>
      </c>
      <c r="E1124" t="s">
        <v>15360</v>
      </c>
      <c r="F1124" t="s">
        <v>15359</v>
      </c>
      <c r="G1124" s="25" t="s">
        <v>15358</v>
      </c>
      <c r="I1124" s="25" t="s">
        <v>15357</v>
      </c>
      <c r="J1124" t="s">
        <v>15356</v>
      </c>
      <c r="M1124" t="b">
        <v>0</v>
      </c>
      <c r="T1124" t="s">
        <v>4341</v>
      </c>
      <c r="U1124" t="s">
        <v>4340</v>
      </c>
      <c r="V1124" t="s">
        <v>15278</v>
      </c>
      <c r="W1124">
        <v>2355</v>
      </c>
      <c r="X1124" s="25" t="s">
        <v>21562</v>
      </c>
      <c r="Y1124" t="s">
        <v>21443</v>
      </c>
      <c r="AA1124" t="str">
        <f t="shared" si="17"/>
        <v>Domain Name System (DNS) Security Requirements Guide :: Version 2, Release: 4 Benchmark Date: 23 Oct 2015 CM-6;</v>
      </c>
    </row>
    <row r="1125" spans="1:27" ht="409.5" hidden="1">
      <c r="A1125" t="s">
        <v>15355</v>
      </c>
      <c r="B1125" t="s">
        <v>4349</v>
      </c>
      <c r="C1125" t="s">
        <v>15353</v>
      </c>
      <c r="D1125" t="s">
        <v>15354</v>
      </c>
      <c r="E1125" t="s">
        <v>15353</v>
      </c>
      <c r="F1125" t="s">
        <v>15352</v>
      </c>
      <c r="G1125" t="s">
        <v>15351</v>
      </c>
      <c r="I1125" s="25" t="s">
        <v>15350</v>
      </c>
      <c r="J1125" t="s">
        <v>15349</v>
      </c>
      <c r="M1125" t="b">
        <v>0</v>
      </c>
      <c r="T1125" t="s">
        <v>4341</v>
      </c>
      <c r="U1125" t="s">
        <v>4340</v>
      </c>
      <c r="V1125" t="s">
        <v>15278</v>
      </c>
      <c r="W1125">
        <v>2355</v>
      </c>
      <c r="X1125" s="25" t="s">
        <v>21562</v>
      </c>
      <c r="Y1125" t="s">
        <v>21443</v>
      </c>
      <c r="AA1125" t="str">
        <f t="shared" si="17"/>
        <v>Domain Name System (DNS) Security Requirements Guide :: Version 2, Release: 4 Benchmark Date: 23 Oct 2015 CM-6;</v>
      </c>
    </row>
    <row r="1126" spans="1:27" ht="409.5" hidden="1">
      <c r="A1126" t="s">
        <v>15348</v>
      </c>
      <c r="B1126" t="s">
        <v>4349</v>
      </c>
      <c r="C1126" t="s">
        <v>15346</v>
      </c>
      <c r="D1126" t="s">
        <v>15347</v>
      </c>
      <c r="E1126" t="s">
        <v>15346</v>
      </c>
      <c r="F1126" t="s">
        <v>15345</v>
      </c>
      <c r="G1126" s="25" t="s">
        <v>15344</v>
      </c>
      <c r="I1126" s="25" t="s">
        <v>15343</v>
      </c>
      <c r="J1126" t="s">
        <v>15342</v>
      </c>
      <c r="M1126" t="b">
        <v>0</v>
      </c>
      <c r="T1126" t="s">
        <v>4341</v>
      </c>
      <c r="U1126" t="s">
        <v>4340</v>
      </c>
      <c r="V1126" t="s">
        <v>15278</v>
      </c>
      <c r="W1126">
        <v>2355</v>
      </c>
      <c r="X1126" s="25" t="s">
        <v>21562</v>
      </c>
      <c r="Y1126" t="s">
        <v>21443</v>
      </c>
      <c r="AA1126" t="str">
        <f t="shared" si="17"/>
        <v>Domain Name System (DNS) Security Requirements Guide :: Version 2, Release: 4 Benchmark Date: 23 Oct 2015 CM-6;</v>
      </c>
    </row>
    <row r="1127" spans="1:27" ht="409.5" hidden="1">
      <c r="A1127" t="s">
        <v>15306</v>
      </c>
      <c r="B1127" t="s">
        <v>4349</v>
      </c>
      <c r="C1127" t="s">
        <v>15304</v>
      </c>
      <c r="D1127" t="s">
        <v>15305</v>
      </c>
      <c r="E1127" t="s">
        <v>15304</v>
      </c>
      <c r="F1127" t="s">
        <v>15303</v>
      </c>
      <c r="G1127" s="25" t="s">
        <v>15302</v>
      </c>
      <c r="I1127" s="25" t="s">
        <v>15301</v>
      </c>
      <c r="J1127" t="s">
        <v>15300</v>
      </c>
      <c r="M1127" t="b">
        <v>0</v>
      </c>
      <c r="T1127" t="s">
        <v>4341</v>
      </c>
      <c r="U1127" t="s">
        <v>4340</v>
      </c>
      <c r="V1127" t="s">
        <v>15278</v>
      </c>
      <c r="W1127">
        <v>2355</v>
      </c>
      <c r="X1127" s="25" t="s">
        <v>21562</v>
      </c>
      <c r="Y1127" t="s">
        <v>21443</v>
      </c>
      <c r="AA1127" t="str">
        <f t="shared" si="17"/>
        <v>Domain Name System (DNS) Security Requirements Guide :: Version 2, Release: 4 Benchmark Date: 23 Oct 2015 CM-6;</v>
      </c>
    </row>
    <row r="1128" spans="1:27" ht="409.5" hidden="1">
      <c r="A1128" t="s">
        <v>15285</v>
      </c>
      <c r="B1128" t="s">
        <v>4349</v>
      </c>
      <c r="C1128" t="s">
        <v>15283</v>
      </c>
      <c r="D1128" t="s">
        <v>15284</v>
      </c>
      <c r="E1128" t="s">
        <v>15283</v>
      </c>
      <c r="F1128" t="s">
        <v>15282</v>
      </c>
      <c r="G1128" s="25" t="s">
        <v>15281</v>
      </c>
      <c r="I1128" t="s">
        <v>15280</v>
      </c>
      <c r="J1128" t="s">
        <v>15279</v>
      </c>
      <c r="M1128" t="b">
        <v>0</v>
      </c>
      <c r="T1128" t="s">
        <v>4341</v>
      </c>
      <c r="U1128" t="s">
        <v>4340</v>
      </c>
      <c r="V1128" t="s">
        <v>15278</v>
      </c>
      <c r="W1128">
        <v>2355</v>
      </c>
      <c r="X1128" s="25" t="s">
        <v>21562</v>
      </c>
      <c r="Y1128" t="s">
        <v>21443</v>
      </c>
      <c r="AA1128" t="str">
        <f t="shared" si="17"/>
        <v>Domain Name System (DNS) Security Requirements Guide :: Version 2, Release: 4 Benchmark Date: 23 Oct 2015 CM-6;</v>
      </c>
    </row>
    <row r="1129" spans="1:27" ht="409.5" hidden="1">
      <c r="A1129" t="s">
        <v>15204</v>
      </c>
      <c r="B1129" t="s">
        <v>4349</v>
      </c>
      <c r="C1129" t="s">
        <v>8177</v>
      </c>
      <c r="D1129" t="s">
        <v>15203</v>
      </c>
      <c r="E1129" t="s">
        <v>15202</v>
      </c>
      <c r="F1129" t="s">
        <v>15201</v>
      </c>
      <c r="G1129" t="s">
        <v>15200</v>
      </c>
      <c r="I1129" s="25" t="s">
        <v>15199</v>
      </c>
      <c r="J1129" s="25" t="s">
        <v>15198</v>
      </c>
      <c r="M1129" t="b">
        <v>0</v>
      </c>
      <c r="T1129" t="s">
        <v>4341</v>
      </c>
      <c r="U1129" t="s">
        <v>4340</v>
      </c>
      <c r="V1129" t="s">
        <v>15010</v>
      </c>
      <c r="W1129">
        <v>2912</v>
      </c>
      <c r="X1129" s="25" t="s">
        <v>21562</v>
      </c>
      <c r="Y1129" t="s">
        <v>21443</v>
      </c>
      <c r="Z1129" t="s">
        <v>15197</v>
      </c>
      <c r="AA1129" t="str">
        <f t="shared" si="17"/>
        <v>Firewall Security Requirements Guide :: Version 2, Release: 3 Benchmark Date: 27 Oct 2022 CM-6;</v>
      </c>
    </row>
    <row r="1130" spans="1:27" ht="409.5" hidden="1">
      <c r="A1130" t="s">
        <v>15032</v>
      </c>
      <c r="B1130" t="s">
        <v>4349</v>
      </c>
      <c r="C1130" t="s">
        <v>9579</v>
      </c>
      <c r="D1130" t="s">
        <v>15031</v>
      </c>
      <c r="E1130" t="s">
        <v>15030</v>
      </c>
      <c r="F1130" t="s">
        <v>15029</v>
      </c>
      <c r="G1130" s="25" t="s">
        <v>15028</v>
      </c>
      <c r="I1130" s="25" t="s">
        <v>15027</v>
      </c>
      <c r="J1130" t="s">
        <v>15019</v>
      </c>
      <c r="M1130" t="b">
        <v>0</v>
      </c>
      <c r="T1130" t="s">
        <v>4341</v>
      </c>
      <c r="U1130" t="s">
        <v>4340</v>
      </c>
      <c r="V1130" t="s">
        <v>15010</v>
      </c>
      <c r="W1130">
        <v>2912</v>
      </c>
      <c r="X1130" s="25" t="s">
        <v>21562</v>
      </c>
      <c r="Y1130" t="s">
        <v>21443</v>
      </c>
      <c r="Z1130" t="s">
        <v>15026</v>
      </c>
      <c r="AA1130" t="str">
        <f t="shared" si="17"/>
        <v>Firewall Security Requirements Guide :: Version 2, Release: 3 Benchmark Date: 27 Oct 2022 CM-6;</v>
      </c>
    </row>
    <row r="1131" spans="1:27" ht="409.5" hidden="1">
      <c r="A1131" t="s">
        <v>15025</v>
      </c>
      <c r="B1131" t="s">
        <v>4349</v>
      </c>
      <c r="C1131" t="s">
        <v>9579</v>
      </c>
      <c r="D1131" t="s">
        <v>15024</v>
      </c>
      <c r="E1131" t="s">
        <v>15023</v>
      </c>
      <c r="F1131" t="s">
        <v>15022</v>
      </c>
      <c r="G1131" t="s">
        <v>15021</v>
      </c>
      <c r="I1131" s="25" t="s">
        <v>15020</v>
      </c>
      <c r="J1131" t="s">
        <v>15019</v>
      </c>
      <c r="M1131" t="b">
        <v>0</v>
      </c>
      <c r="T1131" t="s">
        <v>4341</v>
      </c>
      <c r="U1131" t="s">
        <v>4340</v>
      </c>
      <c r="V1131" t="s">
        <v>15010</v>
      </c>
      <c r="W1131">
        <v>2912</v>
      </c>
      <c r="X1131" s="25" t="s">
        <v>21562</v>
      </c>
      <c r="Y1131" t="s">
        <v>21443</v>
      </c>
      <c r="Z1131" t="s">
        <v>15018</v>
      </c>
      <c r="AA1131" t="str">
        <f t="shared" si="17"/>
        <v>Firewall Security Requirements Guide :: Version 2, Release: 3 Benchmark Date: 27 Oct 2022 CM-6;</v>
      </c>
    </row>
    <row r="1132" spans="1:27" ht="409.5" hidden="1">
      <c r="A1132" t="s">
        <v>15017</v>
      </c>
      <c r="B1132" t="s">
        <v>4349</v>
      </c>
      <c r="C1132" t="s">
        <v>9579</v>
      </c>
      <c r="D1132" t="s">
        <v>15016</v>
      </c>
      <c r="E1132" t="s">
        <v>15015</v>
      </c>
      <c r="F1132" t="s">
        <v>15014</v>
      </c>
      <c r="G1132" t="s">
        <v>15013</v>
      </c>
      <c r="I1132" s="25" t="s">
        <v>15012</v>
      </c>
      <c r="J1132" t="s">
        <v>15011</v>
      </c>
      <c r="M1132" t="b">
        <v>0</v>
      </c>
      <c r="T1132" t="s">
        <v>4341</v>
      </c>
      <c r="U1132" t="s">
        <v>4340</v>
      </c>
      <c r="V1132" t="s">
        <v>15010</v>
      </c>
      <c r="W1132">
        <v>2912</v>
      </c>
      <c r="X1132" s="25" t="s">
        <v>21562</v>
      </c>
      <c r="Y1132" t="s">
        <v>21443</v>
      </c>
      <c r="Z1132" t="s">
        <v>15009</v>
      </c>
      <c r="AA1132" t="str">
        <f t="shared" si="17"/>
        <v>Firewall Security Requirements Guide :: Version 2, Release: 3 Benchmark Date: 27 Oct 2022 CM-6;</v>
      </c>
    </row>
    <row r="1133" spans="1:27" ht="360" hidden="1">
      <c r="A1133" t="s">
        <v>13404</v>
      </c>
      <c r="B1133" t="s">
        <v>4349</v>
      </c>
      <c r="C1133" t="s">
        <v>13355</v>
      </c>
      <c r="D1133" t="s">
        <v>13403</v>
      </c>
      <c r="E1133" t="s">
        <v>13402</v>
      </c>
      <c r="F1133" t="s">
        <v>13401</v>
      </c>
      <c r="G1133" t="s">
        <v>13400</v>
      </c>
      <c r="I1133" t="s">
        <v>13399</v>
      </c>
      <c r="J1133" t="s">
        <v>13398</v>
      </c>
      <c r="M1133" t="b">
        <v>0</v>
      </c>
      <c r="T1133" t="s">
        <v>4341</v>
      </c>
      <c r="U1133" t="s">
        <v>4340</v>
      </c>
      <c r="V1133" t="s">
        <v>13339</v>
      </c>
      <c r="W1133">
        <v>2895</v>
      </c>
      <c r="X1133" s="25" t="s">
        <v>21562</v>
      </c>
      <c r="Y1133" t="s">
        <v>21443</v>
      </c>
      <c r="Z1133" t="s">
        <v>13397</v>
      </c>
      <c r="AA1133" t="str">
        <f t="shared" si="17"/>
        <v>General Purpose Operating System Security Requirements Guide :: Version 2, Release: 4 Benchmark Date: 27 Jul 2022 CM-6;</v>
      </c>
    </row>
    <row r="1134" spans="1:27" ht="360" hidden="1">
      <c r="A1134" t="s">
        <v>13396</v>
      </c>
      <c r="B1134" t="s">
        <v>4349</v>
      </c>
      <c r="C1134" t="s">
        <v>13355</v>
      </c>
      <c r="D1134" t="s">
        <v>13395</v>
      </c>
      <c r="E1134" t="s">
        <v>13394</v>
      </c>
      <c r="F1134" t="s">
        <v>13393</v>
      </c>
      <c r="G1134" t="s">
        <v>13392</v>
      </c>
      <c r="I1134" t="s">
        <v>13391</v>
      </c>
      <c r="J1134" t="s">
        <v>13390</v>
      </c>
      <c r="M1134" t="b">
        <v>0</v>
      </c>
      <c r="T1134" t="s">
        <v>4341</v>
      </c>
      <c r="U1134" t="s">
        <v>4340</v>
      </c>
      <c r="V1134" t="s">
        <v>13339</v>
      </c>
      <c r="W1134">
        <v>2895</v>
      </c>
      <c r="X1134" s="25" t="s">
        <v>21562</v>
      </c>
      <c r="Y1134" t="s">
        <v>21443</v>
      </c>
      <c r="Z1134" t="s">
        <v>13389</v>
      </c>
      <c r="AA1134" t="str">
        <f t="shared" si="17"/>
        <v>General Purpose Operating System Security Requirements Guide :: Version 2, Release: 4 Benchmark Date: 27 Jul 2022 CM-6;</v>
      </c>
    </row>
    <row r="1135" spans="1:27" ht="409.5" hidden="1">
      <c r="A1135" t="s">
        <v>13388</v>
      </c>
      <c r="B1135" t="s">
        <v>4349</v>
      </c>
      <c r="C1135" t="s">
        <v>13355</v>
      </c>
      <c r="D1135" t="s">
        <v>13387</v>
      </c>
      <c r="E1135" t="s">
        <v>13386</v>
      </c>
      <c r="F1135" t="s">
        <v>13385</v>
      </c>
      <c r="G1135" s="25" t="s">
        <v>13384</v>
      </c>
      <c r="I1135" t="s">
        <v>13383</v>
      </c>
      <c r="J1135" t="s">
        <v>13382</v>
      </c>
      <c r="M1135" t="b">
        <v>0</v>
      </c>
      <c r="T1135" t="s">
        <v>4341</v>
      </c>
      <c r="U1135" t="s">
        <v>4340</v>
      </c>
      <c r="V1135" t="s">
        <v>13339</v>
      </c>
      <c r="W1135">
        <v>2895</v>
      </c>
      <c r="X1135" s="25" t="s">
        <v>21562</v>
      </c>
      <c r="Y1135" t="s">
        <v>21443</v>
      </c>
      <c r="Z1135" t="s">
        <v>13381</v>
      </c>
      <c r="AA1135" t="str">
        <f t="shared" si="17"/>
        <v>General Purpose Operating System Security Requirements Guide :: Version 2, Release: 4 Benchmark Date: 27 Jul 2022 CM-6;</v>
      </c>
    </row>
    <row r="1136" spans="1:27" ht="360" hidden="1">
      <c r="A1136" t="s">
        <v>13380</v>
      </c>
      <c r="B1136" t="s">
        <v>4349</v>
      </c>
      <c r="C1136" t="s">
        <v>13355</v>
      </c>
      <c r="D1136" t="s">
        <v>13379</v>
      </c>
      <c r="E1136" t="s">
        <v>13378</v>
      </c>
      <c r="F1136" t="s">
        <v>13377</v>
      </c>
      <c r="G1136" t="s">
        <v>13376</v>
      </c>
      <c r="I1136" t="s">
        <v>13375</v>
      </c>
      <c r="J1136" t="s">
        <v>13374</v>
      </c>
      <c r="M1136" t="b">
        <v>0</v>
      </c>
      <c r="T1136" t="s">
        <v>4341</v>
      </c>
      <c r="U1136" t="s">
        <v>4340</v>
      </c>
      <c r="V1136" t="s">
        <v>13339</v>
      </c>
      <c r="W1136">
        <v>2895</v>
      </c>
      <c r="X1136" s="25" t="s">
        <v>21562</v>
      </c>
      <c r="Y1136" t="s">
        <v>21443</v>
      </c>
      <c r="Z1136" t="s">
        <v>13373</v>
      </c>
      <c r="AA1136" t="str">
        <f t="shared" si="17"/>
        <v>General Purpose Operating System Security Requirements Guide :: Version 2, Release: 4 Benchmark Date: 27 Jul 2022 CM-6;</v>
      </c>
    </row>
    <row r="1137" spans="1:27" ht="360" hidden="1">
      <c r="A1137" t="s">
        <v>13372</v>
      </c>
      <c r="B1137" t="s">
        <v>4349</v>
      </c>
      <c r="C1137" t="s">
        <v>13355</v>
      </c>
      <c r="D1137" t="s">
        <v>13371</v>
      </c>
      <c r="E1137" t="s">
        <v>13370</v>
      </c>
      <c r="F1137" t="s">
        <v>13369</v>
      </c>
      <c r="G1137" t="s">
        <v>13368</v>
      </c>
      <c r="I1137" t="s">
        <v>13367</v>
      </c>
      <c r="J1137" t="s">
        <v>13366</v>
      </c>
      <c r="M1137" t="b">
        <v>0</v>
      </c>
      <c r="T1137" t="s">
        <v>4341</v>
      </c>
      <c r="U1137" t="s">
        <v>4340</v>
      </c>
      <c r="V1137" t="s">
        <v>13339</v>
      </c>
      <c r="W1137">
        <v>2895</v>
      </c>
      <c r="X1137" s="25" t="s">
        <v>21562</v>
      </c>
      <c r="Y1137" t="s">
        <v>21443</v>
      </c>
      <c r="Z1137" t="s">
        <v>13365</v>
      </c>
      <c r="AA1137" t="str">
        <f t="shared" si="17"/>
        <v>General Purpose Operating System Security Requirements Guide :: Version 2, Release: 4 Benchmark Date: 27 Jul 2022 CM-6;</v>
      </c>
    </row>
    <row r="1138" spans="1:27" ht="360" hidden="1">
      <c r="A1138" t="s">
        <v>13364</v>
      </c>
      <c r="B1138" t="s">
        <v>4349</v>
      </c>
      <c r="C1138" t="s">
        <v>13355</v>
      </c>
      <c r="D1138" t="s">
        <v>13363</v>
      </c>
      <c r="E1138" t="s">
        <v>13362</v>
      </c>
      <c r="F1138" t="s">
        <v>13361</v>
      </c>
      <c r="G1138" t="s">
        <v>13360</v>
      </c>
      <c r="I1138" t="s">
        <v>13359</v>
      </c>
      <c r="J1138" t="s">
        <v>13358</v>
      </c>
      <c r="M1138" t="b">
        <v>0</v>
      </c>
      <c r="T1138" t="s">
        <v>4341</v>
      </c>
      <c r="U1138" t="s">
        <v>4340</v>
      </c>
      <c r="V1138" t="s">
        <v>13339</v>
      </c>
      <c r="W1138">
        <v>2895</v>
      </c>
      <c r="X1138" s="25" t="s">
        <v>21562</v>
      </c>
      <c r="Y1138" t="s">
        <v>21443</v>
      </c>
      <c r="Z1138" t="s">
        <v>13357</v>
      </c>
      <c r="AA1138" t="str">
        <f t="shared" si="17"/>
        <v>General Purpose Operating System Security Requirements Guide :: Version 2, Release: 4 Benchmark Date: 27 Jul 2022 CM-6;</v>
      </c>
    </row>
    <row r="1139" spans="1:27" ht="360" hidden="1">
      <c r="A1139" t="s">
        <v>13356</v>
      </c>
      <c r="B1139" t="s">
        <v>4349</v>
      </c>
      <c r="C1139" t="s">
        <v>13355</v>
      </c>
      <c r="D1139" t="s">
        <v>13354</v>
      </c>
      <c r="E1139" t="s">
        <v>13353</v>
      </c>
      <c r="F1139" t="s">
        <v>13352</v>
      </c>
      <c r="G1139" t="s">
        <v>13351</v>
      </c>
      <c r="I1139" t="s">
        <v>13350</v>
      </c>
      <c r="J1139" t="s">
        <v>13349</v>
      </c>
      <c r="M1139" t="b">
        <v>0</v>
      </c>
      <c r="T1139" t="s">
        <v>4341</v>
      </c>
      <c r="U1139" t="s">
        <v>4340</v>
      </c>
      <c r="V1139" t="s">
        <v>13339</v>
      </c>
      <c r="W1139">
        <v>2895</v>
      </c>
      <c r="X1139" s="25" t="s">
        <v>21562</v>
      </c>
      <c r="Y1139" t="s">
        <v>21443</v>
      </c>
      <c r="Z1139" t="s">
        <v>13348</v>
      </c>
      <c r="AA1139" t="str">
        <f t="shared" si="17"/>
        <v>General Purpose Operating System Security Requirements Guide :: Version 2, Release: 4 Benchmark Date: 27 Jul 2022 CM-6;</v>
      </c>
    </row>
    <row r="1140" spans="1:27" ht="409.5" hidden="1">
      <c r="A1140" t="s">
        <v>13148</v>
      </c>
      <c r="B1140" t="s">
        <v>4349</v>
      </c>
      <c r="C1140" t="s">
        <v>13146</v>
      </c>
      <c r="D1140" t="s">
        <v>13147</v>
      </c>
      <c r="E1140" t="s">
        <v>13146</v>
      </c>
      <c r="F1140" t="s">
        <v>13145</v>
      </c>
      <c r="G1140" s="25" t="s">
        <v>13144</v>
      </c>
      <c r="I1140" s="25" t="s">
        <v>13143</v>
      </c>
      <c r="J1140" t="s">
        <v>13142</v>
      </c>
      <c r="M1140" t="b">
        <v>0</v>
      </c>
      <c r="T1140" t="s">
        <v>4341</v>
      </c>
      <c r="U1140" t="s">
        <v>4340</v>
      </c>
      <c r="V1140" t="s">
        <v>12920</v>
      </c>
      <c r="W1140">
        <v>2358</v>
      </c>
      <c r="X1140" s="25" t="s">
        <v>21562</v>
      </c>
      <c r="Y1140" t="s">
        <v>21443</v>
      </c>
      <c r="AA1140" t="str">
        <f t="shared" si="17"/>
        <v>Intrusion Detection and Prevention Systems (IDPS) Security Requirements Guide :: Version 2, Release: 6 Benchmark Date: 24 Jul 2020 CM-6;</v>
      </c>
    </row>
    <row r="1141" spans="1:27" ht="405" hidden="1">
      <c r="A1141" t="s">
        <v>12800</v>
      </c>
      <c r="B1141" t="s">
        <v>5187</v>
      </c>
      <c r="C1141" t="s">
        <v>7717</v>
      </c>
      <c r="D1141" t="s">
        <v>12799</v>
      </c>
      <c r="E1141" t="s">
        <v>12798</v>
      </c>
      <c r="F1141" t="s">
        <v>12797</v>
      </c>
      <c r="G1141" t="s">
        <v>12796</v>
      </c>
      <c r="I1141" s="25" t="s">
        <v>12795</v>
      </c>
      <c r="J1141" t="s">
        <v>12794</v>
      </c>
      <c r="M1141" t="b">
        <v>0</v>
      </c>
      <c r="T1141" t="s">
        <v>4341</v>
      </c>
      <c r="U1141" t="s">
        <v>4340</v>
      </c>
      <c r="V1141" t="s">
        <v>12698</v>
      </c>
      <c r="W1141">
        <v>2913</v>
      </c>
      <c r="X1141" s="25" t="s">
        <v>21562</v>
      </c>
      <c r="Y1141" t="s">
        <v>21443</v>
      </c>
      <c r="Z1141" t="s">
        <v>12793</v>
      </c>
      <c r="AA1141" t="str">
        <f t="shared" si="17"/>
        <v>Layer 2 Switch Security Requirements Guide :: Version 2, Release: 1 Benchmark Date: 18 May 2021 CM-6;</v>
      </c>
    </row>
    <row r="1142" spans="1:27" ht="409.5" hidden="1">
      <c r="A1142" t="s">
        <v>12792</v>
      </c>
      <c r="B1142" t="s">
        <v>5187</v>
      </c>
      <c r="C1142" t="s">
        <v>7717</v>
      </c>
      <c r="D1142" t="s">
        <v>12791</v>
      </c>
      <c r="E1142" t="s">
        <v>12790</v>
      </c>
      <c r="F1142" t="s">
        <v>12789</v>
      </c>
      <c r="G1142" t="s">
        <v>12788</v>
      </c>
      <c r="I1142" s="25" t="s">
        <v>12787</v>
      </c>
      <c r="J1142" t="s">
        <v>12786</v>
      </c>
      <c r="M1142" t="b">
        <v>0</v>
      </c>
      <c r="T1142" t="s">
        <v>4341</v>
      </c>
      <c r="U1142" t="s">
        <v>4340</v>
      </c>
      <c r="V1142" t="s">
        <v>12698</v>
      </c>
      <c r="W1142">
        <v>2913</v>
      </c>
      <c r="X1142" s="25" t="s">
        <v>21562</v>
      </c>
      <c r="Y1142" t="s">
        <v>21443</v>
      </c>
      <c r="Z1142" t="s">
        <v>12785</v>
      </c>
      <c r="AA1142" t="str">
        <f t="shared" si="17"/>
        <v>Layer 2 Switch Security Requirements Guide :: Version 2, Release: 1 Benchmark Date: 18 May 2021 CM-6;</v>
      </c>
    </row>
    <row r="1143" spans="1:27" ht="409.5" hidden="1">
      <c r="A1143" t="s">
        <v>12784</v>
      </c>
      <c r="B1143" t="s">
        <v>4349</v>
      </c>
      <c r="C1143" t="s">
        <v>7717</v>
      </c>
      <c r="D1143" t="s">
        <v>12783</v>
      </c>
      <c r="E1143" t="s">
        <v>12782</v>
      </c>
      <c r="F1143" t="s">
        <v>12781</v>
      </c>
      <c r="G1143" t="s">
        <v>12780</v>
      </c>
      <c r="I1143" s="25" t="s">
        <v>12779</v>
      </c>
      <c r="J1143" t="s">
        <v>12778</v>
      </c>
      <c r="M1143" t="b">
        <v>0</v>
      </c>
      <c r="T1143" t="s">
        <v>4341</v>
      </c>
      <c r="U1143" t="s">
        <v>4340</v>
      </c>
      <c r="V1143" t="s">
        <v>12698</v>
      </c>
      <c r="W1143">
        <v>2913</v>
      </c>
      <c r="X1143" s="25" t="s">
        <v>21562</v>
      </c>
      <c r="Y1143" t="s">
        <v>21443</v>
      </c>
      <c r="Z1143" t="s">
        <v>12777</v>
      </c>
      <c r="AA1143" t="str">
        <f t="shared" si="17"/>
        <v>Layer 2 Switch Security Requirements Guide :: Version 2, Release: 1 Benchmark Date: 18 May 2021 CM-6;</v>
      </c>
    </row>
    <row r="1144" spans="1:27" ht="409.5" hidden="1">
      <c r="A1144" t="s">
        <v>12776</v>
      </c>
      <c r="B1144" t="s">
        <v>4349</v>
      </c>
      <c r="C1144" t="s">
        <v>7717</v>
      </c>
      <c r="D1144" t="s">
        <v>12775</v>
      </c>
      <c r="E1144" t="s">
        <v>12774</v>
      </c>
      <c r="F1144" t="s">
        <v>12773</v>
      </c>
      <c r="G1144" t="s">
        <v>12772</v>
      </c>
      <c r="I1144" s="25" t="s">
        <v>12771</v>
      </c>
      <c r="J1144" s="25" t="s">
        <v>12770</v>
      </c>
      <c r="M1144" t="b">
        <v>0</v>
      </c>
      <c r="T1144" t="s">
        <v>4341</v>
      </c>
      <c r="U1144" t="s">
        <v>4340</v>
      </c>
      <c r="V1144" t="s">
        <v>12698</v>
      </c>
      <c r="W1144">
        <v>2913</v>
      </c>
      <c r="X1144" s="25" t="s">
        <v>21562</v>
      </c>
      <c r="Y1144" t="s">
        <v>21443</v>
      </c>
      <c r="Z1144" t="s">
        <v>12769</v>
      </c>
      <c r="AA1144" t="str">
        <f t="shared" si="17"/>
        <v>Layer 2 Switch Security Requirements Guide :: Version 2, Release: 1 Benchmark Date: 18 May 2021 CM-6;</v>
      </c>
    </row>
    <row r="1145" spans="1:27" ht="409.5" hidden="1">
      <c r="A1145" t="s">
        <v>12768</v>
      </c>
      <c r="B1145" t="s">
        <v>4349</v>
      </c>
      <c r="C1145" t="s">
        <v>7717</v>
      </c>
      <c r="D1145" t="s">
        <v>12767</v>
      </c>
      <c r="E1145" t="s">
        <v>12766</v>
      </c>
      <c r="F1145" t="s">
        <v>12765</v>
      </c>
      <c r="G1145" t="s">
        <v>12764</v>
      </c>
      <c r="I1145" s="25" t="s">
        <v>12763</v>
      </c>
      <c r="J1145" t="s">
        <v>12762</v>
      </c>
      <c r="M1145" t="b">
        <v>0</v>
      </c>
      <c r="T1145" t="s">
        <v>4341</v>
      </c>
      <c r="U1145" t="s">
        <v>4340</v>
      </c>
      <c r="V1145" t="s">
        <v>12698</v>
      </c>
      <c r="W1145">
        <v>2913</v>
      </c>
      <c r="X1145" s="25" t="s">
        <v>21562</v>
      </c>
      <c r="Y1145" t="s">
        <v>21443</v>
      </c>
      <c r="Z1145" t="s">
        <v>12761</v>
      </c>
      <c r="AA1145" t="str">
        <f t="shared" si="17"/>
        <v>Layer 2 Switch Security Requirements Guide :: Version 2, Release: 1 Benchmark Date: 18 May 2021 CM-6;</v>
      </c>
    </row>
    <row r="1146" spans="1:27" ht="409.5" hidden="1">
      <c r="A1146" t="s">
        <v>12760</v>
      </c>
      <c r="B1146" t="s">
        <v>4349</v>
      </c>
      <c r="C1146" t="s">
        <v>7717</v>
      </c>
      <c r="D1146" t="s">
        <v>12759</v>
      </c>
      <c r="E1146" t="s">
        <v>12758</v>
      </c>
      <c r="F1146" t="s">
        <v>12757</v>
      </c>
      <c r="G1146" t="s">
        <v>12756</v>
      </c>
      <c r="I1146" s="25" t="s">
        <v>12755</v>
      </c>
      <c r="J1146" s="25" t="s">
        <v>12754</v>
      </c>
      <c r="M1146" t="b">
        <v>0</v>
      </c>
      <c r="T1146" t="s">
        <v>4341</v>
      </c>
      <c r="U1146" t="s">
        <v>4340</v>
      </c>
      <c r="V1146" t="s">
        <v>12698</v>
      </c>
      <c r="W1146">
        <v>2913</v>
      </c>
      <c r="X1146" s="25" t="s">
        <v>21562</v>
      </c>
      <c r="Y1146" t="s">
        <v>21443</v>
      </c>
      <c r="Z1146" t="s">
        <v>12753</v>
      </c>
      <c r="AA1146" t="str">
        <f t="shared" si="17"/>
        <v>Layer 2 Switch Security Requirements Guide :: Version 2, Release: 1 Benchmark Date: 18 May 2021 CM-6;</v>
      </c>
    </row>
    <row r="1147" spans="1:27" ht="409.5" hidden="1">
      <c r="A1147" t="s">
        <v>12752</v>
      </c>
      <c r="B1147" t="s">
        <v>4349</v>
      </c>
      <c r="C1147" t="s">
        <v>7717</v>
      </c>
      <c r="D1147" t="s">
        <v>12751</v>
      </c>
      <c r="E1147" t="s">
        <v>12750</v>
      </c>
      <c r="F1147" t="s">
        <v>12749</v>
      </c>
      <c r="G1147" t="s">
        <v>12748</v>
      </c>
      <c r="I1147" s="25" t="s">
        <v>12747</v>
      </c>
      <c r="J1147" t="s">
        <v>12746</v>
      </c>
      <c r="M1147" t="b">
        <v>0</v>
      </c>
      <c r="T1147" t="s">
        <v>4341</v>
      </c>
      <c r="U1147" t="s">
        <v>4340</v>
      </c>
      <c r="V1147" t="s">
        <v>12698</v>
      </c>
      <c r="W1147">
        <v>2913</v>
      </c>
      <c r="X1147" s="25" t="s">
        <v>21562</v>
      </c>
      <c r="Y1147" t="s">
        <v>21443</v>
      </c>
      <c r="Z1147" t="s">
        <v>12745</v>
      </c>
      <c r="AA1147" t="str">
        <f t="shared" si="17"/>
        <v>Layer 2 Switch Security Requirements Guide :: Version 2, Release: 1 Benchmark Date: 18 May 2021 CM-6;</v>
      </c>
    </row>
    <row r="1148" spans="1:27" ht="409.5" hidden="1">
      <c r="A1148" t="s">
        <v>12744</v>
      </c>
      <c r="B1148" t="s">
        <v>4349</v>
      </c>
      <c r="C1148" t="s">
        <v>7717</v>
      </c>
      <c r="D1148" t="s">
        <v>12743</v>
      </c>
      <c r="E1148" t="s">
        <v>12742</v>
      </c>
      <c r="F1148" t="s">
        <v>12741</v>
      </c>
      <c r="G1148" t="s">
        <v>12740</v>
      </c>
      <c r="I1148" s="25" t="s">
        <v>12739</v>
      </c>
      <c r="J1148" t="s">
        <v>12738</v>
      </c>
      <c r="M1148" t="b">
        <v>0</v>
      </c>
      <c r="T1148" t="s">
        <v>4341</v>
      </c>
      <c r="U1148" t="s">
        <v>4340</v>
      </c>
      <c r="V1148" t="s">
        <v>12698</v>
      </c>
      <c r="W1148">
        <v>2913</v>
      </c>
      <c r="X1148" s="25" t="s">
        <v>21562</v>
      </c>
      <c r="Y1148" t="s">
        <v>21443</v>
      </c>
      <c r="Z1148" t="s">
        <v>12737</v>
      </c>
      <c r="AA1148" t="str">
        <f t="shared" si="17"/>
        <v>Layer 2 Switch Security Requirements Guide :: Version 2, Release: 1 Benchmark Date: 18 May 2021 CM-6;</v>
      </c>
    </row>
    <row r="1149" spans="1:27" ht="409.5" hidden="1">
      <c r="A1149" t="s">
        <v>12736</v>
      </c>
      <c r="B1149" t="s">
        <v>4349</v>
      </c>
      <c r="C1149" t="s">
        <v>7717</v>
      </c>
      <c r="D1149" t="s">
        <v>12735</v>
      </c>
      <c r="E1149" t="s">
        <v>12734</v>
      </c>
      <c r="F1149" t="s">
        <v>12733</v>
      </c>
      <c r="G1149" t="s">
        <v>12732</v>
      </c>
      <c r="I1149" s="25" t="s">
        <v>12731</v>
      </c>
      <c r="J1149" t="s">
        <v>12730</v>
      </c>
      <c r="M1149" t="b">
        <v>0</v>
      </c>
      <c r="T1149" t="s">
        <v>4341</v>
      </c>
      <c r="U1149" t="s">
        <v>4340</v>
      </c>
      <c r="V1149" t="s">
        <v>12698</v>
      </c>
      <c r="W1149">
        <v>2913</v>
      </c>
      <c r="X1149" s="25" t="s">
        <v>21562</v>
      </c>
      <c r="Y1149" t="s">
        <v>21443</v>
      </c>
      <c r="Z1149" t="s">
        <v>12729</v>
      </c>
      <c r="AA1149" t="str">
        <f t="shared" si="17"/>
        <v>Layer 2 Switch Security Requirements Guide :: Version 2, Release: 1 Benchmark Date: 18 May 2021 CM-6;</v>
      </c>
    </row>
    <row r="1150" spans="1:27" ht="360" hidden="1">
      <c r="A1150" t="s">
        <v>12728</v>
      </c>
      <c r="B1150" t="s">
        <v>4349</v>
      </c>
      <c r="C1150" t="s">
        <v>7717</v>
      </c>
      <c r="D1150" t="s">
        <v>12727</v>
      </c>
      <c r="E1150" t="s">
        <v>12726</v>
      </c>
      <c r="F1150" t="s">
        <v>12725</v>
      </c>
      <c r="G1150" t="s">
        <v>12724</v>
      </c>
      <c r="I1150" s="25" t="s">
        <v>12723</v>
      </c>
      <c r="J1150" t="s">
        <v>12722</v>
      </c>
      <c r="M1150" t="b">
        <v>0</v>
      </c>
      <c r="T1150" t="s">
        <v>4341</v>
      </c>
      <c r="U1150" t="s">
        <v>4340</v>
      </c>
      <c r="V1150" t="s">
        <v>12698</v>
      </c>
      <c r="W1150">
        <v>2913</v>
      </c>
      <c r="X1150" s="25" t="s">
        <v>21562</v>
      </c>
      <c r="Y1150" t="s">
        <v>21443</v>
      </c>
      <c r="Z1150" t="s">
        <v>12721</v>
      </c>
      <c r="AA1150" t="str">
        <f t="shared" si="17"/>
        <v>Layer 2 Switch Security Requirements Guide :: Version 2, Release: 1 Benchmark Date: 18 May 2021 CM-6;</v>
      </c>
    </row>
    <row r="1151" spans="1:27" ht="409.5" hidden="1">
      <c r="A1151" t="s">
        <v>12720</v>
      </c>
      <c r="B1151" t="s">
        <v>4349</v>
      </c>
      <c r="C1151" t="s">
        <v>7717</v>
      </c>
      <c r="D1151" t="s">
        <v>12719</v>
      </c>
      <c r="E1151" t="s">
        <v>12718</v>
      </c>
      <c r="F1151" t="s">
        <v>12717</v>
      </c>
      <c r="G1151" t="s">
        <v>12716</v>
      </c>
      <c r="I1151" s="25" t="s">
        <v>12715</v>
      </c>
      <c r="J1151" s="25" t="s">
        <v>12714</v>
      </c>
      <c r="M1151" t="b">
        <v>0</v>
      </c>
      <c r="T1151" t="s">
        <v>4341</v>
      </c>
      <c r="U1151" t="s">
        <v>4340</v>
      </c>
      <c r="V1151" t="s">
        <v>12698</v>
      </c>
      <c r="W1151">
        <v>2913</v>
      </c>
      <c r="X1151" s="25" t="s">
        <v>21562</v>
      </c>
      <c r="Y1151" t="s">
        <v>21443</v>
      </c>
      <c r="Z1151" t="s">
        <v>12713</v>
      </c>
      <c r="AA1151" t="str">
        <f t="shared" si="17"/>
        <v>Layer 2 Switch Security Requirements Guide :: Version 2, Release: 1 Benchmark Date: 18 May 2021 CM-6;</v>
      </c>
    </row>
    <row r="1152" spans="1:27" ht="409.5" hidden="1">
      <c r="A1152" t="s">
        <v>12712</v>
      </c>
      <c r="B1152" t="s">
        <v>5187</v>
      </c>
      <c r="C1152" t="s">
        <v>7717</v>
      </c>
      <c r="D1152" t="s">
        <v>12711</v>
      </c>
      <c r="E1152" t="s">
        <v>12710</v>
      </c>
      <c r="F1152" t="s">
        <v>12709</v>
      </c>
      <c r="G1152" t="s">
        <v>12708</v>
      </c>
      <c r="I1152" s="25" t="s">
        <v>12707</v>
      </c>
      <c r="J1152" t="s">
        <v>12706</v>
      </c>
      <c r="M1152" t="b">
        <v>0</v>
      </c>
      <c r="T1152" t="s">
        <v>4341</v>
      </c>
      <c r="U1152" t="s">
        <v>4340</v>
      </c>
      <c r="V1152" t="s">
        <v>12698</v>
      </c>
      <c r="W1152">
        <v>2913</v>
      </c>
      <c r="X1152" s="25" t="s">
        <v>21562</v>
      </c>
      <c r="Y1152" t="s">
        <v>21443</v>
      </c>
      <c r="Z1152" t="s">
        <v>12705</v>
      </c>
      <c r="AA1152" t="str">
        <f t="shared" si="17"/>
        <v>Layer 2 Switch Security Requirements Guide :: Version 2, Release: 1 Benchmark Date: 18 May 2021 CM-6;</v>
      </c>
    </row>
    <row r="1153" spans="1:27" ht="409.5" hidden="1">
      <c r="A1153" t="s">
        <v>12704</v>
      </c>
      <c r="B1153" t="s">
        <v>4349</v>
      </c>
      <c r="C1153" t="s">
        <v>7717</v>
      </c>
      <c r="D1153" t="s">
        <v>12703</v>
      </c>
      <c r="E1153" t="s">
        <v>12702</v>
      </c>
      <c r="F1153" t="s">
        <v>12701</v>
      </c>
      <c r="G1153" s="25" t="s">
        <v>9449</v>
      </c>
      <c r="I1153" s="25" t="s">
        <v>12700</v>
      </c>
      <c r="J1153" t="s">
        <v>12699</v>
      </c>
      <c r="M1153" t="b">
        <v>0</v>
      </c>
      <c r="T1153" t="s">
        <v>4341</v>
      </c>
      <c r="U1153" t="s">
        <v>4340</v>
      </c>
      <c r="V1153" t="s">
        <v>12698</v>
      </c>
      <c r="W1153">
        <v>2913</v>
      </c>
      <c r="X1153" s="25" t="s">
        <v>21562</v>
      </c>
      <c r="Y1153" t="s">
        <v>21443</v>
      </c>
      <c r="Z1153" t="s">
        <v>12697</v>
      </c>
      <c r="AA1153" t="str">
        <f t="shared" si="17"/>
        <v>Layer 2 Switch Security Requirements Guide :: Version 2, Release: 1 Benchmark Date: 18 May 2021 CM-6;</v>
      </c>
    </row>
    <row r="1154" spans="1:27" ht="409.5" hidden="1">
      <c r="A1154" t="s">
        <v>11304</v>
      </c>
      <c r="B1154" t="s">
        <v>4349</v>
      </c>
      <c r="C1154" t="s">
        <v>4358</v>
      </c>
      <c r="D1154" t="s">
        <v>11303</v>
      </c>
      <c r="E1154" t="s">
        <v>11302</v>
      </c>
      <c r="F1154" t="s">
        <v>11301</v>
      </c>
      <c r="G1154" s="25" t="s">
        <v>8390</v>
      </c>
      <c r="I1154" s="25" t="s">
        <v>11300</v>
      </c>
      <c r="J1154" t="s">
        <v>11299</v>
      </c>
      <c r="M1154" t="b">
        <v>0</v>
      </c>
      <c r="T1154" t="s">
        <v>4341</v>
      </c>
      <c r="U1154" t="s">
        <v>4340</v>
      </c>
      <c r="V1154" t="s">
        <v>11272</v>
      </c>
      <c r="W1154">
        <v>2906</v>
      </c>
      <c r="X1154" s="25" t="s">
        <v>21562</v>
      </c>
      <c r="Y1154" t="s">
        <v>21443</v>
      </c>
      <c r="Z1154" t="s">
        <v>11298</v>
      </c>
      <c r="AA1154" t="str">
        <f t="shared" si="17"/>
        <v>Mainframe Product Security Requirements Guide :: Version 2, Release: 1 Benchmark Date: 27 Oct 2022 CM-6;</v>
      </c>
    </row>
    <row r="1155" spans="1:27" ht="360" hidden="1">
      <c r="A1155" t="s">
        <v>10547</v>
      </c>
      <c r="B1155" t="s">
        <v>4745</v>
      </c>
      <c r="C1155" t="s">
        <v>4358</v>
      </c>
      <c r="D1155" t="s">
        <v>10546</v>
      </c>
      <c r="E1155" t="s">
        <v>10545</v>
      </c>
      <c r="F1155" t="s">
        <v>10544</v>
      </c>
      <c r="G1155" t="s">
        <v>10543</v>
      </c>
      <c r="I1155" t="s">
        <v>10542</v>
      </c>
      <c r="J1155" t="s">
        <v>10541</v>
      </c>
      <c r="M1155" t="b">
        <v>0</v>
      </c>
      <c r="T1155" t="s">
        <v>4341</v>
      </c>
      <c r="U1155" t="s">
        <v>4340</v>
      </c>
      <c r="V1155" t="s">
        <v>10511</v>
      </c>
      <c r="W1155">
        <v>2890</v>
      </c>
      <c r="X1155" s="25" t="s">
        <v>21562</v>
      </c>
      <c r="Y1155" t="s">
        <v>21443</v>
      </c>
      <c r="Z1155" t="s">
        <v>10540</v>
      </c>
      <c r="AA1155" t="str">
        <f t="shared" si="17"/>
        <v>Network Device Management Security Requirements Guide :: Version 4, Release: 1 Benchmark Date: 23 Apr 2021 CM-6;</v>
      </c>
    </row>
    <row r="1156" spans="1:27" ht="409.5" hidden="1">
      <c r="A1156" t="s">
        <v>10539</v>
      </c>
      <c r="B1156" t="s">
        <v>4349</v>
      </c>
      <c r="C1156" t="s">
        <v>4358</v>
      </c>
      <c r="D1156" t="s">
        <v>10538</v>
      </c>
      <c r="E1156" t="s">
        <v>10537</v>
      </c>
      <c r="F1156" t="s">
        <v>10536</v>
      </c>
      <c r="G1156" s="25" t="s">
        <v>9449</v>
      </c>
      <c r="I1156" s="25" t="s">
        <v>10535</v>
      </c>
      <c r="J1156" t="s">
        <v>10534</v>
      </c>
      <c r="M1156" t="b">
        <v>0</v>
      </c>
      <c r="T1156" t="s">
        <v>4341</v>
      </c>
      <c r="U1156" t="s">
        <v>4340</v>
      </c>
      <c r="V1156" t="s">
        <v>10511</v>
      </c>
      <c r="W1156">
        <v>2890</v>
      </c>
      <c r="X1156" s="25" t="s">
        <v>21562</v>
      </c>
      <c r="Y1156" t="s">
        <v>21443</v>
      </c>
      <c r="Z1156" t="s">
        <v>10533</v>
      </c>
      <c r="AA1156" t="str">
        <f t="shared" ref="AA1156:AA1219" si="18">_xlfn.CONCAT(V1156, " ", Y1156)</f>
        <v>Network Device Management Security Requirements Guide :: Version 4, Release: 1 Benchmark Date: 23 Apr 2021 CM-6;</v>
      </c>
    </row>
    <row r="1157" spans="1:27" ht="409.5" hidden="1">
      <c r="A1157" t="s">
        <v>9990</v>
      </c>
      <c r="B1157" t="s">
        <v>4349</v>
      </c>
      <c r="C1157" t="s">
        <v>9587</v>
      </c>
      <c r="D1157" t="s">
        <v>9989</v>
      </c>
      <c r="E1157" t="s">
        <v>9988</v>
      </c>
      <c r="F1157" t="s">
        <v>9987</v>
      </c>
      <c r="G1157" s="25" t="s">
        <v>9986</v>
      </c>
      <c r="I1157" s="25" t="s">
        <v>9985</v>
      </c>
      <c r="J1157" t="s">
        <v>9984</v>
      </c>
      <c r="M1157" t="b">
        <v>0</v>
      </c>
      <c r="T1157" t="s">
        <v>4341</v>
      </c>
      <c r="U1157" t="s">
        <v>4340</v>
      </c>
      <c r="V1157" t="s">
        <v>9672</v>
      </c>
      <c r="W1157">
        <v>2917</v>
      </c>
      <c r="X1157" s="25" t="s">
        <v>21562</v>
      </c>
      <c r="Y1157" t="s">
        <v>21443</v>
      </c>
      <c r="Z1157" t="s">
        <v>9983</v>
      </c>
      <c r="AA1157" t="str">
        <f t="shared" si="18"/>
        <v>Router Security Requirements Guide :: Version 4, Release: 2 Benchmark Date: 23 Apr 2021 CM-6;</v>
      </c>
    </row>
    <row r="1158" spans="1:27" ht="409.5" hidden="1">
      <c r="A1158" t="s">
        <v>9909</v>
      </c>
      <c r="B1158" t="s">
        <v>5187</v>
      </c>
      <c r="C1158" t="s">
        <v>7717</v>
      </c>
      <c r="D1158" t="s">
        <v>9908</v>
      </c>
      <c r="E1158" t="s">
        <v>9907</v>
      </c>
      <c r="F1158" t="s">
        <v>9906</v>
      </c>
      <c r="G1158" s="25" t="s">
        <v>9905</v>
      </c>
      <c r="I1158" s="25" t="s">
        <v>9904</v>
      </c>
      <c r="J1158" t="s">
        <v>9824</v>
      </c>
      <c r="M1158" t="b">
        <v>0</v>
      </c>
      <c r="T1158" t="s">
        <v>4341</v>
      </c>
      <c r="U1158" t="s">
        <v>4340</v>
      </c>
      <c r="V1158" t="s">
        <v>9672</v>
      </c>
      <c r="W1158">
        <v>2917</v>
      </c>
      <c r="X1158" s="25" t="s">
        <v>21562</v>
      </c>
      <c r="Y1158" t="s">
        <v>21443</v>
      </c>
      <c r="Z1158" t="s">
        <v>9903</v>
      </c>
      <c r="AA1158" t="str">
        <f t="shared" si="18"/>
        <v>Router Security Requirements Guide :: Version 4, Release: 2 Benchmark Date: 23 Apr 2021 CM-6;</v>
      </c>
    </row>
    <row r="1159" spans="1:27" ht="409.5" hidden="1">
      <c r="A1159" t="s">
        <v>9902</v>
      </c>
      <c r="B1159" t="s">
        <v>5187</v>
      </c>
      <c r="C1159" t="s">
        <v>7717</v>
      </c>
      <c r="D1159" t="s">
        <v>9901</v>
      </c>
      <c r="E1159" t="s">
        <v>9900</v>
      </c>
      <c r="F1159" t="s">
        <v>9899</v>
      </c>
      <c r="G1159" t="s">
        <v>9898</v>
      </c>
      <c r="I1159" s="25" t="s">
        <v>9897</v>
      </c>
      <c r="J1159" t="s">
        <v>9896</v>
      </c>
      <c r="M1159" t="b">
        <v>0</v>
      </c>
      <c r="T1159" t="s">
        <v>4341</v>
      </c>
      <c r="U1159" t="s">
        <v>4340</v>
      </c>
      <c r="V1159" t="s">
        <v>9672</v>
      </c>
      <c r="W1159">
        <v>2917</v>
      </c>
      <c r="X1159" s="25" t="s">
        <v>21562</v>
      </c>
      <c r="Y1159" t="s">
        <v>21443</v>
      </c>
      <c r="Z1159" t="s">
        <v>9895</v>
      </c>
      <c r="AA1159" t="str">
        <f t="shared" si="18"/>
        <v>Router Security Requirements Guide :: Version 4, Release: 2 Benchmark Date: 23 Apr 2021 CM-6;</v>
      </c>
    </row>
    <row r="1160" spans="1:27" ht="409.5" hidden="1">
      <c r="A1160" t="s">
        <v>9894</v>
      </c>
      <c r="B1160" t="s">
        <v>5187</v>
      </c>
      <c r="C1160" t="s">
        <v>7717</v>
      </c>
      <c r="D1160" t="s">
        <v>9893</v>
      </c>
      <c r="E1160" t="s">
        <v>9892</v>
      </c>
      <c r="F1160" t="s">
        <v>9891</v>
      </c>
      <c r="G1160" t="s">
        <v>9890</v>
      </c>
      <c r="I1160" s="25" t="s">
        <v>9889</v>
      </c>
      <c r="J1160" t="s">
        <v>9888</v>
      </c>
      <c r="M1160" t="b">
        <v>0</v>
      </c>
      <c r="T1160" t="s">
        <v>4341</v>
      </c>
      <c r="U1160" t="s">
        <v>4340</v>
      </c>
      <c r="V1160" t="s">
        <v>9672</v>
      </c>
      <c r="W1160">
        <v>2917</v>
      </c>
      <c r="X1160" s="25" t="s">
        <v>21562</v>
      </c>
      <c r="Y1160" t="s">
        <v>21443</v>
      </c>
      <c r="Z1160" t="s">
        <v>9887</v>
      </c>
      <c r="AA1160" t="str">
        <f t="shared" si="18"/>
        <v>Router Security Requirements Guide :: Version 4, Release: 2 Benchmark Date: 23 Apr 2021 CM-6;</v>
      </c>
    </row>
    <row r="1161" spans="1:27" ht="409.5" hidden="1">
      <c r="A1161" t="s">
        <v>9886</v>
      </c>
      <c r="B1161" t="s">
        <v>4349</v>
      </c>
      <c r="C1161" t="s">
        <v>7717</v>
      </c>
      <c r="D1161" t="s">
        <v>9885</v>
      </c>
      <c r="E1161" t="s">
        <v>9884</v>
      </c>
      <c r="F1161" t="s">
        <v>9883</v>
      </c>
      <c r="G1161" s="25" t="s">
        <v>9882</v>
      </c>
      <c r="I1161" s="25" t="s">
        <v>9881</v>
      </c>
      <c r="J1161" t="s">
        <v>9880</v>
      </c>
      <c r="M1161" t="b">
        <v>0</v>
      </c>
      <c r="T1161" t="s">
        <v>4341</v>
      </c>
      <c r="U1161" t="s">
        <v>4340</v>
      </c>
      <c r="V1161" t="s">
        <v>9672</v>
      </c>
      <c r="W1161">
        <v>2917</v>
      </c>
      <c r="X1161" s="25" t="s">
        <v>21562</v>
      </c>
      <c r="Y1161" t="s">
        <v>21443</v>
      </c>
      <c r="Z1161" t="s">
        <v>9879</v>
      </c>
      <c r="AA1161" t="str">
        <f t="shared" si="18"/>
        <v>Router Security Requirements Guide :: Version 4, Release: 2 Benchmark Date: 23 Apr 2021 CM-6;</v>
      </c>
    </row>
    <row r="1162" spans="1:27" ht="409.5" hidden="1">
      <c r="A1162" t="s">
        <v>9878</v>
      </c>
      <c r="B1162" t="s">
        <v>4745</v>
      </c>
      <c r="C1162" t="s">
        <v>7717</v>
      </c>
      <c r="D1162" t="s">
        <v>9877</v>
      </c>
      <c r="E1162" t="s">
        <v>9876</v>
      </c>
      <c r="F1162" t="s">
        <v>9875</v>
      </c>
      <c r="G1162" t="s">
        <v>9874</v>
      </c>
      <c r="I1162" s="25" t="s">
        <v>9873</v>
      </c>
      <c r="J1162" t="s">
        <v>9872</v>
      </c>
      <c r="M1162" t="b">
        <v>0</v>
      </c>
      <c r="T1162" t="s">
        <v>4341</v>
      </c>
      <c r="U1162" t="s">
        <v>4340</v>
      </c>
      <c r="V1162" t="s">
        <v>9672</v>
      </c>
      <c r="W1162">
        <v>2917</v>
      </c>
      <c r="X1162" s="25" t="s">
        <v>21562</v>
      </c>
      <c r="Y1162" t="s">
        <v>21443</v>
      </c>
      <c r="Z1162" t="s">
        <v>9871</v>
      </c>
      <c r="AA1162" t="str">
        <f t="shared" si="18"/>
        <v>Router Security Requirements Guide :: Version 4, Release: 2 Benchmark Date: 23 Apr 2021 CM-6;</v>
      </c>
    </row>
    <row r="1163" spans="1:27" ht="409.5" hidden="1">
      <c r="A1163" t="s">
        <v>9870</v>
      </c>
      <c r="B1163" t="s">
        <v>4745</v>
      </c>
      <c r="C1163" t="s">
        <v>7717</v>
      </c>
      <c r="D1163" t="s">
        <v>9869</v>
      </c>
      <c r="E1163" t="s">
        <v>9868</v>
      </c>
      <c r="F1163" t="s">
        <v>9867</v>
      </c>
      <c r="G1163" t="s">
        <v>9866</v>
      </c>
      <c r="I1163" s="25" t="s">
        <v>9865</v>
      </c>
      <c r="J1163" t="s">
        <v>9864</v>
      </c>
      <c r="M1163" t="b">
        <v>0</v>
      </c>
      <c r="T1163" t="s">
        <v>4341</v>
      </c>
      <c r="U1163" t="s">
        <v>4340</v>
      </c>
      <c r="V1163" t="s">
        <v>9672</v>
      </c>
      <c r="W1163">
        <v>2917</v>
      </c>
      <c r="X1163" s="25" t="s">
        <v>21562</v>
      </c>
      <c r="Y1163" t="s">
        <v>21443</v>
      </c>
      <c r="Z1163" t="s">
        <v>9863</v>
      </c>
      <c r="AA1163" t="str">
        <f t="shared" si="18"/>
        <v>Router Security Requirements Guide :: Version 4, Release: 2 Benchmark Date: 23 Apr 2021 CM-6;</v>
      </c>
    </row>
    <row r="1164" spans="1:27" ht="409.5" hidden="1">
      <c r="A1164" t="s">
        <v>9862</v>
      </c>
      <c r="B1164" t="s">
        <v>4349</v>
      </c>
      <c r="C1164" t="s">
        <v>7717</v>
      </c>
      <c r="D1164" t="s">
        <v>9861</v>
      </c>
      <c r="E1164" t="s">
        <v>9860</v>
      </c>
      <c r="F1164" t="s">
        <v>9859</v>
      </c>
      <c r="G1164" s="25" t="s">
        <v>9858</v>
      </c>
      <c r="I1164" s="25" t="s">
        <v>9857</v>
      </c>
      <c r="J1164" t="s">
        <v>9856</v>
      </c>
      <c r="M1164" t="b">
        <v>0</v>
      </c>
      <c r="T1164" t="s">
        <v>4341</v>
      </c>
      <c r="U1164" t="s">
        <v>4340</v>
      </c>
      <c r="V1164" t="s">
        <v>9672</v>
      </c>
      <c r="W1164">
        <v>2917</v>
      </c>
      <c r="X1164" s="25" t="s">
        <v>21562</v>
      </c>
      <c r="Y1164" t="s">
        <v>21443</v>
      </c>
      <c r="Z1164" t="s">
        <v>9855</v>
      </c>
      <c r="AA1164" t="str">
        <f t="shared" si="18"/>
        <v>Router Security Requirements Guide :: Version 4, Release: 2 Benchmark Date: 23 Apr 2021 CM-6;</v>
      </c>
    </row>
    <row r="1165" spans="1:27" ht="409.5" hidden="1">
      <c r="A1165" t="s">
        <v>9854</v>
      </c>
      <c r="B1165" t="s">
        <v>4745</v>
      </c>
      <c r="C1165" t="s">
        <v>7717</v>
      </c>
      <c r="D1165" t="s">
        <v>9853</v>
      </c>
      <c r="E1165" t="s">
        <v>9852</v>
      </c>
      <c r="F1165" t="s">
        <v>9851</v>
      </c>
      <c r="G1165" s="25" t="s">
        <v>9850</v>
      </c>
      <c r="I1165" s="25" t="s">
        <v>9849</v>
      </c>
      <c r="J1165" s="25" t="s">
        <v>9848</v>
      </c>
      <c r="M1165" t="b">
        <v>0</v>
      </c>
      <c r="T1165" t="s">
        <v>4341</v>
      </c>
      <c r="U1165" t="s">
        <v>4340</v>
      </c>
      <c r="V1165" t="s">
        <v>9672</v>
      </c>
      <c r="W1165">
        <v>2917</v>
      </c>
      <c r="X1165" s="25" t="s">
        <v>21562</v>
      </c>
      <c r="Y1165" t="s">
        <v>21443</v>
      </c>
      <c r="Z1165" t="s">
        <v>9847</v>
      </c>
      <c r="AA1165" t="str">
        <f t="shared" si="18"/>
        <v>Router Security Requirements Guide :: Version 4, Release: 2 Benchmark Date: 23 Apr 2021 CM-6;</v>
      </c>
    </row>
    <row r="1166" spans="1:27" ht="409.5" hidden="1">
      <c r="A1166" t="s">
        <v>9846</v>
      </c>
      <c r="B1166" t="s">
        <v>4745</v>
      </c>
      <c r="C1166" t="s">
        <v>7717</v>
      </c>
      <c r="D1166" t="s">
        <v>9845</v>
      </c>
      <c r="E1166" t="s">
        <v>9844</v>
      </c>
      <c r="F1166" t="s">
        <v>9843</v>
      </c>
      <c r="G1166" s="25" t="s">
        <v>9842</v>
      </c>
      <c r="I1166" s="25" t="s">
        <v>9841</v>
      </c>
      <c r="J1166" t="s">
        <v>9840</v>
      </c>
      <c r="M1166" t="b">
        <v>0</v>
      </c>
      <c r="T1166" t="s">
        <v>4341</v>
      </c>
      <c r="U1166" t="s">
        <v>4340</v>
      </c>
      <c r="V1166" t="s">
        <v>9672</v>
      </c>
      <c r="W1166">
        <v>2917</v>
      </c>
      <c r="X1166" s="25" t="s">
        <v>21562</v>
      </c>
      <c r="Y1166" t="s">
        <v>21443</v>
      </c>
      <c r="Z1166" t="s">
        <v>9839</v>
      </c>
      <c r="AA1166" t="str">
        <f t="shared" si="18"/>
        <v>Router Security Requirements Guide :: Version 4, Release: 2 Benchmark Date: 23 Apr 2021 CM-6;</v>
      </c>
    </row>
    <row r="1167" spans="1:27" ht="409.5" hidden="1">
      <c r="A1167" t="s">
        <v>9838</v>
      </c>
      <c r="B1167" t="s">
        <v>5187</v>
      </c>
      <c r="C1167" t="s">
        <v>7717</v>
      </c>
      <c r="D1167" t="s">
        <v>9837</v>
      </c>
      <c r="E1167" t="s">
        <v>9836</v>
      </c>
      <c r="F1167" t="s">
        <v>9835</v>
      </c>
      <c r="G1167" s="25" t="s">
        <v>9834</v>
      </c>
      <c r="I1167" s="25" t="s">
        <v>9833</v>
      </c>
      <c r="J1167" t="s">
        <v>9832</v>
      </c>
      <c r="M1167" t="b">
        <v>0</v>
      </c>
      <c r="T1167" t="s">
        <v>4341</v>
      </c>
      <c r="U1167" t="s">
        <v>4340</v>
      </c>
      <c r="V1167" t="s">
        <v>9672</v>
      </c>
      <c r="W1167">
        <v>2917</v>
      </c>
      <c r="X1167" s="25" t="s">
        <v>21562</v>
      </c>
      <c r="Y1167" t="s">
        <v>21443</v>
      </c>
      <c r="Z1167" t="s">
        <v>9831</v>
      </c>
      <c r="AA1167" t="str">
        <f t="shared" si="18"/>
        <v>Router Security Requirements Guide :: Version 4, Release: 2 Benchmark Date: 23 Apr 2021 CM-6;</v>
      </c>
    </row>
    <row r="1168" spans="1:27" ht="409.5" hidden="1">
      <c r="A1168" t="s">
        <v>9830</v>
      </c>
      <c r="B1168" t="s">
        <v>5187</v>
      </c>
      <c r="C1168" t="s">
        <v>7717</v>
      </c>
      <c r="D1168" t="s">
        <v>9829</v>
      </c>
      <c r="E1168" t="s">
        <v>9828</v>
      </c>
      <c r="F1168" t="s">
        <v>9827</v>
      </c>
      <c r="G1168" t="s">
        <v>9826</v>
      </c>
      <c r="I1168" s="25" t="s">
        <v>9825</v>
      </c>
      <c r="J1168" t="s">
        <v>9824</v>
      </c>
      <c r="M1168" t="b">
        <v>0</v>
      </c>
      <c r="T1168" t="s">
        <v>4341</v>
      </c>
      <c r="U1168" t="s">
        <v>4340</v>
      </c>
      <c r="V1168" t="s">
        <v>9672</v>
      </c>
      <c r="W1168">
        <v>2917</v>
      </c>
      <c r="X1168" s="25" t="s">
        <v>21562</v>
      </c>
      <c r="Y1168" t="s">
        <v>21443</v>
      </c>
      <c r="Z1168" t="s">
        <v>9823</v>
      </c>
      <c r="AA1168" t="str">
        <f t="shared" si="18"/>
        <v>Router Security Requirements Guide :: Version 4, Release: 2 Benchmark Date: 23 Apr 2021 CM-6;</v>
      </c>
    </row>
    <row r="1169" spans="1:27" ht="409.5" hidden="1">
      <c r="A1169" t="s">
        <v>9822</v>
      </c>
      <c r="B1169" t="s">
        <v>4349</v>
      </c>
      <c r="C1169" t="s">
        <v>7717</v>
      </c>
      <c r="D1169" t="s">
        <v>9821</v>
      </c>
      <c r="E1169" t="s">
        <v>9820</v>
      </c>
      <c r="F1169" t="s">
        <v>9819</v>
      </c>
      <c r="G1169" s="25" t="s">
        <v>9449</v>
      </c>
      <c r="I1169" s="25" t="s">
        <v>9818</v>
      </c>
      <c r="J1169" t="s">
        <v>9817</v>
      </c>
      <c r="M1169" t="b">
        <v>0</v>
      </c>
      <c r="T1169" t="s">
        <v>4341</v>
      </c>
      <c r="U1169" t="s">
        <v>4340</v>
      </c>
      <c r="V1169" t="s">
        <v>9672</v>
      </c>
      <c r="W1169">
        <v>2917</v>
      </c>
      <c r="X1169" s="25" t="s">
        <v>21562</v>
      </c>
      <c r="Y1169" t="s">
        <v>21443</v>
      </c>
      <c r="Z1169" t="s">
        <v>9816</v>
      </c>
      <c r="AA1169" t="str">
        <f t="shared" si="18"/>
        <v>Router Security Requirements Guide :: Version 4, Release: 2 Benchmark Date: 23 Apr 2021 CM-6;</v>
      </c>
    </row>
    <row r="1170" spans="1:27" ht="409.5" hidden="1">
      <c r="A1170" t="s">
        <v>9751</v>
      </c>
      <c r="B1170" t="s">
        <v>5187</v>
      </c>
      <c r="C1170" t="s">
        <v>7717</v>
      </c>
      <c r="D1170" t="s">
        <v>9750</v>
      </c>
      <c r="E1170" t="s">
        <v>9749</v>
      </c>
      <c r="F1170" t="s">
        <v>9748</v>
      </c>
      <c r="G1170" t="s">
        <v>9747</v>
      </c>
      <c r="I1170" s="25" t="s">
        <v>9746</v>
      </c>
      <c r="J1170" t="s">
        <v>9745</v>
      </c>
      <c r="M1170" t="b">
        <v>0</v>
      </c>
      <c r="T1170" t="s">
        <v>4341</v>
      </c>
      <c r="U1170" t="s">
        <v>4340</v>
      </c>
      <c r="V1170" t="s">
        <v>9672</v>
      </c>
      <c r="W1170">
        <v>2917</v>
      </c>
      <c r="X1170" s="25" t="s">
        <v>21562</v>
      </c>
      <c r="Y1170" t="s">
        <v>21443</v>
      </c>
      <c r="Z1170" t="s">
        <v>9744</v>
      </c>
      <c r="AA1170" t="str">
        <f t="shared" si="18"/>
        <v>Router Security Requirements Guide :: Version 4, Release: 2 Benchmark Date: 23 Apr 2021 CM-6;</v>
      </c>
    </row>
    <row r="1171" spans="1:27" ht="360" hidden="1">
      <c r="A1171" t="s">
        <v>9743</v>
      </c>
      <c r="B1171" t="s">
        <v>4349</v>
      </c>
      <c r="C1171" t="s">
        <v>7717</v>
      </c>
      <c r="D1171" t="s">
        <v>9742</v>
      </c>
      <c r="E1171" t="s">
        <v>9741</v>
      </c>
      <c r="F1171" t="s">
        <v>9740</v>
      </c>
      <c r="G1171" t="s">
        <v>9739</v>
      </c>
      <c r="I1171" s="25" t="s">
        <v>9738</v>
      </c>
      <c r="J1171" t="s">
        <v>9737</v>
      </c>
      <c r="M1171" t="b">
        <v>0</v>
      </c>
      <c r="T1171" t="s">
        <v>4341</v>
      </c>
      <c r="U1171" t="s">
        <v>4340</v>
      </c>
      <c r="V1171" t="s">
        <v>9672</v>
      </c>
      <c r="W1171">
        <v>2917</v>
      </c>
      <c r="X1171" s="25" t="s">
        <v>21562</v>
      </c>
      <c r="Y1171" t="s">
        <v>21443</v>
      </c>
      <c r="Z1171" t="s">
        <v>9736</v>
      </c>
      <c r="AA1171" t="str">
        <f t="shared" si="18"/>
        <v>Router Security Requirements Guide :: Version 4, Release: 2 Benchmark Date: 23 Apr 2021 CM-6;</v>
      </c>
    </row>
    <row r="1172" spans="1:27" ht="409.5" hidden="1">
      <c r="A1172" t="s">
        <v>9735</v>
      </c>
      <c r="B1172" t="s">
        <v>4349</v>
      </c>
      <c r="C1172" t="s">
        <v>7717</v>
      </c>
      <c r="D1172" t="s">
        <v>9734</v>
      </c>
      <c r="E1172" t="s">
        <v>9733</v>
      </c>
      <c r="F1172" t="s">
        <v>9732</v>
      </c>
      <c r="G1172" t="s">
        <v>9731</v>
      </c>
      <c r="I1172" s="25" t="s">
        <v>9730</v>
      </c>
      <c r="J1172" t="s">
        <v>9729</v>
      </c>
      <c r="M1172" t="b">
        <v>0</v>
      </c>
      <c r="T1172" t="s">
        <v>4341</v>
      </c>
      <c r="U1172" t="s">
        <v>4340</v>
      </c>
      <c r="V1172" t="s">
        <v>9672</v>
      </c>
      <c r="W1172">
        <v>2917</v>
      </c>
      <c r="X1172" s="25" t="s">
        <v>21562</v>
      </c>
      <c r="Y1172" t="s">
        <v>21443</v>
      </c>
      <c r="Z1172" t="s">
        <v>9728</v>
      </c>
      <c r="AA1172" t="str">
        <f t="shared" si="18"/>
        <v>Router Security Requirements Guide :: Version 4, Release: 2 Benchmark Date: 23 Apr 2021 CM-6;</v>
      </c>
    </row>
    <row r="1173" spans="1:27" ht="409.5" hidden="1">
      <c r="A1173" t="s">
        <v>9530</v>
      </c>
      <c r="B1173" t="s">
        <v>4349</v>
      </c>
      <c r="C1173" t="s">
        <v>7717</v>
      </c>
      <c r="D1173" t="s">
        <v>9529</v>
      </c>
      <c r="E1173" t="s">
        <v>9528</v>
      </c>
      <c r="F1173" t="s">
        <v>9527</v>
      </c>
      <c r="G1173" s="25" t="s">
        <v>9526</v>
      </c>
      <c r="I1173" s="25" t="s">
        <v>9525</v>
      </c>
      <c r="J1173" t="s">
        <v>9524</v>
      </c>
      <c r="M1173" t="b">
        <v>0</v>
      </c>
      <c r="T1173" t="s">
        <v>4341</v>
      </c>
      <c r="U1173" t="s">
        <v>4340</v>
      </c>
      <c r="V1173" t="s">
        <v>9446</v>
      </c>
      <c r="W1173">
        <v>3333</v>
      </c>
      <c r="X1173" s="25" t="s">
        <v>21562</v>
      </c>
      <c r="Y1173" t="s">
        <v>21443</v>
      </c>
      <c r="AA1173" t="str">
        <f t="shared" si="18"/>
        <v>SDN Controller Security Requirements Guide :: Version 1, Release: 2 Benchmark Date: 24 Apr 2020 CM-6;</v>
      </c>
    </row>
    <row r="1174" spans="1:27" ht="409.5" hidden="1">
      <c r="A1174" t="s">
        <v>9523</v>
      </c>
      <c r="B1174" t="s">
        <v>4349</v>
      </c>
      <c r="C1174" t="s">
        <v>7717</v>
      </c>
      <c r="D1174" t="s">
        <v>9522</v>
      </c>
      <c r="E1174" t="s">
        <v>9521</v>
      </c>
      <c r="F1174" t="s">
        <v>9520</v>
      </c>
      <c r="G1174" t="s">
        <v>9519</v>
      </c>
      <c r="I1174" s="25" t="s">
        <v>9518</v>
      </c>
      <c r="J1174" t="s">
        <v>9517</v>
      </c>
      <c r="M1174" t="b">
        <v>0</v>
      </c>
      <c r="T1174" t="s">
        <v>4341</v>
      </c>
      <c r="U1174" t="s">
        <v>4340</v>
      </c>
      <c r="V1174" t="s">
        <v>9446</v>
      </c>
      <c r="W1174">
        <v>3333</v>
      </c>
      <c r="X1174" s="25" t="s">
        <v>21562</v>
      </c>
      <c r="Y1174" t="s">
        <v>21443</v>
      </c>
      <c r="AA1174" t="str">
        <f t="shared" si="18"/>
        <v>SDN Controller Security Requirements Guide :: Version 1, Release: 2 Benchmark Date: 24 Apr 2020 CM-6;</v>
      </c>
    </row>
    <row r="1175" spans="1:27" ht="409.5" hidden="1">
      <c r="A1175" t="s">
        <v>9516</v>
      </c>
      <c r="B1175" t="s">
        <v>4349</v>
      </c>
      <c r="C1175" t="s">
        <v>7717</v>
      </c>
      <c r="D1175" t="s">
        <v>9515</v>
      </c>
      <c r="E1175" t="s">
        <v>9514</v>
      </c>
      <c r="F1175" t="s">
        <v>9513</v>
      </c>
      <c r="G1175" t="s">
        <v>9512</v>
      </c>
      <c r="I1175" s="25" t="s">
        <v>9511</v>
      </c>
      <c r="J1175" t="s">
        <v>9510</v>
      </c>
      <c r="M1175" t="b">
        <v>0</v>
      </c>
      <c r="T1175" t="s">
        <v>4341</v>
      </c>
      <c r="U1175" t="s">
        <v>4340</v>
      </c>
      <c r="V1175" t="s">
        <v>9446</v>
      </c>
      <c r="W1175">
        <v>3333</v>
      </c>
      <c r="X1175" s="25" t="s">
        <v>21562</v>
      </c>
      <c r="Y1175" t="s">
        <v>21443</v>
      </c>
      <c r="AA1175" t="str">
        <f t="shared" si="18"/>
        <v>SDN Controller Security Requirements Guide :: Version 1, Release: 2 Benchmark Date: 24 Apr 2020 CM-6;</v>
      </c>
    </row>
    <row r="1176" spans="1:27" ht="409.5" hidden="1">
      <c r="A1176" t="s">
        <v>9509</v>
      </c>
      <c r="B1176" t="s">
        <v>4349</v>
      </c>
      <c r="C1176" t="s">
        <v>7717</v>
      </c>
      <c r="D1176" t="s">
        <v>9508</v>
      </c>
      <c r="E1176" t="s">
        <v>9507</v>
      </c>
      <c r="F1176" t="s">
        <v>9506</v>
      </c>
      <c r="G1176" t="s">
        <v>9505</v>
      </c>
      <c r="I1176" s="25" t="s">
        <v>9504</v>
      </c>
      <c r="J1176" t="s">
        <v>9503</v>
      </c>
      <c r="M1176" t="b">
        <v>0</v>
      </c>
      <c r="T1176" t="s">
        <v>4341</v>
      </c>
      <c r="U1176" t="s">
        <v>4340</v>
      </c>
      <c r="V1176" t="s">
        <v>9446</v>
      </c>
      <c r="W1176">
        <v>3333</v>
      </c>
      <c r="X1176" s="25" t="s">
        <v>21562</v>
      </c>
      <c r="Y1176" t="s">
        <v>21443</v>
      </c>
      <c r="AA1176" t="str">
        <f t="shared" si="18"/>
        <v>SDN Controller Security Requirements Guide :: Version 1, Release: 2 Benchmark Date: 24 Apr 2020 CM-6;</v>
      </c>
    </row>
    <row r="1177" spans="1:27" ht="409.5" hidden="1">
      <c r="A1177" t="s">
        <v>9453</v>
      </c>
      <c r="B1177" t="s">
        <v>4349</v>
      </c>
      <c r="C1177" t="s">
        <v>9451</v>
      </c>
      <c r="D1177" t="s">
        <v>9452</v>
      </c>
      <c r="E1177" t="s">
        <v>9451</v>
      </c>
      <c r="F1177" t="s">
        <v>9450</v>
      </c>
      <c r="G1177" s="25" t="s">
        <v>9449</v>
      </c>
      <c r="I1177" s="25" t="s">
        <v>9448</v>
      </c>
      <c r="J1177" t="s">
        <v>9447</v>
      </c>
      <c r="M1177" t="b">
        <v>0</v>
      </c>
      <c r="T1177" t="s">
        <v>4341</v>
      </c>
      <c r="U1177" t="s">
        <v>4340</v>
      </c>
      <c r="V1177" t="s">
        <v>9446</v>
      </c>
      <c r="W1177">
        <v>3333</v>
      </c>
      <c r="X1177" s="25" t="s">
        <v>21562</v>
      </c>
      <c r="Y1177" t="s">
        <v>21443</v>
      </c>
      <c r="AA1177" t="str">
        <f t="shared" si="18"/>
        <v>SDN Controller Security Requirements Guide :: Version 1, Release: 2 Benchmark Date: 24 Apr 2020 CM-6;</v>
      </c>
    </row>
    <row r="1178" spans="1:27" ht="409.5" hidden="1">
      <c r="A1178" t="s">
        <v>9375</v>
      </c>
      <c r="B1178" t="s">
        <v>4349</v>
      </c>
      <c r="C1178" t="s">
        <v>4358</v>
      </c>
      <c r="D1178" t="s">
        <v>9374</v>
      </c>
      <c r="E1178" t="s">
        <v>9373</v>
      </c>
      <c r="F1178" t="s">
        <v>9372</v>
      </c>
      <c r="G1178" s="25" t="s">
        <v>9371</v>
      </c>
      <c r="I1178" s="25" t="s">
        <v>9370</v>
      </c>
      <c r="J1178" t="s">
        <v>9369</v>
      </c>
      <c r="M1178" t="b">
        <v>0</v>
      </c>
      <c r="T1178" t="s">
        <v>4341</v>
      </c>
      <c r="U1178" t="s">
        <v>4340</v>
      </c>
      <c r="V1178" t="s">
        <v>9347</v>
      </c>
      <c r="W1178">
        <v>5262</v>
      </c>
      <c r="X1178" s="25" t="s">
        <v>21562</v>
      </c>
      <c r="Y1178" t="s">
        <v>21443</v>
      </c>
      <c r="AA1178" t="str">
        <f t="shared" si="18"/>
        <v>Unified Endpoint Management Agent Security Requirements Guide :: Version 1, Release: 1 Benchmark Date: 20 Nov 2020 CM-6;</v>
      </c>
    </row>
    <row r="1179" spans="1:27" ht="409.5" hidden="1">
      <c r="A1179" t="s">
        <v>9368</v>
      </c>
      <c r="B1179" t="s">
        <v>4349</v>
      </c>
      <c r="C1179" t="s">
        <v>4358</v>
      </c>
      <c r="D1179" t="s">
        <v>9367</v>
      </c>
      <c r="E1179" t="s">
        <v>9366</v>
      </c>
      <c r="F1179" s="25" t="s">
        <v>9365</v>
      </c>
      <c r="G1179" s="25" t="s">
        <v>9364</v>
      </c>
      <c r="I1179" s="25" t="s">
        <v>9363</v>
      </c>
      <c r="J1179" s="25" t="s">
        <v>9362</v>
      </c>
      <c r="M1179" t="b">
        <v>0</v>
      </c>
      <c r="T1179" t="s">
        <v>4341</v>
      </c>
      <c r="U1179" t="s">
        <v>4340</v>
      </c>
      <c r="V1179" t="s">
        <v>9347</v>
      </c>
      <c r="W1179">
        <v>5262</v>
      </c>
      <c r="X1179" s="25" t="s">
        <v>21562</v>
      </c>
      <c r="Y1179" t="s">
        <v>21443</v>
      </c>
      <c r="AA1179" t="str">
        <f t="shared" si="18"/>
        <v>Unified Endpoint Management Agent Security Requirements Guide :: Version 1, Release: 1 Benchmark Date: 20 Nov 2020 CM-6;</v>
      </c>
    </row>
    <row r="1180" spans="1:27" ht="409.5" hidden="1">
      <c r="A1180" t="s">
        <v>9361</v>
      </c>
      <c r="B1180" t="s">
        <v>4349</v>
      </c>
      <c r="C1180" t="s">
        <v>4358</v>
      </c>
      <c r="D1180" t="s">
        <v>9360</v>
      </c>
      <c r="E1180" t="s">
        <v>9359</v>
      </c>
      <c r="F1180" s="25" t="s">
        <v>9358</v>
      </c>
      <c r="G1180" s="25" t="s">
        <v>9357</v>
      </c>
      <c r="I1180" s="25" t="s">
        <v>9356</v>
      </c>
      <c r="J1180" s="25" t="s">
        <v>9355</v>
      </c>
      <c r="M1180" t="b">
        <v>0</v>
      </c>
      <c r="T1180" t="s">
        <v>4341</v>
      </c>
      <c r="U1180" t="s">
        <v>4340</v>
      </c>
      <c r="V1180" t="s">
        <v>9347</v>
      </c>
      <c r="W1180">
        <v>5262</v>
      </c>
      <c r="X1180" s="25" t="s">
        <v>21562</v>
      </c>
      <c r="Y1180" t="s">
        <v>21443</v>
      </c>
      <c r="AA1180" t="str">
        <f t="shared" si="18"/>
        <v>Unified Endpoint Management Agent Security Requirements Guide :: Version 1, Release: 1 Benchmark Date: 20 Nov 2020 CM-6;</v>
      </c>
    </row>
    <row r="1181" spans="1:27" ht="409.5" hidden="1">
      <c r="A1181" t="s">
        <v>8394</v>
      </c>
      <c r="B1181" t="s">
        <v>4349</v>
      </c>
      <c r="C1181" t="s">
        <v>4358</v>
      </c>
      <c r="D1181" t="s">
        <v>8393</v>
      </c>
      <c r="E1181" t="s">
        <v>8392</v>
      </c>
      <c r="F1181" t="s">
        <v>8391</v>
      </c>
      <c r="G1181" s="25" t="s">
        <v>8390</v>
      </c>
      <c r="I1181" s="25" t="s">
        <v>8389</v>
      </c>
      <c r="J1181" t="s">
        <v>8388</v>
      </c>
      <c r="M1181" t="b">
        <v>0</v>
      </c>
      <c r="T1181" t="s">
        <v>4341</v>
      </c>
      <c r="U1181" t="s">
        <v>4340</v>
      </c>
      <c r="V1181" t="s">
        <v>8332</v>
      </c>
      <c r="W1181">
        <v>5269</v>
      </c>
      <c r="X1181" s="25" t="s">
        <v>21562</v>
      </c>
      <c r="Y1181" t="s">
        <v>21443</v>
      </c>
      <c r="AA1181" t="str">
        <f t="shared" si="18"/>
        <v>Unified Endpoint Management Server Security Requirements Guide :: Version 1, Release: 1 Benchmark Date: 20 Nov 2020 CM-6;</v>
      </c>
    </row>
    <row r="1182" spans="1:27" ht="409.5" hidden="1">
      <c r="A1182" t="s">
        <v>8387</v>
      </c>
      <c r="B1182" t="s">
        <v>4349</v>
      </c>
      <c r="C1182" t="s">
        <v>4358</v>
      </c>
      <c r="D1182" t="s">
        <v>8386</v>
      </c>
      <c r="E1182" t="s">
        <v>8385</v>
      </c>
      <c r="F1182" t="s">
        <v>8384</v>
      </c>
      <c r="G1182" s="25" t="s">
        <v>8383</v>
      </c>
      <c r="I1182" s="25" t="s">
        <v>8382</v>
      </c>
      <c r="J1182" t="s">
        <v>8381</v>
      </c>
      <c r="M1182" t="b">
        <v>0</v>
      </c>
      <c r="T1182" t="s">
        <v>4341</v>
      </c>
      <c r="U1182" t="s">
        <v>4340</v>
      </c>
      <c r="V1182" t="s">
        <v>8332</v>
      </c>
      <c r="W1182">
        <v>5269</v>
      </c>
      <c r="X1182" s="25" t="s">
        <v>21562</v>
      </c>
      <c r="Y1182" t="s">
        <v>21443</v>
      </c>
      <c r="AA1182" t="str">
        <f t="shared" si="18"/>
        <v>Unified Endpoint Management Server Security Requirements Guide :: Version 1, Release: 1 Benchmark Date: 20 Nov 2020 CM-6;</v>
      </c>
    </row>
    <row r="1183" spans="1:27" ht="409.5" hidden="1">
      <c r="A1183" t="s">
        <v>7726</v>
      </c>
      <c r="B1183" t="s">
        <v>4745</v>
      </c>
      <c r="C1183" t="s">
        <v>7717</v>
      </c>
      <c r="D1183" t="s">
        <v>7725</v>
      </c>
      <c r="E1183" t="s">
        <v>7724</v>
      </c>
      <c r="F1183" t="s">
        <v>7723</v>
      </c>
      <c r="G1183" s="25" t="s">
        <v>7722</v>
      </c>
      <c r="I1183" s="25" t="s">
        <v>7721</v>
      </c>
      <c r="J1183" t="s">
        <v>7720</v>
      </c>
      <c r="M1183" t="b">
        <v>0</v>
      </c>
      <c r="T1183" t="s">
        <v>4341</v>
      </c>
      <c r="U1183" t="s">
        <v>4340</v>
      </c>
      <c r="V1183" t="s">
        <v>7613</v>
      </c>
      <c r="W1183">
        <v>2920</v>
      </c>
      <c r="X1183" s="25" t="s">
        <v>21562</v>
      </c>
      <c r="Y1183" t="s">
        <v>21443</v>
      </c>
      <c r="Z1183" t="s">
        <v>7719</v>
      </c>
      <c r="AA1183" t="str">
        <f t="shared" si="18"/>
        <v>Virtual Private Network (VPN) Security Requirements Guide :: Version 2, Release: 4 Benchmark Date: 27 Oct 2021 CM-6;</v>
      </c>
    </row>
    <row r="1184" spans="1:27" ht="409.5" hidden="1">
      <c r="A1184" t="s">
        <v>7718</v>
      </c>
      <c r="B1184" t="s">
        <v>4745</v>
      </c>
      <c r="C1184" t="s">
        <v>7717</v>
      </c>
      <c r="D1184" t="s">
        <v>7716</v>
      </c>
      <c r="E1184" t="s">
        <v>7715</v>
      </c>
      <c r="F1184" t="s">
        <v>7714</v>
      </c>
      <c r="G1184" s="25" t="s">
        <v>7713</v>
      </c>
      <c r="I1184" s="25" t="s">
        <v>7712</v>
      </c>
      <c r="J1184" t="s">
        <v>7711</v>
      </c>
      <c r="M1184" t="b">
        <v>0</v>
      </c>
      <c r="T1184" t="s">
        <v>4341</v>
      </c>
      <c r="U1184" t="s">
        <v>4340</v>
      </c>
      <c r="V1184" t="s">
        <v>7613</v>
      </c>
      <c r="W1184">
        <v>2920</v>
      </c>
      <c r="X1184" s="25" t="s">
        <v>21562</v>
      </c>
      <c r="Y1184" t="s">
        <v>21443</v>
      </c>
      <c r="Z1184" t="s">
        <v>7710</v>
      </c>
      <c r="AA1184" t="str">
        <f t="shared" si="18"/>
        <v>Virtual Private Network (VPN) Security Requirements Guide :: Version 2, Release: 4 Benchmark Date: 27 Oct 2021 CM-6;</v>
      </c>
    </row>
    <row r="1185" spans="1:27" ht="409.5" hidden="1">
      <c r="A1185" t="s">
        <v>7421</v>
      </c>
      <c r="B1185" t="s">
        <v>5187</v>
      </c>
      <c r="C1185" t="s">
        <v>4358</v>
      </c>
      <c r="D1185" t="s">
        <v>7420</v>
      </c>
      <c r="E1185" t="s">
        <v>7419</v>
      </c>
      <c r="F1185" t="s">
        <v>7418</v>
      </c>
      <c r="G1185" s="25" t="s">
        <v>7417</v>
      </c>
      <c r="I1185" s="25" t="s">
        <v>7416</v>
      </c>
      <c r="J1185" t="s">
        <v>7415</v>
      </c>
      <c r="M1185" t="b">
        <v>0</v>
      </c>
      <c r="T1185" t="s">
        <v>4341</v>
      </c>
      <c r="U1185" t="s">
        <v>4340</v>
      </c>
      <c r="V1185" t="s">
        <v>5162</v>
      </c>
      <c r="W1185">
        <v>4093</v>
      </c>
      <c r="X1185" s="25" t="s">
        <v>21562</v>
      </c>
      <c r="Y1185" t="s">
        <v>21443</v>
      </c>
      <c r="Z1185" t="s">
        <v>7414</v>
      </c>
      <c r="AA1185" t="str">
        <f t="shared" si="18"/>
        <v>Application Security and Development Security Technical Implementation Guide :: Version 5, Release: 2 Benchmark Date: 27 Oct 2022 CM-6;</v>
      </c>
    </row>
    <row r="1186" spans="1:27" ht="409.5" hidden="1">
      <c r="A1186" t="s">
        <v>6528</v>
      </c>
      <c r="B1186" t="s">
        <v>4349</v>
      </c>
      <c r="C1186" t="s">
        <v>4358</v>
      </c>
      <c r="D1186" t="s">
        <v>6527</v>
      </c>
      <c r="E1186" t="s">
        <v>6526</v>
      </c>
      <c r="F1186" t="s">
        <v>6525</v>
      </c>
      <c r="G1186" s="25" t="s">
        <v>6524</v>
      </c>
      <c r="I1186" s="25" t="s">
        <v>6523</v>
      </c>
      <c r="J1186" t="s">
        <v>6522</v>
      </c>
      <c r="M1186" t="b">
        <v>0</v>
      </c>
      <c r="T1186" t="s">
        <v>4341</v>
      </c>
      <c r="U1186" t="s">
        <v>4340</v>
      </c>
      <c r="V1186" t="s">
        <v>5162</v>
      </c>
      <c r="W1186">
        <v>4093</v>
      </c>
      <c r="X1186" s="25" t="s">
        <v>21562</v>
      </c>
      <c r="Y1186" t="s">
        <v>21443</v>
      </c>
      <c r="Z1186" t="s">
        <v>6521</v>
      </c>
      <c r="AA1186" t="str">
        <f t="shared" si="18"/>
        <v>Application Security and Development Security Technical Implementation Guide :: Version 5, Release: 2 Benchmark Date: 27 Oct 2022 CM-6;</v>
      </c>
    </row>
    <row r="1187" spans="1:27" ht="409.5" hidden="1">
      <c r="A1187" t="s">
        <v>4367</v>
      </c>
      <c r="B1187" t="s">
        <v>4349</v>
      </c>
      <c r="C1187" t="s">
        <v>4358</v>
      </c>
      <c r="D1187" t="s">
        <v>4366</v>
      </c>
      <c r="E1187" t="s">
        <v>4365</v>
      </c>
      <c r="F1187" t="s">
        <v>4364</v>
      </c>
      <c r="G1187" s="25" t="s">
        <v>4363</v>
      </c>
      <c r="I1187" s="25" t="s">
        <v>4362</v>
      </c>
      <c r="J1187" t="s">
        <v>4361</v>
      </c>
      <c r="M1187" t="b">
        <v>0</v>
      </c>
      <c r="T1187" t="s">
        <v>4341</v>
      </c>
      <c r="U1187" t="s">
        <v>4340</v>
      </c>
      <c r="V1187" t="s">
        <v>4339</v>
      </c>
      <c r="W1187">
        <v>2910</v>
      </c>
      <c r="X1187" s="25" t="s">
        <v>21562</v>
      </c>
      <c r="Y1187" t="s">
        <v>21443</v>
      </c>
      <c r="Z1187" t="s">
        <v>4360</v>
      </c>
      <c r="AA1187" t="str">
        <f t="shared" si="18"/>
        <v>Web Server Security Requirements Guide :: Version 3, Release: 1 Benchmark Date: 27 Oct 2022 CM-6;</v>
      </c>
    </row>
    <row r="1188" spans="1:27" ht="409.5" hidden="1">
      <c r="A1188" t="s">
        <v>4359</v>
      </c>
      <c r="B1188" t="s">
        <v>4349</v>
      </c>
      <c r="C1188" t="s">
        <v>4358</v>
      </c>
      <c r="D1188" t="s">
        <v>4357</v>
      </c>
      <c r="E1188" t="s">
        <v>4356</v>
      </c>
      <c r="F1188" t="s">
        <v>4355</v>
      </c>
      <c r="G1188" s="25" t="s">
        <v>4354</v>
      </c>
      <c r="I1188" s="25" t="s">
        <v>4353</v>
      </c>
      <c r="J1188" t="s">
        <v>4352</v>
      </c>
      <c r="M1188" t="b">
        <v>0</v>
      </c>
      <c r="T1188" t="s">
        <v>4341</v>
      </c>
      <c r="U1188" t="s">
        <v>4340</v>
      </c>
      <c r="V1188" t="s">
        <v>4339</v>
      </c>
      <c r="W1188">
        <v>2910</v>
      </c>
      <c r="X1188" s="25" t="s">
        <v>21562</v>
      </c>
      <c r="Y1188" t="s">
        <v>21443</v>
      </c>
      <c r="Z1188" t="s">
        <v>4351</v>
      </c>
      <c r="AA1188" t="str">
        <f t="shared" si="18"/>
        <v>Web Server Security Requirements Guide :: Version 3, Release: 1 Benchmark Date: 27 Oct 2022 CM-6;</v>
      </c>
    </row>
    <row r="1189" spans="1:27" ht="409.5" hidden="1">
      <c r="A1189" t="s">
        <v>10595</v>
      </c>
      <c r="B1189" t="s">
        <v>4745</v>
      </c>
      <c r="C1189" t="s">
        <v>4358</v>
      </c>
      <c r="D1189" t="s">
        <v>10594</v>
      </c>
      <c r="E1189" t="s">
        <v>10593</v>
      </c>
      <c r="F1189" t="s">
        <v>10592</v>
      </c>
      <c r="G1189" t="s">
        <v>10591</v>
      </c>
      <c r="I1189" s="25" t="s">
        <v>10590</v>
      </c>
      <c r="J1189" s="25" t="s">
        <v>10589</v>
      </c>
      <c r="M1189" t="b">
        <v>0</v>
      </c>
      <c r="T1189" t="s">
        <v>4341</v>
      </c>
      <c r="U1189" t="s">
        <v>4340</v>
      </c>
      <c r="V1189" t="s">
        <v>10511</v>
      </c>
      <c r="W1189">
        <v>2890</v>
      </c>
      <c r="X1189" s="25" t="s">
        <v>21563</v>
      </c>
      <c r="Y1189" t="s">
        <v>21914</v>
      </c>
      <c r="Z1189" t="s">
        <v>10588</v>
      </c>
      <c r="AA1189" t="str">
        <f t="shared" si="18"/>
        <v>Network Device Management Security Requirements Guide :: Version 4, Release: 1 Benchmark Date: 23 Apr 2021 CM-6;CM-6 (1);</v>
      </c>
    </row>
    <row r="1190" spans="1:27" ht="409.5" hidden="1">
      <c r="A1190" t="s">
        <v>10587</v>
      </c>
      <c r="B1190" t="s">
        <v>4349</v>
      </c>
      <c r="C1190" t="s">
        <v>4358</v>
      </c>
      <c r="D1190" t="s">
        <v>10586</v>
      </c>
      <c r="E1190" t="s">
        <v>10585</v>
      </c>
      <c r="F1190" t="s">
        <v>10584</v>
      </c>
      <c r="G1190" s="25" t="s">
        <v>10583</v>
      </c>
      <c r="I1190" s="25" t="s">
        <v>10582</v>
      </c>
      <c r="J1190" t="s">
        <v>10581</v>
      </c>
      <c r="M1190" t="b">
        <v>0</v>
      </c>
      <c r="T1190" t="s">
        <v>4341</v>
      </c>
      <c r="U1190" t="s">
        <v>4340</v>
      </c>
      <c r="V1190" t="s">
        <v>10511</v>
      </c>
      <c r="W1190">
        <v>2890</v>
      </c>
      <c r="X1190" s="25" t="s">
        <v>21564</v>
      </c>
      <c r="Y1190" t="s">
        <v>21915</v>
      </c>
      <c r="Z1190" t="s">
        <v>10580</v>
      </c>
      <c r="AA1190" t="str">
        <f t="shared" si="18"/>
        <v>Network Device Management Security Requirements Guide :: Version 4, Release: 1 Benchmark Date: 23 Apr 2021 CM-6;CP-9;</v>
      </c>
    </row>
    <row r="1191" spans="1:27" ht="409.5" hidden="1">
      <c r="A1191" t="s">
        <v>10579</v>
      </c>
      <c r="B1191" t="s">
        <v>4349</v>
      </c>
      <c r="C1191" t="s">
        <v>4358</v>
      </c>
      <c r="D1191" t="s">
        <v>10578</v>
      </c>
      <c r="E1191" t="s">
        <v>10577</v>
      </c>
      <c r="F1191" t="s">
        <v>10576</v>
      </c>
      <c r="G1191" s="25" t="s">
        <v>10575</v>
      </c>
      <c r="I1191" s="25" t="s">
        <v>10574</v>
      </c>
      <c r="J1191" t="s">
        <v>10573</v>
      </c>
      <c r="M1191" t="b">
        <v>0</v>
      </c>
      <c r="T1191" t="s">
        <v>4341</v>
      </c>
      <c r="U1191" t="s">
        <v>4340</v>
      </c>
      <c r="V1191" t="s">
        <v>10511</v>
      </c>
      <c r="W1191">
        <v>2890</v>
      </c>
      <c r="X1191" s="25" t="s">
        <v>21687</v>
      </c>
      <c r="Y1191" t="s">
        <v>21916</v>
      </c>
      <c r="Z1191" t="s">
        <v>10572</v>
      </c>
      <c r="AA1191" t="str">
        <f t="shared" si="18"/>
        <v xml:space="preserve">Network Device Management Security Requirements Guide :: Version 4, Release: 1 Benchmark Date: 23 Apr 2021 CM-6;CP-9;  </v>
      </c>
    </row>
    <row r="1192" spans="1:27" ht="409.5" hidden="1">
      <c r="A1192" t="s">
        <v>10705</v>
      </c>
      <c r="B1192" t="s">
        <v>4349</v>
      </c>
      <c r="C1192" t="s">
        <v>10704</v>
      </c>
      <c r="D1192" t="s">
        <v>10703</v>
      </c>
      <c r="E1192" t="s">
        <v>10702</v>
      </c>
      <c r="F1192" t="s">
        <v>10701</v>
      </c>
      <c r="G1192" s="25" t="s">
        <v>10700</v>
      </c>
      <c r="I1192" s="25" t="s">
        <v>10699</v>
      </c>
      <c r="J1192" t="s">
        <v>10698</v>
      </c>
      <c r="M1192" t="b">
        <v>0</v>
      </c>
      <c r="T1192" t="s">
        <v>4341</v>
      </c>
      <c r="U1192" t="s">
        <v>4340</v>
      </c>
      <c r="V1192" t="s">
        <v>10511</v>
      </c>
      <c r="W1192">
        <v>2890</v>
      </c>
      <c r="X1192" s="25" t="s">
        <v>21565</v>
      </c>
      <c r="Y1192" t="s">
        <v>21917</v>
      </c>
      <c r="Z1192" t="s">
        <v>10697</v>
      </c>
      <c r="AA1192" t="str">
        <f t="shared" si="18"/>
        <v>Network Device Management Security Requirements Guide :: Version 4, Release: 1 Benchmark Date: 23 Apr 2021 CM-6;MA-3 (4);</v>
      </c>
    </row>
    <row r="1193" spans="1:27" ht="409.5" hidden="1">
      <c r="A1193" t="s">
        <v>6072</v>
      </c>
      <c r="B1193" t="s">
        <v>4349</v>
      </c>
      <c r="C1193" t="s">
        <v>4358</v>
      </c>
      <c r="D1193" t="s">
        <v>6071</v>
      </c>
      <c r="E1193" t="s">
        <v>6070</v>
      </c>
      <c r="F1193" t="s">
        <v>6069</v>
      </c>
      <c r="G1193" s="25" t="s">
        <v>6068</v>
      </c>
      <c r="I1193" s="25" t="s">
        <v>6067</v>
      </c>
      <c r="J1193" s="25" t="s">
        <v>6066</v>
      </c>
      <c r="M1193" t="b">
        <v>0</v>
      </c>
      <c r="T1193" t="s">
        <v>4341</v>
      </c>
      <c r="U1193" t="s">
        <v>4340</v>
      </c>
      <c r="V1193" t="s">
        <v>5162</v>
      </c>
      <c r="W1193">
        <v>4093</v>
      </c>
      <c r="X1193" s="25" t="s">
        <v>21566</v>
      </c>
      <c r="Y1193" t="s">
        <v>21918</v>
      </c>
      <c r="Z1193" t="s">
        <v>6065</v>
      </c>
      <c r="AA1193" t="str">
        <f t="shared" si="18"/>
        <v>Application Security and Development Security Technical Implementation Guide :: Version 5, Release: 2 Benchmark Date: 27 Oct 2022 CM-6;SA-11;</v>
      </c>
    </row>
    <row r="1194" spans="1:27" ht="409.5" hidden="1">
      <c r="A1194" t="s">
        <v>10571</v>
      </c>
      <c r="B1194" t="s">
        <v>4349</v>
      </c>
      <c r="C1194" t="s">
        <v>4358</v>
      </c>
      <c r="D1194" t="s">
        <v>10570</v>
      </c>
      <c r="E1194" t="s">
        <v>10569</v>
      </c>
      <c r="F1194" t="s">
        <v>10568</v>
      </c>
      <c r="G1194" t="s">
        <v>10567</v>
      </c>
      <c r="I1194" s="25" t="s">
        <v>10566</v>
      </c>
      <c r="J1194" t="s">
        <v>10565</v>
      </c>
      <c r="M1194" t="b">
        <v>0</v>
      </c>
      <c r="T1194" t="s">
        <v>4341</v>
      </c>
      <c r="U1194" t="s">
        <v>4340</v>
      </c>
      <c r="V1194" t="s">
        <v>10511</v>
      </c>
      <c r="W1194">
        <v>2890</v>
      </c>
      <c r="X1194" s="25" t="s">
        <v>21567</v>
      </c>
      <c r="Y1194" t="s">
        <v>21919</v>
      </c>
      <c r="Z1194" t="s">
        <v>10564</v>
      </c>
      <c r="AA1194" t="str">
        <f t="shared" si="18"/>
        <v>Network Device Management Security Requirements Guide :: Version 4, Release: 1 Benchmark Date: 23 Apr 2021 CM-6;SC-17;</v>
      </c>
    </row>
    <row r="1195" spans="1:27" ht="409.5" hidden="1">
      <c r="A1195" t="s">
        <v>15656</v>
      </c>
      <c r="B1195" t="s">
        <v>4349</v>
      </c>
      <c r="C1195" t="s">
        <v>15654</v>
      </c>
      <c r="D1195" t="s">
        <v>15655</v>
      </c>
      <c r="E1195" t="s">
        <v>15654</v>
      </c>
      <c r="F1195" t="s">
        <v>15653</v>
      </c>
      <c r="G1195" s="25" t="s">
        <v>15640</v>
      </c>
      <c r="I1195" t="s">
        <v>15652</v>
      </c>
      <c r="J1195" t="s">
        <v>15651</v>
      </c>
      <c r="M1195" t="b">
        <v>0</v>
      </c>
      <c r="T1195" t="s">
        <v>4341</v>
      </c>
      <c r="U1195" t="s">
        <v>4340</v>
      </c>
      <c r="V1195" t="s">
        <v>15278</v>
      </c>
      <c r="W1195">
        <v>2355</v>
      </c>
      <c r="X1195" s="25" t="s">
        <v>21810</v>
      </c>
      <c r="Y1195" t="s">
        <v>21920</v>
      </c>
      <c r="AA1195" t="str">
        <f t="shared" si="18"/>
        <v>Domain Name System (DNS) Security Requirements Guide :: Version 2, Release: 4 Benchmark Date: 23 Oct 2015 CM-6;SC-2;0 (2);</v>
      </c>
    </row>
    <row r="1196" spans="1:27" ht="409.5" hidden="1">
      <c r="A1196" t="s">
        <v>15650</v>
      </c>
      <c r="B1196" t="s">
        <v>4349</v>
      </c>
      <c r="C1196" t="s">
        <v>15648</v>
      </c>
      <c r="D1196" t="s">
        <v>15649</v>
      </c>
      <c r="E1196" t="s">
        <v>15648</v>
      </c>
      <c r="F1196" t="s">
        <v>15647</v>
      </c>
      <c r="G1196" s="25" t="s">
        <v>15640</v>
      </c>
      <c r="I1196" t="s">
        <v>15646</v>
      </c>
      <c r="J1196" t="s">
        <v>15645</v>
      </c>
      <c r="M1196" t="b">
        <v>0</v>
      </c>
      <c r="T1196" t="s">
        <v>4341</v>
      </c>
      <c r="U1196" t="s">
        <v>4340</v>
      </c>
      <c r="V1196" t="s">
        <v>15278</v>
      </c>
      <c r="W1196">
        <v>2355</v>
      </c>
      <c r="X1196" s="25" t="s">
        <v>21811</v>
      </c>
      <c r="Y1196" t="s">
        <v>21920</v>
      </c>
      <c r="AA1196" t="str">
        <f t="shared" si="18"/>
        <v>Domain Name System (DNS) Security Requirements Guide :: Version 2, Release: 4 Benchmark Date: 23 Oct 2015 CM-6;SC-2;0 (2);</v>
      </c>
    </row>
    <row r="1197" spans="1:27" ht="409.5" hidden="1">
      <c r="A1197" t="s">
        <v>15341</v>
      </c>
      <c r="B1197" t="s">
        <v>4349</v>
      </c>
      <c r="C1197" t="s">
        <v>15339</v>
      </c>
      <c r="D1197" t="s">
        <v>15340</v>
      </c>
      <c r="E1197" t="s">
        <v>15339</v>
      </c>
      <c r="F1197" t="s">
        <v>15338</v>
      </c>
      <c r="G1197" s="25" t="s">
        <v>15337</v>
      </c>
      <c r="I1197" s="25" t="s">
        <v>15336</v>
      </c>
      <c r="J1197" t="s">
        <v>15335</v>
      </c>
      <c r="M1197" t="b">
        <v>0</v>
      </c>
      <c r="T1197" t="s">
        <v>4341</v>
      </c>
      <c r="U1197" t="s">
        <v>4340</v>
      </c>
      <c r="V1197" t="s">
        <v>15278</v>
      </c>
      <c r="W1197">
        <v>2355</v>
      </c>
      <c r="X1197" s="25" t="s">
        <v>21568</v>
      </c>
      <c r="Y1197" t="s">
        <v>21921</v>
      </c>
      <c r="AA1197" t="str">
        <f t="shared" si="18"/>
        <v>Domain Name System (DNS) Security Requirements Guide :: Version 2, Release: 4 Benchmark Date: 23 Oct 2015 CM-6;SI-13 (4);</v>
      </c>
    </row>
    <row r="1198" spans="1:27" ht="409.5" hidden="1">
      <c r="A1198" t="s">
        <v>15561</v>
      </c>
      <c r="B1198" t="s">
        <v>4349</v>
      </c>
      <c r="C1198" t="s">
        <v>15559</v>
      </c>
      <c r="D1198" t="s">
        <v>15560</v>
      </c>
      <c r="E1198" t="s">
        <v>15559</v>
      </c>
      <c r="F1198" t="s">
        <v>15558</v>
      </c>
      <c r="G1198" s="25" t="s">
        <v>15557</v>
      </c>
      <c r="I1198" s="25" t="s">
        <v>15556</v>
      </c>
      <c r="J1198" t="s">
        <v>15555</v>
      </c>
      <c r="M1198" t="b">
        <v>0</v>
      </c>
      <c r="T1198" t="s">
        <v>4341</v>
      </c>
      <c r="U1198" t="s">
        <v>4340</v>
      </c>
      <c r="V1198" t="s">
        <v>15278</v>
      </c>
      <c r="W1198">
        <v>2355</v>
      </c>
      <c r="X1198" s="25" t="s">
        <v>21569</v>
      </c>
      <c r="Y1198" t="s">
        <v>21922</v>
      </c>
      <c r="AA1198" t="str">
        <f t="shared" si="18"/>
        <v>Domain Name System (DNS) Security Requirements Guide :: Version 2, Release: 4 Benchmark Date: 23 Oct 2015 CM-6;SI-17;</v>
      </c>
    </row>
    <row r="1199" spans="1:27" ht="409.5">
      <c r="A1199" t="s">
        <v>20603</v>
      </c>
      <c r="B1199" t="s">
        <v>4349</v>
      </c>
      <c r="C1199" t="s">
        <v>20601</v>
      </c>
      <c r="D1199" t="s">
        <v>20602</v>
      </c>
      <c r="E1199" t="s">
        <v>20601</v>
      </c>
      <c r="F1199" t="s">
        <v>20600</v>
      </c>
      <c r="G1199" s="25" t="s">
        <v>20599</v>
      </c>
      <c r="I1199" s="25" t="s">
        <v>20598</v>
      </c>
      <c r="J1199" t="s">
        <v>20597</v>
      </c>
      <c r="M1199" t="b">
        <v>0</v>
      </c>
      <c r="T1199" t="s">
        <v>4341</v>
      </c>
      <c r="U1199" t="s">
        <v>4340</v>
      </c>
      <c r="V1199" t="s">
        <v>19908</v>
      </c>
      <c r="W1199">
        <v>2489</v>
      </c>
      <c r="X1199" s="25" t="s">
        <v>21562</v>
      </c>
      <c r="Y1199" t="s">
        <v>21443</v>
      </c>
      <c r="AA1199" t="str">
        <f t="shared" si="18"/>
        <v>Application Layer Gateway (ALG) Security Requirements Guide (SRG) :: Version 1, Release: 2 Benchmark Date: 24 Jul 2015 CM-6;</v>
      </c>
    </row>
    <row r="1200" spans="1:27" ht="409.5">
      <c r="A1200" t="s">
        <v>20596</v>
      </c>
      <c r="B1200" t="s">
        <v>4349</v>
      </c>
      <c r="C1200" t="s">
        <v>20594</v>
      </c>
      <c r="D1200" t="s">
        <v>20595</v>
      </c>
      <c r="E1200" t="s">
        <v>20594</v>
      </c>
      <c r="F1200" t="s">
        <v>20593</v>
      </c>
      <c r="G1200" s="25" t="s">
        <v>20592</v>
      </c>
      <c r="I1200" s="25" t="s">
        <v>20591</v>
      </c>
      <c r="J1200" t="s">
        <v>20590</v>
      </c>
      <c r="M1200" t="b">
        <v>0</v>
      </c>
      <c r="T1200" t="s">
        <v>4341</v>
      </c>
      <c r="U1200" t="s">
        <v>4340</v>
      </c>
      <c r="V1200" t="s">
        <v>19908</v>
      </c>
      <c r="W1200">
        <v>2489</v>
      </c>
      <c r="X1200" s="25" t="s">
        <v>21689</v>
      </c>
      <c r="Y1200" t="s">
        <v>21688</v>
      </c>
      <c r="AA1200" t="str">
        <f t="shared" si="18"/>
        <v>Application Layer Gateway (ALG) Security Requirements Guide (SRG) :: Version 1, Release: 2 Benchmark Date: 24 Jul 2015 CM-6;SC-7 (17);</v>
      </c>
    </row>
    <row r="1201" spans="1:27" ht="409.5">
      <c r="A1201" t="s">
        <v>20589</v>
      </c>
      <c r="B1201" t="s">
        <v>4349</v>
      </c>
      <c r="C1201" t="s">
        <v>20587</v>
      </c>
      <c r="D1201" t="s">
        <v>20588</v>
      </c>
      <c r="E1201" t="s">
        <v>20587</v>
      </c>
      <c r="F1201" t="s">
        <v>20586</v>
      </c>
      <c r="G1201" s="25" t="s">
        <v>20585</v>
      </c>
      <c r="I1201" s="25" t="s">
        <v>20584</v>
      </c>
      <c r="J1201" t="s">
        <v>20583</v>
      </c>
      <c r="M1201" t="b">
        <v>0</v>
      </c>
      <c r="T1201" t="s">
        <v>4341</v>
      </c>
      <c r="U1201" t="s">
        <v>4340</v>
      </c>
      <c r="V1201" t="s">
        <v>19908</v>
      </c>
      <c r="W1201">
        <v>2489</v>
      </c>
      <c r="X1201" s="25" t="s">
        <v>21689</v>
      </c>
      <c r="Y1201" t="s">
        <v>21688</v>
      </c>
      <c r="AA1201" t="str">
        <f t="shared" si="18"/>
        <v>Application Layer Gateway (ALG) Security Requirements Guide (SRG) :: Version 1, Release: 2 Benchmark Date: 24 Jul 2015 CM-6;SC-7 (17);</v>
      </c>
    </row>
    <row r="1202" spans="1:27" ht="409.5">
      <c r="A1202" t="s">
        <v>20582</v>
      </c>
      <c r="B1202" t="s">
        <v>4349</v>
      </c>
      <c r="C1202" t="s">
        <v>20580</v>
      </c>
      <c r="D1202" t="s">
        <v>20581</v>
      </c>
      <c r="E1202" t="s">
        <v>20580</v>
      </c>
      <c r="F1202" t="s">
        <v>20579</v>
      </c>
      <c r="G1202" s="25" t="s">
        <v>20578</v>
      </c>
      <c r="I1202" s="25" t="s">
        <v>20577</v>
      </c>
      <c r="J1202" t="s">
        <v>20576</v>
      </c>
      <c r="M1202" t="b">
        <v>0</v>
      </c>
      <c r="T1202" t="s">
        <v>4341</v>
      </c>
      <c r="U1202" t="s">
        <v>4340</v>
      </c>
      <c r="V1202" t="s">
        <v>19908</v>
      </c>
      <c r="W1202">
        <v>2489</v>
      </c>
      <c r="X1202" s="25" t="s">
        <v>21689</v>
      </c>
      <c r="Y1202" t="s">
        <v>21688</v>
      </c>
      <c r="AA1202" t="str">
        <f t="shared" si="18"/>
        <v>Application Layer Gateway (ALG) Security Requirements Guide (SRG) :: Version 1, Release: 2 Benchmark Date: 24 Jul 2015 CM-6;SC-7 (17);</v>
      </c>
    </row>
    <row r="1203" spans="1:27" ht="409.5" hidden="1">
      <c r="A1203" t="s">
        <v>17340</v>
      </c>
      <c r="B1203" t="s">
        <v>4349</v>
      </c>
      <c r="C1203" t="s">
        <v>4494</v>
      </c>
      <c r="D1203" t="s">
        <v>17339</v>
      </c>
      <c r="E1203" t="s">
        <v>17338</v>
      </c>
      <c r="F1203" t="s">
        <v>17337</v>
      </c>
      <c r="G1203" s="25" t="s">
        <v>17336</v>
      </c>
      <c r="I1203" s="25" t="s">
        <v>17335</v>
      </c>
      <c r="J1203" t="s">
        <v>17334</v>
      </c>
      <c r="M1203" t="b">
        <v>0</v>
      </c>
      <c r="T1203" t="s">
        <v>4341</v>
      </c>
      <c r="U1203" t="s">
        <v>4340</v>
      </c>
      <c r="V1203" t="s">
        <v>16942</v>
      </c>
      <c r="W1203">
        <v>5239</v>
      </c>
      <c r="X1203" s="25" t="s">
        <v>21690</v>
      </c>
      <c r="Y1203" t="s">
        <v>21691</v>
      </c>
      <c r="AA1203" t="str">
        <f t="shared" si="18"/>
        <v>Container Platform Security Requirements Guide :: Version 1, Release: 3 Benchmark Date: 27 Jan 2022 CM-7 (1);</v>
      </c>
    </row>
    <row r="1204" spans="1:27" ht="409.5" hidden="1">
      <c r="A1204" t="s">
        <v>16313</v>
      </c>
      <c r="B1204" t="s">
        <v>4349</v>
      </c>
      <c r="C1204" t="s">
        <v>4494</v>
      </c>
      <c r="D1204" t="s">
        <v>16312</v>
      </c>
      <c r="E1204" t="s">
        <v>16311</v>
      </c>
      <c r="F1204" t="s">
        <v>16310</v>
      </c>
      <c r="G1204" t="s">
        <v>16309</v>
      </c>
      <c r="I1204" s="25" t="s">
        <v>16308</v>
      </c>
      <c r="J1204" s="25" t="s">
        <v>16307</v>
      </c>
      <c r="M1204" t="b">
        <v>0</v>
      </c>
      <c r="T1204" t="s">
        <v>4341</v>
      </c>
      <c r="U1204" t="s">
        <v>4340</v>
      </c>
      <c r="V1204" t="s">
        <v>15953</v>
      </c>
      <c r="W1204">
        <v>2902</v>
      </c>
      <c r="X1204" s="25" t="s">
        <v>21690</v>
      </c>
      <c r="Y1204" t="s">
        <v>21691</v>
      </c>
      <c r="Z1204" t="s">
        <v>16306</v>
      </c>
      <c r="AA1204" t="str">
        <f t="shared" si="18"/>
        <v>Database Security Requirements Guide :: Version 3, Release: 3 Benchmark Date: 27 Jul 2022 CM-7 (1);</v>
      </c>
    </row>
    <row r="1205" spans="1:27" ht="409.5" hidden="1">
      <c r="A1205" t="s">
        <v>8617</v>
      </c>
      <c r="B1205" t="s">
        <v>4349</v>
      </c>
      <c r="C1205" t="s">
        <v>4494</v>
      </c>
      <c r="D1205" t="s">
        <v>8616</v>
      </c>
      <c r="E1205" t="s">
        <v>8615</v>
      </c>
      <c r="F1205" t="s">
        <v>8614</v>
      </c>
      <c r="G1205" s="25" t="s">
        <v>8613</v>
      </c>
      <c r="I1205" s="25" t="s">
        <v>8612</v>
      </c>
      <c r="J1205" t="s">
        <v>8611</v>
      </c>
      <c r="M1205" t="b">
        <v>0</v>
      </c>
      <c r="T1205" t="s">
        <v>4341</v>
      </c>
      <c r="U1205" t="s">
        <v>4340</v>
      </c>
      <c r="V1205" t="s">
        <v>8332</v>
      </c>
      <c r="W1205">
        <v>5269</v>
      </c>
      <c r="X1205" s="25" t="s">
        <v>21690</v>
      </c>
      <c r="Y1205" t="s">
        <v>21691</v>
      </c>
      <c r="AA1205" t="str">
        <f t="shared" si="18"/>
        <v>Unified Endpoint Management Server Security Requirements Guide :: Version 1, Release: 1 Benchmark Date: 20 Nov 2020 CM-7 (1);</v>
      </c>
    </row>
    <row r="1206" spans="1:27" ht="409.5" hidden="1">
      <c r="A1206" t="s">
        <v>4495</v>
      </c>
      <c r="B1206" t="s">
        <v>4349</v>
      </c>
      <c r="C1206" t="s">
        <v>4494</v>
      </c>
      <c r="D1206" t="s">
        <v>4493</v>
      </c>
      <c r="E1206" t="s">
        <v>4492</v>
      </c>
      <c r="F1206" t="s">
        <v>4491</v>
      </c>
      <c r="G1206" s="25" t="s">
        <v>4490</v>
      </c>
      <c r="I1206" s="25" t="s">
        <v>4489</v>
      </c>
      <c r="J1206" t="s">
        <v>4488</v>
      </c>
      <c r="M1206" t="b">
        <v>0</v>
      </c>
      <c r="T1206" t="s">
        <v>4341</v>
      </c>
      <c r="U1206" t="s">
        <v>4340</v>
      </c>
      <c r="V1206" t="s">
        <v>4339</v>
      </c>
      <c r="W1206">
        <v>2910</v>
      </c>
      <c r="X1206" s="25" t="s">
        <v>21690</v>
      </c>
      <c r="Y1206" t="s">
        <v>21691</v>
      </c>
      <c r="Z1206" t="s">
        <v>4487</v>
      </c>
      <c r="AA1206" t="str">
        <f t="shared" si="18"/>
        <v>Web Server Security Requirements Guide :: Version 3, Release: 1 Benchmark Date: 27 Oct 2022 CM-7 (1);</v>
      </c>
    </row>
    <row r="1207" spans="1:27" ht="409.5" hidden="1">
      <c r="A1207" t="s">
        <v>17333</v>
      </c>
      <c r="B1207" t="s">
        <v>4349</v>
      </c>
      <c r="C1207" t="s">
        <v>6519</v>
      </c>
      <c r="D1207" t="s">
        <v>17332</v>
      </c>
      <c r="E1207" t="s">
        <v>17331</v>
      </c>
      <c r="F1207" t="s">
        <v>17330</v>
      </c>
      <c r="G1207" t="s">
        <v>17329</v>
      </c>
      <c r="I1207" s="25" t="s">
        <v>17328</v>
      </c>
      <c r="J1207" t="s">
        <v>17327</v>
      </c>
      <c r="M1207" t="b">
        <v>0</v>
      </c>
      <c r="T1207" t="s">
        <v>4341</v>
      </c>
      <c r="U1207" t="s">
        <v>4340</v>
      </c>
      <c r="V1207" t="s">
        <v>16942</v>
      </c>
      <c r="W1207">
        <v>5239</v>
      </c>
      <c r="X1207" s="25" t="s">
        <v>21692</v>
      </c>
      <c r="Y1207" t="s">
        <v>21693</v>
      </c>
      <c r="AA1207" t="str">
        <f t="shared" si="18"/>
        <v>Container Platform Security Requirements Guide :: Version 1, Release: 3 Benchmark Date: 27 Jan 2022 CM-7 (2);</v>
      </c>
    </row>
    <row r="1208" spans="1:27" ht="409.5" hidden="1">
      <c r="A1208" t="s">
        <v>13852</v>
      </c>
      <c r="B1208" t="s">
        <v>4349</v>
      </c>
      <c r="C1208" t="s">
        <v>13851</v>
      </c>
      <c r="D1208" t="s">
        <v>13850</v>
      </c>
      <c r="E1208" t="s">
        <v>13849</v>
      </c>
      <c r="F1208" t="s">
        <v>13848</v>
      </c>
      <c r="G1208" s="25" t="s">
        <v>13847</v>
      </c>
      <c r="I1208" t="s">
        <v>13846</v>
      </c>
      <c r="J1208" t="s">
        <v>13845</v>
      </c>
      <c r="M1208" t="b">
        <v>0</v>
      </c>
      <c r="T1208" t="s">
        <v>4341</v>
      </c>
      <c r="U1208" t="s">
        <v>4340</v>
      </c>
      <c r="V1208" t="s">
        <v>13339</v>
      </c>
      <c r="W1208">
        <v>2895</v>
      </c>
      <c r="X1208" s="25" t="s">
        <v>21692</v>
      </c>
      <c r="Y1208" t="s">
        <v>21693</v>
      </c>
      <c r="Z1208" t="s">
        <v>13844</v>
      </c>
      <c r="AA1208" t="str">
        <f t="shared" si="18"/>
        <v>General Purpose Operating System Security Requirements Guide :: Version 2, Release: 4 Benchmark Date: 27 Jul 2022 CM-7 (2);</v>
      </c>
    </row>
    <row r="1209" spans="1:27" ht="409.5" hidden="1">
      <c r="A1209" t="s">
        <v>6520</v>
      </c>
      <c r="B1209" t="s">
        <v>4349</v>
      </c>
      <c r="C1209" t="s">
        <v>6519</v>
      </c>
      <c r="D1209" t="s">
        <v>6518</v>
      </c>
      <c r="E1209" t="s">
        <v>6517</v>
      </c>
      <c r="F1209" t="s">
        <v>6516</v>
      </c>
      <c r="G1209" s="25" t="s">
        <v>6515</v>
      </c>
      <c r="I1209" s="25" t="s">
        <v>6514</v>
      </c>
      <c r="J1209" t="s">
        <v>6513</v>
      </c>
      <c r="M1209" t="b">
        <v>0</v>
      </c>
      <c r="T1209" t="s">
        <v>4341</v>
      </c>
      <c r="U1209" t="s">
        <v>4340</v>
      </c>
      <c r="V1209" t="s">
        <v>5162</v>
      </c>
      <c r="W1209">
        <v>4093</v>
      </c>
      <c r="X1209" s="25" t="s">
        <v>21692</v>
      </c>
      <c r="Y1209" t="s">
        <v>21693</v>
      </c>
      <c r="Z1209" t="s">
        <v>6512</v>
      </c>
      <c r="AA1209" t="str">
        <f t="shared" si="18"/>
        <v>Application Security and Development Security Technical Implementation Guide :: Version 5, Release: 2 Benchmark Date: 27 Oct 2022 CM-7 (2);</v>
      </c>
    </row>
    <row r="1210" spans="1:27" ht="409.5" hidden="1">
      <c r="A1210" t="s">
        <v>5574</v>
      </c>
      <c r="B1210" t="s">
        <v>4349</v>
      </c>
      <c r="C1210" t="s">
        <v>4358</v>
      </c>
      <c r="D1210" t="s">
        <v>5573</v>
      </c>
      <c r="E1210" t="s">
        <v>5572</v>
      </c>
      <c r="F1210" t="s">
        <v>5571</v>
      </c>
      <c r="G1210" t="s">
        <v>5570</v>
      </c>
      <c r="I1210" s="25" t="s">
        <v>5569</v>
      </c>
      <c r="J1210" s="25" t="s">
        <v>5568</v>
      </c>
      <c r="M1210" t="b">
        <v>0</v>
      </c>
      <c r="T1210" t="s">
        <v>4341</v>
      </c>
      <c r="U1210" t="s">
        <v>4340</v>
      </c>
      <c r="V1210" t="s">
        <v>5162</v>
      </c>
      <c r="W1210">
        <v>4093</v>
      </c>
      <c r="X1210" s="25" t="s">
        <v>5559</v>
      </c>
      <c r="Y1210" t="s">
        <v>21694</v>
      </c>
      <c r="Z1210" t="s">
        <v>5567</v>
      </c>
      <c r="AA1210" t="str">
        <f t="shared" si="18"/>
        <v>Application Security and Development Security Technical Implementation Guide :: Version 5, Release: 2 Benchmark Date: 27 Oct 2022 CM-7 (3);</v>
      </c>
    </row>
    <row r="1211" spans="1:27" ht="409.5" hidden="1">
      <c r="A1211" t="s">
        <v>5566</v>
      </c>
      <c r="B1211" t="s">
        <v>4349</v>
      </c>
      <c r="C1211" t="s">
        <v>4358</v>
      </c>
      <c r="D1211" t="s">
        <v>5565</v>
      </c>
      <c r="E1211" t="s">
        <v>5564</v>
      </c>
      <c r="F1211" t="s">
        <v>5563</v>
      </c>
      <c r="G1211" t="s">
        <v>5562</v>
      </c>
      <c r="I1211" s="25" t="s">
        <v>5561</v>
      </c>
      <c r="J1211" t="s">
        <v>5560</v>
      </c>
      <c r="M1211" t="b">
        <v>0</v>
      </c>
      <c r="T1211" t="s">
        <v>4341</v>
      </c>
      <c r="U1211" t="s">
        <v>4340</v>
      </c>
      <c r="V1211" t="s">
        <v>5162</v>
      </c>
      <c r="W1211">
        <v>4093</v>
      </c>
      <c r="X1211" s="25" t="s">
        <v>5559</v>
      </c>
      <c r="Y1211" t="s">
        <v>21694</v>
      </c>
      <c r="Z1211" t="s">
        <v>5558</v>
      </c>
      <c r="AA1211" t="str">
        <f t="shared" si="18"/>
        <v>Application Security and Development Security Technical Implementation Guide :: Version 5, Release: 2 Benchmark Date: 27 Oct 2022 CM-7 (3);</v>
      </c>
    </row>
    <row r="1212" spans="1:27" ht="409.5" hidden="1">
      <c r="A1212" t="s">
        <v>17326</v>
      </c>
      <c r="B1212" t="s">
        <v>4349</v>
      </c>
      <c r="C1212" t="s">
        <v>6510</v>
      </c>
      <c r="D1212" t="s">
        <v>17325</v>
      </c>
      <c r="E1212" t="s">
        <v>17324</v>
      </c>
      <c r="F1212" t="s">
        <v>17323</v>
      </c>
      <c r="G1212" s="25" t="s">
        <v>17322</v>
      </c>
      <c r="I1212" s="25" t="s">
        <v>17321</v>
      </c>
      <c r="J1212" t="s">
        <v>17320</v>
      </c>
      <c r="M1212" t="b">
        <v>0</v>
      </c>
      <c r="T1212" t="s">
        <v>4341</v>
      </c>
      <c r="U1212" t="s">
        <v>4340</v>
      </c>
      <c r="V1212" t="s">
        <v>16942</v>
      </c>
      <c r="W1212">
        <v>5239</v>
      </c>
      <c r="X1212" s="25" t="s">
        <v>21695</v>
      </c>
      <c r="Y1212" t="s">
        <v>21696</v>
      </c>
      <c r="AA1212" t="str">
        <f t="shared" si="18"/>
        <v>Container Platform Security Requirements Guide :: Version 1, Release: 3 Benchmark Date: 27 Jan 2022 CM-7 (5);</v>
      </c>
    </row>
    <row r="1213" spans="1:27" ht="409.5" hidden="1">
      <c r="A1213" t="s">
        <v>13843</v>
      </c>
      <c r="B1213" t="s">
        <v>4349</v>
      </c>
      <c r="C1213" t="s">
        <v>13842</v>
      </c>
      <c r="D1213" t="s">
        <v>13841</v>
      </c>
      <c r="E1213" t="s">
        <v>13840</v>
      </c>
      <c r="F1213" t="s">
        <v>13839</v>
      </c>
      <c r="G1213" s="25" t="s">
        <v>13838</v>
      </c>
      <c r="I1213" t="s">
        <v>13837</v>
      </c>
      <c r="J1213" t="s">
        <v>13836</v>
      </c>
      <c r="M1213" t="b">
        <v>0</v>
      </c>
      <c r="T1213" t="s">
        <v>4341</v>
      </c>
      <c r="U1213" t="s">
        <v>4340</v>
      </c>
      <c r="V1213" t="s">
        <v>13339</v>
      </c>
      <c r="W1213">
        <v>2895</v>
      </c>
      <c r="X1213" s="25" t="s">
        <v>21695</v>
      </c>
      <c r="Y1213" t="s">
        <v>21696</v>
      </c>
      <c r="Z1213" t="s">
        <v>13835</v>
      </c>
      <c r="AA1213" t="str">
        <f t="shared" si="18"/>
        <v>General Purpose Operating System Security Requirements Guide :: Version 2, Release: 4 Benchmark Date: 27 Jul 2022 CM-7 (5);</v>
      </c>
    </row>
    <row r="1214" spans="1:27" ht="409.5" hidden="1">
      <c r="A1214" t="s">
        <v>6511</v>
      </c>
      <c r="B1214" t="s">
        <v>4349</v>
      </c>
      <c r="C1214" t="s">
        <v>6510</v>
      </c>
      <c r="D1214" t="s">
        <v>6509</v>
      </c>
      <c r="E1214" t="s">
        <v>6508</v>
      </c>
      <c r="F1214" t="s">
        <v>6507</v>
      </c>
      <c r="G1214" s="25" t="s">
        <v>6506</v>
      </c>
      <c r="I1214" s="25" t="s">
        <v>6505</v>
      </c>
      <c r="J1214" t="s">
        <v>6504</v>
      </c>
      <c r="M1214" t="b">
        <v>0</v>
      </c>
      <c r="T1214" t="s">
        <v>4341</v>
      </c>
      <c r="U1214" t="s">
        <v>4340</v>
      </c>
      <c r="V1214" t="s">
        <v>5162</v>
      </c>
      <c r="W1214">
        <v>4093</v>
      </c>
      <c r="X1214" s="25" t="s">
        <v>21695</v>
      </c>
      <c r="Y1214" t="s">
        <v>21696</v>
      </c>
      <c r="Z1214" t="s">
        <v>6503</v>
      </c>
      <c r="AA1214" t="str">
        <f t="shared" si="18"/>
        <v>Application Security and Development Security Technical Implementation Guide :: Version 5, Release: 2 Benchmark Date: 27 Oct 2022 CM-7 (5);</v>
      </c>
    </row>
    <row r="1215" spans="1:27" ht="409.5" hidden="1">
      <c r="A1215" t="s">
        <v>20977</v>
      </c>
      <c r="B1215" t="s">
        <v>4349</v>
      </c>
      <c r="C1215" t="s">
        <v>20975</v>
      </c>
      <c r="D1215" t="s">
        <v>20976</v>
      </c>
      <c r="E1215" t="s">
        <v>20975</v>
      </c>
      <c r="F1215" t="s">
        <v>20974</v>
      </c>
      <c r="G1215" s="25" t="s">
        <v>12326</v>
      </c>
      <c r="I1215" s="25" t="s">
        <v>20973</v>
      </c>
      <c r="J1215" t="s">
        <v>20972</v>
      </c>
      <c r="M1215" t="b">
        <v>0</v>
      </c>
      <c r="T1215" t="s">
        <v>4341</v>
      </c>
      <c r="U1215" t="s">
        <v>4340</v>
      </c>
      <c r="V1215" t="s">
        <v>20945</v>
      </c>
      <c r="W1215">
        <v>3357</v>
      </c>
      <c r="X1215" s="25" t="s">
        <v>21485</v>
      </c>
      <c r="Y1215" t="s">
        <v>21459</v>
      </c>
      <c r="AA1215" t="str">
        <f t="shared" si="18"/>
        <v>Authentication, Authorization, and Accounting Services (AAA) Security Requirements Guide :: Version 1, Release: 2 Benchmark Date: 24 Jan 2020 CM-7;</v>
      </c>
    </row>
    <row r="1216" spans="1:27" ht="409.5" hidden="1">
      <c r="A1216" t="s">
        <v>19628</v>
      </c>
      <c r="B1216" t="s">
        <v>4349</v>
      </c>
      <c r="C1216" t="s">
        <v>4867</v>
      </c>
      <c r="D1216" t="s">
        <v>19627</v>
      </c>
      <c r="E1216" t="s">
        <v>19626</v>
      </c>
      <c r="F1216" t="s">
        <v>19625</v>
      </c>
      <c r="G1216" t="s">
        <v>19624</v>
      </c>
      <c r="I1216" s="25" t="s">
        <v>19623</v>
      </c>
      <c r="J1216" t="s">
        <v>19622</v>
      </c>
      <c r="M1216" t="b">
        <v>0</v>
      </c>
      <c r="T1216" t="s">
        <v>4341</v>
      </c>
      <c r="U1216" t="s">
        <v>4340</v>
      </c>
      <c r="V1216" t="s">
        <v>18918</v>
      </c>
      <c r="W1216">
        <v>2900</v>
      </c>
      <c r="X1216" s="25" t="s">
        <v>21485</v>
      </c>
      <c r="Y1216" t="s">
        <v>21459</v>
      </c>
      <c r="Z1216" t="s">
        <v>19621</v>
      </c>
      <c r="AA1216" t="str">
        <f t="shared" si="18"/>
        <v>Application Server Security Requirements Guide :: Version 3, Release: 3 Benchmark Date: 27 Oct 2022 CM-7;</v>
      </c>
    </row>
    <row r="1217" spans="1:27" ht="409.5" hidden="1">
      <c r="A1217" t="s">
        <v>18224</v>
      </c>
      <c r="B1217" t="s">
        <v>4349</v>
      </c>
      <c r="C1217" t="s">
        <v>4867</v>
      </c>
      <c r="D1217" t="s">
        <v>18223</v>
      </c>
      <c r="E1217" t="s">
        <v>18222</v>
      </c>
      <c r="F1217" t="s">
        <v>18221</v>
      </c>
      <c r="G1217" s="25" t="s">
        <v>12326</v>
      </c>
      <c r="I1217" s="25" t="s">
        <v>18220</v>
      </c>
      <c r="J1217" t="s">
        <v>18219</v>
      </c>
      <c r="M1217" t="b">
        <v>0</v>
      </c>
      <c r="T1217" t="s">
        <v>4341</v>
      </c>
      <c r="U1217" t="s">
        <v>4340</v>
      </c>
      <c r="V1217" t="s">
        <v>18135</v>
      </c>
      <c r="W1217">
        <v>2901</v>
      </c>
      <c r="X1217" s="25" t="s">
        <v>21485</v>
      </c>
      <c r="Y1217" t="s">
        <v>21459</v>
      </c>
      <c r="Z1217" t="s">
        <v>18218</v>
      </c>
      <c r="AA1217" t="str">
        <f t="shared" si="18"/>
        <v>Central Log Server Security Requirements Guide :: Version 2, Release: 2 Benchmark Date: 27 Oct 2022 CM-7;</v>
      </c>
    </row>
    <row r="1218" spans="1:27" ht="409.5" hidden="1">
      <c r="A1218" t="s">
        <v>17815</v>
      </c>
      <c r="B1218" t="s">
        <v>4349</v>
      </c>
      <c r="C1218" t="s">
        <v>4867</v>
      </c>
      <c r="D1218" t="s">
        <v>17814</v>
      </c>
      <c r="E1218" t="s">
        <v>17813</v>
      </c>
      <c r="F1218" t="s">
        <v>17812</v>
      </c>
      <c r="G1218" t="s">
        <v>17811</v>
      </c>
      <c r="I1218" s="25" t="s">
        <v>17810</v>
      </c>
      <c r="J1218" t="s">
        <v>17809</v>
      </c>
      <c r="M1218" t="b">
        <v>0</v>
      </c>
      <c r="T1218" t="s">
        <v>4341</v>
      </c>
      <c r="U1218" t="s">
        <v>4340</v>
      </c>
      <c r="V1218" t="s">
        <v>16942</v>
      </c>
      <c r="W1218">
        <v>5239</v>
      </c>
      <c r="X1218" s="25" t="s">
        <v>21485</v>
      </c>
      <c r="Y1218" t="s">
        <v>21459</v>
      </c>
      <c r="AA1218" t="str">
        <f t="shared" si="18"/>
        <v>Container Platform Security Requirements Guide :: Version 1, Release: 3 Benchmark Date: 27 Jan 2022 CM-7;</v>
      </c>
    </row>
    <row r="1219" spans="1:27" ht="409.5" hidden="1">
      <c r="A1219" t="s">
        <v>17808</v>
      </c>
      <c r="B1219" t="s">
        <v>4349</v>
      </c>
      <c r="C1219" t="s">
        <v>4867</v>
      </c>
      <c r="D1219" t="s">
        <v>17807</v>
      </c>
      <c r="E1219" t="s">
        <v>17806</v>
      </c>
      <c r="F1219" t="s">
        <v>17805</v>
      </c>
      <c r="G1219" t="s">
        <v>17804</v>
      </c>
      <c r="I1219" s="25" t="s">
        <v>17803</v>
      </c>
      <c r="J1219" t="s">
        <v>17802</v>
      </c>
      <c r="M1219" t="b">
        <v>0</v>
      </c>
      <c r="T1219" t="s">
        <v>4341</v>
      </c>
      <c r="U1219" t="s">
        <v>4340</v>
      </c>
      <c r="V1219" t="s">
        <v>16942</v>
      </c>
      <c r="W1219">
        <v>5239</v>
      </c>
      <c r="X1219" s="25" t="s">
        <v>21485</v>
      </c>
      <c r="Y1219" t="s">
        <v>21459</v>
      </c>
      <c r="AA1219" t="str">
        <f t="shared" si="18"/>
        <v>Container Platform Security Requirements Guide :: Version 1, Release: 3 Benchmark Date: 27 Jan 2022 CM-7;</v>
      </c>
    </row>
    <row r="1220" spans="1:27" ht="409.5" hidden="1">
      <c r="A1220" t="s">
        <v>16703</v>
      </c>
      <c r="B1220" t="s">
        <v>4349</v>
      </c>
      <c r="C1220" t="s">
        <v>4867</v>
      </c>
      <c r="D1220" t="s">
        <v>16702</v>
      </c>
      <c r="E1220" t="s">
        <v>16701</v>
      </c>
      <c r="F1220" t="s">
        <v>16700</v>
      </c>
      <c r="G1220" s="25" t="s">
        <v>16699</v>
      </c>
      <c r="I1220" s="25" t="s">
        <v>16698</v>
      </c>
      <c r="J1220" t="s">
        <v>16697</v>
      </c>
      <c r="M1220" t="b">
        <v>0</v>
      </c>
      <c r="T1220" t="s">
        <v>4341</v>
      </c>
      <c r="U1220" t="s">
        <v>4340</v>
      </c>
      <c r="V1220" t="s">
        <v>15953</v>
      </c>
      <c r="W1220">
        <v>2902</v>
      </c>
      <c r="X1220" s="25" t="s">
        <v>21485</v>
      </c>
      <c r="Y1220" t="s">
        <v>21459</v>
      </c>
      <c r="Z1220" t="s">
        <v>16696</v>
      </c>
      <c r="AA1220" t="str">
        <f t="shared" ref="AA1220:AA1283" si="19">_xlfn.CONCAT(V1220, " ", Y1220)</f>
        <v>Database Security Requirements Guide :: Version 3, Release: 3 Benchmark Date: 27 Jul 2022 CM-7;</v>
      </c>
    </row>
    <row r="1221" spans="1:27" ht="409.5" hidden="1">
      <c r="A1221" t="s">
        <v>16695</v>
      </c>
      <c r="B1221" t="s">
        <v>4349</v>
      </c>
      <c r="C1221" t="s">
        <v>4867</v>
      </c>
      <c r="D1221" t="s">
        <v>16694</v>
      </c>
      <c r="E1221" t="s">
        <v>16693</v>
      </c>
      <c r="F1221" t="s">
        <v>16692</v>
      </c>
      <c r="G1221" s="25" t="s">
        <v>16691</v>
      </c>
      <c r="I1221" s="25" t="s">
        <v>16690</v>
      </c>
      <c r="J1221" t="s">
        <v>16689</v>
      </c>
      <c r="M1221" t="b">
        <v>0</v>
      </c>
      <c r="T1221" t="s">
        <v>4341</v>
      </c>
      <c r="U1221" t="s">
        <v>4340</v>
      </c>
      <c r="V1221" t="s">
        <v>15953</v>
      </c>
      <c r="W1221">
        <v>2902</v>
      </c>
      <c r="X1221" s="25" t="s">
        <v>21485</v>
      </c>
      <c r="Y1221" t="s">
        <v>21459</v>
      </c>
      <c r="Z1221" t="s">
        <v>16688</v>
      </c>
      <c r="AA1221" t="str">
        <f t="shared" si="19"/>
        <v>Database Security Requirements Guide :: Version 3, Release: 3 Benchmark Date: 27 Jul 2022 CM-7;</v>
      </c>
    </row>
    <row r="1222" spans="1:27" ht="409.5" hidden="1">
      <c r="A1222" t="s">
        <v>16687</v>
      </c>
      <c r="B1222" t="s">
        <v>4349</v>
      </c>
      <c r="C1222" t="s">
        <v>4867</v>
      </c>
      <c r="D1222" t="s">
        <v>16686</v>
      </c>
      <c r="E1222" t="s">
        <v>16685</v>
      </c>
      <c r="F1222" t="s">
        <v>16684</v>
      </c>
      <c r="G1222" s="25" t="s">
        <v>16683</v>
      </c>
      <c r="I1222" s="25" t="s">
        <v>16682</v>
      </c>
      <c r="J1222" t="s">
        <v>16681</v>
      </c>
      <c r="M1222" t="b">
        <v>0</v>
      </c>
      <c r="T1222" t="s">
        <v>4341</v>
      </c>
      <c r="U1222" t="s">
        <v>4340</v>
      </c>
      <c r="V1222" t="s">
        <v>15953</v>
      </c>
      <c r="W1222">
        <v>2902</v>
      </c>
      <c r="X1222" s="25" t="s">
        <v>21485</v>
      </c>
      <c r="Y1222" t="s">
        <v>21459</v>
      </c>
      <c r="Z1222" t="s">
        <v>16680</v>
      </c>
      <c r="AA1222" t="str">
        <f t="shared" si="19"/>
        <v>Database Security Requirements Guide :: Version 3, Release: 3 Benchmark Date: 27 Jul 2022 CM-7;</v>
      </c>
    </row>
    <row r="1223" spans="1:27" ht="409.5" hidden="1">
      <c r="A1223" t="s">
        <v>16679</v>
      </c>
      <c r="B1223" t="s">
        <v>4349</v>
      </c>
      <c r="C1223" t="s">
        <v>4867</v>
      </c>
      <c r="D1223" t="s">
        <v>16678</v>
      </c>
      <c r="E1223" t="s">
        <v>16677</v>
      </c>
      <c r="F1223" t="s">
        <v>16676</v>
      </c>
      <c r="G1223" s="25" t="s">
        <v>16675</v>
      </c>
      <c r="I1223" s="25" t="s">
        <v>16674</v>
      </c>
      <c r="J1223" t="s">
        <v>16673</v>
      </c>
      <c r="M1223" t="b">
        <v>0</v>
      </c>
      <c r="T1223" t="s">
        <v>4341</v>
      </c>
      <c r="U1223" t="s">
        <v>4340</v>
      </c>
      <c r="V1223" t="s">
        <v>15953</v>
      </c>
      <c r="W1223">
        <v>2902</v>
      </c>
      <c r="X1223" s="25" t="s">
        <v>21485</v>
      </c>
      <c r="Y1223" t="s">
        <v>21459</v>
      </c>
      <c r="Z1223" t="s">
        <v>16672</v>
      </c>
      <c r="AA1223" t="str">
        <f t="shared" si="19"/>
        <v>Database Security Requirements Guide :: Version 3, Release: 3 Benchmark Date: 27 Jul 2022 CM-7;</v>
      </c>
    </row>
    <row r="1224" spans="1:27" ht="409.5" hidden="1">
      <c r="A1224" t="s">
        <v>15180</v>
      </c>
      <c r="B1224" t="s">
        <v>4349</v>
      </c>
      <c r="C1224" t="s">
        <v>9611</v>
      </c>
      <c r="D1224" t="s">
        <v>15179</v>
      </c>
      <c r="E1224" t="s">
        <v>15178</v>
      </c>
      <c r="F1224" t="s">
        <v>15177</v>
      </c>
      <c r="G1224" s="25" t="s">
        <v>15176</v>
      </c>
      <c r="I1224" s="25" t="s">
        <v>15175</v>
      </c>
      <c r="J1224" s="25" t="s">
        <v>15174</v>
      </c>
      <c r="M1224" t="b">
        <v>0</v>
      </c>
      <c r="T1224" t="s">
        <v>4341</v>
      </c>
      <c r="U1224" t="s">
        <v>4340</v>
      </c>
      <c r="V1224" t="s">
        <v>15010</v>
      </c>
      <c r="W1224">
        <v>2912</v>
      </c>
      <c r="X1224" s="25" t="s">
        <v>21485</v>
      </c>
      <c r="Y1224" t="s">
        <v>21459</v>
      </c>
      <c r="Z1224" t="s">
        <v>15173</v>
      </c>
      <c r="AA1224" t="str">
        <f t="shared" si="19"/>
        <v>Firewall Security Requirements Guide :: Version 2, Release: 3 Benchmark Date: 27 Oct 2022 CM-7;</v>
      </c>
    </row>
    <row r="1225" spans="1:27" ht="409.5" hidden="1">
      <c r="A1225" t="s">
        <v>14602</v>
      </c>
      <c r="B1225" t="s">
        <v>4349</v>
      </c>
      <c r="C1225" t="s">
        <v>14601</v>
      </c>
      <c r="D1225" t="s">
        <v>14600</v>
      </c>
      <c r="E1225" t="s">
        <v>14599</v>
      </c>
      <c r="F1225" t="s">
        <v>14598</v>
      </c>
      <c r="G1225" s="25" t="s">
        <v>14597</v>
      </c>
      <c r="I1225" t="s">
        <v>14596</v>
      </c>
      <c r="J1225" t="s">
        <v>14595</v>
      </c>
      <c r="M1225" t="b">
        <v>0</v>
      </c>
      <c r="T1225" t="s">
        <v>4341</v>
      </c>
      <c r="U1225" t="s">
        <v>4340</v>
      </c>
      <c r="V1225" t="s">
        <v>13339</v>
      </c>
      <c r="W1225">
        <v>2895</v>
      </c>
      <c r="X1225" s="25" t="s">
        <v>21485</v>
      </c>
      <c r="Y1225" t="s">
        <v>21459</v>
      </c>
      <c r="Z1225" t="s">
        <v>14594</v>
      </c>
      <c r="AA1225" t="str">
        <f t="shared" si="19"/>
        <v>General Purpose Operating System Security Requirements Guide :: Version 2, Release: 4 Benchmark Date: 27 Jul 2022 CM-7;</v>
      </c>
    </row>
    <row r="1226" spans="1:27" ht="409.5" hidden="1">
      <c r="A1226" t="s">
        <v>13274</v>
      </c>
      <c r="B1226" t="s">
        <v>4349</v>
      </c>
      <c r="C1226" t="s">
        <v>13272</v>
      </c>
      <c r="D1226" t="s">
        <v>13273</v>
      </c>
      <c r="E1226" t="s">
        <v>13272</v>
      </c>
      <c r="F1226" t="s">
        <v>13271</v>
      </c>
      <c r="G1226" s="25" t="s">
        <v>13270</v>
      </c>
      <c r="I1226" s="25" t="s">
        <v>13269</v>
      </c>
      <c r="J1226" t="s">
        <v>13268</v>
      </c>
      <c r="M1226" t="b">
        <v>0</v>
      </c>
      <c r="T1226" t="s">
        <v>4341</v>
      </c>
      <c r="U1226" t="s">
        <v>4340</v>
      </c>
      <c r="V1226" t="s">
        <v>12920</v>
      </c>
      <c r="W1226">
        <v>2358</v>
      </c>
      <c r="X1226" s="25" t="s">
        <v>21485</v>
      </c>
      <c r="Y1226" t="s">
        <v>21459</v>
      </c>
      <c r="AA1226" t="str">
        <f t="shared" si="19"/>
        <v>Intrusion Detection and Prevention Systems (IDPS) Security Requirements Guide :: Version 2, Release: 6 Benchmark Date: 24 Jul 2020 CM-7;</v>
      </c>
    </row>
    <row r="1227" spans="1:27" ht="409.5" hidden="1">
      <c r="A1227" t="s">
        <v>13141</v>
      </c>
      <c r="B1227" t="s">
        <v>4349</v>
      </c>
      <c r="C1227" t="s">
        <v>13139</v>
      </c>
      <c r="D1227" t="s">
        <v>13140</v>
      </c>
      <c r="E1227" t="s">
        <v>13139</v>
      </c>
      <c r="F1227" t="s">
        <v>13138</v>
      </c>
      <c r="G1227" t="s">
        <v>13137</v>
      </c>
      <c r="I1227" s="25" t="s">
        <v>13136</v>
      </c>
      <c r="J1227" t="s">
        <v>13135</v>
      </c>
      <c r="M1227" t="b">
        <v>0</v>
      </c>
      <c r="T1227" t="s">
        <v>4341</v>
      </c>
      <c r="U1227" t="s">
        <v>4340</v>
      </c>
      <c r="V1227" t="s">
        <v>12920</v>
      </c>
      <c r="W1227">
        <v>2358</v>
      </c>
      <c r="X1227" s="25" t="s">
        <v>21485</v>
      </c>
      <c r="Y1227" t="s">
        <v>21459</v>
      </c>
      <c r="AA1227" t="str">
        <f t="shared" si="19"/>
        <v>Intrusion Detection and Prevention Systems (IDPS) Security Requirements Guide :: Version 2, Release: 6 Benchmark Date: 24 Jul 2020 CM-7;</v>
      </c>
    </row>
    <row r="1228" spans="1:27" ht="409.5" hidden="1">
      <c r="A1228" t="s">
        <v>12919</v>
      </c>
      <c r="B1228" t="s">
        <v>4349</v>
      </c>
      <c r="C1228" t="s">
        <v>9611</v>
      </c>
      <c r="D1228" t="s">
        <v>12918</v>
      </c>
      <c r="E1228" t="s">
        <v>12917</v>
      </c>
      <c r="F1228" t="s">
        <v>12916</v>
      </c>
      <c r="G1228" t="s">
        <v>12915</v>
      </c>
      <c r="I1228" s="25" t="s">
        <v>12914</v>
      </c>
      <c r="J1228" t="s">
        <v>12913</v>
      </c>
      <c r="M1228" t="b">
        <v>0</v>
      </c>
      <c r="T1228" t="s">
        <v>4341</v>
      </c>
      <c r="U1228" t="s">
        <v>4340</v>
      </c>
      <c r="V1228" t="s">
        <v>12698</v>
      </c>
      <c r="W1228">
        <v>2913</v>
      </c>
      <c r="X1228" s="25" t="s">
        <v>21485</v>
      </c>
      <c r="Y1228" t="s">
        <v>21459</v>
      </c>
      <c r="Z1228" t="s">
        <v>12912</v>
      </c>
      <c r="AA1228" t="str">
        <f t="shared" si="19"/>
        <v>Layer 2 Switch Security Requirements Guide :: Version 2, Release: 1 Benchmark Date: 18 May 2021 CM-7;</v>
      </c>
    </row>
    <row r="1229" spans="1:27" ht="409.5" hidden="1">
      <c r="A1229" t="s">
        <v>12330</v>
      </c>
      <c r="B1229" t="s">
        <v>4349</v>
      </c>
      <c r="C1229" t="s">
        <v>4867</v>
      </c>
      <c r="D1229" t="s">
        <v>12329</v>
      </c>
      <c r="E1229" t="s">
        <v>12328</v>
      </c>
      <c r="F1229" t="s">
        <v>12327</v>
      </c>
      <c r="G1229" s="25" t="s">
        <v>12326</v>
      </c>
      <c r="I1229" s="25" t="s">
        <v>12325</v>
      </c>
      <c r="J1229" t="s">
        <v>12324</v>
      </c>
      <c r="M1229" t="b">
        <v>0</v>
      </c>
      <c r="T1229" t="s">
        <v>4341</v>
      </c>
      <c r="U1229" t="s">
        <v>4340</v>
      </c>
      <c r="V1229" t="s">
        <v>11272</v>
      </c>
      <c r="W1229">
        <v>2906</v>
      </c>
      <c r="X1229" s="25" t="s">
        <v>21485</v>
      </c>
      <c r="Y1229" t="s">
        <v>21459</v>
      </c>
      <c r="Z1229" t="s">
        <v>12323</v>
      </c>
      <c r="AA1229" t="str">
        <f t="shared" si="19"/>
        <v>Mainframe Product Security Requirements Guide :: Version 2, Release: 1 Benchmark Date: 27 Oct 2022 CM-7;</v>
      </c>
    </row>
    <row r="1230" spans="1:27" ht="409.5" hidden="1">
      <c r="A1230" t="s">
        <v>10302</v>
      </c>
      <c r="B1230" t="s">
        <v>5187</v>
      </c>
      <c r="C1230" t="s">
        <v>9611</v>
      </c>
      <c r="D1230" t="s">
        <v>10301</v>
      </c>
      <c r="E1230" t="s">
        <v>10300</v>
      </c>
      <c r="F1230" t="s">
        <v>10299</v>
      </c>
      <c r="G1230" t="s">
        <v>10298</v>
      </c>
      <c r="I1230" s="25" t="s">
        <v>10297</v>
      </c>
      <c r="J1230" s="25" t="s">
        <v>10296</v>
      </c>
      <c r="M1230" t="b">
        <v>0</v>
      </c>
      <c r="T1230" t="s">
        <v>4341</v>
      </c>
      <c r="U1230" t="s">
        <v>4340</v>
      </c>
      <c r="V1230" t="s">
        <v>9672</v>
      </c>
      <c r="W1230">
        <v>2917</v>
      </c>
      <c r="X1230" s="25" t="s">
        <v>21485</v>
      </c>
      <c r="Y1230" t="s">
        <v>21459</v>
      </c>
      <c r="Z1230" t="s">
        <v>10295</v>
      </c>
      <c r="AA1230" t="str">
        <f t="shared" si="19"/>
        <v>Router Security Requirements Guide :: Version 4, Release: 2 Benchmark Date: 23 Apr 2021 CM-7;</v>
      </c>
    </row>
    <row r="1231" spans="1:27" ht="409.5" hidden="1">
      <c r="A1231" t="s">
        <v>9612</v>
      </c>
      <c r="B1231" t="s">
        <v>4349</v>
      </c>
      <c r="C1231" t="s">
        <v>9611</v>
      </c>
      <c r="D1231" t="s">
        <v>9610</v>
      </c>
      <c r="E1231" t="s">
        <v>9609</v>
      </c>
      <c r="F1231" t="s">
        <v>9608</v>
      </c>
      <c r="G1231" s="25" t="s">
        <v>9607</v>
      </c>
      <c r="I1231" s="25" t="s">
        <v>9606</v>
      </c>
      <c r="J1231" t="s">
        <v>9605</v>
      </c>
      <c r="M1231" t="b">
        <v>0</v>
      </c>
      <c r="T1231" t="s">
        <v>4341</v>
      </c>
      <c r="U1231" t="s">
        <v>4340</v>
      </c>
      <c r="V1231" t="s">
        <v>9446</v>
      </c>
      <c r="W1231">
        <v>3333</v>
      </c>
      <c r="X1231" s="25" t="s">
        <v>21485</v>
      </c>
      <c r="Y1231" t="s">
        <v>21459</v>
      </c>
      <c r="AA1231" t="str">
        <f t="shared" si="19"/>
        <v>SDN Controller Security Requirements Guide :: Version 1, Release: 2 Benchmark Date: 24 Apr 2020 CM-7;</v>
      </c>
    </row>
    <row r="1232" spans="1:27" ht="409.5" hidden="1">
      <c r="A1232" t="s">
        <v>9067</v>
      </c>
      <c r="B1232" t="s">
        <v>4349</v>
      </c>
      <c r="C1232" t="s">
        <v>4867</v>
      </c>
      <c r="D1232" t="s">
        <v>9066</v>
      </c>
      <c r="E1232" t="s">
        <v>9065</v>
      </c>
      <c r="F1232" t="s">
        <v>9064</v>
      </c>
      <c r="G1232" s="25" t="s">
        <v>9063</v>
      </c>
      <c r="I1232" s="25" t="s">
        <v>9062</v>
      </c>
      <c r="J1232" t="s">
        <v>9061</v>
      </c>
      <c r="M1232" t="b">
        <v>0</v>
      </c>
      <c r="T1232" t="s">
        <v>4341</v>
      </c>
      <c r="U1232" t="s">
        <v>4340</v>
      </c>
      <c r="V1232" t="s">
        <v>8332</v>
      </c>
      <c r="W1232">
        <v>5269</v>
      </c>
      <c r="X1232" s="25" t="s">
        <v>21485</v>
      </c>
      <c r="Y1232" t="s">
        <v>21459</v>
      </c>
      <c r="AA1232" t="str">
        <f t="shared" si="19"/>
        <v>Unified Endpoint Management Server Security Requirements Guide :: Version 1, Release: 1 Benchmark Date: 20 Nov 2020 CM-7;</v>
      </c>
    </row>
    <row r="1233" spans="1:27" ht="409.5" hidden="1">
      <c r="A1233" t="s">
        <v>6502</v>
      </c>
      <c r="B1233" t="s">
        <v>4349</v>
      </c>
      <c r="C1233" t="s">
        <v>4867</v>
      </c>
      <c r="D1233" t="s">
        <v>6501</v>
      </c>
      <c r="E1233" t="s">
        <v>6500</v>
      </c>
      <c r="F1233" t="s">
        <v>6499</v>
      </c>
      <c r="G1233" s="25" t="s">
        <v>6498</v>
      </c>
      <c r="I1233" s="25" t="s">
        <v>6497</v>
      </c>
      <c r="J1233" t="s">
        <v>6496</v>
      </c>
      <c r="M1233" t="b">
        <v>0</v>
      </c>
      <c r="T1233" t="s">
        <v>4341</v>
      </c>
      <c r="U1233" t="s">
        <v>4340</v>
      </c>
      <c r="V1233" t="s">
        <v>5162</v>
      </c>
      <c r="W1233">
        <v>4093</v>
      </c>
      <c r="X1233" s="25" t="s">
        <v>21485</v>
      </c>
      <c r="Y1233" t="s">
        <v>21459</v>
      </c>
      <c r="Z1233" t="s">
        <v>6495</v>
      </c>
      <c r="AA1233" t="str">
        <f t="shared" si="19"/>
        <v>Application Security and Development Security Technical Implementation Guide :: Version 5, Release: 2 Benchmark Date: 27 Oct 2022 CM-7;</v>
      </c>
    </row>
    <row r="1234" spans="1:27" ht="409.5" hidden="1">
      <c r="A1234" t="s">
        <v>4956</v>
      </c>
      <c r="B1234" t="s">
        <v>4349</v>
      </c>
      <c r="C1234" t="s">
        <v>4867</v>
      </c>
      <c r="D1234" t="s">
        <v>4955</v>
      </c>
      <c r="E1234" t="s">
        <v>4954</v>
      </c>
      <c r="F1234" t="s">
        <v>4953</v>
      </c>
      <c r="G1234" s="25" t="s">
        <v>4952</v>
      </c>
      <c r="I1234" s="25" t="s">
        <v>4951</v>
      </c>
      <c r="J1234" t="s">
        <v>4950</v>
      </c>
      <c r="M1234" t="b">
        <v>0</v>
      </c>
      <c r="T1234" t="s">
        <v>4341</v>
      </c>
      <c r="U1234" t="s">
        <v>4340</v>
      </c>
      <c r="V1234" t="s">
        <v>4339</v>
      </c>
      <c r="W1234">
        <v>2910</v>
      </c>
      <c r="X1234" s="25" t="s">
        <v>21485</v>
      </c>
      <c r="Y1234" t="s">
        <v>21459</v>
      </c>
      <c r="Z1234" t="s">
        <v>4949</v>
      </c>
      <c r="AA1234" t="str">
        <f t="shared" si="19"/>
        <v>Web Server Security Requirements Guide :: Version 3, Release: 1 Benchmark Date: 27 Oct 2022 CM-7;</v>
      </c>
    </row>
    <row r="1235" spans="1:27" ht="409.5" hidden="1">
      <c r="A1235" t="s">
        <v>4948</v>
      </c>
      <c r="B1235" t="s">
        <v>4349</v>
      </c>
      <c r="C1235" t="s">
        <v>4867</v>
      </c>
      <c r="D1235" t="s">
        <v>4947</v>
      </c>
      <c r="E1235" t="s">
        <v>4946</v>
      </c>
      <c r="F1235" t="s">
        <v>4945</v>
      </c>
      <c r="G1235" s="25" t="s">
        <v>4944</v>
      </c>
      <c r="I1235" s="25" t="s">
        <v>4943</v>
      </c>
      <c r="J1235" t="s">
        <v>4942</v>
      </c>
      <c r="M1235" t="b">
        <v>0</v>
      </c>
      <c r="T1235" t="s">
        <v>4341</v>
      </c>
      <c r="U1235" t="s">
        <v>4340</v>
      </c>
      <c r="V1235" t="s">
        <v>4339</v>
      </c>
      <c r="W1235">
        <v>2910</v>
      </c>
      <c r="X1235" s="25" t="s">
        <v>21485</v>
      </c>
      <c r="Y1235" t="s">
        <v>21459</v>
      </c>
      <c r="Z1235" t="s">
        <v>4941</v>
      </c>
      <c r="AA1235" t="str">
        <f t="shared" si="19"/>
        <v>Web Server Security Requirements Guide :: Version 3, Release: 1 Benchmark Date: 27 Oct 2022 CM-7;</v>
      </c>
    </row>
    <row r="1236" spans="1:27" ht="409.5" hidden="1">
      <c r="A1236" t="s">
        <v>4940</v>
      </c>
      <c r="B1236" t="s">
        <v>4349</v>
      </c>
      <c r="C1236" t="s">
        <v>4867</v>
      </c>
      <c r="D1236" t="s">
        <v>4939</v>
      </c>
      <c r="E1236" t="s">
        <v>4938</v>
      </c>
      <c r="F1236" t="s">
        <v>4937</v>
      </c>
      <c r="G1236" t="s">
        <v>4936</v>
      </c>
      <c r="I1236" s="25" t="s">
        <v>4935</v>
      </c>
      <c r="J1236" s="25" t="s">
        <v>4934</v>
      </c>
      <c r="M1236" t="b">
        <v>0</v>
      </c>
      <c r="T1236" t="s">
        <v>4341</v>
      </c>
      <c r="U1236" t="s">
        <v>4340</v>
      </c>
      <c r="V1236" t="s">
        <v>4339</v>
      </c>
      <c r="W1236">
        <v>2910</v>
      </c>
      <c r="X1236" s="25" t="s">
        <v>21485</v>
      </c>
      <c r="Y1236" t="s">
        <v>21459</v>
      </c>
      <c r="Z1236" t="s">
        <v>4933</v>
      </c>
      <c r="AA1236" t="str">
        <f t="shared" si="19"/>
        <v>Web Server Security Requirements Guide :: Version 3, Release: 1 Benchmark Date: 27 Oct 2022 CM-7;</v>
      </c>
    </row>
    <row r="1237" spans="1:27" ht="409.5" hidden="1">
      <c r="A1237" t="s">
        <v>4932</v>
      </c>
      <c r="B1237" t="s">
        <v>4349</v>
      </c>
      <c r="C1237" t="s">
        <v>4867</v>
      </c>
      <c r="D1237" t="s">
        <v>4931</v>
      </c>
      <c r="E1237" t="s">
        <v>4930</v>
      </c>
      <c r="F1237" t="s">
        <v>4929</v>
      </c>
      <c r="G1237" s="25" t="s">
        <v>4928</v>
      </c>
      <c r="I1237" s="25" t="s">
        <v>4927</v>
      </c>
      <c r="J1237" t="s">
        <v>4926</v>
      </c>
      <c r="M1237" t="b">
        <v>0</v>
      </c>
      <c r="T1237" t="s">
        <v>4341</v>
      </c>
      <c r="U1237" t="s">
        <v>4340</v>
      </c>
      <c r="V1237" t="s">
        <v>4339</v>
      </c>
      <c r="W1237">
        <v>2910</v>
      </c>
      <c r="X1237" s="25" t="s">
        <v>21485</v>
      </c>
      <c r="Y1237" t="s">
        <v>21459</v>
      </c>
      <c r="Z1237" t="s">
        <v>4925</v>
      </c>
      <c r="AA1237" t="str">
        <f t="shared" si="19"/>
        <v>Web Server Security Requirements Guide :: Version 3, Release: 1 Benchmark Date: 27 Oct 2022 CM-7;</v>
      </c>
    </row>
    <row r="1238" spans="1:27" ht="409.5" hidden="1">
      <c r="A1238" t="s">
        <v>4924</v>
      </c>
      <c r="B1238" t="s">
        <v>4349</v>
      </c>
      <c r="C1238" t="s">
        <v>4867</v>
      </c>
      <c r="D1238" t="s">
        <v>4923</v>
      </c>
      <c r="E1238" t="s">
        <v>4922</v>
      </c>
      <c r="F1238" t="s">
        <v>4921</v>
      </c>
      <c r="G1238" s="25" t="s">
        <v>4920</v>
      </c>
      <c r="I1238" s="25" t="s">
        <v>4919</v>
      </c>
      <c r="J1238" t="s">
        <v>4918</v>
      </c>
      <c r="M1238" t="b">
        <v>0</v>
      </c>
      <c r="T1238" t="s">
        <v>4341</v>
      </c>
      <c r="U1238" t="s">
        <v>4340</v>
      </c>
      <c r="V1238" t="s">
        <v>4339</v>
      </c>
      <c r="W1238">
        <v>2910</v>
      </c>
      <c r="X1238" s="25" t="s">
        <v>21485</v>
      </c>
      <c r="Y1238" t="s">
        <v>21459</v>
      </c>
      <c r="Z1238" t="s">
        <v>4917</v>
      </c>
      <c r="AA1238" t="str">
        <f t="shared" si="19"/>
        <v>Web Server Security Requirements Guide :: Version 3, Release: 1 Benchmark Date: 27 Oct 2022 CM-7;</v>
      </c>
    </row>
    <row r="1239" spans="1:27" ht="409.5" hidden="1">
      <c r="A1239" t="s">
        <v>4916</v>
      </c>
      <c r="B1239" t="s">
        <v>4349</v>
      </c>
      <c r="C1239" t="s">
        <v>4867</v>
      </c>
      <c r="D1239" t="s">
        <v>4915</v>
      </c>
      <c r="E1239" t="s">
        <v>4914</v>
      </c>
      <c r="F1239" t="s">
        <v>4913</v>
      </c>
      <c r="G1239" s="25" t="s">
        <v>4912</v>
      </c>
      <c r="I1239" s="25" t="s">
        <v>4911</v>
      </c>
      <c r="J1239" t="s">
        <v>4910</v>
      </c>
      <c r="M1239" t="b">
        <v>0</v>
      </c>
      <c r="T1239" t="s">
        <v>4341</v>
      </c>
      <c r="U1239" t="s">
        <v>4340</v>
      </c>
      <c r="V1239" t="s">
        <v>4339</v>
      </c>
      <c r="W1239">
        <v>2910</v>
      </c>
      <c r="X1239" s="25" t="s">
        <v>21485</v>
      </c>
      <c r="Y1239" t="s">
        <v>21459</v>
      </c>
      <c r="Z1239" t="s">
        <v>4909</v>
      </c>
      <c r="AA1239" t="str">
        <f t="shared" si="19"/>
        <v>Web Server Security Requirements Guide :: Version 3, Release: 1 Benchmark Date: 27 Oct 2022 CM-7;</v>
      </c>
    </row>
    <row r="1240" spans="1:27" ht="409.5" hidden="1">
      <c r="A1240" t="s">
        <v>4908</v>
      </c>
      <c r="B1240" t="s">
        <v>4349</v>
      </c>
      <c r="C1240" t="s">
        <v>4867</v>
      </c>
      <c r="D1240" t="s">
        <v>4907</v>
      </c>
      <c r="E1240" t="s">
        <v>4906</v>
      </c>
      <c r="F1240" t="s">
        <v>4905</v>
      </c>
      <c r="G1240" s="25" t="s">
        <v>4904</v>
      </c>
      <c r="I1240" s="25" t="s">
        <v>4903</v>
      </c>
      <c r="J1240" t="s">
        <v>4902</v>
      </c>
      <c r="M1240" t="b">
        <v>0</v>
      </c>
      <c r="T1240" t="s">
        <v>4341</v>
      </c>
      <c r="U1240" t="s">
        <v>4340</v>
      </c>
      <c r="V1240" t="s">
        <v>4339</v>
      </c>
      <c r="W1240">
        <v>2910</v>
      </c>
      <c r="X1240" s="25" t="s">
        <v>21485</v>
      </c>
      <c r="Y1240" t="s">
        <v>21459</v>
      </c>
      <c r="Z1240" t="s">
        <v>4901</v>
      </c>
      <c r="AA1240" t="str">
        <f t="shared" si="19"/>
        <v>Web Server Security Requirements Guide :: Version 3, Release: 1 Benchmark Date: 27 Oct 2022 CM-7;</v>
      </c>
    </row>
    <row r="1241" spans="1:27" ht="409.5" hidden="1">
      <c r="A1241" t="s">
        <v>4900</v>
      </c>
      <c r="B1241" t="s">
        <v>4349</v>
      </c>
      <c r="C1241" t="s">
        <v>4867</v>
      </c>
      <c r="D1241" t="s">
        <v>4899</v>
      </c>
      <c r="E1241" t="s">
        <v>4898</v>
      </c>
      <c r="F1241" t="s">
        <v>4897</v>
      </c>
      <c r="G1241" s="25" t="s">
        <v>4896</v>
      </c>
      <c r="I1241" s="25" t="s">
        <v>4895</v>
      </c>
      <c r="J1241" t="s">
        <v>4894</v>
      </c>
      <c r="M1241" t="b">
        <v>0</v>
      </c>
      <c r="T1241" t="s">
        <v>4341</v>
      </c>
      <c r="U1241" t="s">
        <v>4340</v>
      </c>
      <c r="V1241" t="s">
        <v>4339</v>
      </c>
      <c r="W1241">
        <v>2910</v>
      </c>
      <c r="X1241" s="25" t="s">
        <v>21485</v>
      </c>
      <c r="Y1241" t="s">
        <v>21459</v>
      </c>
      <c r="Z1241" t="s">
        <v>4893</v>
      </c>
      <c r="AA1241" t="str">
        <f t="shared" si="19"/>
        <v>Web Server Security Requirements Guide :: Version 3, Release: 1 Benchmark Date: 27 Oct 2022 CM-7;</v>
      </c>
    </row>
    <row r="1242" spans="1:27" ht="409.5" hidden="1">
      <c r="A1242" t="s">
        <v>4892</v>
      </c>
      <c r="B1242" t="s">
        <v>4349</v>
      </c>
      <c r="C1242" t="s">
        <v>4867</v>
      </c>
      <c r="D1242" t="s">
        <v>4891</v>
      </c>
      <c r="E1242" t="s">
        <v>4890</v>
      </c>
      <c r="F1242" t="s">
        <v>4889</v>
      </c>
      <c r="G1242" s="25" t="s">
        <v>4888</v>
      </c>
      <c r="I1242" s="25" t="s">
        <v>4887</v>
      </c>
      <c r="J1242" t="s">
        <v>4886</v>
      </c>
      <c r="M1242" t="b">
        <v>0</v>
      </c>
      <c r="T1242" t="s">
        <v>4341</v>
      </c>
      <c r="U1242" t="s">
        <v>4340</v>
      </c>
      <c r="V1242" t="s">
        <v>4339</v>
      </c>
      <c r="W1242">
        <v>2910</v>
      </c>
      <c r="X1242" s="25" t="s">
        <v>21485</v>
      </c>
      <c r="Y1242" t="s">
        <v>21459</v>
      </c>
      <c r="Z1242" t="s">
        <v>4885</v>
      </c>
      <c r="AA1242" t="str">
        <f t="shared" si="19"/>
        <v>Web Server Security Requirements Guide :: Version 3, Release: 1 Benchmark Date: 27 Oct 2022 CM-7;</v>
      </c>
    </row>
    <row r="1243" spans="1:27" ht="409.5" hidden="1">
      <c r="A1243" t="s">
        <v>4884</v>
      </c>
      <c r="B1243" t="s">
        <v>4349</v>
      </c>
      <c r="C1243" t="s">
        <v>4867</v>
      </c>
      <c r="D1243" t="s">
        <v>4883</v>
      </c>
      <c r="E1243" t="s">
        <v>4882</v>
      </c>
      <c r="F1243" t="s">
        <v>4881</v>
      </c>
      <c r="G1243" s="25" t="s">
        <v>4880</v>
      </c>
      <c r="I1243" s="25" t="s">
        <v>4879</v>
      </c>
      <c r="J1243" t="s">
        <v>4878</v>
      </c>
      <c r="M1243" t="b">
        <v>0</v>
      </c>
      <c r="T1243" t="s">
        <v>4341</v>
      </c>
      <c r="U1243" t="s">
        <v>4340</v>
      </c>
      <c r="V1243" t="s">
        <v>4339</v>
      </c>
      <c r="W1243">
        <v>2910</v>
      </c>
      <c r="X1243" s="25" t="s">
        <v>21485</v>
      </c>
      <c r="Y1243" t="s">
        <v>21459</v>
      </c>
      <c r="Z1243" t="s">
        <v>4877</v>
      </c>
      <c r="AA1243" t="str">
        <f t="shared" si="19"/>
        <v>Web Server Security Requirements Guide :: Version 3, Release: 1 Benchmark Date: 27 Oct 2022 CM-7;</v>
      </c>
    </row>
    <row r="1244" spans="1:27" ht="409.5" hidden="1">
      <c r="A1244" t="s">
        <v>4876</v>
      </c>
      <c r="B1244" t="s">
        <v>4349</v>
      </c>
      <c r="C1244" t="s">
        <v>4867</v>
      </c>
      <c r="D1244" t="s">
        <v>4875</v>
      </c>
      <c r="E1244" t="s">
        <v>4874</v>
      </c>
      <c r="F1244" t="s">
        <v>4873</v>
      </c>
      <c r="G1244" s="25" t="s">
        <v>4872</v>
      </c>
      <c r="I1244" s="25" t="s">
        <v>4871</v>
      </c>
      <c r="J1244" t="s">
        <v>4870</v>
      </c>
      <c r="M1244" t="b">
        <v>0</v>
      </c>
      <c r="T1244" t="s">
        <v>4341</v>
      </c>
      <c r="U1244" t="s">
        <v>4340</v>
      </c>
      <c r="V1244" t="s">
        <v>4339</v>
      </c>
      <c r="W1244">
        <v>2910</v>
      </c>
      <c r="X1244" s="25" t="s">
        <v>21485</v>
      </c>
      <c r="Y1244" t="s">
        <v>21459</v>
      </c>
      <c r="Z1244" t="s">
        <v>4869</v>
      </c>
      <c r="AA1244" t="str">
        <f t="shared" si="19"/>
        <v>Web Server Security Requirements Guide :: Version 3, Release: 1 Benchmark Date: 27 Oct 2022 CM-7;</v>
      </c>
    </row>
    <row r="1245" spans="1:27" ht="409.5" hidden="1">
      <c r="A1245" t="s">
        <v>4868</v>
      </c>
      <c r="B1245" t="s">
        <v>4349</v>
      </c>
      <c r="C1245" t="s">
        <v>4867</v>
      </c>
      <c r="D1245" t="s">
        <v>4866</v>
      </c>
      <c r="E1245" t="s">
        <v>4865</v>
      </c>
      <c r="F1245" t="s">
        <v>4864</v>
      </c>
      <c r="G1245" s="25" t="s">
        <v>4863</v>
      </c>
      <c r="I1245" s="25" t="s">
        <v>4862</v>
      </c>
      <c r="J1245" t="s">
        <v>4861</v>
      </c>
      <c r="M1245" t="b">
        <v>0</v>
      </c>
      <c r="T1245" t="s">
        <v>4341</v>
      </c>
      <c r="U1245" t="s">
        <v>4340</v>
      </c>
      <c r="V1245" t="s">
        <v>4339</v>
      </c>
      <c r="W1245">
        <v>2910</v>
      </c>
      <c r="X1245" s="25" t="s">
        <v>21485</v>
      </c>
      <c r="Y1245" t="s">
        <v>21459</v>
      </c>
      <c r="Z1245" t="s">
        <v>4860</v>
      </c>
      <c r="AA1245" t="str">
        <f t="shared" si="19"/>
        <v>Web Server Security Requirements Guide :: Version 3, Release: 1 Benchmark Date: 27 Oct 2022 CM-7;</v>
      </c>
    </row>
    <row r="1246" spans="1:27" ht="409.5" hidden="1">
      <c r="A1246" t="s">
        <v>21402</v>
      </c>
      <c r="B1246" t="s">
        <v>4745</v>
      </c>
      <c r="C1246" t="s">
        <v>21400</v>
      </c>
      <c r="D1246" t="s">
        <v>21401</v>
      </c>
      <c r="E1246" t="s">
        <v>21400</v>
      </c>
      <c r="F1246" t="s">
        <v>21399</v>
      </c>
      <c r="G1246" s="25" t="s">
        <v>21398</v>
      </c>
      <c r="I1246" s="25" t="s">
        <v>21397</v>
      </c>
      <c r="J1246" t="s">
        <v>21396</v>
      </c>
      <c r="M1246" t="b">
        <v>0</v>
      </c>
      <c r="T1246" t="s">
        <v>4341</v>
      </c>
      <c r="U1246" t="s">
        <v>4340</v>
      </c>
      <c r="V1246" t="s">
        <v>20945</v>
      </c>
      <c r="W1246">
        <v>3357</v>
      </c>
      <c r="X1246" s="25" t="s">
        <v>21464</v>
      </c>
      <c r="Y1246" t="s">
        <v>21459</v>
      </c>
      <c r="AA1246" t="str">
        <f t="shared" si="19"/>
        <v>Authentication, Authorization, and Accounting Services (AAA) Security Requirements Guide :: Version 1, Release: 2 Benchmark Date: 24 Jan 2020 CM-7;</v>
      </c>
    </row>
    <row r="1247" spans="1:27" ht="409.5" hidden="1">
      <c r="A1247" t="s">
        <v>21395</v>
      </c>
      <c r="B1247" t="s">
        <v>4745</v>
      </c>
      <c r="C1247" t="s">
        <v>21393</v>
      </c>
      <c r="D1247" t="s">
        <v>21394</v>
      </c>
      <c r="E1247" t="s">
        <v>21393</v>
      </c>
      <c r="F1247" t="s">
        <v>21392</v>
      </c>
      <c r="G1247" t="s">
        <v>21391</v>
      </c>
      <c r="I1247" s="25" t="s">
        <v>21390</v>
      </c>
      <c r="J1247" t="s">
        <v>21389</v>
      </c>
      <c r="M1247" t="b">
        <v>0</v>
      </c>
      <c r="T1247" t="s">
        <v>4341</v>
      </c>
      <c r="U1247" t="s">
        <v>4340</v>
      </c>
      <c r="V1247" t="s">
        <v>20945</v>
      </c>
      <c r="W1247">
        <v>3357</v>
      </c>
      <c r="X1247" s="25" t="s">
        <v>21464</v>
      </c>
      <c r="Y1247" t="s">
        <v>21459</v>
      </c>
      <c r="AA1247" t="str">
        <f t="shared" si="19"/>
        <v>Authentication, Authorization, and Accounting Services (AAA) Security Requirements Guide :: Version 1, Release: 2 Benchmark Date: 24 Jan 2020 CM-7;</v>
      </c>
    </row>
    <row r="1248" spans="1:27" ht="409.5" hidden="1">
      <c r="A1248" t="s">
        <v>20971</v>
      </c>
      <c r="B1248" t="s">
        <v>4349</v>
      </c>
      <c r="C1248" t="s">
        <v>20969</v>
      </c>
      <c r="D1248" t="s">
        <v>20970</v>
      </c>
      <c r="E1248" t="s">
        <v>20969</v>
      </c>
      <c r="F1248" t="s">
        <v>20968</v>
      </c>
      <c r="G1248" s="25" t="s">
        <v>20967</v>
      </c>
      <c r="I1248" s="25" t="s">
        <v>20966</v>
      </c>
      <c r="J1248" t="s">
        <v>20965</v>
      </c>
      <c r="M1248" t="b">
        <v>0</v>
      </c>
      <c r="T1248" t="s">
        <v>4341</v>
      </c>
      <c r="U1248" t="s">
        <v>4340</v>
      </c>
      <c r="V1248" t="s">
        <v>20945</v>
      </c>
      <c r="W1248">
        <v>3357</v>
      </c>
      <c r="X1248" s="25" t="s">
        <v>21464</v>
      </c>
      <c r="Y1248" t="s">
        <v>21459</v>
      </c>
      <c r="AA1248" t="str">
        <f t="shared" si="19"/>
        <v>Authentication, Authorization, and Accounting Services (AAA) Security Requirements Guide :: Version 1, Release: 2 Benchmark Date: 24 Jan 2020 CM-7;</v>
      </c>
    </row>
    <row r="1249" spans="1:27" ht="409.5">
      <c r="A1249" t="s">
        <v>20450</v>
      </c>
      <c r="B1249" t="s">
        <v>4349</v>
      </c>
      <c r="C1249" t="s">
        <v>20448</v>
      </c>
      <c r="D1249" t="s">
        <v>20449</v>
      </c>
      <c r="E1249" t="s">
        <v>20448</v>
      </c>
      <c r="F1249" t="s">
        <v>20447</v>
      </c>
      <c r="G1249" s="25" t="s">
        <v>20446</v>
      </c>
      <c r="I1249" s="25" t="s">
        <v>20445</v>
      </c>
      <c r="J1249" t="s">
        <v>20444</v>
      </c>
      <c r="M1249" t="b">
        <v>0</v>
      </c>
      <c r="T1249" t="s">
        <v>4341</v>
      </c>
      <c r="U1249" t="s">
        <v>4340</v>
      </c>
      <c r="V1249" t="s">
        <v>19908</v>
      </c>
      <c r="W1249">
        <v>2489</v>
      </c>
      <c r="X1249" s="25" t="s">
        <v>21485</v>
      </c>
      <c r="Y1249" t="s">
        <v>21459</v>
      </c>
      <c r="AA1249" t="str">
        <f t="shared" si="19"/>
        <v>Application Layer Gateway (ALG) Security Requirements Guide (SRG) :: Version 1, Release: 2 Benchmark Date: 24 Jul 2015 CM-7;</v>
      </c>
    </row>
    <row r="1250" spans="1:27" ht="409.5">
      <c r="A1250" t="s">
        <v>20443</v>
      </c>
      <c r="B1250" t="s">
        <v>4349</v>
      </c>
      <c r="C1250" t="s">
        <v>20441</v>
      </c>
      <c r="D1250" t="s">
        <v>20442</v>
      </c>
      <c r="E1250" t="s">
        <v>20441</v>
      </c>
      <c r="F1250" t="s">
        <v>20440</v>
      </c>
      <c r="G1250" t="s">
        <v>20439</v>
      </c>
      <c r="I1250" s="25" t="s">
        <v>20438</v>
      </c>
      <c r="J1250" t="s">
        <v>20437</v>
      </c>
      <c r="M1250" t="b">
        <v>0</v>
      </c>
      <c r="T1250" t="s">
        <v>4341</v>
      </c>
      <c r="U1250" t="s">
        <v>4340</v>
      </c>
      <c r="V1250" t="s">
        <v>19908</v>
      </c>
      <c r="W1250">
        <v>2489</v>
      </c>
      <c r="X1250" s="25" t="s">
        <v>21485</v>
      </c>
      <c r="Y1250" t="s">
        <v>21459</v>
      </c>
      <c r="AA1250" t="str">
        <f t="shared" si="19"/>
        <v>Application Layer Gateway (ALG) Security Requirements Guide (SRG) :: Version 1, Release: 2 Benchmark Date: 24 Jul 2015 CM-7;</v>
      </c>
    </row>
    <row r="1251" spans="1:27" ht="409.5">
      <c r="A1251" t="s">
        <v>20436</v>
      </c>
      <c r="B1251" t="s">
        <v>4349</v>
      </c>
      <c r="C1251" t="s">
        <v>20434</v>
      </c>
      <c r="D1251" t="s">
        <v>20435</v>
      </c>
      <c r="E1251" t="s">
        <v>20434</v>
      </c>
      <c r="F1251" t="s">
        <v>20433</v>
      </c>
      <c r="G1251" s="25" t="s">
        <v>20432</v>
      </c>
      <c r="I1251" s="25" t="s">
        <v>20431</v>
      </c>
      <c r="J1251" t="s">
        <v>20430</v>
      </c>
      <c r="M1251" t="b">
        <v>0</v>
      </c>
      <c r="T1251" t="s">
        <v>4341</v>
      </c>
      <c r="U1251" t="s">
        <v>4340</v>
      </c>
      <c r="V1251" t="s">
        <v>19908</v>
      </c>
      <c r="W1251">
        <v>2489</v>
      </c>
      <c r="X1251" s="25" t="s">
        <v>21464</v>
      </c>
      <c r="Y1251" t="s">
        <v>21459</v>
      </c>
      <c r="AA1251" t="str">
        <f t="shared" si="19"/>
        <v>Application Layer Gateway (ALG) Security Requirements Guide (SRG) :: Version 1, Release: 2 Benchmark Date: 24 Jul 2015 CM-7;</v>
      </c>
    </row>
    <row r="1252" spans="1:27" ht="409.5" hidden="1">
      <c r="A1252" t="s">
        <v>19620</v>
      </c>
      <c r="B1252" t="s">
        <v>4349</v>
      </c>
      <c r="C1252" t="s">
        <v>4858</v>
      </c>
      <c r="D1252" t="s">
        <v>19619</v>
      </c>
      <c r="E1252" t="s">
        <v>19618</v>
      </c>
      <c r="F1252" t="s">
        <v>19617</v>
      </c>
      <c r="G1252" s="25" t="s">
        <v>19616</v>
      </c>
      <c r="I1252" s="25" t="s">
        <v>19615</v>
      </c>
      <c r="J1252" t="s">
        <v>19614</v>
      </c>
      <c r="M1252" t="b">
        <v>0</v>
      </c>
      <c r="T1252" t="s">
        <v>4341</v>
      </c>
      <c r="U1252" t="s">
        <v>4340</v>
      </c>
      <c r="V1252" t="s">
        <v>18918</v>
      </c>
      <c r="W1252">
        <v>2900</v>
      </c>
      <c r="X1252" s="25" t="s">
        <v>21464</v>
      </c>
      <c r="Y1252" t="s">
        <v>21459</v>
      </c>
      <c r="Z1252" t="s">
        <v>19613</v>
      </c>
      <c r="AA1252" t="str">
        <f t="shared" si="19"/>
        <v>Application Server Security Requirements Guide :: Version 3, Release: 3 Benchmark Date: 27 Oct 2022 CM-7;</v>
      </c>
    </row>
    <row r="1253" spans="1:27" ht="409.5" hidden="1">
      <c r="A1253" t="s">
        <v>17801</v>
      </c>
      <c r="B1253" t="s">
        <v>4349</v>
      </c>
      <c r="C1253" t="s">
        <v>4858</v>
      </c>
      <c r="D1253" t="s">
        <v>17800</v>
      </c>
      <c r="E1253" t="s">
        <v>17799</v>
      </c>
      <c r="F1253" t="s">
        <v>17798</v>
      </c>
      <c r="G1253" t="s">
        <v>17797</v>
      </c>
      <c r="I1253" s="25" t="s">
        <v>17796</v>
      </c>
      <c r="J1253" t="s">
        <v>17795</v>
      </c>
      <c r="M1253" t="b">
        <v>0</v>
      </c>
      <c r="T1253" t="s">
        <v>4341</v>
      </c>
      <c r="U1253" t="s">
        <v>4340</v>
      </c>
      <c r="V1253" t="s">
        <v>16942</v>
      </c>
      <c r="W1253">
        <v>5239</v>
      </c>
      <c r="X1253" s="25" t="s">
        <v>21464</v>
      </c>
      <c r="Y1253" t="s">
        <v>21459</v>
      </c>
      <c r="AA1253" t="str">
        <f t="shared" si="19"/>
        <v>Container Platform Security Requirements Guide :: Version 1, Release: 3 Benchmark Date: 27 Jan 2022 CM-7;</v>
      </c>
    </row>
    <row r="1254" spans="1:27" ht="409.5" hidden="1">
      <c r="A1254" t="s">
        <v>17794</v>
      </c>
      <c r="B1254" t="s">
        <v>4349</v>
      </c>
      <c r="C1254" t="s">
        <v>4858</v>
      </c>
      <c r="D1254" t="s">
        <v>17793</v>
      </c>
      <c r="E1254" t="s">
        <v>17792</v>
      </c>
      <c r="F1254" t="s">
        <v>17791</v>
      </c>
      <c r="G1254" t="s">
        <v>17790</v>
      </c>
      <c r="I1254" s="25" t="s">
        <v>17789</v>
      </c>
      <c r="J1254" t="s">
        <v>17788</v>
      </c>
      <c r="M1254" t="b">
        <v>0</v>
      </c>
      <c r="T1254" t="s">
        <v>4341</v>
      </c>
      <c r="U1254" t="s">
        <v>4340</v>
      </c>
      <c r="V1254" t="s">
        <v>16942</v>
      </c>
      <c r="W1254">
        <v>5239</v>
      </c>
      <c r="X1254" s="25" t="s">
        <v>21464</v>
      </c>
      <c r="Y1254" t="s">
        <v>21459</v>
      </c>
      <c r="AA1254" t="str">
        <f t="shared" si="19"/>
        <v>Container Platform Security Requirements Guide :: Version 1, Release: 3 Benchmark Date: 27 Jan 2022 CM-7;</v>
      </c>
    </row>
    <row r="1255" spans="1:27" ht="409.5" hidden="1">
      <c r="A1255" t="s">
        <v>16950</v>
      </c>
      <c r="B1255" t="s">
        <v>4745</v>
      </c>
      <c r="C1255" t="s">
        <v>16949</v>
      </c>
      <c r="D1255" t="s">
        <v>16948</v>
      </c>
      <c r="E1255" t="s">
        <v>16947</v>
      </c>
      <c r="F1255" t="s">
        <v>16946</v>
      </c>
      <c r="G1255" s="25" t="s">
        <v>16945</v>
      </c>
      <c r="I1255" s="25" t="s">
        <v>16944</v>
      </c>
      <c r="J1255" t="s">
        <v>16943</v>
      </c>
      <c r="M1255" t="b">
        <v>0</v>
      </c>
      <c r="T1255" t="s">
        <v>4341</v>
      </c>
      <c r="U1255" t="s">
        <v>4340</v>
      </c>
      <c r="V1255" t="s">
        <v>16942</v>
      </c>
      <c r="W1255">
        <v>5239</v>
      </c>
      <c r="X1255" s="25" t="s">
        <v>21464</v>
      </c>
      <c r="Y1255" t="s">
        <v>21459</v>
      </c>
      <c r="AA1255" t="str">
        <f t="shared" si="19"/>
        <v>Container Platform Security Requirements Guide :: Version 1, Release: 3 Benchmark Date: 27 Jan 2022 CM-7;</v>
      </c>
    </row>
    <row r="1256" spans="1:27" ht="409.5" hidden="1">
      <c r="A1256" t="s">
        <v>16671</v>
      </c>
      <c r="B1256" t="s">
        <v>4349</v>
      </c>
      <c r="C1256" t="s">
        <v>4858</v>
      </c>
      <c r="D1256" t="s">
        <v>16670</v>
      </c>
      <c r="E1256" t="s">
        <v>16669</v>
      </c>
      <c r="F1256" t="s">
        <v>16668</v>
      </c>
      <c r="G1256" s="25" t="s">
        <v>16667</v>
      </c>
      <c r="I1256" t="s">
        <v>16666</v>
      </c>
      <c r="J1256" t="s">
        <v>16665</v>
      </c>
      <c r="M1256" t="b">
        <v>0</v>
      </c>
      <c r="T1256" t="s">
        <v>4341</v>
      </c>
      <c r="U1256" t="s">
        <v>4340</v>
      </c>
      <c r="V1256" t="s">
        <v>15953</v>
      </c>
      <c r="W1256">
        <v>2902</v>
      </c>
      <c r="X1256" s="25" t="s">
        <v>21464</v>
      </c>
      <c r="Y1256" t="s">
        <v>21459</v>
      </c>
      <c r="Z1256" t="s">
        <v>16664</v>
      </c>
      <c r="AA1256" t="str">
        <f t="shared" si="19"/>
        <v>Database Security Requirements Guide :: Version 3, Release: 3 Benchmark Date: 27 Jul 2022 CM-7;</v>
      </c>
    </row>
    <row r="1257" spans="1:27" ht="409.5" hidden="1">
      <c r="A1257" t="s">
        <v>15892</v>
      </c>
      <c r="B1257" t="s">
        <v>4349</v>
      </c>
      <c r="C1257" t="s">
        <v>15890</v>
      </c>
      <c r="D1257" t="s">
        <v>15891</v>
      </c>
      <c r="E1257" t="s">
        <v>15890</v>
      </c>
      <c r="F1257" t="s">
        <v>15889</v>
      </c>
      <c r="G1257" s="25" t="s">
        <v>15888</v>
      </c>
      <c r="I1257" s="25" t="s">
        <v>15887</v>
      </c>
      <c r="J1257" t="s">
        <v>15886</v>
      </c>
      <c r="M1257" t="b">
        <v>0</v>
      </c>
      <c r="T1257" t="s">
        <v>4341</v>
      </c>
      <c r="U1257" t="s">
        <v>4340</v>
      </c>
      <c r="V1257" t="s">
        <v>15278</v>
      </c>
      <c r="W1257">
        <v>2355</v>
      </c>
      <c r="X1257" s="25" t="s">
        <v>21464</v>
      </c>
      <c r="Y1257" t="s">
        <v>21459</v>
      </c>
      <c r="AA1257" t="str">
        <f t="shared" si="19"/>
        <v>Domain Name System (DNS) Security Requirements Guide :: Version 2, Release: 4 Benchmark Date: 23 Oct 2015 CM-7;</v>
      </c>
    </row>
    <row r="1258" spans="1:27" ht="409.5" hidden="1">
      <c r="A1258" t="s">
        <v>14593</v>
      </c>
      <c r="B1258" t="s">
        <v>4349</v>
      </c>
      <c r="C1258" t="s">
        <v>14592</v>
      </c>
      <c r="D1258" t="s">
        <v>14591</v>
      </c>
      <c r="E1258" t="s">
        <v>14590</v>
      </c>
      <c r="F1258" t="s">
        <v>14589</v>
      </c>
      <c r="G1258" s="25" t="s">
        <v>14588</v>
      </c>
      <c r="I1258" t="s">
        <v>14587</v>
      </c>
      <c r="J1258" t="s">
        <v>14586</v>
      </c>
      <c r="M1258" t="b">
        <v>0</v>
      </c>
      <c r="T1258" t="s">
        <v>4341</v>
      </c>
      <c r="U1258" t="s">
        <v>4340</v>
      </c>
      <c r="V1258" t="s">
        <v>13339</v>
      </c>
      <c r="W1258">
        <v>2895</v>
      </c>
      <c r="X1258" s="25" t="s">
        <v>21464</v>
      </c>
      <c r="Y1258" t="s">
        <v>21459</v>
      </c>
      <c r="Z1258" t="s">
        <v>14585</v>
      </c>
      <c r="AA1258" t="str">
        <f t="shared" si="19"/>
        <v>General Purpose Operating System Security Requirements Guide :: Version 2, Release: 4 Benchmark Date: 27 Jul 2022 CM-7;</v>
      </c>
    </row>
    <row r="1259" spans="1:27" ht="409.5" hidden="1">
      <c r="A1259" t="s">
        <v>13134</v>
      </c>
      <c r="B1259" t="s">
        <v>4349</v>
      </c>
      <c r="C1259" t="s">
        <v>13132</v>
      </c>
      <c r="D1259" t="s">
        <v>13133</v>
      </c>
      <c r="E1259" t="s">
        <v>13132</v>
      </c>
      <c r="F1259" t="s">
        <v>13131</v>
      </c>
      <c r="G1259" s="25" t="s">
        <v>13130</v>
      </c>
      <c r="I1259" s="25" t="s">
        <v>13129</v>
      </c>
      <c r="J1259" t="s">
        <v>13128</v>
      </c>
      <c r="M1259" t="b">
        <v>0</v>
      </c>
      <c r="T1259" t="s">
        <v>4341</v>
      </c>
      <c r="U1259" t="s">
        <v>4340</v>
      </c>
      <c r="V1259" t="s">
        <v>12920</v>
      </c>
      <c r="W1259">
        <v>2358</v>
      </c>
      <c r="X1259" s="25" t="s">
        <v>21464</v>
      </c>
      <c r="Y1259" t="s">
        <v>21459</v>
      </c>
      <c r="AA1259" t="str">
        <f t="shared" si="19"/>
        <v>Intrusion Detection and Prevention Systems (IDPS) Security Requirements Guide :: Version 2, Release: 6 Benchmark Date: 24 Jul 2020 CM-7;</v>
      </c>
    </row>
    <row r="1260" spans="1:27" ht="409.5" hidden="1">
      <c r="A1260" t="s">
        <v>11015</v>
      </c>
      <c r="B1260" t="s">
        <v>4745</v>
      </c>
      <c r="C1260" t="s">
        <v>4858</v>
      </c>
      <c r="D1260" t="s">
        <v>11014</v>
      </c>
      <c r="E1260" t="s">
        <v>11013</v>
      </c>
      <c r="F1260" t="s">
        <v>11012</v>
      </c>
      <c r="G1260" s="25" t="s">
        <v>11011</v>
      </c>
      <c r="I1260" t="s">
        <v>11010</v>
      </c>
      <c r="J1260" t="s">
        <v>11009</v>
      </c>
      <c r="M1260" t="b">
        <v>0</v>
      </c>
      <c r="T1260" t="s">
        <v>4341</v>
      </c>
      <c r="U1260" t="s">
        <v>4340</v>
      </c>
      <c r="V1260" t="s">
        <v>10511</v>
      </c>
      <c r="W1260">
        <v>2890</v>
      </c>
      <c r="X1260" s="25" t="s">
        <v>21464</v>
      </c>
      <c r="Y1260" t="s">
        <v>21459</v>
      </c>
      <c r="Z1260" t="s">
        <v>11008</v>
      </c>
      <c r="AA1260" t="str">
        <f t="shared" si="19"/>
        <v>Network Device Management Security Requirements Guide :: Version 4, Release: 1 Benchmark Date: 23 Apr 2021 CM-7;</v>
      </c>
    </row>
    <row r="1261" spans="1:27" ht="409.5" hidden="1">
      <c r="A1261" t="s">
        <v>9060</v>
      </c>
      <c r="B1261" t="s">
        <v>4349</v>
      </c>
      <c r="C1261" t="s">
        <v>4858</v>
      </c>
      <c r="D1261" t="s">
        <v>9059</v>
      </c>
      <c r="E1261" t="s">
        <v>9058</v>
      </c>
      <c r="F1261" t="s">
        <v>9057</v>
      </c>
      <c r="G1261" s="25" t="s">
        <v>9056</v>
      </c>
      <c r="I1261" s="25" t="s">
        <v>9055</v>
      </c>
      <c r="J1261" t="s">
        <v>9054</v>
      </c>
      <c r="M1261" t="b">
        <v>0</v>
      </c>
      <c r="T1261" t="s">
        <v>4341</v>
      </c>
      <c r="U1261" t="s">
        <v>4340</v>
      </c>
      <c r="V1261" t="s">
        <v>8332</v>
      </c>
      <c r="W1261">
        <v>5269</v>
      </c>
      <c r="X1261" s="25" t="s">
        <v>21464</v>
      </c>
      <c r="Y1261" t="s">
        <v>21459</v>
      </c>
      <c r="AA1261" t="str">
        <f t="shared" si="19"/>
        <v>Unified Endpoint Management Server Security Requirements Guide :: Version 1, Release: 1 Benchmark Date: 20 Nov 2020 CM-7;</v>
      </c>
    </row>
    <row r="1262" spans="1:27" ht="409.5" hidden="1">
      <c r="A1262" t="s">
        <v>9053</v>
      </c>
      <c r="B1262" t="s">
        <v>4349</v>
      </c>
      <c r="C1262" t="s">
        <v>4858</v>
      </c>
      <c r="D1262" t="s">
        <v>9052</v>
      </c>
      <c r="E1262" t="s">
        <v>9051</v>
      </c>
      <c r="F1262" t="s">
        <v>9050</v>
      </c>
      <c r="G1262" s="25" t="s">
        <v>9049</v>
      </c>
      <c r="I1262" s="25" t="s">
        <v>9048</v>
      </c>
      <c r="J1262" t="s">
        <v>9047</v>
      </c>
      <c r="M1262" t="b">
        <v>0</v>
      </c>
      <c r="T1262" t="s">
        <v>4341</v>
      </c>
      <c r="U1262" t="s">
        <v>4340</v>
      </c>
      <c r="V1262" t="s">
        <v>8332</v>
      </c>
      <c r="W1262">
        <v>5269</v>
      </c>
      <c r="X1262" s="25" t="s">
        <v>21464</v>
      </c>
      <c r="Y1262" t="s">
        <v>21459</v>
      </c>
      <c r="AA1262" t="str">
        <f t="shared" si="19"/>
        <v>Unified Endpoint Management Server Security Requirements Guide :: Version 1, Release: 1 Benchmark Date: 20 Nov 2020 CM-7;</v>
      </c>
    </row>
    <row r="1263" spans="1:27" ht="409.5" hidden="1">
      <c r="A1263" t="s">
        <v>8151</v>
      </c>
      <c r="B1263" t="s">
        <v>4349</v>
      </c>
      <c r="C1263" t="s">
        <v>8126</v>
      </c>
      <c r="D1263" t="s">
        <v>8150</v>
      </c>
      <c r="E1263" t="s">
        <v>8149</v>
      </c>
      <c r="F1263" t="s">
        <v>8148</v>
      </c>
      <c r="G1263" s="25" t="s">
        <v>8147</v>
      </c>
      <c r="I1263" s="25" t="s">
        <v>8146</v>
      </c>
      <c r="J1263" s="25" t="s">
        <v>8145</v>
      </c>
      <c r="M1263" t="b">
        <v>0</v>
      </c>
      <c r="T1263" t="s">
        <v>4341</v>
      </c>
      <c r="U1263" t="s">
        <v>4340</v>
      </c>
      <c r="V1263" t="s">
        <v>7613</v>
      </c>
      <c r="W1263">
        <v>2920</v>
      </c>
      <c r="X1263" s="25" t="s">
        <v>21464</v>
      </c>
      <c r="Y1263" t="s">
        <v>21459</v>
      </c>
      <c r="Z1263" t="s">
        <v>8144</v>
      </c>
      <c r="AA1263" t="str">
        <f t="shared" si="19"/>
        <v>Virtual Private Network (VPN) Security Requirements Guide :: Version 2, Release: 4 Benchmark Date: 27 Oct 2021 CM-7;</v>
      </c>
    </row>
    <row r="1264" spans="1:27" ht="409.5" hidden="1">
      <c r="A1264" t="s">
        <v>8143</v>
      </c>
      <c r="B1264" t="s">
        <v>4349</v>
      </c>
      <c r="C1264" t="s">
        <v>8126</v>
      </c>
      <c r="D1264" t="s">
        <v>8142</v>
      </c>
      <c r="E1264" t="s">
        <v>8141</v>
      </c>
      <c r="F1264" t="s">
        <v>8140</v>
      </c>
      <c r="G1264" s="25" t="s">
        <v>8139</v>
      </c>
      <c r="I1264" s="25" t="s">
        <v>8138</v>
      </c>
      <c r="J1264" t="s">
        <v>8137</v>
      </c>
      <c r="M1264" t="b">
        <v>0</v>
      </c>
      <c r="T1264" t="s">
        <v>4341</v>
      </c>
      <c r="U1264" t="s">
        <v>4340</v>
      </c>
      <c r="V1264" t="s">
        <v>7613</v>
      </c>
      <c r="W1264">
        <v>2920</v>
      </c>
      <c r="X1264" s="25" t="s">
        <v>21464</v>
      </c>
      <c r="Y1264" t="s">
        <v>21459</v>
      </c>
      <c r="Z1264" t="s">
        <v>8136</v>
      </c>
      <c r="AA1264" t="str">
        <f t="shared" si="19"/>
        <v>Virtual Private Network (VPN) Security Requirements Guide :: Version 2, Release: 4 Benchmark Date: 27 Oct 2021 CM-7;</v>
      </c>
    </row>
    <row r="1265" spans="1:27" ht="409.5" hidden="1">
      <c r="A1265" t="s">
        <v>8135</v>
      </c>
      <c r="B1265" t="s">
        <v>4349</v>
      </c>
      <c r="C1265" t="s">
        <v>8126</v>
      </c>
      <c r="D1265" t="s">
        <v>8134</v>
      </c>
      <c r="E1265" t="s">
        <v>8133</v>
      </c>
      <c r="F1265" t="s">
        <v>8132</v>
      </c>
      <c r="G1265" t="s">
        <v>8131</v>
      </c>
      <c r="I1265" s="25" t="s">
        <v>8130</v>
      </c>
      <c r="J1265" t="s">
        <v>8129</v>
      </c>
      <c r="M1265" t="b">
        <v>0</v>
      </c>
      <c r="T1265" t="s">
        <v>4341</v>
      </c>
      <c r="U1265" t="s">
        <v>4340</v>
      </c>
      <c r="V1265" t="s">
        <v>7613</v>
      </c>
      <c r="W1265">
        <v>2920</v>
      </c>
      <c r="X1265" s="25" t="s">
        <v>21464</v>
      </c>
      <c r="Y1265" t="s">
        <v>21459</v>
      </c>
      <c r="Z1265" t="s">
        <v>8128</v>
      </c>
      <c r="AA1265" t="str">
        <f t="shared" si="19"/>
        <v>Virtual Private Network (VPN) Security Requirements Guide :: Version 2, Release: 4 Benchmark Date: 27 Oct 2021 CM-7;</v>
      </c>
    </row>
    <row r="1266" spans="1:27" ht="409.5" hidden="1">
      <c r="A1266" t="s">
        <v>8127</v>
      </c>
      <c r="B1266" t="s">
        <v>4349</v>
      </c>
      <c r="C1266" t="s">
        <v>8126</v>
      </c>
      <c r="D1266" t="s">
        <v>8125</v>
      </c>
      <c r="E1266" t="s">
        <v>8124</v>
      </c>
      <c r="F1266" t="s">
        <v>8123</v>
      </c>
      <c r="G1266" s="25" t="s">
        <v>8122</v>
      </c>
      <c r="I1266" s="25" t="s">
        <v>8121</v>
      </c>
      <c r="J1266" t="s">
        <v>8120</v>
      </c>
      <c r="M1266" t="b">
        <v>0</v>
      </c>
      <c r="T1266" t="s">
        <v>4341</v>
      </c>
      <c r="U1266" t="s">
        <v>4340</v>
      </c>
      <c r="V1266" t="s">
        <v>7613</v>
      </c>
      <c r="W1266">
        <v>2920</v>
      </c>
      <c r="X1266" s="25" t="s">
        <v>21464</v>
      </c>
      <c r="Y1266" t="s">
        <v>21459</v>
      </c>
      <c r="Z1266" t="s">
        <v>8119</v>
      </c>
      <c r="AA1266" t="str">
        <f t="shared" si="19"/>
        <v>Virtual Private Network (VPN) Security Requirements Guide :: Version 2, Release: 4 Benchmark Date: 27 Oct 2021 CM-7;</v>
      </c>
    </row>
    <row r="1267" spans="1:27" ht="409.5" hidden="1">
      <c r="A1267" t="s">
        <v>6494</v>
      </c>
      <c r="B1267" t="s">
        <v>4349</v>
      </c>
      <c r="C1267" t="s">
        <v>4858</v>
      </c>
      <c r="D1267" t="s">
        <v>6493</v>
      </c>
      <c r="E1267" t="s">
        <v>6492</v>
      </c>
      <c r="F1267" t="s">
        <v>6491</v>
      </c>
      <c r="G1267" s="25" t="s">
        <v>6490</v>
      </c>
      <c r="I1267" s="25" t="s">
        <v>6489</v>
      </c>
      <c r="J1267" t="s">
        <v>6488</v>
      </c>
      <c r="M1267" t="b">
        <v>0</v>
      </c>
      <c r="T1267" t="s">
        <v>4341</v>
      </c>
      <c r="U1267" t="s">
        <v>4340</v>
      </c>
      <c r="V1267" t="s">
        <v>5162</v>
      </c>
      <c r="W1267">
        <v>4093</v>
      </c>
      <c r="X1267" s="25" t="s">
        <v>21464</v>
      </c>
      <c r="Y1267" t="s">
        <v>21459</v>
      </c>
      <c r="Z1267" t="s">
        <v>6487</v>
      </c>
      <c r="AA1267" t="str">
        <f t="shared" si="19"/>
        <v>Application Security and Development Security Technical Implementation Guide :: Version 5, Release: 2 Benchmark Date: 27 Oct 2022 CM-7;</v>
      </c>
    </row>
    <row r="1268" spans="1:27" ht="409.5" hidden="1">
      <c r="A1268" t="s">
        <v>4859</v>
      </c>
      <c r="B1268" t="s">
        <v>4349</v>
      </c>
      <c r="C1268" t="s">
        <v>4858</v>
      </c>
      <c r="D1268" t="s">
        <v>4857</v>
      </c>
      <c r="E1268" t="s">
        <v>4856</v>
      </c>
      <c r="F1268" t="s">
        <v>4855</v>
      </c>
      <c r="G1268" s="25" t="s">
        <v>4854</v>
      </c>
      <c r="I1268" s="25" t="s">
        <v>4853</v>
      </c>
      <c r="J1268" t="s">
        <v>4852</v>
      </c>
      <c r="M1268" t="b">
        <v>0</v>
      </c>
      <c r="T1268" t="s">
        <v>4341</v>
      </c>
      <c r="U1268" t="s">
        <v>4340</v>
      </c>
      <c r="V1268" t="s">
        <v>4339</v>
      </c>
      <c r="W1268">
        <v>2910</v>
      </c>
      <c r="X1268" s="25" t="s">
        <v>21464</v>
      </c>
      <c r="Y1268" t="s">
        <v>21459</v>
      </c>
      <c r="Z1268" t="s">
        <v>4851</v>
      </c>
      <c r="AA1268" t="str">
        <f t="shared" si="19"/>
        <v>Web Server Security Requirements Guide :: Version 3, Release: 1 Benchmark Date: 27 Oct 2022 CM-7;</v>
      </c>
    </row>
    <row r="1269" spans="1:27" ht="409.5" hidden="1">
      <c r="A1269" t="s">
        <v>5557</v>
      </c>
      <c r="B1269" t="s">
        <v>4349</v>
      </c>
      <c r="C1269" t="s">
        <v>4358</v>
      </c>
      <c r="D1269" t="s">
        <v>5556</v>
      </c>
      <c r="E1269" t="s">
        <v>5555</v>
      </c>
      <c r="F1269" t="s">
        <v>5554</v>
      </c>
      <c r="G1269" s="25" t="s">
        <v>5553</v>
      </c>
      <c r="I1269" s="25" t="s">
        <v>5552</v>
      </c>
      <c r="J1269" t="s">
        <v>5551</v>
      </c>
      <c r="M1269" t="b">
        <v>0</v>
      </c>
      <c r="T1269" t="s">
        <v>4341</v>
      </c>
      <c r="U1269" t="s">
        <v>4340</v>
      </c>
      <c r="V1269" t="s">
        <v>5162</v>
      </c>
      <c r="W1269">
        <v>4093</v>
      </c>
      <c r="X1269" s="25" t="s">
        <v>5526</v>
      </c>
      <c r="Y1269" t="s">
        <v>21697</v>
      </c>
      <c r="Z1269" t="s">
        <v>5550</v>
      </c>
      <c r="AA1269" t="str">
        <f t="shared" si="19"/>
        <v>Application Security and Development Security Technical Implementation Guide :: Version 5, Release: 2 Benchmark Date: 27 Oct 2022 CM-9;</v>
      </c>
    </row>
    <row r="1270" spans="1:27" ht="409.5" hidden="1">
      <c r="A1270" t="s">
        <v>5549</v>
      </c>
      <c r="B1270" t="s">
        <v>4349</v>
      </c>
      <c r="C1270" t="s">
        <v>4358</v>
      </c>
      <c r="D1270" t="s">
        <v>5548</v>
      </c>
      <c r="E1270" t="s">
        <v>5547</v>
      </c>
      <c r="F1270" t="s">
        <v>5546</v>
      </c>
      <c r="G1270" s="25" t="s">
        <v>5545</v>
      </c>
      <c r="I1270" s="25" t="s">
        <v>5544</v>
      </c>
      <c r="J1270" t="s">
        <v>5543</v>
      </c>
      <c r="M1270" t="b">
        <v>0</v>
      </c>
      <c r="T1270" t="s">
        <v>4341</v>
      </c>
      <c r="U1270" t="s">
        <v>4340</v>
      </c>
      <c r="V1270" t="s">
        <v>5162</v>
      </c>
      <c r="W1270">
        <v>4093</v>
      </c>
      <c r="X1270" s="25" t="s">
        <v>5526</v>
      </c>
      <c r="Y1270" t="s">
        <v>21697</v>
      </c>
      <c r="Z1270" t="s">
        <v>5542</v>
      </c>
      <c r="AA1270" t="str">
        <f t="shared" si="19"/>
        <v>Application Security and Development Security Technical Implementation Guide :: Version 5, Release: 2 Benchmark Date: 27 Oct 2022 CM-9;</v>
      </c>
    </row>
    <row r="1271" spans="1:27" ht="409.5" hidden="1">
      <c r="A1271" t="s">
        <v>5541</v>
      </c>
      <c r="B1271" t="s">
        <v>4349</v>
      </c>
      <c r="C1271" t="s">
        <v>4358</v>
      </c>
      <c r="D1271" t="s">
        <v>5540</v>
      </c>
      <c r="E1271" t="s">
        <v>5539</v>
      </c>
      <c r="F1271" t="s">
        <v>5538</v>
      </c>
      <c r="G1271" s="25" t="s">
        <v>5537</v>
      </c>
      <c r="I1271" s="25" t="s">
        <v>5536</v>
      </c>
      <c r="J1271" t="s">
        <v>5535</v>
      </c>
      <c r="M1271" t="b">
        <v>0</v>
      </c>
      <c r="T1271" t="s">
        <v>4341</v>
      </c>
      <c r="U1271" t="s">
        <v>4340</v>
      </c>
      <c r="V1271" t="s">
        <v>5162</v>
      </c>
      <c r="W1271">
        <v>4093</v>
      </c>
      <c r="X1271" s="25" t="s">
        <v>5526</v>
      </c>
      <c r="Y1271" t="s">
        <v>21697</v>
      </c>
      <c r="Z1271" t="s">
        <v>5534</v>
      </c>
      <c r="AA1271" t="str">
        <f t="shared" si="19"/>
        <v>Application Security and Development Security Technical Implementation Guide :: Version 5, Release: 2 Benchmark Date: 27 Oct 2022 CM-9;</v>
      </c>
    </row>
    <row r="1272" spans="1:27" ht="409.5" hidden="1">
      <c r="A1272" t="s">
        <v>5533</v>
      </c>
      <c r="B1272" t="s">
        <v>4349</v>
      </c>
      <c r="C1272" t="s">
        <v>4358</v>
      </c>
      <c r="D1272" t="s">
        <v>5532</v>
      </c>
      <c r="E1272" t="s">
        <v>5531</v>
      </c>
      <c r="F1272" t="s">
        <v>5530</v>
      </c>
      <c r="G1272" s="25" t="s">
        <v>5529</v>
      </c>
      <c r="I1272" s="25" t="s">
        <v>5528</v>
      </c>
      <c r="J1272" t="s">
        <v>5527</v>
      </c>
      <c r="M1272" t="b">
        <v>0</v>
      </c>
      <c r="T1272" t="s">
        <v>4341</v>
      </c>
      <c r="U1272" t="s">
        <v>4340</v>
      </c>
      <c r="V1272" t="s">
        <v>5162</v>
      </c>
      <c r="W1272">
        <v>4093</v>
      </c>
      <c r="X1272" s="25" t="s">
        <v>5526</v>
      </c>
      <c r="Y1272" t="s">
        <v>21697</v>
      </c>
      <c r="Z1272" t="s">
        <v>5525</v>
      </c>
      <c r="AA1272" t="str">
        <f t="shared" si="19"/>
        <v>Application Security and Development Security Technical Implementation Guide :: Version 5, Release: 2 Benchmark Date: 27 Oct 2022 CM-9;</v>
      </c>
    </row>
    <row r="1273" spans="1:27" ht="409.5" hidden="1">
      <c r="A1273" t="s">
        <v>5524</v>
      </c>
      <c r="B1273" t="s">
        <v>4349</v>
      </c>
      <c r="C1273" t="s">
        <v>5523</v>
      </c>
      <c r="D1273" t="s">
        <v>5522</v>
      </c>
      <c r="E1273" t="s">
        <v>5521</v>
      </c>
      <c r="F1273" t="s">
        <v>5520</v>
      </c>
      <c r="G1273" s="25" t="s">
        <v>5519</v>
      </c>
      <c r="I1273" s="25" t="s">
        <v>5518</v>
      </c>
      <c r="J1273" t="s">
        <v>5517</v>
      </c>
      <c r="M1273" t="b">
        <v>0</v>
      </c>
      <c r="T1273" t="s">
        <v>4341</v>
      </c>
      <c r="U1273" t="s">
        <v>4340</v>
      </c>
      <c r="V1273" t="s">
        <v>5162</v>
      </c>
      <c r="W1273">
        <v>4093</v>
      </c>
      <c r="X1273" s="25" t="s">
        <v>5516</v>
      </c>
      <c r="Y1273" t="s">
        <v>21698</v>
      </c>
      <c r="Z1273" t="s">
        <v>5515</v>
      </c>
      <c r="AA1273" t="str">
        <f t="shared" si="19"/>
        <v>Application Security and Development Security Technical Implementation Guide :: Version 5, Release: 2 Benchmark Date: 27 Oct 2022 CP-11;</v>
      </c>
    </row>
    <row r="1274" spans="1:27" ht="409.5" hidden="1">
      <c r="A1274" t="s">
        <v>5514</v>
      </c>
      <c r="B1274" t="s">
        <v>4349</v>
      </c>
      <c r="C1274" t="s">
        <v>4358</v>
      </c>
      <c r="D1274" t="s">
        <v>5513</v>
      </c>
      <c r="E1274" t="s">
        <v>5512</v>
      </c>
      <c r="F1274" t="s">
        <v>5511</v>
      </c>
      <c r="G1274" t="s">
        <v>5510</v>
      </c>
      <c r="I1274" s="25" t="s">
        <v>5509</v>
      </c>
      <c r="J1274" t="s">
        <v>5508</v>
      </c>
      <c r="M1274" t="b">
        <v>0</v>
      </c>
      <c r="T1274" t="s">
        <v>4341</v>
      </c>
      <c r="U1274" t="s">
        <v>4340</v>
      </c>
      <c r="V1274" t="s">
        <v>5162</v>
      </c>
      <c r="W1274">
        <v>4093</v>
      </c>
      <c r="X1274" s="25" t="s">
        <v>5507</v>
      </c>
      <c r="Y1274" t="s">
        <v>21699</v>
      </c>
      <c r="Z1274" t="s">
        <v>5506</v>
      </c>
      <c r="AA1274" t="str">
        <f t="shared" si="19"/>
        <v>Application Security and Development Security Technical Implementation Guide :: Version 5, Release: 2 Benchmark Date: 27 Oct 2022 CP-2 (8);</v>
      </c>
    </row>
    <row r="1275" spans="1:27" ht="409.5" hidden="1">
      <c r="A1275" t="s">
        <v>5505</v>
      </c>
      <c r="B1275" t="s">
        <v>4349</v>
      </c>
      <c r="C1275" t="s">
        <v>4358</v>
      </c>
      <c r="D1275" t="s">
        <v>5504</v>
      </c>
      <c r="E1275" t="s">
        <v>5503</v>
      </c>
      <c r="F1275" t="s">
        <v>5502</v>
      </c>
      <c r="G1275" t="s">
        <v>5501</v>
      </c>
      <c r="I1275" s="25" t="s">
        <v>5500</v>
      </c>
      <c r="J1275" t="s">
        <v>5499</v>
      </c>
      <c r="M1275" t="b">
        <v>0</v>
      </c>
      <c r="T1275" t="s">
        <v>4341</v>
      </c>
      <c r="U1275" t="s">
        <v>4340</v>
      </c>
      <c r="V1275" t="s">
        <v>5162</v>
      </c>
      <c r="W1275">
        <v>4093</v>
      </c>
      <c r="X1275" s="25" t="s">
        <v>5498</v>
      </c>
      <c r="Y1275" t="s">
        <v>21700</v>
      </c>
      <c r="Z1275" t="s">
        <v>5497</v>
      </c>
      <c r="AA1275" t="str">
        <f t="shared" si="19"/>
        <v>Application Security and Development Security Technical Implementation Guide :: Version 5, Release: 2 Benchmark Date: 27 Oct 2022 CP-2;</v>
      </c>
    </row>
    <row r="1276" spans="1:27" ht="409.5" hidden="1">
      <c r="A1276" t="s">
        <v>5496</v>
      </c>
      <c r="B1276" t="s">
        <v>4349</v>
      </c>
      <c r="C1276" t="s">
        <v>4358</v>
      </c>
      <c r="D1276" t="s">
        <v>5495</v>
      </c>
      <c r="E1276" t="s">
        <v>5494</v>
      </c>
      <c r="F1276" t="s">
        <v>5493</v>
      </c>
      <c r="G1276" s="25" t="s">
        <v>5492</v>
      </c>
      <c r="I1276" s="25" t="s">
        <v>5491</v>
      </c>
      <c r="J1276" t="s">
        <v>5490</v>
      </c>
      <c r="M1276" t="b">
        <v>0</v>
      </c>
      <c r="T1276" t="s">
        <v>4341</v>
      </c>
      <c r="U1276" t="s">
        <v>4340</v>
      </c>
      <c r="V1276" t="s">
        <v>5162</v>
      </c>
      <c r="W1276">
        <v>4093</v>
      </c>
      <c r="X1276" s="25" t="s">
        <v>5489</v>
      </c>
      <c r="Y1276" t="s">
        <v>21700</v>
      </c>
      <c r="Z1276" t="s">
        <v>5488</v>
      </c>
      <c r="AA1276" t="str">
        <f t="shared" si="19"/>
        <v>Application Security and Development Security Technical Implementation Guide :: Version 5, Release: 2 Benchmark Date: 27 Oct 2022 CP-2;</v>
      </c>
    </row>
    <row r="1277" spans="1:27" ht="409.5" hidden="1">
      <c r="A1277" t="s">
        <v>5487</v>
      </c>
      <c r="B1277" t="s">
        <v>4349</v>
      </c>
      <c r="C1277" t="s">
        <v>4358</v>
      </c>
      <c r="D1277" t="s">
        <v>5486</v>
      </c>
      <c r="E1277" t="s">
        <v>5485</v>
      </c>
      <c r="F1277" t="s">
        <v>5484</v>
      </c>
      <c r="G1277" t="s">
        <v>5483</v>
      </c>
      <c r="I1277" s="25" t="s">
        <v>5482</v>
      </c>
      <c r="J1277" t="s">
        <v>5481</v>
      </c>
      <c r="M1277" t="b">
        <v>0</v>
      </c>
      <c r="T1277" t="s">
        <v>4341</v>
      </c>
      <c r="U1277" t="s">
        <v>4340</v>
      </c>
      <c r="V1277" t="s">
        <v>5162</v>
      </c>
      <c r="W1277">
        <v>4093</v>
      </c>
      <c r="X1277" s="25" t="s">
        <v>5480</v>
      </c>
      <c r="Y1277" t="s">
        <v>21701</v>
      </c>
      <c r="Z1277" t="s">
        <v>5479</v>
      </c>
      <c r="AA1277" t="str">
        <f t="shared" si="19"/>
        <v>Application Security and Development Security Technical Implementation Guide :: Version 5, Release: 2 Benchmark Date: 27 Oct 2022 CP-9;</v>
      </c>
    </row>
    <row r="1278" spans="1:27" ht="409.5" hidden="1">
      <c r="A1278" t="s">
        <v>5478</v>
      </c>
      <c r="B1278" t="s">
        <v>4349</v>
      </c>
      <c r="C1278" t="s">
        <v>4358</v>
      </c>
      <c r="D1278" t="s">
        <v>5477</v>
      </c>
      <c r="E1278" t="s">
        <v>5476</v>
      </c>
      <c r="F1278" t="s">
        <v>5475</v>
      </c>
      <c r="G1278" s="25" t="s">
        <v>5474</v>
      </c>
      <c r="I1278" s="25" t="s">
        <v>5473</v>
      </c>
      <c r="J1278" t="s">
        <v>5472</v>
      </c>
      <c r="M1278" t="b">
        <v>0</v>
      </c>
      <c r="T1278" t="s">
        <v>4341</v>
      </c>
      <c r="U1278" t="s">
        <v>4340</v>
      </c>
      <c r="V1278" t="s">
        <v>5162</v>
      </c>
      <c r="W1278">
        <v>4093</v>
      </c>
      <c r="X1278" s="25" t="s">
        <v>5463</v>
      </c>
      <c r="Y1278" t="s">
        <v>21701</v>
      </c>
      <c r="Z1278" t="s">
        <v>5471</v>
      </c>
      <c r="AA1278" t="str">
        <f t="shared" si="19"/>
        <v>Application Security and Development Security Technical Implementation Guide :: Version 5, Release: 2 Benchmark Date: 27 Oct 2022 CP-9;</v>
      </c>
    </row>
    <row r="1279" spans="1:27" ht="409.5" hidden="1">
      <c r="A1279" t="s">
        <v>5470</v>
      </c>
      <c r="B1279" t="s">
        <v>4349</v>
      </c>
      <c r="C1279" t="s">
        <v>4358</v>
      </c>
      <c r="D1279" t="s">
        <v>5469</v>
      </c>
      <c r="E1279" t="s">
        <v>5468</v>
      </c>
      <c r="F1279" t="s">
        <v>5467</v>
      </c>
      <c r="G1279" t="s">
        <v>5466</v>
      </c>
      <c r="I1279" s="25" t="s">
        <v>5465</v>
      </c>
      <c r="J1279" t="s">
        <v>5464</v>
      </c>
      <c r="M1279" t="b">
        <v>0</v>
      </c>
      <c r="T1279" t="s">
        <v>4341</v>
      </c>
      <c r="U1279" t="s">
        <v>4340</v>
      </c>
      <c r="V1279" t="s">
        <v>5162</v>
      </c>
      <c r="W1279">
        <v>4093</v>
      </c>
      <c r="X1279" s="25" t="s">
        <v>5463</v>
      </c>
      <c r="Y1279" t="s">
        <v>21701</v>
      </c>
      <c r="Z1279" t="s">
        <v>5462</v>
      </c>
      <c r="AA1279" t="str">
        <f t="shared" si="19"/>
        <v>Application Security and Development Security Technical Implementation Guide :: Version 5, Release: 2 Benchmark Date: 27 Oct 2022 CP-9;</v>
      </c>
    </row>
    <row r="1280" spans="1:27" ht="409.5" hidden="1">
      <c r="A1280" t="s">
        <v>19196</v>
      </c>
      <c r="B1280" t="s">
        <v>4349</v>
      </c>
      <c r="C1280" t="s">
        <v>6485</v>
      </c>
      <c r="D1280" t="s">
        <v>19195</v>
      </c>
      <c r="E1280" t="s">
        <v>19194</v>
      </c>
      <c r="F1280" t="s">
        <v>19193</v>
      </c>
      <c r="G1280" s="25" t="s">
        <v>19192</v>
      </c>
      <c r="I1280" s="25" t="s">
        <v>19191</v>
      </c>
      <c r="J1280" t="s">
        <v>19190</v>
      </c>
      <c r="M1280" t="b">
        <v>0</v>
      </c>
      <c r="T1280" t="s">
        <v>4341</v>
      </c>
      <c r="U1280" t="s">
        <v>4340</v>
      </c>
      <c r="V1280" t="s">
        <v>18918</v>
      </c>
      <c r="W1280">
        <v>2900</v>
      </c>
      <c r="X1280" s="25" t="s">
        <v>21702</v>
      </c>
      <c r="Y1280" t="s">
        <v>21460</v>
      </c>
      <c r="Z1280" t="s">
        <v>19189</v>
      </c>
      <c r="AA1280" t="str">
        <f t="shared" si="19"/>
        <v>Application Server Security Requirements Guide :: Version 3, Release: 3 Benchmark Date: 27 Oct 2022 IA-11;</v>
      </c>
    </row>
    <row r="1281" spans="1:27" ht="409.5" hidden="1">
      <c r="A1281" t="s">
        <v>19188</v>
      </c>
      <c r="B1281" t="s">
        <v>4349</v>
      </c>
      <c r="C1281" t="s">
        <v>6476</v>
      </c>
      <c r="D1281" t="s">
        <v>19187</v>
      </c>
      <c r="E1281" t="s">
        <v>19186</v>
      </c>
      <c r="F1281" t="s">
        <v>19185</v>
      </c>
      <c r="G1281" s="25" t="s">
        <v>19184</v>
      </c>
      <c r="I1281" s="25" t="s">
        <v>19183</v>
      </c>
      <c r="J1281" t="s">
        <v>19182</v>
      </c>
      <c r="M1281" t="b">
        <v>0</v>
      </c>
      <c r="T1281" t="s">
        <v>4341</v>
      </c>
      <c r="U1281" t="s">
        <v>4340</v>
      </c>
      <c r="V1281" t="s">
        <v>18918</v>
      </c>
      <c r="W1281">
        <v>2900</v>
      </c>
      <c r="X1281" s="25" t="s">
        <v>21703</v>
      </c>
      <c r="Y1281" t="s">
        <v>21460</v>
      </c>
      <c r="Z1281" t="s">
        <v>19181</v>
      </c>
      <c r="AA1281" t="str">
        <f t="shared" si="19"/>
        <v>Application Server Security Requirements Guide :: Version 3, Release: 3 Benchmark Date: 27 Oct 2022 IA-11;</v>
      </c>
    </row>
    <row r="1282" spans="1:27" ht="409.5" hidden="1">
      <c r="A1282" t="s">
        <v>18180</v>
      </c>
      <c r="B1282" t="s">
        <v>5187</v>
      </c>
      <c r="C1282" t="s">
        <v>6485</v>
      </c>
      <c r="D1282" t="s">
        <v>18179</v>
      </c>
      <c r="E1282" t="s">
        <v>18178</v>
      </c>
      <c r="F1282" t="s">
        <v>18177</v>
      </c>
      <c r="G1282" s="25" t="s">
        <v>11714</v>
      </c>
      <c r="I1282" s="25" t="s">
        <v>18176</v>
      </c>
      <c r="J1282" t="s">
        <v>18175</v>
      </c>
      <c r="M1282" t="b">
        <v>0</v>
      </c>
      <c r="T1282" t="s">
        <v>4341</v>
      </c>
      <c r="U1282" t="s">
        <v>4340</v>
      </c>
      <c r="V1282" t="s">
        <v>18135</v>
      </c>
      <c r="W1282">
        <v>2901</v>
      </c>
      <c r="X1282" s="25" t="s">
        <v>21702</v>
      </c>
      <c r="Y1282" t="s">
        <v>21460</v>
      </c>
      <c r="Z1282" t="s">
        <v>18174</v>
      </c>
      <c r="AA1282" t="str">
        <f t="shared" si="19"/>
        <v>Central Log Server Security Requirements Guide :: Version 2, Release: 2 Benchmark Date: 27 Oct 2022 IA-11;</v>
      </c>
    </row>
    <row r="1283" spans="1:27" ht="409.5" hidden="1">
      <c r="A1283" t="s">
        <v>17319</v>
      </c>
      <c r="B1283" t="s">
        <v>4349</v>
      </c>
      <c r="C1283" t="s">
        <v>6485</v>
      </c>
      <c r="D1283" t="s">
        <v>17318</v>
      </c>
      <c r="E1283" t="s">
        <v>17317</v>
      </c>
      <c r="F1283" t="s">
        <v>17316</v>
      </c>
      <c r="G1283" s="25" t="s">
        <v>17315</v>
      </c>
      <c r="I1283" s="25" t="s">
        <v>17314</v>
      </c>
      <c r="J1283" t="s">
        <v>17313</v>
      </c>
      <c r="M1283" t="b">
        <v>0</v>
      </c>
      <c r="T1283" t="s">
        <v>4341</v>
      </c>
      <c r="U1283" t="s">
        <v>4340</v>
      </c>
      <c r="V1283" t="s">
        <v>16942</v>
      </c>
      <c r="W1283">
        <v>5239</v>
      </c>
      <c r="X1283" s="25" t="s">
        <v>21702</v>
      </c>
      <c r="Y1283" t="s">
        <v>21460</v>
      </c>
      <c r="AA1283" t="str">
        <f t="shared" si="19"/>
        <v>Container Platform Security Requirements Guide :: Version 1, Release: 3 Benchmark Date: 27 Jan 2022 IA-11;</v>
      </c>
    </row>
    <row r="1284" spans="1:27" ht="409.5" hidden="1">
      <c r="A1284" t="s">
        <v>17312</v>
      </c>
      <c r="B1284" t="s">
        <v>4349</v>
      </c>
      <c r="C1284" t="s">
        <v>6476</v>
      </c>
      <c r="D1284" t="s">
        <v>17311</v>
      </c>
      <c r="E1284" t="s">
        <v>17310</v>
      </c>
      <c r="F1284" t="s">
        <v>17309</v>
      </c>
      <c r="G1284" s="25" t="s">
        <v>17308</v>
      </c>
      <c r="I1284" s="25" t="s">
        <v>17307</v>
      </c>
      <c r="J1284" t="s">
        <v>17306</v>
      </c>
      <c r="M1284" t="b">
        <v>0</v>
      </c>
      <c r="T1284" t="s">
        <v>4341</v>
      </c>
      <c r="U1284" t="s">
        <v>4340</v>
      </c>
      <c r="V1284" t="s">
        <v>16942</v>
      </c>
      <c r="W1284">
        <v>5239</v>
      </c>
      <c r="X1284" s="25" t="s">
        <v>21703</v>
      </c>
      <c r="Y1284" t="s">
        <v>21460</v>
      </c>
      <c r="AA1284" t="str">
        <f t="shared" ref="AA1284:AA1347" si="20">_xlfn.CONCAT(V1284, " ", Y1284)</f>
        <v>Container Platform Security Requirements Guide :: Version 1, Release: 3 Benchmark Date: 27 Jan 2022 IA-11;</v>
      </c>
    </row>
    <row r="1285" spans="1:27" ht="409.5" hidden="1">
      <c r="A1285" t="s">
        <v>16305</v>
      </c>
      <c r="B1285" t="s">
        <v>4349</v>
      </c>
      <c r="C1285" t="s">
        <v>6485</v>
      </c>
      <c r="D1285" t="s">
        <v>16304</v>
      </c>
      <c r="E1285" t="s">
        <v>16303</v>
      </c>
      <c r="F1285" t="s">
        <v>16302</v>
      </c>
      <c r="G1285" s="25" t="s">
        <v>16301</v>
      </c>
      <c r="I1285" s="25" t="s">
        <v>16300</v>
      </c>
      <c r="J1285" s="25" t="s">
        <v>16299</v>
      </c>
      <c r="M1285" t="b">
        <v>0</v>
      </c>
      <c r="T1285" t="s">
        <v>4341</v>
      </c>
      <c r="U1285" t="s">
        <v>4340</v>
      </c>
      <c r="V1285" t="s">
        <v>15953</v>
      </c>
      <c r="W1285">
        <v>2902</v>
      </c>
      <c r="X1285" s="25" t="s">
        <v>21702</v>
      </c>
      <c r="Y1285" t="s">
        <v>21460</v>
      </c>
      <c r="Z1285" t="s">
        <v>16298</v>
      </c>
      <c r="AA1285" t="str">
        <f t="shared" si="20"/>
        <v>Database Security Requirements Guide :: Version 3, Release: 3 Benchmark Date: 27 Jul 2022 IA-11;</v>
      </c>
    </row>
    <row r="1286" spans="1:27" ht="409.5" hidden="1">
      <c r="A1286" t="s">
        <v>15684</v>
      </c>
      <c r="B1286" t="s">
        <v>4349</v>
      </c>
      <c r="C1286" t="s">
        <v>15682</v>
      </c>
      <c r="D1286" t="s">
        <v>15683</v>
      </c>
      <c r="E1286" t="s">
        <v>15682</v>
      </c>
      <c r="F1286" t="s">
        <v>15681</v>
      </c>
      <c r="G1286" s="25" t="s">
        <v>15680</v>
      </c>
      <c r="I1286" t="s">
        <v>15679</v>
      </c>
      <c r="J1286" t="s">
        <v>15678</v>
      </c>
      <c r="M1286" t="b">
        <v>0</v>
      </c>
      <c r="T1286" t="s">
        <v>4341</v>
      </c>
      <c r="U1286" t="s">
        <v>4340</v>
      </c>
      <c r="V1286" t="s">
        <v>15278</v>
      </c>
      <c r="W1286">
        <v>2355</v>
      </c>
      <c r="X1286" s="25" t="s">
        <v>21703</v>
      </c>
      <c r="Y1286" t="s">
        <v>21460</v>
      </c>
      <c r="AA1286" t="str">
        <f t="shared" si="20"/>
        <v>Domain Name System (DNS) Security Requirements Guide :: Version 2, Release: 4 Benchmark Date: 23 Oct 2015 IA-11;</v>
      </c>
    </row>
    <row r="1287" spans="1:27" ht="409.5" hidden="1">
      <c r="A1287" t="s">
        <v>13834</v>
      </c>
      <c r="B1287" t="s">
        <v>4349</v>
      </c>
      <c r="C1287" t="s">
        <v>13817</v>
      </c>
      <c r="D1287" t="s">
        <v>13833</v>
      </c>
      <c r="E1287" t="s">
        <v>13832</v>
      </c>
      <c r="F1287" t="s">
        <v>13831</v>
      </c>
      <c r="G1287" s="25" t="s">
        <v>13830</v>
      </c>
      <c r="I1287" t="s">
        <v>13829</v>
      </c>
      <c r="J1287" t="s">
        <v>13828</v>
      </c>
      <c r="M1287" t="b">
        <v>0</v>
      </c>
      <c r="T1287" t="s">
        <v>4341</v>
      </c>
      <c r="U1287" t="s">
        <v>4340</v>
      </c>
      <c r="V1287" t="s">
        <v>13339</v>
      </c>
      <c r="W1287">
        <v>2895</v>
      </c>
      <c r="X1287" s="25" t="s">
        <v>21702</v>
      </c>
      <c r="Y1287" t="s">
        <v>21460</v>
      </c>
      <c r="Z1287" t="s">
        <v>13827</v>
      </c>
      <c r="AA1287" t="str">
        <f t="shared" si="20"/>
        <v>General Purpose Operating System Security Requirements Guide :: Version 2, Release: 4 Benchmark Date: 27 Jul 2022 IA-11;</v>
      </c>
    </row>
    <row r="1288" spans="1:27" ht="409.5" hidden="1">
      <c r="A1288" t="s">
        <v>13826</v>
      </c>
      <c r="B1288" t="s">
        <v>4349</v>
      </c>
      <c r="C1288" t="s">
        <v>13817</v>
      </c>
      <c r="D1288" t="s">
        <v>13825</v>
      </c>
      <c r="E1288" t="s">
        <v>13824</v>
      </c>
      <c r="F1288" t="s">
        <v>13823</v>
      </c>
      <c r="G1288" s="25" t="s">
        <v>13822</v>
      </c>
      <c r="I1288" t="s">
        <v>13821</v>
      </c>
      <c r="J1288" t="s">
        <v>13820</v>
      </c>
      <c r="M1288" t="b">
        <v>0</v>
      </c>
      <c r="T1288" t="s">
        <v>4341</v>
      </c>
      <c r="U1288" t="s">
        <v>4340</v>
      </c>
      <c r="V1288" t="s">
        <v>13339</v>
      </c>
      <c r="W1288">
        <v>2895</v>
      </c>
      <c r="X1288" s="25" t="s">
        <v>21702</v>
      </c>
      <c r="Y1288" t="s">
        <v>21460</v>
      </c>
      <c r="Z1288" t="s">
        <v>13819</v>
      </c>
      <c r="AA1288" t="str">
        <f t="shared" si="20"/>
        <v>General Purpose Operating System Security Requirements Guide :: Version 2, Release: 4 Benchmark Date: 27 Jul 2022 IA-11;</v>
      </c>
    </row>
    <row r="1289" spans="1:27" ht="409.5" hidden="1">
      <c r="A1289" t="s">
        <v>13818</v>
      </c>
      <c r="B1289" t="s">
        <v>4349</v>
      </c>
      <c r="C1289" t="s">
        <v>13817</v>
      </c>
      <c r="D1289" t="s">
        <v>13816</v>
      </c>
      <c r="E1289" t="s">
        <v>13815</v>
      </c>
      <c r="F1289" t="s">
        <v>13814</v>
      </c>
      <c r="G1289" s="25" t="s">
        <v>13813</v>
      </c>
      <c r="I1289" t="s">
        <v>13812</v>
      </c>
      <c r="J1289" t="s">
        <v>13811</v>
      </c>
      <c r="M1289" t="b">
        <v>0</v>
      </c>
      <c r="T1289" t="s">
        <v>4341</v>
      </c>
      <c r="U1289" t="s">
        <v>4340</v>
      </c>
      <c r="V1289" t="s">
        <v>13339</v>
      </c>
      <c r="W1289">
        <v>2895</v>
      </c>
      <c r="X1289" s="25" t="s">
        <v>21702</v>
      </c>
      <c r="Y1289" t="s">
        <v>21460</v>
      </c>
      <c r="Z1289" t="s">
        <v>13810</v>
      </c>
      <c r="AA1289" t="str">
        <f t="shared" si="20"/>
        <v>General Purpose Operating System Security Requirements Guide :: Version 2, Release: 4 Benchmark Date: 27 Jul 2022 IA-11;</v>
      </c>
    </row>
    <row r="1290" spans="1:27" ht="409.5" hidden="1">
      <c r="A1290" t="s">
        <v>13809</v>
      </c>
      <c r="B1290" t="s">
        <v>4349</v>
      </c>
      <c r="C1290" t="s">
        <v>13808</v>
      </c>
      <c r="D1290" t="s">
        <v>13807</v>
      </c>
      <c r="E1290" t="s">
        <v>13806</v>
      </c>
      <c r="F1290" t="s">
        <v>13805</v>
      </c>
      <c r="G1290" s="25" t="s">
        <v>13804</v>
      </c>
      <c r="I1290" t="s">
        <v>13803</v>
      </c>
      <c r="J1290" t="s">
        <v>13802</v>
      </c>
      <c r="M1290" t="b">
        <v>0</v>
      </c>
      <c r="T1290" t="s">
        <v>4341</v>
      </c>
      <c r="U1290" t="s">
        <v>4340</v>
      </c>
      <c r="V1290" t="s">
        <v>13339</v>
      </c>
      <c r="W1290">
        <v>2895</v>
      </c>
      <c r="X1290" s="25" t="s">
        <v>21703</v>
      </c>
      <c r="Y1290" t="s">
        <v>21460</v>
      </c>
      <c r="Z1290" t="s">
        <v>13801</v>
      </c>
      <c r="AA1290" t="str">
        <f t="shared" si="20"/>
        <v>General Purpose Operating System Security Requirements Guide :: Version 2, Release: 4 Benchmark Date: 27 Jul 2022 IA-11;</v>
      </c>
    </row>
    <row r="1291" spans="1:27" ht="409.5" hidden="1">
      <c r="A1291" t="s">
        <v>11718</v>
      </c>
      <c r="B1291" t="s">
        <v>4349</v>
      </c>
      <c r="C1291" t="s">
        <v>6485</v>
      </c>
      <c r="D1291" t="s">
        <v>11717</v>
      </c>
      <c r="E1291" t="s">
        <v>11716</v>
      </c>
      <c r="F1291" t="s">
        <v>11715</v>
      </c>
      <c r="G1291" s="25" t="s">
        <v>11714</v>
      </c>
      <c r="I1291" s="25" t="s">
        <v>11713</v>
      </c>
      <c r="J1291" t="s">
        <v>11712</v>
      </c>
      <c r="M1291" t="b">
        <v>0</v>
      </c>
      <c r="T1291" t="s">
        <v>4341</v>
      </c>
      <c r="U1291" t="s">
        <v>4340</v>
      </c>
      <c r="V1291" t="s">
        <v>11272</v>
      </c>
      <c r="W1291">
        <v>2906</v>
      </c>
      <c r="X1291" s="25" t="s">
        <v>21702</v>
      </c>
      <c r="Y1291" t="s">
        <v>21460</v>
      </c>
      <c r="Z1291" t="s">
        <v>11711</v>
      </c>
      <c r="AA1291" t="str">
        <f t="shared" si="20"/>
        <v>Mainframe Product Security Requirements Guide :: Version 2, Release: 1 Benchmark Date: 27 Oct 2022 IA-11;</v>
      </c>
    </row>
    <row r="1292" spans="1:27" ht="409.5" hidden="1">
      <c r="A1292" t="s">
        <v>11710</v>
      </c>
      <c r="B1292" t="s">
        <v>4349</v>
      </c>
      <c r="C1292" t="s">
        <v>6476</v>
      </c>
      <c r="D1292" t="s">
        <v>11709</v>
      </c>
      <c r="E1292" t="s">
        <v>11708</v>
      </c>
      <c r="F1292" t="s">
        <v>11707</v>
      </c>
      <c r="G1292" s="25" t="s">
        <v>11706</v>
      </c>
      <c r="I1292" s="25" t="s">
        <v>11705</v>
      </c>
      <c r="J1292" t="s">
        <v>11704</v>
      </c>
      <c r="M1292" t="b">
        <v>0</v>
      </c>
      <c r="T1292" t="s">
        <v>4341</v>
      </c>
      <c r="U1292" t="s">
        <v>4340</v>
      </c>
      <c r="V1292" t="s">
        <v>11272</v>
      </c>
      <c r="W1292">
        <v>2906</v>
      </c>
      <c r="X1292" s="25" t="s">
        <v>21703</v>
      </c>
      <c r="Y1292" t="s">
        <v>21460</v>
      </c>
      <c r="Z1292" t="s">
        <v>11703</v>
      </c>
      <c r="AA1292" t="str">
        <f t="shared" si="20"/>
        <v>Mainframe Product Security Requirements Guide :: Version 2, Release: 1 Benchmark Date: 27 Oct 2022 IA-11;</v>
      </c>
    </row>
    <row r="1293" spans="1:27" ht="409.5" hidden="1">
      <c r="A1293" t="s">
        <v>8610</v>
      </c>
      <c r="B1293" t="s">
        <v>4349</v>
      </c>
      <c r="C1293" t="s">
        <v>6485</v>
      </c>
      <c r="D1293" t="s">
        <v>8609</v>
      </c>
      <c r="E1293" t="s">
        <v>8608</v>
      </c>
      <c r="F1293" t="s">
        <v>8607</v>
      </c>
      <c r="G1293" s="25" t="s">
        <v>8606</v>
      </c>
      <c r="I1293" s="25" t="s">
        <v>8605</v>
      </c>
      <c r="J1293" t="s">
        <v>8604</v>
      </c>
      <c r="M1293" t="b">
        <v>0</v>
      </c>
      <c r="T1293" t="s">
        <v>4341</v>
      </c>
      <c r="U1293" t="s">
        <v>4340</v>
      </c>
      <c r="V1293" t="s">
        <v>8332</v>
      </c>
      <c r="W1293">
        <v>5269</v>
      </c>
      <c r="X1293" s="25" t="s">
        <v>21702</v>
      </c>
      <c r="Y1293" t="s">
        <v>21460</v>
      </c>
      <c r="AA1293" t="str">
        <f t="shared" si="20"/>
        <v>Unified Endpoint Management Server Security Requirements Guide :: Version 1, Release: 1 Benchmark Date: 20 Nov 2020 IA-11;</v>
      </c>
    </row>
    <row r="1294" spans="1:27" ht="409.5" hidden="1">
      <c r="A1294" t="s">
        <v>8603</v>
      </c>
      <c r="B1294" t="s">
        <v>4349</v>
      </c>
      <c r="C1294" t="s">
        <v>6476</v>
      </c>
      <c r="D1294" t="s">
        <v>8602</v>
      </c>
      <c r="E1294" t="s">
        <v>8601</v>
      </c>
      <c r="F1294" t="s">
        <v>8600</v>
      </c>
      <c r="G1294" s="25" t="s">
        <v>8599</v>
      </c>
      <c r="I1294" s="25" t="s">
        <v>8598</v>
      </c>
      <c r="J1294" t="s">
        <v>8597</v>
      </c>
      <c r="M1294" t="b">
        <v>0</v>
      </c>
      <c r="T1294" t="s">
        <v>4341</v>
      </c>
      <c r="U1294" t="s">
        <v>4340</v>
      </c>
      <c r="V1294" t="s">
        <v>8332</v>
      </c>
      <c r="W1294">
        <v>5269</v>
      </c>
      <c r="X1294" s="25" t="s">
        <v>21703</v>
      </c>
      <c r="Y1294" t="s">
        <v>21460</v>
      </c>
      <c r="AA1294" t="str">
        <f t="shared" si="20"/>
        <v>Unified Endpoint Management Server Security Requirements Guide :: Version 1, Release: 1 Benchmark Date: 20 Nov 2020 IA-11;</v>
      </c>
    </row>
    <row r="1295" spans="1:27" ht="409.5" hidden="1">
      <c r="A1295" t="s">
        <v>7858</v>
      </c>
      <c r="B1295" t="s">
        <v>4349</v>
      </c>
      <c r="C1295" t="s">
        <v>7849</v>
      </c>
      <c r="D1295" t="s">
        <v>7857</v>
      </c>
      <c r="E1295" t="s">
        <v>7856</v>
      </c>
      <c r="F1295" t="s">
        <v>7855</v>
      </c>
      <c r="G1295" s="25" t="s">
        <v>7854</v>
      </c>
      <c r="I1295" s="25" t="s">
        <v>7853</v>
      </c>
      <c r="J1295" t="s">
        <v>7852</v>
      </c>
      <c r="M1295" t="b">
        <v>0</v>
      </c>
      <c r="T1295" t="s">
        <v>4341</v>
      </c>
      <c r="U1295" t="s">
        <v>4340</v>
      </c>
      <c r="V1295" t="s">
        <v>7613</v>
      </c>
      <c r="W1295">
        <v>2920</v>
      </c>
      <c r="X1295" s="25" t="s">
        <v>21702</v>
      </c>
      <c r="Y1295" t="s">
        <v>21460</v>
      </c>
      <c r="Z1295" t="s">
        <v>7851</v>
      </c>
      <c r="AA1295" t="str">
        <f t="shared" si="20"/>
        <v>Virtual Private Network (VPN) Security Requirements Guide :: Version 2, Release: 4 Benchmark Date: 27 Oct 2021 IA-11;</v>
      </c>
    </row>
    <row r="1296" spans="1:27" ht="409.5" hidden="1">
      <c r="A1296" t="s">
        <v>7850</v>
      </c>
      <c r="B1296" t="s">
        <v>4349</v>
      </c>
      <c r="C1296" t="s">
        <v>7849</v>
      </c>
      <c r="D1296" t="s">
        <v>7848</v>
      </c>
      <c r="E1296" t="s">
        <v>7847</v>
      </c>
      <c r="F1296" t="s">
        <v>7846</v>
      </c>
      <c r="G1296" t="s">
        <v>7845</v>
      </c>
      <c r="I1296" s="25" t="s">
        <v>7844</v>
      </c>
      <c r="J1296" t="s">
        <v>7843</v>
      </c>
      <c r="M1296" t="b">
        <v>0</v>
      </c>
      <c r="T1296" t="s">
        <v>4341</v>
      </c>
      <c r="U1296" t="s">
        <v>4340</v>
      </c>
      <c r="V1296" t="s">
        <v>7613</v>
      </c>
      <c r="W1296">
        <v>2920</v>
      </c>
      <c r="X1296" s="25" t="s">
        <v>21702</v>
      </c>
      <c r="Y1296" t="s">
        <v>21460</v>
      </c>
      <c r="Z1296" t="s">
        <v>7842</v>
      </c>
      <c r="AA1296" t="str">
        <f t="shared" si="20"/>
        <v>Virtual Private Network (VPN) Security Requirements Guide :: Version 2, Release: 4 Benchmark Date: 27 Oct 2021 IA-11;</v>
      </c>
    </row>
    <row r="1297" spans="1:27" ht="409.5" hidden="1">
      <c r="A1297" t="s">
        <v>6486</v>
      </c>
      <c r="B1297" t="s">
        <v>4349</v>
      </c>
      <c r="C1297" t="s">
        <v>6485</v>
      </c>
      <c r="D1297" t="s">
        <v>6484</v>
      </c>
      <c r="E1297" t="s">
        <v>6483</v>
      </c>
      <c r="F1297" t="s">
        <v>6482</v>
      </c>
      <c r="G1297" s="25" t="s">
        <v>6481</v>
      </c>
      <c r="I1297" s="25" t="s">
        <v>6480</v>
      </c>
      <c r="J1297" t="s">
        <v>6479</v>
      </c>
      <c r="M1297" t="b">
        <v>0</v>
      </c>
      <c r="T1297" t="s">
        <v>4341</v>
      </c>
      <c r="U1297" t="s">
        <v>4340</v>
      </c>
      <c r="V1297" t="s">
        <v>5162</v>
      </c>
      <c r="W1297">
        <v>4093</v>
      </c>
      <c r="X1297" s="25" t="s">
        <v>21702</v>
      </c>
      <c r="Y1297" t="s">
        <v>21460</v>
      </c>
      <c r="Z1297" t="s">
        <v>6478</v>
      </c>
      <c r="AA1297" t="str">
        <f t="shared" si="20"/>
        <v>Application Security and Development Security Technical Implementation Guide :: Version 5, Release: 2 Benchmark Date: 27 Oct 2022 IA-11;</v>
      </c>
    </row>
    <row r="1298" spans="1:27" ht="409.5" hidden="1">
      <c r="A1298" t="s">
        <v>6477</v>
      </c>
      <c r="B1298" t="s">
        <v>4349</v>
      </c>
      <c r="C1298" t="s">
        <v>6476</v>
      </c>
      <c r="D1298" t="s">
        <v>6475</v>
      </c>
      <c r="E1298" t="s">
        <v>6474</v>
      </c>
      <c r="F1298" t="s">
        <v>6473</v>
      </c>
      <c r="G1298" s="25" t="s">
        <v>6472</v>
      </c>
      <c r="I1298" s="25" t="s">
        <v>6471</v>
      </c>
      <c r="J1298" t="s">
        <v>6470</v>
      </c>
      <c r="M1298" t="b">
        <v>0</v>
      </c>
      <c r="T1298" t="s">
        <v>4341</v>
      </c>
      <c r="U1298" t="s">
        <v>4340</v>
      </c>
      <c r="V1298" t="s">
        <v>5162</v>
      </c>
      <c r="W1298">
        <v>4093</v>
      </c>
      <c r="X1298" s="25" t="s">
        <v>21703</v>
      </c>
      <c r="Y1298" t="s">
        <v>21460</v>
      </c>
      <c r="Z1298" t="s">
        <v>6469</v>
      </c>
      <c r="AA1298" t="str">
        <f t="shared" si="20"/>
        <v>Application Security and Development Security Technical Implementation Guide :: Version 5, Release: 2 Benchmark Date: 27 Oct 2022 IA-11;</v>
      </c>
    </row>
    <row r="1299" spans="1:27" ht="409.5">
      <c r="A1299" t="s">
        <v>20429</v>
      </c>
      <c r="B1299" t="s">
        <v>4349</v>
      </c>
      <c r="C1299" t="s">
        <v>20427</v>
      </c>
      <c r="D1299" t="s">
        <v>20428</v>
      </c>
      <c r="E1299" t="s">
        <v>20427</v>
      </c>
      <c r="F1299" t="s">
        <v>20426</v>
      </c>
      <c r="G1299" s="25" t="s">
        <v>20425</v>
      </c>
      <c r="I1299" s="25" t="s">
        <v>20424</v>
      </c>
      <c r="J1299" t="s">
        <v>20423</v>
      </c>
      <c r="M1299" t="b">
        <v>0</v>
      </c>
      <c r="T1299" t="s">
        <v>4341</v>
      </c>
      <c r="U1299" t="s">
        <v>4340</v>
      </c>
      <c r="V1299" t="s">
        <v>19908</v>
      </c>
      <c r="W1299">
        <v>2489</v>
      </c>
      <c r="X1299" s="25" t="s">
        <v>21702</v>
      </c>
      <c r="Y1299" t="s">
        <v>21460</v>
      </c>
      <c r="AA1299" t="str">
        <f t="shared" si="20"/>
        <v>Application Layer Gateway (ALG) Security Requirements Guide (SRG) :: Version 1, Release: 2 Benchmark Date: 24 Jul 2015 IA-11;</v>
      </c>
    </row>
    <row r="1300" spans="1:27" ht="409.5" hidden="1">
      <c r="A1300" t="s">
        <v>21154</v>
      </c>
      <c r="B1300" t="s">
        <v>4745</v>
      </c>
      <c r="C1300" t="s">
        <v>21152</v>
      </c>
      <c r="D1300" t="s">
        <v>21153</v>
      </c>
      <c r="E1300" t="s">
        <v>21152</v>
      </c>
      <c r="F1300" t="s">
        <v>21151</v>
      </c>
      <c r="G1300" s="25" t="s">
        <v>21150</v>
      </c>
      <c r="I1300" s="25" t="s">
        <v>21149</v>
      </c>
      <c r="J1300" t="s">
        <v>21148</v>
      </c>
      <c r="M1300" t="b">
        <v>0</v>
      </c>
      <c r="T1300" t="s">
        <v>4341</v>
      </c>
      <c r="U1300" t="s">
        <v>4340</v>
      </c>
      <c r="V1300" t="s">
        <v>20945</v>
      </c>
      <c r="W1300">
        <v>3357</v>
      </c>
      <c r="X1300" s="25" t="s">
        <v>21704</v>
      </c>
      <c r="Y1300" t="s">
        <v>21461</v>
      </c>
      <c r="AA1300" t="str">
        <f t="shared" si="20"/>
        <v>Authentication, Authorization, and Accounting Services (AAA) Security Requirements Guide :: Version 1, Release: 2 Benchmark Date: 24 Jan 2020 IA-2;</v>
      </c>
    </row>
    <row r="1301" spans="1:27" ht="409.5" hidden="1">
      <c r="A1301" t="s">
        <v>19612</v>
      </c>
      <c r="B1301" t="s">
        <v>4349</v>
      </c>
      <c r="C1301" t="s">
        <v>6467</v>
      </c>
      <c r="D1301" t="s">
        <v>19611</v>
      </c>
      <c r="E1301" t="s">
        <v>19610</v>
      </c>
      <c r="F1301" t="s">
        <v>19609</v>
      </c>
      <c r="G1301" s="25" t="s">
        <v>19608</v>
      </c>
      <c r="I1301" s="25" t="s">
        <v>19607</v>
      </c>
      <c r="J1301" t="s">
        <v>19606</v>
      </c>
      <c r="M1301" t="b">
        <v>0</v>
      </c>
      <c r="T1301" t="s">
        <v>4341</v>
      </c>
      <c r="U1301" t="s">
        <v>4340</v>
      </c>
      <c r="V1301" t="s">
        <v>18918</v>
      </c>
      <c r="W1301">
        <v>2900</v>
      </c>
      <c r="X1301" s="25" t="s">
        <v>21704</v>
      </c>
      <c r="Y1301" t="s">
        <v>21461</v>
      </c>
      <c r="Z1301" t="s">
        <v>19605</v>
      </c>
      <c r="AA1301" t="str">
        <f t="shared" si="20"/>
        <v>Application Server Security Requirements Guide :: Version 3, Release: 3 Benchmark Date: 27 Oct 2022 IA-2;</v>
      </c>
    </row>
    <row r="1302" spans="1:27" ht="409.5" hidden="1">
      <c r="A1302" t="s">
        <v>18810</v>
      </c>
      <c r="B1302" t="s">
        <v>4745</v>
      </c>
      <c r="C1302" t="s">
        <v>6467</v>
      </c>
      <c r="D1302" t="s">
        <v>18809</v>
      </c>
      <c r="E1302" t="s">
        <v>18808</v>
      </c>
      <c r="F1302" t="s">
        <v>18807</v>
      </c>
      <c r="G1302" s="25" t="s">
        <v>18806</v>
      </c>
      <c r="I1302" s="25" t="s">
        <v>18805</v>
      </c>
      <c r="J1302" s="25" t="s">
        <v>18804</v>
      </c>
      <c r="M1302" t="b">
        <v>0</v>
      </c>
      <c r="T1302" t="s">
        <v>4341</v>
      </c>
      <c r="U1302" t="s">
        <v>4340</v>
      </c>
      <c r="V1302" t="s">
        <v>18135</v>
      </c>
      <c r="W1302">
        <v>2901</v>
      </c>
      <c r="X1302" s="25" t="s">
        <v>21704</v>
      </c>
      <c r="Y1302" t="s">
        <v>21461</v>
      </c>
      <c r="Z1302" t="s">
        <v>18803</v>
      </c>
      <c r="AA1302" t="str">
        <f t="shared" si="20"/>
        <v>Central Log Server Security Requirements Guide :: Version 2, Release: 2 Benchmark Date: 27 Oct 2022 IA-2;</v>
      </c>
    </row>
    <row r="1303" spans="1:27" ht="409.5" hidden="1">
      <c r="A1303" t="s">
        <v>17787</v>
      </c>
      <c r="B1303" t="s">
        <v>4349</v>
      </c>
      <c r="C1303" t="s">
        <v>6467</v>
      </c>
      <c r="D1303" t="s">
        <v>17786</v>
      </c>
      <c r="E1303" t="s">
        <v>17785</v>
      </c>
      <c r="F1303" t="s">
        <v>17784</v>
      </c>
      <c r="G1303" t="s">
        <v>17783</v>
      </c>
      <c r="I1303" s="25" t="s">
        <v>17782</v>
      </c>
      <c r="J1303" t="s">
        <v>17781</v>
      </c>
      <c r="M1303" t="b">
        <v>0</v>
      </c>
      <c r="T1303" t="s">
        <v>4341</v>
      </c>
      <c r="U1303" t="s">
        <v>4340</v>
      </c>
      <c r="V1303" t="s">
        <v>16942</v>
      </c>
      <c r="W1303">
        <v>5239</v>
      </c>
      <c r="X1303" s="25" t="s">
        <v>21704</v>
      </c>
      <c r="Y1303" t="s">
        <v>21461</v>
      </c>
      <c r="AA1303" t="str">
        <f t="shared" si="20"/>
        <v>Container Platform Security Requirements Guide :: Version 1, Release: 3 Benchmark Date: 27 Jan 2022 IA-2;</v>
      </c>
    </row>
    <row r="1304" spans="1:27" ht="409.5" hidden="1">
      <c r="A1304" t="s">
        <v>17780</v>
      </c>
      <c r="B1304" t="s">
        <v>4349</v>
      </c>
      <c r="C1304" t="s">
        <v>6467</v>
      </c>
      <c r="D1304" t="s">
        <v>17779</v>
      </c>
      <c r="E1304" t="s">
        <v>17778</v>
      </c>
      <c r="F1304" t="s">
        <v>17777</v>
      </c>
      <c r="G1304" t="s">
        <v>17776</v>
      </c>
      <c r="I1304" s="25" t="s">
        <v>17775</v>
      </c>
      <c r="J1304" t="s">
        <v>17774</v>
      </c>
      <c r="M1304" t="b">
        <v>0</v>
      </c>
      <c r="T1304" t="s">
        <v>4341</v>
      </c>
      <c r="U1304" t="s">
        <v>4340</v>
      </c>
      <c r="V1304" t="s">
        <v>16942</v>
      </c>
      <c r="W1304">
        <v>5239</v>
      </c>
      <c r="X1304" s="25" t="s">
        <v>21704</v>
      </c>
      <c r="Y1304" t="s">
        <v>21461</v>
      </c>
      <c r="AA1304" t="str">
        <f t="shared" si="20"/>
        <v>Container Platform Security Requirements Guide :: Version 1, Release: 3 Benchmark Date: 27 Jan 2022 IA-2;</v>
      </c>
    </row>
    <row r="1305" spans="1:27" ht="409.5" hidden="1">
      <c r="A1305" t="s">
        <v>17773</v>
      </c>
      <c r="B1305" t="s">
        <v>4349</v>
      </c>
      <c r="C1305" t="s">
        <v>6467</v>
      </c>
      <c r="D1305" t="s">
        <v>17772</v>
      </c>
      <c r="E1305" t="s">
        <v>17771</v>
      </c>
      <c r="F1305" t="s">
        <v>17770</v>
      </c>
      <c r="G1305" t="s">
        <v>17769</v>
      </c>
      <c r="I1305" s="25" t="s">
        <v>17768</v>
      </c>
      <c r="J1305" t="s">
        <v>17767</v>
      </c>
      <c r="M1305" t="b">
        <v>0</v>
      </c>
      <c r="T1305" t="s">
        <v>4341</v>
      </c>
      <c r="U1305" t="s">
        <v>4340</v>
      </c>
      <c r="V1305" t="s">
        <v>16942</v>
      </c>
      <c r="W1305">
        <v>5239</v>
      </c>
      <c r="X1305" s="25" t="s">
        <v>21704</v>
      </c>
      <c r="Y1305" t="s">
        <v>21461</v>
      </c>
      <c r="AA1305" t="str">
        <f t="shared" si="20"/>
        <v>Container Platform Security Requirements Guide :: Version 1, Release: 3 Benchmark Date: 27 Jan 2022 IA-2;</v>
      </c>
    </row>
    <row r="1306" spans="1:27" ht="409.5" hidden="1">
      <c r="A1306" t="s">
        <v>17766</v>
      </c>
      <c r="B1306" t="s">
        <v>4349</v>
      </c>
      <c r="C1306" t="s">
        <v>6467</v>
      </c>
      <c r="D1306" t="s">
        <v>17765</v>
      </c>
      <c r="E1306" t="s">
        <v>17764</v>
      </c>
      <c r="F1306" t="s">
        <v>17763</v>
      </c>
      <c r="G1306" t="s">
        <v>17762</v>
      </c>
      <c r="I1306" s="25" t="s">
        <v>17761</v>
      </c>
      <c r="J1306" t="s">
        <v>17760</v>
      </c>
      <c r="M1306" t="b">
        <v>0</v>
      </c>
      <c r="T1306" t="s">
        <v>4341</v>
      </c>
      <c r="U1306" t="s">
        <v>4340</v>
      </c>
      <c r="V1306" t="s">
        <v>16942</v>
      </c>
      <c r="W1306">
        <v>5239</v>
      </c>
      <c r="X1306" s="25" t="s">
        <v>21704</v>
      </c>
      <c r="Y1306" t="s">
        <v>21461</v>
      </c>
      <c r="AA1306" t="str">
        <f t="shared" si="20"/>
        <v>Container Platform Security Requirements Guide :: Version 1, Release: 3 Benchmark Date: 27 Jan 2022 IA-2;</v>
      </c>
    </row>
    <row r="1307" spans="1:27" ht="409.5" hidden="1">
      <c r="A1307" t="s">
        <v>16663</v>
      </c>
      <c r="B1307" t="s">
        <v>4349</v>
      </c>
      <c r="C1307" t="s">
        <v>6467</v>
      </c>
      <c r="D1307" t="s">
        <v>16662</v>
      </c>
      <c r="E1307" t="s">
        <v>16661</v>
      </c>
      <c r="F1307" t="s">
        <v>16660</v>
      </c>
      <c r="G1307" s="25" t="s">
        <v>16659</v>
      </c>
      <c r="I1307" s="25" t="s">
        <v>16658</v>
      </c>
      <c r="J1307" t="s">
        <v>16657</v>
      </c>
      <c r="M1307" t="b">
        <v>0</v>
      </c>
      <c r="T1307" t="s">
        <v>4341</v>
      </c>
      <c r="U1307" t="s">
        <v>4340</v>
      </c>
      <c r="V1307" t="s">
        <v>15953</v>
      </c>
      <c r="W1307">
        <v>2902</v>
      </c>
      <c r="X1307" s="25" t="s">
        <v>21704</v>
      </c>
      <c r="Y1307" t="s">
        <v>21461</v>
      </c>
      <c r="Z1307" t="s">
        <v>16656</v>
      </c>
      <c r="AA1307" t="str">
        <f t="shared" si="20"/>
        <v>Database Security Requirements Guide :: Version 3, Release: 3 Benchmark Date: 27 Jul 2022 IA-2;</v>
      </c>
    </row>
    <row r="1308" spans="1:27" ht="409.5" hidden="1">
      <c r="A1308" t="s">
        <v>14584</v>
      </c>
      <c r="B1308" t="s">
        <v>4349</v>
      </c>
      <c r="C1308" t="s">
        <v>14583</v>
      </c>
      <c r="D1308" t="s">
        <v>14582</v>
      </c>
      <c r="E1308" t="s">
        <v>14581</v>
      </c>
      <c r="F1308" t="s">
        <v>14580</v>
      </c>
      <c r="G1308" s="25" t="s">
        <v>14579</v>
      </c>
      <c r="I1308" t="s">
        <v>14578</v>
      </c>
      <c r="J1308" t="s">
        <v>14577</v>
      </c>
      <c r="M1308" t="b">
        <v>0</v>
      </c>
      <c r="T1308" t="s">
        <v>4341</v>
      </c>
      <c r="U1308" t="s">
        <v>4340</v>
      </c>
      <c r="V1308" t="s">
        <v>13339</v>
      </c>
      <c r="W1308">
        <v>2895</v>
      </c>
      <c r="X1308" s="25" t="s">
        <v>21704</v>
      </c>
      <c r="Y1308" t="s">
        <v>21461</v>
      </c>
      <c r="Z1308" t="s">
        <v>14576</v>
      </c>
      <c r="AA1308" t="str">
        <f t="shared" si="20"/>
        <v>General Purpose Operating System Security Requirements Guide :: Version 2, Release: 4 Benchmark Date: 27 Jul 2022 IA-2;</v>
      </c>
    </row>
    <row r="1309" spans="1:27" ht="409.5" hidden="1">
      <c r="A1309" t="s">
        <v>12322</v>
      </c>
      <c r="B1309" t="s">
        <v>4349</v>
      </c>
      <c r="C1309" t="s">
        <v>6467</v>
      </c>
      <c r="D1309" t="s">
        <v>12321</v>
      </c>
      <c r="E1309" t="s">
        <v>12320</v>
      </c>
      <c r="F1309" t="s">
        <v>12319</v>
      </c>
      <c r="G1309" s="25" t="s">
        <v>12318</v>
      </c>
      <c r="I1309" s="25" t="s">
        <v>12317</v>
      </c>
      <c r="J1309" t="s">
        <v>12316</v>
      </c>
      <c r="M1309" t="b">
        <v>0</v>
      </c>
      <c r="T1309" t="s">
        <v>4341</v>
      </c>
      <c r="U1309" t="s">
        <v>4340</v>
      </c>
      <c r="V1309" t="s">
        <v>11272</v>
      </c>
      <c r="W1309">
        <v>2906</v>
      </c>
      <c r="X1309" s="25" t="s">
        <v>21704</v>
      </c>
      <c r="Y1309" t="s">
        <v>21461</v>
      </c>
      <c r="Z1309" t="s">
        <v>12315</v>
      </c>
      <c r="AA1309" t="str">
        <f t="shared" si="20"/>
        <v>Mainframe Product Security Requirements Guide :: Version 2, Release: 1 Benchmark Date: 27 Oct 2022 IA-2;</v>
      </c>
    </row>
    <row r="1310" spans="1:27" ht="409.5" hidden="1">
      <c r="A1310" t="s">
        <v>9046</v>
      </c>
      <c r="B1310" t="s">
        <v>4349</v>
      </c>
      <c r="C1310" t="s">
        <v>6467</v>
      </c>
      <c r="D1310" t="s">
        <v>9045</v>
      </c>
      <c r="E1310" t="s">
        <v>9044</v>
      </c>
      <c r="F1310" t="s">
        <v>9043</v>
      </c>
      <c r="G1310" s="25" t="s">
        <v>9042</v>
      </c>
      <c r="I1310" s="25" t="s">
        <v>9041</v>
      </c>
      <c r="J1310" t="s">
        <v>9040</v>
      </c>
      <c r="M1310" t="b">
        <v>0</v>
      </c>
      <c r="T1310" t="s">
        <v>4341</v>
      </c>
      <c r="U1310" t="s">
        <v>4340</v>
      </c>
      <c r="V1310" t="s">
        <v>8332</v>
      </c>
      <c r="W1310">
        <v>5269</v>
      </c>
      <c r="X1310" s="25" t="s">
        <v>21704</v>
      </c>
      <c r="Y1310" t="s">
        <v>21461</v>
      </c>
      <c r="AA1310" t="str">
        <f t="shared" si="20"/>
        <v>Unified Endpoint Management Server Security Requirements Guide :: Version 1, Release: 1 Benchmark Date: 20 Nov 2020 IA-2;</v>
      </c>
    </row>
    <row r="1311" spans="1:27" ht="409.5" hidden="1">
      <c r="A1311" t="s">
        <v>8118</v>
      </c>
      <c r="B1311" t="s">
        <v>4349</v>
      </c>
      <c r="C1311" t="s">
        <v>8117</v>
      </c>
      <c r="D1311" t="s">
        <v>8116</v>
      </c>
      <c r="E1311" t="s">
        <v>8115</v>
      </c>
      <c r="F1311" t="s">
        <v>8114</v>
      </c>
      <c r="G1311" s="25" t="s">
        <v>8113</v>
      </c>
      <c r="I1311" s="25" t="s">
        <v>8112</v>
      </c>
      <c r="J1311" t="s">
        <v>8111</v>
      </c>
      <c r="M1311" t="b">
        <v>0</v>
      </c>
      <c r="T1311" t="s">
        <v>4341</v>
      </c>
      <c r="U1311" t="s">
        <v>4340</v>
      </c>
      <c r="V1311" t="s">
        <v>7613</v>
      </c>
      <c r="W1311">
        <v>2920</v>
      </c>
      <c r="X1311" s="25" t="s">
        <v>21704</v>
      </c>
      <c r="Y1311" t="s">
        <v>21461</v>
      </c>
      <c r="Z1311" t="s">
        <v>8110</v>
      </c>
      <c r="AA1311" t="str">
        <f t="shared" si="20"/>
        <v>Virtual Private Network (VPN) Security Requirements Guide :: Version 2, Release: 4 Benchmark Date: 27 Oct 2021 IA-2;</v>
      </c>
    </row>
    <row r="1312" spans="1:27" ht="409.5" hidden="1">
      <c r="A1312" t="s">
        <v>6468</v>
      </c>
      <c r="B1312" t="s">
        <v>4745</v>
      </c>
      <c r="C1312" t="s">
        <v>6467</v>
      </c>
      <c r="D1312" t="s">
        <v>6466</v>
      </c>
      <c r="E1312" t="s">
        <v>6465</v>
      </c>
      <c r="F1312" t="s">
        <v>6464</v>
      </c>
      <c r="G1312" s="25" t="s">
        <v>6463</v>
      </c>
      <c r="I1312" s="25" t="s">
        <v>6462</v>
      </c>
      <c r="J1312" t="s">
        <v>6461</v>
      </c>
      <c r="M1312" t="b">
        <v>0</v>
      </c>
      <c r="T1312" t="s">
        <v>4341</v>
      </c>
      <c r="U1312" t="s">
        <v>4340</v>
      </c>
      <c r="V1312" t="s">
        <v>5162</v>
      </c>
      <c r="W1312">
        <v>4093</v>
      </c>
      <c r="X1312" s="25" t="s">
        <v>21704</v>
      </c>
      <c r="Y1312" t="s">
        <v>21461</v>
      </c>
      <c r="Z1312" t="s">
        <v>6460</v>
      </c>
      <c r="AA1312" t="str">
        <f t="shared" si="20"/>
        <v>Application Security and Development Security Technical Implementation Guide :: Version 5, Release: 2 Benchmark Date: 27 Oct 2022 IA-2;</v>
      </c>
    </row>
    <row r="1313" spans="1:27" ht="409.5" hidden="1">
      <c r="A1313" t="s">
        <v>21147</v>
      </c>
      <c r="B1313" t="s">
        <v>4349</v>
      </c>
      <c r="C1313" t="s">
        <v>21145</v>
      </c>
      <c r="D1313" t="s">
        <v>21146</v>
      </c>
      <c r="E1313" t="s">
        <v>21145</v>
      </c>
      <c r="F1313" t="s">
        <v>21144</v>
      </c>
      <c r="G1313" s="25" t="s">
        <v>12310</v>
      </c>
      <c r="I1313" s="25" t="s">
        <v>21143</v>
      </c>
      <c r="J1313" t="s">
        <v>21142</v>
      </c>
      <c r="M1313" t="b">
        <v>0</v>
      </c>
      <c r="T1313" t="s">
        <v>4341</v>
      </c>
      <c r="U1313" t="s">
        <v>4340</v>
      </c>
      <c r="V1313" t="s">
        <v>20945</v>
      </c>
      <c r="W1313">
        <v>3357</v>
      </c>
      <c r="X1313" s="25" t="s">
        <v>21707</v>
      </c>
      <c r="Y1313" t="s">
        <v>21708</v>
      </c>
      <c r="AA1313" t="str">
        <f t="shared" si="20"/>
        <v>Authentication, Authorization, and Accounting Services (AAA) Security Requirements Guide :: Version 1, Release: 2 Benchmark Date: 24 Jan 2020 IA-2 (1);</v>
      </c>
    </row>
    <row r="1314" spans="1:27" ht="409.5" hidden="1">
      <c r="A1314" t="s">
        <v>19604</v>
      </c>
      <c r="B1314" t="s">
        <v>4745</v>
      </c>
      <c r="C1314" t="s">
        <v>6458</v>
      </c>
      <c r="D1314" t="s">
        <v>19603</v>
      </c>
      <c r="E1314" t="s">
        <v>19602</v>
      </c>
      <c r="F1314" t="s">
        <v>19601</v>
      </c>
      <c r="G1314" s="25" t="s">
        <v>19600</v>
      </c>
      <c r="I1314" s="25" t="s">
        <v>19599</v>
      </c>
      <c r="J1314" t="s">
        <v>19598</v>
      </c>
      <c r="M1314" t="b">
        <v>0</v>
      </c>
      <c r="T1314" t="s">
        <v>4341</v>
      </c>
      <c r="U1314" t="s">
        <v>4340</v>
      </c>
      <c r="V1314" t="s">
        <v>18918</v>
      </c>
      <c r="W1314">
        <v>2900</v>
      </c>
      <c r="X1314" s="25" t="s">
        <v>21707</v>
      </c>
      <c r="Y1314" t="s">
        <v>21708</v>
      </c>
      <c r="Z1314" t="s">
        <v>19597</v>
      </c>
      <c r="AA1314" t="str">
        <f t="shared" si="20"/>
        <v>Application Server Security Requirements Guide :: Version 3, Release: 3 Benchmark Date: 27 Oct 2022 IA-2 (1);</v>
      </c>
    </row>
    <row r="1315" spans="1:27" ht="409.5" hidden="1">
      <c r="A1315" t="s">
        <v>18802</v>
      </c>
      <c r="B1315" t="s">
        <v>4349</v>
      </c>
      <c r="C1315" t="s">
        <v>6458</v>
      </c>
      <c r="D1315" t="s">
        <v>18801</v>
      </c>
      <c r="E1315" t="s">
        <v>18800</v>
      </c>
      <c r="F1315" t="s">
        <v>18799</v>
      </c>
      <c r="G1315" s="25" t="s">
        <v>12310</v>
      </c>
      <c r="I1315" s="25" t="s">
        <v>18798</v>
      </c>
      <c r="J1315" s="25" t="s">
        <v>18797</v>
      </c>
      <c r="M1315" t="b">
        <v>0</v>
      </c>
      <c r="T1315" t="s">
        <v>4341</v>
      </c>
      <c r="U1315" t="s">
        <v>4340</v>
      </c>
      <c r="V1315" t="s">
        <v>18135</v>
      </c>
      <c r="W1315">
        <v>2901</v>
      </c>
      <c r="X1315" s="25" t="s">
        <v>21707</v>
      </c>
      <c r="Y1315" t="s">
        <v>21708</v>
      </c>
      <c r="Z1315" t="s">
        <v>18796</v>
      </c>
      <c r="AA1315" t="str">
        <f t="shared" si="20"/>
        <v>Central Log Server Security Requirements Guide :: Version 2, Release: 2 Benchmark Date: 27 Oct 2022 IA-2 (1);</v>
      </c>
    </row>
    <row r="1316" spans="1:27" ht="409.5" hidden="1">
      <c r="A1316" t="s">
        <v>17759</v>
      </c>
      <c r="B1316" t="s">
        <v>4349</v>
      </c>
      <c r="C1316" t="s">
        <v>6458</v>
      </c>
      <c r="D1316" t="s">
        <v>17758</v>
      </c>
      <c r="E1316" t="s">
        <v>17757</v>
      </c>
      <c r="F1316" t="s">
        <v>17756</v>
      </c>
      <c r="G1316" s="25" t="s">
        <v>17755</v>
      </c>
      <c r="I1316" s="25" t="s">
        <v>17754</v>
      </c>
      <c r="J1316" t="s">
        <v>17753</v>
      </c>
      <c r="M1316" t="b">
        <v>0</v>
      </c>
      <c r="T1316" t="s">
        <v>4341</v>
      </c>
      <c r="U1316" t="s">
        <v>4340</v>
      </c>
      <c r="V1316" t="s">
        <v>16942</v>
      </c>
      <c r="W1316">
        <v>5239</v>
      </c>
      <c r="X1316" s="25" t="s">
        <v>21707</v>
      </c>
      <c r="Y1316" t="s">
        <v>21708</v>
      </c>
      <c r="AA1316" t="str">
        <f t="shared" si="20"/>
        <v>Container Platform Security Requirements Guide :: Version 1, Release: 3 Benchmark Date: 27 Jan 2022 IA-2 (1);</v>
      </c>
    </row>
    <row r="1317" spans="1:27" ht="409.5" hidden="1">
      <c r="A1317" t="s">
        <v>14575</v>
      </c>
      <c r="B1317" t="s">
        <v>4349</v>
      </c>
      <c r="C1317" t="s">
        <v>14574</v>
      </c>
      <c r="D1317" t="s">
        <v>14573</v>
      </c>
      <c r="E1317" t="s">
        <v>14572</v>
      </c>
      <c r="F1317" t="s">
        <v>14571</v>
      </c>
      <c r="G1317" s="25" t="s">
        <v>14570</v>
      </c>
      <c r="I1317" t="s">
        <v>14569</v>
      </c>
      <c r="J1317" t="s">
        <v>14568</v>
      </c>
      <c r="M1317" t="b">
        <v>0</v>
      </c>
      <c r="T1317" t="s">
        <v>4341</v>
      </c>
      <c r="U1317" t="s">
        <v>4340</v>
      </c>
      <c r="V1317" t="s">
        <v>13339</v>
      </c>
      <c r="W1317">
        <v>2895</v>
      </c>
      <c r="X1317" s="25" t="s">
        <v>21707</v>
      </c>
      <c r="Y1317" t="s">
        <v>21708</v>
      </c>
      <c r="Z1317" t="s">
        <v>14567</v>
      </c>
      <c r="AA1317" t="str">
        <f t="shared" si="20"/>
        <v>General Purpose Operating System Security Requirements Guide :: Version 2, Release: 4 Benchmark Date: 27 Jul 2022 IA-2 (1);</v>
      </c>
    </row>
    <row r="1318" spans="1:27" ht="409.5" hidden="1">
      <c r="A1318" t="s">
        <v>12314</v>
      </c>
      <c r="B1318" t="s">
        <v>4349</v>
      </c>
      <c r="C1318" t="s">
        <v>6458</v>
      </c>
      <c r="D1318" t="s">
        <v>12313</v>
      </c>
      <c r="E1318" t="s">
        <v>12312</v>
      </c>
      <c r="F1318" t="s">
        <v>12311</v>
      </c>
      <c r="G1318" s="25" t="s">
        <v>12310</v>
      </c>
      <c r="I1318" s="25" t="s">
        <v>12309</v>
      </c>
      <c r="J1318" t="s">
        <v>12308</v>
      </c>
      <c r="M1318" t="b">
        <v>0</v>
      </c>
      <c r="T1318" t="s">
        <v>4341</v>
      </c>
      <c r="U1318" t="s">
        <v>4340</v>
      </c>
      <c r="V1318" t="s">
        <v>11272</v>
      </c>
      <c r="W1318">
        <v>2906</v>
      </c>
      <c r="X1318" s="25" t="s">
        <v>21707</v>
      </c>
      <c r="Y1318" t="s">
        <v>21708</v>
      </c>
      <c r="Z1318" t="s">
        <v>12307</v>
      </c>
      <c r="AA1318" t="str">
        <f t="shared" si="20"/>
        <v>Mainframe Product Security Requirements Guide :: Version 2, Release: 1 Benchmark Date: 27 Oct 2022 IA-2 (1);</v>
      </c>
    </row>
    <row r="1319" spans="1:27" ht="409.5" hidden="1">
      <c r="A1319" t="s">
        <v>10532</v>
      </c>
      <c r="B1319" t="s">
        <v>4745</v>
      </c>
      <c r="C1319" t="s">
        <v>6458</v>
      </c>
      <c r="D1319" t="s">
        <v>10531</v>
      </c>
      <c r="E1319" t="s">
        <v>10530</v>
      </c>
      <c r="F1319" t="s">
        <v>10529</v>
      </c>
      <c r="G1319" s="25" t="s">
        <v>10528</v>
      </c>
      <c r="I1319" s="25" t="s">
        <v>10527</v>
      </c>
      <c r="J1319" t="s">
        <v>10526</v>
      </c>
      <c r="M1319" t="b">
        <v>0</v>
      </c>
      <c r="T1319" t="s">
        <v>4341</v>
      </c>
      <c r="U1319" t="s">
        <v>4340</v>
      </c>
      <c r="V1319" t="s">
        <v>10511</v>
      </c>
      <c r="W1319">
        <v>2890</v>
      </c>
      <c r="X1319" s="25" t="s">
        <v>21707</v>
      </c>
      <c r="Y1319" t="s">
        <v>21708</v>
      </c>
      <c r="AA1319" t="str">
        <f t="shared" si="20"/>
        <v>Network Device Management Security Requirements Guide :: Version 4, Release: 1 Benchmark Date: 23 Apr 2021 IA-2 (1);</v>
      </c>
    </row>
    <row r="1320" spans="1:27" ht="409.5" hidden="1">
      <c r="A1320" t="s">
        <v>9039</v>
      </c>
      <c r="B1320" t="s">
        <v>4349</v>
      </c>
      <c r="C1320" t="s">
        <v>6458</v>
      </c>
      <c r="D1320" t="s">
        <v>9038</v>
      </c>
      <c r="E1320" t="s">
        <v>9037</v>
      </c>
      <c r="F1320" t="s">
        <v>9036</v>
      </c>
      <c r="G1320" s="25" t="s">
        <v>9035</v>
      </c>
      <c r="I1320" s="25" t="s">
        <v>9034</v>
      </c>
      <c r="J1320" t="s">
        <v>9033</v>
      </c>
      <c r="M1320" t="b">
        <v>0</v>
      </c>
      <c r="T1320" t="s">
        <v>4341</v>
      </c>
      <c r="U1320" t="s">
        <v>4340</v>
      </c>
      <c r="V1320" t="s">
        <v>8332</v>
      </c>
      <c r="W1320">
        <v>5269</v>
      </c>
      <c r="X1320" s="25" t="s">
        <v>21707</v>
      </c>
      <c r="Y1320" t="s">
        <v>21708</v>
      </c>
      <c r="AA1320" t="str">
        <f t="shared" si="20"/>
        <v>Unified Endpoint Management Server Security Requirements Guide :: Version 1, Release: 1 Benchmark Date: 20 Nov 2020 IA-2 (1);</v>
      </c>
    </row>
    <row r="1321" spans="1:27" ht="409.5" hidden="1">
      <c r="A1321" t="s">
        <v>6459</v>
      </c>
      <c r="B1321" t="s">
        <v>4349</v>
      </c>
      <c r="C1321" t="s">
        <v>6458</v>
      </c>
      <c r="D1321" t="s">
        <v>6457</v>
      </c>
      <c r="E1321" t="s">
        <v>6456</v>
      </c>
      <c r="F1321" t="s">
        <v>6455</v>
      </c>
      <c r="G1321" s="25" t="s">
        <v>6454</v>
      </c>
      <c r="I1321" s="25" t="s">
        <v>6453</v>
      </c>
      <c r="J1321" t="s">
        <v>6452</v>
      </c>
      <c r="M1321" t="b">
        <v>0</v>
      </c>
      <c r="T1321" t="s">
        <v>4341</v>
      </c>
      <c r="U1321" t="s">
        <v>4340</v>
      </c>
      <c r="V1321" t="s">
        <v>5162</v>
      </c>
      <c r="W1321">
        <v>4093</v>
      </c>
      <c r="X1321" s="25" t="s">
        <v>21707</v>
      </c>
      <c r="Y1321" t="s">
        <v>21708</v>
      </c>
      <c r="Z1321" t="s">
        <v>6451</v>
      </c>
      <c r="AA1321" t="str">
        <f t="shared" si="20"/>
        <v>Application Security and Development Security Technical Implementation Guide :: Version 5, Release: 2 Benchmark Date: 27 Oct 2022 IA-2 (1);</v>
      </c>
    </row>
    <row r="1322" spans="1:27" ht="409.5">
      <c r="A1322" t="s">
        <v>20394</v>
      </c>
      <c r="B1322" t="s">
        <v>4349</v>
      </c>
      <c r="C1322" t="s">
        <v>20392</v>
      </c>
      <c r="D1322" t="s">
        <v>20393</v>
      </c>
      <c r="E1322" t="s">
        <v>20392</v>
      </c>
      <c r="F1322" t="s">
        <v>20391</v>
      </c>
      <c r="G1322" s="25" t="s">
        <v>20390</v>
      </c>
      <c r="I1322" s="25" t="s">
        <v>20389</v>
      </c>
      <c r="J1322" t="s">
        <v>20388</v>
      </c>
      <c r="M1322" t="b">
        <v>0</v>
      </c>
      <c r="T1322" t="s">
        <v>4341</v>
      </c>
      <c r="U1322" t="s">
        <v>4340</v>
      </c>
      <c r="V1322" t="s">
        <v>19908</v>
      </c>
      <c r="W1322">
        <v>2489</v>
      </c>
      <c r="X1322" s="25" t="s">
        <v>21705</v>
      </c>
      <c r="Y1322" t="s">
        <v>21462</v>
      </c>
      <c r="AA1322" t="str">
        <f t="shared" si="20"/>
        <v>Application Layer Gateway (ALG) Security Requirements Guide (SRG) :: Version 1, Release: 2 Benchmark Date: 24 Jul 2015 IA-2 (11);</v>
      </c>
    </row>
    <row r="1323" spans="1:27" ht="409.5" hidden="1">
      <c r="A1323" t="s">
        <v>13800</v>
      </c>
      <c r="B1323" t="s">
        <v>4349</v>
      </c>
      <c r="C1323" t="s">
        <v>13799</v>
      </c>
      <c r="D1323" t="s">
        <v>13798</v>
      </c>
      <c r="E1323" t="s">
        <v>13797</v>
      </c>
      <c r="F1323" t="s">
        <v>13796</v>
      </c>
      <c r="G1323" s="25" t="s">
        <v>13795</v>
      </c>
      <c r="I1323" t="s">
        <v>13794</v>
      </c>
      <c r="J1323" t="s">
        <v>13793</v>
      </c>
      <c r="M1323" t="b">
        <v>0</v>
      </c>
      <c r="T1323" t="s">
        <v>4341</v>
      </c>
      <c r="U1323" t="s">
        <v>4340</v>
      </c>
      <c r="V1323" t="s">
        <v>13339</v>
      </c>
      <c r="W1323">
        <v>2895</v>
      </c>
      <c r="X1323" s="25" t="s">
        <v>21705</v>
      </c>
      <c r="Y1323" t="s">
        <v>21462</v>
      </c>
      <c r="Z1323" t="s">
        <v>13792</v>
      </c>
      <c r="AA1323" t="str">
        <f t="shared" si="20"/>
        <v>General Purpose Operating System Security Requirements Guide :: Version 2, Release: 4 Benchmark Date: 27 Jul 2022 IA-2 (11);</v>
      </c>
    </row>
    <row r="1324" spans="1:27" ht="409.5">
      <c r="A1324" t="s">
        <v>20401</v>
      </c>
      <c r="B1324" t="s">
        <v>4349</v>
      </c>
      <c r="C1324" t="s">
        <v>20399</v>
      </c>
      <c r="D1324" t="s">
        <v>20400</v>
      </c>
      <c r="E1324" t="s">
        <v>20399</v>
      </c>
      <c r="F1324" t="s">
        <v>20398</v>
      </c>
      <c r="G1324" s="25" t="s">
        <v>20397</v>
      </c>
      <c r="I1324" s="25" t="s">
        <v>20396</v>
      </c>
      <c r="J1324" t="s">
        <v>20395</v>
      </c>
      <c r="M1324" t="b">
        <v>0</v>
      </c>
      <c r="T1324" t="s">
        <v>4341</v>
      </c>
      <c r="U1324" t="s">
        <v>4340</v>
      </c>
      <c r="V1324" t="s">
        <v>19908</v>
      </c>
      <c r="W1324">
        <v>2489</v>
      </c>
      <c r="X1324" s="25" t="s">
        <v>21706</v>
      </c>
      <c r="Y1324" t="s">
        <v>21462</v>
      </c>
      <c r="AA1324" t="str">
        <f t="shared" si="20"/>
        <v>Application Layer Gateway (ALG) Security Requirements Guide (SRG) :: Version 1, Release: 2 Benchmark Date: 24 Jul 2015 IA-2 (11);</v>
      </c>
    </row>
    <row r="1325" spans="1:27" ht="409.5" hidden="1">
      <c r="A1325" t="s">
        <v>19180</v>
      </c>
      <c r="B1325" t="s">
        <v>4745</v>
      </c>
      <c r="C1325" t="s">
        <v>6449</v>
      </c>
      <c r="D1325" t="s">
        <v>19179</v>
      </c>
      <c r="E1325" t="s">
        <v>19178</v>
      </c>
      <c r="F1325" t="s">
        <v>19177</v>
      </c>
      <c r="G1325" s="25" t="s">
        <v>19176</v>
      </c>
      <c r="I1325" s="25" t="s">
        <v>19175</v>
      </c>
      <c r="J1325" t="s">
        <v>19174</v>
      </c>
      <c r="M1325" t="b">
        <v>0</v>
      </c>
      <c r="T1325" t="s">
        <v>4341</v>
      </c>
      <c r="U1325" t="s">
        <v>4340</v>
      </c>
      <c r="V1325" t="s">
        <v>18918</v>
      </c>
      <c r="W1325">
        <v>2900</v>
      </c>
      <c r="X1325" s="25" t="s">
        <v>21709</v>
      </c>
      <c r="Y1325" t="s">
        <v>21710</v>
      </c>
      <c r="Z1325" t="s">
        <v>19173</v>
      </c>
      <c r="AA1325" t="str">
        <f t="shared" si="20"/>
        <v>Application Server Security Requirements Guide :: Version 3, Release: 3 Benchmark Date: 27 Oct 2022 IA-2 (12);</v>
      </c>
    </row>
    <row r="1326" spans="1:27" ht="409.5" hidden="1">
      <c r="A1326" t="s">
        <v>19172</v>
      </c>
      <c r="B1326" t="s">
        <v>4745</v>
      </c>
      <c r="C1326" t="s">
        <v>6441</v>
      </c>
      <c r="D1326" t="s">
        <v>19171</v>
      </c>
      <c r="E1326" t="s">
        <v>19170</v>
      </c>
      <c r="F1326" t="s">
        <v>19169</v>
      </c>
      <c r="G1326" s="25" t="s">
        <v>19168</v>
      </c>
      <c r="I1326" s="25" t="s">
        <v>19167</v>
      </c>
      <c r="J1326" t="s">
        <v>19166</v>
      </c>
      <c r="M1326" t="b">
        <v>0</v>
      </c>
      <c r="T1326" t="s">
        <v>4341</v>
      </c>
      <c r="U1326" t="s">
        <v>4340</v>
      </c>
      <c r="V1326" t="s">
        <v>18918</v>
      </c>
      <c r="W1326">
        <v>2900</v>
      </c>
      <c r="X1326" s="25" t="s">
        <v>21711</v>
      </c>
      <c r="Y1326" t="s">
        <v>21710</v>
      </c>
      <c r="Z1326" t="s">
        <v>19165</v>
      </c>
      <c r="AA1326" t="str">
        <f t="shared" si="20"/>
        <v>Application Server Security Requirements Guide :: Version 3, Release: 3 Benchmark Date: 27 Oct 2022 IA-2 (12);</v>
      </c>
    </row>
    <row r="1327" spans="1:27" ht="409.5" hidden="1">
      <c r="A1327" t="s">
        <v>18474</v>
      </c>
      <c r="B1327" t="s">
        <v>4349</v>
      </c>
      <c r="C1327" t="s">
        <v>6449</v>
      </c>
      <c r="D1327" t="s">
        <v>18473</v>
      </c>
      <c r="E1327" t="s">
        <v>18472</v>
      </c>
      <c r="F1327" t="s">
        <v>18471</v>
      </c>
      <c r="G1327" s="25" t="s">
        <v>18470</v>
      </c>
      <c r="I1327" s="25" t="s">
        <v>18469</v>
      </c>
      <c r="J1327" t="s">
        <v>18468</v>
      </c>
      <c r="M1327" t="b">
        <v>0</v>
      </c>
      <c r="T1327" t="s">
        <v>4341</v>
      </c>
      <c r="U1327" t="s">
        <v>4340</v>
      </c>
      <c r="V1327" t="s">
        <v>18135</v>
      </c>
      <c r="W1327">
        <v>2901</v>
      </c>
      <c r="X1327" s="25" t="s">
        <v>21709</v>
      </c>
      <c r="Y1327" t="s">
        <v>21710</v>
      </c>
      <c r="Z1327" t="s">
        <v>18467</v>
      </c>
      <c r="AA1327" t="str">
        <f t="shared" si="20"/>
        <v>Central Log Server Security Requirements Guide :: Version 2, Release: 2 Benchmark Date: 27 Oct 2022 IA-2 (12);</v>
      </c>
    </row>
    <row r="1328" spans="1:27" ht="409.5" hidden="1">
      <c r="A1328" t="s">
        <v>18466</v>
      </c>
      <c r="B1328" t="s">
        <v>4349</v>
      </c>
      <c r="C1328" t="s">
        <v>6441</v>
      </c>
      <c r="D1328" t="s">
        <v>18465</v>
      </c>
      <c r="E1328" t="s">
        <v>18464</v>
      </c>
      <c r="F1328" t="s">
        <v>18463</v>
      </c>
      <c r="G1328" s="25" t="s">
        <v>6445</v>
      </c>
      <c r="I1328" s="25" t="s">
        <v>18462</v>
      </c>
      <c r="J1328" t="s">
        <v>18461</v>
      </c>
      <c r="M1328" t="b">
        <v>0</v>
      </c>
      <c r="T1328" t="s">
        <v>4341</v>
      </c>
      <c r="U1328" t="s">
        <v>4340</v>
      </c>
      <c r="V1328" t="s">
        <v>18135</v>
      </c>
      <c r="W1328">
        <v>2901</v>
      </c>
      <c r="X1328" s="25" t="s">
        <v>21711</v>
      </c>
      <c r="Y1328" t="s">
        <v>21710</v>
      </c>
      <c r="Z1328" t="s">
        <v>18460</v>
      </c>
      <c r="AA1328" t="str">
        <f t="shared" si="20"/>
        <v>Central Log Server Security Requirements Guide :: Version 2, Release: 2 Benchmark Date: 27 Oct 2022 IA-2 (12);</v>
      </c>
    </row>
    <row r="1329" spans="1:27" ht="409.5" hidden="1">
      <c r="A1329" t="s">
        <v>17305</v>
      </c>
      <c r="B1329" t="s">
        <v>4349</v>
      </c>
      <c r="C1329" t="s">
        <v>6449</v>
      </c>
      <c r="D1329" t="s">
        <v>17304</v>
      </c>
      <c r="E1329" t="s">
        <v>17303</v>
      </c>
      <c r="F1329" t="s">
        <v>17302</v>
      </c>
      <c r="G1329" s="25" t="s">
        <v>17301</v>
      </c>
      <c r="I1329" s="25" t="s">
        <v>17300</v>
      </c>
      <c r="J1329" t="s">
        <v>17299</v>
      </c>
      <c r="M1329" t="b">
        <v>0</v>
      </c>
      <c r="T1329" t="s">
        <v>4341</v>
      </c>
      <c r="U1329" t="s">
        <v>4340</v>
      </c>
      <c r="V1329" t="s">
        <v>16942</v>
      </c>
      <c r="W1329">
        <v>5239</v>
      </c>
      <c r="X1329" s="25" t="s">
        <v>21709</v>
      </c>
      <c r="Y1329" t="s">
        <v>21710</v>
      </c>
      <c r="AA1329" t="str">
        <f t="shared" si="20"/>
        <v>Container Platform Security Requirements Guide :: Version 1, Release: 3 Benchmark Date: 27 Jan 2022 IA-2 (12);</v>
      </c>
    </row>
    <row r="1330" spans="1:27" ht="409.5" hidden="1">
      <c r="A1330" t="s">
        <v>13791</v>
      </c>
      <c r="B1330" t="s">
        <v>4349</v>
      </c>
      <c r="C1330" t="s">
        <v>13790</v>
      </c>
      <c r="D1330" t="s">
        <v>13789</v>
      </c>
      <c r="E1330" t="s">
        <v>13788</v>
      </c>
      <c r="F1330" t="s">
        <v>13787</v>
      </c>
      <c r="G1330" s="25" t="s">
        <v>13778</v>
      </c>
      <c r="I1330" t="s">
        <v>13786</v>
      </c>
      <c r="J1330" t="s">
        <v>13785</v>
      </c>
      <c r="M1330" t="b">
        <v>0</v>
      </c>
      <c r="T1330" t="s">
        <v>4341</v>
      </c>
      <c r="U1330" t="s">
        <v>4340</v>
      </c>
      <c r="V1330" t="s">
        <v>13339</v>
      </c>
      <c r="W1330">
        <v>2895</v>
      </c>
      <c r="X1330" s="25" t="s">
        <v>21709</v>
      </c>
      <c r="Y1330" t="s">
        <v>21710</v>
      </c>
      <c r="Z1330" t="s">
        <v>13784</v>
      </c>
      <c r="AA1330" t="str">
        <f t="shared" si="20"/>
        <v>General Purpose Operating System Security Requirements Guide :: Version 2, Release: 4 Benchmark Date: 27 Jul 2022 IA-2 (12);</v>
      </c>
    </row>
    <row r="1331" spans="1:27" ht="409.5" hidden="1">
      <c r="A1331" t="s">
        <v>13783</v>
      </c>
      <c r="B1331" t="s">
        <v>4349</v>
      </c>
      <c r="C1331" t="s">
        <v>13782</v>
      </c>
      <c r="D1331" t="s">
        <v>13781</v>
      </c>
      <c r="E1331" t="s">
        <v>13780</v>
      </c>
      <c r="F1331" t="s">
        <v>13779</v>
      </c>
      <c r="G1331" s="25" t="s">
        <v>13778</v>
      </c>
      <c r="I1331" t="s">
        <v>13777</v>
      </c>
      <c r="J1331" t="s">
        <v>13776</v>
      </c>
      <c r="M1331" t="b">
        <v>0</v>
      </c>
      <c r="T1331" t="s">
        <v>4341</v>
      </c>
      <c r="U1331" t="s">
        <v>4340</v>
      </c>
      <c r="V1331" t="s">
        <v>13339</v>
      </c>
      <c r="W1331">
        <v>2895</v>
      </c>
      <c r="X1331" s="25" t="s">
        <v>21711</v>
      </c>
      <c r="Y1331" t="s">
        <v>21710</v>
      </c>
      <c r="Z1331" t="s">
        <v>13775</v>
      </c>
      <c r="AA1331" t="str">
        <f t="shared" si="20"/>
        <v>General Purpose Operating System Security Requirements Guide :: Version 2, Release: 4 Benchmark Date: 27 Jul 2022 IA-2 (12);</v>
      </c>
    </row>
    <row r="1332" spans="1:27" ht="409.5" hidden="1">
      <c r="A1332" t="s">
        <v>11702</v>
      </c>
      <c r="B1332" t="s">
        <v>4349</v>
      </c>
      <c r="C1332" t="s">
        <v>6449</v>
      </c>
      <c r="D1332" t="s">
        <v>11701</v>
      </c>
      <c r="E1332" t="s">
        <v>11700</v>
      </c>
      <c r="F1332" t="s">
        <v>11699</v>
      </c>
      <c r="G1332" s="25" t="s">
        <v>6445</v>
      </c>
      <c r="I1332" s="25" t="s">
        <v>11698</v>
      </c>
      <c r="J1332" t="s">
        <v>11697</v>
      </c>
      <c r="M1332" t="b">
        <v>0</v>
      </c>
      <c r="T1332" t="s">
        <v>4341</v>
      </c>
      <c r="U1332" t="s">
        <v>4340</v>
      </c>
      <c r="V1332" t="s">
        <v>11272</v>
      </c>
      <c r="W1332">
        <v>2906</v>
      </c>
      <c r="X1332" s="25" t="s">
        <v>21709</v>
      </c>
      <c r="Y1332" t="s">
        <v>21710</v>
      </c>
      <c r="Z1332" t="s">
        <v>11696</v>
      </c>
      <c r="AA1332" t="str">
        <f t="shared" si="20"/>
        <v>Mainframe Product Security Requirements Guide :: Version 2, Release: 1 Benchmark Date: 27 Oct 2022 IA-2 (12);</v>
      </c>
    </row>
    <row r="1333" spans="1:27" ht="409.5" hidden="1">
      <c r="A1333" t="s">
        <v>11695</v>
      </c>
      <c r="B1333" t="s">
        <v>4349</v>
      </c>
      <c r="C1333" t="s">
        <v>6441</v>
      </c>
      <c r="D1333" t="s">
        <v>11694</v>
      </c>
      <c r="E1333" t="s">
        <v>11693</v>
      </c>
      <c r="F1333" t="s">
        <v>11692</v>
      </c>
      <c r="G1333" s="25" t="s">
        <v>6445</v>
      </c>
      <c r="I1333" s="25" t="s">
        <v>11691</v>
      </c>
      <c r="J1333" t="s">
        <v>11690</v>
      </c>
      <c r="M1333" t="b">
        <v>0</v>
      </c>
      <c r="T1333" t="s">
        <v>4341</v>
      </c>
      <c r="U1333" t="s">
        <v>4340</v>
      </c>
      <c r="V1333" t="s">
        <v>11272</v>
      </c>
      <c r="W1333">
        <v>2906</v>
      </c>
      <c r="X1333" s="25" t="s">
        <v>21711</v>
      </c>
      <c r="Y1333" t="s">
        <v>21710</v>
      </c>
      <c r="Z1333" t="s">
        <v>11689</v>
      </c>
      <c r="AA1333" t="str">
        <f t="shared" si="20"/>
        <v>Mainframe Product Security Requirements Guide :: Version 2, Release: 1 Benchmark Date: 27 Oct 2022 IA-2 (12);</v>
      </c>
    </row>
    <row r="1334" spans="1:27" ht="300" hidden="1">
      <c r="A1334" t="s">
        <v>7841</v>
      </c>
      <c r="B1334" t="s">
        <v>4349</v>
      </c>
      <c r="C1334" t="s">
        <v>7840</v>
      </c>
      <c r="D1334" t="s">
        <v>7839</v>
      </c>
      <c r="E1334" t="s">
        <v>7838</v>
      </c>
      <c r="F1334" t="s">
        <v>7837</v>
      </c>
      <c r="G1334" t="s">
        <v>7836</v>
      </c>
      <c r="I1334" s="25" t="s">
        <v>7835</v>
      </c>
      <c r="J1334" t="s">
        <v>7834</v>
      </c>
      <c r="M1334" t="b">
        <v>0</v>
      </c>
      <c r="T1334" t="s">
        <v>4341</v>
      </c>
      <c r="U1334" t="s">
        <v>4340</v>
      </c>
      <c r="V1334" t="s">
        <v>7613</v>
      </c>
      <c r="W1334">
        <v>2920</v>
      </c>
      <c r="X1334" s="25" t="s">
        <v>21709</v>
      </c>
      <c r="Y1334" t="s">
        <v>21710</v>
      </c>
      <c r="Z1334" t="s">
        <v>7833</v>
      </c>
      <c r="AA1334" t="str">
        <f t="shared" si="20"/>
        <v>Virtual Private Network (VPN) Security Requirements Guide :: Version 2, Release: 4 Benchmark Date: 27 Oct 2021 IA-2 (12);</v>
      </c>
    </row>
    <row r="1335" spans="1:27" ht="375" hidden="1">
      <c r="A1335" t="s">
        <v>7832</v>
      </c>
      <c r="B1335" t="s">
        <v>4349</v>
      </c>
      <c r="C1335" t="s">
        <v>7831</v>
      </c>
      <c r="D1335" t="s">
        <v>7830</v>
      </c>
      <c r="E1335" t="s">
        <v>7829</v>
      </c>
      <c r="F1335" t="s">
        <v>7828</v>
      </c>
      <c r="G1335" t="s">
        <v>7827</v>
      </c>
      <c r="I1335" s="25" t="s">
        <v>7826</v>
      </c>
      <c r="J1335" t="s">
        <v>7825</v>
      </c>
      <c r="M1335" t="b">
        <v>0</v>
      </c>
      <c r="T1335" t="s">
        <v>4341</v>
      </c>
      <c r="U1335" t="s">
        <v>4340</v>
      </c>
      <c r="V1335" t="s">
        <v>7613</v>
      </c>
      <c r="W1335">
        <v>2920</v>
      </c>
      <c r="X1335" s="25" t="s">
        <v>21711</v>
      </c>
      <c r="Y1335" t="s">
        <v>21710</v>
      </c>
      <c r="Z1335" t="s">
        <v>7824</v>
      </c>
      <c r="AA1335" t="str">
        <f t="shared" si="20"/>
        <v>Virtual Private Network (VPN) Security Requirements Guide :: Version 2, Release: 4 Benchmark Date: 27 Oct 2021 IA-2 (12);</v>
      </c>
    </row>
    <row r="1336" spans="1:27" ht="409.5" hidden="1">
      <c r="A1336" t="s">
        <v>6450</v>
      </c>
      <c r="B1336" t="s">
        <v>4349</v>
      </c>
      <c r="C1336" t="s">
        <v>6449</v>
      </c>
      <c r="D1336" t="s">
        <v>6448</v>
      </c>
      <c r="E1336" t="s">
        <v>6447</v>
      </c>
      <c r="F1336" t="s">
        <v>6446</v>
      </c>
      <c r="G1336" s="25" t="s">
        <v>6445</v>
      </c>
      <c r="I1336" s="25" t="s">
        <v>6444</v>
      </c>
      <c r="J1336" t="s">
        <v>6435</v>
      </c>
      <c r="M1336" t="b">
        <v>0</v>
      </c>
      <c r="T1336" t="s">
        <v>4341</v>
      </c>
      <c r="U1336" t="s">
        <v>4340</v>
      </c>
      <c r="V1336" t="s">
        <v>5162</v>
      </c>
      <c r="W1336">
        <v>4093</v>
      </c>
      <c r="X1336" s="25" t="s">
        <v>21709</v>
      </c>
      <c r="Y1336" t="s">
        <v>21710</v>
      </c>
      <c r="Z1336" t="s">
        <v>6443</v>
      </c>
      <c r="AA1336" t="str">
        <f t="shared" si="20"/>
        <v>Application Security and Development Security Technical Implementation Guide :: Version 5, Release: 2 Benchmark Date: 27 Oct 2022 IA-2 (12);</v>
      </c>
    </row>
    <row r="1337" spans="1:27" ht="409.5" hidden="1">
      <c r="A1337" t="s">
        <v>6442</v>
      </c>
      <c r="B1337" t="s">
        <v>4349</v>
      </c>
      <c r="C1337" t="s">
        <v>6441</v>
      </c>
      <c r="D1337" t="s">
        <v>6440</v>
      </c>
      <c r="E1337" t="s">
        <v>6439</v>
      </c>
      <c r="F1337" t="s">
        <v>6438</v>
      </c>
      <c r="G1337" s="25" t="s">
        <v>6437</v>
      </c>
      <c r="I1337" s="25" t="s">
        <v>6436</v>
      </c>
      <c r="J1337" t="s">
        <v>6435</v>
      </c>
      <c r="M1337" t="b">
        <v>0</v>
      </c>
      <c r="T1337" t="s">
        <v>4341</v>
      </c>
      <c r="U1337" t="s">
        <v>4340</v>
      </c>
      <c r="V1337" t="s">
        <v>5162</v>
      </c>
      <c r="W1337">
        <v>4093</v>
      </c>
      <c r="X1337" s="25" t="s">
        <v>21711</v>
      </c>
      <c r="Y1337" t="s">
        <v>21710</v>
      </c>
      <c r="Z1337" t="s">
        <v>6434</v>
      </c>
      <c r="AA1337" t="str">
        <f t="shared" si="20"/>
        <v>Application Security and Development Security Technical Implementation Guide :: Version 5, Release: 2 Benchmark Date: 27 Oct 2022 IA-2 (12);</v>
      </c>
    </row>
    <row r="1338" spans="1:27" ht="409.5" hidden="1">
      <c r="A1338" t="s">
        <v>21141</v>
      </c>
      <c r="B1338" t="s">
        <v>4349</v>
      </c>
      <c r="C1338" t="s">
        <v>21139</v>
      </c>
      <c r="D1338" t="s">
        <v>21140</v>
      </c>
      <c r="E1338" t="s">
        <v>21139</v>
      </c>
      <c r="F1338" t="s">
        <v>21138</v>
      </c>
      <c r="G1338" s="25" t="s">
        <v>21137</v>
      </c>
      <c r="I1338" s="25" t="s">
        <v>21136</v>
      </c>
      <c r="J1338" t="s">
        <v>21135</v>
      </c>
      <c r="M1338" t="b">
        <v>0</v>
      </c>
      <c r="T1338" t="s">
        <v>4341</v>
      </c>
      <c r="U1338" t="s">
        <v>4340</v>
      </c>
      <c r="V1338" t="s">
        <v>20945</v>
      </c>
      <c r="W1338">
        <v>3357</v>
      </c>
      <c r="X1338" s="25" t="s">
        <v>21712</v>
      </c>
      <c r="Y1338" t="s">
        <v>21713</v>
      </c>
      <c r="AA1338" t="str">
        <f t="shared" si="20"/>
        <v>Authentication, Authorization, and Accounting Services (AAA) Security Requirements Guide :: Version 1, Release: 2 Benchmark Date: 24 Jan 2020 IA-2 (2);</v>
      </c>
    </row>
    <row r="1339" spans="1:27" ht="409.5">
      <c r="A1339" t="s">
        <v>20387</v>
      </c>
      <c r="B1339" t="s">
        <v>4349</v>
      </c>
      <c r="C1339" t="s">
        <v>20385</v>
      </c>
      <c r="D1339" t="s">
        <v>20386</v>
      </c>
      <c r="E1339" t="s">
        <v>20385</v>
      </c>
      <c r="F1339" t="s">
        <v>20384</v>
      </c>
      <c r="G1339" s="25" t="s">
        <v>20383</v>
      </c>
      <c r="I1339" s="25" t="s">
        <v>20382</v>
      </c>
      <c r="J1339" t="s">
        <v>20381</v>
      </c>
      <c r="M1339" t="b">
        <v>0</v>
      </c>
      <c r="T1339" t="s">
        <v>4341</v>
      </c>
      <c r="U1339" t="s">
        <v>4340</v>
      </c>
      <c r="V1339" t="s">
        <v>19908</v>
      </c>
      <c r="W1339">
        <v>2489</v>
      </c>
      <c r="X1339" s="25" t="s">
        <v>21712</v>
      </c>
      <c r="Y1339" t="s">
        <v>21713</v>
      </c>
      <c r="AA1339" t="str">
        <f t="shared" si="20"/>
        <v>Application Layer Gateway (ALG) Security Requirements Guide (SRG) :: Version 1, Release: 2 Benchmark Date: 24 Jul 2015 IA-2 (2);</v>
      </c>
    </row>
    <row r="1340" spans="1:27" ht="409.5" hidden="1">
      <c r="A1340" t="s">
        <v>18795</v>
      </c>
      <c r="B1340" t="s">
        <v>4349</v>
      </c>
      <c r="C1340" t="s">
        <v>6432</v>
      </c>
      <c r="D1340" t="s">
        <v>18794</v>
      </c>
      <c r="E1340" t="s">
        <v>18793</v>
      </c>
      <c r="F1340" t="s">
        <v>18792</v>
      </c>
      <c r="G1340" s="25" t="s">
        <v>18791</v>
      </c>
      <c r="I1340" s="25" t="s">
        <v>18790</v>
      </c>
      <c r="J1340" s="25" t="s">
        <v>18789</v>
      </c>
      <c r="M1340" t="b">
        <v>0</v>
      </c>
      <c r="T1340" t="s">
        <v>4341</v>
      </c>
      <c r="U1340" t="s">
        <v>4340</v>
      </c>
      <c r="V1340" t="s">
        <v>18135</v>
      </c>
      <c r="W1340">
        <v>2901</v>
      </c>
      <c r="X1340" s="25" t="s">
        <v>21712</v>
      </c>
      <c r="Y1340" t="s">
        <v>21713</v>
      </c>
      <c r="Z1340" t="s">
        <v>18788</v>
      </c>
      <c r="AA1340" t="str">
        <f t="shared" si="20"/>
        <v>Central Log Server Security Requirements Guide :: Version 2, Release: 2 Benchmark Date: 27 Oct 2022 IA-2 (2);</v>
      </c>
    </row>
    <row r="1341" spans="1:27" ht="409.5" hidden="1">
      <c r="A1341" t="s">
        <v>17752</v>
      </c>
      <c r="B1341" t="s">
        <v>4349</v>
      </c>
      <c r="C1341" t="s">
        <v>6432</v>
      </c>
      <c r="D1341" t="s">
        <v>17751</v>
      </c>
      <c r="E1341" t="s">
        <v>17750</v>
      </c>
      <c r="F1341" t="s">
        <v>17749</v>
      </c>
      <c r="G1341" s="25" t="s">
        <v>17748</v>
      </c>
      <c r="I1341" s="25" t="s">
        <v>17747</v>
      </c>
      <c r="J1341" t="s">
        <v>17746</v>
      </c>
      <c r="M1341" t="b">
        <v>0</v>
      </c>
      <c r="T1341" t="s">
        <v>4341</v>
      </c>
      <c r="U1341" t="s">
        <v>4340</v>
      </c>
      <c r="V1341" t="s">
        <v>16942</v>
      </c>
      <c r="W1341">
        <v>5239</v>
      </c>
      <c r="X1341" s="25" t="s">
        <v>21712</v>
      </c>
      <c r="Y1341" t="s">
        <v>21713</v>
      </c>
      <c r="AA1341" t="str">
        <f t="shared" si="20"/>
        <v>Container Platform Security Requirements Guide :: Version 1, Release: 3 Benchmark Date: 27 Jan 2022 IA-2 (2);</v>
      </c>
    </row>
    <row r="1342" spans="1:27" ht="409.5" hidden="1">
      <c r="A1342" t="s">
        <v>14566</v>
      </c>
      <c r="B1342" t="s">
        <v>4349</v>
      </c>
      <c r="C1342" t="s">
        <v>14565</v>
      </c>
      <c r="D1342" t="s">
        <v>14564</v>
      </c>
      <c r="E1342" t="s">
        <v>14563</v>
      </c>
      <c r="F1342" t="s">
        <v>14562</v>
      </c>
      <c r="G1342" s="25" t="s">
        <v>14561</v>
      </c>
      <c r="I1342" t="s">
        <v>14560</v>
      </c>
      <c r="J1342" t="s">
        <v>14559</v>
      </c>
      <c r="M1342" t="b">
        <v>0</v>
      </c>
      <c r="T1342" t="s">
        <v>4341</v>
      </c>
      <c r="U1342" t="s">
        <v>4340</v>
      </c>
      <c r="V1342" t="s">
        <v>13339</v>
      </c>
      <c r="W1342">
        <v>2895</v>
      </c>
      <c r="X1342" s="25" t="s">
        <v>21712</v>
      </c>
      <c r="Y1342" t="s">
        <v>21713</v>
      </c>
      <c r="Z1342" t="s">
        <v>14558</v>
      </c>
      <c r="AA1342" t="str">
        <f t="shared" si="20"/>
        <v>General Purpose Operating System Security Requirements Guide :: Version 2, Release: 4 Benchmark Date: 27 Jul 2022 IA-2 (2);</v>
      </c>
    </row>
    <row r="1343" spans="1:27" ht="409.5" hidden="1">
      <c r="A1343" t="s">
        <v>12306</v>
      </c>
      <c r="B1343" t="s">
        <v>4349</v>
      </c>
      <c r="C1343" t="s">
        <v>6432</v>
      </c>
      <c r="D1343" t="s">
        <v>12305</v>
      </c>
      <c r="E1343" t="s">
        <v>12304</v>
      </c>
      <c r="F1343" t="s">
        <v>12303</v>
      </c>
      <c r="G1343" s="25" t="s">
        <v>12302</v>
      </c>
      <c r="I1343" s="25" t="s">
        <v>12301</v>
      </c>
      <c r="J1343" t="s">
        <v>12300</v>
      </c>
      <c r="M1343" t="b">
        <v>0</v>
      </c>
      <c r="T1343" t="s">
        <v>4341</v>
      </c>
      <c r="U1343" t="s">
        <v>4340</v>
      </c>
      <c r="V1343" t="s">
        <v>11272</v>
      </c>
      <c r="W1343">
        <v>2906</v>
      </c>
      <c r="X1343" s="25" t="s">
        <v>21712</v>
      </c>
      <c r="Y1343" t="s">
        <v>21713</v>
      </c>
      <c r="Z1343" t="s">
        <v>12299</v>
      </c>
      <c r="AA1343" t="str">
        <f t="shared" si="20"/>
        <v>Mainframe Product Security Requirements Guide :: Version 2, Release: 1 Benchmark Date: 27 Oct 2022 IA-2 (2);</v>
      </c>
    </row>
    <row r="1344" spans="1:27" ht="409.5" hidden="1">
      <c r="A1344" t="s">
        <v>8109</v>
      </c>
      <c r="B1344" t="s">
        <v>4745</v>
      </c>
      <c r="C1344" t="s">
        <v>8108</v>
      </c>
      <c r="D1344" t="s">
        <v>8107</v>
      </c>
      <c r="E1344" t="s">
        <v>8106</v>
      </c>
      <c r="F1344" t="s">
        <v>8105</v>
      </c>
      <c r="G1344" s="25" t="s">
        <v>8104</v>
      </c>
      <c r="I1344" s="25" t="s">
        <v>8103</v>
      </c>
      <c r="J1344" t="s">
        <v>8102</v>
      </c>
      <c r="M1344" t="b">
        <v>0</v>
      </c>
      <c r="T1344" t="s">
        <v>4341</v>
      </c>
      <c r="U1344" t="s">
        <v>4340</v>
      </c>
      <c r="V1344" t="s">
        <v>7613</v>
      </c>
      <c r="W1344">
        <v>2920</v>
      </c>
      <c r="X1344" s="25" t="s">
        <v>21712</v>
      </c>
      <c r="Y1344" t="s">
        <v>21713</v>
      </c>
      <c r="Z1344" t="s">
        <v>8101</v>
      </c>
      <c r="AA1344" t="str">
        <f t="shared" si="20"/>
        <v>Virtual Private Network (VPN) Security Requirements Guide :: Version 2, Release: 4 Benchmark Date: 27 Oct 2021 IA-2 (2);</v>
      </c>
    </row>
    <row r="1345" spans="1:27" ht="409.5" hidden="1">
      <c r="A1345" t="s">
        <v>6433</v>
      </c>
      <c r="B1345" t="s">
        <v>4349</v>
      </c>
      <c r="C1345" t="s">
        <v>6432</v>
      </c>
      <c r="D1345" t="s">
        <v>6431</v>
      </c>
      <c r="E1345" t="s">
        <v>6430</v>
      </c>
      <c r="F1345" t="s">
        <v>6429</v>
      </c>
      <c r="G1345" s="25" t="s">
        <v>6428</v>
      </c>
      <c r="I1345" s="25" t="s">
        <v>6427</v>
      </c>
      <c r="J1345" t="s">
        <v>6426</v>
      </c>
      <c r="M1345" t="b">
        <v>0</v>
      </c>
      <c r="T1345" t="s">
        <v>4341</v>
      </c>
      <c r="U1345" t="s">
        <v>4340</v>
      </c>
      <c r="V1345" t="s">
        <v>5162</v>
      </c>
      <c r="W1345">
        <v>4093</v>
      </c>
      <c r="X1345" s="25" t="s">
        <v>21712</v>
      </c>
      <c r="Y1345" t="s">
        <v>21713</v>
      </c>
      <c r="Z1345" t="s">
        <v>6425</v>
      </c>
      <c r="AA1345" t="str">
        <f t="shared" si="20"/>
        <v>Application Security and Development Security Technical Implementation Guide :: Version 5, Release: 2 Benchmark Date: 27 Oct 2022 IA-2 (2);</v>
      </c>
    </row>
    <row r="1346" spans="1:27" ht="409.5" hidden="1">
      <c r="A1346" t="s">
        <v>19596</v>
      </c>
      <c r="B1346" t="s">
        <v>4745</v>
      </c>
      <c r="C1346" t="s">
        <v>6423</v>
      </c>
      <c r="D1346" t="s">
        <v>19595</v>
      </c>
      <c r="E1346" t="s">
        <v>19594</v>
      </c>
      <c r="F1346" t="s">
        <v>19593</v>
      </c>
      <c r="G1346" s="25" t="s">
        <v>19592</v>
      </c>
      <c r="I1346" s="25" t="s">
        <v>19591</v>
      </c>
      <c r="J1346" t="s">
        <v>19590</v>
      </c>
      <c r="M1346" t="b">
        <v>0</v>
      </c>
      <c r="T1346" t="s">
        <v>4341</v>
      </c>
      <c r="U1346" t="s">
        <v>4340</v>
      </c>
      <c r="V1346" t="s">
        <v>18918</v>
      </c>
      <c r="W1346">
        <v>2900</v>
      </c>
      <c r="X1346" s="25" t="s">
        <v>21714</v>
      </c>
      <c r="Y1346" t="s">
        <v>21715</v>
      </c>
      <c r="Z1346" t="s">
        <v>19589</v>
      </c>
      <c r="AA1346" t="str">
        <f t="shared" si="20"/>
        <v>Application Server Security Requirements Guide :: Version 3, Release: 3 Benchmark Date: 27 Oct 2022 IA-2 (3);</v>
      </c>
    </row>
    <row r="1347" spans="1:27" ht="409.5" hidden="1">
      <c r="A1347" t="s">
        <v>18787</v>
      </c>
      <c r="B1347" t="s">
        <v>4349</v>
      </c>
      <c r="C1347" t="s">
        <v>6423</v>
      </c>
      <c r="D1347" t="s">
        <v>18786</v>
      </c>
      <c r="E1347" t="s">
        <v>18785</v>
      </c>
      <c r="F1347" t="s">
        <v>18784</v>
      </c>
      <c r="G1347" s="25" t="s">
        <v>18783</v>
      </c>
      <c r="I1347" s="25" t="s">
        <v>18782</v>
      </c>
      <c r="J1347" s="25" t="s">
        <v>18781</v>
      </c>
      <c r="M1347" t="b">
        <v>0</v>
      </c>
      <c r="T1347" t="s">
        <v>4341</v>
      </c>
      <c r="U1347" t="s">
        <v>4340</v>
      </c>
      <c r="V1347" t="s">
        <v>18135</v>
      </c>
      <c r="W1347">
        <v>2901</v>
      </c>
      <c r="X1347" s="25" t="s">
        <v>21714</v>
      </c>
      <c r="Y1347" t="s">
        <v>21715</v>
      </c>
      <c r="Z1347" t="s">
        <v>18780</v>
      </c>
      <c r="AA1347" t="str">
        <f t="shared" si="20"/>
        <v>Central Log Server Security Requirements Guide :: Version 2, Release: 2 Benchmark Date: 27 Oct 2022 IA-2 (3);</v>
      </c>
    </row>
    <row r="1348" spans="1:27" ht="409.5" hidden="1">
      <c r="A1348" t="s">
        <v>17745</v>
      </c>
      <c r="B1348" t="s">
        <v>4349</v>
      </c>
      <c r="C1348" t="s">
        <v>6423</v>
      </c>
      <c r="D1348" t="s">
        <v>17744</v>
      </c>
      <c r="E1348" t="s">
        <v>17743</v>
      </c>
      <c r="F1348" t="s">
        <v>17742</v>
      </c>
      <c r="G1348" s="25" t="s">
        <v>17741</v>
      </c>
      <c r="I1348" s="25" t="s">
        <v>17740</v>
      </c>
      <c r="J1348" t="s">
        <v>17739</v>
      </c>
      <c r="M1348" t="b">
        <v>0</v>
      </c>
      <c r="T1348" t="s">
        <v>4341</v>
      </c>
      <c r="U1348" t="s">
        <v>4340</v>
      </c>
      <c r="V1348" t="s">
        <v>16942</v>
      </c>
      <c r="W1348">
        <v>5239</v>
      </c>
      <c r="X1348" s="25" t="s">
        <v>21714</v>
      </c>
      <c r="Y1348" t="s">
        <v>21715</v>
      </c>
      <c r="AA1348" t="str">
        <f t="shared" ref="AA1348:AA1411" si="21">_xlfn.CONCAT(V1348, " ", Y1348)</f>
        <v>Container Platform Security Requirements Guide :: Version 1, Release: 3 Benchmark Date: 27 Jan 2022 IA-2 (3);</v>
      </c>
    </row>
    <row r="1349" spans="1:27" ht="409.5" hidden="1">
      <c r="A1349" t="s">
        <v>14557</v>
      </c>
      <c r="B1349" t="s">
        <v>4349</v>
      </c>
      <c r="C1349" t="s">
        <v>14556</v>
      </c>
      <c r="D1349" t="s">
        <v>14555</v>
      </c>
      <c r="E1349" t="s">
        <v>14554</v>
      </c>
      <c r="F1349" t="s">
        <v>14553</v>
      </c>
      <c r="G1349" s="25" t="s">
        <v>14552</v>
      </c>
      <c r="I1349" t="s">
        <v>14551</v>
      </c>
      <c r="J1349" t="s">
        <v>14550</v>
      </c>
      <c r="M1349" t="b">
        <v>0</v>
      </c>
      <c r="T1349" t="s">
        <v>4341</v>
      </c>
      <c r="U1349" t="s">
        <v>4340</v>
      </c>
      <c r="V1349" t="s">
        <v>13339</v>
      </c>
      <c r="W1349">
        <v>2895</v>
      </c>
      <c r="X1349" s="25" t="s">
        <v>21714</v>
      </c>
      <c r="Y1349" t="s">
        <v>21715</v>
      </c>
      <c r="Z1349" t="s">
        <v>14549</v>
      </c>
      <c r="AA1349" t="str">
        <f t="shared" si="21"/>
        <v>General Purpose Operating System Security Requirements Guide :: Version 2, Release: 4 Benchmark Date: 27 Jul 2022 IA-2 (3);</v>
      </c>
    </row>
    <row r="1350" spans="1:27" ht="409.5" hidden="1">
      <c r="A1350" t="s">
        <v>12298</v>
      </c>
      <c r="B1350" t="s">
        <v>4349</v>
      </c>
      <c r="C1350" t="s">
        <v>6423</v>
      </c>
      <c r="D1350" t="s">
        <v>12297</v>
      </c>
      <c r="E1350" t="s">
        <v>12296</v>
      </c>
      <c r="F1350" t="s">
        <v>12295</v>
      </c>
      <c r="G1350" s="25" t="s">
        <v>12294</v>
      </c>
      <c r="I1350" s="25" t="s">
        <v>12293</v>
      </c>
      <c r="J1350" t="s">
        <v>12292</v>
      </c>
      <c r="M1350" t="b">
        <v>0</v>
      </c>
      <c r="T1350" t="s">
        <v>4341</v>
      </c>
      <c r="U1350" t="s">
        <v>4340</v>
      </c>
      <c r="V1350" t="s">
        <v>11272</v>
      </c>
      <c r="W1350">
        <v>2906</v>
      </c>
      <c r="X1350" s="25" t="s">
        <v>21714</v>
      </c>
      <c r="Y1350" t="s">
        <v>21715</v>
      </c>
      <c r="Z1350" t="s">
        <v>12291</v>
      </c>
      <c r="AA1350" t="str">
        <f t="shared" si="21"/>
        <v>Mainframe Product Security Requirements Guide :: Version 2, Release: 1 Benchmark Date: 27 Oct 2022 IA-2 (3);</v>
      </c>
    </row>
    <row r="1351" spans="1:27" ht="409.5" hidden="1">
      <c r="A1351" t="s">
        <v>9032</v>
      </c>
      <c r="B1351" t="s">
        <v>4349</v>
      </c>
      <c r="C1351" t="s">
        <v>6423</v>
      </c>
      <c r="D1351" t="s">
        <v>9031</v>
      </c>
      <c r="E1351" t="s">
        <v>9030</v>
      </c>
      <c r="F1351" s="25" t="s">
        <v>9029</v>
      </c>
      <c r="G1351" s="25" t="s">
        <v>9028</v>
      </c>
      <c r="I1351" s="25" t="s">
        <v>9027</v>
      </c>
      <c r="J1351" s="25" t="s">
        <v>9026</v>
      </c>
      <c r="M1351" t="b">
        <v>0</v>
      </c>
      <c r="T1351" t="s">
        <v>4341</v>
      </c>
      <c r="U1351" t="s">
        <v>4340</v>
      </c>
      <c r="V1351" t="s">
        <v>8332</v>
      </c>
      <c r="W1351">
        <v>5269</v>
      </c>
      <c r="X1351" s="25" t="s">
        <v>21714</v>
      </c>
      <c r="Y1351" t="s">
        <v>21715</v>
      </c>
      <c r="AA1351" t="str">
        <f t="shared" si="21"/>
        <v>Unified Endpoint Management Server Security Requirements Guide :: Version 1, Release: 1 Benchmark Date: 20 Nov 2020 IA-2 (3);</v>
      </c>
    </row>
    <row r="1352" spans="1:27" ht="409.5" hidden="1">
      <c r="A1352" t="s">
        <v>6424</v>
      </c>
      <c r="B1352" t="s">
        <v>4349</v>
      </c>
      <c r="C1352" t="s">
        <v>6423</v>
      </c>
      <c r="D1352" t="s">
        <v>6422</v>
      </c>
      <c r="E1352" t="s">
        <v>6421</v>
      </c>
      <c r="F1352" t="s">
        <v>6420</v>
      </c>
      <c r="G1352" s="25" t="s">
        <v>6419</v>
      </c>
      <c r="I1352" s="25" t="s">
        <v>6418</v>
      </c>
      <c r="J1352" t="s">
        <v>6417</v>
      </c>
      <c r="M1352" t="b">
        <v>0</v>
      </c>
      <c r="T1352" t="s">
        <v>4341</v>
      </c>
      <c r="U1352" t="s">
        <v>4340</v>
      </c>
      <c r="V1352" t="s">
        <v>5162</v>
      </c>
      <c r="W1352">
        <v>4093</v>
      </c>
      <c r="X1352" s="25" t="s">
        <v>21714</v>
      </c>
      <c r="Y1352" t="s">
        <v>21715</v>
      </c>
      <c r="Z1352" t="s">
        <v>6416</v>
      </c>
      <c r="AA1352" t="str">
        <f t="shared" si="21"/>
        <v>Application Security and Development Security Technical Implementation Guide :: Version 5, Release: 2 Benchmark Date: 27 Oct 2022 IA-2 (3);</v>
      </c>
    </row>
    <row r="1353" spans="1:27" ht="409.5" hidden="1">
      <c r="A1353" t="s">
        <v>17738</v>
      </c>
      <c r="B1353" t="s">
        <v>4349</v>
      </c>
      <c r="C1353" t="s">
        <v>6414</v>
      </c>
      <c r="D1353" t="s">
        <v>17737</v>
      </c>
      <c r="E1353" t="s">
        <v>17736</v>
      </c>
      <c r="F1353" t="s">
        <v>17735</v>
      </c>
      <c r="G1353" s="25" t="s">
        <v>17734</v>
      </c>
      <c r="I1353" s="25" t="s">
        <v>17733</v>
      </c>
      <c r="J1353" t="s">
        <v>17732</v>
      </c>
      <c r="M1353" t="b">
        <v>0</v>
      </c>
      <c r="T1353" t="s">
        <v>4341</v>
      </c>
      <c r="U1353" t="s">
        <v>4340</v>
      </c>
      <c r="V1353" t="s">
        <v>16942</v>
      </c>
      <c r="W1353">
        <v>5239</v>
      </c>
      <c r="X1353" s="25" t="s">
        <v>21716</v>
      </c>
      <c r="Y1353" t="s">
        <v>21717</v>
      </c>
      <c r="AA1353" t="str">
        <f t="shared" si="21"/>
        <v>Container Platform Security Requirements Guide :: Version 1, Release: 3 Benchmark Date: 27 Jan 2022 IA-2 (4);</v>
      </c>
    </row>
    <row r="1354" spans="1:27" ht="409.5" hidden="1">
      <c r="A1354" t="s">
        <v>14548</v>
      </c>
      <c r="B1354" t="s">
        <v>4349</v>
      </c>
      <c r="C1354" t="s">
        <v>14547</v>
      </c>
      <c r="D1354" t="s">
        <v>14546</v>
      </c>
      <c r="E1354" t="s">
        <v>14545</v>
      </c>
      <c r="F1354" t="s">
        <v>14544</v>
      </c>
      <c r="G1354" s="25" t="s">
        <v>14543</v>
      </c>
      <c r="I1354" t="s">
        <v>14542</v>
      </c>
      <c r="J1354" t="s">
        <v>14541</v>
      </c>
      <c r="M1354" t="b">
        <v>0</v>
      </c>
      <c r="T1354" t="s">
        <v>4341</v>
      </c>
      <c r="U1354" t="s">
        <v>4340</v>
      </c>
      <c r="V1354" t="s">
        <v>13339</v>
      </c>
      <c r="W1354">
        <v>2895</v>
      </c>
      <c r="X1354" s="25" t="s">
        <v>21716</v>
      </c>
      <c r="Y1354" t="s">
        <v>21717</v>
      </c>
      <c r="Z1354" t="s">
        <v>14540</v>
      </c>
      <c r="AA1354" t="str">
        <f t="shared" si="21"/>
        <v>General Purpose Operating System Security Requirements Guide :: Version 2, Release: 4 Benchmark Date: 27 Jul 2022 IA-2 (4);</v>
      </c>
    </row>
    <row r="1355" spans="1:27" ht="409.5" hidden="1">
      <c r="A1355" t="s">
        <v>12290</v>
      </c>
      <c r="B1355" t="s">
        <v>4349</v>
      </c>
      <c r="C1355" t="s">
        <v>6414</v>
      </c>
      <c r="D1355" t="s">
        <v>12289</v>
      </c>
      <c r="E1355" t="s">
        <v>12288</v>
      </c>
      <c r="F1355" t="s">
        <v>12287</v>
      </c>
      <c r="G1355" s="25" t="s">
        <v>12286</v>
      </c>
      <c r="I1355" s="25" t="s">
        <v>12285</v>
      </c>
      <c r="J1355" t="s">
        <v>12284</v>
      </c>
      <c r="M1355" t="b">
        <v>0</v>
      </c>
      <c r="T1355" t="s">
        <v>4341</v>
      </c>
      <c r="U1355" t="s">
        <v>4340</v>
      </c>
      <c r="V1355" t="s">
        <v>11272</v>
      </c>
      <c r="W1355">
        <v>2906</v>
      </c>
      <c r="X1355" s="25" t="s">
        <v>21716</v>
      </c>
      <c r="Y1355" t="s">
        <v>21717</v>
      </c>
      <c r="Z1355" t="s">
        <v>12283</v>
      </c>
      <c r="AA1355" t="str">
        <f t="shared" si="21"/>
        <v>Mainframe Product Security Requirements Guide :: Version 2, Release: 1 Benchmark Date: 27 Oct 2022 IA-2 (4);</v>
      </c>
    </row>
    <row r="1356" spans="1:27" ht="409.5" hidden="1">
      <c r="A1356" t="s">
        <v>6415</v>
      </c>
      <c r="B1356" t="s">
        <v>4349</v>
      </c>
      <c r="C1356" t="s">
        <v>6414</v>
      </c>
      <c r="D1356" t="s">
        <v>6413</v>
      </c>
      <c r="E1356" t="s">
        <v>6412</v>
      </c>
      <c r="F1356" t="s">
        <v>6411</v>
      </c>
      <c r="G1356" s="25" t="s">
        <v>6410</v>
      </c>
      <c r="I1356" s="25" t="s">
        <v>6409</v>
      </c>
      <c r="J1356" t="s">
        <v>6408</v>
      </c>
      <c r="M1356" t="b">
        <v>0</v>
      </c>
      <c r="T1356" t="s">
        <v>4341</v>
      </c>
      <c r="U1356" t="s">
        <v>4340</v>
      </c>
      <c r="V1356" t="s">
        <v>5162</v>
      </c>
      <c r="W1356">
        <v>4093</v>
      </c>
      <c r="X1356" s="25" t="s">
        <v>21716</v>
      </c>
      <c r="Y1356" t="s">
        <v>21717</v>
      </c>
      <c r="Z1356" t="s">
        <v>6407</v>
      </c>
      <c r="AA1356" t="str">
        <f t="shared" si="21"/>
        <v>Application Security and Development Security Technical Implementation Guide :: Version 5, Release: 2 Benchmark Date: 27 Oct 2022 IA-2 (4);</v>
      </c>
    </row>
    <row r="1357" spans="1:27" ht="409.5" hidden="1">
      <c r="A1357" t="s">
        <v>19588</v>
      </c>
      <c r="B1357" t="s">
        <v>4349</v>
      </c>
      <c r="C1357" t="s">
        <v>6405</v>
      </c>
      <c r="D1357" t="s">
        <v>19587</v>
      </c>
      <c r="E1357" t="s">
        <v>19586</v>
      </c>
      <c r="F1357" t="s">
        <v>19585</v>
      </c>
      <c r="G1357" s="25" t="s">
        <v>19584</v>
      </c>
      <c r="I1357" s="25" t="s">
        <v>19583</v>
      </c>
      <c r="J1357" t="s">
        <v>19582</v>
      </c>
      <c r="M1357" t="b">
        <v>0</v>
      </c>
      <c r="T1357" t="s">
        <v>4341</v>
      </c>
      <c r="U1357" t="s">
        <v>4340</v>
      </c>
      <c r="V1357" t="s">
        <v>18918</v>
      </c>
      <c r="W1357">
        <v>2900</v>
      </c>
      <c r="X1357" s="25" t="s">
        <v>21718</v>
      </c>
      <c r="Y1357" t="s">
        <v>21719</v>
      </c>
      <c r="Z1357" t="s">
        <v>19581</v>
      </c>
      <c r="AA1357" t="str">
        <f t="shared" si="21"/>
        <v>Application Server Security Requirements Guide :: Version 3, Release: 3 Benchmark Date: 27 Oct 2022 IA-2 (5);</v>
      </c>
    </row>
    <row r="1358" spans="1:27" ht="409.5" hidden="1">
      <c r="A1358" t="s">
        <v>17731</v>
      </c>
      <c r="B1358" t="s">
        <v>4349</v>
      </c>
      <c r="C1358" t="s">
        <v>6405</v>
      </c>
      <c r="D1358" t="s">
        <v>17730</v>
      </c>
      <c r="E1358" t="s">
        <v>17729</v>
      </c>
      <c r="F1358" t="s">
        <v>17728</v>
      </c>
      <c r="G1358" s="25" t="s">
        <v>17727</v>
      </c>
      <c r="I1358" s="25" t="s">
        <v>17726</v>
      </c>
      <c r="J1358" t="s">
        <v>17725</v>
      </c>
      <c r="M1358" t="b">
        <v>0</v>
      </c>
      <c r="T1358" t="s">
        <v>4341</v>
      </c>
      <c r="U1358" t="s">
        <v>4340</v>
      </c>
      <c r="V1358" t="s">
        <v>16942</v>
      </c>
      <c r="W1358">
        <v>5239</v>
      </c>
      <c r="X1358" s="25" t="s">
        <v>21718</v>
      </c>
      <c r="Y1358" t="s">
        <v>21719</v>
      </c>
      <c r="AA1358" t="str">
        <f t="shared" si="21"/>
        <v>Container Platform Security Requirements Guide :: Version 1, Release: 3 Benchmark Date: 27 Jan 2022 IA-2 (5);</v>
      </c>
    </row>
    <row r="1359" spans="1:27" ht="409.5" hidden="1">
      <c r="A1359" t="s">
        <v>14539</v>
      </c>
      <c r="B1359" t="s">
        <v>4349</v>
      </c>
      <c r="C1359" t="s">
        <v>14538</v>
      </c>
      <c r="D1359" t="s">
        <v>14537</v>
      </c>
      <c r="E1359" t="s">
        <v>14536</v>
      </c>
      <c r="F1359" t="s">
        <v>14535</v>
      </c>
      <c r="G1359" s="25" t="s">
        <v>14534</v>
      </c>
      <c r="I1359" t="s">
        <v>14533</v>
      </c>
      <c r="J1359" t="s">
        <v>14532</v>
      </c>
      <c r="M1359" t="b">
        <v>0</v>
      </c>
      <c r="T1359" t="s">
        <v>4341</v>
      </c>
      <c r="U1359" t="s">
        <v>4340</v>
      </c>
      <c r="V1359" t="s">
        <v>13339</v>
      </c>
      <c r="W1359">
        <v>2895</v>
      </c>
      <c r="X1359" s="25" t="s">
        <v>21718</v>
      </c>
      <c r="Y1359" t="s">
        <v>21719</v>
      </c>
      <c r="Z1359" t="s">
        <v>14531</v>
      </c>
      <c r="AA1359" t="str">
        <f t="shared" si="21"/>
        <v>General Purpose Operating System Security Requirements Guide :: Version 2, Release: 4 Benchmark Date: 27 Jul 2022 IA-2 (5);</v>
      </c>
    </row>
    <row r="1360" spans="1:27" ht="409.5" hidden="1">
      <c r="A1360" t="s">
        <v>12282</v>
      </c>
      <c r="B1360" t="s">
        <v>4349</v>
      </c>
      <c r="C1360" t="s">
        <v>6405</v>
      </c>
      <c r="D1360" t="s">
        <v>12281</v>
      </c>
      <c r="E1360" t="s">
        <v>12280</v>
      </c>
      <c r="F1360" t="s">
        <v>12279</v>
      </c>
      <c r="G1360" s="25" t="s">
        <v>12278</v>
      </c>
      <c r="I1360" s="25" t="s">
        <v>12277</v>
      </c>
      <c r="J1360" t="s">
        <v>12276</v>
      </c>
      <c r="M1360" t="b">
        <v>0</v>
      </c>
      <c r="T1360" t="s">
        <v>4341</v>
      </c>
      <c r="U1360" t="s">
        <v>4340</v>
      </c>
      <c r="V1360" t="s">
        <v>11272</v>
      </c>
      <c r="W1360">
        <v>2906</v>
      </c>
      <c r="X1360" s="25" t="s">
        <v>21718</v>
      </c>
      <c r="Y1360" t="s">
        <v>21719</v>
      </c>
      <c r="Z1360" t="s">
        <v>12275</v>
      </c>
      <c r="AA1360" t="str">
        <f t="shared" si="21"/>
        <v>Mainframe Product Security Requirements Guide :: Version 2, Release: 1 Benchmark Date: 27 Oct 2022 IA-2 (5);</v>
      </c>
    </row>
    <row r="1361" spans="1:27" ht="409.5" hidden="1">
      <c r="A1361" t="s">
        <v>10999</v>
      </c>
      <c r="B1361" t="s">
        <v>4349</v>
      </c>
      <c r="C1361" t="s">
        <v>6405</v>
      </c>
      <c r="D1361" t="s">
        <v>10998</v>
      </c>
      <c r="E1361" t="s">
        <v>10997</v>
      </c>
      <c r="F1361" t="s">
        <v>10996</v>
      </c>
      <c r="G1361" s="25" t="s">
        <v>10995</v>
      </c>
      <c r="I1361" t="s">
        <v>10994</v>
      </c>
      <c r="J1361" t="s">
        <v>10993</v>
      </c>
      <c r="M1361" t="b">
        <v>0</v>
      </c>
      <c r="T1361" t="s">
        <v>4341</v>
      </c>
      <c r="U1361" t="s">
        <v>4340</v>
      </c>
      <c r="V1361" t="s">
        <v>10511</v>
      </c>
      <c r="W1361">
        <v>2890</v>
      </c>
      <c r="X1361" s="25" t="s">
        <v>21718</v>
      </c>
      <c r="Y1361" t="s">
        <v>21719</v>
      </c>
      <c r="Z1361" t="s">
        <v>10992</v>
      </c>
      <c r="AA1361" t="str">
        <f t="shared" si="21"/>
        <v>Network Device Management Security Requirements Guide :: Version 4, Release: 1 Benchmark Date: 23 Apr 2021 IA-2 (5);</v>
      </c>
    </row>
    <row r="1362" spans="1:27" ht="409.5" hidden="1">
      <c r="A1362" t="s">
        <v>9025</v>
      </c>
      <c r="B1362" t="s">
        <v>4349</v>
      </c>
      <c r="C1362" t="s">
        <v>6405</v>
      </c>
      <c r="D1362" t="s">
        <v>9024</v>
      </c>
      <c r="E1362" t="s">
        <v>9023</v>
      </c>
      <c r="F1362" t="s">
        <v>9022</v>
      </c>
      <c r="G1362" s="25" t="s">
        <v>9021</v>
      </c>
      <c r="I1362" s="25" t="s">
        <v>9020</v>
      </c>
      <c r="J1362" t="s">
        <v>9019</v>
      </c>
      <c r="M1362" t="b">
        <v>0</v>
      </c>
      <c r="T1362" t="s">
        <v>4341</v>
      </c>
      <c r="U1362" t="s">
        <v>4340</v>
      </c>
      <c r="V1362" t="s">
        <v>8332</v>
      </c>
      <c r="W1362">
        <v>5269</v>
      </c>
      <c r="X1362" s="25" t="s">
        <v>21718</v>
      </c>
      <c r="Y1362" t="s">
        <v>21719</v>
      </c>
      <c r="AA1362" t="str">
        <f t="shared" si="21"/>
        <v>Unified Endpoint Management Server Security Requirements Guide :: Version 1, Release: 1 Benchmark Date: 20 Nov 2020 IA-2 (5);</v>
      </c>
    </row>
    <row r="1363" spans="1:27" ht="409.5" hidden="1">
      <c r="A1363" t="s">
        <v>6406</v>
      </c>
      <c r="B1363" t="s">
        <v>4349</v>
      </c>
      <c r="C1363" t="s">
        <v>6405</v>
      </c>
      <c r="D1363" t="s">
        <v>6404</v>
      </c>
      <c r="E1363" t="s">
        <v>6403</v>
      </c>
      <c r="F1363" t="s">
        <v>6402</v>
      </c>
      <c r="G1363" s="25" t="s">
        <v>6401</v>
      </c>
      <c r="I1363" s="25" t="s">
        <v>6400</v>
      </c>
      <c r="J1363" t="s">
        <v>6399</v>
      </c>
      <c r="M1363" t="b">
        <v>0</v>
      </c>
      <c r="T1363" t="s">
        <v>4341</v>
      </c>
      <c r="U1363" t="s">
        <v>4340</v>
      </c>
      <c r="V1363" t="s">
        <v>5162</v>
      </c>
      <c r="W1363">
        <v>4093</v>
      </c>
      <c r="X1363" s="25" t="s">
        <v>21718</v>
      </c>
      <c r="Y1363" t="s">
        <v>21719</v>
      </c>
      <c r="Z1363" t="s">
        <v>6398</v>
      </c>
      <c r="AA1363" t="str">
        <f t="shared" si="21"/>
        <v>Application Security and Development Security Technical Implementation Guide :: Version 5, Release: 2 Benchmark Date: 27 Oct 2022 IA-2 (5);</v>
      </c>
    </row>
    <row r="1364" spans="1:27" ht="409.5" hidden="1">
      <c r="A1364" t="s">
        <v>18779</v>
      </c>
      <c r="B1364" t="s">
        <v>4349</v>
      </c>
      <c r="C1364" t="s">
        <v>9017</v>
      </c>
      <c r="D1364" t="s">
        <v>18778</v>
      </c>
      <c r="E1364" t="s">
        <v>18777</v>
      </c>
      <c r="F1364" t="s">
        <v>18776</v>
      </c>
      <c r="G1364" s="25" t="s">
        <v>9013</v>
      </c>
      <c r="I1364" s="25" t="s">
        <v>18775</v>
      </c>
      <c r="J1364" s="25" t="s">
        <v>18774</v>
      </c>
      <c r="M1364" t="b">
        <v>0</v>
      </c>
      <c r="T1364" t="s">
        <v>4341</v>
      </c>
      <c r="U1364" t="s">
        <v>4340</v>
      </c>
      <c r="V1364" t="s">
        <v>18135</v>
      </c>
      <c r="W1364">
        <v>2901</v>
      </c>
      <c r="X1364" s="25" t="s">
        <v>21720</v>
      </c>
      <c r="Y1364" t="s">
        <v>21721</v>
      </c>
      <c r="Z1364" t="s">
        <v>18773</v>
      </c>
      <c r="AA1364" t="str">
        <f t="shared" si="21"/>
        <v>Central Log Server Security Requirements Guide :: Version 2, Release: 2 Benchmark Date: 27 Oct 2022 IA-2 (6);</v>
      </c>
    </row>
    <row r="1365" spans="1:27" ht="409.5" hidden="1">
      <c r="A1365" t="s">
        <v>9018</v>
      </c>
      <c r="B1365" t="s">
        <v>4349</v>
      </c>
      <c r="C1365" t="s">
        <v>9017</v>
      </c>
      <c r="D1365" t="s">
        <v>9016</v>
      </c>
      <c r="E1365" t="s">
        <v>9015</v>
      </c>
      <c r="F1365" t="s">
        <v>9014</v>
      </c>
      <c r="G1365" s="25" t="s">
        <v>9013</v>
      </c>
      <c r="I1365" s="25" t="s">
        <v>9012</v>
      </c>
      <c r="J1365" t="s">
        <v>9011</v>
      </c>
      <c r="M1365" t="b">
        <v>0</v>
      </c>
      <c r="T1365" t="s">
        <v>4341</v>
      </c>
      <c r="U1365" t="s">
        <v>4340</v>
      </c>
      <c r="V1365" t="s">
        <v>8332</v>
      </c>
      <c r="W1365">
        <v>5269</v>
      </c>
      <c r="X1365" s="25" t="s">
        <v>21720</v>
      </c>
      <c r="Y1365" t="s">
        <v>21721</v>
      </c>
      <c r="AA1365" t="str">
        <f t="shared" si="21"/>
        <v>Unified Endpoint Management Server Security Requirements Guide :: Version 1, Release: 1 Benchmark Date: 20 Nov 2020 IA-2 (6);</v>
      </c>
    </row>
    <row r="1366" spans="1:27" ht="409.5" hidden="1">
      <c r="A1366" t="s">
        <v>8100</v>
      </c>
      <c r="B1366" t="s">
        <v>4349</v>
      </c>
      <c r="C1366" t="s">
        <v>8099</v>
      </c>
      <c r="D1366" t="s">
        <v>8098</v>
      </c>
      <c r="E1366" t="s">
        <v>8097</v>
      </c>
      <c r="F1366" t="s">
        <v>8096</v>
      </c>
      <c r="G1366" s="25" t="s">
        <v>8095</v>
      </c>
      <c r="I1366" s="25" t="s">
        <v>8094</v>
      </c>
      <c r="J1366" t="s">
        <v>8093</v>
      </c>
      <c r="M1366" t="b">
        <v>0</v>
      </c>
      <c r="T1366" t="s">
        <v>4341</v>
      </c>
      <c r="U1366" t="s">
        <v>4340</v>
      </c>
      <c r="V1366" t="s">
        <v>7613</v>
      </c>
      <c r="W1366">
        <v>2920</v>
      </c>
      <c r="X1366" s="25" t="s">
        <v>21722</v>
      </c>
      <c r="Y1366" t="s">
        <v>21723</v>
      </c>
      <c r="Z1366" t="s">
        <v>8092</v>
      </c>
      <c r="AA1366" t="str">
        <f t="shared" si="21"/>
        <v>Virtual Private Network (VPN) Security Requirements Guide :: Version 2, Release: 4 Benchmark Date: 27 Oct 2021 IA-2 (7);</v>
      </c>
    </row>
    <row r="1367" spans="1:27" ht="409.5" hidden="1">
      <c r="A1367" t="s">
        <v>19580</v>
      </c>
      <c r="B1367" t="s">
        <v>4349</v>
      </c>
      <c r="C1367" t="s">
        <v>6396</v>
      </c>
      <c r="D1367" t="s">
        <v>19579</v>
      </c>
      <c r="E1367" t="s">
        <v>19578</v>
      </c>
      <c r="F1367" t="s">
        <v>19577</v>
      </c>
      <c r="G1367" s="25" t="s">
        <v>19576</v>
      </c>
      <c r="I1367" s="25" t="s">
        <v>19575</v>
      </c>
      <c r="J1367" s="25" t="s">
        <v>19574</v>
      </c>
      <c r="M1367" t="b">
        <v>0</v>
      </c>
      <c r="T1367" t="s">
        <v>4341</v>
      </c>
      <c r="U1367" t="s">
        <v>4340</v>
      </c>
      <c r="V1367" t="s">
        <v>18918</v>
      </c>
      <c r="W1367">
        <v>2900</v>
      </c>
      <c r="X1367" s="25" t="s">
        <v>21724</v>
      </c>
      <c r="Y1367" t="s">
        <v>21725</v>
      </c>
      <c r="Z1367" t="s">
        <v>19573</v>
      </c>
      <c r="AA1367" t="str">
        <f t="shared" si="21"/>
        <v>Application Server Security Requirements Guide :: Version 3, Release: 3 Benchmark Date: 27 Oct 2022 IA-2 (8);</v>
      </c>
    </row>
    <row r="1368" spans="1:27" ht="409.5" hidden="1">
      <c r="A1368" t="s">
        <v>18772</v>
      </c>
      <c r="B1368" t="s">
        <v>4349</v>
      </c>
      <c r="C1368" t="s">
        <v>6396</v>
      </c>
      <c r="D1368" t="s">
        <v>18771</v>
      </c>
      <c r="E1368" t="s">
        <v>18770</v>
      </c>
      <c r="F1368" t="s">
        <v>18769</v>
      </c>
      <c r="G1368" s="25" t="s">
        <v>18768</v>
      </c>
      <c r="I1368" s="25" t="s">
        <v>18767</v>
      </c>
      <c r="J1368" s="25" t="s">
        <v>18766</v>
      </c>
      <c r="M1368" t="b">
        <v>0</v>
      </c>
      <c r="T1368" t="s">
        <v>4341</v>
      </c>
      <c r="U1368" t="s">
        <v>4340</v>
      </c>
      <c r="V1368" t="s">
        <v>18135</v>
      </c>
      <c r="W1368">
        <v>2901</v>
      </c>
      <c r="X1368" s="25" t="s">
        <v>21724</v>
      </c>
      <c r="Y1368" t="s">
        <v>21725</v>
      </c>
      <c r="Z1368" t="s">
        <v>18765</v>
      </c>
      <c r="AA1368" t="str">
        <f t="shared" si="21"/>
        <v>Central Log Server Security Requirements Guide :: Version 2, Release: 2 Benchmark Date: 27 Oct 2022 IA-2 (8);</v>
      </c>
    </row>
    <row r="1369" spans="1:27" ht="409.5" hidden="1">
      <c r="A1369" t="s">
        <v>17724</v>
      </c>
      <c r="B1369" t="s">
        <v>4349</v>
      </c>
      <c r="C1369" t="s">
        <v>6396</v>
      </c>
      <c r="D1369" t="s">
        <v>17723</v>
      </c>
      <c r="E1369" t="s">
        <v>17722</v>
      </c>
      <c r="F1369" t="s">
        <v>17721</v>
      </c>
      <c r="G1369" s="25" t="s">
        <v>17720</v>
      </c>
      <c r="I1369" s="25" t="s">
        <v>17719</v>
      </c>
      <c r="J1369" t="s">
        <v>17718</v>
      </c>
      <c r="M1369" t="b">
        <v>0</v>
      </c>
      <c r="T1369" t="s">
        <v>4341</v>
      </c>
      <c r="U1369" t="s">
        <v>4340</v>
      </c>
      <c r="V1369" t="s">
        <v>16942</v>
      </c>
      <c r="W1369">
        <v>5239</v>
      </c>
      <c r="X1369" s="25" t="s">
        <v>21724</v>
      </c>
      <c r="Y1369" t="s">
        <v>21725</v>
      </c>
      <c r="AA1369" t="str">
        <f t="shared" si="21"/>
        <v>Container Platform Security Requirements Guide :: Version 1, Release: 3 Benchmark Date: 27 Jan 2022 IA-2 (8);</v>
      </c>
    </row>
    <row r="1370" spans="1:27" ht="409.5" hidden="1">
      <c r="A1370" t="s">
        <v>14530</v>
      </c>
      <c r="B1370" t="s">
        <v>4349</v>
      </c>
      <c r="C1370" t="s">
        <v>14529</v>
      </c>
      <c r="D1370" t="s">
        <v>14528</v>
      </c>
      <c r="E1370" t="s">
        <v>14527</v>
      </c>
      <c r="F1370" t="s">
        <v>14526</v>
      </c>
      <c r="G1370" s="25" t="s">
        <v>14525</v>
      </c>
      <c r="I1370" t="s">
        <v>14524</v>
      </c>
      <c r="J1370" t="s">
        <v>14523</v>
      </c>
      <c r="M1370" t="b">
        <v>0</v>
      </c>
      <c r="T1370" t="s">
        <v>4341</v>
      </c>
      <c r="U1370" t="s">
        <v>4340</v>
      </c>
      <c r="V1370" t="s">
        <v>13339</v>
      </c>
      <c r="W1370">
        <v>2895</v>
      </c>
      <c r="X1370" s="25" t="s">
        <v>21724</v>
      </c>
      <c r="Y1370" t="s">
        <v>21725</v>
      </c>
      <c r="Z1370" t="s">
        <v>14522</v>
      </c>
      <c r="AA1370" t="str">
        <f t="shared" si="21"/>
        <v>General Purpose Operating System Security Requirements Guide :: Version 2, Release: 4 Benchmark Date: 27 Jul 2022 IA-2 (8);</v>
      </c>
    </row>
    <row r="1371" spans="1:27" ht="409.5" hidden="1">
      <c r="A1371" t="s">
        <v>10991</v>
      </c>
      <c r="B1371" t="s">
        <v>4349</v>
      </c>
      <c r="C1371" t="s">
        <v>6396</v>
      </c>
      <c r="D1371" t="s">
        <v>10990</v>
      </c>
      <c r="E1371" t="s">
        <v>10989</v>
      </c>
      <c r="F1371" t="s">
        <v>10988</v>
      </c>
      <c r="G1371" s="25" t="s">
        <v>10987</v>
      </c>
      <c r="I1371" t="s">
        <v>10986</v>
      </c>
      <c r="J1371" t="s">
        <v>10985</v>
      </c>
      <c r="M1371" t="b">
        <v>0</v>
      </c>
      <c r="T1371" t="s">
        <v>4341</v>
      </c>
      <c r="U1371" t="s">
        <v>4340</v>
      </c>
      <c r="V1371" t="s">
        <v>10511</v>
      </c>
      <c r="W1371">
        <v>2890</v>
      </c>
      <c r="X1371" s="25" t="s">
        <v>21724</v>
      </c>
      <c r="Y1371" t="s">
        <v>21725</v>
      </c>
      <c r="Z1371" t="s">
        <v>10984</v>
      </c>
      <c r="AA1371" t="str">
        <f t="shared" si="21"/>
        <v>Network Device Management Security Requirements Guide :: Version 4, Release: 1 Benchmark Date: 23 Apr 2021 IA-2 (8);</v>
      </c>
    </row>
    <row r="1372" spans="1:27" ht="409.5" hidden="1">
      <c r="A1372" t="s">
        <v>9010</v>
      </c>
      <c r="B1372" t="s">
        <v>4745</v>
      </c>
      <c r="C1372" t="s">
        <v>6396</v>
      </c>
      <c r="D1372" t="s">
        <v>9009</v>
      </c>
      <c r="E1372" t="s">
        <v>9008</v>
      </c>
      <c r="F1372" t="s">
        <v>9007</v>
      </c>
      <c r="G1372" s="25" t="s">
        <v>9006</v>
      </c>
      <c r="I1372" s="25" t="s">
        <v>9005</v>
      </c>
      <c r="J1372" t="s">
        <v>9004</v>
      </c>
      <c r="M1372" t="b">
        <v>0</v>
      </c>
      <c r="T1372" t="s">
        <v>4341</v>
      </c>
      <c r="U1372" t="s">
        <v>4340</v>
      </c>
      <c r="V1372" t="s">
        <v>8332</v>
      </c>
      <c r="W1372">
        <v>5269</v>
      </c>
      <c r="X1372" s="25" t="s">
        <v>21724</v>
      </c>
      <c r="Y1372" t="s">
        <v>21725</v>
      </c>
      <c r="AA1372" t="str">
        <f t="shared" si="21"/>
        <v>Unified Endpoint Management Server Security Requirements Guide :: Version 1, Release: 1 Benchmark Date: 20 Nov 2020 IA-2 (8);</v>
      </c>
    </row>
    <row r="1373" spans="1:27" ht="409.5" hidden="1">
      <c r="A1373" t="s">
        <v>6397</v>
      </c>
      <c r="B1373" t="s">
        <v>4349</v>
      </c>
      <c r="C1373" t="s">
        <v>6396</v>
      </c>
      <c r="D1373" t="s">
        <v>6395</v>
      </c>
      <c r="E1373" t="s">
        <v>6394</v>
      </c>
      <c r="F1373" t="s">
        <v>6393</v>
      </c>
      <c r="G1373" s="25" t="s">
        <v>6392</v>
      </c>
      <c r="I1373" s="25" t="s">
        <v>6391</v>
      </c>
      <c r="J1373" t="s">
        <v>6390</v>
      </c>
      <c r="M1373" t="b">
        <v>0</v>
      </c>
      <c r="T1373" t="s">
        <v>4341</v>
      </c>
      <c r="U1373" t="s">
        <v>4340</v>
      </c>
      <c r="V1373" t="s">
        <v>5162</v>
      </c>
      <c r="W1373">
        <v>4093</v>
      </c>
      <c r="X1373" s="25" t="s">
        <v>21724</v>
      </c>
      <c r="Y1373" t="s">
        <v>21725</v>
      </c>
      <c r="Z1373" t="s">
        <v>6389</v>
      </c>
      <c r="AA1373" t="str">
        <f t="shared" si="21"/>
        <v>Application Security and Development Security Technical Implementation Guide :: Version 5, Release: 2 Benchmark Date: 27 Oct 2022 IA-2 (8);</v>
      </c>
    </row>
    <row r="1374" spans="1:27" ht="409.5">
      <c r="A1374" t="s">
        <v>20380</v>
      </c>
      <c r="B1374" t="s">
        <v>4349</v>
      </c>
      <c r="C1374" t="s">
        <v>20378</v>
      </c>
      <c r="D1374" t="s">
        <v>20379</v>
      </c>
      <c r="E1374" t="s">
        <v>20378</v>
      </c>
      <c r="F1374" t="s">
        <v>20377</v>
      </c>
      <c r="G1374" s="25" t="s">
        <v>20376</v>
      </c>
      <c r="I1374" s="25" t="s">
        <v>20375</v>
      </c>
      <c r="J1374" t="s">
        <v>20374</v>
      </c>
      <c r="M1374" t="b">
        <v>0</v>
      </c>
      <c r="T1374" t="s">
        <v>4341</v>
      </c>
      <c r="U1374" t="s">
        <v>4340</v>
      </c>
      <c r="V1374" t="s">
        <v>19908</v>
      </c>
      <c r="W1374">
        <v>2489</v>
      </c>
      <c r="X1374" s="25" t="s">
        <v>21726</v>
      </c>
      <c r="Y1374" t="s">
        <v>21727</v>
      </c>
      <c r="AA1374" t="str">
        <f t="shared" si="21"/>
        <v>Application Layer Gateway (ALG) Security Requirements Guide (SRG) :: Version 1, Release: 2 Benchmark Date: 24 Jul 2015 IA-2 (9);</v>
      </c>
    </row>
    <row r="1375" spans="1:27" ht="409.5" hidden="1">
      <c r="A1375" t="s">
        <v>17717</v>
      </c>
      <c r="B1375" t="s">
        <v>4349</v>
      </c>
      <c r="C1375" t="s">
        <v>6387</v>
      </c>
      <c r="D1375" t="s">
        <v>17716</v>
      </c>
      <c r="E1375" t="s">
        <v>17715</v>
      </c>
      <c r="F1375" t="s">
        <v>17714</v>
      </c>
      <c r="G1375" s="25" t="s">
        <v>17713</v>
      </c>
      <c r="I1375" s="25" t="s">
        <v>17712</v>
      </c>
      <c r="J1375" t="s">
        <v>17711</v>
      </c>
      <c r="M1375" t="b">
        <v>0</v>
      </c>
      <c r="T1375" t="s">
        <v>4341</v>
      </c>
      <c r="U1375" t="s">
        <v>4340</v>
      </c>
      <c r="V1375" t="s">
        <v>16942</v>
      </c>
      <c r="W1375">
        <v>5239</v>
      </c>
      <c r="X1375" s="25" t="s">
        <v>21726</v>
      </c>
      <c r="Y1375" t="s">
        <v>21727</v>
      </c>
      <c r="AA1375" t="str">
        <f t="shared" si="21"/>
        <v>Container Platform Security Requirements Guide :: Version 1, Release: 3 Benchmark Date: 27 Jan 2022 IA-2 (9);</v>
      </c>
    </row>
    <row r="1376" spans="1:27" ht="409.5" hidden="1">
      <c r="A1376" t="s">
        <v>14521</v>
      </c>
      <c r="B1376" t="s">
        <v>4349</v>
      </c>
      <c r="C1376" t="s">
        <v>14520</v>
      </c>
      <c r="D1376" t="s">
        <v>14519</v>
      </c>
      <c r="E1376" t="s">
        <v>14518</v>
      </c>
      <c r="F1376" t="s">
        <v>14517</v>
      </c>
      <c r="G1376" s="25" t="s">
        <v>14516</v>
      </c>
      <c r="I1376" t="s">
        <v>14515</v>
      </c>
      <c r="J1376" t="s">
        <v>14514</v>
      </c>
      <c r="M1376" t="b">
        <v>0</v>
      </c>
      <c r="T1376" t="s">
        <v>4341</v>
      </c>
      <c r="U1376" t="s">
        <v>4340</v>
      </c>
      <c r="V1376" t="s">
        <v>13339</v>
      </c>
      <c r="W1376">
        <v>2895</v>
      </c>
      <c r="X1376" s="25" t="s">
        <v>21726</v>
      </c>
      <c r="Y1376" t="s">
        <v>21727</v>
      </c>
      <c r="Z1376" t="s">
        <v>14513</v>
      </c>
      <c r="AA1376" t="str">
        <f t="shared" si="21"/>
        <v>General Purpose Operating System Security Requirements Guide :: Version 2, Release: 4 Benchmark Date: 27 Jul 2022 IA-2 (9);</v>
      </c>
    </row>
    <row r="1377" spans="1:27" ht="409.5" hidden="1">
      <c r="A1377" t="s">
        <v>9003</v>
      </c>
      <c r="B1377" t="s">
        <v>4349</v>
      </c>
      <c r="C1377" t="s">
        <v>6387</v>
      </c>
      <c r="D1377" t="s">
        <v>9002</v>
      </c>
      <c r="E1377" t="s">
        <v>9001</v>
      </c>
      <c r="F1377" t="s">
        <v>9000</v>
      </c>
      <c r="G1377" s="25" t="s">
        <v>8999</v>
      </c>
      <c r="I1377" s="25" t="s">
        <v>8998</v>
      </c>
      <c r="J1377" t="s">
        <v>8997</v>
      </c>
      <c r="M1377" t="b">
        <v>0</v>
      </c>
      <c r="T1377" t="s">
        <v>4341</v>
      </c>
      <c r="U1377" t="s">
        <v>4340</v>
      </c>
      <c r="V1377" t="s">
        <v>8332</v>
      </c>
      <c r="W1377">
        <v>5269</v>
      </c>
      <c r="X1377" s="25" t="s">
        <v>21726</v>
      </c>
      <c r="Y1377" t="s">
        <v>21727</v>
      </c>
      <c r="AA1377" t="str">
        <f t="shared" si="21"/>
        <v>Unified Endpoint Management Server Security Requirements Guide :: Version 1, Release: 1 Benchmark Date: 20 Nov 2020 IA-2 (9);</v>
      </c>
    </row>
    <row r="1378" spans="1:27" ht="409.5" hidden="1">
      <c r="A1378" t="s">
        <v>8091</v>
      </c>
      <c r="B1378" t="s">
        <v>4349</v>
      </c>
      <c r="C1378" t="s">
        <v>8082</v>
      </c>
      <c r="D1378" t="s">
        <v>8090</v>
      </c>
      <c r="E1378" t="s">
        <v>8089</v>
      </c>
      <c r="F1378" t="s">
        <v>8088</v>
      </c>
      <c r="G1378" s="25" t="s">
        <v>8087</v>
      </c>
      <c r="I1378" s="25" t="s">
        <v>8086</v>
      </c>
      <c r="J1378" t="s">
        <v>8085</v>
      </c>
      <c r="M1378" t="b">
        <v>0</v>
      </c>
      <c r="T1378" t="s">
        <v>4341</v>
      </c>
      <c r="U1378" t="s">
        <v>4340</v>
      </c>
      <c r="V1378" t="s">
        <v>7613</v>
      </c>
      <c r="W1378">
        <v>2920</v>
      </c>
      <c r="X1378" s="25" t="s">
        <v>21726</v>
      </c>
      <c r="Y1378" t="s">
        <v>21727</v>
      </c>
      <c r="Z1378" t="s">
        <v>8084</v>
      </c>
      <c r="AA1378" t="str">
        <f t="shared" si="21"/>
        <v>Virtual Private Network (VPN) Security Requirements Guide :: Version 2, Release: 4 Benchmark Date: 27 Oct 2021 IA-2 (9);</v>
      </c>
    </row>
    <row r="1379" spans="1:27" ht="409.5" hidden="1">
      <c r="A1379" t="s">
        <v>8083</v>
      </c>
      <c r="B1379" t="s">
        <v>4349</v>
      </c>
      <c r="C1379" t="s">
        <v>8082</v>
      </c>
      <c r="D1379" t="s">
        <v>8081</v>
      </c>
      <c r="E1379" t="s">
        <v>8080</v>
      </c>
      <c r="F1379" t="s">
        <v>8079</v>
      </c>
      <c r="G1379" t="s">
        <v>8078</v>
      </c>
      <c r="I1379" s="25" t="s">
        <v>8077</v>
      </c>
      <c r="J1379" t="s">
        <v>8076</v>
      </c>
      <c r="M1379" t="b">
        <v>0</v>
      </c>
      <c r="T1379" t="s">
        <v>4341</v>
      </c>
      <c r="U1379" t="s">
        <v>4340</v>
      </c>
      <c r="V1379" t="s">
        <v>7613</v>
      </c>
      <c r="W1379">
        <v>2920</v>
      </c>
      <c r="X1379" s="25" t="s">
        <v>21726</v>
      </c>
      <c r="Y1379" t="s">
        <v>21727</v>
      </c>
      <c r="Z1379" t="s">
        <v>8075</v>
      </c>
      <c r="AA1379" t="str">
        <f t="shared" si="21"/>
        <v>Virtual Private Network (VPN) Security Requirements Guide :: Version 2, Release: 4 Benchmark Date: 27 Oct 2021 IA-2 (9);</v>
      </c>
    </row>
    <row r="1380" spans="1:27" ht="409.5" hidden="1">
      <c r="A1380" t="s">
        <v>6388</v>
      </c>
      <c r="B1380" t="s">
        <v>4349</v>
      </c>
      <c r="C1380" t="s">
        <v>6387</v>
      </c>
      <c r="D1380" t="s">
        <v>6386</v>
      </c>
      <c r="E1380" t="s">
        <v>6385</v>
      </c>
      <c r="F1380" t="s">
        <v>6384</v>
      </c>
      <c r="G1380" s="25" t="s">
        <v>6383</v>
      </c>
      <c r="I1380" s="25" t="s">
        <v>6382</v>
      </c>
      <c r="J1380" t="s">
        <v>6381</v>
      </c>
      <c r="M1380" t="b">
        <v>0</v>
      </c>
      <c r="T1380" t="s">
        <v>4341</v>
      </c>
      <c r="U1380" t="s">
        <v>4340</v>
      </c>
      <c r="V1380" t="s">
        <v>5162</v>
      </c>
      <c r="W1380">
        <v>4093</v>
      </c>
      <c r="X1380" s="25" t="s">
        <v>21726</v>
      </c>
      <c r="Y1380" t="s">
        <v>21727</v>
      </c>
      <c r="Z1380" t="s">
        <v>6380</v>
      </c>
      <c r="AA1380" t="str">
        <f t="shared" si="21"/>
        <v>Application Security and Development Security Technical Implementation Guide :: Version 5, Release: 2 Benchmark Date: 27 Oct 2022 IA-2 (9);</v>
      </c>
    </row>
    <row r="1381" spans="1:27" ht="409.5">
      <c r="A1381" t="s">
        <v>20422</v>
      </c>
      <c r="B1381" t="s">
        <v>4349</v>
      </c>
      <c r="C1381" t="s">
        <v>20420</v>
      </c>
      <c r="D1381" t="s">
        <v>20421</v>
      </c>
      <c r="E1381" t="s">
        <v>20420</v>
      </c>
      <c r="F1381" t="s">
        <v>20419</v>
      </c>
      <c r="G1381" s="25" t="s">
        <v>20418</v>
      </c>
      <c r="I1381" s="25" t="s">
        <v>20417</v>
      </c>
      <c r="J1381" t="s">
        <v>20416</v>
      </c>
      <c r="M1381" t="b">
        <v>0</v>
      </c>
      <c r="T1381" t="s">
        <v>4341</v>
      </c>
      <c r="U1381" t="s">
        <v>4340</v>
      </c>
      <c r="V1381" t="s">
        <v>19908</v>
      </c>
      <c r="W1381">
        <v>2489</v>
      </c>
      <c r="X1381" s="25" t="s">
        <v>21704</v>
      </c>
      <c r="Y1381" t="s">
        <v>21461</v>
      </c>
      <c r="AA1381" t="str">
        <f t="shared" si="21"/>
        <v>Application Layer Gateway (ALG) Security Requirements Guide (SRG) :: Version 1, Release: 2 Benchmark Date: 24 Jul 2015 IA-2;</v>
      </c>
    </row>
    <row r="1382" spans="1:27" ht="409.5">
      <c r="A1382" t="s">
        <v>20415</v>
      </c>
      <c r="B1382" t="s">
        <v>4349</v>
      </c>
      <c r="C1382" t="s">
        <v>20413</v>
      </c>
      <c r="D1382" t="s">
        <v>20414</v>
      </c>
      <c r="E1382" t="s">
        <v>20413</v>
      </c>
      <c r="F1382" t="s">
        <v>20412</v>
      </c>
      <c r="G1382" s="25" t="s">
        <v>20411</v>
      </c>
      <c r="I1382" s="25" t="s">
        <v>20410</v>
      </c>
      <c r="J1382" t="s">
        <v>20409</v>
      </c>
      <c r="M1382" t="b">
        <v>0</v>
      </c>
      <c r="T1382" t="s">
        <v>4341</v>
      </c>
      <c r="U1382" t="s">
        <v>4340</v>
      </c>
      <c r="V1382" t="s">
        <v>19908</v>
      </c>
      <c r="W1382">
        <v>2489</v>
      </c>
      <c r="X1382" s="25" t="s">
        <v>21704</v>
      </c>
      <c r="Y1382" t="s">
        <v>21461</v>
      </c>
      <c r="AA1382" t="str">
        <f t="shared" si="21"/>
        <v>Application Layer Gateway (ALG) Security Requirements Guide (SRG) :: Version 1, Release: 2 Benchmark Date: 24 Jul 2015 IA-2;</v>
      </c>
    </row>
    <row r="1383" spans="1:27" ht="409.5">
      <c r="A1383" t="s">
        <v>20408</v>
      </c>
      <c r="B1383" t="s">
        <v>4349</v>
      </c>
      <c r="C1383" t="s">
        <v>20406</v>
      </c>
      <c r="D1383" t="s">
        <v>20407</v>
      </c>
      <c r="E1383" t="s">
        <v>20406</v>
      </c>
      <c r="F1383" t="s">
        <v>20405</v>
      </c>
      <c r="G1383" s="25" t="s">
        <v>20404</v>
      </c>
      <c r="I1383" s="25" t="s">
        <v>20403</v>
      </c>
      <c r="J1383" t="s">
        <v>20402</v>
      </c>
      <c r="M1383" t="b">
        <v>0</v>
      </c>
      <c r="T1383" t="s">
        <v>4341</v>
      </c>
      <c r="U1383" t="s">
        <v>4340</v>
      </c>
      <c r="V1383" t="s">
        <v>19908</v>
      </c>
      <c r="W1383">
        <v>2489</v>
      </c>
      <c r="X1383" s="25" t="s">
        <v>21704</v>
      </c>
      <c r="Y1383" t="s">
        <v>21461</v>
      </c>
      <c r="AA1383" t="str">
        <f t="shared" si="21"/>
        <v>Application Layer Gateway (ALG) Security Requirements Guide (SRG) :: Version 1, Release: 2 Benchmark Date: 24 Jul 2015 IA-2;</v>
      </c>
    </row>
    <row r="1384" spans="1:27" ht="409.5" hidden="1">
      <c r="A1384" t="s">
        <v>21134</v>
      </c>
      <c r="B1384" t="s">
        <v>4349</v>
      </c>
      <c r="C1384" t="s">
        <v>21132</v>
      </c>
      <c r="D1384" t="s">
        <v>21133</v>
      </c>
      <c r="E1384" t="s">
        <v>21132</v>
      </c>
      <c r="F1384" t="s">
        <v>21131</v>
      </c>
      <c r="G1384" s="25" t="s">
        <v>21130</v>
      </c>
      <c r="I1384" s="25" t="s">
        <v>21129</v>
      </c>
      <c r="J1384" t="s">
        <v>21128</v>
      </c>
      <c r="M1384" t="b">
        <v>0</v>
      </c>
      <c r="T1384" t="s">
        <v>4341</v>
      </c>
      <c r="U1384" t="s">
        <v>4340</v>
      </c>
      <c r="V1384" t="s">
        <v>20945</v>
      </c>
      <c r="W1384">
        <v>3357</v>
      </c>
      <c r="X1384" s="25" t="s">
        <v>21728</v>
      </c>
      <c r="Y1384" t="s">
        <v>21729</v>
      </c>
      <c r="AA1384" t="str">
        <f t="shared" si="21"/>
        <v>Authentication, Authorization, and Accounting Services (AAA) Security Requirements Guide :: Version 1, Release: 2 Benchmark Date: 24 Jan 2020 IA-3;</v>
      </c>
    </row>
    <row r="1385" spans="1:27" ht="409.5" hidden="1">
      <c r="A1385" t="s">
        <v>21127</v>
      </c>
      <c r="B1385" t="s">
        <v>4349</v>
      </c>
      <c r="C1385" t="s">
        <v>21125</v>
      </c>
      <c r="D1385" t="s">
        <v>21126</v>
      </c>
      <c r="E1385" t="s">
        <v>21125</v>
      </c>
      <c r="F1385" t="s">
        <v>21124</v>
      </c>
      <c r="G1385" s="25" t="s">
        <v>21123</v>
      </c>
      <c r="I1385" s="25" t="s">
        <v>21122</v>
      </c>
      <c r="J1385" t="s">
        <v>21121</v>
      </c>
      <c r="M1385" t="b">
        <v>0</v>
      </c>
      <c r="T1385" t="s">
        <v>4341</v>
      </c>
      <c r="U1385" t="s">
        <v>4340</v>
      </c>
      <c r="V1385" t="s">
        <v>20945</v>
      </c>
      <c r="W1385">
        <v>3357</v>
      </c>
      <c r="X1385" s="25" t="s">
        <v>21730</v>
      </c>
      <c r="Y1385" t="s">
        <v>21729</v>
      </c>
      <c r="AA1385" t="str">
        <f t="shared" si="21"/>
        <v>Authentication, Authorization, and Accounting Services (AAA) Security Requirements Guide :: Version 1, Release: 2 Benchmark Date: 24 Jan 2020 IA-3;</v>
      </c>
    </row>
    <row r="1386" spans="1:27" ht="409.5" hidden="1">
      <c r="A1386" t="s">
        <v>17710</v>
      </c>
      <c r="B1386" t="s">
        <v>4349</v>
      </c>
      <c r="C1386" t="s">
        <v>6378</v>
      </c>
      <c r="D1386" t="s">
        <v>17709</v>
      </c>
      <c r="E1386" t="s">
        <v>17708</v>
      </c>
      <c r="F1386" t="s">
        <v>17707</v>
      </c>
      <c r="G1386" t="s">
        <v>17706</v>
      </c>
      <c r="I1386" s="25" t="s">
        <v>17705</v>
      </c>
      <c r="J1386" t="s">
        <v>17704</v>
      </c>
      <c r="M1386" t="b">
        <v>0</v>
      </c>
      <c r="T1386" t="s">
        <v>4341</v>
      </c>
      <c r="U1386" t="s">
        <v>4340</v>
      </c>
      <c r="V1386" t="s">
        <v>16942</v>
      </c>
      <c r="W1386">
        <v>5239</v>
      </c>
      <c r="X1386" s="25" t="s">
        <v>21728</v>
      </c>
      <c r="Y1386" t="s">
        <v>21729</v>
      </c>
      <c r="AA1386" t="str">
        <f t="shared" si="21"/>
        <v>Container Platform Security Requirements Guide :: Version 1, Release: 3 Benchmark Date: 27 Jan 2022 IA-3;</v>
      </c>
    </row>
    <row r="1387" spans="1:27" ht="409.5" hidden="1">
      <c r="A1387" t="s">
        <v>15885</v>
      </c>
      <c r="B1387" t="s">
        <v>4349</v>
      </c>
      <c r="C1387" t="s">
        <v>15883</v>
      </c>
      <c r="D1387" t="s">
        <v>15884</v>
      </c>
      <c r="E1387" t="s">
        <v>15883</v>
      </c>
      <c r="F1387" t="s">
        <v>15882</v>
      </c>
      <c r="G1387" t="s">
        <v>15881</v>
      </c>
      <c r="I1387" s="25" t="s">
        <v>15880</v>
      </c>
      <c r="J1387" s="25" t="s">
        <v>15879</v>
      </c>
      <c r="M1387" t="b">
        <v>0</v>
      </c>
      <c r="T1387" t="s">
        <v>4341</v>
      </c>
      <c r="U1387" t="s">
        <v>4340</v>
      </c>
      <c r="V1387" t="s">
        <v>15278</v>
      </c>
      <c r="W1387">
        <v>2355</v>
      </c>
      <c r="X1387" s="25" t="s">
        <v>21728</v>
      </c>
      <c r="Y1387" t="s">
        <v>21729</v>
      </c>
      <c r="AA1387" t="str">
        <f t="shared" si="21"/>
        <v>Domain Name System (DNS) Security Requirements Guide :: Version 2, Release: 4 Benchmark Date: 23 Oct 2015 IA-3;</v>
      </c>
    </row>
    <row r="1388" spans="1:27" ht="409.5" hidden="1">
      <c r="A1388" t="s">
        <v>15677</v>
      </c>
      <c r="B1388" t="s">
        <v>4349</v>
      </c>
      <c r="C1388" t="s">
        <v>15675</v>
      </c>
      <c r="D1388" t="s">
        <v>15676</v>
      </c>
      <c r="E1388" t="s">
        <v>15675</v>
      </c>
      <c r="F1388" t="s">
        <v>15674</v>
      </c>
      <c r="G1388" s="25" t="s">
        <v>15673</v>
      </c>
      <c r="I1388" t="s">
        <v>15672</v>
      </c>
      <c r="J1388" t="s">
        <v>15671</v>
      </c>
      <c r="M1388" t="b">
        <v>0</v>
      </c>
      <c r="T1388" t="s">
        <v>4341</v>
      </c>
      <c r="U1388" t="s">
        <v>4340</v>
      </c>
      <c r="V1388" t="s">
        <v>15278</v>
      </c>
      <c r="W1388">
        <v>2355</v>
      </c>
      <c r="X1388" s="25" t="s">
        <v>21730</v>
      </c>
      <c r="Y1388" t="s">
        <v>21729</v>
      </c>
      <c r="AA1388" t="str">
        <f t="shared" si="21"/>
        <v>Domain Name System (DNS) Security Requirements Guide :: Version 2, Release: 4 Benchmark Date: 23 Oct 2015 IA-3;</v>
      </c>
    </row>
    <row r="1389" spans="1:27" ht="409.5" hidden="1">
      <c r="A1389" t="s">
        <v>14512</v>
      </c>
      <c r="B1389" t="s">
        <v>4349</v>
      </c>
      <c r="C1389" t="s">
        <v>14511</v>
      </c>
      <c r="D1389" t="s">
        <v>14510</v>
      </c>
      <c r="E1389" t="s">
        <v>14509</v>
      </c>
      <c r="F1389" t="s">
        <v>14508</v>
      </c>
      <c r="G1389" s="25" t="s">
        <v>14507</v>
      </c>
      <c r="I1389" t="s">
        <v>14506</v>
      </c>
      <c r="J1389" t="s">
        <v>14505</v>
      </c>
      <c r="M1389" t="b">
        <v>0</v>
      </c>
      <c r="T1389" t="s">
        <v>4341</v>
      </c>
      <c r="U1389" t="s">
        <v>4340</v>
      </c>
      <c r="V1389" t="s">
        <v>13339</v>
      </c>
      <c r="W1389">
        <v>2895</v>
      </c>
      <c r="X1389" s="25" t="s">
        <v>21728</v>
      </c>
      <c r="Y1389" t="s">
        <v>21729</v>
      </c>
      <c r="Z1389" t="s">
        <v>14504</v>
      </c>
      <c r="AA1389" t="str">
        <f t="shared" si="21"/>
        <v>General Purpose Operating System Security Requirements Guide :: Version 2, Release: 4 Benchmark Date: 27 Jul 2022 IA-3;</v>
      </c>
    </row>
    <row r="1390" spans="1:27" ht="409.5" hidden="1">
      <c r="A1390" t="s">
        <v>13774</v>
      </c>
      <c r="B1390" t="s">
        <v>4349</v>
      </c>
      <c r="C1390" t="s">
        <v>13773</v>
      </c>
      <c r="D1390" t="s">
        <v>13772</v>
      </c>
      <c r="E1390" t="s">
        <v>13771</v>
      </c>
      <c r="F1390" t="s">
        <v>13770</v>
      </c>
      <c r="G1390" s="25" t="s">
        <v>13769</v>
      </c>
      <c r="I1390" t="s">
        <v>13768</v>
      </c>
      <c r="J1390" t="s">
        <v>13767</v>
      </c>
      <c r="M1390" t="b">
        <v>0</v>
      </c>
      <c r="T1390" t="s">
        <v>4341</v>
      </c>
      <c r="U1390" t="s">
        <v>4340</v>
      </c>
      <c r="V1390" t="s">
        <v>13339</v>
      </c>
      <c r="W1390">
        <v>2895</v>
      </c>
      <c r="X1390" s="25" t="s">
        <v>21730</v>
      </c>
      <c r="Y1390" t="s">
        <v>21729</v>
      </c>
      <c r="Z1390" t="s">
        <v>13766</v>
      </c>
      <c r="AA1390" t="str">
        <f t="shared" si="21"/>
        <v>General Purpose Operating System Security Requirements Guide :: Version 2, Release: 4 Benchmark Date: 27 Jul 2022 IA-3;</v>
      </c>
    </row>
    <row r="1391" spans="1:27" ht="409.5" hidden="1">
      <c r="A1391" t="s">
        <v>12911</v>
      </c>
      <c r="B1391" t="s">
        <v>4745</v>
      </c>
      <c r="C1391" t="s">
        <v>8073</v>
      </c>
      <c r="D1391" t="s">
        <v>12910</v>
      </c>
      <c r="E1391" t="s">
        <v>12909</v>
      </c>
      <c r="F1391" t="s">
        <v>12908</v>
      </c>
      <c r="G1391" t="s">
        <v>12907</v>
      </c>
      <c r="I1391" s="25" t="s">
        <v>12906</v>
      </c>
      <c r="J1391" t="s">
        <v>12858</v>
      </c>
      <c r="M1391" t="b">
        <v>0</v>
      </c>
      <c r="T1391" t="s">
        <v>4341</v>
      </c>
      <c r="U1391" t="s">
        <v>4340</v>
      </c>
      <c r="V1391" t="s">
        <v>12698</v>
      </c>
      <c r="W1391">
        <v>2913</v>
      </c>
      <c r="X1391" s="25" t="s">
        <v>21728</v>
      </c>
      <c r="Y1391" t="s">
        <v>21729</v>
      </c>
      <c r="Z1391" t="s">
        <v>12905</v>
      </c>
      <c r="AA1391" t="str">
        <f t="shared" si="21"/>
        <v>Layer 2 Switch Security Requirements Guide :: Version 2, Release: 1 Benchmark Date: 18 May 2021 IA-3;</v>
      </c>
    </row>
    <row r="1392" spans="1:27" ht="409.5" hidden="1">
      <c r="A1392" t="s">
        <v>12863</v>
      </c>
      <c r="B1392" t="s">
        <v>4349</v>
      </c>
      <c r="C1392" t="s">
        <v>7822</v>
      </c>
      <c r="D1392" t="s">
        <v>12862</v>
      </c>
      <c r="E1392" t="s">
        <v>12861</v>
      </c>
      <c r="F1392" t="s">
        <v>12860</v>
      </c>
      <c r="G1392" s="25" t="s">
        <v>7818</v>
      </c>
      <c r="I1392" s="25" t="s">
        <v>12859</v>
      </c>
      <c r="J1392" t="s">
        <v>12858</v>
      </c>
      <c r="M1392" t="b">
        <v>0</v>
      </c>
      <c r="T1392" t="s">
        <v>4341</v>
      </c>
      <c r="U1392" t="s">
        <v>4340</v>
      </c>
      <c r="V1392" t="s">
        <v>12698</v>
      </c>
      <c r="W1392">
        <v>2913</v>
      </c>
      <c r="X1392" s="25" t="s">
        <v>21730</v>
      </c>
      <c r="Y1392" t="s">
        <v>21729</v>
      </c>
      <c r="Z1392" t="s">
        <v>12857</v>
      </c>
      <c r="AA1392" t="str">
        <f t="shared" si="21"/>
        <v>Layer 2 Switch Security Requirements Guide :: Version 2, Release: 1 Benchmark Date: 18 May 2021 IA-3;</v>
      </c>
    </row>
    <row r="1393" spans="1:27" ht="409.5" hidden="1">
      <c r="A1393" t="s">
        <v>10110</v>
      </c>
      <c r="B1393" t="s">
        <v>4349</v>
      </c>
      <c r="C1393" t="s">
        <v>7822</v>
      </c>
      <c r="D1393" t="s">
        <v>10109</v>
      </c>
      <c r="E1393" t="s">
        <v>10108</v>
      </c>
      <c r="F1393" t="s">
        <v>10107</v>
      </c>
      <c r="G1393" t="s">
        <v>10106</v>
      </c>
      <c r="I1393" s="25" t="s">
        <v>10105</v>
      </c>
      <c r="J1393" t="s">
        <v>10104</v>
      </c>
      <c r="M1393" t="b">
        <v>0</v>
      </c>
      <c r="T1393" t="s">
        <v>4341</v>
      </c>
      <c r="U1393" t="s">
        <v>4340</v>
      </c>
      <c r="V1393" t="s">
        <v>9672</v>
      </c>
      <c r="W1393">
        <v>2917</v>
      </c>
      <c r="X1393" s="25" t="s">
        <v>21730</v>
      </c>
      <c r="Y1393" t="s">
        <v>21729</v>
      </c>
      <c r="Z1393" t="s">
        <v>10103</v>
      </c>
      <c r="AA1393" t="str">
        <f t="shared" si="21"/>
        <v>Router Security Requirements Guide :: Version 4, Release: 2 Benchmark Date: 23 Apr 2021 IA-3;</v>
      </c>
    </row>
    <row r="1394" spans="1:27" ht="409.5" hidden="1">
      <c r="A1394" t="s">
        <v>10102</v>
      </c>
      <c r="B1394" t="s">
        <v>4349</v>
      </c>
      <c r="C1394" t="s">
        <v>7822</v>
      </c>
      <c r="D1394" t="s">
        <v>10101</v>
      </c>
      <c r="E1394" t="s">
        <v>10100</v>
      </c>
      <c r="F1394" t="s">
        <v>10099</v>
      </c>
      <c r="G1394" t="s">
        <v>10098</v>
      </c>
      <c r="I1394" s="25" t="s">
        <v>10097</v>
      </c>
      <c r="J1394" t="s">
        <v>10096</v>
      </c>
      <c r="M1394" t="b">
        <v>0</v>
      </c>
      <c r="T1394" t="s">
        <v>4341</v>
      </c>
      <c r="U1394" t="s">
        <v>4340</v>
      </c>
      <c r="V1394" t="s">
        <v>9672</v>
      </c>
      <c r="W1394">
        <v>2917</v>
      </c>
      <c r="X1394" s="25" t="s">
        <v>21730</v>
      </c>
      <c r="Y1394" t="s">
        <v>21729</v>
      </c>
      <c r="Z1394" t="s">
        <v>10095</v>
      </c>
      <c r="AA1394" t="str">
        <f t="shared" si="21"/>
        <v>Router Security Requirements Guide :: Version 4, Release: 2 Benchmark Date: 23 Apr 2021 IA-3;</v>
      </c>
    </row>
    <row r="1395" spans="1:27" ht="409.5" hidden="1">
      <c r="A1395" t="s">
        <v>8074</v>
      </c>
      <c r="B1395" t="s">
        <v>4349</v>
      </c>
      <c r="C1395" t="s">
        <v>8073</v>
      </c>
      <c r="D1395" t="s">
        <v>8072</v>
      </c>
      <c r="E1395" t="s">
        <v>8071</v>
      </c>
      <c r="F1395" t="s">
        <v>8070</v>
      </c>
      <c r="G1395" s="25" t="s">
        <v>8069</v>
      </c>
      <c r="I1395" s="25" t="s">
        <v>8068</v>
      </c>
      <c r="J1395" t="s">
        <v>8067</v>
      </c>
      <c r="M1395" t="b">
        <v>0</v>
      </c>
      <c r="T1395" t="s">
        <v>4341</v>
      </c>
      <c r="U1395" t="s">
        <v>4340</v>
      </c>
      <c r="V1395" t="s">
        <v>7613</v>
      </c>
      <c r="W1395">
        <v>2920</v>
      </c>
      <c r="X1395" s="25" t="s">
        <v>21728</v>
      </c>
      <c r="Y1395" t="s">
        <v>21729</v>
      </c>
      <c r="Z1395" t="s">
        <v>8066</v>
      </c>
      <c r="AA1395" t="str">
        <f t="shared" si="21"/>
        <v>Virtual Private Network (VPN) Security Requirements Guide :: Version 2, Release: 4 Benchmark Date: 27 Oct 2021 IA-3;</v>
      </c>
    </row>
    <row r="1396" spans="1:27" ht="409.5" hidden="1">
      <c r="A1396" t="s">
        <v>7823</v>
      </c>
      <c r="B1396" t="s">
        <v>4349</v>
      </c>
      <c r="C1396" t="s">
        <v>7822</v>
      </c>
      <c r="D1396" t="s">
        <v>7821</v>
      </c>
      <c r="E1396" t="s">
        <v>7820</v>
      </c>
      <c r="F1396" t="s">
        <v>7819</v>
      </c>
      <c r="G1396" s="25" t="s">
        <v>7818</v>
      </c>
      <c r="I1396" s="25" t="s">
        <v>7817</v>
      </c>
      <c r="J1396" t="s">
        <v>7816</v>
      </c>
      <c r="M1396" t="b">
        <v>0</v>
      </c>
      <c r="T1396" t="s">
        <v>4341</v>
      </c>
      <c r="U1396" t="s">
        <v>4340</v>
      </c>
      <c r="V1396" t="s">
        <v>7613</v>
      </c>
      <c r="W1396">
        <v>2920</v>
      </c>
      <c r="X1396" s="25" t="s">
        <v>21730</v>
      </c>
      <c r="Y1396" t="s">
        <v>21729</v>
      </c>
      <c r="Z1396" t="s">
        <v>7815</v>
      </c>
      <c r="AA1396" t="str">
        <f t="shared" si="21"/>
        <v>Virtual Private Network (VPN) Security Requirements Guide :: Version 2, Release: 4 Benchmark Date: 27 Oct 2021 IA-3;</v>
      </c>
    </row>
    <row r="1397" spans="1:27" ht="409.5" hidden="1">
      <c r="A1397" t="s">
        <v>6379</v>
      </c>
      <c r="B1397" t="s">
        <v>4349</v>
      </c>
      <c r="C1397" t="s">
        <v>6378</v>
      </c>
      <c r="D1397" t="s">
        <v>6377</v>
      </c>
      <c r="E1397" t="s">
        <v>6376</v>
      </c>
      <c r="F1397" t="s">
        <v>6375</v>
      </c>
      <c r="G1397" s="25" t="s">
        <v>6374</v>
      </c>
      <c r="I1397" s="25" t="s">
        <v>6373</v>
      </c>
      <c r="J1397" t="s">
        <v>6372</v>
      </c>
      <c r="M1397" t="b">
        <v>0</v>
      </c>
      <c r="T1397" t="s">
        <v>4341</v>
      </c>
      <c r="U1397" t="s">
        <v>4340</v>
      </c>
      <c r="V1397" t="s">
        <v>5162</v>
      </c>
      <c r="W1397">
        <v>4093</v>
      </c>
      <c r="X1397" s="25" t="s">
        <v>21728</v>
      </c>
      <c r="Y1397" t="s">
        <v>21729</v>
      </c>
      <c r="Z1397" t="s">
        <v>6371</v>
      </c>
      <c r="AA1397" t="str">
        <f t="shared" si="21"/>
        <v>Application Security and Development Security Technical Implementation Guide :: Version 5, Release: 2 Benchmark Date: 27 Oct 2022 IA-3;</v>
      </c>
    </row>
    <row r="1398" spans="1:27" ht="409.5" hidden="1">
      <c r="A1398" t="s">
        <v>6370</v>
      </c>
      <c r="B1398" t="s">
        <v>4349</v>
      </c>
      <c r="C1398" t="s">
        <v>6369</v>
      </c>
      <c r="D1398" t="s">
        <v>6368</v>
      </c>
      <c r="E1398" t="s">
        <v>6367</v>
      </c>
      <c r="F1398" t="s">
        <v>6366</v>
      </c>
      <c r="G1398" s="25" t="s">
        <v>6365</v>
      </c>
      <c r="I1398" s="25" t="s">
        <v>6364</v>
      </c>
      <c r="J1398" t="s">
        <v>6363</v>
      </c>
      <c r="M1398" t="b">
        <v>0</v>
      </c>
      <c r="T1398" t="s">
        <v>4341</v>
      </c>
      <c r="U1398" t="s">
        <v>4340</v>
      </c>
      <c r="V1398" t="s">
        <v>5162</v>
      </c>
      <c r="W1398">
        <v>4093</v>
      </c>
      <c r="X1398" s="25" t="s">
        <v>21730</v>
      </c>
      <c r="Y1398" t="s">
        <v>21729</v>
      </c>
      <c r="Z1398" t="s">
        <v>6362</v>
      </c>
      <c r="AA1398" t="str">
        <f t="shared" si="21"/>
        <v>Application Security and Development Security Technical Implementation Guide :: Version 5, Release: 2 Benchmark Date: 27 Oct 2022 IA-3;</v>
      </c>
    </row>
    <row r="1399" spans="1:27" ht="409.5" hidden="1">
      <c r="A1399" t="s">
        <v>15670</v>
      </c>
      <c r="B1399" t="s">
        <v>4349</v>
      </c>
      <c r="C1399" t="s">
        <v>15668</v>
      </c>
      <c r="D1399" t="s">
        <v>15669</v>
      </c>
      <c r="E1399" t="s">
        <v>15668</v>
      </c>
      <c r="F1399" t="s">
        <v>15667</v>
      </c>
      <c r="G1399" s="25" t="s">
        <v>15666</v>
      </c>
      <c r="I1399" t="s">
        <v>15665</v>
      </c>
      <c r="J1399" t="s">
        <v>15664</v>
      </c>
      <c r="M1399" t="b">
        <v>0</v>
      </c>
      <c r="T1399" t="s">
        <v>4341</v>
      </c>
      <c r="U1399" t="s">
        <v>4340</v>
      </c>
      <c r="V1399" t="s">
        <v>15278</v>
      </c>
      <c r="W1399">
        <v>2355</v>
      </c>
      <c r="X1399" s="25" t="s">
        <v>21731</v>
      </c>
      <c r="Y1399" t="s">
        <v>21732</v>
      </c>
      <c r="AA1399" t="str">
        <f t="shared" si="21"/>
        <v>Domain Name System (DNS) Security Requirements Guide :: Version 2, Release: 4 Benchmark Date: 23 Oct 2015 IA-3 (1);</v>
      </c>
    </row>
    <row r="1400" spans="1:27" ht="409.5" hidden="1">
      <c r="A1400" t="s">
        <v>13765</v>
      </c>
      <c r="B1400" t="s">
        <v>4349</v>
      </c>
      <c r="C1400" t="s">
        <v>13764</v>
      </c>
      <c r="D1400" t="s">
        <v>13763</v>
      </c>
      <c r="E1400" t="s">
        <v>13762</v>
      </c>
      <c r="F1400" t="s">
        <v>13761</v>
      </c>
      <c r="G1400" s="25" t="s">
        <v>13760</v>
      </c>
      <c r="I1400" t="s">
        <v>13759</v>
      </c>
      <c r="J1400" t="s">
        <v>13758</v>
      </c>
      <c r="M1400" t="b">
        <v>0</v>
      </c>
      <c r="T1400" t="s">
        <v>4341</v>
      </c>
      <c r="U1400" t="s">
        <v>4340</v>
      </c>
      <c r="V1400" t="s">
        <v>13339</v>
      </c>
      <c r="W1400">
        <v>2895</v>
      </c>
      <c r="X1400" s="25" t="s">
        <v>21731</v>
      </c>
      <c r="Y1400" t="s">
        <v>21732</v>
      </c>
      <c r="Z1400" t="s">
        <v>13757</v>
      </c>
      <c r="AA1400" t="str">
        <f t="shared" si="21"/>
        <v>General Purpose Operating System Security Requirements Guide :: Version 2, Release: 4 Benchmark Date: 27 Jul 2022 IA-3 (1);</v>
      </c>
    </row>
    <row r="1401" spans="1:27" ht="409.5" hidden="1">
      <c r="A1401" t="s">
        <v>10729</v>
      </c>
      <c r="B1401" t="s">
        <v>4349</v>
      </c>
      <c r="C1401" t="s">
        <v>6360</v>
      </c>
      <c r="D1401" t="s">
        <v>10728</v>
      </c>
      <c r="E1401" t="s">
        <v>10727</v>
      </c>
      <c r="F1401" t="s">
        <v>10726</v>
      </c>
      <c r="G1401" s="25" t="s">
        <v>10725</v>
      </c>
      <c r="I1401" s="25" t="s">
        <v>10724</v>
      </c>
      <c r="J1401" t="s">
        <v>10723</v>
      </c>
      <c r="M1401" t="b">
        <v>0</v>
      </c>
      <c r="T1401" t="s">
        <v>4341</v>
      </c>
      <c r="U1401" t="s">
        <v>4340</v>
      </c>
      <c r="V1401" t="s">
        <v>10511</v>
      </c>
      <c r="W1401">
        <v>2890</v>
      </c>
      <c r="X1401" s="25" t="s">
        <v>21731</v>
      </c>
      <c r="Y1401" t="s">
        <v>21732</v>
      </c>
      <c r="Z1401" t="s">
        <v>10722</v>
      </c>
      <c r="AA1401" t="str">
        <f t="shared" si="21"/>
        <v>Network Device Management Security Requirements Guide :: Version 4, Release: 1 Benchmark Date: 23 Apr 2021 IA-3 (1);</v>
      </c>
    </row>
    <row r="1402" spans="1:27" ht="409.5" hidden="1">
      <c r="A1402" t="s">
        <v>10721</v>
      </c>
      <c r="B1402" t="s">
        <v>4349</v>
      </c>
      <c r="C1402" t="s">
        <v>6360</v>
      </c>
      <c r="D1402" t="s">
        <v>10720</v>
      </c>
      <c r="E1402" t="s">
        <v>10719</v>
      </c>
      <c r="F1402" t="s">
        <v>10718</v>
      </c>
      <c r="G1402" t="s">
        <v>10717</v>
      </c>
      <c r="I1402" s="25" t="s">
        <v>10716</v>
      </c>
      <c r="J1402" t="s">
        <v>10715</v>
      </c>
      <c r="M1402" t="b">
        <v>0</v>
      </c>
      <c r="T1402" t="s">
        <v>4341</v>
      </c>
      <c r="U1402" t="s">
        <v>4340</v>
      </c>
      <c r="V1402" t="s">
        <v>10511</v>
      </c>
      <c r="W1402">
        <v>2890</v>
      </c>
      <c r="X1402" s="25" t="s">
        <v>21731</v>
      </c>
      <c r="Y1402" t="s">
        <v>21732</v>
      </c>
      <c r="Z1402" t="s">
        <v>10714</v>
      </c>
      <c r="AA1402" t="str">
        <f t="shared" si="21"/>
        <v>Network Device Management Security Requirements Guide :: Version 4, Release: 1 Benchmark Date: 23 Apr 2021 IA-3 (1);</v>
      </c>
    </row>
    <row r="1403" spans="1:27" ht="409.5" hidden="1">
      <c r="A1403" t="s">
        <v>8596</v>
      </c>
      <c r="B1403" t="s">
        <v>4745</v>
      </c>
      <c r="C1403" t="s">
        <v>6360</v>
      </c>
      <c r="D1403" t="s">
        <v>8595</v>
      </c>
      <c r="E1403" t="s">
        <v>8594</v>
      </c>
      <c r="F1403" t="s">
        <v>8593</v>
      </c>
      <c r="G1403" s="25" t="s">
        <v>8592</v>
      </c>
      <c r="I1403" s="25" t="s">
        <v>8591</v>
      </c>
      <c r="J1403" t="s">
        <v>8590</v>
      </c>
      <c r="M1403" t="b">
        <v>0</v>
      </c>
      <c r="T1403" t="s">
        <v>4341</v>
      </c>
      <c r="U1403" t="s">
        <v>4340</v>
      </c>
      <c r="V1403" t="s">
        <v>8332</v>
      </c>
      <c r="W1403">
        <v>5269</v>
      </c>
      <c r="X1403" s="25" t="s">
        <v>21731</v>
      </c>
      <c r="Y1403" t="s">
        <v>21732</v>
      </c>
      <c r="AA1403" t="str">
        <f t="shared" si="21"/>
        <v>Unified Endpoint Management Server Security Requirements Guide :: Version 1, Release: 1 Benchmark Date: 20 Nov 2020 IA-3 (1);</v>
      </c>
    </row>
    <row r="1404" spans="1:27" ht="409.5" hidden="1">
      <c r="A1404" t="s">
        <v>8364</v>
      </c>
      <c r="B1404" t="s">
        <v>4349</v>
      </c>
      <c r="C1404" t="s">
        <v>8363</v>
      </c>
      <c r="D1404" t="s">
        <v>8362</v>
      </c>
      <c r="E1404" t="s">
        <v>8361</v>
      </c>
      <c r="F1404" t="s">
        <v>8360</v>
      </c>
      <c r="G1404" s="25" t="s">
        <v>8359</v>
      </c>
      <c r="I1404" s="25" t="s">
        <v>8358</v>
      </c>
      <c r="J1404" t="s">
        <v>8357</v>
      </c>
      <c r="M1404" t="b">
        <v>0</v>
      </c>
      <c r="T1404" t="s">
        <v>4341</v>
      </c>
      <c r="U1404" t="s">
        <v>4340</v>
      </c>
      <c r="V1404" t="s">
        <v>8332</v>
      </c>
      <c r="W1404">
        <v>5269</v>
      </c>
      <c r="X1404" s="25" t="s">
        <v>21731</v>
      </c>
      <c r="Y1404" t="s">
        <v>21732</v>
      </c>
      <c r="AA1404" t="str">
        <f t="shared" si="21"/>
        <v>Unified Endpoint Management Server Security Requirements Guide :: Version 1, Release: 1 Benchmark Date: 20 Nov 2020 IA-3 (1);</v>
      </c>
    </row>
    <row r="1405" spans="1:27" ht="409.5" hidden="1">
      <c r="A1405" t="s">
        <v>8356</v>
      </c>
      <c r="B1405" t="s">
        <v>4349</v>
      </c>
      <c r="C1405" t="s">
        <v>8355</v>
      </c>
      <c r="D1405" t="s">
        <v>8354</v>
      </c>
      <c r="E1405" t="s">
        <v>8353</v>
      </c>
      <c r="F1405" t="s">
        <v>8352</v>
      </c>
      <c r="G1405" s="25" t="s">
        <v>8351</v>
      </c>
      <c r="I1405" s="25" t="s">
        <v>8350</v>
      </c>
      <c r="J1405" t="s">
        <v>8349</v>
      </c>
      <c r="M1405" t="b">
        <v>0</v>
      </c>
      <c r="T1405" t="s">
        <v>4341</v>
      </c>
      <c r="U1405" t="s">
        <v>4340</v>
      </c>
      <c r="V1405" t="s">
        <v>8332</v>
      </c>
      <c r="W1405">
        <v>5269</v>
      </c>
      <c r="X1405" s="25" t="s">
        <v>21731</v>
      </c>
      <c r="Y1405" t="s">
        <v>21732</v>
      </c>
      <c r="AA1405" t="str">
        <f t="shared" si="21"/>
        <v>Unified Endpoint Management Server Security Requirements Guide :: Version 1, Release: 1 Benchmark Date: 20 Nov 2020 IA-3 (1);</v>
      </c>
    </row>
    <row r="1406" spans="1:27" ht="409.5" hidden="1">
      <c r="A1406" t="s">
        <v>7655</v>
      </c>
      <c r="B1406" t="s">
        <v>4349</v>
      </c>
      <c r="C1406" t="s">
        <v>7654</v>
      </c>
      <c r="D1406" t="s">
        <v>7653</v>
      </c>
      <c r="E1406" t="s">
        <v>7652</v>
      </c>
      <c r="F1406" t="s">
        <v>7651</v>
      </c>
      <c r="G1406" s="25" t="s">
        <v>7650</v>
      </c>
      <c r="I1406" s="25" t="s">
        <v>7649</v>
      </c>
      <c r="J1406" t="s">
        <v>7648</v>
      </c>
      <c r="M1406" t="b">
        <v>0</v>
      </c>
      <c r="T1406" t="s">
        <v>4341</v>
      </c>
      <c r="U1406" t="s">
        <v>4340</v>
      </c>
      <c r="V1406" t="s">
        <v>7613</v>
      </c>
      <c r="W1406">
        <v>2920</v>
      </c>
      <c r="X1406" s="25" t="s">
        <v>21731</v>
      </c>
      <c r="Y1406" t="s">
        <v>21732</v>
      </c>
      <c r="Z1406" t="s">
        <v>7647</v>
      </c>
      <c r="AA1406" t="str">
        <f t="shared" si="21"/>
        <v>Virtual Private Network (VPN) Security Requirements Guide :: Version 2, Release: 4 Benchmark Date: 27 Oct 2021 IA-3 (1);</v>
      </c>
    </row>
    <row r="1407" spans="1:27" ht="409.5" hidden="1">
      <c r="A1407" t="s">
        <v>6361</v>
      </c>
      <c r="B1407" t="s">
        <v>4349</v>
      </c>
      <c r="C1407" t="s">
        <v>6360</v>
      </c>
      <c r="D1407" t="s">
        <v>6359</v>
      </c>
      <c r="E1407" t="s">
        <v>6358</v>
      </c>
      <c r="F1407" t="s">
        <v>6357</v>
      </c>
      <c r="G1407" s="25" t="s">
        <v>6356</v>
      </c>
      <c r="I1407" s="25" t="s">
        <v>6355</v>
      </c>
      <c r="J1407" t="s">
        <v>6354</v>
      </c>
      <c r="M1407" t="b">
        <v>0</v>
      </c>
      <c r="T1407" t="s">
        <v>4341</v>
      </c>
      <c r="U1407" t="s">
        <v>4340</v>
      </c>
      <c r="V1407" t="s">
        <v>5162</v>
      </c>
      <c r="W1407">
        <v>4093</v>
      </c>
      <c r="X1407" s="25" t="s">
        <v>21731</v>
      </c>
      <c r="Y1407" t="s">
        <v>21732</v>
      </c>
      <c r="Z1407" t="s">
        <v>6353</v>
      </c>
      <c r="AA1407" t="str">
        <f t="shared" si="21"/>
        <v>Application Security and Development Security Technical Implementation Guide :: Version 5, Release: 2 Benchmark Date: 27 Oct 2022 IA-3 (1);</v>
      </c>
    </row>
    <row r="1408" spans="1:27" ht="409.5" hidden="1">
      <c r="A1408" t="s">
        <v>19572</v>
      </c>
      <c r="B1408" t="s">
        <v>4349</v>
      </c>
      <c r="C1408" t="s">
        <v>6351</v>
      </c>
      <c r="D1408" t="s">
        <v>19571</v>
      </c>
      <c r="E1408" t="s">
        <v>19570</v>
      </c>
      <c r="F1408" t="s">
        <v>19569</v>
      </c>
      <c r="G1408" s="25" t="s">
        <v>8992</v>
      </c>
      <c r="I1408" s="25" t="s">
        <v>19568</v>
      </c>
      <c r="J1408" t="s">
        <v>19567</v>
      </c>
      <c r="M1408" t="b">
        <v>0</v>
      </c>
      <c r="T1408" t="s">
        <v>4341</v>
      </c>
      <c r="U1408" t="s">
        <v>4340</v>
      </c>
      <c r="V1408" t="s">
        <v>18918</v>
      </c>
      <c r="W1408">
        <v>2900</v>
      </c>
      <c r="X1408" s="25" t="s">
        <v>21733</v>
      </c>
      <c r="Y1408" t="s">
        <v>21734</v>
      </c>
      <c r="Z1408" t="s">
        <v>19566</v>
      </c>
      <c r="AA1408" t="str">
        <f t="shared" si="21"/>
        <v>Application Server Security Requirements Guide :: Version 3, Release: 3 Benchmark Date: 27 Oct 2022 IA-4;</v>
      </c>
    </row>
    <row r="1409" spans="1:27" ht="409.5" hidden="1">
      <c r="A1409" t="s">
        <v>18764</v>
      </c>
      <c r="B1409" t="s">
        <v>4349</v>
      </c>
      <c r="C1409" t="s">
        <v>6351</v>
      </c>
      <c r="D1409" t="s">
        <v>18763</v>
      </c>
      <c r="E1409" t="s">
        <v>18762</v>
      </c>
      <c r="F1409" t="s">
        <v>18761</v>
      </c>
      <c r="G1409" s="25" t="s">
        <v>8992</v>
      </c>
      <c r="I1409" s="25" t="s">
        <v>18760</v>
      </c>
      <c r="J1409" t="s">
        <v>18759</v>
      </c>
      <c r="M1409" t="b">
        <v>0</v>
      </c>
      <c r="T1409" t="s">
        <v>4341</v>
      </c>
      <c r="U1409" t="s">
        <v>4340</v>
      </c>
      <c r="V1409" t="s">
        <v>18135</v>
      </c>
      <c r="W1409">
        <v>2901</v>
      </c>
      <c r="X1409" s="25" t="s">
        <v>21733</v>
      </c>
      <c r="Y1409" t="s">
        <v>21734</v>
      </c>
      <c r="Z1409" t="s">
        <v>18758</v>
      </c>
      <c r="AA1409" t="str">
        <f t="shared" si="21"/>
        <v>Central Log Server Security Requirements Guide :: Version 2, Release: 2 Benchmark Date: 27 Oct 2022 IA-4;</v>
      </c>
    </row>
    <row r="1410" spans="1:27" ht="409.5" hidden="1">
      <c r="A1410" t="s">
        <v>17703</v>
      </c>
      <c r="B1410" t="s">
        <v>4349</v>
      </c>
      <c r="C1410" t="s">
        <v>6351</v>
      </c>
      <c r="D1410" t="s">
        <v>17702</v>
      </c>
      <c r="E1410" t="s">
        <v>17701</v>
      </c>
      <c r="F1410" t="s">
        <v>17700</v>
      </c>
      <c r="G1410" s="25" t="s">
        <v>17699</v>
      </c>
      <c r="I1410" s="25" t="s">
        <v>17698</v>
      </c>
      <c r="J1410" t="s">
        <v>17697</v>
      </c>
      <c r="M1410" t="b">
        <v>0</v>
      </c>
      <c r="T1410" t="s">
        <v>4341</v>
      </c>
      <c r="U1410" t="s">
        <v>4340</v>
      </c>
      <c r="V1410" t="s">
        <v>16942</v>
      </c>
      <c r="W1410">
        <v>5239</v>
      </c>
      <c r="X1410" s="25" t="s">
        <v>21733</v>
      </c>
      <c r="Y1410" t="s">
        <v>21734</v>
      </c>
      <c r="AA1410" t="str">
        <f t="shared" si="21"/>
        <v>Container Platform Security Requirements Guide :: Version 1, Release: 3 Benchmark Date: 27 Jan 2022 IA-4;</v>
      </c>
    </row>
    <row r="1411" spans="1:27" ht="409.5" hidden="1">
      <c r="A1411" t="s">
        <v>14503</v>
      </c>
      <c r="B1411" t="s">
        <v>4349</v>
      </c>
      <c r="C1411" t="s">
        <v>14502</v>
      </c>
      <c r="D1411" t="s">
        <v>14501</v>
      </c>
      <c r="E1411" t="s">
        <v>14500</v>
      </c>
      <c r="F1411" t="s">
        <v>14499</v>
      </c>
      <c r="G1411" s="25" t="s">
        <v>14498</v>
      </c>
      <c r="I1411" t="s">
        <v>14497</v>
      </c>
      <c r="J1411" t="s">
        <v>14496</v>
      </c>
      <c r="M1411" t="b">
        <v>0</v>
      </c>
      <c r="T1411" t="s">
        <v>4341</v>
      </c>
      <c r="U1411" t="s">
        <v>4340</v>
      </c>
      <c r="V1411" t="s">
        <v>13339</v>
      </c>
      <c r="W1411">
        <v>2895</v>
      </c>
      <c r="X1411" s="25" t="s">
        <v>21733</v>
      </c>
      <c r="Y1411" t="s">
        <v>21734</v>
      </c>
      <c r="Z1411" t="s">
        <v>14495</v>
      </c>
      <c r="AA1411" t="str">
        <f t="shared" si="21"/>
        <v>General Purpose Operating System Security Requirements Guide :: Version 2, Release: 4 Benchmark Date: 27 Jul 2022 IA-4;</v>
      </c>
    </row>
    <row r="1412" spans="1:27" ht="409.5" hidden="1">
      <c r="A1412" t="s">
        <v>8996</v>
      </c>
      <c r="B1412" t="s">
        <v>4349</v>
      </c>
      <c r="C1412" t="s">
        <v>6351</v>
      </c>
      <c r="D1412" t="s">
        <v>8995</v>
      </c>
      <c r="E1412" t="s">
        <v>8994</v>
      </c>
      <c r="F1412" t="s">
        <v>8993</v>
      </c>
      <c r="G1412" s="25" t="s">
        <v>8992</v>
      </c>
      <c r="I1412" s="25" t="s">
        <v>8991</v>
      </c>
      <c r="J1412" t="s">
        <v>8990</v>
      </c>
      <c r="M1412" t="b">
        <v>0</v>
      </c>
      <c r="T1412" t="s">
        <v>4341</v>
      </c>
      <c r="U1412" t="s">
        <v>4340</v>
      </c>
      <c r="V1412" t="s">
        <v>8332</v>
      </c>
      <c r="W1412">
        <v>5269</v>
      </c>
      <c r="X1412" s="25" t="s">
        <v>21733</v>
      </c>
      <c r="Y1412" t="s">
        <v>21734</v>
      </c>
      <c r="AA1412" t="str">
        <f t="shared" ref="AA1412:AA1475" si="22">_xlfn.CONCAT(V1412, " ", Y1412)</f>
        <v>Unified Endpoint Management Server Security Requirements Guide :: Version 1, Release: 1 Benchmark Date: 20 Nov 2020 IA-4;</v>
      </c>
    </row>
    <row r="1413" spans="1:27" ht="409.5" hidden="1">
      <c r="A1413" t="s">
        <v>6352</v>
      </c>
      <c r="B1413" t="s">
        <v>4349</v>
      </c>
      <c r="C1413" t="s">
        <v>6351</v>
      </c>
      <c r="D1413" t="s">
        <v>6350</v>
      </c>
      <c r="E1413" t="s">
        <v>6349</v>
      </c>
      <c r="F1413" t="s">
        <v>6348</v>
      </c>
      <c r="G1413" s="25" t="s">
        <v>6347</v>
      </c>
      <c r="I1413" s="25" t="s">
        <v>6346</v>
      </c>
      <c r="J1413" t="s">
        <v>6345</v>
      </c>
      <c r="M1413" t="b">
        <v>0</v>
      </c>
      <c r="T1413" t="s">
        <v>4341</v>
      </c>
      <c r="U1413" t="s">
        <v>4340</v>
      </c>
      <c r="V1413" t="s">
        <v>5162</v>
      </c>
      <c r="W1413">
        <v>4093</v>
      </c>
      <c r="X1413" s="25" t="s">
        <v>21733</v>
      </c>
      <c r="Y1413" t="s">
        <v>21734</v>
      </c>
      <c r="Z1413" t="s">
        <v>6344</v>
      </c>
      <c r="AA1413" t="str">
        <f t="shared" si="22"/>
        <v>Application Security and Development Security Technical Implementation Guide :: Version 5, Release: 2 Benchmark Date: 27 Oct 2022 IA-4;</v>
      </c>
    </row>
    <row r="1414" spans="1:27" ht="409.5" hidden="1">
      <c r="A1414" t="s">
        <v>21113</v>
      </c>
      <c r="B1414" t="s">
        <v>4349</v>
      </c>
      <c r="C1414" t="s">
        <v>21111</v>
      </c>
      <c r="D1414" t="s">
        <v>21112</v>
      </c>
      <c r="E1414" t="s">
        <v>21111</v>
      </c>
      <c r="F1414" t="s">
        <v>21110</v>
      </c>
      <c r="G1414" t="s">
        <v>21109</v>
      </c>
      <c r="I1414" s="25" t="s">
        <v>21108</v>
      </c>
      <c r="J1414" t="s">
        <v>21107</v>
      </c>
      <c r="M1414" t="b">
        <v>0</v>
      </c>
      <c r="T1414" t="s">
        <v>4341</v>
      </c>
      <c r="U1414" t="s">
        <v>4340</v>
      </c>
      <c r="V1414" t="s">
        <v>20945</v>
      </c>
      <c r="W1414">
        <v>3357</v>
      </c>
      <c r="X1414" s="25" t="s">
        <v>21735</v>
      </c>
      <c r="Y1414" t="s">
        <v>21736</v>
      </c>
      <c r="AA1414" t="str">
        <f t="shared" si="22"/>
        <v>Authentication, Authorization, and Accounting Services (AAA) Security Requirements Guide :: Version 1, Release: 2 Benchmark Date: 24 Jan 2020 IA-5 (1);</v>
      </c>
    </row>
    <row r="1415" spans="1:27" ht="409.5" hidden="1">
      <c r="A1415" t="s">
        <v>21106</v>
      </c>
      <c r="B1415" t="s">
        <v>4349</v>
      </c>
      <c r="C1415" t="s">
        <v>21104</v>
      </c>
      <c r="D1415" t="s">
        <v>21105</v>
      </c>
      <c r="E1415" t="s">
        <v>21104</v>
      </c>
      <c r="F1415" t="s">
        <v>21103</v>
      </c>
      <c r="G1415" t="s">
        <v>21077</v>
      </c>
      <c r="I1415" s="25" t="s">
        <v>21102</v>
      </c>
      <c r="J1415" t="s">
        <v>21101</v>
      </c>
      <c r="M1415" t="b">
        <v>0</v>
      </c>
      <c r="T1415" t="s">
        <v>4341</v>
      </c>
      <c r="U1415" t="s">
        <v>4340</v>
      </c>
      <c r="V1415" t="s">
        <v>20945</v>
      </c>
      <c r="W1415">
        <v>3357</v>
      </c>
      <c r="X1415" s="25" t="s">
        <v>21737</v>
      </c>
      <c r="Y1415" t="s">
        <v>21736</v>
      </c>
      <c r="AA1415" t="str">
        <f t="shared" si="22"/>
        <v>Authentication, Authorization, and Accounting Services (AAA) Security Requirements Guide :: Version 1, Release: 2 Benchmark Date: 24 Jan 2020 IA-5 (1);</v>
      </c>
    </row>
    <row r="1416" spans="1:27" ht="409.5" hidden="1">
      <c r="A1416" t="s">
        <v>21100</v>
      </c>
      <c r="B1416" t="s">
        <v>4349</v>
      </c>
      <c r="C1416" t="s">
        <v>21098</v>
      </c>
      <c r="D1416" t="s">
        <v>21099</v>
      </c>
      <c r="E1416" t="s">
        <v>21098</v>
      </c>
      <c r="F1416" t="s">
        <v>21097</v>
      </c>
      <c r="G1416" t="s">
        <v>21077</v>
      </c>
      <c r="I1416" s="25" t="s">
        <v>21096</v>
      </c>
      <c r="J1416" t="s">
        <v>21095</v>
      </c>
      <c r="M1416" t="b">
        <v>0</v>
      </c>
      <c r="T1416" t="s">
        <v>4341</v>
      </c>
      <c r="U1416" t="s">
        <v>4340</v>
      </c>
      <c r="V1416" t="s">
        <v>20945</v>
      </c>
      <c r="W1416">
        <v>3357</v>
      </c>
      <c r="X1416" s="25" t="s">
        <v>21738</v>
      </c>
      <c r="Y1416" t="s">
        <v>21736</v>
      </c>
      <c r="AA1416" t="str">
        <f t="shared" si="22"/>
        <v>Authentication, Authorization, and Accounting Services (AAA) Security Requirements Guide :: Version 1, Release: 2 Benchmark Date: 24 Jan 2020 IA-5 (1);</v>
      </c>
    </row>
    <row r="1417" spans="1:27" ht="409.5" hidden="1">
      <c r="A1417" t="s">
        <v>21094</v>
      </c>
      <c r="B1417" t="s">
        <v>4349</v>
      </c>
      <c r="C1417" t="s">
        <v>21092</v>
      </c>
      <c r="D1417" t="s">
        <v>21093</v>
      </c>
      <c r="E1417" t="s">
        <v>21092</v>
      </c>
      <c r="F1417" t="s">
        <v>21091</v>
      </c>
      <c r="G1417" t="s">
        <v>21077</v>
      </c>
      <c r="I1417" s="25" t="s">
        <v>21090</v>
      </c>
      <c r="J1417" t="s">
        <v>21089</v>
      </c>
      <c r="M1417" t="b">
        <v>0</v>
      </c>
      <c r="T1417" t="s">
        <v>4341</v>
      </c>
      <c r="U1417" t="s">
        <v>4340</v>
      </c>
      <c r="V1417" t="s">
        <v>20945</v>
      </c>
      <c r="W1417">
        <v>3357</v>
      </c>
      <c r="X1417" s="25" t="s">
        <v>21739</v>
      </c>
      <c r="Y1417" t="s">
        <v>21736</v>
      </c>
      <c r="AA1417" t="str">
        <f t="shared" si="22"/>
        <v>Authentication, Authorization, and Accounting Services (AAA) Security Requirements Guide :: Version 1, Release: 2 Benchmark Date: 24 Jan 2020 IA-5 (1);</v>
      </c>
    </row>
    <row r="1418" spans="1:27" ht="409.5" hidden="1">
      <c r="A1418" t="s">
        <v>21088</v>
      </c>
      <c r="B1418" t="s">
        <v>4349</v>
      </c>
      <c r="C1418" t="s">
        <v>21086</v>
      </c>
      <c r="D1418" t="s">
        <v>21087</v>
      </c>
      <c r="E1418" t="s">
        <v>21086</v>
      </c>
      <c r="F1418" t="s">
        <v>21085</v>
      </c>
      <c r="G1418" t="s">
        <v>21084</v>
      </c>
      <c r="I1418" s="25" t="s">
        <v>21083</v>
      </c>
      <c r="J1418" t="s">
        <v>21082</v>
      </c>
      <c r="M1418" t="b">
        <v>0</v>
      </c>
      <c r="T1418" t="s">
        <v>4341</v>
      </c>
      <c r="U1418" t="s">
        <v>4340</v>
      </c>
      <c r="V1418" t="s">
        <v>20945</v>
      </c>
      <c r="W1418">
        <v>3357</v>
      </c>
      <c r="X1418" s="25" t="s">
        <v>21740</v>
      </c>
      <c r="Y1418" t="s">
        <v>21736</v>
      </c>
      <c r="AA1418" t="str">
        <f t="shared" si="22"/>
        <v>Authentication, Authorization, and Accounting Services (AAA) Security Requirements Guide :: Version 1, Release: 2 Benchmark Date: 24 Jan 2020 IA-5 (1);</v>
      </c>
    </row>
    <row r="1419" spans="1:27" ht="409.5" hidden="1">
      <c r="A1419" t="s">
        <v>18757</v>
      </c>
      <c r="B1419" t="s">
        <v>4349</v>
      </c>
      <c r="C1419" t="s">
        <v>6342</v>
      </c>
      <c r="D1419" t="s">
        <v>18756</v>
      </c>
      <c r="E1419" t="s">
        <v>18755</v>
      </c>
      <c r="F1419" t="s">
        <v>18754</v>
      </c>
      <c r="G1419" s="25" t="s">
        <v>12270</v>
      </c>
      <c r="I1419" s="25" t="s">
        <v>18753</v>
      </c>
      <c r="J1419" t="s">
        <v>18752</v>
      </c>
      <c r="M1419" t="b">
        <v>0</v>
      </c>
      <c r="T1419" t="s">
        <v>4341</v>
      </c>
      <c r="U1419" t="s">
        <v>4340</v>
      </c>
      <c r="V1419" t="s">
        <v>18135</v>
      </c>
      <c r="W1419">
        <v>2901</v>
      </c>
      <c r="X1419" s="25" t="s">
        <v>21735</v>
      </c>
      <c r="Y1419" t="s">
        <v>21736</v>
      </c>
      <c r="Z1419" t="s">
        <v>18751</v>
      </c>
      <c r="AA1419" t="str">
        <f t="shared" si="22"/>
        <v>Central Log Server Security Requirements Guide :: Version 2, Release: 2 Benchmark Date: 27 Oct 2022 IA-5 (1);</v>
      </c>
    </row>
    <row r="1420" spans="1:27" ht="409.5" hidden="1">
      <c r="A1420" t="s">
        <v>18742</v>
      </c>
      <c r="B1420" t="s">
        <v>5187</v>
      </c>
      <c r="C1420" t="s">
        <v>6333</v>
      </c>
      <c r="D1420" t="s">
        <v>18741</v>
      </c>
      <c r="E1420" t="s">
        <v>18740</v>
      </c>
      <c r="F1420" t="s">
        <v>18739</v>
      </c>
      <c r="G1420" s="25" t="s">
        <v>12254</v>
      </c>
      <c r="I1420" s="25" t="s">
        <v>18738</v>
      </c>
      <c r="J1420" t="s">
        <v>18737</v>
      </c>
      <c r="M1420" t="b">
        <v>0</v>
      </c>
      <c r="T1420" t="s">
        <v>4341</v>
      </c>
      <c r="U1420" t="s">
        <v>4340</v>
      </c>
      <c r="V1420" t="s">
        <v>18135</v>
      </c>
      <c r="W1420">
        <v>2901</v>
      </c>
      <c r="X1420" s="25" t="s">
        <v>21737</v>
      </c>
      <c r="Y1420" t="s">
        <v>21736</v>
      </c>
      <c r="Z1420" t="s">
        <v>18736</v>
      </c>
      <c r="AA1420" t="str">
        <f t="shared" si="22"/>
        <v>Central Log Server Security Requirements Guide :: Version 2, Release: 2 Benchmark Date: 27 Oct 2022 IA-5 (1);</v>
      </c>
    </row>
    <row r="1421" spans="1:27" ht="409.5" hidden="1">
      <c r="A1421" t="s">
        <v>18735</v>
      </c>
      <c r="B1421" t="s">
        <v>5187</v>
      </c>
      <c r="C1421" t="s">
        <v>6324</v>
      </c>
      <c r="D1421" t="s">
        <v>18734</v>
      </c>
      <c r="E1421" t="s">
        <v>18733</v>
      </c>
      <c r="F1421" t="s">
        <v>18732</v>
      </c>
      <c r="G1421" s="25" t="s">
        <v>12239</v>
      </c>
      <c r="I1421" s="25" t="s">
        <v>18731</v>
      </c>
      <c r="J1421" t="s">
        <v>18730</v>
      </c>
      <c r="M1421" t="b">
        <v>0</v>
      </c>
      <c r="T1421" t="s">
        <v>4341</v>
      </c>
      <c r="U1421" t="s">
        <v>4340</v>
      </c>
      <c r="V1421" t="s">
        <v>18135</v>
      </c>
      <c r="W1421">
        <v>2901</v>
      </c>
      <c r="X1421" s="25" t="s">
        <v>21738</v>
      </c>
      <c r="Y1421" t="s">
        <v>21736</v>
      </c>
      <c r="Z1421" t="s">
        <v>18729</v>
      </c>
      <c r="AA1421" t="str">
        <f t="shared" si="22"/>
        <v>Central Log Server Security Requirements Guide :: Version 2, Release: 2 Benchmark Date: 27 Oct 2022 IA-5 (1);</v>
      </c>
    </row>
    <row r="1422" spans="1:27" ht="409.5" hidden="1">
      <c r="A1422" t="s">
        <v>18728</v>
      </c>
      <c r="B1422" t="s">
        <v>5187</v>
      </c>
      <c r="C1422" t="s">
        <v>6316</v>
      </c>
      <c r="D1422" t="s">
        <v>18727</v>
      </c>
      <c r="E1422" t="s">
        <v>18726</v>
      </c>
      <c r="F1422" t="s">
        <v>18725</v>
      </c>
      <c r="G1422" s="25" t="s">
        <v>12239</v>
      </c>
      <c r="I1422" s="25" t="s">
        <v>18724</v>
      </c>
      <c r="J1422" t="s">
        <v>18723</v>
      </c>
      <c r="M1422" t="b">
        <v>0</v>
      </c>
      <c r="T1422" t="s">
        <v>4341</v>
      </c>
      <c r="U1422" t="s">
        <v>4340</v>
      </c>
      <c r="V1422" t="s">
        <v>18135</v>
      </c>
      <c r="W1422">
        <v>2901</v>
      </c>
      <c r="X1422" s="25" t="s">
        <v>21739</v>
      </c>
      <c r="Y1422" t="s">
        <v>21736</v>
      </c>
      <c r="Z1422" t="s">
        <v>18722</v>
      </c>
      <c r="AA1422" t="str">
        <f t="shared" si="22"/>
        <v>Central Log Server Security Requirements Guide :: Version 2, Release: 2 Benchmark Date: 27 Oct 2022 IA-5 (1);</v>
      </c>
    </row>
    <row r="1423" spans="1:27" ht="409.5" hidden="1">
      <c r="A1423" t="s">
        <v>18721</v>
      </c>
      <c r="B1423" t="s">
        <v>5187</v>
      </c>
      <c r="C1423" t="s">
        <v>6308</v>
      </c>
      <c r="D1423" t="s">
        <v>18720</v>
      </c>
      <c r="E1423" t="s">
        <v>18719</v>
      </c>
      <c r="F1423" t="s">
        <v>18718</v>
      </c>
      <c r="G1423" s="25" t="s">
        <v>18717</v>
      </c>
      <c r="I1423" s="25" t="s">
        <v>18716</v>
      </c>
      <c r="J1423" t="s">
        <v>18715</v>
      </c>
      <c r="M1423" t="b">
        <v>0</v>
      </c>
      <c r="T1423" t="s">
        <v>4341</v>
      </c>
      <c r="U1423" t="s">
        <v>4340</v>
      </c>
      <c r="V1423" t="s">
        <v>18135</v>
      </c>
      <c r="W1423">
        <v>2901</v>
      </c>
      <c r="X1423" s="25" t="s">
        <v>21740</v>
      </c>
      <c r="Y1423" t="s">
        <v>21736</v>
      </c>
      <c r="Z1423" t="s">
        <v>18714</v>
      </c>
      <c r="AA1423" t="str">
        <f t="shared" si="22"/>
        <v>Central Log Server Security Requirements Guide :: Version 2, Release: 2 Benchmark Date: 27 Oct 2022 IA-5 (1);</v>
      </c>
    </row>
    <row r="1424" spans="1:27" ht="409.5" hidden="1">
      <c r="A1424" t="s">
        <v>17696</v>
      </c>
      <c r="B1424" t="s">
        <v>4349</v>
      </c>
      <c r="C1424" t="s">
        <v>6342</v>
      </c>
      <c r="D1424" t="s">
        <v>17695</v>
      </c>
      <c r="E1424" t="s">
        <v>17694</v>
      </c>
      <c r="F1424" t="s">
        <v>17693</v>
      </c>
      <c r="G1424" s="25" t="s">
        <v>17692</v>
      </c>
      <c r="I1424" s="25" t="s">
        <v>17691</v>
      </c>
      <c r="J1424" t="s">
        <v>17690</v>
      </c>
      <c r="M1424" t="b">
        <v>0</v>
      </c>
      <c r="T1424" t="s">
        <v>4341</v>
      </c>
      <c r="U1424" t="s">
        <v>4340</v>
      </c>
      <c r="V1424" t="s">
        <v>16942</v>
      </c>
      <c r="W1424">
        <v>5239</v>
      </c>
      <c r="X1424" s="25" t="s">
        <v>21735</v>
      </c>
      <c r="Y1424" t="s">
        <v>21736</v>
      </c>
      <c r="AA1424" t="str">
        <f t="shared" si="22"/>
        <v>Container Platform Security Requirements Guide :: Version 1, Release: 3 Benchmark Date: 27 Jan 2022 IA-5 (1);</v>
      </c>
    </row>
    <row r="1425" spans="1:27" ht="409.5" hidden="1">
      <c r="A1425" t="s">
        <v>17683</v>
      </c>
      <c r="B1425" t="s">
        <v>4349</v>
      </c>
      <c r="C1425" t="s">
        <v>6333</v>
      </c>
      <c r="D1425" t="s">
        <v>17682</v>
      </c>
      <c r="E1425" t="s">
        <v>17681</v>
      </c>
      <c r="F1425" t="s">
        <v>17680</v>
      </c>
      <c r="G1425" s="25" t="s">
        <v>17679</v>
      </c>
      <c r="I1425" s="25" t="s">
        <v>17678</v>
      </c>
      <c r="J1425" t="s">
        <v>17677</v>
      </c>
      <c r="M1425" t="b">
        <v>0</v>
      </c>
      <c r="T1425" t="s">
        <v>4341</v>
      </c>
      <c r="U1425" t="s">
        <v>4340</v>
      </c>
      <c r="V1425" t="s">
        <v>16942</v>
      </c>
      <c r="W1425">
        <v>5239</v>
      </c>
      <c r="X1425" s="25" t="s">
        <v>21737</v>
      </c>
      <c r="Y1425" t="s">
        <v>21736</v>
      </c>
      <c r="AA1425" t="str">
        <f t="shared" si="22"/>
        <v>Container Platform Security Requirements Guide :: Version 1, Release: 3 Benchmark Date: 27 Jan 2022 IA-5 (1);</v>
      </c>
    </row>
    <row r="1426" spans="1:27" ht="409.5" hidden="1">
      <c r="A1426" t="s">
        <v>17676</v>
      </c>
      <c r="B1426" t="s">
        <v>4349</v>
      </c>
      <c r="C1426" t="s">
        <v>6324</v>
      </c>
      <c r="D1426" t="s">
        <v>17675</v>
      </c>
      <c r="E1426" t="s">
        <v>17674</v>
      </c>
      <c r="F1426" t="s">
        <v>17673</v>
      </c>
      <c r="G1426" s="25" t="s">
        <v>17666</v>
      </c>
      <c r="I1426" s="25" t="s">
        <v>17672</v>
      </c>
      <c r="J1426" t="s">
        <v>17671</v>
      </c>
      <c r="M1426" t="b">
        <v>0</v>
      </c>
      <c r="T1426" t="s">
        <v>4341</v>
      </c>
      <c r="U1426" t="s">
        <v>4340</v>
      </c>
      <c r="V1426" t="s">
        <v>16942</v>
      </c>
      <c r="W1426">
        <v>5239</v>
      </c>
      <c r="X1426" s="25" t="s">
        <v>21738</v>
      </c>
      <c r="Y1426" t="s">
        <v>21736</v>
      </c>
      <c r="AA1426" t="str">
        <f t="shared" si="22"/>
        <v>Container Platform Security Requirements Guide :: Version 1, Release: 3 Benchmark Date: 27 Jan 2022 IA-5 (1);</v>
      </c>
    </row>
    <row r="1427" spans="1:27" ht="409.5" hidden="1">
      <c r="A1427" t="s">
        <v>17670</v>
      </c>
      <c r="B1427" t="s">
        <v>4349</v>
      </c>
      <c r="C1427" t="s">
        <v>6316</v>
      </c>
      <c r="D1427" t="s">
        <v>17669</v>
      </c>
      <c r="E1427" t="s">
        <v>17668</v>
      </c>
      <c r="F1427" t="s">
        <v>17667</v>
      </c>
      <c r="G1427" s="25" t="s">
        <v>17666</v>
      </c>
      <c r="I1427" s="25" t="s">
        <v>17665</v>
      </c>
      <c r="J1427" t="s">
        <v>17664</v>
      </c>
      <c r="M1427" t="b">
        <v>0</v>
      </c>
      <c r="T1427" t="s">
        <v>4341</v>
      </c>
      <c r="U1427" t="s">
        <v>4340</v>
      </c>
      <c r="V1427" t="s">
        <v>16942</v>
      </c>
      <c r="W1427">
        <v>5239</v>
      </c>
      <c r="X1427" s="25" t="s">
        <v>21739</v>
      </c>
      <c r="Y1427" t="s">
        <v>21736</v>
      </c>
      <c r="AA1427" t="str">
        <f t="shared" si="22"/>
        <v>Container Platform Security Requirements Guide :: Version 1, Release: 3 Benchmark Date: 27 Jan 2022 IA-5 (1);</v>
      </c>
    </row>
    <row r="1428" spans="1:27" ht="409.5" hidden="1">
      <c r="A1428" t="s">
        <v>17663</v>
      </c>
      <c r="B1428" t="s">
        <v>4349</v>
      </c>
      <c r="C1428" t="s">
        <v>6308</v>
      </c>
      <c r="D1428" t="s">
        <v>17662</v>
      </c>
      <c r="E1428" t="s">
        <v>17661</v>
      </c>
      <c r="F1428" t="s">
        <v>17660</v>
      </c>
      <c r="G1428" s="25" t="s">
        <v>17659</v>
      </c>
      <c r="I1428" s="25" t="s">
        <v>17658</v>
      </c>
      <c r="J1428" t="s">
        <v>17657</v>
      </c>
      <c r="M1428" t="b">
        <v>0</v>
      </c>
      <c r="T1428" t="s">
        <v>4341</v>
      </c>
      <c r="U1428" t="s">
        <v>4340</v>
      </c>
      <c r="V1428" t="s">
        <v>16942</v>
      </c>
      <c r="W1428">
        <v>5239</v>
      </c>
      <c r="X1428" s="25" t="s">
        <v>21740</v>
      </c>
      <c r="Y1428" t="s">
        <v>21736</v>
      </c>
      <c r="AA1428" t="str">
        <f t="shared" si="22"/>
        <v>Container Platform Security Requirements Guide :: Version 1, Release: 3 Benchmark Date: 27 Jan 2022 IA-5 (1);</v>
      </c>
    </row>
    <row r="1429" spans="1:27" ht="409.5" hidden="1">
      <c r="A1429" t="s">
        <v>16655</v>
      </c>
      <c r="B1429" t="s">
        <v>4745</v>
      </c>
      <c r="C1429" t="s">
        <v>6342</v>
      </c>
      <c r="D1429" t="s">
        <v>16654</v>
      </c>
      <c r="E1429" t="s">
        <v>16653</v>
      </c>
      <c r="F1429" t="s">
        <v>16652</v>
      </c>
      <c r="G1429" s="25" t="s">
        <v>16651</v>
      </c>
      <c r="I1429" s="25" t="s">
        <v>16650</v>
      </c>
      <c r="J1429" s="25" t="s">
        <v>16649</v>
      </c>
      <c r="M1429" t="b">
        <v>0</v>
      </c>
      <c r="T1429" t="s">
        <v>4341</v>
      </c>
      <c r="U1429" t="s">
        <v>4340</v>
      </c>
      <c r="V1429" t="s">
        <v>15953</v>
      </c>
      <c r="W1429">
        <v>2902</v>
      </c>
      <c r="X1429" s="25" t="s">
        <v>21737</v>
      </c>
      <c r="Y1429" t="s">
        <v>21736</v>
      </c>
      <c r="Z1429" t="s">
        <v>16648</v>
      </c>
      <c r="AA1429" t="str">
        <f t="shared" si="22"/>
        <v>Database Security Requirements Guide :: Version 3, Release: 3 Benchmark Date: 27 Jul 2022 IA-5 (1);</v>
      </c>
    </row>
    <row r="1430" spans="1:27" ht="409.5" hidden="1">
      <c r="A1430" t="s">
        <v>14707</v>
      </c>
      <c r="B1430" t="s">
        <v>4349</v>
      </c>
      <c r="C1430" t="s">
        <v>14706</v>
      </c>
      <c r="D1430" t="s">
        <v>14705</v>
      </c>
      <c r="E1430" t="s">
        <v>14704</v>
      </c>
      <c r="F1430" t="s">
        <v>14703</v>
      </c>
      <c r="G1430" s="25" t="s">
        <v>14686</v>
      </c>
      <c r="I1430" t="s">
        <v>14702</v>
      </c>
      <c r="J1430" t="s">
        <v>14701</v>
      </c>
      <c r="M1430" t="b">
        <v>0</v>
      </c>
      <c r="T1430" t="s">
        <v>4341</v>
      </c>
      <c r="U1430" t="s">
        <v>4340</v>
      </c>
      <c r="V1430" t="s">
        <v>13339</v>
      </c>
      <c r="W1430">
        <v>2895</v>
      </c>
      <c r="X1430" s="25" t="s">
        <v>21737</v>
      </c>
      <c r="Y1430" t="s">
        <v>21736</v>
      </c>
      <c r="Z1430" t="s">
        <v>14700</v>
      </c>
      <c r="AA1430" t="str">
        <f t="shared" si="22"/>
        <v>General Purpose Operating System Security Requirements Guide :: Version 2, Release: 4 Benchmark Date: 27 Jul 2022 IA-5 (1);</v>
      </c>
    </row>
    <row r="1431" spans="1:27" ht="409.5" hidden="1">
      <c r="A1431" t="s">
        <v>14699</v>
      </c>
      <c r="B1431" t="s">
        <v>4349</v>
      </c>
      <c r="C1431" t="s">
        <v>14698</v>
      </c>
      <c r="D1431" t="s">
        <v>14697</v>
      </c>
      <c r="E1431" t="s">
        <v>14696</v>
      </c>
      <c r="F1431" t="s">
        <v>14695</v>
      </c>
      <c r="G1431" s="25" t="s">
        <v>14686</v>
      </c>
      <c r="I1431" t="s">
        <v>14694</v>
      </c>
      <c r="J1431" t="s">
        <v>14693</v>
      </c>
      <c r="M1431" t="b">
        <v>0</v>
      </c>
      <c r="T1431" t="s">
        <v>4341</v>
      </c>
      <c r="U1431" t="s">
        <v>4340</v>
      </c>
      <c r="V1431" t="s">
        <v>13339</v>
      </c>
      <c r="W1431">
        <v>2895</v>
      </c>
      <c r="X1431" s="25" t="s">
        <v>21738</v>
      </c>
      <c r="Y1431" t="s">
        <v>21736</v>
      </c>
      <c r="Z1431" t="s">
        <v>14692</v>
      </c>
      <c r="AA1431" t="str">
        <f t="shared" si="22"/>
        <v>General Purpose Operating System Security Requirements Guide :: Version 2, Release: 4 Benchmark Date: 27 Jul 2022 IA-5 (1);</v>
      </c>
    </row>
    <row r="1432" spans="1:27" ht="409.5" hidden="1">
      <c r="A1432" t="s">
        <v>14691</v>
      </c>
      <c r="B1432" t="s">
        <v>4349</v>
      </c>
      <c r="C1432" t="s">
        <v>14690</v>
      </c>
      <c r="D1432" t="s">
        <v>14689</v>
      </c>
      <c r="E1432" t="s">
        <v>14688</v>
      </c>
      <c r="F1432" t="s">
        <v>14687</v>
      </c>
      <c r="G1432" s="25" t="s">
        <v>14686</v>
      </c>
      <c r="I1432" t="s">
        <v>14685</v>
      </c>
      <c r="J1432" t="s">
        <v>14684</v>
      </c>
      <c r="M1432" t="b">
        <v>0</v>
      </c>
      <c r="T1432" t="s">
        <v>4341</v>
      </c>
      <c r="U1432" t="s">
        <v>4340</v>
      </c>
      <c r="V1432" t="s">
        <v>13339</v>
      </c>
      <c r="W1432">
        <v>2895</v>
      </c>
      <c r="X1432" s="25" t="s">
        <v>21739</v>
      </c>
      <c r="Y1432" t="s">
        <v>21736</v>
      </c>
      <c r="Z1432" t="s">
        <v>14683</v>
      </c>
      <c r="AA1432" t="str">
        <f t="shared" si="22"/>
        <v>General Purpose Operating System Security Requirements Guide :: Version 2, Release: 4 Benchmark Date: 27 Jul 2022 IA-5 (1);</v>
      </c>
    </row>
    <row r="1433" spans="1:27" ht="409.5" hidden="1">
      <c r="A1433" t="s">
        <v>14629</v>
      </c>
      <c r="B1433" t="s">
        <v>4349</v>
      </c>
      <c r="C1433" t="s">
        <v>14628</v>
      </c>
      <c r="D1433" t="s">
        <v>14627</v>
      </c>
      <c r="E1433" t="s">
        <v>14626</v>
      </c>
      <c r="F1433" t="s">
        <v>14625</v>
      </c>
      <c r="G1433" s="25" t="s">
        <v>14624</v>
      </c>
      <c r="I1433" t="s">
        <v>14623</v>
      </c>
      <c r="J1433" t="s">
        <v>14622</v>
      </c>
      <c r="M1433" t="b">
        <v>0</v>
      </c>
      <c r="T1433" t="s">
        <v>4341</v>
      </c>
      <c r="U1433" t="s">
        <v>4340</v>
      </c>
      <c r="V1433" t="s">
        <v>13339</v>
      </c>
      <c r="W1433">
        <v>2895</v>
      </c>
      <c r="X1433" s="25" t="s">
        <v>21735</v>
      </c>
      <c r="Y1433" t="s">
        <v>21736</v>
      </c>
      <c r="Z1433" t="s">
        <v>14621</v>
      </c>
      <c r="AA1433" t="str">
        <f t="shared" si="22"/>
        <v>General Purpose Operating System Security Requirements Guide :: Version 2, Release: 4 Benchmark Date: 27 Jul 2022 IA-5 (1);</v>
      </c>
    </row>
    <row r="1434" spans="1:27" ht="409.5" hidden="1">
      <c r="A1434" t="s">
        <v>14252</v>
      </c>
      <c r="B1434" t="s">
        <v>4349</v>
      </c>
      <c r="C1434" t="s">
        <v>14251</v>
      </c>
      <c r="D1434" t="s">
        <v>14250</v>
      </c>
      <c r="E1434" t="s">
        <v>14249</v>
      </c>
      <c r="F1434" t="s">
        <v>14248</v>
      </c>
      <c r="G1434" s="25" t="s">
        <v>14247</v>
      </c>
      <c r="I1434" t="s">
        <v>14246</v>
      </c>
      <c r="J1434" t="s">
        <v>14245</v>
      </c>
      <c r="M1434" t="b">
        <v>0</v>
      </c>
      <c r="T1434" t="s">
        <v>4341</v>
      </c>
      <c r="U1434" t="s">
        <v>4340</v>
      </c>
      <c r="V1434" t="s">
        <v>13339</v>
      </c>
      <c r="W1434">
        <v>2895</v>
      </c>
      <c r="X1434" s="25" t="s">
        <v>21740</v>
      </c>
      <c r="Y1434" t="s">
        <v>21736</v>
      </c>
      <c r="Z1434" t="s">
        <v>14244</v>
      </c>
      <c r="AA1434" t="str">
        <f t="shared" si="22"/>
        <v>General Purpose Operating System Security Requirements Guide :: Version 2, Release: 4 Benchmark Date: 27 Jul 2022 IA-5 (1);</v>
      </c>
    </row>
    <row r="1435" spans="1:27" ht="409.5" hidden="1">
      <c r="A1435" t="s">
        <v>12274</v>
      </c>
      <c r="B1435" t="s">
        <v>4349</v>
      </c>
      <c r="C1435" t="s">
        <v>6342</v>
      </c>
      <c r="D1435" t="s">
        <v>12273</v>
      </c>
      <c r="E1435" t="s">
        <v>12272</v>
      </c>
      <c r="F1435" t="s">
        <v>12271</v>
      </c>
      <c r="G1435" s="25" t="s">
        <v>12270</v>
      </c>
      <c r="I1435" s="25" t="s">
        <v>12269</v>
      </c>
      <c r="J1435" t="s">
        <v>12268</v>
      </c>
      <c r="M1435" t="b">
        <v>0</v>
      </c>
      <c r="T1435" t="s">
        <v>4341</v>
      </c>
      <c r="U1435" t="s">
        <v>4340</v>
      </c>
      <c r="V1435" t="s">
        <v>11272</v>
      </c>
      <c r="W1435">
        <v>2906</v>
      </c>
      <c r="X1435" s="25" t="s">
        <v>21735</v>
      </c>
      <c r="Y1435" t="s">
        <v>21736</v>
      </c>
      <c r="Z1435" t="s">
        <v>12267</v>
      </c>
      <c r="AA1435" t="str">
        <f t="shared" si="22"/>
        <v>Mainframe Product Security Requirements Guide :: Version 2, Release: 1 Benchmark Date: 27 Oct 2022 IA-5 (1);</v>
      </c>
    </row>
    <row r="1436" spans="1:27" ht="409.5" hidden="1">
      <c r="A1436" t="s">
        <v>12258</v>
      </c>
      <c r="B1436" t="s">
        <v>4349</v>
      </c>
      <c r="C1436" t="s">
        <v>6333</v>
      </c>
      <c r="D1436" t="s">
        <v>12257</v>
      </c>
      <c r="E1436" t="s">
        <v>12256</v>
      </c>
      <c r="F1436" t="s">
        <v>12255</v>
      </c>
      <c r="G1436" s="25" t="s">
        <v>12254</v>
      </c>
      <c r="I1436" s="25" t="s">
        <v>12253</v>
      </c>
      <c r="J1436" t="s">
        <v>12252</v>
      </c>
      <c r="M1436" t="b">
        <v>0</v>
      </c>
      <c r="T1436" t="s">
        <v>4341</v>
      </c>
      <c r="U1436" t="s">
        <v>4340</v>
      </c>
      <c r="V1436" t="s">
        <v>11272</v>
      </c>
      <c r="W1436">
        <v>2906</v>
      </c>
      <c r="X1436" s="25" t="s">
        <v>21737</v>
      </c>
      <c r="Y1436" t="s">
        <v>21736</v>
      </c>
      <c r="Z1436" t="s">
        <v>12251</v>
      </c>
      <c r="AA1436" t="str">
        <f t="shared" si="22"/>
        <v>Mainframe Product Security Requirements Guide :: Version 2, Release: 1 Benchmark Date: 27 Oct 2022 IA-5 (1);</v>
      </c>
    </row>
    <row r="1437" spans="1:27" ht="409.5" hidden="1">
      <c r="A1437" t="s">
        <v>12250</v>
      </c>
      <c r="B1437" t="s">
        <v>4349</v>
      </c>
      <c r="C1437" t="s">
        <v>6324</v>
      </c>
      <c r="D1437" t="s">
        <v>12249</v>
      </c>
      <c r="E1437" t="s">
        <v>12248</v>
      </c>
      <c r="F1437" t="s">
        <v>12247</v>
      </c>
      <c r="G1437" s="25" t="s">
        <v>12239</v>
      </c>
      <c r="I1437" s="25" t="s">
        <v>12246</v>
      </c>
      <c r="J1437" t="s">
        <v>12245</v>
      </c>
      <c r="M1437" t="b">
        <v>0</v>
      </c>
      <c r="T1437" t="s">
        <v>4341</v>
      </c>
      <c r="U1437" t="s">
        <v>4340</v>
      </c>
      <c r="V1437" t="s">
        <v>11272</v>
      </c>
      <c r="W1437">
        <v>2906</v>
      </c>
      <c r="X1437" s="25" t="s">
        <v>21738</v>
      </c>
      <c r="Y1437" t="s">
        <v>21736</v>
      </c>
      <c r="Z1437" t="s">
        <v>12244</v>
      </c>
      <c r="AA1437" t="str">
        <f t="shared" si="22"/>
        <v>Mainframe Product Security Requirements Guide :: Version 2, Release: 1 Benchmark Date: 27 Oct 2022 IA-5 (1);</v>
      </c>
    </row>
    <row r="1438" spans="1:27" ht="409.5" hidden="1">
      <c r="A1438" t="s">
        <v>12243</v>
      </c>
      <c r="B1438" t="s">
        <v>4349</v>
      </c>
      <c r="C1438" t="s">
        <v>6316</v>
      </c>
      <c r="D1438" t="s">
        <v>12242</v>
      </c>
      <c r="E1438" t="s">
        <v>12241</v>
      </c>
      <c r="F1438" t="s">
        <v>12240</v>
      </c>
      <c r="G1438" s="25" t="s">
        <v>12239</v>
      </c>
      <c r="I1438" s="25" t="s">
        <v>12238</v>
      </c>
      <c r="J1438" t="s">
        <v>12237</v>
      </c>
      <c r="M1438" t="b">
        <v>0</v>
      </c>
      <c r="T1438" t="s">
        <v>4341</v>
      </c>
      <c r="U1438" t="s">
        <v>4340</v>
      </c>
      <c r="V1438" t="s">
        <v>11272</v>
      </c>
      <c r="W1438">
        <v>2906</v>
      </c>
      <c r="X1438" s="25" t="s">
        <v>21739</v>
      </c>
      <c r="Y1438" t="s">
        <v>21736</v>
      </c>
      <c r="Z1438" t="s">
        <v>12236</v>
      </c>
      <c r="AA1438" t="str">
        <f t="shared" si="22"/>
        <v>Mainframe Product Security Requirements Guide :: Version 2, Release: 1 Benchmark Date: 27 Oct 2022 IA-5 (1);</v>
      </c>
    </row>
    <row r="1439" spans="1:27" ht="409.5" hidden="1">
      <c r="A1439" t="s">
        <v>12235</v>
      </c>
      <c r="B1439" t="s">
        <v>4349</v>
      </c>
      <c r="C1439" t="s">
        <v>6308</v>
      </c>
      <c r="D1439" t="s">
        <v>12234</v>
      </c>
      <c r="E1439" t="s">
        <v>12233</v>
      </c>
      <c r="F1439" t="s">
        <v>12232</v>
      </c>
      <c r="G1439" s="25" t="s">
        <v>12231</v>
      </c>
      <c r="I1439" s="25" t="s">
        <v>12230</v>
      </c>
      <c r="J1439" t="s">
        <v>12229</v>
      </c>
      <c r="M1439" t="b">
        <v>0</v>
      </c>
      <c r="T1439" t="s">
        <v>4341</v>
      </c>
      <c r="U1439" t="s">
        <v>4340</v>
      </c>
      <c r="V1439" t="s">
        <v>11272</v>
      </c>
      <c r="W1439">
        <v>2906</v>
      </c>
      <c r="X1439" s="25" t="s">
        <v>21740</v>
      </c>
      <c r="Y1439" t="s">
        <v>21736</v>
      </c>
      <c r="Z1439" t="s">
        <v>12228</v>
      </c>
      <c r="AA1439" t="str">
        <f t="shared" si="22"/>
        <v>Mainframe Product Security Requirements Guide :: Version 2, Release: 1 Benchmark Date: 27 Oct 2022 IA-5 (1);</v>
      </c>
    </row>
    <row r="1440" spans="1:27" ht="409.5" hidden="1">
      <c r="A1440" t="s">
        <v>10983</v>
      </c>
      <c r="B1440" t="s">
        <v>4349</v>
      </c>
      <c r="C1440" t="s">
        <v>6342</v>
      </c>
      <c r="D1440" t="s">
        <v>10982</v>
      </c>
      <c r="E1440" t="s">
        <v>10981</v>
      </c>
      <c r="F1440" t="s">
        <v>10980</v>
      </c>
      <c r="G1440" s="25" t="s">
        <v>10979</v>
      </c>
      <c r="I1440" t="s">
        <v>10978</v>
      </c>
      <c r="J1440" t="s">
        <v>10977</v>
      </c>
      <c r="M1440" t="b">
        <v>0</v>
      </c>
      <c r="T1440" t="s">
        <v>4341</v>
      </c>
      <c r="U1440" t="s">
        <v>4340</v>
      </c>
      <c r="V1440" t="s">
        <v>10511</v>
      </c>
      <c r="W1440">
        <v>2890</v>
      </c>
      <c r="X1440" s="25" t="s">
        <v>21735</v>
      </c>
      <c r="Y1440" t="s">
        <v>21736</v>
      </c>
      <c r="Z1440" t="s">
        <v>10976</v>
      </c>
      <c r="AA1440" t="str">
        <f t="shared" si="22"/>
        <v>Network Device Management Security Requirements Guide :: Version 4, Release: 1 Benchmark Date: 23 Apr 2021 IA-5 (1);</v>
      </c>
    </row>
    <row r="1441" spans="1:27" ht="409.5" hidden="1">
      <c r="A1441" t="s">
        <v>10975</v>
      </c>
      <c r="B1441" t="s">
        <v>4349</v>
      </c>
      <c r="C1441" t="s">
        <v>6333</v>
      </c>
      <c r="D1441" t="s">
        <v>10974</v>
      </c>
      <c r="E1441" t="s">
        <v>10973</v>
      </c>
      <c r="F1441" t="s">
        <v>10972</v>
      </c>
      <c r="G1441" s="25" t="s">
        <v>10971</v>
      </c>
      <c r="I1441" s="25" t="s">
        <v>10970</v>
      </c>
      <c r="J1441" t="s">
        <v>10969</v>
      </c>
      <c r="M1441" t="b">
        <v>0</v>
      </c>
      <c r="T1441" t="s">
        <v>4341</v>
      </c>
      <c r="U1441" t="s">
        <v>4340</v>
      </c>
      <c r="V1441" t="s">
        <v>10511</v>
      </c>
      <c r="W1441">
        <v>2890</v>
      </c>
      <c r="X1441" s="25" t="s">
        <v>21737</v>
      </c>
      <c r="Y1441" t="s">
        <v>21736</v>
      </c>
      <c r="Z1441" t="s">
        <v>10968</v>
      </c>
      <c r="AA1441" t="str">
        <f t="shared" si="22"/>
        <v>Network Device Management Security Requirements Guide :: Version 4, Release: 1 Benchmark Date: 23 Apr 2021 IA-5 (1);</v>
      </c>
    </row>
    <row r="1442" spans="1:27" ht="409.5" hidden="1">
      <c r="A1442" t="s">
        <v>10967</v>
      </c>
      <c r="B1442" t="s">
        <v>4349</v>
      </c>
      <c r="C1442" t="s">
        <v>6324</v>
      </c>
      <c r="D1442" t="s">
        <v>10966</v>
      </c>
      <c r="E1442" t="s">
        <v>10965</v>
      </c>
      <c r="F1442" t="s">
        <v>10964</v>
      </c>
      <c r="G1442" s="25" t="s">
        <v>10949</v>
      </c>
      <c r="I1442" s="25" t="s">
        <v>10963</v>
      </c>
      <c r="J1442" t="s">
        <v>10962</v>
      </c>
      <c r="M1442" t="b">
        <v>0</v>
      </c>
      <c r="T1442" t="s">
        <v>4341</v>
      </c>
      <c r="U1442" t="s">
        <v>4340</v>
      </c>
      <c r="V1442" t="s">
        <v>10511</v>
      </c>
      <c r="W1442">
        <v>2890</v>
      </c>
      <c r="X1442" s="25" t="s">
        <v>21738</v>
      </c>
      <c r="Y1442" t="s">
        <v>21736</v>
      </c>
      <c r="Z1442" t="s">
        <v>10961</v>
      </c>
      <c r="AA1442" t="str">
        <f t="shared" si="22"/>
        <v>Network Device Management Security Requirements Guide :: Version 4, Release: 1 Benchmark Date: 23 Apr 2021 IA-5 (1);</v>
      </c>
    </row>
    <row r="1443" spans="1:27" ht="409.5" hidden="1">
      <c r="A1443" t="s">
        <v>10960</v>
      </c>
      <c r="B1443" t="s">
        <v>4349</v>
      </c>
      <c r="C1443" t="s">
        <v>6316</v>
      </c>
      <c r="D1443" t="s">
        <v>10959</v>
      </c>
      <c r="E1443" t="s">
        <v>10958</v>
      </c>
      <c r="F1443" t="s">
        <v>10957</v>
      </c>
      <c r="G1443" s="25" t="s">
        <v>10949</v>
      </c>
      <c r="I1443" s="25" t="s">
        <v>10956</v>
      </c>
      <c r="J1443" t="s">
        <v>10955</v>
      </c>
      <c r="M1443" t="b">
        <v>0</v>
      </c>
      <c r="T1443" t="s">
        <v>4341</v>
      </c>
      <c r="U1443" t="s">
        <v>4340</v>
      </c>
      <c r="V1443" t="s">
        <v>10511</v>
      </c>
      <c r="W1443">
        <v>2890</v>
      </c>
      <c r="X1443" s="25" t="s">
        <v>21739</v>
      </c>
      <c r="Y1443" t="s">
        <v>21736</v>
      </c>
      <c r="Z1443" t="s">
        <v>10954</v>
      </c>
      <c r="AA1443" t="str">
        <f t="shared" si="22"/>
        <v>Network Device Management Security Requirements Guide :: Version 4, Release: 1 Benchmark Date: 23 Apr 2021 IA-5 (1);</v>
      </c>
    </row>
    <row r="1444" spans="1:27" ht="409.5" hidden="1">
      <c r="A1444" t="s">
        <v>10953</v>
      </c>
      <c r="B1444" t="s">
        <v>4349</v>
      </c>
      <c r="C1444" t="s">
        <v>6308</v>
      </c>
      <c r="D1444" t="s">
        <v>10952</v>
      </c>
      <c r="E1444" t="s">
        <v>10951</v>
      </c>
      <c r="F1444" t="s">
        <v>10950</v>
      </c>
      <c r="G1444" s="25" t="s">
        <v>10949</v>
      </c>
      <c r="I1444" s="25" t="s">
        <v>10948</v>
      </c>
      <c r="J1444" t="s">
        <v>10947</v>
      </c>
      <c r="M1444" t="b">
        <v>0</v>
      </c>
      <c r="T1444" t="s">
        <v>4341</v>
      </c>
      <c r="U1444" t="s">
        <v>4340</v>
      </c>
      <c r="V1444" t="s">
        <v>10511</v>
      </c>
      <c r="W1444">
        <v>2890</v>
      </c>
      <c r="X1444" s="25" t="s">
        <v>21740</v>
      </c>
      <c r="Y1444" t="s">
        <v>21736</v>
      </c>
      <c r="Z1444" t="s">
        <v>10946</v>
      </c>
      <c r="AA1444" t="str">
        <f t="shared" si="22"/>
        <v>Network Device Management Security Requirements Guide :: Version 4, Release: 1 Benchmark Date: 23 Apr 2021 IA-5 (1);</v>
      </c>
    </row>
    <row r="1445" spans="1:27" ht="409.5" hidden="1">
      <c r="A1445" t="s">
        <v>8989</v>
      </c>
      <c r="B1445" t="s">
        <v>4349</v>
      </c>
      <c r="C1445" t="s">
        <v>6342</v>
      </c>
      <c r="D1445" t="s">
        <v>8988</v>
      </c>
      <c r="E1445" t="s">
        <v>8987</v>
      </c>
      <c r="F1445" t="s">
        <v>8986</v>
      </c>
      <c r="G1445" s="25" t="s">
        <v>8985</v>
      </c>
      <c r="I1445" s="25" t="s">
        <v>8984</v>
      </c>
      <c r="J1445" t="s">
        <v>8983</v>
      </c>
      <c r="M1445" t="b">
        <v>0</v>
      </c>
      <c r="T1445" t="s">
        <v>4341</v>
      </c>
      <c r="U1445" t="s">
        <v>4340</v>
      </c>
      <c r="V1445" t="s">
        <v>8332</v>
      </c>
      <c r="W1445">
        <v>5269</v>
      </c>
      <c r="X1445" s="25" t="s">
        <v>21735</v>
      </c>
      <c r="Y1445" t="s">
        <v>21736</v>
      </c>
      <c r="AA1445" t="str">
        <f t="shared" si="22"/>
        <v>Unified Endpoint Management Server Security Requirements Guide :: Version 1, Release: 1 Benchmark Date: 20 Nov 2020 IA-5 (1);</v>
      </c>
    </row>
    <row r="1446" spans="1:27" ht="409.5" hidden="1">
      <c r="A1446" t="s">
        <v>8975</v>
      </c>
      <c r="B1446" t="s">
        <v>4349</v>
      </c>
      <c r="C1446" t="s">
        <v>6333</v>
      </c>
      <c r="D1446" t="s">
        <v>8974</v>
      </c>
      <c r="E1446" t="s">
        <v>8973</v>
      </c>
      <c r="F1446" t="s">
        <v>8972</v>
      </c>
      <c r="G1446" s="25" t="s">
        <v>8971</v>
      </c>
      <c r="I1446" s="25" t="s">
        <v>8970</v>
      </c>
      <c r="J1446" t="s">
        <v>8969</v>
      </c>
      <c r="M1446" t="b">
        <v>0</v>
      </c>
      <c r="T1446" t="s">
        <v>4341</v>
      </c>
      <c r="U1446" t="s">
        <v>4340</v>
      </c>
      <c r="V1446" t="s">
        <v>8332</v>
      </c>
      <c r="W1446">
        <v>5269</v>
      </c>
      <c r="X1446" s="25" t="s">
        <v>21737</v>
      </c>
      <c r="Y1446" t="s">
        <v>21736</v>
      </c>
      <c r="AA1446" t="str">
        <f t="shared" si="22"/>
        <v>Unified Endpoint Management Server Security Requirements Guide :: Version 1, Release: 1 Benchmark Date: 20 Nov 2020 IA-5 (1);</v>
      </c>
    </row>
    <row r="1447" spans="1:27" ht="409.5" hidden="1">
      <c r="A1447" t="s">
        <v>8968</v>
      </c>
      <c r="B1447" t="s">
        <v>4349</v>
      </c>
      <c r="C1447" t="s">
        <v>6324</v>
      </c>
      <c r="D1447" t="s">
        <v>8967</v>
      </c>
      <c r="E1447" t="s">
        <v>8966</v>
      </c>
      <c r="F1447" t="s">
        <v>8965</v>
      </c>
      <c r="G1447" s="25" t="s">
        <v>8964</v>
      </c>
      <c r="I1447" s="25" t="s">
        <v>8963</v>
      </c>
      <c r="J1447" t="s">
        <v>8962</v>
      </c>
      <c r="M1447" t="b">
        <v>0</v>
      </c>
      <c r="T1447" t="s">
        <v>4341</v>
      </c>
      <c r="U1447" t="s">
        <v>4340</v>
      </c>
      <c r="V1447" t="s">
        <v>8332</v>
      </c>
      <c r="W1447">
        <v>5269</v>
      </c>
      <c r="X1447" s="25" t="s">
        <v>21738</v>
      </c>
      <c r="Y1447" t="s">
        <v>21736</v>
      </c>
      <c r="AA1447" t="str">
        <f t="shared" si="22"/>
        <v>Unified Endpoint Management Server Security Requirements Guide :: Version 1, Release: 1 Benchmark Date: 20 Nov 2020 IA-5 (1);</v>
      </c>
    </row>
    <row r="1448" spans="1:27" ht="409.5" hidden="1">
      <c r="A1448" t="s">
        <v>8961</v>
      </c>
      <c r="B1448" t="s">
        <v>4349</v>
      </c>
      <c r="C1448" t="s">
        <v>6316</v>
      </c>
      <c r="D1448" t="s">
        <v>8960</v>
      </c>
      <c r="E1448" t="s">
        <v>8959</v>
      </c>
      <c r="F1448" t="s">
        <v>8958</v>
      </c>
      <c r="G1448" s="25" t="s">
        <v>8957</v>
      </c>
      <c r="I1448" s="25" t="s">
        <v>8956</v>
      </c>
      <c r="J1448" t="s">
        <v>8955</v>
      </c>
      <c r="M1448" t="b">
        <v>0</v>
      </c>
      <c r="T1448" t="s">
        <v>4341</v>
      </c>
      <c r="U1448" t="s">
        <v>4340</v>
      </c>
      <c r="V1448" t="s">
        <v>8332</v>
      </c>
      <c r="W1448">
        <v>5269</v>
      </c>
      <c r="X1448" s="25" t="s">
        <v>21739</v>
      </c>
      <c r="Y1448" t="s">
        <v>21736</v>
      </c>
      <c r="AA1448" t="str">
        <f t="shared" si="22"/>
        <v>Unified Endpoint Management Server Security Requirements Guide :: Version 1, Release: 1 Benchmark Date: 20 Nov 2020 IA-5 (1);</v>
      </c>
    </row>
    <row r="1449" spans="1:27" ht="409.5" hidden="1">
      <c r="A1449" t="s">
        <v>8954</v>
      </c>
      <c r="B1449" t="s">
        <v>4349</v>
      </c>
      <c r="C1449" t="s">
        <v>6308</v>
      </c>
      <c r="D1449" t="s">
        <v>8953</v>
      </c>
      <c r="E1449" t="s">
        <v>8952</v>
      </c>
      <c r="F1449" t="s">
        <v>8951</v>
      </c>
      <c r="G1449" s="25" t="s">
        <v>8950</v>
      </c>
      <c r="I1449" s="25" t="s">
        <v>8949</v>
      </c>
      <c r="J1449" t="s">
        <v>8948</v>
      </c>
      <c r="M1449" t="b">
        <v>0</v>
      </c>
      <c r="T1449" t="s">
        <v>4341</v>
      </c>
      <c r="U1449" t="s">
        <v>4340</v>
      </c>
      <c r="V1449" t="s">
        <v>8332</v>
      </c>
      <c r="W1449">
        <v>5269</v>
      </c>
      <c r="X1449" s="25" t="s">
        <v>21740</v>
      </c>
      <c r="Y1449" t="s">
        <v>21736</v>
      </c>
      <c r="AA1449" t="str">
        <f t="shared" si="22"/>
        <v>Unified Endpoint Management Server Security Requirements Guide :: Version 1, Release: 1 Benchmark Date: 20 Nov 2020 IA-5 (1);</v>
      </c>
    </row>
    <row r="1450" spans="1:27" ht="409.5" hidden="1">
      <c r="A1450" t="s">
        <v>6343</v>
      </c>
      <c r="B1450" t="s">
        <v>4745</v>
      </c>
      <c r="C1450" t="s">
        <v>6342</v>
      </c>
      <c r="D1450" t="s">
        <v>6341</v>
      </c>
      <c r="E1450" t="s">
        <v>6340</v>
      </c>
      <c r="F1450" t="s">
        <v>6339</v>
      </c>
      <c r="G1450" s="25" t="s">
        <v>6338</v>
      </c>
      <c r="I1450" s="25" t="s">
        <v>6337</v>
      </c>
      <c r="J1450" t="s">
        <v>6336</v>
      </c>
      <c r="M1450" t="b">
        <v>0</v>
      </c>
      <c r="T1450" t="s">
        <v>4341</v>
      </c>
      <c r="U1450" t="s">
        <v>4340</v>
      </c>
      <c r="V1450" t="s">
        <v>5162</v>
      </c>
      <c r="W1450">
        <v>4093</v>
      </c>
      <c r="X1450" s="25" t="s">
        <v>21735</v>
      </c>
      <c r="Y1450" t="s">
        <v>21736</v>
      </c>
      <c r="Z1450" t="s">
        <v>6335</v>
      </c>
      <c r="AA1450" t="str">
        <f t="shared" si="22"/>
        <v>Application Security and Development Security Technical Implementation Guide :: Version 5, Release: 2 Benchmark Date: 27 Oct 2022 IA-5 (1);</v>
      </c>
    </row>
    <row r="1451" spans="1:27" ht="409.5" hidden="1">
      <c r="A1451" t="s">
        <v>6334</v>
      </c>
      <c r="B1451" t="s">
        <v>4349</v>
      </c>
      <c r="C1451" t="s">
        <v>6333</v>
      </c>
      <c r="D1451" t="s">
        <v>6332</v>
      </c>
      <c r="E1451" t="s">
        <v>6331</v>
      </c>
      <c r="F1451" t="s">
        <v>6330</v>
      </c>
      <c r="G1451" s="25" t="s">
        <v>6329</v>
      </c>
      <c r="I1451" s="25" t="s">
        <v>6328</v>
      </c>
      <c r="J1451" t="s">
        <v>6327</v>
      </c>
      <c r="M1451" t="b">
        <v>0</v>
      </c>
      <c r="T1451" t="s">
        <v>4341</v>
      </c>
      <c r="U1451" t="s">
        <v>4340</v>
      </c>
      <c r="V1451" t="s">
        <v>5162</v>
      </c>
      <c r="W1451">
        <v>4093</v>
      </c>
      <c r="X1451" s="25" t="s">
        <v>21737</v>
      </c>
      <c r="Y1451" t="s">
        <v>21736</v>
      </c>
      <c r="Z1451" t="s">
        <v>6326</v>
      </c>
      <c r="AA1451" t="str">
        <f t="shared" si="22"/>
        <v>Application Security and Development Security Technical Implementation Guide :: Version 5, Release: 2 Benchmark Date: 27 Oct 2022 IA-5 (1);</v>
      </c>
    </row>
    <row r="1452" spans="1:27" ht="409.5" hidden="1">
      <c r="A1452" t="s">
        <v>6325</v>
      </c>
      <c r="B1452" t="s">
        <v>4349</v>
      </c>
      <c r="C1452" t="s">
        <v>6324</v>
      </c>
      <c r="D1452" t="s">
        <v>6323</v>
      </c>
      <c r="E1452" t="s">
        <v>6322</v>
      </c>
      <c r="F1452" t="s">
        <v>6321</v>
      </c>
      <c r="G1452" s="25" t="s">
        <v>6296</v>
      </c>
      <c r="I1452" s="25" t="s">
        <v>6320</v>
      </c>
      <c r="J1452" t="s">
        <v>6319</v>
      </c>
      <c r="M1452" t="b">
        <v>0</v>
      </c>
      <c r="T1452" t="s">
        <v>4341</v>
      </c>
      <c r="U1452" t="s">
        <v>4340</v>
      </c>
      <c r="V1452" t="s">
        <v>5162</v>
      </c>
      <c r="W1452">
        <v>4093</v>
      </c>
      <c r="X1452" s="25" t="s">
        <v>21738</v>
      </c>
      <c r="Y1452" t="s">
        <v>21736</v>
      </c>
      <c r="Z1452" t="s">
        <v>6318</v>
      </c>
      <c r="AA1452" t="str">
        <f t="shared" si="22"/>
        <v>Application Security and Development Security Technical Implementation Guide :: Version 5, Release: 2 Benchmark Date: 27 Oct 2022 IA-5 (1);</v>
      </c>
    </row>
    <row r="1453" spans="1:27" ht="409.5" hidden="1">
      <c r="A1453" t="s">
        <v>6317</v>
      </c>
      <c r="B1453" t="s">
        <v>4349</v>
      </c>
      <c r="C1453" t="s">
        <v>6316</v>
      </c>
      <c r="D1453" t="s">
        <v>6315</v>
      </c>
      <c r="E1453" t="s">
        <v>6314</v>
      </c>
      <c r="F1453" t="s">
        <v>6313</v>
      </c>
      <c r="G1453" s="25" t="s">
        <v>6296</v>
      </c>
      <c r="I1453" s="25" t="s">
        <v>6312</v>
      </c>
      <c r="J1453" t="s">
        <v>6311</v>
      </c>
      <c r="M1453" t="b">
        <v>0</v>
      </c>
      <c r="T1453" t="s">
        <v>4341</v>
      </c>
      <c r="U1453" t="s">
        <v>4340</v>
      </c>
      <c r="V1453" t="s">
        <v>5162</v>
      </c>
      <c r="W1453">
        <v>4093</v>
      </c>
      <c r="X1453" s="25" t="s">
        <v>21739</v>
      </c>
      <c r="Y1453" t="s">
        <v>21736</v>
      </c>
      <c r="Z1453" t="s">
        <v>6310</v>
      </c>
      <c r="AA1453" t="str">
        <f t="shared" si="22"/>
        <v>Application Security and Development Security Technical Implementation Guide :: Version 5, Release: 2 Benchmark Date: 27 Oct 2022 IA-5 (1);</v>
      </c>
    </row>
    <row r="1454" spans="1:27" ht="409.5" hidden="1">
      <c r="A1454" t="s">
        <v>6309</v>
      </c>
      <c r="B1454" t="s">
        <v>4349</v>
      </c>
      <c r="C1454" t="s">
        <v>6308</v>
      </c>
      <c r="D1454" t="s">
        <v>6307</v>
      </c>
      <c r="E1454" t="s">
        <v>6306</v>
      </c>
      <c r="F1454" t="s">
        <v>6305</v>
      </c>
      <c r="G1454" s="25" t="s">
        <v>6296</v>
      </c>
      <c r="I1454" s="25" t="s">
        <v>6304</v>
      </c>
      <c r="J1454" t="s">
        <v>6303</v>
      </c>
      <c r="M1454" t="b">
        <v>0</v>
      </c>
      <c r="T1454" t="s">
        <v>4341</v>
      </c>
      <c r="U1454" t="s">
        <v>4340</v>
      </c>
      <c r="V1454" t="s">
        <v>5162</v>
      </c>
      <c r="W1454">
        <v>4093</v>
      </c>
      <c r="X1454" s="25" t="s">
        <v>21740</v>
      </c>
      <c r="Y1454" t="s">
        <v>21736</v>
      </c>
      <c r="Z1454" t="s">
        <v>6302</v>
      </c>
      <c r="AA1454" t="str">
        <f t="shared" si="22"/>
        <v>Application Security and Development Security Technical Implementation Guide :: Version 5, Release: 2 Benchmark Date: 27 Oct 2022 IA-5 (1);</v>
      </c>
    </row>
    <row r="1455" spans="1:27" ht="409.5" hidden="1">
      <c r="A1455" t="s">
        <v>21081</v>
      </c>
      <c r="B1455" t="s">
        <v>4349</v>
      </c>
      <c r="C1455" t="s">
        <v>21079</v>
      </c>
      <c r="D1455" t="s">
        <v>21080</v>
      </c>
      <c r="E1455" t="s">
        <v>21079</v>
      </c>
      <c r="F1455" t="s">
        <v>21078</v>
      </c>
      <c r="G1455" t="s">
        <v>21077</v>
      </c>
      <c r="I1455" s="25" t="s">
        <v>21076</v>
      </c>
      <c r="J1455" s="25" t="s">
        <v>21075</v>
      </c>
      <c r="M1455" t="b">
        <v>0</v>
      </c>
      <c r="T1455" t="s">
        <v>4341</v>
      </c>
      <c r="U1455" t="s">
        <v>4340</v>
      </c>
      <c r="V1455" t="s">
        <v>20945</v>
      </c>
      <c r="W1455">
        <v>3357</v>
      </c>
      <c r="X1455" s="25" t="s">
        <v>21741</v>
      </c>
      <c r="Y1455" t="s">
        <v>21736</v>
      </c>
      <c r="AA1455" t="str">
        <f t="shared" si="22"/>
        <v>Authentication, Authorization, and Accounting Services (AAA) Security Requirements Guide :: Version 1, Release: 2 Benchmark Date: 24 Jan 2020 IA-5 (1);</v>
      </c>
    </row>
    <row r="1456" spans="1:27" ht="409.5" hidden="1">
      <c r="A1456" t="s">
        <v>18713</v>
      </c>
      <c r="B1456" t="s">
        <v>5187</v>
      </c>
      <c r="C1456" t="s">
        <v>6300</v>
      </c>
      <c r="D1456" t="s">
        <v>18712</v>
      </c>
      <c r="E1456" t="s">
        <v>18711</v>
      </c>
      <c r="F1456" t="s">
        <v>18710</v>
      </c>
      <c r="G1456" s="25" t="s">
        <v>8943</v>
      </c>
      <c r="I1456" s="25" t="s">
        <v>18709</v>
      </c>
      <c r="J1456" t="s">
        <v>18708</v>
      </c>
      <c r="M1456" t="b">
        <v>0</v>
      </c>
      <c r="T1456" t="s">
        <v>4341</v>
      </c>
      <c r="U1456" t="s">
        <v>4340</v>
      </c>
      <c r="V1456" t="s">
        <v>18135</v>
      </c>
      <c r="W1456">
        <v>2901</v>
      </c>
      <c r="X1456" s="25" t="s">
        <v>21741</v>
      </c>
      <c r="Y1456" t="s">
        <v>21736</v>
      </c>
      <c r="Z1456" t="s">
        <v>18707</v>
      </c>
      <c r="AA1456" t="str">
        <f t="shared" si="22"/>
        <v>Central Log Server Security Requirements Guide :: Version 2, Release: 2 Benchmark Date: 27 Oct 2022 IA-5 (1);</v>
      </c>
    </row>
    <row r="1457" spans="1:27" ht="409.5" hidden="1">
      <c r="A1457" t="s">
        <v>17656</v>
      </c>
      <c r="B1457" t="s">
        <v>4349</v>
      </c>
      <c r="C1457" t="s">
        <v>6300</v>
      </c>
      <c r="D1457" t="s">
        <v>17655</v>
      </c>
      <c r="E1457" t="s">
        <v>17654</v>
      </c>
      <c r="F1457" t="s">
        <v>17653</v>
      </c>
      <c r="G1457" s="25" t="s">
        <v>8943</v>
      </c>
      <c r="I1457" s="25" t="s">
        <v>17652</v>
      </c>
      <c r="J1457" t="s">
        <v>17651</v>
      </c>
      <c r="M1457" t="b">
        <v>0</v>
      </c>
      <c r="T1457" t="s">
        <v>4341</v>
      </c>
      <c r="U1457" t="s">
        <v>4340</v>
      </c>
      <c r="V1457" t="s">
        <v>16942</v>
      </c>
      <c r="W1457">
        <v>5239</v>
      </c>
      <c r="X1457" s="25" t="s">
        <v>21741</v>
      </c>
      <c r="Y1457" t="s">
        <v>21736</v>
      </c>
      <c r="AA1457" t="str">
        <f t="shared" si="22"/>
        <v>Container Platform Security Requirements Guide :: Version 1, Release: 3 Benchmark Date: 27 Jan 2022 IA-5 (1);</v>
      </c>
    </row>
    <row r="1458" spans="1:27" ht="409.5" hidden="1">
      <c r="A1458" t="s">
        <v>14682</v>
      </c>
      <c r="B1458" t="s">
        <v>4349</v>
      </c>
      <c r="C1458" t="s">
        <v>14681</v>
      </c>
      <c r="D1458" t="s">
        <v>14680</v>
      </c>
      <c r="E1458" t="s">
        <v>14679</v>
      </c>
      <c r="F1458" t="s">
        <v>14678</v>
      </c>
      <c r="G1458" s="25" t="s">
        <v>14677</v>
      </c>
      <c r="I1458" t="s">
        <v>14676</v>
      </c>
      <c r="J1458" t="s">
        <v>14675</v>
      </c>
      <c r="M1458" t="b">
        <v>0</v>
      </c>
      <c r="T1458" t="s">
        <v>4341</v>
      </c>
      <c r="U1458" t="s">
        <v>4340</v>
      </c>
      <c r="V1458" t="s">
        <v>13339</v>
      </c>
      <c r="W1458">
        <v>2895</v>
      </c>
      <c r="X1458" s="25" t="s">
        <v>21741</v>
      </c>
      <c r="Y1458" t="s">
        <v>21736</v>
      </c>
      <c r="Z1458" t="s">
        <v>14674</v>
      </c>
      <c r="AA1458" t="str">
        <f t="shared" si="22"/>
        <v>General Purpose Operating System Security Requirements Guide :: Version 2, Release: 4 Benchmark Date: 27 Jul 2022 IA-5 (1);</v>
      </c>
    </row>
    <row r="1459" spans="1:27" ht="409.5" hidden="1">
      <c r="A1459" t="s">
        <v>12227</v>
      </c>
      <c r="B1459" t="s">
        <v>4349</v>
      </c>
      <c r="C1459" t="s">
        <v>6300</v>
      </c>
      <c r="D1459" t="s">
        <v>12226</v>
      </c>
      <c r="E1459" t="s">
        <v>12225</v>
      </c>
      <c r="F1459" t="s">
        <v>12224</v>
      </c>
      <c r="G1459" s="25" t="s">
        <v>8943</v>
      </c>
      <c r="I1459" s="25" t="s">
        <v>12223</v>
      </c>
      <c r="J1459" t="s">
        <v>12222</v>
      </c>
      <c r="M1459" t="b">
        <v>0</v>
      </c>
      <c r="T1459" t="s">
        <v>4341</v>
      </c>
      <c r="U1459" t="s">
        <v>4340</v>
      </c>
      <c r="V1459" t="s">
        <v>11272</v>
      </c>
      <c r="W1459">
        <v>2906</v>
      </c>
      <c r="X1459" s="25" t="s">
        <v>21741</v>
      </c>
      <c r="Y1459" t="s">
        <v>21736</v>
      </c>
      <c r="Z1459" t="s">
        <v>12221</v>
      </c>
      <c r="AA1459" t="str">
        <f t="shared" si="22"/>
        <v>Mainframe Product Security Requirements Guide :: Version 2, Release: 1 Benchmark Date: 27 Oct 2022 IA-5 (1);</v>
      </c>
    </row>
    <row r="1460" spans="1:27" ht="409.5" hidden="1">
      <c r="A1460" t="s">
        <v>10945</v>
      </c>
      <c r="B1460" t="s">
        <v>4349</v>
      </c>
      <c r="C1460" t="s">
        <v>6300</v>
      </c>
      <c r="D1460" t="s">
        <v>10944</v>
      </c>
      <c r="E1460" t="s">
        <v>10943</v>
      </c>
      <c r="F1460" t="s">
        <v>10942</v>
      </c>
      <c r="G1460" s="25" t="s">
        <v>10941</v>
      </c>
      <c r="I1460" s="25" t="s">
        <v>10940</v>
      </c>
      <c r="J1460" t="s">
        <v>10939</v>
      </c>
      <c r="M1460" t="b">
        <v>0</v>
      </c>
      <c r="T1460" t="s">
        <v>4341</v>
      </c>
      <c r="U1460" t="s">
        <v>4340</v>
      </c>
      <c r="V1460" t="s">
        <v>10511</v>
      </c>
      <c r="W1460">
        <v>2890</v>
      </c>
      <c r="X1460" s="25" t="s">
        <v>21741</v>
      </c>
      <c r="Y1460" t="s">
        <v>21736</v>
      </c>
      <c r="Z1460" t="s">
        <v>10938</v>
      </c>
      <c r="AA1460" t="str">
        <f t="shared" si="22"/>
        <v>Network Device Management Security Requirements Guide :: Version 4, Release: 1 Benchmark Date: 23 Apr 2021 IA-5 (1);</v>
      </c>
    </row>
    <row r="1461" spans="1:27" ht="409.5" hidden="1">
      <c r="A1461" t="s">
        <v>8947</v>
      </c>
      <c r="B1461" t="s">
        <v>4349</v>
      </c>
      <c r="C1461" t="s">
        <v>6300</v>
      </c>
      <c r="D1461" t="s">
        <v>8946</v>
      </c>
      <c r="E1461" t="s">
        <v>8945</v>
      </c>
      <c r="F1461" t="s">
        <v>8944</v>
      </c>
      <c r="G1461" s="25" t="s">
        <v>8943</v>
      </c>
      <c r="I1461" s="25" t="s">
        <v>8942</v>
      </c>
      <c r="J1461" t="s">
        <v>8941</v>
      </c>
      <c r="M1461" t="b">
        <v>0</v>
      </c>
      <c r="T1461" t="s">
        <v>4341</v>
      </c>
      <c r="U1461" t="s">
        <v>4340</v>
      </c>
      <c r="V1461" t="s">
        <v>8332</v>
      </c>
      <c r="W1461">
        <v>5269</v>
      </c>
      <c r="X1461" s="25" t="s">
        <v>21741</v>
      </c>
      <c r="Y1461" t="s">
        <v>21736</v>
      </c>
      <c r="AA1461" t="str">
        <f t="shared" si="22"/>
        <v>Unified Endpoint Management Server Security Requirements Guide :: Version 1, Release: 1 Benchmark Date: 20 Nov 2020 IA-5 (1);</v>
      </c>
    </row>
    <row r="1462" spans="1:27" ht="409.5" hidden="1">
      <c r="A1462" t="s">
        <v>6301</v>
      </c>
      <c r="B1462" t="s">
        <v>4349</v>
      </c>
      <c r="C1462" t="s">
        <v>6300</v>
      </c>
      <c r="D1462" t="s">
        <v>6299</v>
      </c>
      <c r="E1462" t="s">
        <v>6298</v>
      </c>
      <c r="F1462" t="s">
        <v>6297</v>
      </c>
      <c r="G1462" s="25" t="s">
        <v>6296</v>
      </c>
      <c r="I1462" s="25" t="s">
        <v>6295</v>
      </c>
      <c r="J1462" t="s">
        <v>6294</v>
      </c>
      <c r="M1462" t="b">
        <v>0</v>
      </c>
      <c r="T1462" t="s">
        <v>4341</v>
      </c>
      <c r="U1462" t="s">
        <v>4340</v>
      </c>
      <c r="V1462" t="s">
        <v>5162</v>
      </c>
      <c r="W1462">
        <v>4093</v>
      </c>
      <c r="X1462" s="25" t="s">
        <v>21741</v>
      </c>
      <c r="Y1462" t="s">
        <v>21736</v>
      </c>
      <c r="Z1462" t="s">
        <v>6293</v>
      </c>
      <c r="AA1462" t="str">
        <f t="shared" si="22"/>
        <v>Application Security and Development Security Technical Implementation Guide :: Version 5, Release: 2 Benchmark Date: 27 Oct 2022 IA-5 (1);</v>
      </c>
    </row>
    <row r="1463" spans="1:27" ht="409.5" hidden="1">
      <c r="A1463" t="s">
        <v>21074</v>
      </c>
      <c r="B1463" t="s">
        <v>4745</v>
      </c>
      <c r="C1463" t="s">
        <v>21072</v>
      </c>
      <c r="D1463" t="s">
        <v>21073</v>
      </c>
      <c r="E1463" t="s">
        <v>21072</v>
      </c>
      <c r="F1463" t="s">
        <v>21071</v>
      </c>
      <c r="G1463" s="25" t="s">
        <v>21070</v>
      </c>
      <c r="I1463" s="25" t="s">
        <v>21069</v>
      </c>
      <c r="J1463" t="s">
        <v>21068</v>
      </c>
      <c r="M1463" t="b">
        <v>0</v>
      </c>
      <c r="T1463" t="s">
        <v>4341</v>
      </c>
      <c r="U1463" t="s">
        <v>4340</v>
      </c>
      <c r="V1463" t="s">
        <v>20945</v>
      </c>
      <c r="W1463">
        <v>3357</v>
      </c>
      <c r="X1463" s="25" t="s">
        <v>21742</v>
      </c>
      <c r="Y1463" t="s">
        <v>21736</v>
      </c>
      <c r="AA1463" t="str">
        <f t="shared" si="22"/>
        <v>Authentication, Authorization, and Accounting Services (AAA) Security Requirements Guide :: Version 1, Release: 2 Benchmark Date: 24 Jan 2020 IA-5 (1);</v>
      </c>
    </row>
    <row r="1464" spans="1:27" ht="409.5" hidden="1">
      <c r="A1464" t="s">
        <v>20952</v>
      </c>
      <c r="B1464" t="s">
        <v>4745</v>
      </c>
      <c r="C1464" t="s">
        <v>20950</v>
      </c>
      <c r="D1464" t="s">
        <v>20951</v>
      </c>
      <c r="E1464" t="s">
        <v>20950</v>
      </c>
      <c r="F1464" t="s">
        <v>20949</v>
      </c>
      <c r="G1464" s="25" t="s">
        <v>20948</v>
      </c>
      <c r="I1464" s="25" t="s">
        <v>20947</v>
      </c>
      <c r="J1464" s="25" t="s">
        <v>20946</v>
      </c>
      <c r="M1464" t="b">
        <v>0</v>
      </c>
      <c r="T1464" t="s">
        <v>4341</v>
      </c>
      <c r="U1464" t="s">
        <v>4340</v>
      </c>
      <c r="V1464" t="s">
        <v>20945</v>
      </c>
      <c r="W1464">
        <v>3357</v>
      </c>
      <c r="X1464" s="25" t="s">
        <v>21743</v>
      </c>
      <c r="Y1464" t="s">
        <v>21736</v>
      </c>
      <c r="AA1464" t="str">
        <f t="shared" si="22"/>
        <v>Authentication, Authorization, and Accounting Services (AAA) Security Requirements Guide :: Version 1, Release: 2 Benchmark Date: 24 Jan 2020 IA-5 (1);</v>
      </c>
    </row>
    <row r="1465" spans="1:27" ht="409.5">
      <c r="A1465" t="s">
        <v>20373</v>
      </c>
      <c r="B1465" t="s">
        <v>4349</v>
      </c>
      <c r="C1465" t="s">
        <v>20371</v>
      </c>
      <c r="D1465" t="s">
        <v>20372</v>
      </c>
      <c r="E1465" t="s">
        <v>20371</v>
      </c>
      <c r="F1465" t="s">
        <v>20370</v>
      </c>
      <c r="G1465" s="25" t="s">
        <v>20369</v>
      </c>
      <c r="I1465" s="25" t="s">
        <v>20368</v>
      </c>
      <c r="J1465" t="s">
        <v>20367</v>
      </c>
      <c r="M1465" t="b">
        <v>0</v>
      </c>
      <c r="T1465" t="s">
        <v>4341</v>
      </c>
      <c r="U1465" t="s">
        <v>4340</v>
      </c>
      <c r="V1465" t="s">
        <v>19908</v>
      </c>
      <c r="W1465">
        <v>2489</v>
      </c>
      <c r="X1465" s="25" t="s">
        <v>21742</v>
      </c>
      <c r="Y1465" t="s">
        <v>21736</v>
      </c>
      <c r="AA1465" t="str">
        <f t="shared" si="22"/>
        <v>Application Layer Gateway (ALG) Security Requirements Guide (SRG) :: Version 1, Release: 2 Benchmark Date: 24 Jul 2015 IA-5 (1);</v>
      </c>
    </row>
    <row r="1466" spans="1:27" ht="409.5" hidden="1">
      <c r="A1466" t="s">
        <v>19565</v>
      </c>
      <c r="B1466" t="s">
        <v>4349</v>
      </c>
      <c r="C1466" t="s">
        <v>6291</v>
      </c>
      <c r="D1466" t="s">
        <v>19564</v>
      </c>
      <c r="E1466" t="s">
        <v>19563</v>
      </c>
      <c r="F1466" t="s">
        <v>19562</v>
      </c>
      <c r="G1466" s="25" t="s">
        <v>19561</v>
      </c>
      <c r="I1466" s="25" t="s">
        <v>19560</v>
      </c>
      <c r="J1466" t="s">
        <v>19559</v>
      </c>
      <c r="M1466" t="b">
        <v>0</v>
      </c>
      <c r="T1466" t="s">
        <v>4341</v>
      </c>
      <c r="U1466" t="s">
        <v>4340</v>
      </c>
      <c r="V1466" t="s">
        <v>18918</v>
      </c>
      <c r="W1466">
        <v>2900</v>
      </c>
      <c r="X1466" s="25" t="s">
        <v>21743</v>
      </c>
      <c r="Y1466" t="s">
        <v>21736</v>
      </c>
      <c r="Z1466" t="s">
        <v>19558</v>
      </c>
      <c r="AA1466" t="str">
        <f t="shared" si="22"/>
        <v>Application Server Security Requirements Guide :: Version 3, Release: 3 Benchmark Date: 27 Oct 2022 IA-5 (1);</v>
      </c>
    </row>
    <row r="1467" spans="1:27" ht="409.5" hidden="1">
      <c r="A1467" t="s">
        <v>19557</v>
      </c>
      <c r="B1467" t="s">
        <v>4349</v>
      </c>
      <c r="C1467" t="s">
        <v>4849</v>
      </c>
      <c r="D1467" t="s">
        <v>19556</v>
      </c>
      <c r="E1467" t="s">
        <v>19555</v>
      </c>
      <c r="F1467" t="s">
        <v>19554</v>
      </c>
      <c r="G1467" s="25" t="s">
        <v>19553</v>
      </c>
      <c r="I1467" s="25" t="s">
        <v>19552</v>
      </c>
      <c r="J1467" t="s">
        <v>19551</v>
      </c>
      <c r="M1467" t="b">
        <v>0</v>
      </c>
      <c r="T1467" t="s">
        <v>4341</v>
      </c>
      <c r="U1467" t="s">
        <v>4340</v>
      </c>
      <c r="V1467" t="s">
        <v>18918</v>
      </c>
      <c r="W1467">
        <v>2900</v>
      </c>
      <c r="X1467" s="25" t="s">
        <v>21742</v>
      </c>
      <c r="Y1467" t="s">
        <v>21736</v>
      </c>
      <c r="Z1467" t="s">
        <v>19550</v>
      </c>
      <c r="AA1467" t="str">
        <f t="shared" si="22"/>
        <v>Application Server Security Requirements Guide :: Version 3, Release: 3 Benchmark Date: 27 Oct 2022 IA-5 (1);</v>
      </c>
    </row>
    <row r="1468" spans="1:27" ht="409.5" hidden="1">
      <c r="A1468" t="s">
        <v>19549</v>
      </c>
      <c r="B1468" t="s">
        <v>4349</v>
      </c>
      <c r="C1468" t="s">
        <v>4849</v>
      </c>
      <c r="D1468" t="s">
        <v>19548</v>
      </c>
      <c r="E1468" t="s">
        <v>19547</v>
      </c>
      <c r="F1468" t="s">
        <v>19546</v>
      </c>
      <c r="G1468" s="25" t="s">
        <v>19545</v>
      </c>
      <c r="I1468" s="25" t="s">
        <v>19544</v>
      </c>
      <c r="J1468" t="s">
        <v>19543</v>
      </c>
      <c r="M1468" t="b">
        <v>0</v>
      </c>
      <c r="T1468" t="s">
        <v>4341</v>
      </c>
      <c r="U1468" t="s">
        <v>4340</v>
      </c>
      <c r="V1468" t="s">
        <v>18918</v>
      </c>
      <c r="W1468">
        <v>2900</v>
      </c>
      <c r="X1468" s="25" t="s">
        <v>21742</v>
      </c>
      <c r="Y1468" t="s">
        <v>21736</v>
      </c>
      <c r="Z1468" t="s">
        <v>19542</v>
      </c>
      <c r="AA1468" t="str">
        <f t="shared" si="22"/>
        <v>Application Server Security Requirements Guide :: Version 3, Release: 3 Benchmark Date: 27 Oct 2022 IA-5 (1);</v>
      </c>
    </row>
    <row r="1469" spans="1:27" ht="409.5" hidden="1">
      <c r="A1469" t="s">
        <v>18706</v>
      </c>
      <c r="B1469" t="s">
        <v>4745</v>
      </c>
      <c r="C1469" t="s">
        <v>6291</v>
      </c>
      <c r="D1469" t="s">
        <v>18705</v>
      </c>
      <c r="E1469" t="s">
        <v>18704</v>
      </c>
      <c r="F1469" t="s">
        <v>18703</v>
      </c>
      <c r="G1469" s="25" t="s">
        <v>18702</v>
      </c>
      <c r="I1469" s="25" t="s">
        <v>18701</v>
      </c>
      <c r="J1469" t="s">
        <v>18700</v>
      </c>
      <c r="M1469" t="b">
        <v>0</v>
      </c>
      <c r="T1469" t="s">
        <v>4341</v>
      </c>
      <c r="U1469" t="s">
        <v>4340</v>
      </c>
      <c r="V1469" t="s">
        <v>18135</v>
      </c>
      <c r="W1469">
        <v>2901</v>
      </c>
      <c r="X1469" s="25" t="s">
        <v>21743</v>
      </c>
      <c r="Y1469" t="s">
        <v>21736</v>
      </c>
      <c r="Z1469" t="s">
        <v>18699</v>
      </c>
      <c r="AA1469" t="str">
        <f t="shared" si="22"/>
        <v>Central Log Server Security Requirements Guide :: Version 2, Release: 2 Benchmark Date: 27 Oct 2022 IA-5 (1);</v>
      </c>
    </row>
    <row r="1470" spans="1:27" ht="409.5" hidden="1">
      <c r="A1470" t="s">
        <v>18698</v>
      </c>
      <c r="B1470" t="s">
        <v>4745</v>
      </c>
      <c r="C1470" t="s">
        <v>4849</v>
      </c>
      <c r="D1470" t="s">
        <v>18697</v>
      </c>
      <c r="E1470" t="s">
        <v>18696</v>
      </c>
      <c r="F1470" t="s">
        <v>18695</v>
      </c>
      <c r="G1470" s="25" t="s">
        <v>18694</v>
      </c>
      <c r="I1470" s="25" t="s">
        <v>18693</v>
      </c>
      <c r="J1470" t="s">
        <v>18692</v>
      </c>
      <c r="M1470" t="b">
        <v>0</v>
      </c>
      <c r="T1470" t="s">
        <v>4341</v>
      </c>
      <c r="U1470" t="s">
        <v>4340</v>
      </c>
      <c r="V1470" t="s">
        <v>18135</v>
      </c>
      <c r="W1470">
        <v>2901</v>
      </c>
      <c r="X1470" s="25" t="s">
        <v>21742</v>
      </c>
      <c r="Y1470" t="s">
        <v>21736</v>
      </c>
      <c r="Z1470" t="s">
        <v>18691</v>
      </c>
      <c r="AA1470" t="str">
        <f t="shared" si="22"/>
        <v>Central Log Server Security Requirements Guide :: Version 2, Release: 2 Benchmark Date: 27 Oct 2022 IA-5 (1);</v>
      </c>
    </row>
    <row r="1471" spans="1:27" ht="409.5" hidden="1">
      <c r="A1471" t="s">
        <v>17650</v>
      </c>
      <c r="B1471" t="s">
        <v>4349</v>
      </c>
      <c r="C1471" t="s">
        <v>6291</v>
      </c>
      <c r="D1471" t="s">
        <v>17649</v>
      </c>
      <c r="E1471" t="s">
        <v>17648</v>
      </c>
      <c r="F1471" t="s">
        <v>17647</v>
      </c>
      <c r="G1471" s="25" t="s">
        <v>17646</v>
      </c>
      <c r="I1471" s="25" t="s">
        <v>17645</v>
      </c>
      <c r="J1471" t="s">
        <v>17644</v>
      </c>
      <c r="M1471" t="b">
        <v>0</v>
      </c>
      <c r="T1471" t="s">
        <v>4341</v>
      </c>
      <c r="U1471" t="s">
        <v>4340</v>
      </c>
      <c r="V1471" t="s">
        <v>16942</v>
      </c>
      <c r="W1471">
        <v>5239</v>
      </c>
      <c r="X1471" s="25" t="s">
        <v>21743</v>
      </c>
      <c r="Y1471" t="s">
        <v>21736</v>
      </c>
      <c r="AA1471" t="str">
        <f t="shared" si="22"/>
        <v>Container Platform Security Requirements Guide :: Version 1, Release: 3 Benchmark Date: 27 Jan 2022 IA-5 (1);</v>
      </c>
    </row>
    <row r="1472" spans="1:27" ht="409.5" hidden="1">
      <c r="A1472" t="s">
        <v>17643</v>
      </c>
      <c r="B1472" t="s">
        <v>4745</v>
      </c>
      <c r="C1472" t="s">
        <v>4849</v>
      </c>
      <c r="D1472" t="s">
        <v>17642</v>
      </c>
      <c r="E1472" t="s">
        <v>17641</v>
      </c>
      <c r="F1472" t="s">
        <v>17640</v>
      </c>
      <c r="G1472" s="25" t="s">
        <v>17639</v>
      </c>
      <c r="I1472" s="25" t="s">
        <v>17638</v>
      </c>
      <c r="J1472" t="s">
        <v>17637</v>
      </c>
      <c r="M1472" t="b">
        <v>0</v>
      </c>
      <c r="T1472" t="s">
        <v>4341</v>
      </c>
      <c r="U1472" t="s">
        <v>4340</v>
      </c>
      <c r="V1472" t="s">
        <v>16942</v>
      </c>
      <c r="W1472">
        <v>5239</v>
      </c>
      <c r="X1472" s="25" t="s">
        <v>21742</v>
      </c>
      <c r="Y1472" t="s">
        <v>21736</v>
      </c>
      <c r="AA1472" t="str">
        <f t="shared" si="22"/>
        <v>Container Platform Security Requirements Guide :: Version 1, Release: 3 Benchmark Date: 27 Jan 2022 IA-5 (1);</v>
      </c>
    </row>
    <row r="1473" spans="1:27" ht="409.5" hidden="1">
      <c r="A1473" t="s">
        <v>16647</v>
      </c>
      <c r="B1473" t="s">
        <v>4745</v>
      </c>
      <c r="C1473" t="s">
        <v>6291</v>
      </c>
      <c r="D1473" t="s">
        <v>16646</v>
      </c>
      <c r="E1473" t="s">
        <v>16645</v>
      </c>
      <c r="F1473" t="s">
        <v>16644</v>
      </c>
      <c r="G1473" s="25" t="s">
        <v>16643</v>
      </c>
      <c r="I1473" s="25" t="s">
        <v>16642</v>
      </c>
      <c r="J1473" s="25" t="s">
        <v>16641</v>
      </c>
      <c r="M1473" t="b">
        <v>0</v>
      </c>
      <c r="T1473" t="s">
        <v>4341</v>
      </c>
      <c r="U1473" t="s">
        <v>4340</v>
      </c>
      <c r="V1473" t="s">
        <v>15953</v>
      </c>
      <c r="W1473">
        <v>2902</v>
      </c>
      <c r="X1473" s="25" t="s">
        <v>21743</v>
      </c>
      <c r="Y1473" t="s">
        <v>21736</v>
      </c>
      <c r="Z1473" t="s">
        <v>16640</v>
      </c>
      <c r="AA1473" t="str">
        <f t="shared" si="22"/>
        <v>Database Security Requirements Guide :: Version 3, Release: 3 Benchmark Date: 27 Jul 2022 IA-5 (1);</v>
      </c>
    </row>
    <row r="1474" spans="1:27" ht="409.5" hidden="1">
      <c r="A1474" t="s">
        <v>16639</v>
      </c>
      <c r="B1474" t="s">
        <v>4745</v>
      </c>
      <c r="C1474" t="s">
        <v>4849</v>
      </c>
      <c r="D1474" t="s">
        <v>16638</v>
      </c>
      <c r="E1474" t="s">
        <v>16637</v>
      </c>
      <c r="F1474" t="s">
        <v>16636</v>
      </c>
      <c r="G1474" s="25" t="s">
        <v>16635</v>
      </c>
      <c r="I1474" s="25" t="s">
        <v>16634</v>
      </c>
      <c r="J1474" s="25" t="s">
        <v>16633</v>
      </c>
      <c r="M1474" t="b">
        <v>0</v>
      </c>
      <c r="T1474" t="s">
        <v>4341</v>
      </c>
      <c r="U1474" t="s">
        <v>4340</v>
      </c>
      <c r="V1474" t="s">
        <v>15953</v>
      </c>
      <c r="W1474">
        <v>2902</v>
      </c>
      <c r="X1474" s="25" t="s">
        <v>21742</v>
      </c>
      <c r="Y1474" t="s">
        <v>21736</v>
      </c>
      <c r="Z1474" t="s">
        <v>16632</v>
      </c>
      <c r="AA1474" t="str">
        <f t="shared" si="22"/>
        <v>Database Security Requirements Guide :: Version 3, Release: 3 Benchmark Date: 27 Jul 2022 IA-5 (1);</v>
      </c>
    </row>
    <row r="1475" spans="1:27" ht="409.5" hidden="1">
      <c r="A1475" t="s">
        <v>14673</v>
      </c>
      <c r="B1475" t="s">
        <v>4349</v>
      </c>
      <c r="C1475" t="s">
        <v>14672</v>
      </c>
      <c r="D1475" t="s">
        <v>14671</v>
      </c>
      <c r="E1475" t="s">
        <v>14670</v>
      </c>
      <c r="F1475" t="s">
        <v>14669</v>
      </c>
      <c r="G1475" t="s">
        <v>14660</v>
      </c>
      <c r="I1475" t="s">
        <v>14668</v>
      </c>
      <c r="J1475" t="s">
        <v>14667</v>
      </c>
      <c r="M1475" t="b">
        <v>0</v>
      </c>
      <c r="T1475" t="s">
        <v>4341</v>
      </c>
      <c r="U1475" t="s">
        <v>4340</v>
      </c>
      <c r="V1475" t="s">
        <v>13339</v>
      </c>
      <c r="W1475">
        <v>2895</v>
      </c>
      <c r="X1475" s="25" t="s">
        <v>21743</v>
      </c>
      <c r="Y1475" t="s">
        <v>21736</v>
      </c>
      <c r="Z1475" t="s">
        <v>14666</v>
      </c>
      <c r="AA1475" t="str">
        <f t="shared" si="22"/>
        <v>General Purpose Operating System Security Requirements Guide :: Version 2, Release: 4 Benchmark Date: 27 Jul 2022 IA-5 (1);</v>
      </c>
    </row>
    <row r="1476" spans="1:27" ht="409.5" hidden="1">
      <c r="A1476" t="s">
        <v>14665</v>
      </c>
      <c r="B1476" t="s">
        <v>4349</v>
      </c>
      <c r="C1476" t="s">
        <v>14664</v>
      </c>
      <c r="D1476" t="s">
        <v>14663</v>
      </c>
      <c r="E1476" t="s">
        <v>14662</v>
      </c>
      <c r="F1476" t="s">
        <v>14661</v>
      </c>
      <c r="G1476" t="s">
        <v>14660</v>
      </c>
      <c r="I1476" t="s">
        <v>14659</v>
      </c>
      <c r="J1476" t="s">
        <v>14658</v>
      </c>
      <c r="M1476" t="b">
        <v>0</v>
      </c>
      <c r="T1476" t="s">
        <v>4341</v>
      </c>
      <c r="U1476" t="s">
        <v>4340</v>
      </c>
      <c r="V1476" t="s">
        <v>13339</v>
      </c>
      <c r="W1476">
        <v>2895</v>
      </c>
      <c r="X1476" s="25" t="s">
        <v>21742</v>
      </c>
      <c r="Y1476" t="s">
        <v>21736</v>
      </c>
      <c r="Z1476" t="s">
        <v>14657</v>
      </c>
      <c r="AA1476" t="str">
        <f t="shared" ref="AA1476:AA1539" si="23">_xlfn.CONCAT(V1476, " ", Y1476)</f>
        <v>General Purpose Operating System Security Requirements Guide :: Version 2, Release: 4 Benchmark Date: 27 Jul 2022 IA-5 (1);</v>
      </c>
    </row>
    <row r="1477" spans="1:27" ht="409.5" hidden="1">
      <c r="A1477" t="s">
        <v>12220</v>
      </c>
      <c r="B1477" t="s">
        <v>4349</v>
      </c>
      <c r="C1477" t="s">
        <v>6291</v>
      </c>
      <c r="D1477" t="s">
        <v>12219</v>
      </c>
      <c r="E1477" t="s">
        <v>12218</v>
      </c>
      <c r="F1477" t="s">
        <v>12217</v>
      </c>
      <c r="G1477" s="25" t="s">
        <v>12216</v>
      </c>
      <c r="I1477" s="25" t="s">
        <v>12215</v>
      </c>
      <c r="J1477" t="s">
        <v>12214</v>
      </c>
      <c r="M1477" t="b">
        <v>0</v>
      </c>
      <c r="T1477" t="s">
        <v>4341</v>
      </c>
      <c r="U1477" t="s">
        <v>4340</v>
      </c>
      <c r="V1477" t="s">
        <v>11272</v>
      </c>
      <c r="W1477">
        <v>2906</v>
      </c>
      <c r="X1477" s="25" t="s">
        <v>21743</v>
      </c>
      <c r="Y1477" t="s">
        <v>21736</v>
      </c>
      <c r="Z1477" t="s">
        <v>12213</v>
      </c>
      <c r="AA1477" t="str">
        <f t="shared" si="23"/>
        <v>Mainframe Product Security Requirements Guide :: Version 2, Release: 1 Benchmark Date: 27 Oct 2022 IA-5 (1);</v>
      </c>
    </row>
    <row r="1478" spans="1:27" ht="409.5" hidden="1">
      <c r="A1478" t="s">
        <v>12212</v>
      </c>
      <c r="B1478" t="s">
        <v>4349</v>
      </c>
      <c r="C1478" t="s">
        <v>4849</v>
      </c>
      <c r="D1478" t="s">
        <v>12211</v>
      </c>
      <c r="E1478" t="s">
        <v>12210</v>
      </c>
      <c r="F1478" t="s">
        <v>12209</v>
      </c>
      <c r="G1478" s="25" t="s">
        <v>12208</v>
      </c>
      <c r="I1478" s="25" t="s">
        <v>12207</v>
      </c>
      <c r="J1478" t="s">
        <v>12206</v>
      </c>
      <c r="M1478" t="b">
        <v>0</v>
      </c>
      <c r="T1478" t="s">
        <v>4341</v>
      </c>
      <c r="U1478" t="s">
        <v>4340</v>
      </c>
      <c r="V1478" t="s">
        <v>11272</v>
      </c>
      <c r="W1478">
        <v>2906</v>
      </c>
      <c r="X1478" s="25" t="s">
        <v>21742</v>
      </c>
      <c r="Y1478" t="s">
        <v>21736</v>
      </c>
      <c r="Z1478" t="s">
        <v>12205</v>
      </c>
      <c r="AA1478" t="str">
        <f t="shared" si="23"/>
        <v>Mainframe Product Security Requirements Guide :: Version 2, Release: 1 Benchmark Date: 27 Oct 2022 IA-5 (1);</v>
      </c>
    </row>
    <row r="1479" spans="1:27" ht="409.5" hidden="1">
      <c r="A1479" t="s">
        <v>10937</v>
      </c>
      <c r="B1479" t="s">
        <v>4745</v>
      </c>
      <c r="C1479" t="s">
        <v>6291</v>
      </c>
      <c r="D1479" t="s">
        <v>10936</v>
      </c>
      <c r="E1479" t="s">
        <v>10935</v>
      </c>
      <c r="F1479" t="s">
        <v>10934</v>
      </c>
      <c r="G1479" s="25" t="s">
        <v>10933</v>
      </c>
      <c r="I1479" s="25" t="s">
        <v>10932</v>
      </c>
      <c r="J1479" s="25" t="s">
        <v>10931</v>
      </c>
      <c r="M1479" t="b">
        <v>0</v>
      </c>
      <c r="T1479" t="s">
        <v>4341</v>
      </c>
      <c r="U1479" t="s">
        <v>4340</v>
      </c>
      <c r="V1479" t="s">
        <v>10511</v>
      </c>
      <c r="W1479">
        <v>2890</v>
      </c>
      <c r="X1479" s="25" t="s">
        <v>21743</v>
      </c>
      <c r="Y1479" t="s">
        <v>21736</v>
      </c>
      <c r="Z1479" t="s">
        <v>10930</v>
      </c>
      <c r="AA1479" t="str">
        <f t="shared" si="23"/>
        <v>Network Device Management Security Requirements Guide :: Version 4, Release: 1 Benchmark Date: 23 Apr 2021 IA-5 (1);</v>
      </c>
    </row>
    <row r="1480" spans="1:27" ht="409.5" hidden="1">
      <c r="A1480" t="s">
        <v>10929</v>
      </c>
      <c r="B1480" t="s">
        <v>4745</v>
      </c>
      <c r="C1480" t="s">
        <v>4849</v>
      </c>
      <c r="D1480" t="s">
        <v>10928</v>
      </c>
      <c r="E1480" t="s">
        <v>10927</v>
      </c>
      <c r="F1480" t="s">
        <v>10926</v>
      </c>
      <c r="G1480" s="25" t="s">
        <v>10925</v>
      </c>
      <c r="I1480" t="s">
        <v>10924</v>
      </c>
      <c r="J1480" t="s">
        <v>10923</v>
      </c>
      <c r="M1480" t="b">
        <v>0</v>
      </c>
      <c r="T1480" t="s">
        <v>4341</v>
      </c>
      <c r="U1480" t="s">
        <v>4340</v>
      </c>
      <c r="V1480" t="s">
        <v>10511</v>
      </c>
      <c r="W1480">
        <v>2890</v>
      </c>
      <c r="X1480" s="25" t="s">
        <v>21742</v>
      </c>
      <c r="Y1480" t="s">
        <v>21736</v>
      </c>
      <c r="Z1480" t="s">
        <v>10922</v>
      </c>
      <c r="AA1480" t="str">
        <f t="shared" si="23"/>
        <v>Network Device Management Security Requirements Guide :: Version 4, Release: 1 Benchmark Date: 23 Apr 2021 IA-5 (1);</v>
      </c>
    </row>
    <row r="1481" spans="1:27" ht="409.5" hidden="1">
      <c r="A1481" t="s">
        <v>8940</v>
      </c>
      <c r="B1481" t="s">
        <v>4349</v>
      </c>
      <c r="C1481" t="s">
        <v>6291</v>
      </c>
      <c r="D1481" t="s">
        <v>8939</v>
      </c>
      <c r="E1481" t="s">
        <v>8938</v>
      </c>
      <c r="F1481" t="s">
        <v>8937</v>
      </c>
      <c r="G1481" s="25" t="s">
        <v>8936</v>
      </c>
      <c r="I1481" s="25" t="s">
        <v>8935</v>
      </c>
      <c r="J1481" t="s">
        <v>8934</v>
      </c>
      <c r="M1481" t="b">
        <v>0</v>
      </c>
      <c r="T1481" t="s">
        <v>4341</v>
      </c>
      <c r="U1481" t="s">
        <v>4340</v>
      </c>
      <c r="V1481" t="s">
        <v>8332</v>
      </c>
      <c r="W1481">
        <v>5269</v>
      </c>
      <c r="X1481" s="25" t="s">
        <v>21743</v>
      </c>
      <c r="Y1481" t="s">
        <v>21736</v>
      </c>
      <c r="AA1481" t="str">
        <f t="shared" si="23"/>
        <v>Unified Endpoint Management Server Security Requirements Guide :: Version 1, Release: 1 Benchmark Date: 20 Nov 2020 IA-5 (1);</v>
      </c>
    </row>
    <row r="1482" spans="1:27" ht="409.5" hidden="1">
      <c r="A1482" t="s">
        <v>8933</v>
      </c>
      <c r="B1482" t="s">
        <v>4745</v>
      </c>
      <c r="C1482" t="s">
        <v>4849</v>
      </c>
      <c r="D1482" t="s">
        <v>8932</v>
      </c>
      <c r="E1482" t="s">
        <v>8931</v>
      </c>
      <c r="F1482" t="s">
        <v>8930</v>
      </c>
      <c r="G1482" s="25" t="s">
        <v>8929</v>
      </c>
      <c r="I1482" s="25" t="s">
        <v>8928</v>
      </c>
      <c r="J1482" t="s">
        <v>8927</v>
      </c>
      <c r="M1482" t="b">
        <v>0</v>
      </c>
      <c r="T1482" t="s">
        <v>4341</v>
      </c>
      <c r="U1482" t="s">
        <v>4340</v>
      </c>
      <c r="V1482" t="s">
        <v>8332</v>
      </c>
      <c r="W1482">
        <v>5269</v>
      </c>
      <c r="X1482" s="25" t="s">
        <v>21742</v>
      </c>
      <c r="Y1482" t="s">
        <v>21736</v>
      </c>
      <c r="AA1482" t="str">
        <f t="shared" si="23"/>
        <v>Unified Endpoint Management Server Security Requirements Guide :: Version 1, Release: 1 Benchmark Date: 20 Nov 2020 IA-5 (1);</v>
      </c>
    </row>
    <row r="1483" spans="1:27" ht="409.5" hidden="1">
      <c r="A1483" t="s">
        <v>7769</v>
      </c>
      <c r="B1483" t="s">
        <v>4349</v>
      </c>
      <c r="C1483" t="s">
        <v>7768</v>
      </c>
      <c r="D1483" t="s">
        <v>7767</v>
      </c>
      <c r="E1483" t="s">
        <v>7766</v>
      </c>
      <c r="F1483" s="25" t="s">
        <v>7765</v>
      </c>
      <c r="G1483" s="25" t="s">
        <v>7764</v>
      </c>
      <c r="I1483" s="25" t="s">
        <v>7763</v>
      </c>
      <c r="J1483" t="s">
        <v>7762</v>
      </c>
      <c r="M1483" t="b">
        <v>0</v>
      </c>
      <c r="T1483" t="s">
        <v>4341</v>
      </c>
      <c r="U1483" t="s">
        <v>4340</v>
      </c>
      <c r="V1483" t="s">
        <v>7613</v>
      </c>
      <c r="W1483">
        <v>2920</v>
      </c>
      <c r="X1483" s="25" t="s">
        <v>21742</v>
      </c>
      <c r="Y1483" t="s">
        <v>21736</v>
      </c>
      <c r="Z1483" t="s">
        <v>7761</v>
      </c>
      <c r="AA1483" t="str">
        <f t="shared" si="23"/>
        <v>Virtual Private Network (VPN) Security Requirements Guide :: Version 2, Release: 4 Benchmark Date: 27 Oct 2021 IA-5 (1);</v>
      </c>
    </row>
    <row r="1484" spans="1:27" ht="409.5" hidden="1">
      <c r="A1484" t="s">
        <v>7691</v>
      </c>
      <c r="B1484" t="s">
        <v>4349</v>
      </c>
      <c r="C1484" t="s">
        <v>7690</v>
      </c>
      <c r="D1484" t="s">
        <v>7689</v>
      </c>
      <c r="E1484" t="s">
        <v>7688</v>
      </c>
      <c r="F1484" t="s">
        <v>7687</v>
      </c>
      <c r="G1484" s="25" t="s">
        <v>7686</v>
      </c>
      <c r="I1484" s="25" t="s">
        <v>7685</v>
      </c>
      <c r="J1484" t="s">
        <v>7684</v>
      </c>
      <c r="M1484" t="b">
        <v>0</v>
      </c>
      <c r="T1484" t="s">
        <v>4341</v>
      </c>
      <c r="U1484" t="s">
        <v>4340</v>
      </c>
      <c r="V1484" t="s">
        <v>7613</v>
      </c>
      <c r="W1484">
        <v>2920</v>
      </c>
      <c r="X1484" s="25" t="s">
        <v>21743</v>
      </c>
      <c r="Y1484" t="s">
        <v>21736</v>
      </c>
      <c r="Z1484" t="s">
        <v>7683</v>
      </c>
      <c r="AA1484" t="str">
        <f t="shared" si="23"/>
        <v>Virtual Private Network (VPN) Security Requirements Guide :: Version 2, Release: 4 Benchmark Date: 27 Oct 2021 IA-5 (1);</v>
      </c>
    </row>
    <row r="1485" spans="1:27" ht="409.5" hidden="1">
      <c r="A1485" t="s">
        <v>6292</v>
      </c>
      <c r="B1485" t="s">
        <v>4745</v>
      </c>
      <c r="C1485" t="s">
        <v>6291</v>
      </c>
      <c r="D1485" t="s">
        <v>6290</v>
      </c>
      <c r="E1485" t="s">
        <v>6289</v>
      </c>
      <c r="F1485" t="s">
        <v>6288</v>
      </c>
      <c r="G1485" s="25" t="s">
        <v>6287</v>
      </c>
      <c r="I1485" s="25" t="s">
        <v>6286</v>
      </c>
      <c r="J1485" s="25" t="s">
        <v>6285</v>
      </c>
      <c r="M1485" t="b">
        <v>0</v>
      </c>
      <c r="T1485" t="s">
        <v>4341</v>
      </c>
      <c r="U1485" t="s">
        <v>4340</v>
      </c>
      <c r="V1485" t="s">
        <v>5162</v>
      </c>
      <c r="W1485">
        <v>4093</v>
      </c>
      <c r="X1485" s="25" t="s">
        <v>21743</v>
      </c>
      <c r="Y1485" t="s">
        <v>21736</v>
      </c>
      <c r="Z1485" t="s">
        <v>6284</v>
      </c>
      <c r="AA1485" t="str">
        <f t="shared" si="23"/>
        <v>Application Security and Development Security Technical Implementation Guide :: Version 5, Release: 2 Benchmark Date: 27 Oct 2022 IA-5 (1);</v>
      </c>
    </row>
    <row r="1486" spans="1:27" ht="409.5" hidden="1">
      <c r="A1486" t="s">
        <v>6283</v>
      </c>
      <c r="B1486" t="s">
        <v>4745</v>
      </c>
      <c r="C1486" t="s">
        <v>4849</v>
      </c>
      <c r="D1486" t="s">
        <v>6282</v>
      </c>
      <c r="E1486" t="s">
        <v>6281</v>
      </c>
      <c r="F1486" t="s">
        <v>6280</v>
      </c>
      <c r="G1486" s="25" t="s">
        <v>6279</v>
      </c>
      <c r="I1486" s="25" t="s">
        <v>6278</v>
      </c>
      <c r="J1486" t="s">
        <v>6277</v>
      </c>
      <c r="M1486" t="b">
        <v>0</v>
      </c>
      <c r="T1486" t="s">
        <v>4341</v>
      </c>
      <c r="U1486" t="s">
        <v>4340</v>
      </c>
      <c r="V1486" t="s">
        <v>5162</v>
      </c>
      <c r="W1486">
        <v>4093</v>
      </c>
      <c r="X1486" s="25" t="s">
        <v>21742</v>
      </c>
      <c r="Y1486" t="s">
        <v>21736</v>
      </c>
      <c r="Z1486" t="s">
        <v>6276</v>
      </c>
      <c r="AA1486" t="str">
        <f t="shared" si="23"/>
        <v>Application Security and Development Security Technical Implementation Guide :: Version 5, Release: 2 Benchmark Date: 27 Oct 2022 IA-5 (1);</v>
      </c>
    </row>
    <row r="1487" spans="1:27" ht="409.5" hidden="1">
      <c r="A1487" t="s">
        <v>4850</v>
      </c>
      <c r="B1487" t="s">
        <v>4349</v>
      </c>
      <c r="C1487" t="s">
        <v>4849</v>
      </c>
      <c r="D1487" t="s">
        <v>4848</v>
      </c>
      <c r="E1487" t="s">
        <v>4847</v>
      </c>
      <c r="F1487" t="s">
        <v>4846</v>
      </c>
      <c r="G1487" s="25" t="s">
        <v>4845</v>
      </c>
      <c r="I1487" s="25" t="s">
        <v>4844</v>
      </c>
      <c r="J1487" t="s">
        <v>4843</v>
      </c>
      <c r="M1487" t="b">
        <v>0</v>
      </c>
      <c r="T1487" t="s">
        <v>4341</v>
      </c>
      <c r="U1487" t="s">
        <v>4340</v>
      </c>
      <c r="V1487" t="s">
        <v>4339</v>
      </c>
      <c r="W1487">
        <v>2910</v>
      </c>
      <c r="X1487" s="25" t="s">
        <v>21742</v>
      </c>
      <c r="Y1487" t="s">
        <v>21736</v>
      </c>
      <c r="Z1487" t="s">
        <v>4842</v>
      </c>
      <c r="AA1487" t="str">
        <f t="shared" si="23"/>
        <v>Web Server Security Requirements Guide :: Version 3, Release: 1 Benchmark Date: 27 Oct 2022 IA-5 (1);</v>
      </c>
    </row>
    <row r="1488" spans="1:27" ht="409.5" hidden="1">
      <c r="A1488" t="s">
        <v>21067</v>
      </c>
      <c r="B1488" t="s">
        <v>4349</v>
      </c>
      <c r="C1488" t="s">
        <v>21065</v>
      </c>
      <c r="D1488" t="s">
        <v>21066</v>
      </c>
      <c r="E1488" t="s">
        <v>21065</v>
      </c>
      <c r="F1488" t="s">
        <v>21064</v>
      </c>
      <c r="G1488" s="25" t="s">
        <v>18686</v>
      </c>
      <c r="I1488" s="25" t="s">
        <v>21063</v>
      </c>
      <c r="J1488" t="s">
        <v>21062</v>
      </c>
      <c r="M1488" t="b">
        <v>0</v>
      </c>
      <c r="T1488" t="s">
        <v>4341</v>
      </c>
      <c r="U1488" t="s">
        <v>4340</v>
      </c>
      <c r="V1488" t="s">
        <v>20945</v>
      </c>
      <c r="W1488">
        <v>3357</v>
      </c>
      <c r="X1488" s="25" t="s">
        <v>21744</v>
      </c>
      <c r="Y1488" t="s">
        <v>21736</v>
      </c>
      <c r="AA1488" t="str">
        <f t="shared" si="23"/>
        <v>Authentication, Authorization, and Accounting Services (AAA) Security Requirements Guide :: Version 1, Release: 2 Benchmark Date: 24 Jan 2020 IA-5 (1);</v>
      </c>
    </row>
    <row r="1489" spans="1:27" ht="409.5" hidden="1">
      <c r="A1489" t="s">
        <v>21061</v>
      </c>
      <c r="B1489" t="s">
        <v>4349</v>
      </c>
      <c r="C1489" t="s">
        <v>21059</v>
      </c>
      <c r="D1489" t="s">
        <v>21060</v>
      </c>
      <c r="E1489" t="s">
        <v>21059</v>
      </c>
      <c r="F1489" t="s">
        <v>21058</v>
      </c>
      <c r="G1489" s="25" t="s">
        <v>12192</v>
      </c>
      <c r="I1489" s="25" t="s">
        <v>21057</v>
      </c>
      <c r="J1489" t="s">
        <v>21056</v>
      </c>
      <c r="M1489" t="b">
        <v>0</v>
      </c>
      <c r="T1489" t="s">
        <v>4341</v>
      </c>
      <c r="U1489" t="s">
        <v>4340</v>
      </c>
      <c r="V1489" t="s">
        <v>20945</v>
      </c>
      <c r="W1489">
        <v>3357</v>
      </c>
      <c r="X1489" s="25" t="s">
        <v>21745</v>
      </c>
      <c r="Y1489" t="s">
        <v>21736</v>
      </c>
      <c r="AA1489" t="str">
        <f t="shared" si="23"/>
        <v>Authentication, Authorization, and Accounting Services (AAA) Security Requirements Guide :: Version 1, Release: 2 Benchmark Date: 24 Jan 2020 IA-5 (1);</v>
      </c>
    </row>
    <row r="1490" spans="1:27" ht="409.5" hidden="1">
      <c r="A1490" t="s">
        <v>18690</v>
      </c>
      <c r="B1490" t="s">
        <v>5187</v>
      </c>
      <c r="C1490" t="s">
        <v>6274</v>
      </c>
      <c r="D1490" t="s">
        <v>18689</v>
      </c>
      <c r="E1490" t="s">
        <v>18688</v>
      </c>
      <c r="F1490" t="s">
        <v>18687</v>
      </c>
      <c r="G1490" s="25" t="s">
        <v>18686</v>
      </c>
      <c r="I1490" s="25" t="s">
        <v>18685</v>
      </c>
      <c r="J1490" t="s">
        <v>18684</v>
      </c>
      <c r="M1490" t="b">
        <v>0</v>
      </c>
      <c r="T1490" t="s">
        <v>4341</v>
      </c>
      <c r="U1490" t="s">
        <v>4340</v>
      </c>
      <c r="V1490" t="s">
        <v>18135</v>
      </c>
      <c r="W1490">
        <v>2901</v>
      </c>
      <c r="X1490" s="25" t="s">
        <v>21744</v>
      </c>
      <c r="Y1490" t="s">
        <v>21736</v>
      </c>
      <c r="Z1490" t="s">
        <v>18683</v>
      </c>
      <c r="AA1490" t="str">
        <f t="shared" si="23"/>
        <v>Central Log Server Security Requirements Guide :: Version 2, Release: 2 Benchmark Date: 27 Oct 2022 IA-5 (1);</v>
      </c>
    </row>
    <row r="1491" spans="1:27" ht="409.5" hidden="1">
      <c r="A1491" t="s">
        <v>18682</v>
      </c>
      <c r="B1491" t="s">
        <v>5187</v>
      </c>
      <c r="C1491" t="s">
        <v>6265</v>
      </c>
      <c r="D1491" t="s">
        <v>18681</v>
      </c>
      <c r="E1491" t="s">
        <v>18680</v>
      </c>
      <c r="F1491" t="s">
        <v>18679</v>
      </c>
      <c r="G1491" s="25" t="s">
        <v>12192</v>
      </c>
      <c r="I1491" s="25" t="s">
        <v>18678</v>
      </c>
      <c r="J1491" t="s">
        <v>18677</v>
      </c>
      <c r="M1491" t="b">
        <v>0</v>
      </c>
      <c r="T1491" t="s">
        <v>4341</v>
      </c>
      <c r="U1491" t="s">
        <v>4340</v>
      </c>
      <c r="V1491" t="s">
        <v>18135</v>
      </c>
      <c r="W1491">
        <v>2901</v>
      </c>
      <c r="X1491" s="25" t="s">
        <v>21745</v>
      </c>
      <c r="Y1491" t="s">
        <v>21736</v>
      </c>
      <c r="Z1491" t="s">
        <v>18676</v>
      </c>
      <c r="AA1491" t="str">
        <f t="shared" si="23"/>
        <v>Central Log Server Security Requirements Guide :: Version 2, Release: 2 Benchmark Date: 27 Oct 2022 IA-5 (1);</v>
      </c>
    </row>
    <row r="1492" spans="1:27" ht="409.5" hidden="1">
      <c r="A1492" t="s">
        <v>17636</v>
      </c>
      <c r="B1492" t="s">
        <v>4349</v>
      </c>
      <c r="C1492" t="s">
        <v>6274</v>
      </c>
      <c r="D1492" t="s">
        <v>17635</v>
      </c>
      <c r="E1492" t="s">
        <v>17634</v>
      </c>
      <c r="F1492" t="s">
        <v>17633</v>
      </c>
      <c r="G1492" s="25" t="s">
        <v>12200</v>
      </c>
      <c r="I1492" s="25" t="s">
        <v>17632</v>
      </c>
      <c r="J1492" t="s">
        <v>17631</v>
      </c>
      <c r="M1492" t="b">
        <v>0</v>
      </c>
      <c r="T1492" t="s">
        <v>4341</v>
      </c>
      <c r="U1492" t="s">
        <v>4340</v>
      </c>
      <c r="V1492" t="s">
        <v>16942</v>
      </c>
      <c r="W1492">
        <v>5239</v>
      </c>
      <c r="X1492" s="25" t="s">
        <v>21744</v>
      </c>
      <c r="Y1492" t="s">
        <v>21736</v>
      </c>
      <c r="AA1492" t="str">
        <f t="shared" si="23"/>
        <v>Container Platform Security Requirements Guide :: Version 1, Release: 3 Benchmark Date: 27 Jan 2022 IA-5 (1);</v>
      </c>
    </row>
    <row r="1493" spans="1:27" ht="409.5" hidden="1">
      <c r="A1493" t="s">
        <v>17630</v>
      </c>
      <c r="B1493" t="s">
        <v>4349</v>
      </c>
      <c r="C1493" t="s">
        <v>6265</v>
      </c>
      <c r="D1493" t="s">
        <v>17629</v>
      </c>
      <c r="E1493" t="s">
        <v>17628</v>
      </c>
      <c r="F1493" t="s">
        <v>17627</v>
      </c>
      <c r="G1493" s="25" t="s">
        <v>12192</v>
      </c>
      <c r="I1493" s="25" t="s">
        <v>17626</v>
      </c>
      <c r="J1493" t="s">
        <v>17625</v>
      </c>
      <c r="M1493" t="b">
        <v>0</v>
      </c>
      <c r="T1493" t="s">
        <v>4341</v>
      </c>
      <c r="U1493" t="s">
        <v>4340</v>
      </c>
      <c r="V1493" t="s">
        <v>16942</v>
      </c>
      <c r="W1493">
        <v>5239</v>
      </c>
      <c r="X1493" s="25" t="s">
        <v>21745</v>
      </c>
      <c r="Y1493" t="s">
        <v>21736</v>
      </c>
      <c r="AA1493" t="str">
        <f t="shared" si="23"/>
        <v>Container Platform Security Requirements Guide :: Version 1, Release: 3 Benchmark Date: 27 Jan 2022 IA-5 (1);</v>
      </c>
    </row>
    <row r="1494" spans="1:27" ht="409.5" hidden="1">
      <c r="A1494" t="s">
        <v>14656</v>
      </c>
      <c r="B1494" t="s">
        <v>4349</v>
      </c>
      <c r="C1494" t="s">
        <v>14655</v>
      </c>
      <c r="D1494" t="s">
        <v>14654</v>
      </c>
      <c r="E1494" t="s">
        <v>14653</v>
      </c>
      <c r="F1494" t="s">
        <v>14652</v>
      </c>
      <c r="G1494" t="s">
        <v>14651</v>
      </c>
      <c r="I1494" t="s">
        <v>14650</v>
      </c>
      <c r="J1494" t="s">
        <v>14649</v>
      </c>
      <c r="M1494" t="b">
        <v>0</v>
      </c>
      <c r="T1494" t="s">
        <v>4341</v>
      </c>
      <c r="U1494" t="s">
        <v>4340</v>
      </c>
      <c r="V1494" t="s">
        <v>13339</v>
      </c>
      <c r="W1494">
        <v>2895</v>
      </c>
      <c r="X1494" s="25" t="s">
        <v>21744</v>
      </c>
      <c r="Y1494" t="s">
        <v>21736</v>
      </c>
      <c r="Z1494" t="s">
        <v>14648</v>
      </c>
      <c r="AA1494" t="str">
        <f t="shared" si="23"/>
        <v>General Purpose Operating System Security Requirements Guide :: Version 2, Release: 4 Benchmark Date: 27 Jul 2022 IA-5 (1);</v>
      </c>
    </row>
    <row r="1495" spans="1:27" ht="409.5" hidden="1">
      <c r="A1495" t="s">
        <v>14647</v>
      </c>
      <c r="B1495" t="s">
        <v>4349</v>
      </c>
      <c r="C1495" t="s">
        <v>14646</v>
      </c>
      <c r="D1495" t="s">
        <v>14645</v>
      </c>
      <c r="E1495" t="s">
        <v>14644</v>
      </c>
      <c r="F1495" t="s">
        <v>14643</v>
      </c>
      <c r="G1495" t="s">
        <v>14642</v>
      </c>
      <c r="I1495" t="s">
        <v>14641</v>
      </c>
      <c r="J1495" t="s">
        <v>14640</v>
      </c>
      <c r="M1495" t="b">
        <v>0</v>
      </c>
      <c r="T1495" t="s">
        <v>4341</v>
      </c>
      <c r="U1495" t="s">
        <v>4340</v>
      </c>
      <c r="V1495" t="s">
        <v>13339</v>
      </c>
      <c r="W1495">
        <v>2895</v>
      </c>
      <c r="X1495" s="25" t="s">
        <v>21745</v>
      </c>
      <c r="Y1495" t="s">
        <v>21736</v>
      </c>
      <c r="Z1495" t="s">
        <v>14639</v>
      </c>
      <c r="AA1495" t="str">
        <f t="shared" si="23"/>
        <v>General Purpose Operating System Security Requirements Guide :: Version 2, Release: 4 Benchmark Date: 27 Jul 2022 IA-5 (1);</v>
      </c>
    </row>
    <row r="1496" spans="1:27" ht="409.5" hidden="1">
      <c r="A1496" t="s">
        <v>12204</v>
      </c>
      <c r="B1496" t="s">
        <v>4349</v>
      </c>
      <c r="C1496" t="s">
        <v>6274</v>
      </c>
      <c r="D1496" t="s">
        <v>12203</v>
      </c>
      <c r="E1496" t="s">
        <v>12202</v>
      </c>
      <c r="F1496" t="s">
        <v>12201</v>
      </c>
      <c r="G1496" s="25" t="s">
        <v>12200</v>
      </c>
      <c r="I1496" s="25" t="s">
        <v>12199</v>
      </c>
      <c r="J1496" t="s">
        <v>12198</v>
      </c>
      <c r="M1496" t="b">
        <v>0</v>
      </c>
      <c r="T1496" t="s">
        <v>4341</v>
      </c>
      <c r="U1496" t="s">
        <v>4340</v>
      </c>
      <c r="V1496" t="s">
        <v>11272</v>
      </c>
      <c r="W1496">
        <v>2906</v>
      </c>
      <c r="X1496" s="25" t="s">
        <v>21744</v>
      </c>
      <c r="Y1496" t="s">
        <v>21736</v>
      </c>
      <c r="Z1496" t="s">
        <v>12197</v>
      </c>
      <c r="AA1496" t="str">
        <f t="shared" si="23"/>
        <v>Mainframe Product Security Requirements Guide :: Version 2, Release: 1 Benchmark Date: 27 Oct 2022 IA-5 (1);</v>
      </c>
    </row>
    <row r="1497" spans="1:27" ht="409.5" hidden="1">
      <c r="A1497" t="s">
        <v>12196</v>
      </c>
      <c r="B1497" t="s">
        <v>4349</v>
      </c>
      <c r="C1497" t="s">
        <v>6265</v>
      </c>
      <c r="D1497" t="s">
        <v>12195</v>
      </c>
      <c r="E1497" t="s">
        <v>12194</v>
      </c>
      <c r="F1497" t="s">
        <v>12193</v>
      </c>
      <c r="G1497" s="25" t="s">
        <v>12192</v>
      </c>
      <c r="I1497" s="25" t="s">
        <v>12191</v>
      </c>
      <c r="J1497" t="s">
        <v>12190</v>
      </c>
      <c r="M1497" t="b">
        <v>0</v>
      </c>
      <c r="T1497" t="s">
        <v>4341</v>
      </c>
      <c r="U1497" t="s">
        <v>4340</v>
      </c>
      <c r="V1497" t="s">
        <v>11272</v>
      </c>
      <c r="W1497">
        <v>2906</v>
      </c>
      <c r="X1497" s="25" t="s">
        <v>21745</v>
      </c>
      <c r="Y1497" t="s">
        <v>21736</v>
      </c>
      <c r="Z1497" t="s">
        <v>12189</v>
      </c>
      <c r="AA1497" t="str">
        <f t="shared" si="23"/>
        <v>Mainframe Product Security Requirements Guide :: Version 2, Release: 1 Benchmark Date: 27 Oct 2022 IA-5 (1);</v>
      </c>
    </row>
    <row r="1498" spans="1:27" ht="409.5" hidden="1">
      <c r="A1498" t="s">
        <v>8926</v>
      </c>
      <c r="B1498" t="s">
        <v>4349</v>
      </c>
      <c r="C1498" t="s">
        <v>6274</v>
      </c>
      <c r="D1498" t="s">
        <v>8925</v>
      </c>
      <c r="E1498" t="s">
        <v>8924</v>
      </c>
      <c r="F1498" t="s">
        <v>8923</v>
      </c>
      <c r="G1498" s="25" t="s">
        <v>8922</v>
      </c>
      <c r="I1498" s="25" t="s">
        <v>8921</v>
      </c>
      <c r="J1498" t="s">
        <v>8920</v>
      </c>
      <c r="M1498" t="b">
        <v>0</v>
      </c>
      <c r="T1498" t="s">
        <v>4341</v>
      </c>
      <c r="U1498" t="s">
        <v>4340</v>
      </c>
      <c r="V1498" t="s">
        <v>8332</v>
      </c>
      <c r="W1498">
        <v>5269</v>
      </c>
      <c r="X1498" s="25" t="s">
        <v>21744</v>
      </c>
      <c r="Y1498" t="s">
        <v>21736</v>
      </c>
      <c r="AA1498" t="str">
        <f t="shared" si="23"/>
        <v>Unified Endpoint Management Server Security Requirements Guide :: Version 1, Release: 1 Benchmark Date: 20 Nov 2020 IA-5 (1);</v>
      </c>
    </row>
    <row r="1499" spans="1:27" ht="409.5" hidden="1">
      <c r="A1499" t="s">
        <v>8919</v>
      </c>
      <c r="B1499" t="s">
        <v>4349</v>
      </c>
      <c r="C1499" t="s">
        <v>6265</v>
      </c>
      <c r="D1499" t="s">
        <v>8918</v>
      </c>
      <c r="E1499" t="s">
        <v>8917</v>
      </c>
      <c r="F1499" t="s">
        <v>8916</v>
      </c>
      <c r="G1499" s="25" t="s">
        <v>8915</v>
      </c>
      <c r="I1499" s="25" t="s">
        <v>8914</v>
      </c>
      <c r="J1499" t="s">
        <v>8913</v>
      </c>
      <c r="M1499" t="b">
        <v>0</v>
      </c>
      <c r="T1499" t="s">
        <v>4341</v>
      </c>
      <c r="U1499" t="s">
        <v>4340</v>
      </c>
      <c r="V1499" t="s">
        <v>8332</v>
      </c>
      <c r="W1499">
        <v>5269</v>
      </c>
      <c r="X1499" s="25" t="s">
        <v>21745</v>
      </c>
      <c r="Y1499" t="s">
        <v>21736</v>
      </c>
      <c r="AA1499" t="str">
        <f t="shared" si="23"/>
        <v>Unified Endpoint Management Server Security Requirements Guide :: Version 1, Release: 1 Benchmark Date: 20 Nov 2020 IA-5 (1);</v>
      </c>
    </row>
    <row r="1500" spans="1:27" ht="409.5" hidden="1">
      <c r="A1500" t="s">
        <v>6275</v>
      </c>
      <c r="B1500" t="s">
        <v>4349</v>
      </c>
      <c r="C1500" t="s">
        <v>6274</v>
      </c>
      <c r="D1500" t="s">
        <v>6273</v>
      </c>
      <c r="E1500" t="s">
        <v>6272</v>
      </c>
      <c r="F1500" t="s">
        <v>6271</v>
      </c>
      <c r="G1500" s="25" t="s">
        <v>6270</v>
      </c>
      <c r="I1500" s="25" t="s">
        <v>6269</v>
      </c>
      <c r="J1500" t="s">
        <v>6268</v>
      </c>
      <c r="M1500" t="b">
        <v>0</v>
      </c>
      <c r="T1500" t="s">
        <v>4341</v>
      </c>
      <c r="U1500" t="s">
        <v>4340</v>
      </c>
      <c r="V1500" t="s">
        <v>5162</v>
      </c>
      <c r="W1500">
        <v>4093</v>
      </c>
      <c r="X1500" s="25" t="s">
        <v>21744</v>
      </c>
      <c r="Y1500" t="s">
        <v>21736</v>
      </c>
      <c r="Z1500" t="s">
        <v>6267</v>
      </c>
      <c r="AA1500" t="str">
        <f t="shared" si="23"/>
        <v>Application Security and Development Security Technical Implementation Guide :: Version 5, Release: 2 Benchmark Date: 27 Oct 2022 IA-5 (1);</v>
      </c>
    </row>
    <row r="1501" spans="1:27" ht="409.5" hidden="1">
      <c r="A1501" t="s">
        <v>6266</v>
      </c>
      <c r="B1501" t="s">
        <v>4349</v>
      </c>
      <c r="C1501" t="s">
        <v>6265</v>
      </c>
      <c r="D1501" t="s">
        <v>6264</v>
      </c>
      <c r="E1501" t="s">
        <v>6263</v>
      </c>
      <c r="F1501" t="s">
        <v>6262</v>
      </c>
      <c r="G1501" s="25" t="s">
        <v>6261</v>
      </c>
      <c r="I1501" s="25" t="s">
        <v>6260</v>
      </c>
      <c r="J1501" t="s">
        <v>6259</v>
      </c>
      <c r="M1501" t="b">
        <v>0</v>
      </c>
      <c r="T1501" t="s">
        <v>4341</v>
      </c>
      <c r="U1501" t="s">
        <v>4340</v>
      </c>
      <c r="V1501" t="s">
        <v>5162</v>
      </c>
      <c r="W1501">
        <v>4093</v>
      </c>
      <c r="X1501" s="25" t="s">
        <v>21745</v>
      </c>
      <c r="Y1501" t="s">
        <v>21736</v>
      </c>
      <c r="Z1501" t="s">
        <v>6258</v>
      </c>
      <c r="AA1501" t="str">
        <f t="shared" si="23"/>
        <v>Application Security and Development Security Technical Implementation Guide :: Version 5, Release: 2 Benchmark Date: 27 Oct 2022 IA-5 (1);</v>
      </c>
    </row>
    <row r="1502" spans="1:27" ht="409.5" hidden="1">
      <c r="A1502" t="s">
        <v>21055</v>
      </c>
      <c r="B1502" t="s">
        <v>4349</v>
      </c>
      <c r="C1502" t="s">
        <v>21053</v>
      </c>
      <c r="D1502" t="s">
        <v>21054</v>
      </c>
      <c r="E1502" t="s">
        <v>21053</v>
      </c>
      <c r="F1502" t="s">
        <v>21052</v>
      </c>
      <c r="G1502" s="25" t="s">
        <v>18746</v>
      </c>
      <c r="I1502" s="25" t="s">
        <v>21051</v>
      </c>
      <c r="J1502" t="s">
        <v>21050</v>
      </c>
      <c r="M1502" t="b">
        <v>0</v>
      </c>
      <c r="T1502" t="s">
        <v>4341</v>
      </c>
      <c r="U1502" t="s">
        <v>4340</v>
      </c>
      <c r="V1502" t="s">
        <v>20945</v>
      </c>
      <c r="W1502">
        <v>3357</v>
      </c>
      <c r="X1502" s="25" t="s">
        <v>21746</v>
      </c>
      <c r="Y1502" t="s">
        <v>21736</v>
      </c>
      <c r="AA1502" t="str">
        <f t="shared" si="23"/>
        <v>Authentication, Authorization, and Accounting Services (AAA) Security Requirements Guide :: Version 1, Release: 2 Benchmark Date: 24 Jan 2020 IA-5 (1);</v>
      </c>
    </row>
    <row r="1503" spans="1:27" ht="409.5" hidden="1">
      <c r="A1503" t="s">
        <v>18750</v>
      </c>
      <c r="B1503" t="s">
        <v>5187</v>
      </c>
      <c r="C1503" t="s">
        <v>6256</v>
      </c>
      <c r="D1503" t="s">
        <v>18749</v>
      </c>
      <c r="E1503" t="s">
        <v>18748</v>
      </c>
      <c r="F1503" t="s">
        <v>18747</v>
      </c>
      <c r="G1503" s="25" t="s">
        <v>18746</v>
      </c>
      <c r="I1503" s="25" t="s">
        <v>18745</v>
      </c>
      <c r="J1503" t="s">
        <v>18744</v>
      </c>
      <c r="M1503" t="b">
        <v>0</v>
      </c>
      <c r="T1503" t="s">
        <v>4341</v>
      </c>
      <c r="U1503" t="s">
        <v>4340</v>
      </c>
      <c r="V1503" t="s">
        <v>18135</v>
      </c>
      <c r="W1503">
        <v>2901</v>
      </c>
      <c r="X1503" s="25" t="s">
        <v>21746</v>
      </c>
      <c r="Y1503" t="s">
        <v>21736</v>
      </c>
      <c r="Z1503" t="s">
        <v>18743</v>
      </c>
      <c r="AA1503" t="str">
        <f t="shared" si="23"/>
        <v>Central Log Server Security Requirements Guide :: Version 2, Release: 2 Benchmark Date: 27 Oct 2022 IA-5 (1);</v>
      </c>
    </row>
    <row r="1504" spans="1:27" ht="409.5" hidden="1">
      <c r="A1504" t="s">
        <v>17689</v>
      </c>
      <c r="B1504" t="s">
        <v>4349</v>
      </c>
      <c r="C1504" t="s">
        <v>6256</v>
      </c>
      <c r="D1504" t="s">
        <v>17688</v>
      </c>
      <c r="E1504" t="s">
        <v>17687</v>
      </c>
      <c r="F1504" t="s">
        <v>17686</v>
      </c>
      <c r="G1504" s="25" t="s">
        <v>21747</v>
      </c>
      <c r="I1504" s="25" t="s">
        <v>17685</v>
      </c>
      <c r="J1504" t="s">
        <v>17684</v>
      </c>
      <c r="M1504" t="b">
        <v>0</v>
      </c>
      <c r="T1504" t="s">
        <v>4341</v>
      </c>
      <c r="U1504" t="s">
        <v>4340</v>
      </c>
      <c r="V1504" t="s">
        <v>16942</v>
      </c>
      <c r="W1504">
        <v>5239</v>
      </c>
      <c r="X1504" s="25" t="s">
        <v>21746</v>
      </c>
      <c r="Y1504" t="s">
        <v>21736</v>
      </c>
      <c r="AA1504" t="str">
        <f t="shared" si="23"/>
        <v>Container Platform Security Requirements Guide :: Version 1, Release: 3 Benchmark Date: 27 Jan 2022 IA-5 (1);</v>
      </c>
    </row>
    <row r="1505" spans="1:27" ht="409.5" hidden="1">
      <c r="A1505" t="s">
        <v>14638</v>
      </c>
      <c r="B1505" t="s">
        <v>4349</v>
      </c>
      <c r="C1505" t="s">
        <v>14637</v>
      </c>
      <c r="D1505" t="s">
        <v>14636</v>
      </c>
      <c r="E1505" t="s">
        <v>14635</v>
      </c>
      <c r="F1505" t="s">
        <v>14634</v>
      </c>
      <c r="G1505" t="s">
        <v>14633</v>
      </c>
      <c r="I1505" t="s">
        <v>14632</v>
      </c>
      <c r="J1505" t="s">
        <v>14631</v>
      </c>
      <c r="M1505" t="b">
        <v>0</v>
      </c>
      <c r="T1505" t="s">
        <v>4341</v>
      </c>
      <c r="U1505" t="s">
        <v>4340</v>
      </c>
      <c r="V1505" t="s">
        <v>13339</v>
      </c>
      <c r="W1505">
        <v>2895</v>
      </c>
      <c r="X1505" s="25" t="s">
        <v>21746</v>
      </c>
      <c r="Y1505" t="s">
        <v>21736</v>
      </c>
      <c r="Z1505" t="s">
        <v>14630</v>
      </c>
      <c r="AA1505" t="str">
        <f t="shared" si="23"/>
        <v>General Purpose Operating System Security Requirements Guide :: Version 2, Release: 4 Benchmark Date: 27 Jul 2022 IA-5 (1);</v>
      </c>
    </row>
    <row r="1506" spans="1:27" ht="409.5" hidden="1">
      <c r="A1506" t="s">
        <v>12266</v>
      </c>
      <c r="B1506" t="s">
        <v>4349</v>
      </c>
      <c r="C1506" t="s">
        <v>6256</v>
      </c>
      <c r="D1506" t="s">
        <v>12265</v>
      </c>
      <c r="E1506" t="s">
        <v>12264</v>
      </c>
      <c r="F1506" t="s">
        <v>12263</v>
      </c>
      <c r="G1506" s="25" t="s">
        <v>12262</v>
      </c>
      <c r="I1506" s="25" t="s">
        <v>12261</v>
      </c>
      <c r="J1506" t="s">
        <v>12260</v>
      </c>
      <c r="M1506" t="b">
        <v>0</v>
      </c>
      <c r="T1506" t="s">
        <v>4341</v>
      </c>
      <c r="U1506" t="s">
        <v>4340</v>
      </c>
      <c r="V1506" t="s">
        <v>11272</v>
      </c>
      <c r="W1506">
        <v>2906</v>
      </c>
      <c r="X1506" s="25" t="s">
        <v>21746</v>
      </c>
      <c r="Y1506" t="s">
        <v>21736</v>
      </c>
      <c r="Z1506" t="s">
        <v>12259</v>
      </c>
      <c r="AA1506" t="str">
        <f t="shared" si="23"/>
        <v>Mainframe Product Security Requirements Guide :: Version 2, Release: 1 Benchmark Date: 27 Oct 2022 IA-5 (1);</v>
      </c>
    </row>
    <row r="1507" spans="1:27" ht="409.5" hidden="1">
      <c r="A1507" t="s">
        <v>8982</v>
      </c>
      <c r="B1507" t="s">
        <v>4349</v>
      </c>
      <c r="C1507" t="s">
        <v>6256</v>
      </c>
      <c r="D1507" t="s">
        <v>8981</v>
      </c>
      <c r="E1507" t="s">
        <v>8980</v>
      </c>
      <c r="F1507" t="s">
        <v>8979</v>
      </c>
      <c r="G1507" s="25" t="s">
        <v>8978</v>
      </c>
      <c r="I1507" s="25" t="s">
        <v>8977</v>
      </c>
      <c r="J1507" t="s">
        <v>8976</v>
      </c>
      <c r="M1507" t="b">
        <v>0</v>
      </c>
      <c r="T1507" t="s">
        <v>4341</v>
      </c>
      <c r="U1507" t="s">
        <v>4340</v>
      </c>
      <c r="V1507" t="s">
        <v>8332</v>
      </c>
      <c r="W1507">
        <v>5269</v>
      </c>
      <c r="X1507" s="25" t="s">
        <v>21746</v>
      </c>
      <c r="Y1507" t="s">
        <v>21736</v>
      </c>
      <c r="AA1507" t="str">
        <f t="shared" si="23"/>
        <v>Unified Endpoint Management Server Security Requirements Guide :: Version 1, Release: 1 Benchmark Date: 20 Nov 2020 IA-5 (1);</v>
      </c>
    </row>
    <row r="1508" spans="1:27" ht="409.5" hidden="1">
      <c r="A1508" t="s">
        <v>6257</v>
      </c>
      <c r="B1508" t="s">
        <v>4349</v>
      </c>
      <c r="C1508" t="s">
        <v>6256</v>
      </c>
      <c r="D1508" t="s">
        <v>6255</v>
      </c>
      <c r="E1508" t="s">
        <v>6254</v>
      </c>
      <c r="F1508" t="s">
        <v>6253</v>
      </c>
      <c r="G1508" s="25" t="s">
        <v>6252</v>
      </c>
      <c r="I1508" s="25" t="s">
        <v>6251</v>
      </c>
      <c r="J1508" t="s">
        <v>6250</v>
      </c>
      <c r="M1508" t="b">
        <v>0</v>
      </c>
      <c r="T1508" t="s">
        <v>4341</v>
      </c>
      <c r="U1508" t="s">
        <v>4340</v>
      </c>
      <c r="V1508" t="s">
        <v>5162</v>
      </c>
      <c r="W1508">
        <v>4093</v>
      </c>
      <c r="X1508" s="25" t="s">
        <v>21746</v>
      </c>
      <c r="Y1508" t="s">
        <v>21736</v>
      </c>
      <c r="Z1508" t="s">
        <v>6249</v>
      </c>
      <c r="AA1508" t="str">
        <f t="shared" si="23"/>
        <v>Application Security and Development Security Technical Implementation Guide :: Version 5, Release: 2 Benchmark Date: 27 Oct 2022 IA-5 (1);</v>
      </c>
    </row>
    <row r="1509" spans="1:27" ht="409.5" hidden="1">
      <c r="A1509" t="s">
        <v>21049</v>
      </c>
      <c r="B1509" t="s">
        <v>4349</v>
      </c>
      <c r="C1509" t="s">
        <v>21047</v>
      </c>
      <c r="D1509" t="s">
        <v>21048</v>
      </c>
      <c r="E1509" t="s">
        <v>21047</v>
      </c>
      <c r="F1509" t="s">
        <v>21046</v>
      </c>
      <c r="G1509" s="25" t="s">
        <v>11684</v>
      </c>
      <c r="I1509" s="25" t="s">
        <v>21045</v>
      </c>
      <c r="J1509" t="s">
        <v>21044</v>
      </c>
      <c r="M1509" t="b">
        <v>0</v>
      </c>
      <c r="T1509" t="s">
        <v>4341</v>
      </c>
      <c r="U1509" t="s">
        <v>4340</v>
      </c>
      <c r="V1509" t="s">
        <v>20945</v>
      </c>
      <c r="W1509">
        <v>3357</v>
      </c>
      <c r="X1509" s="25" t="s">
        <v>21748</v>
      </c>
      <c r="Y1509" t="s">
        <v>21736</v>
      </c>
      <c r="AA1509" t="str">
        <f t="shared" si="23"/>
        <v>Authentication, Authorization, and Accounting Services (AAA) Security Requirements Guide :: Version 1, Release: 2 Benchmark Date: 24 Jan 2020 IA-5 (1);</v>
      </c>
    </row>
    <row r="1510" spans="1:27" ht="409.5" hidden="1">
      <c r="A1510" t="s">
        <v>18459</v>
      </c>
      <c r="B1510" t="s">
        <v>4349</v>
      </c>
      <c r="C1510" t="s">
        <v>6247</v>
      </c>
      <c r="D1510" t="s">
        <v>18458</v>
      </c>
      <c r="E1510" t="s">
        <v>18457</v>
      </c>
      <c r="F1510" t="s">
        <v>18456</v>
      </c>
      <c r="G1510" s="25" t="s">
        <v>18455</v>
      </c>
      <c r="I1510" s="25" t="s">
        <v>18454</v>
      </c>
      <c r="J1510" t="s">
        <v>18453</v>
      </c>
      <c r="M1510" t="b">
        <v>0</v>
      </c>
      <c r="T1510" t="s">
        <v>4341</v>
      </c>
      <c r="U1510" t="s">
        <v>4340</v>
      </c>
      <c r="V1510" t="s">
        <v>18135</v>
      </c>
      <c r="W1510">
        <v>2901</v>
      </c>
      <c r="X1510" s="25" t="s">
        <v>21748</v>
      </c>
      <c r="Y1510" t="s">
        <v>21736</v>
      </c>
      <c r="Z1510" t="s">
        <v>18452</v>
      </c>
      <c r="AA1510" t="str">
        <f t="shared" si="23"/>
        <v>Central Log Server Security Requirements Guide :: Version 2, Release: 2 Benchmark Date: 27 Oct 2022 IA-5 (1);</v>
      </c>
    </row>
    <row r="1511" spans="1:27" ht="409.5" hidden="1">
      <c r="A1511" t="s">
        <v>17298</v>
      </c>
      <c r="B1511" t="s">
        <v>4349</v>
      </c>
      <c r="C1511" t="s">
        <v>6247</v>
      </c>
      <c r="D1511" t="s">
        <v>17297</v>
      </c>
      <c r="E1511" t="s">
        <v>17296</v>
      </c>
      <c r="F1511" t="s">
        <v>17295</v>
      </c>
      <c r="G1511" s="25" t="s">
        <v>17294</v>
      </c>
      <c r="I1511" s="25" t="s">
        <v>17293</v>
      </c>
      <c r="J1511" t="s">
        <v>17292</v>
      </c>
      <c r="M1511" t="b">
        <v>0</v>
      </c>
      <c r="T1511" t="s">
        <v>4341</v>
      </c>
      <c r="U1511" t="s">
        <v>4340</v>
      </c>
      <c r="V1511" t="s">
        <v>16942</v>
      </c>
      <c r="W1511">
        <v>5239</v>
      </c>
      <c r="X1511" s="25" t="s">
        <v>21748</v>
      </c>
      <c r="Y1511" t="s">
        <v>21736</v>
      </c>
      <c r="AA1511" t="str">
        <f t="shared" si="23"/>
        <v>Container Platform Security Requirements Guide :: Version 1, Release: 3 Benchmark Date: 27 Jan 2022 IA-5 (1);</v>
      </c>
    </row>
    <row r="1512" spans="1:27" ht="409.5" hidden="1">
      <c r="A1512" t="s">
        <v>13756</v>
      </c>
      <c r="B1512" t="s">
        <v>4349</v>
      </c>
      <c r="C1512" t="s">
        <v>13755</v>
      </c>
      <c r="D1512" t="s">
        <v>13754</v>
      </c>
      <c r="E1512" t="s">
        <v>13753</v>
      </c>
      <c r="F1512" t="s">
        <v>13752</v>
      </c>
      <c r="G1512" s="25" t="s">
        <v>13751</v>
      </c>
      <c r="I1512" t="s">
        <v>13750</v>
      </c>
      <c r="J1512" t="s">
        <v>13749</v>
      </c>
      <c r="M1512" t="b">
        <v>0</v>
      </c>
      <c r="T1512" t="s">
        <v>4341</v>
      </c>
      <c r="U1512" t="s">
        <v>4340</v>
      </c>
      <c r="V1512" t="s">
        <v>13339</v>
      </c>
      <c r="W1512">
        <v>2895</v>
      </c>
      <c r="X1512" s="25" t="s">
        <v>21748</v>
      </c>
      <c r="Y1512" t="s">
        <v>21736</v>
      </c>
      <c r="Z1512" t="s">
        <v>13748</v>
      </c>
      <c r="AA1512" t="str">
        <f t="shared" si="23"/>
        <v>General Purpose Operating System Security Requirements Guide :: Version 2, Release: 4 Benchmark Date: 27 Jul 2022 IA-5 (1);</v>
      </c>
    </row>
    <row r="1513" spans="1:27" ht="409.5" hidden="1">
      <c r="A1513" t="s">
        <v>11688</v>
      </c>
      <c r="B1513" t="s">
        <v>4349</v>
      </c>
      <c r="C1513" t="s">
        <v>6247</v>
      </c>
      <c r="D1513" t="s">
        <v>11687</v>
      </c>
      <c r="E1513" t="s">
        <v>11686</v>
      </c>
      <c r="F1513" t="s">
        <v>11685</v>
      </c>
      <c r="G1513" s="25" t="s">
        <v>11684</v>
      </c>
      <c r="I1513" s="25" t="s">
        <v>11683</v>
      </c>
      <c r="J1513" t="s">
        <v>11682</v>
      </c>
      <c r="M1513" t="b">
        <v>0</v>
      </c>
      <c r="T1513" t="s">
        <v>4341</v>
      </c>
      <c r="U1513" t="s">
        <v>4340</v>
      </c>
      <c r="V1513" t="s">
        <v>11272</v>
      </c>
      <c r="W1513">
        <v>2906</v>
      </c>
      <c r="X1513" s="25" t="s">
        <v>21748</v>
      </c>
      <c r="Y1513" t="s">
        <v>21736</v>
      </c>
      <c r="Z1513" t="s">
        <v>11681</v>
      </c>
      <c r="AA1513" t="str">
        <f t="shared" si="23"/>
        <v>Mainframe Product Security Requirements Guide :: Version 2, Release: 1 Benchmark Date: 27 Oct 2022 IA-5 (1);</v>
      </c>
    </row>
    <row r="1514" spans="1:27" ht="409.5" hidden="1">
      <c r="A1514" t="s">
        <v>11158</v>
      </c>
      <c r="B1514" t="s">
        <v>4349</v>
      </c>
      <c r="C1514" t="s">
        <v>7174</v>
      </c>
      <c r="D1514" t="s">
        <v>11157</v>
      </c>
      <c r="E1514" t="s">
        <v>11156</v>
      </c>
      <c r="F1514" t="s">
        <v>11155</v>
      </c>
      <c r="G1514" s="25" t="s">
        <v>11154</v>
      </c>
      <c r="I1514" t="s">
        <v>11153</v>
      </c>
      <c r="J1514" t="s">
        <v>11152</v>
      </c>
      <c r="M1514" t="b">
        <v>0</v>
      </c>
      <c r="T1514" t="s">
        <v>4341</v>
      </c>
      <c r="U1514" t="s">
        <v>4340</v>
      </c>
      <c r="V1514" t="s">
        <v>10511</v>
      </c>
      <c r="W1514">
        <v>2890</v>
      </c>
      <c r="X1514" s="25" t="s">
        <v>21748</v>
      </c>
      <c r="Y1514" t="s">
        <v>21736</v>
      </c>
      <c r="Z1514" t="s">
        <v>11151</v>
      </c>
      <c r="AA1514" t="str">
        <f t="shared" si="23"/>
        <v>Network Device Management Security Requirements Guide :: Version 4, Release: 1 Benchmark Date: 23 Apr 2021 IA-5 (1);</v>
      </c>
    </row>
    <row r="1515" spans="1:27" ht="409.5" hidden="1">
      <c r="A1515" t="s">
        <v>6248</v>
      </c>
      <c r="B1515" t="s">
        <v>4349</v>
      </c>
      <c r="C1515" t="s">
        <v>6247</v>
      </c>
      <c r="D1515" t="s">
        <v>6246</v>
      </c>
      <c r="E1515" t="s">
        <v>6245</v>
      </c>
      <c r="F1515" t="s">
        <v>6244</v>
      </c>
      <c r="G1515" s="25" t="s">
        <v>6243</v>
      </c>
      <c r="I1515" s="25" t="s">
        <v>6242</v>
      </c>
      <c r="J1515" t="s">
        <v>6241</v>
      </c>
      <c r="M1515" t="b">
        <v>0</v>
      </c>
      <c r="T1515" t="s">
        <v>4341</v>
      </c>
      <c r="U1515" t="s">
        <v>4340</v>
      </c>
      <c r="V1515" t="s">
        <v>5162</v>
      </c>
      <c r="W1515">
        <v>4093</v>
      </c>
      <c r="X1515" s="25" t="s">
        <v>21748</v>
      </c>
      <c r="Y1515" t="s">
        <v>21736</v>
      </c>
      <c r="Z1515" t="s">
        <v>6240</v>
      </c>
      <c r="AA1515" t="str">
        <f t="shared" si="23"/>
        <v>Application Security and Development Security Technical Implementation Guide :: Version 5, Release: 2 Benchmark Date: 27 Oct 2022 IA-5 (1);</v>
      </c>
    </row>
    <row r="1516" spans="1:27" ht="409.5">
      <c r="A1516" t="s">
        <v>20366</v>
      </c>
      <c r="B1516" t="s">
        <v>4349</v>
      </c>
      <c r="C1516" t="s">
        <v>20364</v>
      </c>
      <c r="D1516" t="s">
        <v>20365</v>
      </c>
      <c r="E1516" t="s">
        <v>20364</v>
      </c>
      <c r="F1516" t="s">
        <v>20363</v>
      </c>
      <c r="G1516" s="25" t="s">
        <v>20362</v>
      </c>
      <c r="I1516" s="25" t="s">
        <v>20361</v>
      </c>
      <c r="J1516" t="s">
        <v>20360</v>
      </c>
      <c r="M1516" t="b">
        <v>0</v>
      </c>
      <c r="T1516" t="s">
        <v>4341</v>
      </c>
      <c r="U1516" t="s">
        <v>4340</v>
      </c>
      <c r="V1516" t="s">
        <v>19908</v>
      </c>
      <c r="W1516">
        <v>2489</v>
      </c>
      <c r="X1516" s="25" t="s">
        <v>21749</v>
      </c>
      <c r="Y1516" t="s">
        <v>21750</v>
      </c>
      <c r="AA1516" t="str">
        <f t="shared" si="23"/>
        <v>Application Layer Gateway (ALG) Security Requirements Guide (SRG) :: Version 1, Release: 2 Benchmark Date: 24 Jul 2015 IA-5 (13);</v>
      </c>
    </row>
    <row r="1517" spans="1:27" ht="409.5" hidden="1">
      <c r="A1517" t="s">
        <v>19164</v>
      </c>
      <c r="B1517" t="s">
        <v>4349</v>
      </c>
      <c r="C1517" t="s">
        <v>6229</v>
      </c>
      <c r="D1517" t="s">
        <v>19163</v>
      </c>
      <c r="E1517" t="s">
        <v>19162</v>
      </c>
      <c r="F1517" t="s">
        <v>19161</v>
      </c>
      <c r="G1517" t="s">
        <v>19160</v>
      </c>
      <c r="I1517" s="25" t="s">
        <v>19159</v>
      </c>
      <c r="J1517" t="s">
        <v>19158</v>
      </c>
      <c r="M1517" t="b">
        <v>0</v>
      </c>
      <c r="T1517" t="s">
        <v>4341</v>
      </c>
      <c r="U1517" t="s">
        <v>4340</v>
      </c>
      <c r="V1517" t="s">
        <v>18918</v>
      </c>
      <c r="W1517">
        <v>2900</v>
      </c>
      <c r="X1517" s="25" t="s">
        <v>21749</v>
      </c>
      <c r="Y1517" t="s">
        <v>21750</v>
      </c>
      <c r="Z1517" t="s">
        <v>19157</v>
      </c>
      <c r="AA1517" t="str">
        <f t="shared" si="23"/>
        <v>Application Server Security Requirements Guide :: Version 3, Release: 3 Benchmark Date: 27 Oct 2022 IA-5 (13);</v>
      </c>
    </row>
    <row r="1518" spans="1:27" ht="409.5" hidden="1">
      <c r="A1518" t="s">
        <v>17291</v>
      </c>
      <c r="B1518" t="s">
        <v>4349</v>
      </c>
      <c r="C1518" t="s">
        <v>6229</v>
      </c>
      <c r="D1518" t="s">
        <v>17290</v>
      </c>
      <c r="E1518" t="s">
        <v>17289</v>
      </c>
      <c r="F1518" t="s">
        <v>17288</v>
      </c>
      <c r="G1518" t="s">
        <v>11676</v>
      </c>
      <c r="I1518" s="25" t="s">
        <v>17287</v>
      </c>
      <c r="J1518" t="s">
        <v>17286</v>
      </c>
      <c r="M1518" t="b">
        <v>0</v>
      </c>
      <c r="T1518" t="s">
        <v>4341</v>
      </c>
      <c r="U1518" t="s">
        <v>4340</v>
      </c>
      <c r="V1518" t="s">
        <v>16942</v>
      </c>
      <c r="W1518">
        <v>5239</v>
      </c>
      <c r="X1518" s="25" t="s">
        <v>21749</v>
      </c>
      <c r="Y1518" t="s">
        <v>21750</v>
      </c>
      <c r="AA1518" t="str">
        <f t="shared" si="23"/>
        <v>Container Platform Security Requirements Guide :: Version 1, Release: 3 Benchmark Date: 27 Jan 2022 IA-5 (13);</v>
      </c>
    </row>
    <row r="1519" spans="1:27" ht="375" hidden="1">
      <c r="A1519" t="s">
        <v>16297</v>
      </c>
      <c r="B1519" t="s">
        <v>4349</v>
      </c>
      <c r="C1519" t="s">
        <v>6229</v>
      </c>
      <c r="D1519" t="s">
        <v>16296</v>
      </c>
      <c r="E1519" t="s">
        <v>16295</v>
      </c>
      <c r="F1519" t="s">
        <v>16294</v>
      </c>
      <c r="G1519" t="s">
        <v>13742</v>
      </c>
      <c r="I1519" s="25" t="s">
        <v>16293</v>
      </c>
      <c r="J1519" t="s">
        <v>16292</v>
      </c>
      <c r="M1519" t="b">
        <v>0</v>
      </c>
      <c r="T1519" t="s">
        <v>4341</v>
      </c>
      <c r="U1519" t="s">
        <v>4340</v>
      </c>
      <c r="V1519" t="s">
        <v>15953</v>
      </c>
      <c r="W1519">
        <v>2902</v>
      </c>
      <c r="X1519" s="25" t="s">
        <v>21749</v>
      </c>
      <c r="Y1519" t="s">
        <v>21750</v>
      </c>
      <c r="Z1519" t="s">
        <v>16291</v>
      </c>
      <c r="AA1519" t="str">
        <f t="shared" si="23"/>
        <v>Database Security Requirements Guide :: Version 3, Release: 3 Benchmark Date: 27 Jul 2022 IA-5 (13);</v>
      </c>
    </row>
    <row r="1520" spans="1:27" ht="375" hidden="1">
      <c r="A1520" t="s">
        <v>13747</v>
      </c>
      <c r="B1520" t="s">
        <v>4349</v>
      </c>
      <c r="C1520" t="s">
        <v>13746</v>
      </c>
      <c r="D1520" t="s">
        <v>13745</v>
      </c>
      <c r="E1520" t="s">
        <v>13744</v>
      </c>
      <c r="F1520" t="s">
        <v>13743</v>
      </c>
      <c r="G1520" t="s">
        <v>13742</v>
      </c>
      <c r="I1520" t="s">
        <v>13741</v>
      </c>
      <c r="J1520" t="s">
        <v>13740</v>
      </c>
      <c r="M1520" t="b">
        <v>0</v>
      </c>
      <c r="T1520" t="s">
        <v>4341</v>
      </c>
      <c r="U1520" t="s">
        <v>4340</v>
      </c>
      <c r="V1520" t="s">
        <v>13339</v>
      </c>
      <c r="W1520">
        <v>2895</v>
      </c>
      <c r="X1520" s="25" t="s">
        <v>21749</v>
      </c>
      <c r="Y1520" t="s">
        <v>21750</v>
      </c>
      <c r="Z1520" t="s">
        <v>13739</v>
      </c>
      <c r="AA1520" t="str">
        <f t="shared" si="23"/>
        <v>General Purpose Operating System Security Requirements Guide :: Version 2, Release: 4 Benchmark Date: 27 Jul 2022 IA-5 (13);</v>
      </c>
    </row>
    <row r="1521" spans="1:27" ht="409.5" hidden="1">
      <c r="A1521" t="s">
        <v>11680</v>
      </c>
      <c r="B1521" t="s">
        <v>4349</v>
      </c>
      <c r="C1521" t="s">
        <v>6229</v>
      </c>
      <c r="D1521" t="s">
        <v>11679</v>
      </c>
      <c r="E1521" t="s">
        <v>11678</v>
      </c>
      <c r="F1521" t="s">
        <v>11677</v>
      </c>
      <c r="G1521" t="s">
        <v>11676</v>
      </c>
      <c r="I1521" s="25" t="s">
        <v>11675</v>
      </c>
      <c r="J1521" t="s">
        <v>11674</v>
      </c>
      <c r="M1521" t="b">
        <v>0</v>
      </c>
      <c r="T1521" t="s">
        <v>4341</v>
      </c>
      <c r="U1521" t="s">
        <v>4340</v>
      </c>
      <c r="V1521" t="s">
        <v>11272</v>
      </c>
      <c r="W1521">
        <v>2906</v>
      </c>
      <c r="X1521" s="25" t="s">
        <v>21749</v>
      </c>
      <c r="Y1521" t="s">
        <v>21750</v>
      </c>
      <c r="Z1521" t="s">
        <v>11673</v>
      </c>
      <c r="AA1521" t="str">
        <f t="shared" si="23"/>
        <v>Mainframe Product Security Requirements Guide :: Version 2, Release: 1 Benchmark Date: 27 Oct 2022 IA-5 (13);</v>
      </c>
    </row>
    <row r="1522" spans="1:27" ht="409.5" hidden="1">
      <c r="A1522" t="s">
        <v>10713</v>
      </c>
      <c r="B1522" t="s">
        <v>4349</v>
      </c>
      <c r="C1522" t="s">
        <v>6229</v>
      </c>
      <c r="D1522" t="s">
        <v>10712</v>
      </c>
      <c r="E1522" t="s">
        <v>10711</v>
      </c>
      <c r="F1522" t="s">
        <v>10710</v>
      </c>
      <c r="G1522" s="25" t="s">
        <v>10709</v>
      </c>
      <c r="I1522" s="25" t="s">
        <v>10708</v>
      </c>
      <c r="J1522" t="s">
        <v>10707</v>
      </c>
      <c r="M1522" t="b">
        <v>0</v>
      </c>
      <c r="T1522" t="s">
        <v>4341</v>
      </c>
      <c r="U1522" t="s">
        <v>4340</v>
      </c>
      <c r="V1522" t="s">
        <v>10511</v>
      </c>
      <c r="W1522">
        <v>2890</v>
      </c>
      <c r="X1522" s="25" t="s">
        <v>21749</v>
      </c>
      <c r="Y1522" t="s">
        <v>21750</v>
      </c>
      <c r="Z1522" t="s">
        <v>10706</v>
      </c>
      <c r="AA1522" t="str">
        <f t="shared" si="23"/>
        <v>Network Device Management Security Requirements Guide :: Version 4, Release: 1 Benchmark Date: 23 Apr 2021 IA-5 (13);</v>
      </c>
    </row>
    <row r="1523" spans="1:27" ht="409.5" hidden="1">
      <c r="A1523" t="s">
        <v>8589</v>
      </c>
      <c r="B1523" t="s">
        <v>4349</v>
      </c>
      <c r="C1523" t="s">
        <v>6229</v>
      </c>
      <c r="D1523" t="s">
        <v>8588</v>
      </c>
      <c r="E1523" t="s">
        <v>8587</v>
      </c>
      <c r="F1523" t="s">
        <v>8586</v>
      </c>
      <c r="G1523" s="25" t="s">
        <v>8585</v>
      </c>
      <c r="I1523" s="25" t="s">
        <v>8584</v>
      </c>
      <c r="J1523" t="s">
        <v>8583</v>
      </c>
      <c r="M1523" t="b">
        <v>0</v>
      </c>
      <c r="T1523" t="s">
        <v>4341</v>
      </c>
      <c r="U1523" t="s">
        <v>4340</v>
      </c>
      <c r="V1523" t="s">
        <v>8332</v>
      </c>
      <c r="W1523">
        <v>5269</v>
      </c>
      <c r="X1523" s="25" t="s">
        <v>21749</v>
      </c>
      <c r="Y1523" t="s">
        <v>21750</v>
      </c>
      <c r="AA1523" t="str">
        <f t="shared" si="23"/>
        <v>Unified Endpoint Management Server Security Requirements Guide :: Version 1, Release: 1 Benchmark Date: 20 Nov 2020 IA-5 (13);</v>
      </c>
    </row>
    <row r="1524" spans="1:27" ht="409.5" hidden="1">
      <c r="A1524" t="s">
        <v>6230</v>
      </c>
      <c r="B1524" t="s">
        <v>4349</v>
      </c>
      <c r="C1524" t="s">
        <v>6229</v>
      </c>
      <c r="D1524" t="s">
        <v>6228</v>
      </c>
      <c r="E1524" t="s">
        <v>6227</v>
      </c>
      <c r="F1524" t="s">
        <v>6226</v>
      </c>
      <c r="G1524" s="25" t="s">
        <v>6225</v>
      </c>
      <c r="I1524" s="25" t="s">
        <v>6224</v>
      </c>
      <c r="J1524" t="s">
        <v>6223</v>
      </c>
      <c r="M1524" t="b">
        <v>0</v>
      </c>
      <c r="T1524" t="s">
        <v>4341</v>
      </c>
      <c r="U1524" t="s">
        <v>4340</v>
      </c>
      <c r="V1524" t="s">
        <v>5162</v>
      </c>
      <c r="W1524">
        <v>4093</v>
      </c>
      <c r="X1524" s="25" t="s">
        <v>21749</v>
      </c>
      <c r="Y1524" t="s">
        <v>21750</v>
      </c>
      <c r="Z1524" t="s">
        <v>6222</v>
      </c>
      <c r="AA1524" t="str">
        <f t="shared" si="23"/>
        <v>Application Security and Development Security Technical Implementation Guide :: Version 5, Release: 2 Benchmark Date: 27 Oct 2022 IA-5 (13);</v>
      </c>
    </row>
    <row r="1525" spans="1:27" ht="409.5" hidden="1">
      <c r="A1525" t="s">
        <v>21030</v>
      </c>
      <c r="B1525" t="s">
        <v>4349</v>
      </c>
      <c r="C1525" t="s">
        <v>21028</v>
      </c>
      <c r="D1525" t="s">
        <v>21029</v>
      </c>
      <c r="E1525" t="s">
        <v>21028</v>
      </c>
      <c r="F1525" t="s">
        <v>21027</v>
      </c>
      <c r="G1525" s="25" t="s">
        <v>12176</v>
      </c>
      <c r="I1525" s="25" t="s">
        <v>21026</v>
      </c>
      <c r="J1525" t="s">
        <v>21025</v>
      </c>
      <c r="M1525" t="b">
        <v>0</v>
      </c>
      <c r="T1525" t="s">
        <v>4341</v>
      </c>
      <c r="U1525" t="s">
        <v>4340</v>
      </c>
      <c r="V1525" t="s">
        <v>20945</v>
      </c>
      <c r="W1525">
        <v>3357</v>
      </c>
      <c r="X1525" s="25" t="s">
        <v>21752</v>
      </c>
      <c r="Y1525" t="s">
        <v>21753</v>
      </c>
      <c r="AA1525" t="str">
        <f t="shared" si="23"/>
        <v>Authentication, Authorization, and Accounting Services (AAA) Security Requirements Guide :: Version 1, Release: 2 Benchmark Date: 24 Jan 2020 IA-5 (2);</v>
      </c>
    </row>
    <row r="1526" spans="1:27" ht="409.5" hidden="1">
      <c r="A1526" t="s">
        <v>19533</v>
      </c>
      <c r="B1526" t="s">
        <v>4349</v>
      </c>
      <c r="C1526" t="s">
        <v>4831</v>
      </c>
      <c r="D1526" t="s">
        <v>19532</v>
      </c>
      <c r="E1526" t="s">
        <v>19531</v>
      </c>
      <c r="F1526" t="s">
        <v>19530</v>
      </c>
      <c r="G1526" s="25" t="s">
        <v>19529</v>
      </c>
      <c r="I1526" s="25" t="s">
        <v>19528</v>
      </c>
      <c r="J1526" t="s">
        <v>19527</v>
      </c>
      <c r="M1526" t="b">
        <v>0</v>
      </c>
      <c r="T1526" t="s">
        <v>4341</v>
      </c>
      <c r="U1526" t="s">
        <v>4340</v>
      </c>
      <c r="V1526" t="s">
        <v>18918</v>
      </c>
      <c r="W1526">
        <v>2900</v>
      </c>
      <c r="X1526" s="25" t="s">
        <v>21752</v>
      </c>
      <c r="Y1526" t="s">
        <v>21753</v>
      </c>
      <c r="Z1526" t="s">
        <v>19526</v>
      </c>
      <c r="AA1526" t="str">
        <f t="shared" si="23"/>
        <v>Application Server Security Requirements Guide :: Version 3, Release: 3 Benchmark Date: 27 Oct 2022 IA-5 (2);</v>
      </c>
    </row>
    <row r="1527" spans="1:27" ht="409.5" hidden="1">
      <c r="A1527" t="s">
        <v>18667</v>
      </c>
      <c r="B1527" t="s">
        <v>4745</v>
      </c>
      <c r="C1527" t="s">
        <v>4831</v>
      </c>
      <c r="D1527" t="s">
        <v>18666</v>
      </c>
      <c r="E1527" t="s">
        <v>18665</v>
      </c>
      <c r="F1527" t="s">
        <v>18664</v>
      </c>
      <c r="G1527" s="25" t="s">
        <v>12176</v>
      </c>
      <c r="I1527" s="25" t="s">
        <v>18663</v>
      </c>
      <c r="J1527" t="s">
        <v>18662</v>
      </c>
      <c r="M1527" t="b">
        <v>0</v>
      </c>
      <c r="T1527" t="s">
        <v>4341</v>
      </c>
      <c r="U1527" t="s">
        <v>4340</v>
      </c>
      <c r="V1527" t="s">
        <v>18135</v>
      </c>
      <c r="W1527">
        <v>2901</v>
      </c>
      <c r="X1527" s="25" t="s">
        <v>21752</v>
      </c>
      <c r="Y1527" t="s">
        <v>21753</v>
      </c>
      <c r="Z1527" t="s">
        <v>18661</v>
      </c>
      <c r="AA1527" t="str">
        <f t="shared" si="23"/>
        <v>Central Log Server Security Requirements Guide :: Version 2, Release: 2 Benchmark Date: 27 Oct 2022 IA-5 (2);</v>
      </c>
    </row>
    <row r="1528" spans="1:27" ht="409.5" hidden="1">
      <c r="A1528" t="s">
        <v>16623</v>
      </c>
      <c r="B1528" t="s">
        <v>4745</v>
      </c>
      <c r="C1528" t="s">
        <v>4831</v>
      </c>
      <c r="D1528" t="s">
        <v>16622</v>
      </c>
      <c r="E1528" t="s">
        <v>16621</v>
      </c>
      <c r="F1528" t="s">
        <v>16620</v>
      </c>
      <c r="G1528" s="25" t="s">
        <v>16619</v>
      </c>
      <c r="I1528" s="25" t="s">
        <v>16618</v>
      </c>
      <c r="J1528" t="s">
        <v>16617</v>
      </c>
      <c r="M1528" t="b">
        <v>0</v>
      </c>
      <c r="T1528" t="s">
        <v>4341</v>
      </c>
      <c r="U1528" t="s">
        <v>4340</v>
      </c>
      <c r="V1528" t="s">
        <v>15953</v>
      </c>
      <c r="W1528">
        <v>2902</v>
      </c>
      <c r="X1528" s="25" t="s">
        <v>21752</v>
      </c>
      <c r="Y1528" t="s">
        <v>21753</v>
      </c>
      <c r="Z1528" t="s">
        <v>16616</v>
      </c>
      <c r="AA1528" t="str">
        <f t="shared" si="23"/>
        <v>Database Security Requirements Guide :: Version 3, Release: 3 Benchmark Date: 27 Jul 2022 IA-5 (2);</v>
      </c>
    </row>
    <row r="1529" spans="1:27" ht="409.5" hidden="1">
      <c r="A1529" t="s">
        <v>15878</v>
      </c>
      <c r="B1529" t="s">
        <v>4349</v>
      </c>
      <c r="C1529" t="s">
        <v>15876</v>
      </c>
      <c r="D1529" t="s">
        <v>15877</v>
      </c>
      <c r="E1529" t="s">
        <v>15876</v>
      </c>
      <c r="F1529" t="s">
        <v>15875</v>
      </c>
      <c r="G1529" s="25" t="s">
        <v>15874</v>
      </c>
      <c r="I1529" t="s">
        <v>15873</v>
      </c>
      <c r="J1529" t="s">
        <v>15872</v>
      </c>
      <c r="M1529" t="b">
        <v>0</v>
      </c>
      <c r="T1529" t="s">
        <v>4341</v>
      </c>
      <c r="U1529" t="s">
        <v>4340</v>
      </c>
      <c r="V1529" t="s">
        <v>15278</v>
      </c>
      <c r="W1529">
        <v>2355</v>
      </c>
      <c r="X1529" s="25" t="s">
        <v>21752</v>
      </c>
      <c r="Y1529" t="s">
        <v>21753</v>
      </c>
      <c r="AA1529" t="str">
        <f t="shared" si="23"/>
        <v>Domain Name System (DNS) Security Requirements Guide :: Version 2, Release: 4 Benchmark Date: 23 Oct 2015 IA-5 (2);</v>
      </c>
    </row>
    <row r="1530" spans="1:27" ht="409.5" hidden="1">
      <c r="A1530" t="s">
        <v>15871</v>
      </c>
      <c r="B1530" t="s">
        <v>4349</v>
      </c>
      <c r="C1530" t="s">
        <v>15869</v>
      </c>
      <c r="D1530" t="s">
        <v>15870</v>
      </c>
      <c r="E1530" t="s">
        <v>15869</v>
      </c>
      <c r="F1530" t="s">
        <v>15868</v>
      </c>
      <c r="G1530" t="s">
        <v>15861</v>
      </c>
      <c r="I1530" s="25" t="s">
        <v>15867</v>
      </c>
      <c r="J1530" t="s">
        <v>15866</v>
      </c>
      <c r="M1530" t="b">
        <v>0</v>
      </c>
      <c r="T1530" t="s">
        <v>4341</v>
      </c>
      <c r="U1530" t="s">
        <v>4340</v>
      </c>
      <c r="V1530" t="s">
        <v>15278</v>
      </c>
      <c r="W1530">
        <v>2355</v>
      </c>
      <c r="X1530" s="25" t="s">
        <v>21752</v>
      </c>
      <c r="Y1530" t="s">
        <v>21753</v>
      </c>
      <c r="AA1530" t="str">
        <f t="shared" si="23"/>
        <v>Domain Name System (DNS) Security Requirements Guide :: Version 2, Release: 4 Benchmark Date: 23 Oct 2015 IA-5 (2);</v>
      </c>
    </row>
    <row r="1531" spans="1:27" ht="409.5" hidden="1">
      <c r="A1531" t="s">
        <v>15865</v>
      </c>
      <c r="B1531" t="s">
        <v>4349</v>
      </c>
      <c r="C1531" t="s">
        <v>15863</v>
      </c>
      <c r="D1531" t="s">
        <v>15864</v>
      </c>
      <c r="E1531" t="s">
        <v>15863</v>
      </c>
      <c r="F1531" t="s">
        <v>15862</v>
      </c>
      <c r="G1531" t="s">
        <v>15861</v>
      </c>
      <c r="I1531" s="25" t="s">
        <v>15860</v>
      </c>
      <c r="J1531" t="s">
        <v>15859</v>
      </c>
      <c r="M1531" t="b">
        <v>0</v>
      </c>
      <c r="T1531" t="s">
        <v>4341</v>
      </c>
      <c r="U1531" t="s">
        <v>4340</v>
      </c>
      <c r="V1531" t="s">
        <v>15278</v>
      </c>
      <c r="W1531">
        <v>2355</v>
      </c>
      <c r="X1531" s="25" t="s">
        <v>21752</v>
      </c>
      <c r="Y1531" t="s">
        <v>21753</v>
      </c>
      <c r="AA1531" t="str">
        <f t="shared" si="23"/>
        <v>Domain Name System (DNS) Security Requirements Guide :: Version 2, Release: 4 Benchmark Date: 23 Oct 2015 IA-5 (2);</v>
      </c>
    </row>
    <row r="1532" spans="1:27" ht="409.5" hidden="1">
      <c r="A1532" t="s">
        <v>15851</v>
      </c>
      <c r="B1532" t="s">
        <v>4349</v>
      </c>
      <c r="C1532" t="s">
        <v>15849</v>
      </c>
      <c r="D1532" t="s">
        <v>15850</v>
      </c>
      <c r="E1532" t="s">
        <v>15849</v>
      </c>
      <c r="F1532" t="s">
        <v>15848</v>
      </c>
      <c r="G1532" s="25" t="s">
        <v>15365</v>
      </c>
      <c r="I1532" s="25" t="s">
        <v>15847</v>
      </c>
      <c r="J1532" t="s">
        <v>15363</v>
      </c>
      <c r="M1532" t="b">
        <v>0</v>
      </c>
      <c r="T1532" t="s">
        <v>4341</v>
      </c>
      <c r="U1532" t="s">
        <v>4340</v>
      </c>
      <c r="V1532" t="s">
        <v>15278</v>
      </c>
      <c r="W1532">
        <v>2355</v>
      </c>
      <c r="X1532" s="25" t="s">
        <v>21752</v>
      </c>
      <c r="Y1532" t="s">
        <v>21753</v>
      </c>
      <c r="AA1532" t="str">
        <f t="shared" si="23"/>
        <v>Domain Name System (DNS) Security Requirements Guide :: Version 2, Release: 4 Benchmark Date: 23 Oct 2015 IA-5 (2);</v>
      </c>
    </row>
    <row r="1533" spans="1:27" ht="409.5" hidden="1">
      <c r="A1533" t="s">
        <v>15846</v>
      </c>
      <c r="B1533" t="s">
        <v>4349</v>
      </c>
      <c r="C1533" t="s">
        <v>15844</v>
      </c>
      <c r="D1533" t="s">
        <v>15845</v>
      </c>
      <c r="E1533" t="s">
        <v>15844</v>
      </c>
      <c r="F1533" t="s">
        <v>15843</v>
      </c>
      <c r="G1533" s="25" t="s">
        <v>15842</v>
      </c>
      <c r="I1533" s="25" t="s">
        <v>15841</v>
      </c>
      <c r="J1533" t="s">
        <v>15840</v>
      </c>
      <c r="M1533" t="b">
        <v>0</v>
      </c>
      <c r="T1533" t="s">
        <v>4341</v>
      </c>
      <c r="U1533" t="s">
        <v>4340</v>
      </c>
      <c r="V1533" t="s">
        <v>15278</v>
      </c>
      <c r="W1533">
        <v>2355</v>
      </c>
      <c r="X1533" s="25" t="s">
        <v>21752</v>
      </c>
      <c r="Y1533" t="s">
        <v>21753</v>
      </c>
      <c r="AA1533" t="str">
        <f t="shared" si="23"/>
        <v>Domain Name System (DNS) Security Requirements Guide :: Version 2, Release: 4 Benchmark Date: 23 Oct 2015 IA-5 (2);</v>
      </c>
    </row>
    <row r="1534" spans="1:27" ht="409.5" hidden="1">
      <c r="A1534" t="s">
        <v>14724</v>
      </c>
      <c r="B1534" t="s">
        <v>4349</v>
      </c>
      <c r="C1534" t="s">
        <v>14723</v>
      </c>
      <c r="D1534" t="s">
        <v>14722</v>
      </c>
      <c r="E1534" t="s">
        <v>14721</v>
      </c>
      <c r="F1534" t="s">
        <v>14720</v>
      </c>
      <c r="G1534" s="25" t="s">
        <v>14719</v>
      </c>
      <c r="I1534" t="s">
        <v>14718</v>
      </c>
      <c r="J1534" t="s">
        <v>14717</v>
      </c>
      <c r="M1534" t="b">
        <v>0</v>
      </c>
      <c r="T1534" t="s">
        <v>4341</v>
      </c>
      <c r="U1534" t="s">
        <v>4340</v>
      </c>
      <c r="V1534" t="s">
        <v>13339</v>
      </c>
      <c r="W1534">
        <v>2895</v>
      </c>
      <c r="X1534" s="25" t="s">
        <v>21752</v>
      </c>
      <c r="Y1534" t="s">
        <v>21753</v>
      </c>
      <c r="Z1534" t="s">
        <v>14716</v>
      </c>
      <c r="AA1534" t="str">
        <f t="shared" si="23"/>
        <v>General Purpose Operating System Security Requirements Guide :: Version 2, Release: 4 Benchmark Date: 27 Jul 2022 IA-5 (2);</v>
      </c>
    </row>
    <row r="1535" spans="1:27" ht="409.5" hidden="1">
      <c r="A1535" t="s">
        <v>12180</v>
      </c>
      <c r="B1535" t="s">
        <v>4349</v>
      </c>
      <c r="C1535" t="s">
        <v>4831</v>
      </c>
      <c r="D1535" t="s">
        <v>12179</v>
      </c>
      <c r="E1535" t="s">
        <v>12178</v>
      </c>
      <c r="F1535" t="s">
        <v>12177</v>
      </c>
      <c r="G1535" s="25" t="s">
        <v>12176</v>
      </c>
      <c r="I1535" s="25" t="s">
        <v>12175</v>
      </c>
      <c r="J1535" t="s">
        <v>12174</v>
      </c>
      <c r="M1535" t="b">
        <v>0</v>
      </c>
      <c r="T1535" t="s">
        <v>4341</v>
      </c>
      <c r="U1535" t="s">
        <v>4340</v>
      </c>
      <c r="V1535" t="s">
        <v>11272</v>
      </c>
      <c r="W1535">
        <v>2906</v>
      </c>
      <c r="X1535" s="25" t="s">
        <v>21752</v>
      </c>
      <c r="Y1535" t="s">
        <v>21753</v>
      </c>
      <c r="Z1535" t="s">
        <v>12173</v>
      </c>
      <c r="AA1535" t="str">
        <f t="shared" si="23"/>
        <v>Mainframe Product Security Requirements Guide :: Version 2, Release: 1 Benchmark Date: 27 Oct 2022 IA-5 (2);</v>
      </c>
    </row>
    <row r="1536" spans="1:27" ht="409.5" hidden="1">
      <c r="A1536" t="s">
        <v>9410</v>
      </c>
      <c r="B1536" t="s">
        <v>4349</v>
      </c>
      <c r="C1536" t="s">
        <v>4831</v>
      </c>
      <c r="D1536" t="s">
        <v>9409</v>
      </c>
      <c r="E1536" t="s">
        <v>9408</v>
      </c>
      <c r="F1536" t="s">
        <v>9407</v>
      </c>
      <c r="G1536" s="25" t="s">
        <v>9406</v>
      </c>
      <c r="I1536" s="25" t="s">
        <v>9405</v>
      </c>
      <c r="J1536" t="s">
        <v>9404</v>
      </c>
      <c r="M1536" t="b">
        <v>0</v>
      </c>
      <c r="T1536" t="s">
        <v>4341</v>
      </c>
      <c r="U1536" t="s">
        <v>4340</v>
      </c>
      <c r="V1536" t="s">
        <v>9347</v>
      </c>
      <c r="W1536">
        <v>5262</v>
      </c>
      <c r="X1536" s="25" t="s">
        <v>21752</v>
      </c>
      <c r="Y1536" t="s">
        <v>21753</v>
      </c>
      <c r="AA1536" t="str">
        <f t="shared" si="23"/>
        <v>Unified Endpoint Management Agent Security Requirements Guide :: Version 1, Release: 1 Benchmark Date: 20 Nov 2020 IA-5 (2);</v>
      </c>
    </row>
    <row r="1537" spans="1:27" ht="409.5" hidden="1">
      <c r="A1537" t="s">
        <v>8898</v>
      </c>
      <c r="B1537" t="s">
        <v>4349</v>
      </c>
      <c r="C1537" t="s">
        <v>4831</v>
      </c>
      <c r="D1537" t="s">
        <v>8897</v>
      </c>
      <c r="E1537" t="s">
        <v>8896</v>
      </c>
      <c r="F1537" t="s">
        <v>8895</v>
      </c>
      <c r="G1537" s="25" t="s">
        <v>8894</v>
      </c>
      <c r="I1537" s="25" t="s">
        <v>8893</v>
      </c>
      <c r="J1537" t="s">
        <v>8892</v>
      </c>
      <c r="M1537" t="b">
        <v>0</v>
      </c>
      <c r="T1537" t="s">
        <v>4341</v>
      </c>
      <c r="U1537" t="s">
        <v>4340</v>
      </c>
      <c r="V1537" t="s">
        <v>8332</v>
      </c>
      <c r="W1537">
        <v>5269</v>
      </c>
      <c r="X1537" s="25" t="s">
        <v>21752</v>
      </c>
      <c r="Y1537" t="s">
        <v>21753</v>
      </c>
      <c r="AA1537" t="str">
        <f t="shared" si="23"/>
        <v>Unified Endpoint Management Server Security Requirements Guide :: Version 1, Release: 1 Benchmark Date: 20 Nov 2020 IA-5 (2);</v>
      </c>
    </row>
    <row r="1538" spans="1:27" ht="409.5" hidden="1">
      <c r="A1538" t="s">
        <v>8056</v>
      </c>
      <c r="B1538" t="s">
        <v>4349</v>
      </c>
      <c r="C1538" t="s">
        <v>8055</v>
      </c>
      <c r="D1538" t="s">
        <v>8054</v>
      </c>
      <c r="E1538" t="s">
        <v>8053</v>
      </c>
      <c r="F1538" t="s">
        <v>8052</v>
      </c>
      <c r="G1538" s="25" t="s">
        <v>8051</v>
      </c>
      <c r="I1538" s="25" t="s">
        <v>8050</v>
      </c>
      <c r="J1538" t="s">
        <v>8049</v>
      </c>
      <c r="M1538" t="b">
        <v>0</v>
      </c>
      <c r="T1538" t="s">
        <v>4341</v>
      </c>
      <c r="U1538" t="s">
        <v>4340</v>
      </c>
      <c r="V1538" t="s">
        <v>7613</v>
      </c>
      <c r="W1538">
        <v>2920</v>
      </c>
      <c r="X1538" s="25" t="s">
        <v>21752</v>
      </c>
      <c r="Y1538" t="s">
        <v>21753</v>
      </c>
      <c r="Z1538" t="s">
        <v>8048</v>
      </c>
      <c r="AA1538" t="str">
        <f t="shared" si="23"/>
        <v>Virtual Private Network (VPN) Security Requirements Guide :: Version 2, Release: 4 Benchmark Date: 27 Oct 2021 IA-5 (2);</v>
      </c>
    </row>
    <row r="1539" spans="1:27" ht="409.5" hidden="1">
      <c r="A1539" t="s">
        <v>6213</v>
      </c>
      <c r="B1539" t="s">
        <v>4745</v>
      </c>
      <c r="C1539" t="s">
        <v>4831</v>
      </c>
      <c r="D1539" t="s">
        <v>6212</v>
      </c>
      <c r="E1539" t="s">
        <v>6211</v>
      </c>
      <c r="F1539" t="s">
        <v>6210</v>
      </c>
      <c r="G1539" s="25" t="s">
        <v>6209</v>
      </c>
      <c r="I1539" s="25" t="s">
        <v>6208</v>
      </c>
      <c r="J1539" t="s">
        <v>6207</v>
      </c>
      <c r="M1539" t="b">
        <v>0</v>
      </c>
      <c r="T1539" t="s">
        <v>4341</v>
      </c>
      <c r="U1539" t="s">
        <v>4340</v>
      </c>
      <c r="V1539" t="s">
        <v>5162</v>
      </c>
      <c r="W1539">
        <v>4093</v>
      </c>
      <c r="X1539" s="25" t="s">
        <v>21752</v>
      </c>
      <c r="Y1539" t="s">
        <v>21753</v>
      </c>
      <c r="Z1539" t="s">
        <v>6206</v>
      </c>
      <c r="AA1539" t="str">
        <f t="shared" si="23"/>
        <v>Application Security and Development Security Technical Implementation Guide :: Version 5, Release: 2 Benchmark Date: 27 Oct 2022 IA-5 (2);</v>
      </c>
    </row>
    <row r="1540" spans="1:27" ht="409.5" hidden="1">
      <c r="A1540" t="s">
        <v>4832</v>
      </c>
      <c r="B1540" t="s">
        <v>4349</v>
      </c>
      <c r="C1540" t="s">
        <v>4831</v>
      </c>
      <c r="D1540" t="s">
        <v>4830</v>
      </c>
      <c r="E1540" t="s">
        <v>4829</v>
      </c>
      <c r="F1540" t="s">
        <v>4828</v>
      </c>
      <c r="G1540" s="25" t="s">
        <v>4827</v>
      </c>
      <c r="I1540" s="25" t="s">
        <v>4826</v>
      </c>
      <c r="J1540" t="s">
        <v>4825</v>
      </c>
      <c r="M1540" t="b">
        <v>0</v>
      </c>
      <c r="T1540" t="s">
        <v>4341</v>
      </c>
      <c r="U1540" t="s">
        <v>4340</v>
      </c>
      <c r="V1540" t="s">
        <v>4339</v>
      </c>
      <c r="W1540">
        <v>2910</v>
      </c>
      <c r="X1540" s="25" t="s">
        <v>21752</v>
      </c>
      <c r="Y1540" t="s">
        <v>21753</v>
      </c>
      <c r="Z1540" t="s">
        <v>4824</v>
      </c>
      <c r="AA1540" t="str">
        <f t="shared" ref="AA1540:AA1603" si="24">_xlfn.CONCAT(V1540, " ", Y1540)</f>
        <v>Web Server Security Requirements Guide :: Version 3, Release: 1 Benchmark Date: 27 Oct 2022 IA-5 (2);</v>
      </c>
    </row>
    <row r="1541" spans="1:27" ht="409.5" hidden="1">
      <c r="A1541" t="s">
        <v>21043</v>
      </c>
      <c r="B1541" t="s">
        <v>4745</v>
      </c>
      <c r="C1541" t="s">
        <v>21041</v>
      </c>
      <c r="D1541" t="s">
        <v>21042</v>
      </c>
      <c r="E1541" t="s">
        <v>21041</v>
      </c>
      <c r="F1541" t="s">
        <v>21040</v>
      </c>
      <c r="G1541" s="25" t="s">
        <v>21033</v>
      </c>
      <c r="I1541" s="25" t="s">
        <v>21039</v>
      </c>
      <c r="J1541" t="s">
        <v>21038</v>
      </c>
      <c r="M1541" t="b">
        <v>0</v>
      </c>
      <c r="T1541" t="s">
        <v>4341</v>
      </c>
      <c r="U1541" t="s">
        <v>4340</v>
      </c>
      <c r="V1541" t="s">
        <v>20945</v>
      </c>
      <c r="W1541">
        <v>3357</v>
      </c>
      <c r="X1541" s="25" t="s">
        <v>21754</v>
      </c>
      <c r="Y1541" t="s">
        <v>21755</v>
      </c>
      <c r="AA1541" t="str">
        <f t="shared" si="24"/>
        <v>Authentication, Authorization, and Accounting Services (AAA) Security Requirements Guide :: Version 1, Release: 2 Benchmark Date: 24 Jan 2020 IA-5 (2); (a)</v>
      </c>
    </row>
    <row r="1542" spans="1:27" ht="409.5" hidden="1">
      <c r="A1542" t="s">
        <v>21037</v>
      </c>
      <c r="B1542" t="s">
        <v>4745</v>
      </c>
      <c r="C1542" t="s">
        <v>21035</v>
      </c>
      <c r="D1542" t="s">
        <v>21036</v>
      </c>
      <c r="E1542" t="s">
        <v>21035</v>
      </c>
      <c r="F1542" t="s">
        <v>21034</v>
      </c>
      <c r="G1542" s="25" t="s">
        <v>21033</v>
      </c>
      <c r="I1542" s="25" t="s">
        <v>21032</v>
      </c>
      <c r="J1542" t="s">
        <v>21031</v>
      </c>
      <c r="M1542" t="b">
        <v>0</v>
      </c>
      <c r="T1542" t="s">
        <v>4341</v>
      </c>
      <c r="U1542" t="s">
        <v>4340</v>
      </c>
      <c r="V1542" t="s">
        <v>20945</v>
      </c>
      <c r="W1542">
        <v>3357</v>
      </c>
      <c r="X1542" s="25" t="s">
        <v>21754</v>
      </c>
      <c r="Y1542" t="s">
        <v>21755</v>
      </c>
      <c r="AA1542" t="str">
        <f t="shared" si="24"/>
        <v>Authentication, Authorization, and Accounting Services (AAA) Security Requirements Guide :: Version 1, Release: 2 Benchmark Date: 24 Jan 2020 IA-5 (2); (a)</v>
      </c>
    </row>
    <row r="1543" spans="1:27" ht="409.5">
      <c r="A1543" t="s">
        <v>20352</v>
      </c>
      <c r="B1543" t="s">
        <v>4349</v>
      </c>
      <c r="C1543" t="s">
        <v>20350</v>
      </c>
      <c r="D1543" t="s">
        <v>20351</v>
      </c>
      <c r="E1543" t="s">
        <v>20350</v>
      </c>
      <c r="F1543" t="s">
        <v>20349</v>
      </c>
      <c r="G1543" s="25" t="s">
        <v>20348</v>
      </c>
      <c r="I1543" s="25" t="s">
        <v>20347</v>
      </c>
      <c r="J1543" t="s">
        <v>20346</v>
      </c>
      <c r="M1543" t="b">
        <v>0</v>
      </c>
      <c r="T1543" t="s">
        <v>4341</v>
      </c>
      <c r="U1543" t="s">
        <v>4340</v>
      </c>
      <c r="V1543" t="s">
        <v>19908</v>
      </c>
      <c r="W1543">
        <v>2489</v>
      </c>
      <c r="X1543" s="25" t="s">
        <v>21754</v>
      </c>
      <c r="Y1543" t="s">
        <v>21755</v>
      </c>
      <c r="AA1543" t="str">
        <f t="shared" si="24"/>
        <v>Application Layer Gateway (ALG) Security Requirements Guide (SRG) :: Version 1, Release: 2 Benchmark Date: 24 Jul 2015 IA-5 (2); (a)</v>
      </c>
    </row>
    <row r="1544" spans="1:27" ht="409.5" hidden="1">
      <c r="A1544" t="s">
        <v>19541</v>
      </c>
      <c r="B1544" t="s">
        <v>4349</v>
      </c>
      <c r="C1544" t="s">
        <v>4840</v>
      </c>
      <c r="D1544" t="s">
        <v>19540</v>
      </c>
      <c r="E1544" t="s">
        <v>19539</v>
      </c>
      <c r="F1544" t="s">
        <v>19538</v>
      </c>
      <c r="G1544" t="s">
        <v>19537</v>
      </c>
      <c r="I1544" s="25" t="s">
        <v>19536</v>
      </c>
      <c r="J1544" t="s">
        <v>19535</v>
      </c>
      <c r="M1544" t="b">
        <v>0</v>
      </c>
      <c r="T1544" t="s">
        <v>4341</v>
      </c>
      <c r="U1544" t="s">
        <v>4340</v>
      </c>
      <c r="V1544" t="s">
        <v>18918</v>
      </c>
      <c r="W1544">
        <v>2900</v>
      </c>
      <c r="X1544" s="25" t="s">
        <v>21754</v>
      </c>
      <c r="Y1544" t="s">
        <v>21755</v>
      </c>
      <c r="Z1544" t="s">
        <v>19534</v>
      </c>
      <c r="AA1544" t="str">
        <f t="shared" si="24"/>
        <v>Application Server Security Requirements Guide :: Version 3, Release: 3 Benchmark Date: 27 Oct 2022 IA-5 (2); (a)</v>
      </c>
    </row>
    <row r="1545" spans="1:27" ht="409.5" hidden="1">
      <c r="A1545" t="s">
        <v>18675</v>
      </c>
      <c r="B1545" t="s">
        <v>4745</v>
      </c>
      <c r="C1545" t="s">
        <v>4840</v>
      </c>
      <c r="D1545" t="s">
        <v>18674</v>
      </c>
      <c r="E1545" t="s">
        <v>18673</v>
      </c>
      <c r="F1545" t="s">
        <v>18672</v>
      </c>
      <c r="G1545" s="25" t="s">
        <v>18671</v>
      </c>
      <c r="I1545" s="25" t="s">
        <v>18670</v>
      </c>
      <c r="J1545" t="s">
        <v>18669</v>
      </c>
      <c r="M1545" t="b">
        <v>0</v>
      </c>
      <c r="T1545" t="s">
        <v>4341</v>
      </c>
      <c r="U1545" t="s">
        <v>4340</v>
      </c>
      <c r="V1545" t="s">
        <v>18135</v>
      </c>
      <c r="W1545">
        <v>2901</v>
      </c>
      <c r="X1545" s="25" t="s">
        <v>21754</v>
      </c>
      <c r="Y1545" t="s">
        <v>21755</v>
      </c>
      <c r="Z1545" t="s">
        <v>18668</v>
      </c>
      <c r="AA1545" t="str">
        <f t="shared" si="24"/>
        <v>Central Log Server Security Requirements Guide :: Version 2, Release: 2 Benchmark Date: 27 Oct 2022 IA-5 (2); (a)</v>
      </c>
    </row>
    <row r="1546" spans="1:27" ht="409.5" hidden="1">
      <c r="A1546" t="s">
        <v>16972</v>
      </c>
      <c r="B1546" t="s">
        <v>4349</v>
      </c>
      <c r="C1546" t="s">
        <v>8347</v>
      </c>
      <c r="D1546" t="s">
        <v>16971</v>
      </c>
      <c r="E1546" t="s">
        <v>16970</v>
      </c>
      <c r="F1546" t="s">
        <v>16969</v>
      </c>
      <c r="G1546" s="25" t="s">
        <v>16968</v>
      </c>
      <c r="I1546" s="25" t="s">
        <v>16967</v>
      </c>
      <c r="J1546" t="s">
        <v>16966</v>
      </c>
      <c r="M1546" t="b">
        <v>0</v>
      </c>
      <c r="T1546" t="s">
        <v>4341</v>
      </c>
      <c r="U1546" t="s">
        <v>4340</v>
      </c>
      <c r="V1546" t="s">
        <v>16942</v>
      </c>
      <c r="W1546">
        <v>5239</v>
      </c>
      <c r="X1546" s="25" t="s">
        <v>21754</v>
      </c>
      <c r="Y1546" t="s">
        <v>21755</v>
      </c>
      <c r="AA1546" t="str">
        <f t="shared" si="24"/>
        <v>Container Platform Security Requirements Guide :: Version 1, Release: 3 Benchmark Date: 27 Jan 2022 IA-5 (2); (a)</v>
      </c>
    </row>
    <row r="1547" spans="1:27" ht="409.5" hidden="1">
      <c r="A1547" t="s">
        <v>16631</v>
      </c>
      <c r="B1547" t="s">
        <v>4349</v>
      </c>
      <c r="C1547" t="s">
        <v>4840</v>
      </c>
      <c r="D1547" t="s">
        <v>16630</v>
      </c>
      <c r="E1547" t="s">
        <v>16629</v>
      </c>
      <c r="F1547" t="s">
        <v>16628</v>
      </c>
      <c r="G1547" s="25" t="s">
        <v>16627</v>
      </c>
      <c r="I1547" s="25" t="s">
        <v>16626</v>
      </c>
      <c r="J1547" t="s">
        <v>16625</v>
      </c>
      <c r="M1547" t="b">
        <v>0</v>
      </c>
      <c r="T1547" t="s">
        <v>4341</v>
      </c>
      <c r="U1547" t="s">
        <v>4340</v>
      </c>
      <c r="V1547" t="s">
        <v>15953</v>
      </c>
      <c r="W1547">
        <v>2902</v>
      </c>
      <c r="X1547" s="25" t="s">
        <v>21754</v>
      </c>
      <c r="Y1547" t="s">
        <v>21755</v>
      </c>
      <c r="Z1547" t="s">
        <v>16624</v>
      </c>
      <c r="AA1547" t="str">
        <f t="shared" si="24"/>
        <v>Database Security Requirements Guide :: Version 3, Release: 3 Benchmark Date: 27 Jul 2022 IA-5 (2); (a)</v>
      </c>
    </row>
    <row r="1548" spans="1:27" ht="409.5" hidden="1">
      <c r="A1548" t="s">
        <v>14732</v>
      </c>
      <c r="B1548" t="s">
        <v>4349</v>
      </c>
      <c r="C1548" t="s">
        <v>14731</v>
      </c>
      <c r="D1548" t="s">
        <v>14730</v>
      </c>
      <c r="E1548" t="s">
        <v>14729</v>
      </c>
      <c r="F1548" t="s">
        <v>14728</v>
      </c>
      <c r="G1548" s="25" t="s">
        <v>6217</v>
      </c>
      <c r="I1548" t="s">
        <v>14727</v>
      </c>
      <c r="J1548" t="s">
        <v>14726</v>
      </c>
      <c r="M1548" t="b">
        <v>0</v>
      </c>
      <c r="T1548" t="s">
        <v>4341</v>
      </c>
      <c r="U1548" t="s">
        <v>4340</v>
      </c>
      <c r="V1548" t="s">
        <v>13339</v>
      </c>
      <c r="W1548">
        <v>2895</v>
      </c>
      <c r="X1548" s="25" t="s">
        <v>21754</v>
      </c>
      <c r="Y1548" t="s">
        <v>21755</v>
      </c>
      <c r="Z1548" t="s">
        <v>14725</v>
      </c>
      <c r="AA1548" t="str">
        <f t="shared" si="24"/>
        <v>General Purpose Operating System Security Requirements Guide :: Version 2, Release: 4 Benchmark Date: 27 Jul 2022 IA-5 (2); (a)</v>
      </c>
    </row>
    <row r="1549" spans="1:27" ht="409.5" hidden="1">
      <c r="A1549" t="s">
        <v>12188</v>
      </c>
      <c r="B1549" t="s">
        <v>4349</v>
      </c>
      <c r="C1549" t="s">
        <v>4840</v>
      </c>
      <c r="D1549" t="s">
        <v>12187</v>
      </c>
      <c r="E1549" t="s">
        <v>12186</v>
      </c>
      <c r="F1549" t="s">
        <v>12185</v>
      </c>
      <c r="G1549" s="25" t="s">
        <v>12184</v>
      </c>
      <c r="I1549" s="25" t="s">
        <v>12183</v>
      </c>
      <c r="J1549" t="s">
        <v>12182</v>
      </c>
      <c r="M1549" t="b">
        <v>0</v>
      </c>
      <c r="T1549" t="s">
        <v>4341</v>
      </c>
      <c r="U1549" t="s">
        <v>4340</v>
      </c>
      <c r="V1549" t="s">
        <v>11272</v>
      </c>
      <c r="W1549">
        <v>2906</v>
      </c>
      <c r="X1549" s="25" t="s">
        <v>21754</v>
      </c>
      <c r="Y1549" t="s">
        <v>21755</v>
      </c>
      <c r="Z1549" t="s">
        <v>12181</v>
      </c>
      <c r="AA1549" t="str">
        <f t="shared" si="24"/>
        <v>Mainframe Product Security Requirements Guide :: Version 2, Release: 1 Benchmark Date: 27 Oct 2022 IA-5 (2); (a)</v>
      </c>
    </row>
    <row r="1550" spans="1:27" ht="409.5" hidden="1">
      <c r="A1550" t="s">
        <v>10525</v>
      </c>
      <c r="B1550" t="s">
        <v>4745</v>
      </c>
      <c r="C1550" t="s">
        <v>4840</v>
      </c>
      <c r="D1550" t="s">
        <v>10524</v>
      </c>
      <c r="E1550" t="s">
        <v>10523</v>
      </c>
      <c r="F1550" t="s">
        <v>10522</v>
      </c>
      <c r="G1550" s="25" t="s">
        <v>10521</v>
      </c>
      <c r="I1550" s="25" t="s">
        <v>10520</v>
      </c>
      <c r="J1550" t="s">
        <v>10519</v>
      </c>
      <c r="M1550" t="b">
        <v>0</v>
      </c>
      <c r="T1550" t="s">
        <v>4341</v>
      </c>
      <c r="U1550" t="s">
        <v>4340</v>
      </c>
      <c r="V1550" t="s">
        <v>10511</v>
      </c>
      <c r="W1550">
        <v>2890</v>
      </c>
      <c r="X1550" s="25" t="s">
        <v>21754</v>
      </c>
      <c r="Y1550" t="s">
        <v>21755</v>
      </c>
      <c r="AA1550" t="str">
        <f t="shared" si="24"/>
        <v>Network Device Management Security Requirements Guide :: Version 4, Release: 1 Benchmark Date: 23 Apr 2021 IA-5 (2); (a)</v>
      </c>
    </row>
    <row r="1551" spans="1:27" ht="409.5" hidden="1">
      <c r="A1551" t="s">
        <v>9417</v>
      </c>
      <c r="B1551" t="s">
        <v>4349</v>
      </c>
      <c r="C1551" t="s">
        <v>4840</v>
      </c>
      <c r="D1551" t="s">
        <v>9416</v>
      </c>
      <c r="E1551" t="s">
        <v>9415</v>
      </c>
      <c r="F1551" t="s">
        <v>9414</v>
      </c>
      <c r="G1551" s="25" t="s">
        <v>9413</v>
      </c>
      <c r="I1551" s="25" t="s">
        <v>9412</v>
      </c>
      <c r="J1551" t="s">
        <v>9411</v>
      </c>
      <c r="M1551" t="b">
        <v>0</v>
      </c>
      <c r="T1551" t="s">
        <v>4341</v>
      </c>
      <c r="U1551" t="s">
        <v>4340</v>
      </c>
      <c r="V1551" t="s">
        <v>9347</v>
      </c>
      <c r="W1551">
        <v>5262</v>
      </c>
      <c r="X1551" s="25" t="s">
        <v>21754</v>
      </c>
      <c r="Y1551" t="s">
        <v>21755</v>
      </c>
      <c r="AA1551" t="str">
        <f t="shared" si="24"/>
        <v>Unified Endpoint Management Agent Security Requirements Guide :: Version 1, Release: 1 Benchmark Date: 20 Nov 2020 IA-5 (2); (a)</v>
      </c>
    </row>
    <row r="1552" spans="1:27" ht="409.5" hidden="1">
      <c r="A1552" t="s">
        <v>8912</v>
      </c>
      <c r="B1552" t="s">
        <v>4349</v>
      </c>
      <c r="C1552" t="s">
        <v>4840</v>
      </c>
      <c r="D1552" t="s">
        <v>8911</v>
      </c>
      <c r="E1552" t="s">
        <v>8910</v>
      </c>
      <c r="F1552" t="s">
        <v>8909</v>
      </c>
      <c r="G1552" s="25" t="s">
        <v>8908</v>
      </c>
      <c r="I1552" s="25" t="s">
        <v>8907</v>
      </c>
      <c r="J1552" t="s">
        <v>8906</v>
      </c>
      <c r="M1552" t="b">
        <v>0</v>
      </c>
      <c r="T1552" t="s">
        <v>4341</v>
      </c>
      <c r="U1552" t="s">
        <v>4340</v>
      </c>
      <c r="V1552" t="s">
        <v>8332</v>
      </c>
      <c r="W1552">
        <v>5269</v>
      </c>
      <c r="X1552" s="25" t="s">
        <v>21754</v>
      </c>
      <c r="Y1552" t="s">
        <v>21755</v>
      </c>
      <c r="AA1552" t="str">
        <f t="shared" si="24"/>
        <v>Unified Endpoint Management Server Security Requirements Guide :: Version 1, Release: 1 Benchmark Date: 20 Nov 2020 IA-5 (2); (a)</v>
      </c>
    </row>
    <row r="1553" spans="1:27" ht="409.5" hidden="1">
      <c r="A1553" t="s">
        <v>8905</v>
      </c>
      <c r="B1553" t="s">
        <v>4349</v>
      </c>
      <c r="C1553" t="s">
        <v>4840</v>
      </c>
      <c r="D1553" t="s">
        <v>8904</v>
      </c>
      <c r="E1553" t="s">
        <v>8903</v>
      </c>
      <c r="F1553" t="s">
        <v>8902</v>
      </c>
      <c r="G1553" s="25" t="s">
        <v>8901</v>
      </c>
      <c r="I1553" s="25" t="s">
        <v>8900</v>
      </c>
      <c r="J1553" t="s">
        <v>8899</v>
      </c>
      <c r="M1553" t="b">
        <v>0</v>
      </c>
      <c r="T1553" t="s">
        <v>4341</v>
      </c>
      <c r="U1553" t="s">
        <v>4340</v>
      </c>
      <c r="V1553" t="s">
        <v>8332</v>
      </c>
      <c r="W1553">
        <v>5269</v>
      </c>
      <c r="X1553" s="25" t="s">
        <v>21754</v>
      </c>
      <c r="Y1553" t="s">
        <v>21755</v>
      </c>
      <c r="AA1553" t="str">
        <f t="shared" si="24"/>
        <v>Unified Endpoint Management Server Security Requirements Guide :: Version 1, Release: 1 Benchmark Date: 20 Nov 2020 IA-5 (2); (a)</v>
      </c>
    </row>
    <row r="1554" spans="1:27" ht="409.5" hidden="1">
      <c r="A1554" t="s">
        <v>8348</v>
      </c>
      <c r="B1554" t="s">
        <v>4349</v>
      </c>
      <c r="C1554" t="s">
        <v>8347</v>
      </c>
      <c r="D1554" t="s">
        <v>8346</v>
      </c>
      <c r="E1554" t="s">
        <v>8345</v>
      </c>
      <c r="F1554" t="s">
        <v>8344</v>
      </c>
      <c r="G1554" s="25" t="s">
        <v>8343</v>
      </c>
      <c r="I1554" s="25" t="s">
        <v>8342</v>
      </c>
      <c r="J1554" t="s">
        <v>8341</v>
      </c>
      <c r="M1554" t="b">
        <v>0</v>
      </c>
      <c r="T1554" t="s">
        <v>4341</v>
      </c>
      <c r="U1554" t="s">
        <v>4340</v>
      </c>
      <c r="V1554" t="s">
        <v>8332</v>
      </c>
      <c r="W1554">
        <v>5269</v>
      </c>
      <c r="X1554" s="25" t="s">
        <v>21754</v>
      </c>
      <c r="Y1554" t="s">
        <v>21755</v>
      </c>
      <c r="AA1554" t="str">
        <f t="shared" si="24"/>
        <v>Unified Endpoint Management Server Security Requirements Guide :: Version 1, Release: 1 Benchmark Date: 20 Nov 2020 IA-5 (2); (a)</v>
      </c>
    </row>
    <row r="1555" spans="1:27" ht="409.5" hidden="1">
      <c r="A1555" t="s">
        <v>8065</v>
      </c>
      <c r="B1555" t="s">
        <v>4349</v>
      </c>
      <c r="C1555" t="s">
        <v>8064</v>
      </c>
      <c r="D1555" t="s">
        <v>8063</v>
      </c>
      <c r="E1555" t="s">
        <v>8062</v>
      </c>
      <c r="F1555" t="s">
        <v>8061</v>
      </c>
      <c r="G1555" s="25" t="s">
        <v>8060</v>
      </c>
      <c r="I1555" s="25" t="s">
        <v>8059</v>
      </c>
      <c r="J1555" t="s">
        <v>8058</v>
      </c>
      <c r="M1555" t="b">
        <v>0</v>
      </c>
      <c r="T1555" t="s">
        <v>4341</v>
      </c>
      <c r="U1555" t="s">
        <v>4340</v>
      </c>
      <c r="V1555" t="s">
        <v>7613</v>
      </c>
      <c r="W1555">
        <v>2920</v>
      </c>
      <c r="X1555" s="25" t="s">
        <v>21754</v>
      </c>
      <c r="Y1555" t="s">
        <v>21755</v>
      </c>
      <c r="Z1555" t="s">
        <v>8057</v>
      </c>
      <c r="AA1555" t="str">
        <f t="shared" si="24"/>
        <v>Virtual Private Network (VPN) Security Requirements Guide :: Version 2, Release: 4 Benchmark Date: 27 Oct 2021 IA-5 (2); (a)</v>
      </c>
    </row>
    <row r="1556" spans="1:27" ht="409.5" hidden="1">
      <c r="A1556" t="s">
        <v>7630</v>
      </c>
      <c r="B1556" t="s">
        <v>4349</v>
      </c>
      <c r="C1556" t="s">
        <v>7629</v>
      </c>
      <c r="D1556" t="s">
        <v>7628</v>
      </c>
      <c r="E1556" t="s">
        <v>7627</v>
      </c>
      <c r="F1556" t="s">
        <v>7626</v>
      </c>
      <c r="G1556" s="25" t="s">
        <v>7625</v>
      </c>
      <c r="I1556" s="25" t="s">
        <v>7624</v>
      </c>
      <c r="J1556" t="s">
        <v>7623</v>
      </c>
      <c r="M1556" t="b">
        <v>0</v>
      </c>
      <c r="T1556" t="s">
        <v>4341</v>
      </c>
      <c r="U1556" t="s">
        <v>4340</v>
      </c>
      <c r="V1556" t="s">
        <v>7613</v>
      </c>
      <c r="W1556">
        <v>2920</v>
      </c>
      <c r="X1556" s="25" t="s">
        <v>21754</v>
      </c>
      <c r="Y1556" t="s">
        <v>21755</v>
      </c>
      <c r="Z1556" t="s">
        <v>7622</v>
      </c>
      <c r="AA1556" t="str">
        <f t="shared" si="24"/>
        <v>Virtual Private Network (VPN) Security Requirements Guide :: Version 2, Release: 4 Benchmark Date: 27 Oct 2021 IA-5 (2); (a)</v>
      </c>
    </row>
    <row r="1557" spans="1:27" ht="409.5" hidden="1">
      <c r="A1557" t="s">
        <v>6221</v>
      </c>
      <c r="B1557" t="s">
        <v>4745</v>
      </c>
      <c r="C1557" t="s">
        <v>4840</v>
      </c>
      <c r="D1557" t="s">
        <v>6220</v>
      </c>
      <c r="E1557" t="s">
        <v>6219</v>
      </c>
      <c r="F1557" t="s">
        <v>6218</v>
      </c>
      <c r="G1557" s="25" t="s">
        <v>6217</v>
      </c>
      <c r="I1557" s="25" t="s">
        <v>6216</v>
      </c>
      <c r="J1557" t="s">
        <v>6215</v>
      </c>
      <c r="M1557" t="b">
        <v>0</v>
      </c>
      <c r="T1557" t="s">
        <v>4341</v>
      </c>
      <c r="U1557" t="s">
        <v>4340</v>
      </c>
      <c r="V1557" t="s">
        <v>5162</v>
      </c>
      <c r="W1557">
        <v>4093</v>
      </c>
      <c r="X1557" s="25" t="s">
        <v>21754</v>
      </c>
      <c r="Y1557" t="s">
        <v>21755</v>
      </c>
      <c r="Z1557" t="s">
        <v>6214</v>
      </c>
      <c r="AA1557" t="str">
        <f t="shared" si="24"/>
        <v>Application Security and Development Security Technical Implementation Guide :: Version 5, Release: 2 Benchmark Date: 27 Oct 2022 IA-5 (2); (a)</v>
      </c>
    </row>
    <row r="1558" spans="1:27" ht="409.5" hidden="1">
      <c r="A1558" t="s">
        <v>4841</v>
      </c>
      <c r="B1558" t="s">
        <v>4349</v>
      </c>
      <c r="C1558" t="s">
        <v>4840</v>
      </c>
      <c r="D1558" t="s">
        <v>4839</v>
      </c>
      <c r="E1558" t="s">
        <v>4838</v>
      </c>
      <c r="F1558" t="s">
        <v>4837</v>
      </c>
      <c r="G1558" t="s">
        <v>4836</v>
      </c>
      <c r="I1558" s="25" t="s">
        <v>4835</v>
      </c>
      <c r="J1558" t="s">
        <v>4834</v>
      </c>
      <c r="M1558" t="b">
        <v>0</v>
      </c>
      <c r="T1558" t="s">
        <v>4341</v>
      </c>
      <c r="U1558" t="s">
        <v>4340</v>
      </c>
      <c r="V1558" t="s">
        <v>4339</v>
      </c>
      <c r="W1558">
        <v>2910</v>
      </c>
      <c r="X1558" s="25" t="s">
        <v>21754</v>
      </c>
      <c r="Y1558" t="s">
        <v>21755</v>
      </c>
      <c r="Z1558" t="s">
        <v>4833</v>
      </c>
      <c r="AA1558" t="str">
        <f t="shared" si="24"/>
        <v>Web Server Security Requirements Guide :: Version 3, Release: 1 Benchmark Date: 27 Oct 2022 IA-5 (2); (a)</v>
      </c>
    </row>
    <row r="1559" spans="1:27" ht="409.5" hidden="1">
      <c r="A1559" t="s">
        <v>21024</v>
      </c>
      <c r="B1559" t="s">
        <v>4349</v>
      </c>
      <c r="C1559" t="s">
        <v>21022</v>
      </c>
      <c r="D1559" t="s">
        <v>21023</v>
      </c>
      <c r="E1559" t="s">
        <v>21022</v>
      </c>
      <c r="F1559" t="s">
        <v>21021</v>
      </c>
      <c r="G1559" t="s">
        <v>12168</v>
      </c>
      <c r="I1559" s="25" t="s">
        <v>21020</v>
      </c>
      <c r="J1559" t="s">
        <v>21019</v>
      </c>
      <c r="M1559" t="b">
        <v>0</v>
      </c>
      <c r="T1559" t="s">
        <v>4341</v>
      </c>
      <c r="U1559" t="s">
        <v>4340</v>
      </c>
      <c r="V1559" t="s">
        <v>20945</v>
      </c>
      <c r="W1559">
        <v>3357</v>
      </c>
      <c r="X1559" s="25" t="s">
        <v>21756</v>
      </c>
      <c r="Y1559" t="s">
        <v>21757</v>
      </c>
      <c r="AA1559" t="str">
        <f t="shared" si="24"/>
        <v>Authentication, Authorization, and Accounting Services (AAA) Security Requirements Guide :: Version 1, Release: 2 Benchmark Date: 24 Jan 2020 IA-5 (2); (c)</v>
      </c>
    </row>
    <row r="1560" spans="1:27" ht="409.5">
      <c r="A1560" t="s">
        <v>20345</v>
      </c>
      <c r="B1560" t="s">
        <v>4349</v>
      </c>
      <c r="C1560" t="s">
        <v>20343</v>
      </c>
      <c r="D1560" t="s">
        <v>20344</v>
      </c>
      <c r="E1560" t="s">
        <v>20343</v>
      </c>
      <c r="F1560" t="s">
        <v>20342</v>
      </c>
      <c r="G1560" s="25" t="s">
        <v>20341</v>
      </c>
      <c r="I1560" s="25" t="s">
        <v>20340</v>
      </c>
      <c r="J1560" t="s">
        <v>20339</v>
      </c>
      <c r="M1560" t="b">
        <v>0</v>
      </c>
      <c r="T1560" t="s">
        <v>4341</v>
      </c>
      <c r="U1560" t="s">
        <v>4340</v>
      </c>
      <c r="V1560" t="s">
        <v>19908</v>
      </c>
      <c r="W1560">
        <v>2489</v>
      </c>
      <c r="X1560" s="25" t="s">
        <v>21756</v>
      </c>
      <c r="Y1560" t="s">
        <v>21757</v>
      </c>
      <c r="AA1560" t="str">
        <f t="shared" si="24"/>
        <v>Application Layer Gateway (ALG) Security Requirements Guide (SRG) :: Version 1, Release: 2 Benchmark Date: 24 Jul 2015 IA-5 (2); (c)</v>
      </c>
    </row>
    <row r="1561" spans="1:27" ht="409.5" hidden="1">
      <c r="A1561" t="s">
        <v>19525</v>
      </c>
      <c r="B1561" t="s">
        <v>4349</v>
      </c>
      <c r="C1561" t="s">
        <v>6204</v>
      </c>
      <c r="D1561" t="s">
        <v>19524</v>
      </c>
      <c r="E1561" t="s">
        <v>19523</v>
      </c>
      <c r="F1561" t="s">
        <v>19522</v>
      </c>
      <c r="G1561" s="25" t="s">
        <v>19521</v>
      </c>
      <c r="I1561" s="25" t="s">
        <v>19520</v>
      </c>
      <c r="J1561" t="s">
        <v>19519</v>
      </c>
      <c r="M1561" t="b">
        <v>0</v>
      </c>
      <c r="T1561" t="s">
        <v>4341</v>
      </c>
      <c r="U1561" t="s">
        <v>4340</v>
      </c>
      <c r="V1561" t="s">
        <v>18918</v>
      </c>
      <c r="W1561">
        <v>2900</v>
      </c>
      <c r="X1561" s="25" t="s">
        <v>21756</v>
      </c>
      <c r="Y1561" t="s">
        <v>21757</v>
      </c>
      <c r="Z1561" t="s">
        <v>19518</v>
      </c>
      <c r="AA1561" t="str">
        <f t="shared" si="24"/>
        <v>Application Server Security Requirements Guide :: Version 3, Release: 3 Benchmark Date: 27 Oct 2022 IA-5 (2); (c)</v>
      </c>
    </row>
    <row r="1562" spans="1:27" ht="409.5" hidden="1">
      <c r="A1562" t="s">
        <v>18660</v>
      </c>
      <c r="B1562" t="s">
        <v>5187</v>
      </c>
      <c r="C1562" t="s">
        <v>6204</v>
      </c>
      <c r="D1562" t="s">
        <v>18659</v>
      </c>
      <c r="E1562" t="s">
        <v>18658</v>
      </c>
      <c r="F1562" t="s">
        <v>18657</v>
      </c>
      <c r="G1562" t="s">
        <v>12168</v>
      </c>
      <c r="I1562" s="25" t="s">
        <v>18656</v>
      </c>
      <c r="J1562" t="s">
        <v>18655</v>
      </c>
      <c r="M1562" t="b">
        <v>0</v>
      </c>
      <c r="T1562" t="s">
        <v>4341</v>
      </c>
      <c r="U1562" t="s">
        <v>4340</v>
      </c>
      <c r="V1562" t="s">
        <v>18135</v>
      </c>
      <c r="W1562">
        <v>2901</v>
      </c>
      <c r="X1562" s="25" t="s">
        <v>21756</v>
      </c>
      <c r="Y1562" t="s">
        <v>21757</v>
      </c>
      <c r="Z1562" t="s">
        <v>18654</v>
      </c>
      <c r="AA1562" t="str">
        <f t="shared" si="24"/>
        <v>Central Log Server Security Requirements Guide :: Version 2, Release: 2 Benchmark Date: 27 Oct 2022 IA-5 (2); (c)</v>
      </c>
    </row>
    <row r="1563" spans="1:27" ht="409.5" hidden="1">
      <c r="A1563" t="s">
        <v>17624</v>
      </c>
      <c r="B1563" t="s">
        <v>4349</v>
      </c>
      <c r="C1563" t="s">
        <v>6204</v>
      </c>
      <c r="D1563" t="s">
        <v>17623</v>
      </c>
      <c r="E1563" t="s">
        <v>17622</v>
      </c>
      <c r="F1563" t="s">
        <v>17621</v>
      </c>
      <c r="G1563" t="s">
        <v>17620</v>
      </c>
      <c r="I1563" s="25" t="s">
        <v>17619</v>
      </c>
      <c r="J1563" t="s">
        <v>17618</v>
      </c>
      <c r="M1563" t="b">
        <v>0</v>
      </c>
      <c r="T1563" t="s">
        <v>4341</v>
      </c>
      <c r="U1563" t="s">
        <v>4340</v>
      </c>
      <c r="V1563" t="s">
        <v>16942</v>
      </c>
      <c r="W1563">
        <v>5239</v>
      </c>
      <c r="X1563" s="25" t="s">
        <v>21756</v>
      </c>
      <c r="Y1563" t="s">
        <v>21757</v>
      </c>
      <c r="AA1563" t="str">
        <f t="shared" si="24"/>
        <v>Container Platform Security Requirements Guide :: Version 1, Release: 3 Benchmark Date: 27 Jan 2022 IA-5 (2); (c)</v>
      </c>
    </row>
    <row r="1564" spans="1:27" ht="409.5" hidden="1">
      <c r="A1564" t="s">
        <v>16615</v>
      </c>
      <c r="B1564" t="s">
        <v>4349</v>
      </c>
      <c r="C1564" t="s">
        <v>6204</v>
      </c>
      <c r="D1564" t="s">
        <v>16614</v>
      </c>
      <c r="E1564" t="s">
        <v>16613</v>
      </c>
      <c r="F1564" t="s">
        <v>16612</v>
      </c>
      <c r="G1564" t="s">
        <v>16611</v>
      </c>
      <c r="I1564" s="25" t="s">
        <v>16610</v>
      </c>
      <c r="J1564" t="s">
        <v>16609</v>
      </c>
      <c r="M1564" t="b">
        <v>0</v>
      </c>
      <c r="T1564" t="s">
        <v>4341</v>
      </c>
      <c r="U1564" t="s">
        <v>4340</v>
      </c>
      <c r="V1564" t="s">
        <v>15953</v>
      </c>
      <c r="W1564">
        <v>2902</v>
      </c>
      <c r="X1564" s="25" t="s">
        <v>21756</v>
      </c>
      <c r="Y1564" t="s">
        <v>21757</v>
      </c>
      <c r="Z1564" t="s">
        <v>16608</v>
      </c>
      <c r="AA1564" t="str">
        <f t="shared" si="24"/>
        <v>Database Security Requirements Guide :: Version 3, Release: 3 Benchmark Date: 27 Jul 2022 IA-5 (2); (c)</v>
      </c>
    </row>
    <row r="1565" spans="1:27" ht="409.5" hidden="1">
      <c r="A1565" t="s">
        <v>14715</v>
      </c>
      <c r="B1565" t="s">
        <v>4349</v>
      </c>
      <c r="C1565" t="s">
        <v>14714</v>
      </c>
      <c r="D1565" t="s">
        <v>14713</v>
      </c>
      <c r="E1565" t="s">
        <v>14712</v>
      </c>
      <c r="F1565" t="s">
        <v>14711</v>
      </c>
      <c r="G1565" t="s">
        <v>12168</v>
      </c>
      <c r="I1565" t="s">
        <v>14710</v>
      </c>
      <c r="J1565" t="s">
        <v>14709</v>
      </c>
      <c r="M1565" t="b">
        <v>0</v>
      </c>
      <c r="T1565" t="s">
        <v>4341</v>
      </c>
      <c r="U1565" t="s">
        <v>4340</v>
      </c>
      <c r="V1565" t="s">
        <v>13339</v>
      </c>
      <c r="W1565">
        <v>2895</v>
      </c>
      <c r="X1565" s="25" t="s">
        <v>21756</v>
      </c>
      <c r="Y1565" t="s">
        <v>21757</v>
      </c>
      <c r="Z1565" t="s">
        <v>14708</v>
      </c>
      <c r="AA1565" t="str">
        <f t="shared" si="24"/>
        <v>General Purpose Operating System Security Requirements Guide :: Version 2, Release: 4 Benchmark Date: 27 Jul 2022 IA-5 (2); (c)</v>
      </c>
    </row>
    <row r="1566" spans="1:27" ht="409.5" hidden="1">
      <c r="A1566" t="s">
        <v>12172</v>
      </c>
      <c r="B1566" t="s">
        <v>4349</v>
      </c>
      <c r="C1566" t="s">
        <v>6204</v>
      </c>
      <c r="D1566" t="s">
        <v>12171</v>
      </c>
      <c r="E1566" t="s">
        <v>12170</v>
      </c>
      <c r="F1566" t="s">
        <v>12169</v>
      </c>
      <c r="G1566" t="s">
        <v>12168</v>
      </c>
      <c r="I1566" s="25" t="s">
        <v>12167</v>
      </c>
      <c r="J1566" t="s">
        <v>12166</v>
      </c>
      <c r="M1566" t="b">
        <v>0</v>
      </c>
      <c r="T1566" t="s">
        <v>4341</v>
      </c>
      <c r="U1566" t="s">
        <v>4340</v>
      </c>
      <c r="V1566" t="s">
        <v>11272</v>
      </c>
      <c r="W1566">
        <v>2906</v>
      </c>
      <c r="X1566" s="25" t="s">
        <v>21756</v>
      </c>
      <c r="Y1566" t="s">
        <v>21757</v>
      </c>
      <c r="Z1566" t="s">
        <v>12165</v>
      </c>
      <c r="AA1566" t="str">
        <f t="shared" si="24"/>
        <v>Mainframe Product Security Requirements Guide :: Version 2, Release: 1 Benchmark Date: 27 Oct 2022 IA-5 (2); (c)</v>
      </c>
    </row>
    <row r="1567" spans="1:27" ht="409.5" hidden="1">
      <c r="A1567" t="s">
        <v>8891</v>
      </c>
      <c r="B1567" t="s">
        <v>4349</v>
      </c>
      <c r="C1567" t="s">
        <v>6204</v>
      </c>
      <c r="D1567" t="s">
        <v>8890</v>
      </c>
      <c r="E1567" t="s">
        <v>8889</v>
      </c>
      <c r="F1567" t="s">
        <v>8888</v>
      </c>
      <c r="G1567" s="25" t="s">
        <v>8887</v>
      </c>
      <c r="I1567" s="25" t="s">
        <v>8886</v>
      </c>
      <c r="J1567" t="s">
        <v>8885</v>
      </c>
      <c r="M1567" t="b">
        <v>0</v>
      </c>
      <c r="T1567" t="s">
        <v>4341</v>
      </c>
      <c r="U1567" t="s">
        <v>4340</v>
      </c>
      <c r="V1567" t="s">
        <v>8332</v>
      </c>
      <c r="W1567">
        <v>5269</v>
      </c>
      <c r="X1567" s="25" t="s">
        <v>21756</v>
      </c>
      <c r="Y1567" t="s">
        <v>21757</v>
      </c>
      <c r="AA1567" t="str">
        <f t="shared" si="24"/>
        <v>Unified Endpoint Management Server Security Requirements Guide :: Version 1, Release: 1 Benchmark Date: 20 Nov 2020 IA-5 (2); (c)</v>
      </c>
    </row>
    <row r="1568" spans="1:27" ht="409.5" hidden="1">
      <c r="A1568" t="s">
        <v>8047</v>
      </c>
      <c r="B1568" t="s">
        <v>4349</v>
      </c>
      <c r="C1568" t="s">
        <v>8038</v>
      </c>
      <c r="D1568" t="s">
        <v>8046</v>
      </c>
      <c r="E1568" t="s">
        <v>8045</v>
      </c>
      <c r="F1568" t="s">
        <v>8044</v>
      </c>
      <c r="G1568" t="s">
        <v>8043</v>
      </c>
      <c r="I1568" s="25" t="s">
        <v>8042</v>
      </c>
      <c r="J1568" t="s">
        <v>8041</v>
      </c>
      <c r="M1568" t="b">
        <v>0</v>
      </c>
      <c r="T1568" t="s">
        <v>4341</v>
      </c>
      <c r="U1568" t="s">
        <v>4340</v>
      </c>
      <c r="V1568" t="s">
        <v>7613</v>
      </c>
      <c r="W1568">
        <v>2920</v>
      </c>
      <c r="X1568" s="25" t="s">
        <v>21756</v>
      </c>
      <c r="Y1568" t="s">
        <v>21757</v>
      </c>
      <c r="Z1568" t="s">
        <v>8040</v>
      </c>
      <c r="AA1568" t="str">
        <f t="shared" si="24"/>
        <v>Virtual Private Network (VPN) Security Requirements Guide :: Version 2, Release: 4 Benchmark Date: 27 Oct 2021 IA-5 (2); (c)</v>
      </c>
    </row>
    <row r="1569" spans="1:27" ht="409.5" hidden="1">
      <c r="A1569" t="s">
        <v>8039</v>
      </c>
      <c r="B1569" t="s">
        <v>4349</v>
      </c>
      <c r="C1569" t="s">
        <v>8038</v>
      </c>
      <c r="D1569" t="s">
        <v>8037</v>
      </c>
      <c r="E1569" t="s">
        <v>8036</v>
      </c>
      <c r="F1569" t="s">
        <v>8035</v>
      </c>
      <c r="G1569" s="25" t="s">
        <v>8034</v>
      </c>
      <c r="I1569" s="25" t="s">
        <v>8033</v>
      </c>
      <c r="J1569" t="s">
        <v>8032</v>
      </c>
      <c r="M1569" t="b">
        <v>0</v>
      </c>
      <c r="T1569" t="s">
        <v>4341</v>
      </c>
      <c r="U1569" t="s">
        <v>4340</v>
      </c>
      <c r="V1569" t="s">
        <v>7613</v>
      </c>
      <c r="W1569">
        <v>2920</v>
      </c>
      <c r="X1569" s="25" t="s">
        <v>21756</v>
      </c>
      <c r="Y1569" t="s">
        <v>21757</v>
      </c>
      <c r="Z1569" t="s">
        <v>8031</v>
      </c>
      <c r="AA1569" t="str">
        <f t="shared" si="24"/>
        <v>Virtual Private Network (VPN) Security Requirements Guide :: Version 2, Release: 4 Benchmark Date: 27 Oct 2021 IA-5 (2); (c)</v>
      </c>
    </row>
    <row r="1570" spans="1:27" ht="409.5" hidden="1">
      <c r="A1570" t="s">
        <v>6205</v>
      </c>
      <c r="B1570" t="s">
        <v>4349</v>
      </c>
      <c r="C1570" t="s">
        <v>6204</v>
      </c>
      <c r="D1570" t="s">
        <v>6203</v>
      </c>
      <c r="E1570" t="s">
        <v>6202</v>
      </c>
      <c r="F1570" t="s">
        <v>6201</v>
      </c>
      <c r="G1570" s="25" t="s">
        <v>6200</v>
      </c>
      <c r="I1570" s="25" t="s">
        <v>6199</v>
      </c>
      <c r="J1570" t="s">
        <v>6198</v>
      </c>
      <c r="M1570" t="b">
        <v>0</v>
      </c>
      <c r="T1570" t="s">
        <v>4341</v>
      </c>
      <c r="U1570" t="s">
        <v>4340</v>
      </c>
      <c r="V1570" t="s">
        <v>5162</v>
      </c>
      <c r="W1570">
        <v>4093</v>
      </c>
      <c r="X1570" s="25" t="s">
        <v>21756</v>
      </c>
      <c r="Y1570" t="s">
        <v>21757</v>
      </c>
      <c r="Z1570" t="s">
        <v>6197</v>
      </c>
      <c r="AA1570" t="str">
        <f t="shared" si="24"/>
        <v>Application Security and Development Security Technical Implementation Guide :: Version 5, Release: 2 Benchmark Date: 27 Oct 2022 IA-5 (2); (c)</v>
      </c>
    </row>
    <row r="1571" spans="1:27" ht="409.5">
      <c r="A1571" t="s">
        <v>20359</v>
      </c>
      <c r="B1571" t="s">
        <v>4349</v>
      </c>
      <c r="C1571" t="s">
        <v>20357</v>
      </c>
      <c r="D1571" t="s">
        <v>20358</v>
      </c>
      <c r="E1571" t="s">
        <v>20357</v>
      </c>
      <c r="F1571" t="s">
        <v>20356</v>
      </c>
      <c r="G1571" s="25" t="s">
        <v>20355</v>
      </c>
      <c r="I1571" s="25" t="s">
        <v>20354</v>
      </c>
      <c r="J1571" t="s">
        <v>20353</v>
      </c>
      <c r="M1571" t="b">
        <v>0</v>
      </c>
      <c r="T1571" t="s">
        <v>4341</v>
      </c>
      <c r="U1571" t="s">
        <v>4340</v>
      </c>
      <c r="V1571" t="s">
        <v>19908</v>
      </c>
      <c r="W1571">
        <v>2489</v>
      </c>
      <c r="X1571" s="25" t="s">
        <v>21758</v>
      </c>
      <c r="Y1571" t="s">
        <v>21759</v>
      </c>
      <c r="AA1571" t="str">
        <f t="shared" si="24"/>
        <v>Application Layer Gateway (ALG) Security Requirements Guide (SRG) :: Version 1, Release: 2 Benchmark Date: 24 Jul 2015 IA-5 (2); (d)</v>
      </c>
    </row>
    <row r="1572" spans="1:27" ht="409.5" hidden="1">
      <c r="A1572" t="s">
        <v>19156</v>
      </c>
      <c r="B1572" t="s">
        <v>4349</v>
      </c>
      <c r="C1572" t="s">
        <v>6195</v>
      </c>
      <c r="D1572" t="s">
        <v>19155</v>
      </c>
      <c r="E1572" t="s">
        <v>19154</v>
      </c>
      <c r="F1572" t="s">
        <v>19153</v>
      </c>
      <c r="G1572" s="25" t="s">
        <v>19152</v>
      </c>
      <c r="I1572" s="25" t="s">
        <v>19151</v>
      </c>
      <c r="J1572" t="s">
        <v>19150</v>
      </c>
      <c r="M1572" t="b">
        <v>0</v>
      </c>
      <c r="T1572" t="s">
        <v>4341</v>
      </c>
      <c r="U1572" t="s">
        <v>4340</v>
      </c>
      <c r="V1572" t="s">
        <v>18918</v>
      </c>
      <c r="W1572">
        <v>2900</v>
      </c>
      <c r="X1572" s="25" t="s">
        <v>21758</v>
      </c>
      <c r="Y1572" t="s">
        <v>21759</v>
      </c>
      <c r="Z1572" t="s">
        <v>19149</v>
      </c>
      <c r="AA1572" t="str">
        <f t="shared" si="24"/>
        <v>Application Server Security Requirements Guide :: Version 3, Release: 3 Benchmark Date: 27 Oct 2022 IA-5 (2); (d)</v>
      </c>
    </row>
    <row r="1573" spans="1:27" ht="409.5" hidden="1">
      <c r="A1573" t="s">
        <v>17285</v>
      </c>
      <c r="B1573" t="s">
        <v>4349</v>
      </c>
      <c r="C1573" t="s">
        <v>6195</v>
      </c>
      <c r="D1573" t="s">
        <v>17284</v>
      </c>
      <c r="E1573" t="s">
        <v>17283</v>
      </c>
      <c r="F1573" t="s">
        <v>17282</v>
      </c>
      <c r="G1573" t="s">
        <v>17281</v>
      </c>
      <c r="I1573" s="25" t="s">
        <v>17280</v>
      </c>
      <c r="J1573" t="s">
        <v>17279</v>
      </c>
      <c r="M1573" t="b">
        <v>0</v>
      </c>
      <c r="T1573" t="s">
        <v>4341</v>
      </c>
      <c r="U1573" t="s">
        <v>4340</v>
      </c>
      <c r="V1573" t="s">
        <v>16942</v>
      </c>
      <c r="W1573">
        <v>5239</v>
      </c>
      <c r="X1573" s="25" t="s">
        <v>21758</v>
      </c>
      <c r="Y1573" t="s">
        <v>21759</v>
      </c>
      <c r="AA1573" t="str">
        <f t="shared" si="24"/>
        <v>Container Platform Security Requirements Guide :: Version 1, Release: 3 Benchmark Date: 27 Jan 2022 IA-5 (2); (d)</v>
      </c>
    </row>
    <row r="1574" spans="1:27" ht="409.5" hidden="1">
      <c r="A1574" t="s">
        <v>15663</v>
      </c>
      <c r="B1574" t="s">
        <v>4349</v>
      </c>
      <c r="C1574" t="s">
        <v>15661</v>
      </c>
      <c r="D1574" t="s">
        <v>15662</v>
      </c>
      <c r="E1574" t="s">
        <v>15661</v>
      </c>
      <c r="F1574" t="s">
        <v>15660</v>
      </c>
      <c r="G1574" s="25" t="s">
        <v>15659</v>
      </c>
      <c r="I1574" t="s">
        <v>15658</v>
      </c>
      <c r="J1574" t="s">
        <v>15657</v>
      </c>
      <c r="M1574" t="b">
        <v>0</v>
      </c>
      <c r="T1574" t="s">
        <v>4341</v>
      </c>
      <c r="U1574" t="s">
        <v>4340</v>
      </c>
      <c r="V1574" t="s">
        <v>15278</v>
      </c>
      <c r="W1574">
        <v>2355</v>
      </c>
      <c r="X1574" s="25" t="s">
        <v>21758</v>
      </c>
      <c r="Y1574" t="s">
        <v>21759</v>
      </c>
      <c r="AA1574" t="str">
        <f t="shared" si="24"/>
        <v>Domain Name System (DNS) Security Requirements Guide :: Version 2, Release: 4 Benchmark Date: 23 Oct 2015 IA-5 (2); (d)</v>
      </c>
    </row>
    <row r="1575" spans="1:27" ht="409.5" hidden="1">
      <c r="A1575" t="s">
        <v>13738</v>
      </c>
      <c r="B1575" t="s">
        <v>4349</v>
      </c>
      <c r="C1575" t="s">
        <v>13737</v>
      </c>
      <c r="D1575" t="s">
        <v>13736</v>
      </c>
      <c r="E1575" t="s">
        <v>13735</v>
      </c>
      <c r="F1575" t="s">
        <v>13734</v>
      </c>
      <c r="G1575" t="s">
        <v>8578</v>
      </c>
      <c r="I1575" t="s">
        <v>13733</v>
      </c>
      <c r="J1575" t="s">
        <v>13732</v>
      </c>
      <c r="M1575" t="b">
        <v>0</v>
      </c>
      <c r="T1575" t="s">
        <v>4341</v>
      </c>
      <c r="U1575" t="s">
        <v>4340</v>
      </c>
      <c r="V1575" t="s">
        <v>13339</v>
      </c>
      <c r="W1575">
        <v>2895</v>
      </c>
      <c r="X1575" s="25" t="s">
        <v>21758</v>
      </c>
      <c r="Y1575" t="s">
        <v>21759</v>
      </c>
      <c r="Z1575" t="s">
        <v>13731</v>
      </c>
      <c r="AA1575" t="str">
        <f t="shared" si="24"/>
        <v>General Purpose Operating System Security Requirements Guide :: Version 2, Release: 4 Benchmark Date: 27 Jul 2022 IA-5 (2); (d)</v>
      </c>
    </row>
    <row r="1576" spans="1:27" ht="409.5" hidden="1">
      <c r="A1576" t="s">
        <v>8582</v>
      </c>
      <c r="B1576" t="s">
        <v>4349</v>
      </c>
      <c r="C1576" t="s">
        <v>6195</v>
      </c>
      <c r="D1576" t="s">
        <v>8581</v>
      </c>
      <c r="E1576" t="s">
        <v>8580</v>
      </c>
      <c r="F1576" t="s">
        <v>8579</v>
      </c>
      <c r="G1576" t="s">
        <v>8578</v>
      </c>
      <c r="I1576" s="25" t="s">
        <v>8577</v>
      </c>
      <c r="J1576" t="s">
        <v>8576</v>
      </c>
      <c r="M1576" t="b">
        <v>0</v>
      </c>
      <c r="T1576" t="s">
        <v>4341</v>
      </c>
      <c r="U1576" t="s">
        <v>4340</v>
      </c>
      <c r="V1576" t="s">
        <v>8332</v>
      </c>
      <c r="W1576">
        <v>5269</v>
      </c>
      <c r="X1576" s="25" t="s">
        <v>21758</v>
      </c>
      <c r="Y1576" t="s">
        <v>21759</v>
      </c>
      <c r="AA1576" t="str">
        <f t="shared" si="24"/>
        <v>Unified Endpoint Management Server Security Requirements Guide :: Version 1, Release: 1 Benchmark Date: 20 Nov 2020 IA-5 (2); (d)</v>
      </c>
    </row>
    <row r="1577" spans="1:27" ht="409.5" hidden="1">
      <c r="A1577" t="s">
        <v>6196</v>
      </c>
      <c r="B1577" t="s">
        <v>4349</v>
      </c>
      <c r="C1577" t="s">
        <v>6195</v>
      </c>
      <c r="D1577" t="s">
        <v>6194</v>
      </c>
      <c r="E1577" t="s">
        <v>6193</v>
      </c>
      <c r="F1577" t="s">
        <v>6192</v>
      </c>
      <c r="G1577" s="25" t="s">
        <v>6191</v>
      </c>
      <c r="I1577" s="25" t="s">
        <v>6190</v>
      </c>
      <c r="J1577" t="s">
        <v>6189</v>
      </c>
      <c r="M1577" t="b">
        <v>0</v>
      </c>
      <c r="T1577" t="s">
        <v>4341</v>
      </c>
      <c r="U1577" t="s">
        <v>4340</v>
      </c>
      <c r="V1577" t="s">
        <v>5162</v>
      </c>
      <c r="W1577">
        <v>4093</v>
      </c>
      <c r="X1577" s="25" t="s">
        <v>21758</v>
      </c>
      <c r="Y1577" t="s">
        <v>21759</v>
      </c>
      <c r="Z1577" t="s">
        <v>6188</v>
      </c>
      <c r="AA1577" t="str">
        <f t="shared" si="24"/>
        <v>Application Security and Development Security Technical Implementation Guide :: Version 5, Release: 2 Benchmark Date: 27 Oct 2022 IA-5 (2); (d)</v>
      </c>
    </row>
    <row r="1578" spans="1:27" ht="409.5" hidden="1">
      <c r="A1578" t="s">
        <v>5461</v>
      </c>
      <c r="B1578" t="s">
        <v>4349</v>
      </c>
      <c r="C1578" t="s">
        <v>4358</v>
      </c>
      <c r="D1578" t="s">
        <v>5460</v>
      </c>
      <c r="E1578" t="s">
        <v>5459</v>
      </c>
      <c r="F1578" t="s">
        <v>5458</v>
      </c>
      <c r="G1578" t="s">
        <v>5457</v>
      </c>
      <c r="I1578" s="25" t="s">
        <v>5456</v>
      </c>
      <c r="J1578" t="s">
        <v>5455</v>
      </c>
      <c r="M1578" t="b">
        <v>0</v>
      </c>
      <c r="T1578" t="s">
        <v>4341</v>
      </c>
      <c r="U1578" t="s">
        <v>4340</v>
      </c>
      <c r="V1578" t="s">
        <v>5162</v>
      </c>
      <c r="W1578">
        <v>4093</v>
      </c>
      <c r="X1578" s="25" t="s">
        <v>5454</v>
      </c>
      <c r="Y1578" t="s">
        <v>21760</v>
      </c>
      <c r="Z1578" t="s">
        <v>5453</v>
      </c>
      <c r="AA1578" t="str">
        <f t="shared" si="24"/>
        <v>Application Security and Development Security Technical Implementation Guide :: Version 5, Release: 2 Benchmark Date: 27 Oct 2022 IA-5 (6);</v>
      </c>
    </row>
    <row r="1579" spans="1:27" ht="409.5" hidden="1">
      <c r="A1579" t="s">
        <v>5452</v>
      </c>
      <c r="B1579" t="s">
        <v>4745</v>
      </c>
      <c r="C1579" t="s">
        <v>4358</v>
      </c>
      <c r="D1579" t="s">
        <v>5451</v>
      </c>
      <c r="E1579" t="s">
        <v>5450</v>
      </c>
      <c r="F1579" t="s">
        <v>5449</v>
      </c>
      <c r="G1579" t="s">
        <v>5448</v>
      </c>
      <c r="I1579" s="25" t="s">
        <v>5447</v>
      </c>
      <c r="J1579" t="s">
        <v>5446</v>
      </c>
      <c r="M1579" t="b">
        <v>0</v>
      </c>
      <c r="T1579" t="s">
        <v>4341</v>
      </c>
      <c r="U1579" t="s">
        <v>4340</v>
      </c>
      <c r="V1579" t="s">
        <v>5162</v>
      </c>
      <c r="W1579">
        <v>4093</v>
      </c>
      <c r="X1579" s="25" t="s">
        <v>5445</v>
      </c>
      <c r="Y1579" t="s">
        <v>21761</v>
      </c>
      <c r="Z1579" t="s">
        <v>5444</v>
      </c>
      <c r="AA1579" t="str">
        <f t="shared" si="24"/>
        <v>Application Security and Development Security Technical Implementation Guide :: Version 5, Release: 2 Benchmark Date: 27 Oct 2022 IA-5 (7);</v>
      </c>
    </row>
    <row r="1580" spans="1:27" ht="409.5" hidden="1">
      <c r="A1580" t="s">
        <v>6239</v>
      </c>
      <c r="B1580" t="s">
        <v>4349</v>
      </c>
      <c r="C1580" t="s">
        <v>4358</v>
      </c>
      <c r="D1580" t="s">
        <v>6238</v>
      </c>
      <c r="E1580" t="s">
        <v>6237</v>
      </c>
      <c r="F1580" t="s">
        <v>6236</v>
      </c>
      <c r="G1580" s="25" t="s">
        <v>6235</v>
      </c>
      <c r="I1580" s="25" t="s">
        <v>6234</v>
      </c>
      <c r="J1580" s="25" t="s">
        <v>6233</v>
      </c>
      <c r="M1580" t="b">
        <v>0</v>
      </c>
      <c r="T1580" t="s">
        <v>4341</v>
      </c>
      <c r="U1580" t="s">
        <v>4340</v>
      </c>
      <c r="V1580" t="s">
        <v>5162</v>
      </c>
      <c r="W1580">
        <v>4093</v>
      </c>
      <c r="X1580" s="25" t="s">
        <v>6232</v>
      </c>
      <c r="Y1580" t="s">
        <v>21762</v>
      </c>
      <c r="Z1580" t="s">
        <v>6231</v>
      </c>
      <c r="AA1580" t="str">
        <f t="shared" si="24"/>
        <v>Application Security and Development Security Technical Implementation Guide :: Version 5, Release: 2 Benchmark Date: 27 Oct 2022 IA-5;</v>
      </c>
    </row>
    <row r="1581" spans="1:27" ht="409.5" hidden="1">
      <c r="A1581" t="s">
        <v>19517</v>
      </c>
      <c r="B1581" t="s">
        <v>4349</v>
      </c>
      <c r="C1581" t="s">
        <v>6186</v>
      </c>
      <c r="D1581" t="s">
        <v>19516</v>
      </c>
      <c r="E1581" t="s">
        <v>19515</v>
      </c>
      <c r="F1581" t="s">
        <v>19514</v>
      </c>
      <c r="G1581" s="25" t="s">
        <v>19513</v>
      </c>
      <c r="I1581" s="25" t="s">
        <v>19512</v>
      </c>
      <c r="J1581" t="s">
        <v>19511</v>
      </c>
      <c r="M1581" t="b">
        <v>0</v>
      </c>
      <c r="T1581" t="s">
        <v>4341</v>
      </c>
      <c r="U1581" t="s">
        <v>4340</v>
      </c>
      <c r="V1581" t="s">
        <v>18918</v>
      </c>
      <c r="W1581">
        <v>2900</v>
      </c>
      <c r="X1581" s="25" t="s">
        <v>21764</v>
      </c>
      <c r="Y1581" t="s">
        <v>21763</v>
      </c>
      <c r="Z1581" t="s">
        <v>19510</v>
      </c>
      <c r="AA1581" t="str">
        <f t="shared" si="24"/>
        <v>Application Server Security Requirements Guide :: Version 3, Release: 3 Benchmark Date: 27 Oct 2022 IA-6;</v>
      </c>
    </row>
    <row r="1582" spans="1:27" ht="409.5" hidden="1">
      <c r="A1582" t="s">
        <v>18653</v>
      </c>
      <c r="B1582" t="s">
        <v>4745</v>
      </c>
      <c r="C1582" t="s">
        <v>6186</v>
      </c>
      <c r="D1582" t="s">
        <v>18652</v>
      </c>
      <c r="E1582" t="s">
        <v>18651</v>
      </c>
      <c r="F1582" t="s">
        <v>18650</v>
      </c>
      <c r="G1582" s="25" t="s">
        <v>18649</v>
      </c>
      <c r="I1582" s="25" t="s">
        <v>18648</v>
      </c>
      <c r="J1582" t="s">
        <v>18647</v>
      </c>
      <c r="M1582" t="b">
        <v>0</v>
      </c>
      <c r="T1582" t="s">
        <v>4341</v>
      </c>
      <c r="U1582" t="s">
        <v>4340</v>
      </c>
      <c r="V1582" t="s">
        <v>18135</v>
      </c>
      <c r="W1582">
        <v>2901</v>
      </c>
      <c r="X1582" s="25" t="s">
        <v>21764</v>
      </c>
      <c r="Y1582" t="s">
        <v>21763</v>
      </c>
      <c r="Z1582" t="s">
        <v>18646</v>
      </c>
      <c r="AA1582" t="str">
        <f t="shared" si="24"/>
        <v>Central Log Server Security Requirements Guide :: Version 2, Release: 2 Benchmark Date: 27 Oct 2022 IA-6;</v>
      </c>
    </row>
    <row r="1583" spans="1:27" ht="409.5" hidden="1">
      <c r="A1583" t="s">
        <v>17617</v>
      </c>
      <c r="B1583" t="s">
        <v>4349</v>
      </c>
      <c r="C1583" t="s">
        <v>6186</v>
      </c>
      <c r="D1583" t="s">
        <v>17616</v>
      </c>
      <c r="E1583" t="s">
        <v>17615</v>
      </c>
      <c r="F1583" t="s">
        <v>17614</v>
      </c>
      <c r="G1583" s="25" t="s">
        <v>17613</v>
      </c>
      <c r="I1583" s="25" t="s">
        <v>17612</v>
      </c>
      <c r="J1583" t="s">
        <v>17611</v>
      </c>
      <c r="M1583" t="b">
        <v>0</v>
      </c>
      <c r="T1583" t="s">
        <v>4341</v>
      </c>
      <c r="U1583" t="s">
        <v>4340</v>
      </c>
      <c r="V1583" t="s">
        <v>16942</v>
      </c>
      <c r="W1583">
        <v>5239</v>
      </c>
      <c r="X1583" s="25" t="s">
        <v>21764</v>
      </c>
      <c r="Y1583" t="s">
        <v>21763</v>
      </c>
      <c r="AA1583" t="str">
        <f t="shared" si="24"/>
        <v>Container Platform Security Requirements Guide :: Version 1, Release: 3 Benchmark Date: 27 Jan 2022 IA-6;</v>
      </c>
    </row>
    <row r="1584" spans="1:27" ht="409.5" hidden="1">
      <c r="A1584" t="s">
        <v>16607</v>
      </c>
      <c r="B1584" t="s">
        <v>4745</v>
      </c>
      <c r="C1584" t="s">
        <v>6186</v>
      </c>
      <c r="D1584" t="s">
        <v>16606</v>
      </c>
      <c r="E1584" t="s">
        <v>16605</v>
      </c>
      <c r="F1584" t="s">
        <v>16604</v>
      </c>
      <c r="G1584" s="25" t="s">
        <v>16603</v>
      </c>
      <c r="I1584" s="25" t="s">
        <v>16602</v>
      </c>
      <c r="J1584" t="s">
        <v>16601</v>
      </c>
      <c r="M1584" t="b">
        <v>0</v>
      </c>
      <c r="T1584" t="s">
        <v>4341</v>
      </c>
      <c r="U1584" t="s">
        <v>4340</v>
      </c>
      <c r="V1584" t="s">
        <v>15953</v>
      </c>
      <c r="W1584">
        <v>2902</v>
      </c>
      <c r="X1584" s="25" t="s">
        <v>21764</v>
      </c>
      <c r="Y1584" t="s">
        <v>21763</v>
      </c>
      <c r="Z1584" t="s">
        <v>16600</v>
      </c>
      <c r="AA1584" t="str">
        <f t="shared" si="24"/>
        <v>Database Security Requirements Guide :: Version 3, Release: 3 Benchmark Date: 27 Jul 2022 IA-6;</v>
      </c>
    </row>
    <row r="1585" spans="1:27" ht="409.5" hidden="1">
      <c r="A1585" t="s">
        <v>14620</v>
      </c>
      <c r="B1585" t="s">
        <v>4349</v>
      </c>
      <c r="C1585" t="s">
        <v>14619</v>
      </c>
      <c r="D1585" t="s">
        <v>14618</v>
      </c>
      <c r="E1585" t="s">
        <v>14617</v>
      </c>
      <c r="F1585" t="s">
        <v>14616</v>
      </c>
      <c r="G1585" s="25" t="s">
        <v>14615</v>
      </c>
      <c r="I1585" t="s">
        <v>14614</v>
      </c>
      <c r="J1585" t="s">
        <v>14613</v>
      </c>
      <c r="M1585" t="b">
        <v>0</v>
      </c>
      <c r="T1585" t="s">
        <v>4341</v>
      </c>
      <c r="U1585" t="s">
        <v>4340</v>
      </c>
      <c r="V1585" t="s">
        <v>13339</v>
      </c>
      <c r="W1585">
        <v>2895</v>
      </c>
      <c r="X1585" s="25" t="s">
        <v>21764</v>
      </c>
      <c r="Y1585" t="s">
        <v>21763</v>
      </c>
      <c r="Z1585" t="s">
        <v>14612</v>
      </c>
      <c r="AA1585" t="str">
        <f t="shared" si="24"/>
        <v>General Purpose Operating System Security Requirements Guide :: Version 2, Release: 4 Benchmark Date: 27 Jul 2022 IA-6;</v>
      </c>
    </row>
    <row r="1586" spans="1:27" ht="409.5" hidden="1">
      <c r="A1586" t="s">
        <v>12164</v>
      </c>
      <c r="B1586" t="s">
        <v>4349</v>
      </c>
      <c r="C1586" t="s">
        <v>6186</v>
      </c>
      <c r="D1586" t="s">
        <v>12163</v>
      </c>
      <c r="E1586" t="s">
        <v>12162</v>
      </c>
      <c r="F1586" t="s">
        <v>12161</v>
      </c>
      <c r="G1586" s="25" t="s">
        <v>12160</v>
      </c>
      <c r="I1586" s="25" t="s">
        <v>12159</v>
      </c>
      <c r="J1586" t="s">
        <v>12158</v>
      </c>
      <c r="M1586" t="b">
        <v>0</v>
      </c>
      <c r="T1586" t="s">
        <v>4341</v>
      </c>
      <c r="U1586" t="s">
        <v>4340</v>
      </c>
      <c r="V1586" t="s">
        <v>11272</v>
      </c>
      <c r="W1586">
        <v>2906</v>
      </c>
      <c r="X1586" s="25" t="s">
        <v>21764</v>
      </c>
      <c r="Y1586" t="s">
        <v>21763</v>
      </c>
      <c r="Z1586" t="s">
        <v>12157</v>
      </c>
      <c r="AA1586" t="str">
        <f t="shared" si="24"/>
        <v>Mainframe Product Security Requirements Guide :: Version 2, Release: 1 Benchmark Date: 27 Oct 2022 IA-6;</v>
      </c>
    </row>
    <row r="1587" spans="1:27" ht="409.5" hidden="1">
      <c r="A1587" t="s">
        <v>10921</v>
      </c>
      <c r="B1587" t="s">
        <v>4745</v>
      </c>
      <c r="C1587" t="s">
        <v>6186</v>
      </c>
      <c r="D1587" t="s">
        <v>10920</v>
      </c>
      <c r="E1587" t="s">
        <v>10919</v>
      </c>
      <c r="F1587" t="s">
        <v>10918</v>
      </c>
      <c r="G1587" s="25" t="s">
        <v>10917</v>
      </c>
      <c r="I1587" t="s">
        <v>10916</v>
      </c>
      <c r="J1587" t="s">
        <v>10915</v>
      </c>
      <c r="M1587" t="b">
        <v>0</v>
      </c>
      <c r="T1587" t="s">
        <v>4341</v>
      </c>
      <c r="U1587" t="s">
        <v>4340</v>
      </c>
      <c r="V1587" t="s">
        <v>10511</v>
      </c>
      <c r="W1587">
        <v>2890</v>
      </c>
      <c r="X1587" s="25" t="s">
        <v>21764</v>
      </c>
      <c r="Y1587" t="s">
        <v>21763</v>
      </c>
      <c r="Z1587" t="s">
        <v>10914</v>
      </c>
      <c r="AA1587" t="str">
        <f t="shared" si="24"/>
        <v>Network Device Management Security Requirements Guide :: Version 4, Release: 1 Benchmark Date: 23 Apr 2021 IA-6;</v>
      </c>
    </row>
    <row r="1588" spans="1:27" ht="409.5" hidden="1">
      <c r="A1588" t="s">
        <v>8884</v>
      </c>
      <c r="B1588" t="s">
        <v>4349</v>
      </c>
      <c r="C1588" t="s">
        <v>6186</v>
      </c>
      <c r="D1588" t="s">
        <v>8883</v>
      </c>
      <c r="E1588" t="s">
        <v>8882</v>
      </c>
      <c r="F1588" t="s">
        <v>8881</v>
      </c>
      <c r="G1588" s="25" t="s">
        <v>8880</v>
      </c>
      <c r="I1588" s="25" t="s">
        <v>8879</v>
      </c>
      <c r="J1588" t="s">
        <v>8878</v>
      </c>
      <c r="M1588" t="b">
        <v>0</v>
      </c>
      <c r="T1588" t="s">
        <v>4341</v>
      </c>
      <c r="U1588" t="s">
        <v>4340</v>
      </c>
      <c r="V1588" t="s">
        <v>8332</v>
      </c>
      <c r="W1588">
        <v>5269</v>
      </c>
      <c r="X1588" s="25" t="s">
        <v>21764</v>
      </c>
      <c r="Y1588" t="s">
        <v>21763</v>
      </c>
      <c r="AA1588" t="str">
        <f t="shared" si="24"/>
        <v>Unified Endpoint Management Server Security Requirements Guide :: Version 1, Release: 1 Benchmark Date: 20 Nov 2020 IA-6;</v>
      </c>
    </row>
    <row r="1589" spans="1:27" ht="409.5" hidden="1">
      <c r="A1589" t="s">
        <v>6187</v>
      </c>
      <c r="B1589" t="s">
        <v>4745</v>
      </c>
      <c r="C1589" t="s">
        <v>6186</v>
      </c>
      <c r="D1589" t="s">
        <v>6185</v>
      </c>
      <c r="E1589" t="s">
        <v>6184</v>
      </c>
      <c r="F1589" t="s">
        <v>6183</v>
      </c>
      <c r="G1589" s="25" t="s">
        <v>6182</v>
      </c>
      <c r="I1589" s="25" t="s">
        <v>6181</v>
      </c>
      <c r="J1589" s="25" t="s">
        <v>6180</v>
      </c>
      <c r="M1589" t="b">
        <v>0</v>
      </c>
      <c r="T1589" t="s">
        <v>4341</v>
      </c>
      <c r="U1589" t="s">
        <v>4340</v>
      </c>
      <c r="V1589" t="s">
        <v>5162</v>
      </c>
      <c r="W1589">
        <v>4093</v>
      </c>
      <c r="X1589" s="25" t="s">
        <v>21764</v>
      </c>
      <c r="Y1589" t="s">
        <v>21763</v>
      </c>
      <c r="Z1589" t="s">
        <v>6179</v>
      </c>
      <c r="AA1589" t="str">
        <f t="shared" si="24"/>
        <v>Application Security and Development Security Technical Implementation Guide :: Version 5, Release: 2 Benchmark Date: 27 Oct 2022 IA-6;</v>
      </c>
    </row>
    <row r="1590" spans="1:27" ht="409.5" hidden="1">
      <c r="A1590" t="s">
        <v>19509</v>
      </c>
      <c r="B1590" t="s">
        <v>4745</v>
      </c>
      <c r="C1590" t="s">
        <v>4814</v>
      </c>
      <c r="D1590" t="s">
        <v>19508</v>
      </c>
      <c r="E1590" t="s">
        <v>19507</v>
      </c>
      <c r="F1590" t="s">
        <v>19506</v>
      </c>
      <c r="G1590" s="25" t="s">
        <v>19505</v>
      </c>
      <c r="I1590" s="25" t="s">
        <v>19504</v>
      </c>
      <c r="J1590" t="s">
        <v>19503</v>
      </c>
      <c r="M1590" t="b">
        <v>0</v>
      </c>
      <c r="T1590" t="s">
        <v>4341</v>
      </c>
      <c r="U1590" t="s">
        <v>4340</v>
      </c>
      <c r="V1590" t="s">
        <v>18918</v>
      </c>
      <c r="W1590">
        <v>2900</v>
      </c>
      <c r="X1590" s="25" t="s">
        <v>21765</v>
      </c>
      <c r="Y1590" t="s">
        <v>21766</v>
      </c>
      <c r="Z1590" t="s">
        <v>19502</v>
      </c>
      <c r="AA1590" t="str">
        <f t="shared" si="24"/>
        <v>Application Server Security Requirements Guide :: Version 3, Release: 3 Benchmark Date: 27 Oct 2022 IA-7;</v>
      </c>
    </row>
    <row r="1591" spans="1:27" ht="409.5" hidden="1">
      <c r="A1591" t="s">
        <v>18645</v>
      </c>
      <c r="B1591" t="s">
        <v>4745</v>
      </c>
      <c r="C1591" t="s">
        <v>4814</v>
      </c>
      <c r="D1591" t="s">
        <v>18644</v>
      </c>
      <c r="E1591" t="s">
        <v>18643</v>
      </c>
      <c r="F1591" t="s">
        <v>18642</v>
      </c>
      <c r="G1591" s="25" t="s">
        <v>18641</v>
      </c>
      <c r="I1591" s="25" t="s">
        <v>18153</v>
      </c>
      <c r="J1591" t="s">
        <v>18640</v>
      </c>
      <c r="M1591" t="b">
        <v>0</v>
      </c>
      <c r="T1591" t="s">
        <v>4341</v>
      </c>
      <c r="U1591" t="s">
        <v>4340</v>
      </c>
      <c r="V1591" t="s">
        <v>18135</v>
      </c>
      <c r="W1591">
        <v>2901</v>
      </c>
      <c r="X1591" s="25" t="s">
        <v>21765</v>
      </c>
      <c r="Y1591" t="s">
        <v>21766</v>
      </c>
      <c r="Z1591" t="s">
        <v>18639</v>
      </c>
      <c r="AA1591" t="str">
        <f t="shared" si="24"/>
        <v>Central Log Server Security Requirements Guide :: Version 2, Release: 2 Benchmark Date: 27 Oct 2022 IA-7;</v>
      </c>
    </row>
    <row r="1592" spans="1:27" ht="409.5" hidden="1">
      <c r="A1592" t="s">
        <v>18158</v>
      </c>
      <c r="B1592" t="s">
        <v>4745</v>
      </c>
      <c r="C1592" t="s">
        <v>8339</v>
      </c>
      <c r="D1592" t="s">
        <v>18157</v>
      </c>
      <c r="E1592" t="s">
        <v>18156</v>
      </c>
      <c r="F1592" t="s">
        <v>18155</v>
      </c>
      <c r="G1592" s="25" t="s">
        <v>18154</v>
      </c>
      <c r="I1592" s="25" t="s">
        <v>18153</v>
      </c>
      <c r="J1592" t="s">
        <v>18152</v>
      </c>
      <c r="M1592" t="b">
        <v>0</v>
      </c>
      <c r="T1592" t="s">
        <v>4341</v>
      </c>
      <c r="U1592" t="s">
        <v>4340</v>
      </c>
      <c r="V1592" t="s">
        <v>18135</v>
      </c>
      <c r="W1592">
        <v>2901</v>
      </c>
      <c r="X1592" s="25" t="s">
        <v>21765</v>
      </c>
      <c r="Y1592" t="s">
        <v>21766</v>
      </c>
      <c r="Z1592" t="s">
        <v>18151</v>
      </c>
      <c r="AA1592" t="str">
        <f t="shared" si="24"/>
        <v>Central Log Server Security Requirements Guide :: Version 2, Release: 2 Benchmark Date: 27 Oct 2022 IA-7;</v>
      </c>
    </row>
    <row r="1593" spans="1:27" ht="409.5" hidden="1">
      <c r="A1593" t="s">
        <v>16965</v>
      </c>
      <c r="B1593" t="s">
        <v>4349</v>
      </c>
      <c r="C1593" t="s">
        <v>8339</v>
      </c>
      <c r="D1593" t="s">
        <v>16964</v>
      </c>
      <c r="E1593" t="s">
        <v>16963</v>
      </c>
      <c r="F1593" t="s">
        <v>16962</v>
      </c>
      <c r="G1593" t="s">
        <v>16961</v>
      </c>
      <c r="I1593" s="25" t="s">
        <v>16960</v>
      </c>
      <c r="J1593" t="s">
        <v>16959</v>
      </c>
      <c r="M1593" t="b">
        <v>0</v>
      </c>
      <c r="T1593" t="s">
        <v>4341</v>
      </c>
      <c r="U1593" t="s">
        <v>4340</v>
      </c>
      <c r="V1593" t="s">
        <v>16942</v>
      </c>
      <c r="W1593">
        <v>5239</v>
      </c>
      <c r="X1593" s="25" t="s">
        <v>21765</v>
      </c>
      <c r="Y1593" t="s">
        <v>21766</v>
      </c>
      <c r="AA1593" t="str">
        <f t="shared" si="24"/>
        <v>Container Platform Security Requirements Guide :: Version 1, Release: 3 Benchmark Date: 27 Jan 2022 IA-7;</v>
      </c>
    </row>
    <row r="1594" spans="1:27" ht="409.5" hidden="1">
      <c r="A1594" t="s">
        <v>16599</v>
      </c>
      <c r="B1594" t="s">
        <v>4745</v>
      </c>
      <c r="C1594" t="s">
        <v>4814</v>
      </c>
      <c r="D1594" t="s">
        <v>16598</v>
      </c>
      <c r="E1594" t="s">
        <v>16597</v>
      </c>
      <c r="F1594" t="s">
        <v>16596</v>
      </c>
      <c r="G1594" s="25" t="s">
        <v>16595</v>
      </c>
      <c r="I1594" s="25" t="s">
        <v>16594</v>
      </c>
      <c r="J1594" t="s">
        <v>16593</v>
      </c>
      <c r="M1594" t="b">
        <v>0</v>
      </c>
      <c r="T1594" t="s">
        <v>4341</v>
      </c>
      <c r="U1594" t="s">
        <v>4340</v>
      </c>
      <c r="V1594" t="s">
        <v>15953</v>
      </c>
      <c r="W1594">
        <v>2902</v>
      </c>
      <c r="X1594" s="25" t="s">
        <v>21765</v>
      </c>
      <c r="Y1594" t="s">
        <v>21766</v>
      </c>
      <c r="Z1594" t="s">
        <v>16592</v>
      </c>
      <c r="AA1594" t="str">
        <f t="shared" si="24"/>
        <v>Database Security Requirements Guide :: Version 3, Release: 3 Benchmark Date: 27 Jul 2022 IA-7;</v>
      </c>
    </row>
    <row r="1595" spans="1:27" ht="409.5" hidden="1">
      <c r="A1595" t="s">
        <v>14494</v>
      </c>
      <c r="B1595" t="s">
        <v>4349</v>
      </c>
      <c r="C1595" t="s">
        <v>14493</v>
      </c>
      <c r="D1595" t="s">
        <v>14492</v>
      </c>
      <c r="E1595" t="s">
        <v>14491</v>
      </c>
      <c r="F1595" t="s">
        <v>14490</v>
      </c>
      <c r="G1595" s="25" t="s">
        <v>14489</v>
      </c>
      <c r="I1595" t="s">
        <v>14488</v>
      </c>
      <c r="J1595" t="s">
        <v>14487</v>
      </c>
      <c r="M1595" t="b">
        <v>0</v>
      </c>
      <c r="T1595" t="s">
        <v>4341</v>
      </c>
      <c r="U1595" t="s">
        <v>4340</v>
      </c>
      <c r="V1595" t="s">
        <v>13339</v>
      </c>
      <c r="W1595">
        <v>2895</v>
      </c>
      <c r="X1595" s="25" t="s">
        <v>21765</v>
      </c>
      <c r="Y1595" t="s">
        <v>21766</v>
      </c>
      <c r="Z1595" t="s">
        <v>14486</v>
      </c>
      <c r="AA1595" t="str">
        <f t="shared" si="24"/>
        <v>General Purpose Operating System Security Requirements Guide :: Version 2, Release: 4 Benchmark Date: 27 Jul 2022 IA-7;</v>
      </c>
    </row>
    <row r="1596" spans="1:27" ht="409.5" hidden="1">
      <c r="A1596" t="s">
        <v>12904</v>
      </c>
      <c r="B1596" t="s">
        <v>4349</v>
      </c>
      <c r="C1596" t="s">
        <v>8029</v>
      </c>
      <c r="D1596" t="s">
        <v>12903</v>
      </c>
      <c r="E1596" t="s">
        <v>12902</v>
      </c>
      <c r="F1596" t="s">
        <v>12901</v>
      </c>
      <c r="G1596" t="s">
        <v>12900</v>
      </c>
      <c r="I1596" s="25" t="s">
        <v>12899</v>
      </c>
      <c r="J1596" t="s">
        <v>12898</v>
      </c>
      <c r="M1596" t="b">
        <v>0</v>
      </c>
      <c r="T1596" t="s">
        <v>4341</v>
      </c>
      <c r="U1596" t="s">
        <v>4340</v>
      </c>
      <c r="V1596" t="s">
        <v>12698</v>
      </c>
      <c r="W1596">
        <v>2913</v>
      </c>
      <c r="X1596" s="25" t="s">
        <v>21765</v>
      </c>
      <c r="Y1596" t="s">
        <v>21766</v>
      </c>
      <c r="Z1596" t="s">
        <v>12897</v>
      </c>
      <c r="AA1596" t="str">
        <f t="shared" si="24"/>
        <v>Layer 2 Switch Security Requirements Guide :: Version 2, Release: 1 Benchmark Date: 18 May 2021 IA-7;</v>
      </c>
    </row>
    <row r="1597" spans="1:27" ht="409.5" hidden="1">
      <c r="A1597" t="s">
        <v>12156</v>
      </c>
      <c r="B1597" t="s">
        <v>4349</v>
      </c>
      <c r="C1597" t="s">
        <v>4814</v>
      </c>
      <c r="D1597" t="s">
        <v>12155</v>
      </c>
      <c r="E1597" t="s">
        <v>12154</v>
      </c>
      <c r="F1597" t="s">
        <v>12153</v>
      </c>
      <c r="G1597" s="25" t="s">
        <v>12152</v>
      </c>
      <c r="I1597" s="25" t="s">
        <v>12151</v>
      </c>
      <c r="J1597" t="s">
        <v>12150</v>
      </c>
      <c r="M1597" t="b">
        <v>0</v>
      </c>
      <c r="T1597" t="s">
        <v>4341</v>
      </c>
      <c r="U1597" t="s">
        <v>4340</v>
      </c>
      <c r="V1597" t="s">
        <v>11272</v>
      </c>
      <c r="W1597">
        <v>2906</v>
      </c>
      <c r="X1597" s="25" t="s">
        <v>21765</v>
      </c>
      <c r="Y1597" t="s">
        <v>21766</v>
      </c>
      <c r="Z1597" t="s">
        <v>12149</v>
      </c>
      <c r="AA1597" t="str">
        <f t="shared" si="24"/>
        <v>Mainframe Product Security Requirements Guide :: Version 2, Release: 1 Benchmark Date: 27 Oct 2022 IA-7;</v>
      </c>
    </row>
    <row r="1598" spans="1:27" ht="409.5" hidden="1">
      <c r="A1598" t="s">
        <v>10913</v>
      </c>
      <c r="B1598" t="s">
        <v>4745</v>
      </c>
      <c r="C1598" t="s">
        <v>4814</v>
      </c>
      <c r="D1598" t="s">
        <v>10912</v>
      </c>
      <c r="E1598" t="s">
        <v>10911</v>
      </c>
      <c r="F1598" t="s">
        <v>10910</v>
      </c>
      <c r="G1598" s="25" t="s">
        <v>10909</v>
      </c>
      <c r="I1598" s="25" t="s">
        <v>10908</v>
      </c>
      <c r="J1598" t="s">
        <v>10907</v>
      </c>
      <c r="M1598" t="b">
        <v>0</v>
      </c>
      <c r="T1598" t="s">
        <v>4341</v>
      </c>
      <c r="U1598" t="s">
        <v>4340</v>
      </c>
      <c r="V1598" t="s">
        <v>10511</v>
      </c>
      <c r="W1598">
        <v>2890</v>
      </c>
      <c r="X1598" s="25" t="s">
        <v>21765</v>
      </c>
      <c r="Y1598" t="s">
        <v>21766</v>
      </c>
      <c r="Z1598" t="s">
        <v>10906</v>
      </c>
      <c r="AA1598" t="str">
        <f t="shared" si="24"/>
        <v>Network Device Management Security Requirements Guide :: Version 4, Release: 1 Benchmark Date: 23 Apr 2021 IA-7;</v>
      </c>
    </row>
    <row r="1599" spans="1:27" ht="409.5" hidden="1">
      <c r="A1599" t="s">
        <v>10294</v>
      </c>
      <c r="B1599" t="s">
        <v>4349</v>
      </c>
      <c r="C1599" t="s">
        <v>8029</v>
      </c>
      <c r="D1599" t="s">
        <v>10293</v>
      </c>
      <c r="E1599" t="s">
        <v>10292</v>
      </c>
      <c r="F1599" t="s">
        <v>10291</v>
      </c>
      <c r="G1599" s="25" t="s">
        <v>10290</v>
      </c>
      <c r="I1599" s="25" t="s">
        <v>10289</v>
      </c>
      <c r="J1599" t="s">
        <v>10288</v>
      </c>
      <c r="M1599" t="b">
        <v>0</v>
      </c>
      <c r="T1599" t="s">
        <v>4341</v>
      </c>
      <c r="U1599" t="s">
        <v>4340</v>
      </c>
      <c r="V1599" t="s">
        <v>9672</v>
      </c>
      <c r="W1599">
        <v>2917</v>
      </c>
      <c r="X1599" s="25" t="s">
        <v>21765</v>
      </c>
      <c r="Y1599" t="s">
        <v>21766</v>
      </c>
      <c r="Z1599" t="s">
        <v>10287</v>
      </c>
      <c r="AA1599" t="str">
        <f t="shared" si="24"/>
        <v>Router Security Requirements Guide :: Version 4, Release: 2 Benchmark Date: 23 Apr 2021 IA-7;</v>
      </c>
    </row>
    <row r="1600" spans="1:27" ht="409.5" hidden="1">
      <c r="A1600" t="s">
        <v>10286</v>
      </c>
      <c r="B1600" t="s">
        <v>4349</v>
      </c>
      <c r="C1600" t="s">
        <v>8029</v>
      </c>
      <c r="D1600" t="s">
        <v>10285</v>
      </c>
      <c r="E1600" t="s">
        <v>10284</v>
      </c>
      <c r="F1600" t="s">
        <v>10283</v>
      </c>
      <c r="G1600" s="25" t="s">
        <v>10282</v>
      </c>
      <c r="I1600" s="25" t="s">
        <v>10281</v>
      </c>
      <c r="J1600" t="s">
        <v>10280</v>
      </c>
      <c r="M1600" t="b">
        <v>0</v>
      </c>
      <c r="T1600" t="s">
        <v>4341</v>
      </c>
      <c r="U1600" t="s">
        <v>4340</v>
      </c>
      <c r="V1600" t="s">
        <v>9672</v>
      </c>
      <c r="W1600">
        <v>2917</v>
      </c>
      <c r="X1600" s="25" t="s">
        <v>21765</v>
      </c>
      <c r="Y1600" t="s">
        <v>21766</v>
      </c>
      <c r="Z1600" t="s">
        <v>10279</v>
      </c>
      <c r="AA1600" t="str">
        <f t="shared" si="24"/>
        <v>Router Security Requirements Guide :: Version 4, Release: 2 Benchmark Date: 23 Apr 2021 IA-7;</v>
      </c>
    </row>
    <row r="1601" spans="1:27" ht="409.5" hidden="1">
      <c r="A1601" t="s">
        <v>9572</v>
      </c>
      <c r="B1601" t="s">
        <v>4745</v>
      </c>
      <c r="C1601" t="s">
        <v>7717</v>
      </c>
      <c r="D1601" t="s">
        <v>9571</v>
      </c>
      <c r="E1601" t="s">
        <v>9570</v>
      </c>
      <c r="F1601" t="s">
        <v>9569</v>
      </c>
      <c r="G1601" t="s">
        <v>9568</v>
      </c>
      <c r="I1601" s="25" t="s">
        <v>9567</v>
      </c>
      <c r="J1601" s="25" t="s">
        <v>9566</v>
      </c>
      <c r="M1601" t="b">
        <v>0</v>
      </c>
      <c r="T1601" t="s">
        <v>4341</v>
      </c>
      <c r="U1601" t="s">
        <v>4340</v>
      </c>
      <c r="V1601" t="s">
        <v>9446</v>
      </c>
      <c r="W1601">
        <v>3333</v>
      </c>
      <c r="X1601" s="25" t="s">
        <v>21765</v>
      </c>
      <c r="Y1601" t="s">
        <v>21766</v>
      </c>
      <c r="AA1601" t="str">
        <f t="shared" si="24"/>
        <v>SDN Controller Security Requirements Guide :: Version 1, Release: 2 Benchmark Date: 24 Apr 2020 IA-7;</v>
      </c>
    </row>
    <row r="1602" spans="1:27" ht="409.5" hidden="1">
      <c r="A1602" t="s">
        <v>9565</v>
      </c>
      <c r="B1602" t="s">
        <v>4745</v>
      </c>
      <c r="C1602" t="s">
        <v>7717</v>
      </c>
      <c r="D1602" t="s">
        <v>9564</v>
      </c>
      <c r="E1602" t="s">
        <v>9563</v>
      </c>
      <c r="F1602" t="s">
        <v>9562</v>
      </c>
      <c r="G1602" s="25" t="s">
        <v>9561</v>
      </c>
      <c r="I1602" s="25" t="s">
        <v>9560</v>
      </c>
      <c r="J1602" s="25" t="s">
        <v>9559</v>
      </c>
      <c r="M1602" t="b">
        <v>0</v>
      </c>
      <c r="T1602" t="s">
        <v>4341</v>
      </c>
      <c r="U1602" t="s">
        <v>4340</v>
      </c>
      <c r="V1602" t="s">
        <v>9446</v>
      </c>
      <c r="W1602">
        <v>3333</v>
      </c>
      <c r="X1602" s="25" t="s">
        <v>21765</v>
      </c>
      <c r="Y1602" t="s">
        <v>21766</v>
      </c>
      <c r="AA1602" t="str">
        <f t="shared" si="24"/>
        <v>SDN Controller Security Requirements Guide :: Version 1, Release: 2 Benchmark Date: 24 Apr 2020 IA-7;</v>
      </c>
    </row>
    <row r="1603" spans="1:27" ht="409.5" hidden="1">
      <c r="A1603" t="s">
        <v>9544</v>
      </c>
      <c r="B1603" t="s">
        <v>4745</v>
      </c>
      <c r="C1603" t="s">
        <v>7717</v>
      </c>
      <c r="D1603" t="s">
        <v>9543</v>
      </c>
      <c r="E1603" t="s">
        <v>9542</v>
      </c>
      <c r="F1603" t="s">
        <v>9541</v>
      </c>
      <c r="G1603" t="s">
        <v>9540</v>
      </c>
      <c r="I1603" s="25" t="s">
        <v>9539</v>
      </c>
      <c r="J1603" s="25" t="s">
        <v>9538</v>
      </c>
      <c r="M1603" t="b">
        <v>0</v>
      </c>
      <c r="T1603" t="s">
        <v>4341</v>
      </c>
      <c r="U1603" t="s">
        <v>4340</v>
      </c>
      <c r="V1603" t="s">
        <v>9446</v>
      </c>
      <c r="W1603">
        <v>3333</v>
      </c>
      <c r="X1603" s="25" t="s">
        <v>21765</v>
      </c>
      <c r="Y1603" t="s">
        <v>21766</v>
      </c>
      <c r="AA1603" t="str">
        <f t="shared" si="24"/>
        <v>SDN Controller Security Requirements Guide :: Version 1, Release: 2 Benchmark Date: 24 Apr 2020 IA-7;</v>
      </c>
    </row>
    <row r="1604" spans="1:27" ht="409.5" hidden="1">
      <c r="A1604" t="s">
        <v>8877</v>
      </c>
      <c r="B1604" t="s">
        <v>4745</v>
      </c>
      <c r="C1604" t="s">
        <v>4814</v>
      </c>
      <c r="D1604" t="s">
        <v>8876</v>
      </c>
      <c r="E1604" t="s">
        <v>8875</v>
      </c>
      <c r="F1604" t="s">
        <v>8874</v>
      </c>
      <c r="G1604" s="25" t="s">
        <v>8873</v>
      </c>
      <c r="I1604" s="25" t="s">
        <v>8872</v>
      </c>
      <c r="J1604" t="s">
        <v>8871</v>
      </c>
      <c r="M1604" t="b">
        <v>0</v>
      </c>
      <c r="T1604" t="s">
        <v>4341</v>
      </c>
      <c r="U1604" t="s">
        <v>4340</v>
      </c>
      <c r="V1604" t="s">
        <v>8332</v>
      </c>
      <c r="W1604">
        <v>5269</v>
      </c>
      <c r="X1604" s="25" t="s">
        <v>21765</v>
      </c>
      <c r="Y1604" t="s">
        <v>21766</v>
      </c>
      <c r="AA1604" t="str">
        <f t="shared" ref="AA1604:AA1667" si="25">_xlfn.CONCAT(V1604, " ", Y1604)</f>
        <v>Unified Endpoint Management Server Security Requirements Guide :: Version 1, Release: 1 Benchmark Date: 20 Nov 2020 IA-7;</v>
      </c>
    </row>
    <row r="1605" spans="1:27" ht="409.5" hidden="1">
      <c r="A1605" t="s">
        <v>8340</v>
      </c>
      <c r="B1605" t="s">
        <v>4745</v>
      </c>
      <c r="C1605" t="s">
        <v>8339</v>
      </c>
      <c r="D1605" t="s">
        <v>8338</v>
      </c>
      <c r="E1605" t="s">
        <v>8337</v>
      </c>
      <c r="F1605" t="s">
        <v>8336</v>
      </c>
      <c r="G1605" s="25" t="s">
        <v>8335</v>
      </c>
      <c r="I1605" s="25" t="s">
        <v>8334</v>
      </c>
      <c r="J1605" t="s">
        <v>8333</v>
      </c>
      <c r="M1605" t="b">
        <v>0</v>
      </c>
      <c r="T1605" t="s">
        <v>4341</v>
      </c>
      <c r="U1605" t="s">
        <v>4340</v>
      </c>
      <c r="V1605" t="s">
        <v>8332</v>
      </c>
      <c r="W1605">
        <v>5269</v>
      </c>
      <c r="X1605" s="25" t="s">
        <v>21765</v>
      </c>
      <c r="Y1605" t="s">
        <v>21766</v>
      </c>
      <c r="AA1605" t="str">
        <f t="shared" si="25"/>
        <v>Unified Endpoint Management Server Security Requirements Guide :: Version 1, Release: 1 Benchmark Date: 20 Nov 2020 IA-7;</v>
      </c>
    </row>
    <row r="1606" spans="1:27" ht="409.5" hidden="1">
      <c r="A1606" t="s">
        <v>8030</v>
      </c>
      <c r="B1606" t="s">
        <v>4349</v>
      </c>
      <c r="C1606" t="s">
        <v>8029</v>
      </c>
      <c r="D1606" t="s">
        <v>8028</v>
      </c>
      <c r="E1606" t="s">
        <v>8027</v>
      </c>
      <c r="F1606" t="s">
        <v>8026</v>
      </c>
      <c r="G1606" s="25" t="s">
        <v>8025</v>
      </c>
      <c r="I1606" s="25" t="s">
        <v>8024</v>
      </c>
      <c r="J1606" t="s">
        <v>8023</v>
      </c>
      <c r="M1606" t="b">
        <v>0</v>
      </c>
      <c r="T1606" t="s">
        <v>4341</v>
      </c>
      <c r="U1606" t="s">
        <v>4340</v>
      </c>
      <c r="V1606" t="s">
        <v>7613</v>
      </c>
      <c r="W1606">
        <v>2920</v>
      </c>
      <c r="X1606" s="25" t="s">
        <v>21765</v>
      </c>
      <c r="Y1606" t="s">
        <v>21766</v>
      </c>
      <c r="Z1606" t="s">
        <v>8022</v>
      </c>
      <c r="AA1606" t="str">
        <f t="shared" si="25"/>
        <v>Virtual Private Network (VPN) Security Requirements Guide :: Version 2, Release: 4 Benchmark Date: 27 Oct 2021 IA-7;</v>
      </c>
    </row>
    <row r="1607" spans="1:27" ht="409.5" hidden="1">
      <c r="A1607" t="s">
        <v>6178</v>
      </c>
      <c r="B1607" t="s">
        <v>4745</v>
      </c>
      <c r="C1607" t="s">
        <v>4814</v>
      </c>
      <c r="D1607" t="s">
        <v>6177</v>
      </c>
      <c r="E1607" t="s">
        <v>6176</v>
      </c>
      <c r="F1607" t="s">
        <v>6175</v>
      </c>
      <c r="G1607" s="25" t="s">
        <v>6174</v>
      </c>
      <c r="I1607" s="25" t="s">
        <v>6173</v>
      </c>
      <c r="J1607" t="s">
        <v>6172</v>
      </c>
      <c r="M1607" t="b">
        <v>0</v>
      </c>
      <c r="T1607" t="s">
        <v>4341</v>
      </c>
      <c r="U1607" t="s">
        <v>4340</v>
      </c>
      <c r="V1607" t="s">
        <v>5162</v>
      </c>
      <c r="W1607">
        <v>4093</v>
      </c>
      <c r="X1607" s="25" t="s">
        <v>21765</v>
      </c>
      <c r="Y1607" t="s">
        <v>21766</v>
      </c>
      <c r="Z1607" t="s">
        <v>6171</v>
      </c>
      <c r="AA1607" t="str">
        <f t="shared" si="25"/>
        <v>Application Security and Development Security Technical Implementation Guide :: Version 5, Release: 2 Benchmark Date: 27 Oct 2022 IA-7;</v>
      </c>
    </row>
    <row r="1608" spans="1:27" ht="409.5" hidden="1">
      <c r="A1608" t="s">
        <v>4823</v>
      </c>
      <c r="B1608" t="s">
        <v>4745</v>
      </c>
      <c r="C1608" t="s">
        <v>4814</v>
      </c>
      <c r="D1608" t="s">
        <v>4822</v>
      </c>
      <c r="E1608" t="s">
        <v>4821</v>
      </c>
      <c r="F1608" t="s">
        <v>4820</v>
      </c>
      <c r="G1608" s="25" t="s">
        <v>4819</v>
      </c>
      <c r="I1608" s="25" t="s">
        <v>4818</v>
      </c>
      <c r="J1608" t="s">
        <v>4817</v>
      </c>
      <c r="M1608" t="b">
        <v>0</v>
      </c>
      <c r="T1608" t="s">
        <v>4341</v>
      </c>
      <c r="U1608" t="s">
        <v>4340</v>
      </c>
      <c r="V1608" t="s">
        <v>4339</v>
      </c>
      <c r="W1608">
        <v>2910</v>
      </c>
      <c r="X1608" s="25" t="s">
        <v>21765</v>
      </c>
      <c r="Y1608" t="s">
        <v>21766</v>
      </c>
      <c r="Z1608" t="s">
        <v>4816</v>
      </c>
      <c r="AA1608" t="str">
        <f t="shared" si="25"/>
        <v>Web Server Security Requirements Guide :: Version 3, Release: 1 Benchmark Date: 27 Oct 2022 IA-7;</v>
      </c>
    </row>
    <row r="1609" spans="1:27" ht="409.5" hidden="1">
      <c r="A1609" t="s">
        <v>4815</v>
      </c>
      <c r="B1609" t="s">
        <v>4349</v>
      </c>
      <c r="C1609" t="s">
        <v>4814</v>
      </c>
      <c r="D1609" t="s">
        <v>4813</v>
      </c>
      <c r="E1609" t="s">
        <v>4812</v>
      </c>
      <c r="F1609" t="s">
        <v>4811</v>
      </c>
      <c r="G1609" s="25" t="s">
        <v>4810</v>
      </c>
      <c r="I1609" s="25" t="s">
        <v>4809</v>
      </c>
      <c r="J1609" t="s">
        <v>4808</v>
      </c>
      <c r="M1609" t="b">
        <v>0</v>
      </c>
      <c r="T1609" t="s">
        <v>4341</v>
      </c>
      <c r="U1609" t="s">
        <v>4340</v>
      </c>
      <c r="V1609" t="s">
        <v>4339</v>
      </c>
      <c r="W1609">
        <v>2910</v>
      </c>
      <c r="X1609" s="25" t="s">
        <v>21765</v>
      </c>
      <c r="Y1609" t="s">
        <v>21766</v>
      </c>
      <c r="Z1609" t="s">
        <v>4807</v>
      </c>
      <c r="AA1609" t="str">
        <f t="shared" si="25"/>
        <v>Web Server Security Requirements Guide :: Version 3, Release: 1 Benchmark Date: 27 Oct 2022 IA-7;</v>
      </c>
    </row>
    <row r="1610" spans="1:27" ht="409.5">
      <c r="A1610" t="s">
        <v>20338</v>
      </c>
      <c r="B1610" t="s">
        <v>4349</v>
      </c>
      <c r="C1610" t="s">
        <v>20336</v>
      </c>
      <c r="D1610" t="s">
        <v>20337</v>
      </c>
      <c r="E1610" t="s">
        <v>20336</v>
      </c>
      <c r="F1610" t="s">
        <v>20335</v>
      </c>
      <c r="G1610" s="25" t="s">
        <v>20334</v>
      </c>
      <c r="I1610" s="25" t="s">
        <v>20333</v>
      </c>
      <c r="J1610" t="s">
        <v>20332</v>
      </c>
      <c r="M1610" t="b">
        <v>0</v>
      </c>
      <c r="T1610" t="s">
        <v>4341</v>
      </c>
      <c r="U1610" t="s">
        <v>4340</v>
      </c>
      <c r="V1610" t="s">
        <v>19908</v>
      </c>
      <c r="W1610">
        <v>2489</v>
      </c>
      <c r="X1610" s="25" t="s">
        <v>21767</v>
      </c>
      <c r="Y1610" t="s">
        <v>21768</v>
      </c>
      <c r="AA1610" t="str">
        <f t="shared" si="25"/>
        <v>Application Layer Gateway (ALG) Security Requirements Guide (SRG) :: Version 1, Release: 2 Benchmark Date: 24 Jul 2015 IA-8;</v>
      </c>
    </row>
    <row r="1611" spans="1:27" ht="409.5" hidden="1">
      <c r="A1611" t="s">
        <v>16591</v>
      </c>
      <c r="B1611" t="s">
        <v>4349</v>
      </c>
      <c r="C1611" t="s">
        <v>6169</v>
      </c>
      <c r="D1611" t="s">
        <v>16590</v>
      </c>
      <c r="E1611" t="s">
        <v>16589</v>
      </c>
      <c r="F1611" t="s">
        <v>16588</v>
      </c>
      <c r="G1611" s="25" t="s">
        <v>16587</v>
      </c>
      <c r="I1611" s="25" t="s">
        <v>16586</v>
      </c>
      <c r="J1611" t="s">
        <v>16585</v>
      </c>
      <c r="M1611" t="b">
        <v>0</v>
      </c>
      <c r="T1611" t="s">
        <v>4341</v>
      </c>
      <c r="U1611" t="s">
        <v>4340</v>
      </c>
      <c r="V1611" t="s">
        <v>15953</v>
      </c>
      <c r="W1611">
        <v>2902</v>
      </c>
      <c r="X1611" s="25" t="s">
        <v>21767</v>
      </c>
      <c r="Y1611" t="s">
        <v>21768</v>
      </c>
      <c r="Z1611" t="s">
        <v>16584</v>
      </c>
      <c r="AA1611" t="str">
        <f t="shared" si="25"/>
        <v>Database Security Requirements Guide :: Version 3, Release: 3 Benchmark Date: 27 Jul 2022 IA-8;</v>
      </c>
    </row>
    <row r="1612" spans="1:27" ht="409.5" hidden="1">
      <c r="A1612" t="s">
        <v>14485</v>
      </c>
      <c r="B1612" t="s">
        <v>4349</v>
      </c>
      <c r="C1612" t="s">
        <v>14484</v>
      </c>
      <c r="D1612" t="s">
        <v>14483</v>
      </c>
      <c r="E1612" t="s">
        <v>14482</v>
      </c>
      <c r="F1612" t="s">
        <v>14481</v>
      </c>
      <c r="G1612" s="25" t="s">
        <v>14480</v>
      </c>
      <c r="I1612" t="s">
        <v>14479</v>
      </c>
      <c r="J1612" t="s">
        <v>14478</v>
      </c>
      <c r="M1612" t="b">
        <v>0</v>
      </c>
      <c r="T1612" t="s">
        <v>4341</v>
      </c>
      <c r="U1612" t="s">
        <v>4340</v>
      </c>
      <c r="V1612" t="s">
        <v>13339</v>
      </c>
      <c r="W1612">
        <v>2895</v>
      </c>
      <c r="X1612" s="25" t="s">
        <v>21767</v>
      </c>
      <c r="Y1612" t="s">
        <v>21768</v>
      </c>
      <c r="Z1612" t="s">
        <v>14477</v>
      </c>
      <c r="AA1612" t="str">
        <f t="shared" si="25"/>
        <v>General Purpose Operating System Security Requirements Guide :: Version 2, Release: 4 Benchmark Date: 27 Jul 2022 IA-8;</v>
      </c>
    </row>
    <row r="1613" spans="1:27" ht="409.5" hidden="1">
      <c r="A1613" t="s">
        <v>12148</v>
      </c>
      <c r="B1613" t="s">
        <v>4349</v>
      </c>
      <c r="C1613" t="s">
        <v>6169</v>
      </c>
      <c r="D1613" t="s">
        <v>12147</v>
      </c>
      <c r="E1613" t="s">
        <v>12146</v>
      </c>
      <c r="F1613" t="s">
        <v>12145</v>
      </c>
      <c r="G1613" s="25" t="s">
        <v>12144</v>
      </c>
      <c r="I1613" s="25" t="s">
        <v>12143</v>
      </c>
      <c r="J1613" t="s">
        <v>12142</v>
      </c>
      <c r="M1613" t="b">
        <v>0</v>
      </c>
      <c r="T1613" t="s">
        <v>4341</v>
      </c>
      <c r="U1613" t="s">
        <v>4340</v>
      </c>
      <c r="V1613" t="s">
        <v>11272</v>
      </c>
      <c r="W1613">
        <v>2906</v>
      </c>
      <c r="X1613" s="25" t="s">
        <v>21767</v>
      </c>
      <c r="Y1613" t="s">
        <v>21768</v>
      </c>
      <c r="Z1613" t="s">
        <v>12141</v>
      </c>
      <c r="AA1613" t="str">
        <f t="shared" si="25"/>
        <v>Mainframe Product Security Requirements Guide :: Version 2, Release: 1 Benchmark Date: 27 Oct 2022 IA-8;</v>
      </c>
    </row>
    <row r="1614" spans="1:27" ht="409.5" hidden="1">
      <c r="A1614" t="s">
        <v>8021</v>
      </c>
      <c r="B1614" t="s">
        <v>4349</v>
      </c>
      <c r="C1614" t="s">
        <v>8020</v>
      </c>
      <c r="D1614" t="s">
        <v>8019</v>
      </c>
      <c r="E1614" t="s">
        <v>8018</v>
      </c>
      <c r="F1614" t="s">
        <v>8017</v>
      </c>
      <c r="G1614" s="25" t="s">
        <v>8016</v>
      </c>
      <c r="I1614" s="25" t="s">
        <v>8015</v>
      </c>
      <c r="J1614" t="s">
        <v>8014</v>
      </c>
      <c r="M1614" t="b">
        <v>0</v>
      </c>
      <c r="T1614" t="s">
        <v>4341</v>
      </c>
      <c r="U1614" t="s">
        <v>4340</v>
      </c>
      <c r="V1614" t="s">
        <v>7613</v>
      </c>
      <c r="W1614">
        <v>2920</v>
      </c>
      <c r="X1614" s="25" t="s">
        <v>21767</v>
      </c>
      <c r="Y1614" t="s">
        <v>21768</v>
      </c>
      <c r="Z1614" t="s">
        <v>8013</v>
      </c>
      <c r="AA1614" t="str">
        <f t="shared" si="25"/>
        <v>Virtual Private Network (VPN) Security Requirements Guide :: Version 2, Release: 4 Benchmark Date: 27 Oct 2021 IA-8;</v>
      </c>
    </row>
    <row r="1615" spans="1:27" ht="409.5" hidden="1">
      <c r="A1615" t="s">
        <v>6170</v>
      </c>
      <c r="B1615" t="s">
        <v>4349</v>
      </c>
      <c r="C1615" t="s">
        <v>6169</v>
      </c>
      <c r="D1615" t="s">
        <v>6168</v>
      </c>
      <c r="E1615" t="s">
        <v>6167</v>
      </c>
      <c r="F1615" t="s">
        <v>6166</v>
      </c>
      <c r="G1615" s="25" t="s">
        <v>6165</v>
      </c>
      <c r="I1615" s="25" t="s">
        <v>6164</v>
      </c>
      <c r="J1615" t="s">
        <v>6163</v>
      </c>
      <c r="M1615" t="b">
        <v>0</v>
      </c>
      <c r="T1615" t="s">
        <v>4341</v>
      </c>
      <c r="U1615" t="s">
        <v>4340</v>
      </c>
      <c r="V1615" t="s">
        <v>5162</v>
      </c>
      <c r="W1615">
        <v>4093</v>
      </c>
      <c r="X1615" s="25" t="s">
        <v>21767</v>
      </c>
      <c r="Y1615" t="s">
        <v>21768</v>
      </c>
      <c r="Z1615" t="s">
        <v>6162</v>
      </c>
      <c r="AA1615" t="str">
        <f t="shared" si="25"/>
        <v>Application Security and Development Security Technical Implementation Guide :: Version 5, Release: 2 Benchmark Date: 27 Oct 2022 IA-8;</v>
      </c>
    </row>
    <row r="1616" spans="1:27" ht="409.5" hidden="1">
      <c r="A1616" t="s">
        <v>19148</v>
      </c>
      <c r="B1616" t="s">
        <v>4349</v>
      </c>
      <c r="C1616" t="s">
        <v>6160</v>
      </c>
      <c r="D1616" t="s">
        <v>19147</v>
      </c>
      <c r="E1616" t="s">
        <v>19146</v>
      </c>
      <c r="F1616" t="s">
        <v>19145</v>
      </c>
      <c r="G1616" s="25" t="s">
        <v>19144</v>
      </c>
      <c r="I1616" s="25" t="s">
        <v>19143</v>
      </c>
      <c r="J1616" t="s">
        <v>19142</v>
      </c>
      <c r="M1616" t="b">
        <v>0</v>
      </c>
      <c r="T1616" t="s">
        <v>4341</v>
      </c>
      <c r="U1616" t="s">
        <v>4340</v>
      </c>
      <c r="V1616" t="s">
        <v>18918</v>
      </c>
      <c r="W1616">
        <v>2900</v>
      </c>
      <c r="X1616" s="25" t="s">
        <v>21769</v>
      </c>
      <c r="Y1616" t="s">
        <v>21770</v>
      </c>
      <c r="Z1616" t="s">
        <v>19141</v>
      </c>
      <c r="AA1616" t="str">
        <f t="shared" si="25"/>
        <v>Application Server Security Requirements Guide :: Version 3, Release: 3 Benchmark Date: 27 Oct 2022 IA-8 (1);</v>
      </c>
    </row>
    <row r="1617" spans="1:27" ht="409.5" hidden="1">
      <c r="A1617" t="s">
        <v>19140</v>
      </c>
      <c r="B1617" t="s">
        <v>4349</v>
      </c>
      <c r="C1617" t="s">
        <v>6151</v>
      </c>
      <c r="D1617" t="s">
        <v>19139</v>
      </c>
      <c r="E1617" t="s">
        <v>19138</v>
      </c>
      <c r="F1617" t="s">
        <v>19137</v>
      </c>
      <c r="G1617" s="25" t="s">
        <v>19136</v>
      </c>
      <c r="I1617" s="25" t="s">
        <v>19135</v>
      </c>
      <c r="J1617" t="s">
        <v>19134</v>
      </c>
      <c r="M1617" t="b">
        <v>0</v>
      </c>
      <c r="T1617" t="s">
        <v>4341</v>
      </c>
      <c r="U1617" t="s">
        <v>4340</v>
      </c>
      <c r="V1617" t="s">
        <v>18918</v>
      </c>
      <c r="W1617">
        <v>2900</v>
      </c>
      <c r="X1617" s="25" t="s">
        <v>21771</v>
      </c>
      <c r="Y1617" t="s">
        <v>21770</v>
      </c>
      <c r="Z1617" t="s">
        <v>19133</v>
      </c>
      <c r="AA1617" t="str">
        <f t="shared" si="25"/>
        <v>Application Server Security Requirements Guide :: Version 3, Release: 3 Benchmark Date: 27 Oct 2022 IA-8 (1);</v>
      </c>
    </row>
    <row r="1618" spans="1:27" ht="409.5" hidden="1">
      <c r="A1618" t="s">
        <v>17278</v>
      </c>
      <c r="B1618" t="s">
        <v>4349</v>
      </c>
      <c r="C1618" t="s">
        <v>6160</v>
      </c>
      <c r="D1618" t="s">
        <v>17277</v>
      </c>
      <c r="E1618" t="s">
        <v>17276</v>
      </c>
      <c r="F1618" t="s">
        <v>17275</v>
      </c>
      <c r="G1618" s="25" t="s">
        <v>17274</v>
      </c>
      <c r="I1618" s="25" t="s">
        <v>17273</v>
      </c>
      <c r="J1618" t="s">
        <v>17272</v>
      </c>
      <c r="M1618" t="b">
        <v>0</v>
      </c>
      <c r="T1618" t="s">
        <v>4341</v>
      </c>
      <c r="U1618" t="s">
        <v>4340</v>
      </c>
      <c r="V1618" t="s">
        <v>16942</v>
      </c>
      <c r="W1618">
        <v>5239</v>
      </c>
      <c r="X1618" s="25" t="s">
        <v>21769</v>
      </c>
      <c r="Y1618" t="s">
        <v>21770</v>
      </c>
      <c r="AA1618" t="str">
        <f t="shared" si="25"/>
        <v>Container Platform Security Requirements Guide :: Version 1, Release: 3 Benchmark Date: 27 Jan 2022 IA-8 (1);</v>
      </c>
    </row>
    <row r="1619" spans="1:27" ht="409.5" hidden="1">
      <c r="A1619" t="s">
        <v>11672</v>
      </c>
      <c r="B1619" t="s">
        <v>4349</v>
      </c>
      <c r="C1619" t="s">
        <v>6160</v>
      </c>
      <c r="D1619" t="s">
        <v>11671</v>
      </c>
      <c r="E1619" t="s">
        <v>11670</v>
      </c>
      <c r="F1619" t="s">
        <v>11669</v>
      </c>
      <c r="G1619" s="25" t="s">
        <v>11668</v>
      </c>
      <c r="I1619" s="25" t="s">
        <v>11667</v>
      </c>
      <c r="J1619" t="s">
        <v>11666</v>
      </c>
      <c r="M1619" t="b">
        <v>0</v>
      </c>
      <c r="T1619" t="s">
        <v>4341</v>
      </c>
      <c r="U1619" t="s">
        <v>4340</v>
      </c>
      <c r="V1619" t="s">
        <v>11272</v>
      </c>
      <c r="W1619">
        <v>2906</v>
      </c>
      <c r="X1619" s="25" t="s">
        <v>21769</v>
      </c>
      <c r="Y1619" t="s">
        <v>21770</v>
      </c>
      <c r="Z1619" t="s">
        <v>11665</v>
      </c>
      <c r="AA1619" t="str">
        <f t="shared" si="25"/>
        <v>Mainframe Product Security Requirements Guide :: Version 2, Release: 1 Benchmark Date: 27 Oct 2022 IA-8 (1);</v>
      </c>
    </row>
    <row r="1620" spans="1:27" ht="409.5" hidden="1">
      <c r="A1620" t="s">
        <v>11664</v>
      </c>
      <c r="B1620" t="s">
        <v>4349</v>
      </c>
      <c r="C1620" t="s">
        <v>6151</v>
      </c>
      <c r="D1620" t="s">
        <v>11663</v>
      </c>
      <c r="E1620" t="s">
        <v>11662</v>
      </c>
      <c r="F1620" t="s">
        <v>11661</v>
      </c>
      <c r="G1620" s="25" t="s">
        <v>11660</v>
      </c>
      <c r="I1620" s="25" t="s">
        <v>11659</v>
      </c>
      <c r="J1620" t="s">
        <v>11658</v>
      </c>
      <c r="M1620" t="b">
        <v>0</v>
      </c>
      <c r="T1620" t="s">
        <v>4341</v>
      </c>
      <c r="U1620" t="s">
        <v>4340</v>
      </c>
      <c r="V1620" t="s">
        <v>11272</v>
      </c>
      <c r="W1620">
        <v>2906</v>
      </c>
      <c r="X1620" s="25" t="s">
        <v>21771</v>
      </c>
      <c r="Y1620" t="s">
        <v>21770</v>
      </c>
      <c r="Z1620" t="s">
        <v>11657</v>
      </c>
      <c r="AA1620" t="str">
        <f t="shared" si="25"/>
        <v>Mainframe Product Security Requirements Guide :: Version 2, Release: 1 Benchmark Date: 27 Oct 2022 IA-8 (1);</v>
      </c>
    </row>
    <row r="1621" spans="1:27" ht="409.5" hidden="1">
      <c r="A1621" t="s">
        <v>6161</v>
      </c>
      <c r="B1621" t="s">
        <v>4349</v>
      </c>
      <c r="C1621" t="s">
        <v>6160</v>
      </c>
      <c r="D1621" t="s">
        <v>6159</v>
      </c>
      <c r="E1621" t="s">
        <v>6158</v>
      </c>
      <c r="F1621" t="s">
        <v>6157</v>
      </c>
      <c r="G1621" s="25" t="s">
        <v>6156</v>
      </c>
      <c r="I1621" s="25" t="s">
        <v>6155</v>
      </c>
      <c r="J1621" t="s">
        <v>6154</v>
      </c>
      <c r="M1621" t="b">
        <v>0</v>
      </c>
      <c r="T1621" t="s">
        <v>4341</v>
      </c>
      <c r="U1621" t="s">
        <v>4340</v>
      </c>
      <c r="V1621" t="s">
        <v>5162</v>
      </c>
      <c r="W1621">
        <v>4093</v>
      </c>
      <c r="X1621" s="25" t="s">
        <v>21769</v>
      </c>
      <c r="Y1621" t="s">
        <v>21770</v>
      </c>
      <c r="Z1621" t="s">
        <v>6153</v>
      </c>
      <c r="AA1621" t="str">
        <f t="shared" si="25"/>
        <v>Application Security and Development Security Technical Implementation Guide :: Version 5, Release: 2 Benchmark Date: 27 Oct 2022 IA-8 (1);</v>
      </c>
    </row>
    <row r="1622" spans="1:27" ht="409.5" hidden="1">
      <c r="A1622" t="s">
        <v>6152</v>
      </c>
      <c r="B1622" t="s">
        <v>4349</v>
      </c>
      <c r="C1622" t="s">
        <v>6151</v>
      </c>
      <c r="D1622" t="s">
        <v>6150</v>
      </c>
      <c r="E1622" t="s">
        <v>6149</v>
      </c>
      <c r="F1622" t="s">
        <v>6148</v>
      </c>
      <c r="G1622" s="25" t="s">
        <v>6147</v>
      </c>
      <c r="I1622" s="25" t="s">
        <v>6146</v>
      </c>
      <c r="J1622" t="s">
        <v>6145</v>
      </c>
      <c r="M1622" t="b">
        <v>0</v>
      </c>
      <c r="T1622" t="s">
        <v>4341</v>
      </c>
      <c r="U1622" t="s">
        <v>4340</v>
      </c>
      <c r="V1622" t="s">
        <v>5162</v>
      </c>
      <c r="W1622">
        <v>4093</v>
      </c>
      <c r="X1622" s="25" t="s">
        <v>21771</v>
      </c>
      <c r="Y1622" t="s">
        <v>21770</v>
      </c>
      <c r="Z1622" t="s">
        <v>6144</v>
      </c>
      <c r="AA1622" t="str">
        <f t="shared" si="25"/>
        <v>Application Security and Development Security Technical Implementation Guide :: Version 5, Release: 2 Benchmark Date: 27 Oct 2022 IA-8 (1);</v>
      </c>
    </row>
    <row r="1623" spans="1:27" ht="409.5" hidden="1">
      <c r="A1623" t="s">
        <v>19132</v>
      </c>
      <c r="B1623" t="s">
        <v>4349</v>
      </c>
      <c r="C1623" t="s">
        <v>6142</v>
      </c>
      <c r="D1623" t="s">
        <v>19131</v>
      </c>
      <c r="E1623" t="s">
        <v>19130</v>
      </c>
      <c r="F1623" t="s">
        <v>19129</v>
      </c>
      <c r="G1623" s="25" t="s">
        <v>19128</v>
      </c>
      <c r="I1623" s="25" t="s">
        <v>19127</v>
      </c>
      <c r="J1623" t="s">
        <v>19126</v>
      </c>
      <c r="M1623" t="b">
        <v>0</v>
      </c>
      <c r="T1623" t="s">
        <v>4341</v>
      </c>
      <c r="U1623" t="s">
        <v>4340</v>
      </c>
      <c r="V1623" t="s">
        <v>18918</v>
      </c>
      <c r="W1623">
        <v>2900</v>
      </c>
      <c r="X1623" s="25" t="s">
        <v>21772</v>
      </c>
      <c r="Y1623" t="s">
        <v>21773</v>
      </c>
      <c r="Z1623" t="s">
        <v>19125</v>
      </c>
      <c r="AA1623" t="str">
        <f t="shared" si="25"/>
        <v>Application Server Security Requirements Guide :: Version 3, Release: 3 Benchmark Date: 27 Oct 2022 IA-8 (2);</v>
      </c>
    </row>
    <row r="1624" spans="1:27" ht="409.5" hidden="1">
      <c r="A1624" t="s">
        <v>11656</v>
      </c>
      <c r="B1624" t="s">
        <v>4349</v>
      </c>
      <c r="C1624" t="s">
        <v>6142</v>
      </c>
      <c r="D1624" t="s">
        <v>11655</v>
      </c>
      <c r="E1624" t="s">
        <v>11654</v>
      </c>
      <c r="F1624" t="s">
        <v>11653</v>
      </c>
      <c r="G1624" s="25" t="s">
        <v>11652</v>
      </c>
      <c r="I1624" s="25" t="s">
        <v>11651</v>
      </c>
      <c r="J1624" t="s">
        <v>11650</v>
      </c>
      <c r="M1624" t="b">
        <v>0</v>
      </c>
      <c r="T1624" t="s">
        <v>4341</v>
      </c>
      <c r="U1624" t="s">
        <v>4340</v>
      </c>
      <c r="V1624" t="s">
        <v>11272</v>
      </c>
      <c r="W1624">
        <v>2906</v>
      </c>
      <c r="X1624" s="25" t="s">
        <v>21772</v>
      </c>
      <c r="Y1624" t="s">
        <v>21773</v>
      </c>
      <c r="Z1624" t="s">
        <v>11649</v>
      </c>
      <c r="AA1624" t="str">
        <f t="shared" si="25"/>
        <v>Mainframe Product Security Requirements Guide :: Version 2, Release: 1 Benchmark Date: 27 Oct 2022 IA-8 (2);</v>
      </c>
    </row>
    <row r="1625" spans="1:27" ht="409.5" hidden="1">
      <c r="A1625" t="s">
        <v>6143</v>
      </c>
      <c r="B1625" t="s">
        <v>4349</v>
      </c>
      <c r="C1625" t="s">
        <v>6142</v>
      </c>
      <c r="D1625" t="s">
        <v>6141</v>
      </c>
      <c r="E1625" t="s">
        <v>6140</v>
      </c>
      <c r="F1625" t="s">
        <v>6139</v>
      </c>
      <c r="G1625" s="25" t="s">
        <v>6138</v>
      </c>
      <c r="I1625" s="25" t="s">
        <v>6137</v>
      </c>
      <c r="J1625" t="s">
        <v>6136</v>
      </c>
      <c r="M1625" t="b">
        <v>0</v>
      </c>
      <c r="T1625" t="s">
        <v>4341</v>
      </c>
      <c r="U1625" t="s">
        <v>4340</v>
      </c>
      <c r="V1625" t="s">
        <v>5162</v>
      </c>
      <c r="W1625">
        <v>4093</v>
      </c>
      <c r="X1625" s="25" t="s">
        <v>21772</v>
      </c>
      <c r="Y1625" t="s">
        <v>21773</v>
      </c>
      <c r="Z1625" t="s">
        <v>6135</v>
      </c>
      <c r="AA1625" t="str">
        <f t="shared" si="25"/>
        <v>Application Security and Development Security Technical Implementation Guide :: Version 5, Release: 2 Benchmark Date: 27 Oct 2022 IA-8 (2);</v>
      </c>
    </row>
    <row r="1626" spans="1:27" ht="409.5">
      <c r="A1626" t="s">
        <v>20331</v>
      </c>
      <c r="B1626" t="s">
        <v>4349</v>
      </c>
      <c r="C1626" t="s">
        <v>20329</v>
      </c>
      <c r="D1626" t="s">
        <v>20330</v>
      </c>
      <c r="E1626" t="s">
        <v>20329</v>
      </c>
      <c r="F1626" t="s">
        <v>20328</v>
      </c>
      <c r="G1626" s="25" t="s">
        <v>20327</v>
      </c>
      <c r="I1626" s="25" t="s">
        <v>20326</v>
      </c>
      <c r="J1626" t="s">
        <v>20325</v>
      </c>
      <c r="M1626" t="b">
        <v>0</v>
      </c>
      <c r="T1626" t="s">
        <v>4341</v>
      </c>
      <c r="U1626" t="s">
        <v>4340</v>
      </c>
      <c r="V1626" t="s">
        <v>19908</v>
      </c>
      <c r="W1626">
        <v>2489</v>
      </c>
      <c r="X1626" s="25" t="s">
        <v>21774</v>
      </c>
      <c r="Y1626" t="s">
        <v>21775</v>
      </c>
      <c r="AA1626" t="str">
        <f t="shared" si="25"/>
        <v>Application Layer Gateway (ALG) Security Requirements Guide (SRG) :: Version 1, Release: 2 Benchmark Date: 24 Jul 2015 IA-8 (4);</v>
      </c>
    </row>
    <row r="1627" spans="1:27" ht="409.5" hidden="1">
      <c r="A1627" t="s">
        <v>19124</v>
      </c>
      <c r="B1627" t="s">
        <v>4349</v>
      </c>
      <c r="C1627" t="s">
        <v>6133</v>
      </c>
      <c r="D1627" t="s">
        <v>19123</v>
      </c>
      <c r="E1627" t="s">
        <v>19122</v>
      </c>
      <c r="F1627" t="s">
        <v>19121</v>
      </c>
      <c r="G1627" s="25" t="s">
        <v>11644</v>
      </c>
      <c r="I1627" s="25" t="s">
        <v>19120</v>
      </c>
      <c r="J1627" t="s">
        <v>19119</v>
      </c>
      <c r="M1627" t="b">
        <v>0</v>
      </c>
      <c r="T1627" t="s">
        <v>4341</v>
      </c>
      <c r="U1627" t="s">
        <v>4340</v>
      </c>
      <c r="V1627" t="s">
        <v>18918</v>
      </c>
      <c r="W1627">
        <v>2900</v>
      </c>
      <c r="X1627" s="25" t="s">
        <v>21774</v>
      </c>
      <c r="Y1627" t="s">
        <v>21775</v>
      </c>
      <c r="Z1627" t="s">
        <v>19118</v>
      </c>
      <c r="AA1627" t="str">
        <f t="shared" si="25"/>
        <v>Application Server Security Requirements Guide :: Version 3, Release: 3 Benchmark Date: 27 Oct 2022 IA-8 (4);</v>
      </c>
    </row>
    <row r="1628" spans="1:27" ht="409.5" hidden="1">
      <c r="A1628" t="s">
        <v>11648</v>
      </c>
      <c r="B1628" t="s">
        <v>4349</v>
      </c>
      <c r="C1628" t="s">
        <v>6133</v>
      </c>
      <c r="D1628" t="s">
        <v>11647</v>
      </c>
      <c r="E1628" t="s">
        <v>11646</v>
      </c>
      <c r="F1628" t="s">
        <v>11645</v>
      </c>
      <c r="G1628" s="25" t="s">
        <v>11644</v>
      </c>
      <c r="I1628" s="25" t="s">
        <v>11643</v>
      </c>
      <c r="J1628" t="s">
        <v>11642</v>
      </c>
      <c r="M1628" t="b">
        <v>0</v>
      </c>
      <c r="T1628" t="s">
        <v>4341</v>
      </c>
      <c r="U1628" t="s">
        <v>4340</v>
      </c>
      <c r="V1628" t="s">
        <v>11272</v>
      </c>
      <c r="W1628">
        <v>2906</v>
      </c>
      <c r="X1628" s="25" t="s">
        <v>21774</v>
      </c>
      <c r="Y1628" t="s">
        <v>21775</v>
      </c>
      <c r="Z1628" t="s">
        <v>11641</v>
      </c>
      <c r="AA1628" t="str">
        <f t="shared" si="25"/>
        <v>Mainframe Product Security Requirements Guide :: Version 2, Release: 1 Benchmark Date: 27 Oct 2022 IA-8 (4);</v>
      </c>
    </row>
    <row r="1629" spans="1:27" ht="409.5" hidden="1">
      <c r="A1629" t="s">
        <v>6134</v>
      </c>
      <c r="B1629" t="s">
        <v>4349</v>
      </c>
      <c r="C1629" t="s">
        <v>6133</v>
      </c>
      <c r="D1629" t="s">
        <v>6132</v>
      </c>
      <c r="E1629" t="s">
        <v>6131</v>
      </c>
      <c r="F1629" t="s">
        <v>6130</v>
      </c>
      <c r="G1629" s="25" t="s">
        <v>6129</v>
      </c>
      <c r="I1629" s="25" t="s">
        <v>6128</v>
      </c>
      <c r="J1629" t="s">
        <v>6127</v>
      </c>
      <c r="M1629" t="b">
        <v>0</v>
      </c>
      <c r="T1629" t="s">
        <v>4341</v>
      </c>
      <c r="U1629" t="s">
        <v>4340</v>
      </c>
      <c r="V1629" t="s">
        <v>5162</v>
      </c>
      <c r="W1629">
        <v>4093</v>
      </c>
      <c r="X1629" s="25" t="s">
        <v>21774</v>
      </c>
      <c r="Y1629" t="s">
        <v>21775</v>
      </c>
      <c r="Z1629" t="s">
        <v>6126</v>
      </c>
      <c r="AA1629" t="str">
        <f t="shared" si="25"/>
        <v>Application Security and Development Security Technical Implementation Guide :: Version 5, Release: 2 Benchmark Date: 27 Oct 2022 IA-8 (4);</v>
      </c>
    </row>
    <row r="1630" spans="1:27" ht="409.5" hidden="1">
      <c r="A1630" t="s">
        <v>12564</v>
      </c>
      <c r="B1630" t="s">
        <v>4349</v>
      </c>
      <c r="C1630" t="s">
        <v>12563</v>
      </c>
      <c r="D1630" t="s">
        <v>12562</v>
      </c>
      <c r="E1630" t="s">
        <v>12561</v>
      </c>
      <c r="F1630" t="s">
        <v>12560</v>
      </c>
      <c r="G1630" s="25" t="s">
        <v>12559</v>
      </c>
      <c r="I1630" s="25" t="s">
        <v>12558</v>
      </c>
      <c r="J1630" t="s">
        <v>12557</v>
      </c>
      <c r="M1630" t="b">
        <v>0</v>
      </c>
      <c r="T1630" t="s">
        <v>4341</v>
      </c>
      <c r="U1630" t="s">
        <v>4340</v>
      </c>
      <c r="V1630" t="s">
        <v>11272</v>
      </c>
      <c r="W1630">
        <v>2906</v>
      </c>
      <c r="X1630" s="25" t="s">
        <v>12556</v>
      </c>
      <c r="Y1630" t="s">
        <v>21776</v>
      </c>
      <c r="Z1630" t="s">
        <v>12555</v>
      </c>
      <c r="AA1630" t="str">
        <f t="shared" si="25"/>
        <v>Mainframe Product Security Requirements Guide :: Version 2, Release: 1 Benchmark Date: 27 Oct 2022 MA-3 (2);</v>
      </c>
    </row>
    <row r="1631" spans="1:27" ht="409.5" hidden="1">
      <c r="A1631" t="s">
        <v>17271</v>
      </c>
      <c r="B1631" t="s">
        <v>4349</v>
      </c>
      <c r="C1631" t="s">
        <v>6124</v>
      </c>
      <c r="D1631" t="s">
        <v>17270</v>
      </c>
      <c r="E1631" t="s">
        <v>17269</v>
      </c>
      <c r="F1631" t="s">
        <v>17268</v>
      </c>
      <c r="G1631" t="s">
        <v>17267</v>
      </c>
      <c r="I1631" s="25" t="s">
        <v>17266</v>
      </c>
      <c r="J1631" t="s">
        <v>17265</v>
      </c>
      <c r="M1631" t="b">
        <v>0</v>
      </c>
      <c r="T1631" t="s">
        <v>4341</v>
      </c>
      <c r="U1631" t="s">
        <v>4340</v>
      </c>
      <c r="V1631" t="s">
        <v>16942</v>
      </c>
      <c r="W1631">
        <v>5239</v>
      </c>
      <c r="X1631" s="25" t="s">
        <v>21777</v>
      </c>
      <c r="Y1631" t="s">
        <v>21778</v>
      </c>
      <c r="AA1631" t="str">
        <f t="shared" si="25"/>
        <v>Container Platform Security Requirements Guide :: Version 1, Release: 3 Benchmark Date: 27 Jan 2022 MA-4 (1);</v>
      </c>
    </row>
    <row r="1632" spans="1:27" ht="409.5" hidden="1">
      <c r="A1632" t="s">
        <v>13730</v>
      </c>
      <c r="B1632" t="s">
        <v>4349</v>
      </c>
      <c r="C1632" t="s">
        <v>13729</v>
      </c>
      <c r="D1632" t="s">
        <v>13728</v>
      </c>
      <c r="E1632" t="s">
        <v>13727</v>
      </c>
      <c r="F1632" t="s">
        <v>13726</v>
      </c>
      <c r="G1632" s="25" t="s">
        <v>13725</v>
      </c>
      <c r="I1632" t="s">
        <v>13724</v>
      </c>
      <c r="J1632" t="s">
        <v>13723</v>
      </c>
      <c r="M1632" t="b">
        <v>0</v>
      </c>
      <c r="T1632" t="s">
        <v>4341</v>
      </c>
      <c r="U1632" t="s">
        <v>4340</v>
      </c>
      <c r="V1632" t="s">
        <v>13339</v>
      </c>
      <c r="W1632">
        <v>2895</v>
      </c>
      <c r="X1632" s="25" t="s">
        <v>21777</v>
      </c>
      <c r="Y1632" t="s">
        <v>21778</v>
      </c>
      <c r="Z1632" t="s">
        <v>13722</v>
      </c>
      <c r="AA1632" t="str">
        <f t="shared" si="25"/>
        <v>General Purpose Operating System Security Requirements Guide :: Version 2, Release: 4 Benchmark Date: 27 Jul 2022 MA-4 (1);</v>
      </c>
    </row>
    <row r="1633" spans="1:27" ht="409.5" hidden="1">
      <c r="A1633" t="s">
        <v>11640</v>
      </c>
      <c r="B1633" t="s">
        <v>4349</v>
      </c>
      <c r="C1633" t="s">
        <v>6124</v>
      </c>
      <c r="D1633" t="s">
        <v>11639</v>
      </c>
      <c r="E1633" t="s">
        <v>11638</v>
      </c>
      <c r="F1633" t="s">
        <v>11637</v>
      </c>
      <c r="G1633" s="25" t="s">
        <v>11636</v>
      </c>
      <c r="I1633" s="25" t="s">
        <v>11635</v>
      </c>
      <c r="J1633" t="s">
        <v>11634</v>
      </c>
      <c r="M1633" t="b">
        <v>0</v>
      </c>
      <c r="T1633" t="s">
        <v>4341</v>
      </c>
      <c r="U1633" t="s">
        <v>4340</v>
      </c>
      <c r="V1633" t="s">
        <v>11272</v>
      </c>
      <c r="W1633">
        <v>2906</v>
      </c>
      <c r="X1633" s="25" t="s">
        <v>21777</v>
      </c>
      <c r="Y1633" t="s">
        <v>21778</v>
      </c>
      <c r="Z1633" t="s">
        <v>11633</v>
      </c>
      <c r="AA1633" t="str">
        <f t="shared" si="25"/>
        <v>Mainframe Product Security Requirements Guide :: Version 2, Release: 1 Benchmark Date: 27 Oct 2022 MA-4 (1);</v>
      </c>
    </row>
    <row r="1634" spans="1:27" ht="409.5" hidden="1">
      <c r="A1634" t="s">
        <v>6125</v>
      </c>
      <c r="B1634" t="s">
        <v>4349</v>
      </c>
      <c r="C1634" t="s">
        <v>6124</v>
      </c>
      <c r="D1634" t="s">
        <v>6123</v>
      </c>
      <c r="E1634" t="s">
        <v>6122</v>
      </c>
      <c r="F1634" t="s">
        <v>6121</v>
      </c>
      <c r="G1634" s="25" t="s">
        <v>6120</v>
      </c>
      <c r="I1634" s="25" t="s">
        <v>6119</v>
      </c>
      <c r="J1634" t="s">
        <v>6118</v>
      </c>
      <c r="M1634" t="b">
        <v>0</v>
      </c>
      <c r="T1634" t="s">
        <v>4341</v>
      </c>
      <c r="U1634" t="s">
        <v>4340</v>
      </c>
      <c r="V1634" t="s">
        <v>5162</v>
      </c>
      <c r="W1634">
        <v>4093</v>
      </c>
      <c r="X1634" s="25" t="s">
        <v>21777</v>
      </c>
      <c r="Y1634" t="s">
        <v>21778</v>
      </c>
      <c r="Z1634" t="s">
        <v>6117</v>
      </c>
      <c r="AA1634" t="str">
        <f t="shared" si="25"/>
        <v>Application Security and Development Security Technical Implementation Guide :: Version 5, Release: 2 Benchmark Date: 27 Oct 2022 MA-4 (1);</v>
      </c>
    </row>
    <row r="1635" spans="1:27" ht="409.5" hidden="1">
      <c r="A1635" t="s">
        <v>17264</v>
      </c>
      <c r="B1635" t="s">
        <v>4349</v>
      </c>
      <c r="C1635" t="s">
        <v>6115</v>
      </c>
      <c r="D1635" t="s">
        <v>17263</v>
      </c>
      <c r="E1635" t="s">
        <v>17262</v>
      </c>
      <c r="F1635" t="s">
        <v>17261</v>
      </c>
      <c r="G1635" s="25" t="s">
        <v>17260</v>
      </c>
      <c r="I1635" s="25" t="s">
        <v>17259</v>
      </c>
      <c r="J1635" t="s">
        <v>17258</v>
      </c>
      <c r="M1635" t="b">
        <v>0</v>
      </c>
      <c r="T1635" t="s">
        <v>4341</v>
      </c>
      <c r="U1635" t="s">
        <v>4340</v>
      </c>
      <c r="V1635" t="s">
        <v>16942</v>
      </c>
      <c r="W1635">
        <v>5239</v>
      </c>
      <c r="X1635" s="25" t="s">
        <v>21779</v>
      </c>
      <c r="Y1635" t="s">
        <v>21780</v>
      </c>
      <c r="AA1635" t="str">
        <f t="shared" si="25"/>
        <v>Container Platform Security Requirements Guide :: Version 1, Release: 3 Benchmark Date: 27 Jan 2022 MA-4 (6);</v>
      </c>
    </row>
    <row r="1636" spans="1:27" ht="409.5" hidden="1">
      <c r="A1636" t="s">
        <v>17257</v>
      </c>
      <c r="B1636" t="s">
        <v>4349</v>
      </c>
      <c r="C1636" t="s">
        <v>6107</v>
      </c>
      <c r="D1636" t="s">
        <v>17256</v>
      </c>
      <c r="E1636" t="s">
        <v>17255</v>
      </c>
      <c r="F1636" t="s">
        <v>17254</v>
      </c>
      <c r="G1636" s="25" t="s">
        <v>8571</v>
      </c>
      <c r="I1636" s="25" t="s">
        <v>17253</v>
      </c>
      <c r="J1636" t="s">
        <v>17252</v>
      </c>
      <c r="M1636" t="b">
        <v>0</v>
      </c>
      <c r="T1636" t="s">
        <v>4341</v>
      </c>
      <c r="U1636" t="s">
        <v>4340</v>
      </c>
      <c r="V1636" t="s">
        <v>16942</v>
      </c>
      <c r="W1636">
        <v>5239</v>
      </c>
      <c r="X1636" s="25" t="s">
        <v>21781</v>
      </c>
      <c r="Y1636" t="s">
        <v>21780</v>
      </c>
      <c r="AA1636" t="str">
        <f t="shared" si="25"/>
        <v>Container Platform Security Requirements Guide :: Version 1, Release: 3 Benchmark Date: 27 Jan 2022 MA-4 (6);</v>
      </c>
    </row>
    <row r="1637" spans="1:27" ht="409.5" hidden="1">
      <c r="A1637" t="s">
        <v>13721</v>
      </c>
      <c r="B1637" t="s">
        <v>4349</v>
      </c>
      <c r="C1637" t="s">
        <v>13720</v>
      </c>
      <c r="D1637" t="s">
        <v>13719</v>
      </c>
      <c r="E1637" t="s">
        <v>13718</v>
      </c>
      <c r="F1637" t="s">
        <v>13717</v>
      </c>
      <c r="G1637" s="25" t="s">
        <v>13716</v>
      </c>
      <c r="I1637" t="s">
        <v>13715</v>
      </c>
      <c r="J1637" t="s">
        <v>13714</v>
      </c>
      <c r="M1637" t="b">
        <v>0</v>
      </c>
      <c r="T1637" t="s">
        <v>4341</v>
      </c>
      <c r="U1637" t="s">
        <v>4340</v>
      </c>
      <c r="V1637" t="s">
        <v>13339</v>
      </c>
      <c r="W1637">
        <v>2895</v>
      </c>
      <c r="X1637" s="25" t="s">
        <v>21779</v>
      </c>
      <c r="Y1637" t="s">
        <v>21780</v>
      </c>
      <c r="Z1637" t="s">
        <v>13713</v>
      </c>
      <c r="AA1637" t="str">
        <f t="shared" si="25"/>
        <v>General Purpose Operating System Security Requirements Guide :: Version 2, Release: 4 Benchmark Date: 27 Jul 2022 MA-4 (6);</v>
      </c>
    </row>
    <row r="1638" spans="1:27" ht="409.5" hidden="1">
      <c r="A1638" t="s">
        <v>13712</v>
      </c>
      <c r="B1638" t="s">
        <v>4349</v>
      </c>
      <c r="C1638" t="s">
        <v>13711</v>
      </c>
      <c r="D1638" t="s">
        <v>13710</v>
      </c>
      <c r="E1638" t="s">
        <v>13709</v>
      </c>
      <c r="F1638" t="s">
        <v>13708</v>
      </c>
      <c r="G1638" s="25" t="s">
        <v>13707</v>
      </c>
      <c r="I1638" t="s">
        <v>13706</v>
      </c>
      <c r="J1638" t="s">
        <v>13705</v>
      </c>
      <c r="M1638" t="b">
        <v>0</v>
      </c>
      <c r="T1638" t="s">
        <v>4341</v>
      </c>
      <c r="U1638" t="s">
        <v>4340</v>
      </c>
      <c r="V1638" t="s">
        <v>13339</v>
      </c>
      <c r="W1638">
        <v>2895</v>
      </c>
      <c r="X1638" s="25" t="s">
        <v>21781</v>
      </c>
      <c r="Y1638" t="s">
        <v>21780</v>
      </c>
      <c r="Z1638" t="s">
        <v>13704</v>
      </c>
      <c r="AA1638" t="str">
        <f t="shared" si="25"/>
        <v>General Purpose Operating System Security Requirements Guide :: Version 2, Release: 4 Benchmark Date: 27 Jul 2022 MA-4 (6);</v>
      </c>
    </row>
    <row r="1639" spans="1:27" ht="409.5" hidden="1">
      <c r="A1639" t="s">
        <v>11632</v>
      </c>
      <c r="B1639" t="s">
        <v>4349</v>
      </c>
      <c r="C1639" t="s">
        <v>6115</v>
      </c>
      <c r="D1639" t="s">
        <v>11631</v>
      </c>
      <c r="E1639" t="s">
        <v>11630</v>
      </c>
      <c r="F1639" t="s">
        <v>11629</v>
      </c>
      <c r="G1639" s="25" t="s">
        <v>11628</v>
      </c>
      <c r="I1639" s="25" t="s">
        <v>11627</v>
      </c>
      <c r="J1639" t="s">
        <v>11626</v>
      </c>
      <c r="M1639" t="b">
        <v>0</v>
      </c>
      <c r="T1639" t="s">
        <v>4341</v>
      </c>
      <c r="U1639" t="s">
        <v>4340</v>
      </c>
      <c r="V1639" t="s">
        <v>11272</v>
      </c>
      <c r="W1639">
        <v>2906</v>
      </c>
      <c r="X1639" s="25" t="s">
        <v>21779</v>
      </c>
      <c r="Y1639" t="s">
        <v>21780</v>
      </c>
      <c r="Z1639" t="s">
        <v>11625</v>
      </c>
      <c r="AA1639" t="str">
        <f t="shared" si="25"/>
        <v>Mainframe Product Security Requirements Guide :: Version 2, Release: 1 Benchmark Date: 27 Oct 2022 MA-4 (6);</v>
      </c>
    </row>
    <row r="1640" spans="1:27" ht="409.5" hidden="1">
      <c r="A1640" t="s">
        <v>11624</v>
      </c>
      <c r="B1640" t="s">
        <v>4349</v>
      </c>
      <c r="C1640" t="s">
        <v>6107</v>
      </c>
      <c r="D1640" t="s">
        <v>11623</v>
      </c>
      <c r="E1640" t="s">
        <v>11622</v>
      </c>
      <c r="F1640" t="s">
        <v>11621</v>
      </c>
      <c r="G1640" s="25" t="s">
        <v>11620</v>
      </c>
      <c r="I1640" s="25" t="s">
        <v>11619</v>
      </c>
      <c r="J1640" t="s">
        <v>11618</v>
      </c>
      <c r="M1640" t="b">
        <v>0</v>
      </c>
      <c r="T1640" t="s">
        <v>4341</v>
      </c>
      <c r="U1640" t="s">
        <v>4340</v>
      </c>
      <c r="V1640" t="s">
        <v>11272</v>
      </c>
      <c r="W1640">
        <v>2906</v>
      </c>
      <c r="X1640" s="25" t="s">
        <v>21781</v>
      </c>
      <c r="Y1640" t="s">
        <v>21780</v>
      </c>
      <c r="Z1640" t="s">
        <v>11617</v>
      </c>
      <c r="AA1640" t="str">
        <f t="shared" si="25"/>
        <v>Mainframe Product Security Requirements Guide :: Version 2, Release: 1 Benchmark Date: 27 Oct 2022 MA-4 (6);</v>
      </c>
    </row>
    <row r="1641" spans="1:27" ht="409.5" hidden="1">
      <c r="A1641" t="s">
        <v>10696</v>
      </c>
      <c r="B1641" t="s">
        <v>4745</v>
      </c>
      <c r="C1641" t="s">
        <v>6115</v>
      </c>
      <c r="D1641" t="s">
        <v>10695</v>
      </c>
      <c r="E1641" t="s">
        <v>10694</v>
      </c>
      <c r="F1641" t="s">
        <v>10693</v>
      </c>
      <c r="G1641" s="25" t="s">
        <v>10692</v>
      </c>
      <c r="I1641" s="25" t="s">
        <v>10691</v>
      </c>
      <c r="J1641" t="s">
        <v>10690</v>
      </c>
      <c r="M1641" t="b">
        <v>0</v>
      </c>
      <c r="T1641" t="s">
        <v>4341</v>
      </c>
      <c r="U1641" t="s">
        <v>4340</v>
      </c>
      <c r="V1641" t="s">
        <v>10511</v>
      </c>
      <c r="W1641">
        <v>2890</v>
      </c>
      <c r="X1641" s="25" t="s">
        <v>21779</v>
      </c>
      <c r="Y1641" t="s">
        <v>21780</v>
      </c>
      <c r="Z1641" t="s">
        <v>10689</v>
      </c>
      <c r="AA1641" t="str">
        <f t="shared" si="25"/>
        <v>Network Device Management Security Requirements Guide :: Version 4, Release: 1 Benchmark Date: 23 Apr 2021 MA-4 (6);</v>
      </c>
    </row>
    <row r="1642" spans="1:27" ht="409.5" hidden="1">
      <c r="A1642" t="s">
        <v>10688</v>
      </c>
      <c r="B1642" t="s">
        <v>4745</v>
      </c>
      <c r="C1642" t="s">
        <v>6107</v>
      </c>
      <c r="D1642" t="s">
        <v>10687</v>
      </c>
      <c r="E1642" t="s">
        <v>10686</v>
      </c>
      <c r="F1642" t="s">
        <v>10685</v>
      </c>
      <c r="G1642" t="s">
        <v>10684</v>
      </c>
      <c r="I1642" s="25" t="s">
        <v>10683</v>
      </c>
      <c r="J1642" t="s">
        <v>10682</v>
      </c>
      <c r="M1642" t="b">
        <v>0</v>
      </c>
      <c r="T1642" t="s">
        <v>4341</v>
      </c>
      <c r="U1642" t="s">
        <v>4340</v>
      </c>
      <c r="V1642" t="s">
        <v>10511</v>
      </c>
      <c r="W1642">
        <v>2890</v>
      </c>
      <c r="X1642" s="25" t="s">
        <v>21781</v>
      </c>
      <c r="Y1642" t="s">
        <v>21780</v>
      </c>
      <c r="Z1642" t="s">
        <v>10681</v>
      </c>
      <c r="AA1642" t="str">
        <f t="shared" si="25"/>
        <v>Network Device Management Security Requirements Guide :: Version 4, Release: 1 Benchmark Date: 23 Apr 2021 MA-4 (6);</v>
      </c>
    </row>
    <row r="1643" spans="1:27" ht="409.5" hidden="1">
      <c r="A1643" t="s">
        <v>8575</v>
      </c>
      <c r="B1643" t="s">
        <v>4745</v>
      </c>
      <c r="C1643" t="s">
        <v>6107</v>
      </c>
      <c r="D1643" t="s">
        <v>8574</v>
      </c>
      <c r="E1643" t="s">
        <v>8573</v>
      </c>
      <c r="F1643" t="s">
        <v>8572</v>
      </c>
      <c r="G1643" s="25" t="s">
        <v>8571</v>
      </c>
      <c r="I1643" s="25" t="s">
        <v>8570</v>
      </c>
      <c r="J1643" t="s">
        <v>8569</v>
      </c>
      <c r="M1643" t="b">
        <v>0</v>
      </c>
      <c r="T1643" t="s">
        <v>4341</v>
      </c>
      <c r="U1643" t="s">
        <v>4340</v>
      </c>
      <c r="V1643" t="s">
        <v>8332</v>
      </c>
      <c r="W1643">
        <v>5269</v>
      </c>
      <c r="X1643" s="25" t="s">
        <v>21781</v>
      </c>
      <c r="Y1643" t="s">
        <v>21780</v>
      </c>
      <c r="AA1643" t="str">
        <f t="shared" si="25"/>
        <v>Unified Endpoint Management Server Security Requirements Guide :: Version 1, Release: 1 Benchmark Date: 20 Nov 2020 MA-4 (6);</v>
      </c>
    </row>
    <row r="1644" spans="1:27" ht="409.5" hidden="1">
      <c r="A1644" t="s">
        <v>6116</v>
      </c>
      <c r="B1644" t="s">
        <v>4349</v>
      </c>
      <c r="C1644" t="s">
        <v>6115</v>
      </c>
      <c r="D1644" t="s">
        <v>6114</v>
      </c>
      <c r="E1644" t="s">
        <v>6113</v>
      </c>
      <c r="F1644" t="s">
        <v>6112</v>
      </c>
      <c r="G1644" s="25" t="s">
        <v>6111</v>
      </c>
      <c r="I1644" s="25" t="s">
        <v>6110</v>
      </c>
      <c r="J1644" t="s">
        <v>6101</v>
      </c>
      <c r="M1644" t="b">
        <v>0</v>
      </c>
      <c r="T1644" t="s">
        <v>4341</v>
      </c>
      <c r="U1644" t="s">
        <v>4340</v>
      </c>
      <c r="V1644" t="s">
        <v>5162</v>
      </c>
      <c r="W1644">
        <v>4093</v>
      </c>
      <c r="X1644" s="25" t="s">
        <v>21779</v>
      </c>
      <c r="Y1644" t="s">
        <v>21780</v>
      </c>
      <c r="Z1644" t="s">
        <v>6109</v>
      </c>
      <c r="AA1644" t="str">
        <f t="shared" si="25"/>
        <v>Application Security and Development Security Technical Implementation Guide :: Version 5, Release: 2 Benchmark Date: 27 Oct 2022 MA-4 (6);</v>
      </c>
    </row>
    <row r="1645" spans="1:27" ht="409.5" hidden="1">
      <c r="A1645" t="s">
        <v>6108</v>
      </c>
      <c r="B1645" t="s">
        <v>4349</v>
      </c>
      <c r="C1645" t="s">
        <v>6107</v>
      </c>
      <c r="D1645" t="s">
        <v>6106</v>
      </c>
      <c r="E1645" t="s">
        <v>6105</v>
      </c>
      <c r="F1645" t="s">
        <v>6104</v>
      </c>
      <c r="G1645" s="25" t="s">
        <v>6103</v>
      </c>
      <c r="I1645" s="25" t="s">
        <v>6102</v>
      </c>
      <c r="J1645" t="s">
        <v>6101</v>
      </c>
      <c r="M1645" t="b">
        <v>0</v>
      </c>
      <c r="T1645" t="s">
        <v>4341</v>
      </c>
      <c r="U1645" t="s">
        <v>4340</v>
      </c>
      <c r="V1645" t="s">
        <v>5162</v>
      </c>
      <c r="W1645">
        <v>4093</v>
      </c>
      <c r="X1645" s="25" t="s">
        <v>21781</v>
      </c>
      <c r="Y1645" t="s">
        <v>21780</v>
      </c>
      <c r="Z1645" t="s">
        <v>6100</v>
      </c>
      <c r="AA1645" t="str">
        <f t="shared" si="25"/>
        <v>Application Security and Development Security Technical Implementation Guide :: Version 5, Release: 2 Benchmark Date: 27 Oct 2022 MA-4 (6);</v>
      </c>
    </row>
    <row r="1646" spans="1:27" ht="409.5" hidden="1">
      <c r="A1646" t="s">
        <v>13703</v>
      </c>
      <c r="B1646" t="s">
        <v>4349</v>
      </c>
      <c r="C1646" t="s">
        <v>13702</v>
      </c>
      <c r="D1646" t="s">
        <v>13701</v>
      </c>
      <c r="E1646" t="s">
        <v>13700</v>
      </c>
      <c r="F1646" t="s">
        <v>13699</v>
      </c>
      <c r="G1646" t="s">
        <v>11612</v>
      </c>
      <c r="I1646" t="s">
        <v>13698</v>
      </c>
      <c r="J1646" t="s">
        <v>13697</v>
      </c>
      <c r="M1646" t="b">
        <v>0</v>
      </c>
      <c r="T1646" t="s">
        <v>4341</v>
      </c>
      <c r="U1646" t="s">
        <v>4340</v>
      </c>
      <c r="V1646" t="s">
        <v>13339</v>
      </c>
      <c r="W1646">
        <v>2895</v>
      </c>
      <c r="X1646" s="25" t="s">
        <v>21782</v>
      </c>
      <c r="Y1646" t="s">
        <v>21783</v>
      </c>
      <c r="Z1646" t="s">
        <v>13696</v>
      </c>
      <c r="AA1646" t="str">
        <f t="shared" si="25"/>
        <v>General Purpose Operating System Security Requirements Guide :: Version 2, Release: 4 Benchmark Date: 27 Jul 2022 MA-4 (7);</v>
      </c>
    </row>
    <row r="1647" spans="1:27" ht="409.5" hidden="1">
      <c r="A1647" t="s">
        <v>11616</v>
      </c>
      <c r="B1647" t="s">
        <v>4349</v>
      </c>
      <c r="C1647" t="s">
        <v>6098</v>
      </c>
      <c r="D1647" t="s">
        <v>11615</v>
      </c>
      <c r="E1647" t="s">
        <v>11614</v>
      </c>
      <c r="F1647" t="s">
        <v>11613</v>
      </c>
      <c r="G1647" t="s">
        <v>11612</v>
      </c>
      <c r="I1647" s="25" t="s">
        <v>11611</v>
      </c>
      <c r="J1647" t="s">
        <v>11610</v>
      </c>
      <c r="M1647" t="b">
        <v>0</v>
      </c>
      <c r="T1647" t="s">
        <v>4341</v>
      </c>
      <c r="U1647" t="s">
        <v>4340</v>
      </c>
      <c r="V1647" t="s">
        <v>11272</v>
      </c>
      <c r="W1647">
        <v>2906</v>
      </c>
      <c r="X1647" s="25" t="s">
        <v>21782</v>
      </c>
      <c r="Y1647" t="s">
        <v>21783</v>
      </c>
      <c r="Z1647" t="s">
        <v>11609</v>
      </c>
      <c r="AA1647" t="str">
        <f t="shared" si="25"/>
        <v>Mainframe Product Security Requirements Guide :: Version 2, Release: 1 Benchmark Date: 27 Oct 2022 MA-4 (7);</v>
      </c>
    </row>
    <row r="1648" spans="1:27" ht="409.5" hidden="1">
      <c r="A1648" t="s">
        <v>8568</v>
      </c>
      <c r="B1648" t="s">
        <v>4349</v>
      </c>
      <c r="C1648" t="s">
        <v>6098</v>
      </c>
      <c r="D1648" t="s">
        <v>8567</v>
      </c>
      <c r="E1648" t="s">
        <v>8566</v>
      </c>
      <c r="F1648" t="s">
        <v>8565</v>
      </c>
      <c r="G1648" t="s">
        <v>8564</v>
      </c>
      <c r="I1648" s="25" t="s">
        <v>8563</v>
      </c>
      <c r="J1648" t="s">
        <v>8562</v>
      </c>
      <c r="M1648" t="b">
        <v>0</v>
      </c>
      <c r="T1648" t="s">
        <v>4341</v>
      </c>
      <c r="U1648" t="s">
        <v>4340</v>
      </c>
      <c r="V1648" t="s">
        <v>8332</v>
      </c>
      <c r="W1648">
        <v>5269</v>
      </c>
      <c r="X1648" s="25" t="s">
        <v>21782</v>
      </c>
      <c r="Y1648" t="s">
        <v>21783</v>
      </c>
      <c r="AA1648" t="str">
        <f t="shared" si="25"/>
        <v>Unified Endpoint Management Server Security Requirements Guide :: Version 1, Release: 1 Benchmark Date: 20 Nov 2020 MA-4 (7);</v>
      </c>
    </row>
    <row r="1649" spans="1:27" ht="409.5" hidden="1">
      <c r="A1649" t="s">
        <v>6099</v>
      </c>
      <c r="B1649" t="s">
        <v>4349</v>
      </c>
      <c r="C1649" t="s">
        <v>6098</v>
      </c>
      <c r="D1649" t="s">
        <v>6097</v>
      </c>
      <c r="E1649" t="s">
        <v>6096</v>
      </c>
      <c r="F1649" t="s">
        <v>6095</v>
      </c>
      <c r="G1649" s="25" t="s">
        <v>6094</v>
      </c>
      <c r="I1649" s="25" t="s">
        <v>6093</v>
      </c>
      <c r="J1649" t="s">
        <v>6092</v>
      </c>
      <c r="M1649" t="b">
        <v>0</v>
      </c>
      <c r="T1649" t="s">
        <v>4341</v>
      </c>
      <c r="U1649" t="s">
        <v>4340</v>
      </c>
      <c r="V1649" t="s">
        <v>5162</v>
      </c>
      <c r="W1649">
        <v>4093</v>
      </c>
      <c r="X1649" s="25" t="s">
        <v>21782</v>
      </c>
      <c r="Y1649" t="s">
        <v>21783</v>
      </c>
      <c r="Z1649" t="s">
        <v>6091</v>
      </c>
      <c r="AA1649" t="str">
        <f t="shared" si="25"/>
        <v>Application Security and Development Security Technical Implementation Guide :: Version 5, Release: 2 Benchmark Date: 27 Oct 2022 MA-4 (7);</v>
      </c>
    </row>
    <row r="1650" spans="1:27" ht="409.5" hidden="1">
      <c r="A1650" t="s">
        <v>17603</v>
      </c>
      <c r="B1650" t="s">
        <v>4349</v>
      </c>
      <c r="C1650" t="s">
        <v>6089</v>
      </c>
      <c r="D1650" t="s">
        <v>17602</v>
      </c>
      <c r="E1650" t="s">
        <v>17601</v>
      </c>
      <c r="F1650" t="s">
        <v>17600</v>
      </c>
      <c r="G1650" s="25" t="s">
        <v>17599</v>
      </c>
      <c r="I1650" s="25" t="s">
        <v>17598</v>
      </c>
      <c r="J1650" t="s">
        <v>17597</v>
      </c>
      <c r="M1650" t="b">
        <v>0</v>
      </c>
      <c r="T1650" t="s">
        <v>4341</v>
      </c>
      <c r="U1650" t="s">
        <v>4340</v>
      </c>
      <c r="V1650" t="s">
        <v>16942</v>
      </c>
      <c r="W1650">
        <v>5239</v>
      </c>
      <c r="X1650" s="25" t="s">
        <v>21784</v>
      </c>
      <c r="Y1650" t="s">
        <v>21785</v>
      </c>
      <c r="AA1650" t="str">
        <f t="shared" si="25"/>
        <v>Container Platform Security Requirements Guide :: Version 1, Release: 3 Benchmark Date: 27 Jan 2022 MA-4;</v>
      </c>
    </row>
    <row r="1651" spans="1:27" ht="409.5" hidden="1">
      <c r="A1651" t="s">
        <v>15839</v>
      </c>
      <c r="B1651" t="s">
        <v>4349</v>
      </c>
      <c r="C1651" t="s">
        <v>15837</v>
      </c>
      <c r="D1651" t="s">
        <v>15838</v>
      </c>
      <c r="E1651" t="s">
        <v>15837</v>
      </c>
      <c r="F1651" t="s">
        <v>15836</v>
      </c>
      <c r="G1651" s="25" t="s">
        <v>15835</v>
      </c>
      <c r="I1651" s="25" t="s">
        <v>15834</v>
      </c>
      <c r="J1651" t="s">
        <v>15833</v>
      </c>
      <c r="M1651" t="b">
        <v>0</v>
      </c>
      <c r="T1651" t="s">
        <v>4341</v>
      </c>
      <c r="U1651" t="s">
        <v>4340</v>
      </c>
      <c r="V1651" t="s">
        <v>15278</v>
      </c>
      <c r="W1651">
        <v>2355</v>
      </c>
      <c r="X1651" s="25" t="s">
        <v>21784</v>
      </c>
      <c r="Y1651" t="s">
        <v>21785</v>
      </c>
      <c r="AA1651" t="str">
        <f t="shared" si="25"/>
        <v>Domain Name System (DNS) Security Requirements Guide :: Version 2, Release: 4 Benchmark Date: 23 Oct 2015 MA-4;</v>
      </c>
    </row>
    <row r="1652" spans="1:27" ht="409.5" hidden="1">
      <c r="A1652" t="s">
        <v>14458</v>
      </c>
      <c r="B1652" t="s">
        <v>4349</v>
      </c>
      <c r="C1652" t="s">
        <v>14457</v>
      </c>
      <c r="D1652" t="s">
        <v>14456</v>
      </c>
      <c r="E1652" t="s">
        <v>14455</v>
      </c>
      <c r="F1652" t="s">
        <v>14454</v>
      </c>
      <c r="G1652" s="25" t="s">
        <v>14453</v>
      </c>
      <c r="I1652" t="s">
        <v>14452</v>
      </c>
      <c r="J1652" t="s">
        <v>14451</v>
      </c>
      <c r="M1652" t="b">
        <v>0</v>
      </c>
      <c r="T1652" t="s">
        <v>4341</v>
      </c>
      <c r="U1652" t="s">
        <v>4340</v>
      </c>
      <c r="V1652" t="s">
        <v>13339</v>
      </c>
      <c r="W1652">
        <v>2895</v>
      </c>
      <c r="X1652" s="25" t="s">
        <v>21784</v>
      </c>
      <c r="Y1652" t="s">
        <v>21785</v>
      </c>
      <c r="Z1652" t="s">
        <v>14450</v>
      </c>
      <c r="AA1652" t="str">
        <f t="shared" si="25"/>
        <v>General Purpose Operating System Security Requirements Guide :: Version 2, Release: 4 Benchmark Date: 27 Jul 2022 MA-4;</v>
      </c>
    </row>
    <row r="1653" spans="1:27" ht="409.5" hidden="1">
      <c r="A1653" t="s">
        <v>6090</v>
      </c>
      <c r="B1653" t="s">
        <v>4349</v>
      </c>
      <c r="C1653" t="s">
        <v>6089</v>
      </c>
      <c r="D1653" t="s">
        <v>6088</v>
      </c>
      <c r="E1653" t="s">
        <v>6087</v>
      </c>
      <c r="F1653" t="s">
        <v>6086</v>
      </c>
      <c r="G1653" s="25" t="s">
        <v>6085</v>
      </c>
      <c r="I1653" s="25" t="s">
        <v>6084</v>
      </c>
      <c r="J1653" t="s">
        <v>6083</v>
      </c>
      <c r="M1653" t="b">
        <v>0</v>
      </c>
      <c r="T1653" t="s">
        <v>4341</v>
      </c>
      <c r="U1653" t="s">
        <v>4340</v>
      </c>
      <c r="V1653" t="s">
        <v>5162</v>
      </c>
      <c r="W1653">
        <v>4093</v>
      </c>
      <c r="X1653" s="25" t="s">
        <v>21784</v>
      </c>
      <c r="Y1653" t="s">
        <v>21785</v>
      </c>
      <c r="Z1653" t="s">
        <v>6082</v>
      </c>
      <c r="AA1653" t="str">
        <f t="shared" si="25"/>
        <v>Application Security and Development Security Technical Implementation Guide :: Version 5, Release: 2 Benchmark Date: 27 Oct 2022 MA-4;</v>
      </c>
    </row>
    <row r="1654" spans="1:27" ht="409.5" hidden="1">
      <c r="A1654" t="s">
        <v>14449</v>
      </c>
      <c r="B1654" t="s">
        <v>4349</v>
      </c>
      <c r="C1654" t="s">
        <v>14448</v>
      </c>
      <c r="D1654" t="s">
        <v>14447</v>
      </c>
      <c r="E1654" t="s">
        <v>14446</v>
      </c>
      <c r="F1654" t="s">
        <v>14445</v>
      </c>
      <c r="G1654" s="25" t="s">
        <v>14444</v>
      </c>
      <c r="I1654" t="s">
        <v>14443</v>
      </c>
      <c r="J1654" t="s">
        <v>14442</v>
      </c>
      <c r="M1654" t="b">
        <v>0</v>
      </c>
      <c r="T1654" t="s">
        <v>4341</v>
      </c>
      <c r="U1654" t="s">
        <v>4340</v>
      </c>
      <c r="V1654" t="s">
        <v>13339</v>
      </c>
      <c r="W1654">
        <v>2895</v>
      </c>
      <c r="X1654" s="25" t="s">
        <v>21786</v>
      </c>
      <c r="Y1654" t="s">
        <v>21785</v>
      </c>
      <c r="Z1654" t="s">
        <v>14441</v>
      </c>
      <c r="AA1654" t="str">
        <f t="shared" si="25"/>
        <v>General Purpose Operating System Security Requirements Guide :: Version 2, Release: 4 Benchmark Date: 27 Jul 2022 MA-4;</v>
      </c>
    </row>
    <row r="1655" spans="1:27" ht="409.5" hidden="1">
      <c r="A1655" t="s">
        <v>12132</v>
      </c>
      <c r="B1655" t="s">
        <v>4349</v>
      </c>
      <c r="C1655" t="s">
        <v>6080</v>
      </c>
      <c r="D1655" t="s">
        <v>12131</v>
      </c>
      <c r="E1655" t="s">
        <v>12130</v>
      </c>
      <c r="F1655" t="s">
        <v>12129</v>
      </c>
      <c r="G1655" s="25" t="s">
        <v>12128</v>
      </c>
      <c r="I1655" s="25" t="s">
        <v>12127</v>
      </c>
      <c r="J1655" t="s">
        <v>12126</v>
      </c>
      <c r="M1655" t="b">
        <v>0</v>
      </c>
      <c r="T1655" t="s">
        <v>4341</v>
      </c>
      <c r="U1655" t="s">
        <v>4340</v>
      </c>
      <c r="V1655" t="s">
        <v>11272</v>
      </c>
      <c r="W1655">
        <v>2906</v>
      </c>
      <c r="X1655" s="25" t="s">
        <v>21786</v>
      </c>
      <c r="Y1655" t="s">
        <v>21785</v>
      </c>
      <c r="Z1655" t="s">
        <v>12125</v>
      </c>
      <c r="AA1655" t="str">
        <f t="shared" si="25"/>
        <v>Mainframe Product Security Requirements Guide :: Version 2, Release: 1 Benchmark Date: 27 Oct 2022 MA-4;</v>
      </c>
    </row>
    <row r="1656" spans="1:27" ht="409.5" hidden="1">
      <c r="A1656" t="s">
        <v>10905</v>
      </c>
      <c r="B1656" t="s">
        <v>4349</v>
      </c>
      <c r="C1656" t="s">
        <v>6080</v>
      </c>
      <c r="D1656" t="s">
        <v>10904</v>
      </c>
      <c r="E1656" t="s">
        <v>10903</v>
      </c>
      <c r="F1656" t="s">
        <v>10902</v>
      </c>
      <c r="G1656" s="25" t="s">
        <v>10901</v>
      </c>
      <c r="I1656" t="s">
        <v>10900</v>
      </c>
      <c r="J1656" t="s">
        <v>10899</v>
      </c>
      <c r="M1656" t="b">
        <v>0</v>
      </c>
      <c r="T1656" t="s">
        <v>4341</v>
      </c>
      <c r="U1656" t="s">
        <v>4340</v>
      </c>
      <c r="V1656" t="s">
        <v>10511</v>
      </c>
      <c r="W1656">
        <v>2890</v>
      </c>
      <c r="X1656" s="25" t="s">
        <v>21786</v>
      </c>
      <c r="Y1656" t="s">
        <v>21785</v>
      </c>
      <c r="Z1656" t="s">
        <v>10898</v>
      </c>
      <c r="AA1656" t="str">
        <f t="shared" si="25"/>
        <v>Network Device Management Security Requirements Guide :: Version 4, Release: 1 Benchmark Date: 23 Apr 2021 MA-4;</v>
      </c>
    </row>
    <row r="1657" spans="1:27" ht="409.5" hidden="1">
      <c r="A1657" t="s">
        <v>6081</v>
      </c>
      <c r="B1657" t="s">
        <v>4349</v>
      </c>
      <c r="C1657" t="s">
        <v>6080</v>
      </c>
      <c r="D1657" t="s">
        <v>6079</v>
      </c>
      <c r="E1657" t="s">
        <v>6078</v>
      </c>
      <c r="F1657" t="s">
        <v>6077</v>
      </c>
      <c r="G1657" s="25" t="s">
        <v>6076</v>
      </c>
      <c r="I1657" s="25" t="s">
        <v>6075</v>
      </c>
      <c r="J1657" t="s">
        <v>6074</v>
      </c>
      <c r="M1657" t="b">
        <v>0</v>
      </c>
      <c r="T1657" t="s">
        <v>4341</v>
      </c>
      <c r="U1657" t="s">
        <v>4340</v>
      </c>
      <c r="V1657" t="s">
        <v>5162</v>
      </c>
      <c r="W1657">
        <v>4093</v>
      </c>
      <c r="X1657" s="25" t="s">
        <v>21786</v>
      </c>
      <c r="Y1657" t="s">
        <v>21785</v>
      </c>
      <c r="Z1657" t="s">
        <v>6073</v>
      </c>
      <c r="AA1657" t="str">
        <f t="shared" si="25"/>
        <v>Application Security and Development Security Technical Implementation Guide :: Version 5, Release: 2 Benchmark Date: 27 Oct 2022 MA-4;</v>
      </c>
    </row>
    <row r="1658" spans="1:27" ht="409.5" hidden="1">
      <c r="A1658" t="s">
        <v>5443</v>
      </c>
      <c r="B1658" t="s">
        <v>4745</v>
      </c>
      <c r="C1658" t="s">
        <v>4358</v>
      </c>
      <c r="D1658" t="s">
        <v>5442</v>
      </c>
      <c r="E1658" t="s">
        <v>5441</v>
      </c>
      <c r="F1658" t="s">
        <v>5440</v>
      </c>
      <c r="G1658" t="s">
        <v>5439</v>
      </c>
      <c r="I1658" s="25" t="s">
        <v>5438</v>
      </c>
      <c r="J1658" t="s">
        <v>5437</v>
      </c>
      <c r="M1658" t="b">
        <v>0</v>
      </c>
      <c r="T1658" t="s">
        <v>4341</v>
      </c>
      <c r="U1658" t="s">
        <v>4340</v>
      </c>
      <c r="V1658" t="s">
        <v>5162</v>
      </c>
      <c r="W1658">
        <v>4093</v>
      </c>
      <c r="X1658" s="25" t="s">
        <v>5436</v>
      </c>
      <c r="Y1658" t="s">
        <v>21494</v>
      </c>
      <c r="Z1658" t="s">
        <v>5435</v>
      </c>
      <c r="AA1658" t="str">
        <f t="shared" si="25"/>
        <v>Application Security and Development Security Technical Implementation Guide :: Version 5, Release: 2 Benchmark Date: 27 Oct 2022 MP-3;</v>
      </c>
    </row>
    <row r="1659" spans="1:27" ht="409.5" hidden="1">
      <c r="A1659" t="s">
        <v>5434</v>
      </c>
      <c r="B1659" t="s">
        <v>5187</v>
      </c>
      <c r="C1659" t="s">
        <v>4358</v>
      </c>
      <c r="D1659" t="s">
        <v>5433</v>
      </c>
      <c r="E1659" t="s">
        <v>5432</v>
      </c>
      <c r="F1659" t="s">
        <v>5431</v>
      </c>
      <c r="G1659" s="25" t="s">
        <v>5430</v>
      </c>
      <c r="I1659" s="25" t="s">
        <v>5429</v>
      </c>
      <c r="J1659" t="s">
        <v>5428</v>
      </c>
      <c r="M1659" t="b">
        <v>0</v>
      </c>
      <c r="T1659" t="s">
        <v>4341</v>
      </c>
      <c r="U1659" t="s">
        <v>4340</v>
      </c>
      <c r="V1659" t="s">
        <v>5162</v>
      </c>
      <c r="W1659">
        <v>4093</v>
      </c>
      <c r="X1659" s="25" t="s">
        <v>5427</v>
      </c>
      <c r="Y1659" t="s">
        <v>21787</v>
      </c>
      <c r="Z1659" t="s">
        <v>5426</v>
      </c>
      <c r="AA1659" t="str">
        <f t="shared" si="25"/>
        <v>Application Security and Development Security Technical Implementation Guide :: Version 5, Release: 2 Benchmark Date: 27 Oct 2022 PM-14;</v>
      </c>
    </row>
    <row r="1660" spans="1:27" ht="409.5" hidden="1">
      <c r="A1660" t="s">
        <v>17251</v>
      </c>
      <c r="B1660" t="s">
        <v>4349</v>
      </c>
      <c r="C1660" t="s">
        <v>11607</v>
      </c>
      <c r="D1660" t="s">
        <v>17250</v>
      </c>
      <c r="E1660" t="s">
        <v>17249</v>
      </c>
      <c r="F1660" t="s">
        <v>17248</v>
      </c>
      <c r="G1660" s="25" t="s">
        <v>17247</v>
      </c>
      <c r="I1660" s="25" t="s">
        <v>17246</v>
      </c>
      <c r="J1660" t="s">
        <v>17245</v>
      </c>
      <c r="M1660" t="b">
        <v>0</v>
      </c>
      <c r="T1660" t="s">
        <v>4341</v>
      </c>
      <c r="U1660" t="s">
        <v>4340</v>
      </c>
      <c r="V1660" t="s">
        <v>16942</v>
      </c>
      <c r="W1660">
        <v>5239</v>
      </c>
      <c r="X1660" s="25" t="s">
        <v>11600</v>
      </c>
      <c r="Y1660" t="s">
        <v>21788</v>
      </c>
      <c r="AA1660" t="str">
        <f t="shared" si="25"/>
        <v>Container Platform Security Requirements Guide :: Version 1, Release: 3 Benchmark Date: 27 Jan 2022 RA-5 (5);</v>
      </c>
    </row>
    <row r="1661" spans="1:27" ht="409.5" hidden="1">
      <c r="A1661" t="s">
        <v>11608</v>
      </c>
      <c r="B1661" t="s">
        <v>4349</v>
      </c>
      <c r="C1661" t="s">
        <v>11607</v>
      </c>
      <c r="D1661" t="s">
        <v>11606</v>
      </c>
      <c r="E1661" t="s">
        <v>11605</v>
      </c>
      <c r="F1661" t="s">
        <v>11604</v>
      </c>
      <c r="G1661" s="25" t="s">
        <v>11603</v>
      </c>
      <c r="I1661" s="25" t="s">
        <v>11602</v>
      </c>
      <c r="J1661" t="s">
        <v>11601</v>
      </c>
      <c r="M1661" t="b">
        <v>0</v>
      </c>
      <c r="T1661" t="s">
        <v>4341</v>
      </c>
      <c r="U1661" t="s">
        <v>4340</v>
      </c>
      <c r="V1661" t="s">
        <v>11272</v>
      </c>
      <c r="W1661">
        <v>2906</v>
      </c>
      <c r="X1661" s="25" t="s">
        <v>11600</v>
      </c>
      <c r="Y1661" t="s">
        <v>21788</v>
      </c>
      <c r="Z1661" t="s">
        <v>11599</v>
      </c>
      <c r="AA1661" t="str">
        <f t="shared" si="25"/>
        <v>Mainframe Product Security Requirements Guide :: Version 2, Release: 1 Benchmark Date: 27 Oct 2022 RA-5 (5);</v>
      </c>
    </row>
    <row r="1662" spans="1:27" ht="409.5" hidden="1">
      <c r="A1662" t="s">
        <v>5425</v>
      </c>
      <c r="B1662" t="s">
        <v>4349</v>
      </c>
      <c r="C1662" t="s">
        <v>4358</v>
      </c>
      <c r="D1662" t="s">
        <v>5424</v>
      </c>
      <c r="E1662" t="s">
        <v>5423</v>
      </c>
      <c r="F1662" t="s">
        <v>5422</v>
      </c>
      <c r="G1662" s="25" t="s">
        <v>5421</v>
      </c>
      <c r="I1662" s="25" t="s">
        <v>5420</v>
      </c>
      <c r="J1662" s="25" t="s">
        <v>5419</v>
      </c>
      <c r="M1662" t="b">
        <v>0</v>
      </c>
      <c r="T1662" t="s">
        <v>4341</v>
      </c>
      <c r="U1662" t="s">
        <v>4340</v>
      </c>
      <c r="V1662" t="s">
        <v>5162</v>
      </c>
      <c r="W1662">
        <v>4093</v>
      </c>
      <c r="X1662" s="25" t="s">
        <v>5418</v>
      </c>
      <c r="Y1662" t="s">
        <v>21789</v>
      </c>
      <c r="Z1662" t="s">
        <v>5417</v>
      </c>
      <c r="AA1662" t="str">
        <f t="shared" si="25"/>
        <v>Application Security and Development Security Technical Implementation Guide :: Version 5, Release: 2 Benchmark Date: 27 Oct 2022 SA-10 (1);</v>
      </c>
    </row>
    <row r="1663" spans="1:27" ht="409.5" hidden="1">
      <c r="A1663" t="s">
        <v>5416</v>
      </c>
      <c r="B1663" t="s">
        <v>4349</v>
      </c>
      <c r="C1663" t="s">
        <v>4358</v>
      </c>
      <c r="D1663" t="s">
        <v>5415</v>
      </c>
      <c r="E1663" t="s">
        <v>5414</v>
      </c>
      <c r="F1663" t="s">
        <v>5413</v>
      </c>
      <c r="G1663" s="25" t="s">
        <v>5412</v>
      </c>
      <c r="I1663" s="25" t="s">
        <v>5411</v>
      </c>
      <c r="J1663" t="s">
        <v>5410</v>
      </c>
      <c r="M1663" t="b">
        <v>0</v>
      </c>
      <c r="T1663" t="s">
        <v>4341</v>
      </c>
      <c r="U1663" t="s">
        <v>4340</v>
      </c>
      <c r="V1663" t="s">
        <v>5162</v>
      </c>
      <c r="W1663">
        <v>4093</v>
      </c>
      <c r="X1663" s="25" t="s">
        <v>5401</v>
      </c>
      <c r="Y1663" t="s">
        <v>21790</v>
      </c>
      <c r="Z1663" t="s">
        <v>5409</v>
      </c>
      <c r="AA1663" t="str">
        <f t="shared" si="25"/>
        <v>Application Security and Development Security Technical Implementation Guide :: Version 5, Release: 2 Benchmark Date: 27 Oct 2022 SA-11 (2);</v>
      </c>
    </row>
    <row r="1664" spans="1:27" ht="409.5" hidden="1">
      <c r="A1664" t="s">
        <v>5408</v>
      </c>
      <c r="B1664" t="s">
        <v>5187</v>
      </c>
      <c r="C1664" t="s">
        <v>4358</v>
      </c>
      <c r="D1664" t="s">
        <v>5407</v>
      </c>
      <c r="E1664" t="s">
        <v>5406</v>
      </c>
      <c r="F1664" t="s">
        <v>5405</v>
      </c>
      <c r="G1664" t="s">
        <v>5404</v>
      </c>
      <c r="I1664" s="25" t="s">
        <v>5403</v>
      </c>
      <c r="J1664" t="s">
        <v>5402</v>
      </c>
      <c r="M1664" t="b">
        <v>0</v>
      </c>
      <c r="T1664" t="s">
        <v>4341</v>
      </c>
      <c r="U1664" t="s">
        <v>4340</v>
      </c>
      <c r="V1664" t="s">
        <v>5162</v>
      </c>
      <c r="W1664">
        <v>4093</v>
      </c>
      <c r="X1664" s="25" t="s">
        <v>5401</v>
      </c>
      <c r="Y1664" t="s">
        <v>21790</v>
      </c>
      <c r="Z1664" t="s">
        <v>5400</v>
      </c>
      <c r="AA1664" t="str">
        <f t="shared" si="25"/>
        <v>Application Security and Development Security Technical Implementation Guide :: Version 5, Release: 2 Benchmark Date: 27 Oct 2022 SA-11 (2);</v>
      </c>
    </row>
    <row r="1665" spans="1:27" ht="409.5" hidden="1">
      <c r="A1665" t="s">
        <v>5399</v>
      </c>
      <c r="B1665" t="s">
        <v>4349</v>
      </c>
      <c r="C1665" t="s">
        <v>4358</v>
      </c>
      <c r="D1665" t="s">
        <v>5398</v>
      </c>
      <c r="E1665" t="s">
        <v>5397</v>
      </c>
      <c r="F1665" t="s">
        <v>5396</v>
      </c>
      <c r="G1665" s="25" t="s">
        <v>5395</v>
      </c>
      <c r="I1665" s="25" t="s">
        <v>5394</v>
      </c>
      <c r="J1665" t="s">
        <v>5393</v>
      </c>
      <c r="M1665" t="b">
        <v>0</v>
      </c>
      <c r="T1665" t="s">
        <v>4341</v>
      </c>
      <c r="U1665" t="s">
        <v>4340</v>
      </c>
      <c r="V1665" t="s">
        <v>5162</v>
      </c>
      <c r="W1665">
        <v>4093</v>
      </c>
      <c r="X1665" s="25" t="s">
        <v>5392</v>
      </c>
      <c r="Y1665" t="s">
        <v>21791</v>
      </c>
      <c r="Z1665" t="s">
        <v>5391</v>
      </c>
      <c r="AA1665" t="str">
        <f t="shared" si="25"/>
        <v>Application Security and Development Security Technical Implementation Guide :: Version 5, Release: 2 Benchmark Date: 27 Oct 2022 SA-11 (4);</v>
      </c>
    </row>
    <row r="1666" spans="1:27" ht="409.5" hidden="1">
      <c r="A1666" t="s">
        <v>5390</v>
      </c>
      <c r="B1666" t="s">
        <v>5187</v>
      </c>
      <c r="C1666" t="s">
        <v>4358</v>
      </c>
      <c r="D1666" t="s">
        <v>5389</v>
      </c>
      <c r="E1666" t="s">
        <v>5388</v>
      </c>
      <c r="F1666" t="s">
        <v>5387</v>
      </c>
      <c r="G1666" s="25" t="s">
        <v>5386</v>
      </c>
      <c r="I1666" s="25" t="s">
        <v>5385</v>
      </c>
      <c r="J1666" t="s">
        <v>5384</v>
      </c>
      <c r="M1666" t="b">
        <v>0</v>
      </c>
      <c r="T1666" t="s">
        <v>4341</v>
      </c>
      <c r="U1666" t="s">
        <v>4340</v>
      </c>
      <c r="V1666" t="s">
        <v>5162</v>
      </c>
      <c r="W1666">
        <v>4093</v>
      </c>
      <c r="X1666" s="25" t="s">
        <v>5383</v>
      </c>
      <c r="Y1666" t="s">
        <v>21791</v>
      </c>
      <c r="Z1666" t="s">
        <v>5382</v>
      </c>
      <c r="AA1666" t="str">
        <f t="shared" si="25"/>
        <v>Application Security and Development Security Technical Implementation Guide :: Version 5, Release: 2 Benchmark Date: 27 Oct 2022 SA-11 (4);</v>
      </c>
    </row>
    <row r="1667" spans="1:27" ht="409.5" hidden="1">
      <c r="A1667" t="s">
        <v>5381</v>
      </c>
      <c r="B1667" t="s">
        <v>4349</v>
      </c>
      <c r="C1667" t="s">
        <v>4358</v>
      </c>
      <c r="D1667" t="s">
        <v>5380</v>
      </c>
      <c r="E1667" t="s">
        <v>5379</v>
      </c>
      <c r="F1667" t="s">
        <v>5378</v>
      </c>
      <c r="G1667" s="25" t="s">
        <v>5377</v>
      </c>
      <c r="I1667" s="25" t="s">
        <v>5376</v>
      </c>
      <c r="J1667" t="s">
        <v>5375</v>
      </c>
      <c r="M1667" t="b">
        <v>0</v>
      </c>
      <c r="T1667" t="s">
        <v>4341</v>
      </c>
      <c r="U1667" t="s">
        <v>4340</v>
      </c>
      <c r="V1667" t="s">
        <v>5162</v>
      </c>
      <c r="W1667">
        <v>4093</v>
      </c>
      <c r="X1667" s="25" t="s">
        <v>5374</v>
      </c>
      <c r="Y1667" t="s">
        <v>21792</v>
      </c>
      <c r="Z1667" t="s">
        <v>5373</v>
      </c>
      <c r="AA1667" t="str">
        <f t="shared" si="25"/>
        <v>Application Security and Development Security Technical Implementation Guide :: Version 5, Release: 2 Benchmark Date: 27 Oct 2022 SA-11 (8);</v>
      </c>
    </row>
    <row r="1668" spans="1:27" ht="409.5" hidden="1">
      <c r="A1668" t="s">
        <v>5372</v>
      </c>
      <c r="B1668" t="s">
        <v>4349</v>
      </c>
      <c r="C1668" t="s">
        <v>4358</v>
      </c>
      <c r="D1668" t="s">
        <v>5371</v>
      </c>
      <c r="E1668" t="s">
        <v>5370</v>
      </c>
      <c r="F1668" t="s">
        <v>5369</v>
      </c>
      <c r="G1668" s="25" t="s">
        <v>5368</v>
      </c>
      <c r="I1668" s="25" t="s">
        <v>5367</v>
      </c>
      <c r="J1668" t="s">
        <v>5366</v>
      </c>
      <c r="M1668" t="b">
        <v>0</v>
      </c>
      <c r="T1668" t="s">
        <v>4341</v>
      </c>
      <c r="U1668" t="s">
        <v>4340</v>
      </c>
      <c r="V1668" t="s">
        <v>5162</v>
      </c>
      <c r="W1668">
        <v>4093</v>
      </c>
      <c r="X1668" s="25" t="s">
        <v>5365</v>
      </c>
      <c r="Y1668" t="s">
        <v>21793</v>
      </c>
      <c r="Z1668" t="s">
        <v>5364</v>
      </c>
      <c r="AA1668" t="str">
        <f t="shared" ref="AA1668:AA1731" si="26">_xlfn.CONCAT(V1668, " ", Y1668)</f>
        <v>Application Security and Development Security Technical Implementation Guide :: Version 5, Release: 2 Benchmark Date: 27 Oct 2022 SA-11;</v>
      </c>
    </row>
    <row r="1669" spans="1:27" ht="409.5" hidden="1">
      <c r="A1669" t="s">
        <v>5363</v>
      </c>
      <c r="B1669" t="s">
        <v>4349</v>
      </c>
      <c r="C1669" t="s">
        <v>4358</v>
      </c>
      <c r="D1669" t="s">
        <v>5362</v>
      </c>
      <c r="E1669" t="s">
        <v>5361</v>
      </c>
      <c r="F1669" t="s">
        <v>5360</v>
      </c>
      <c r="G1669" s="25" t="s">
        <v>5359</v>
      </c>
      <c r="I1669" s="25" t="s">
        <v>5358</v>
      </c>
      <c r="J1669" t="s">
        <v>5357</v>
      </c>
      <c r="M1669" t="b">
        <v>0</v>
      </c>
      <c r="T1669" t="s">
        <v>4341</v>
      </c>
      <c r="U1669" t="s">
        <v>4340</v>
      </c>
      <c r="V1669" t="s">
        <v>5162</v>
      </c>
      <c r="W1669">
        <v>4093</v>
      </c>
      <c r="X1669" s="25" t="s">
        <v>5356</v>
      </c>
      <c r="Y1669" t="s">
        <v>21793</v>
      </c>
      <c r="Z1669" t="s">
        <v>5355</v>
      </c>
      <c r="AA1669" t="str">
        <f t="shared" si="26"/>
        <v>Application Security and Development Security Technical Implementation Guide :: Version 5, Release: 2 Benchmark Date: 27 Oct 2022 SA-11;</v>
      </c>
    </row>
    <row r="1670" spans="1:27" ht="409.5" hidden="1">
      <c r="A1670" t="s">
        <v>5354</v>
      </c>
      <c r="B1670" t="s">
        <v>5187</v>
      </c>
      <c r="C1670" t="s">
        <v>4358</v>
      </c>
      <c r="D1670" t="s">
        <v>5353</v>
      </c>
      <c r="E1670" t="s">
        <v>5352</v>
      </c>
      <c r="F1670" t="s">
        <v>5351</v>
      </c>
      <c r="G1670" s="25" t="s">
        <v>5350</v>
      </c>
      <c r="I1670" s="25" t="s">
        <v>5349</v>
      </c>
      <c r="J1670" s="25" t="s">
        <v>5348</v>
      </c>
      <c r="M1670" t="b">
        <v>0</v>
      </c>
      <c r="T1670" t="s">
        <v>4341</v>
      </c>
      <c r="U1670" t="s">
        <v>4340</v>
      </c>
      <c r="V1670" t="s">
        <v>5162</v>
      </c>
      <c r="W1670">
        <v>4093</v>
      </c>
      <c r="X1670" s="25" t="s">
        <v>5339</v>
      </c>
      <c r="Y1670" t="s">
        <v>21794</v>
      </c>
      <c r="Z1670" t="s">
        <v>5347</v>
      </c>
      <c r="AA1670" t="str">
        <f t="shared" si="26"/>
        <v>Application Security and Development Security Technical Implementation Guide :: Version 5, Release: 2 Benchmark Date: 27 Oct 2022 SA-15;</v>
      </c>
    </row>
    <row r="1671" spans="1:27" ht="409.5" hidden="1">
      <c r="A1671" t="s">
        <v>5346</v>
      </c>
      <c r="B1671" t="s">
        <v>5187</v>
      </c>
      <c r="C1671" t="s">
        <v>4358</v>
      </c>
      <c r="D1671" t="s">
        <v>5345</v>
      </c>
      <c r="E1671" t="s">
        <v>5344</v>
      </c>
      <c r="F1671" t="s">
        <v>5343</v>
      </c>
      <c r="G1671" s="25" t="s">
        <v>5342</v>
      </c>
      <c r="I1671" s="25" t="s">
        <v>5341</v>
      </c>
      <c r="J1671" s="25" t="s">
        <v>5340</v>
      </c>
      <c r="M1671" t="b">
        <v>0</v>
      </c>
      <c r="T1671" t="s">
        <v>4341</v>
      </c>
      <c r="U1671" t="s">
        <v>4340</v>
      </c>
      <c r="V1671" t="s">
        <v>5162</v>
      </c>
      <c r="W1671">
        <v>4093</v>
      </c>
      <c r="X1671" s="25" t="s">
        <v>5339</v>
      </c>
      <c r="Y1671" t="s">
        <v>21794</v>
      </c>
      <c r="Z1671" t="s">
        <v>5338</v>
      </c>
      <c r="AA1671" t="str">
        <f t="shared" si="26"/>
        <v>Application Security and Development Security Technical Implementation Guide :: Version 5, Release: 2 Benchmark Date: 27 Oct 2022 SA-15;</v>
      </c>
    </row>
    <row r="1672" spans="1:27" ht="409.5" hidden="1">
      <c r="A1672" t="s">
        <v>5319</v>
      </c>
      <c r="B1672" t="s">
        <v>4349</v>
      </c>
      <c r="C1672" t="s">
        <v>4358</v>
      </c>
      <c r="D1672" t="s">
        <v>5318</v>
      </c>
      <c r="E1672" t="s">
        <v>5317</v>
      </c>
      <c r="F1672" t="s">
        <v>5316</v>
      </c>
      <c r="G1672" s="25" t="s">
        <v>5315</v>
      </c>
      <c r="I1672" s="25" t="s">
        <v>5314</v>
      </c>
      <c r="J1672" s="25" t="s">
        <v>5313</v>
      </c>
      <c r="M1672" t="b">
        <v>0</v>
      </c>
      <c r="T1672" t="s">
        <v>4341</v>
      </c>
      <c r="U1672" t="s">
        <v>4340</v>
      </c>
      <c r="V1672" t="s">
        <v>5162</v>
      </c>
      <c r="W1672">
        <v>4093</v>
      </c>
      <c r="X1672" s="25" t="s">
        <v>5312</v>
      </c>
      <c r="Y1672" t="s">
        <v>5311</v>
      </c>
      <c r="Z1672" t="s">
        <v>5310</v>
      </c>
      <c r="AA1672" t="str">
        <f t="shared" si="26"/>
        <v>Application Security and Development Security Technical Implementation Guide :: Version 5, Release: 2 Benchmark Date: 27 Oct 2022 SA-15 (10)</v>
      </c>
    </row>
    <row r="1673" spans="1:27" ht="409.5" hidden="1">
      <c r="A1673" t="s">
        <v>5337</v>
      </c>
      <c r="B1673" t="s">
        <v>4349</v>
      </c>
      <c r="C1673" t="s">
        <v>4358</v>
      </c>
      <c r="D1673" t="s">
        <v>5336</v>
      </c>
      <c r="E1673" t="s">
        <v>5335</v>
      </c>
      <c r="F1673" t="s">
        <v>5334</v>
      </c>
      <c r="G1673" s="25" t="s">
        <v>5333</v>
      </c>
      <c r="I1673" s="25" t="s">
        <v>5332</v>
      </c>
      <c r="J1673" t="s">
        <v>5331</v>
      </c>
      <c r="M1673" t="b">
        <v>0</v>
      </c>
      <c r="T1673" t="s">
        <v>4341</v>
      </c>
      <c r="U1673" t="s">
        <v>4340</v>
      </c>
      <c r="V1673" t="s">
        <v>5162</v>
      </c>
      <c r="W1673">
        <v>4093</v>
      </c>
      <c r="X1673" s="25" t="s">
        <v>5330</v>
      </c>
      <c r="Y1673" t="s">
        <v>21795</v>
      </c>
      <c r="Z1673" t="s">
        <v>5329</v>
      </c>
      <c r="AA1673" t="str">
        <f t="shared" si="26"/>
        <v>Application Security and Development Security Technical Implementation Guide :: Version 5, Release: 2 Benchmark Date: 27 Oct 2022 SA-15 (4);</v>
      </c>
    </row>
    <row r="1674" spans="1:27" ht="409.5" hidden="1">
      <c r="A1674" t="s">
        <v>5328</v>
      </c>
      <c r="B1674" t="s">
        <v>4349</v>
      </c>
      <c r="C1674" t="s">
        <v>4358</v>
      </c>
      <c r="D1674" t="s">
        <v>5327</v>
      </c>
      <c r="E1674" t="s">
        <v>5326</v>
      </c>
      <c r="F1674" t="s">
        <v>5325</v>
      </c>
      <c r="G1674" s="25" t="s">
        <v>5324</v>
      </c>
      <c r="I1674" s="25" t="s">
        <v>5323</v>
      </c>
      <c r="J1674" t="s">
        <v>5322</v>
      </c>
      <c r="M1674" t="b">
        <v>0</v>
      </c>
      <c r="T1674" t="s">
        <v>4341</v>
      </c>
      <c r="U1674" t="s">
        <v>4340</v>
      </c>
      <c r="V1674" t="s">
        <v>5162</v>
      </c>
      <c r="W1674">
        <v>4093</v>
      </c>
      <c r="X1674" s="25" t="s">
        <v>5321</v>
      </c>
      <c r="Y1674" t="s">
        <v>21796</v>
      </c>
      <c r="Z1674" t="s">
        <v>5320</v>
      </c>
      <c r="AA1674" t="str">
        <f t="shared" si="26"/>
        <v>Application Security and Development Security Technical Implementation Guide :: Version 5, Release: 2 Benchmark Date: 27 Oct 2022 SA-15 (5);</v>
      </c>
    </row>
    <row r="1675" spans="1:27" ht="409.5" hidden="1">
      <c r="A1675" t="s">
        <v>5309</v>
      </c>
      <c r="B1675" t="s">
        <v>4745</v>
      </c>
      <c r="C1675" t="s">
        <v>4358</v>
      </c>
      <c r="D1675" t="s">
        <v>5308</v>
      </c>
      <c r="E1675" t="s">
        <v>5307</v>
      </c>
      <c r="F1675" t="s">
        <v>5306</v>
      </c>
      <c r="G1675" t="s">
        <v>5305</v>
      </c>
      <c r="I1675" s="25" t="s">
        <v>5304</v>
      </c>
      <c r="J1675" t="s">
        <v>5303</v>
      </c>
      <c r="M1675" t="b">
        <v>0</v>
      </c>
      <c r="T1675" t="s">
        <v>4341</v>
      </c>
      <c r="U1675" t="s">
        <v>4340</v>
      </c>
      <c r="V1675" t="s">
        <v>5162</v>
      </c>
      <c r="W1675">
        <v>4093</v>
      </c>
      <c r="X1675" s="25" t="s">
        <v>5294</v>
      </c>
      <c r="Y1675" t="s">
        <v>21495</v>
      </c>
      <c r="Z1675" t="s">
        <v>5302</v>
      </c>
      <c r="AA1675" t="str">
        <f t="shared" si="26"/>
        <v>Application Security and Development Security Technical Implementation Guide :: Version 5, Release: 2 Benchmark Date: 27 Oct 2022 SA-22;</v>
      </c>
    </row>
    <row r="1676" spans="1:27" ht="409.5" hidden="1">
      <c r="A1676" t="s">
        <v>5301</v>
      </c>
      <c r="B1676" t="s">
        <v>4745</v>
      </c>
      <c r="C1676" t="s">
        <v>4358</v>
      </c>
      <c r="D1676" t="s">
        <v>5300</v>
      </c>
      <c r="E1676" t="s">
        <v>5299</v>
      </c>
      <c r="F1676" t="s">
        <v>5298</v>
      </c>
      <c r="G1676" s="25" t="s">
        <v>5297</v>
      </c>
      <c r="I1676" s="25" t="s">
        <v>5296</v>
      </c>
      <c r="J1676" t="s">
        <v>5295</v>
      </c>
      <c r="M1676" t="b">
        <v>0</v>
      </c>
      <c r="T1676" t="s">
        <v>4341</v>
      </c>
      <c r="U1676" t="s">
        <v>4340</v>
      </c>
      <c r="V1676" t="s">
        <v>5162</v>
      </c>
      <c r="W1676">
        <v>4093</v>
      </c>
      <c r="X1676" s="25" t="s">
        <v>5294</v>
      </c>
      <c r="Y1676" t="s">
        <v>21495</v>
      </c>
      <c r="Z1676" t="s">
        <v>5293</v>
      </c>
      <c r="AA1676" t="str">
        <f t="shared" si="26"/>
        <v>Application Security and Development Security Technical Implementation Guide :: Version 5, Release: 2 Benchmark Date: 27 Oct 2022 SA-22;</v>
      </c>
    </row>
    <row r="1677" spans="1:27" ht="409.5" hidden="1">
      <c r="A1677" t="s">
        <v>5292</v>
      </c>
      <c r="B1677" t="s">
        <v>5187</v>
      </c>
      <c r="C1677" t="s">
        <v>4358</v>
      </c>
      <c r="D1677" t="s">
        <v>5291</v>
      </c>
      <c r="E1677" t="s">
        <v>5290</v>
      </c>
      <c r="F1677" t="s">
        <v>5289</v>
      </c>
      <c r="G1677" s="25" t="s">
        <v>5288</v>
      </c>
      <c r="I1677" s="25" t="s">
        <v>5287</v>
      </c>
      <c r="J1677" t="s">
        <v>5286</v>
      </c>
      <c r="M1677" t="b">
        <v>0</v>
      </c>
      <c r="T1677" t="s">
        <v>4341</v>
      </c>
      <c r="U1677" t="s">
        <v>4340</v>
      </c>
      <c r="V1677" t="s">
        <v>5162</v>
      </c>
      <c r="W1677">
        <v>4093</v>
      </c>
      <c r="X1677" s="25" t="s">
        <v>5285</v>
      </c>
      <c r="Y1677" t="s">
        <v>21495</v>
      </c>
      <c r="Z1677" t="s">
        <v>5284</v>
      </c>
      <c r="AA1677" t="str">
        <f t="shared" si="26"/>
        <v>Application Security and Development Security Technical Implementation Guide :: Version 5, Release: 2 Benchmark Date: 27 Oct 2022 SA-22;</v>
      </c>
    </row>
    <row r="1678" spans="1:27" ht="409.5" hidden="1">
      <c r="A1678" t="s">
        <v>5283</v>
      </c>
      <c r="B1678" t="s">
        <v>4349</v>
      </c>
      <c r="C1678" t="s">
        <v>4358</v>
      </c>
      <c r="D1678" t="s">
        <v>5282</v>
      </c>
      <c r="E1678" t="s">
        <v>5281</v>
      </c>
      <c r="F1678" t="s">
        <v>5280</v>
      </c>
      <c r="G1678" s="25" t="s">
        <v>5279</v>
      </c>
      <c r="I1678" s="25" t="s">
        <v>5278</v>
      </c>
      <c r="J1678" t="s">
        <v>5277</v>
      </c>
      <c r="M1678" t="b">
        <v>0</v>
      </c>
      <c r="T1678" t="s">
        <v>4341</v>
      </c>
      <c r="U1678" t="s">
        <v>4340</v>
      </c>
      <c r="V1678" t="s">
        <v>5162</v>
      </c>
      <c r="W1678">
        <v>4093</v>
      </c>
      <c r="X1678" s="25" t="s">
        <v>5268</v>
      </c>
      <c r="Y1678" t="s">
        <v>21797</v>
      </c>
      <c r="Z1678" t="s">
        <v>5276</v>
      </c>
      <c r="AA1678" t="str">
        <f t="shared" si="26"/>
        <v>Application Security and Development Security Technical Implementation Guide :: Version 5, Release: 2 Benchmark Date: 27 Oct 2022 SA-4 (5);</v>
      </c>
    </row>
    <row r="1679" spans="1:27" ht="409.5" hidden="1">
      <c r="A1679" t="s">
        <v>5275</v>
      </c>
      <c r="B1679" t="s">
        <v>4745</v>
      </c>
      <c r="C1679" t="s">
        <v>4358</v>
      </c>
      <c r="D1679" t="s">
        <v>5274</v>
      </c>
      <c r="E1679" t="s">
        <v>5273</v>
      </c>
      <c r="F1679" t="s">
        <v>5272</v>
      </c>
      <c r="G1679" t="s">
        <v>5271</v>
      </c>
      <c r="I1679" s="25" t="s">
        <v>5270</v>
      </c>
      <c r="J1679" t="s">
        <v>5269</v>
      </c>
      <c r="M1679" t="b">
        <v>0</v>
      </c>
      <c r="T1679" t="s">
        <v>4341</v>
      </c>
      <c r="U1679" t="s">
        <v>4340</v>
      </c>
      <c r="V1679" t="s">
        <v>5162</v>
      </c>
      <c r="W1679">
        <v>4093</v>
      </c>
      <c r="X1679" s="25" t="s">
        <v>5268</v>
      </c>
      <c r="Y1679" t="s">
        <v>21797</v>
      </c>
      <c r="Z1679" t="s">
        <v>5267</v>
      </c>
      <c r="AA1679" t="str">
        <f t="shared" si="26"/>
        <v>Application Security and Development Security Technical Implementation Guide :: Version 5, Release: 2 Benchmark Date: 27 Oct 2022 SA-4 (5);</v>
      </c>
    </row>
    <row r="1680" spans="1:27" ht="409.5" hidden="1">
      <c r="A1680" t="s">
        <v>5266</v>
      </c>
      <c r="B1680" t="s">
        <v>4349</v>
      </c>
      <c r="C1680" t="s">
        <v>4358</v>
      </c>
      <c r="D1680" t="s">
        <v>5265</v>
      </c>
      <c r="E1680" t="s">
        <v>5264</v>
      </c>
      <c r="F1680" t="s">
        <v>5263</v>
      </c>
      <c r="G1680" s="25" t="s">
        <v>5262</v>
      </c>
      <c r="I1680" s="25" t="s">
        <v>5261</v>
      </c>
      <c r="J1680" s="25" t="s">
        <v>5260</v>
      </c>
      <c r="M1680" t="b">
        <v>0</v>
      </c>
      <c r="T1680" t="s">
        <v>4341</v>
      </c>
      <c r="U1680" t="s">
        <v>4340</v>
      </c>
      <c r="V1680" t="s">
        <v>5162</v>
      </c>
      <c r="W1680">
        <v>4093</v>
      </c>
      <c r="X1680" s="25" t="s">
        <v>5251</v>
      </c>
      <c r="Y1680" t="s">
        <v>21798</v>
      </c>
      <c r="Z1680" t="s">
        <v>5259</v>
      </c>
      <c r="AA1680" t="str">
        <f t="shared" si="26"/>
        <v>Application Security and Development Security Technical Implementation Guide :: Version 5, Release: 2 Benchmark Date: 27 Oct 2022 SA-5;</v>
      </c>
    </row>
    <row r="1681" spans="1:27" ht="409.5" hidden="1">
      <c r="A1681" t="s">
        <v>5258</v>
      </c>
      <c r="B1681" t="s">
        <v>4349</v>
      </c>
      <c r="C1681" t="s">
        <v>4358</v>
      </c>
      <c r="D1681" t="s">
        <v>5257</v>
      </c>
      <c r="E1681" t="s">
        <v>5256</v>
      </c>
      <c r="F1681" t="s">
        <v>5255</v>
      </c>
      <c r="G1681" t="s">
        <v>5254</v>
      </c>
      <c r="I1681" s="25" t="s">
        <v>5253</v>
      </c>
      <c r="J1681" t="s">
        <v>5252</v>
      </c>
      <c r="M1681" t="b">
        <v>0</v>
      </c>
      <c r="T1681" t="s">
        <v>4341</v>
      </c>
      <c r="U1681" t="s">
        <v>4340</v>
      </c>
      <c r="V1681" t="s">
        <v>5162</v>
      </c>
      <c r="W1681">
        <v>4093</v>
      </c>
      <c r="X1681" s="25" t="s">
        <v>5251</v>
      </c>
      <c r="Y1681" t="s">
        <v>21798</v>
      </c>
      <c r="Z1681" t="s">
        <v>5250</v>
      </c>
      <c r="AA1681" t="str">
        <f t="shared" si="26"/>
        <v>Application Security and Development Security Technical Implementation Guide :: Version 5, Release: 2 Benchmark Date: 27 Oct 2022 SA-5;</v>
      </c>
    </row>
    <row r="1682" spans="1:27" ht="409.5">
      <c r="A1682" t="s">
        <v>20324</v>
      </c>
      <c r="B1682" t="s">
        <v>4349</v>
      </c>
      <c r="C1682" t="s">
        <v>20322</v>
      </c>
      <c r="D1682" t="s">
        <v>20323</v>
      </c>
      <c r="E1682" t="s">
        <v>20322</v>
      </c>
      <c r="F1682" t="s">
        <v>20321</v>
      </c>
      <c r="G1682" s="25" t="s">
        <v>20320</v>
      </c>
      <c r="I1682" s="25" t="s">
        <v>20319</v>
      </c>
      <c r="J1682" t="s">
        <v>20318</v>
      </c>
      <c r="M1682" t="b">
        <v>0</v>
      </c>
      <c r="T1682" t="s">
        <v>4341</v>
      </c>
      <c r="U1682" t="s">
        <v>4340</v>
      </c>
      <c r="V1682" t="s">
        <v>19908</v>
      </c>
      <c r="W1682">
        <v>2489</v>
      </c>
      <c r="X1682" s="25" t="s">
        <v>21511</v>
      </c>
      <c r="Y1682" t="s">
        <v>21512</v>
      </c>
      <c r="AA1682" t="str">
        <f t="shared" si="26"/>
        <v>Application Layer Gateway (ALG) Security Requirements Guide (SRG) :: Version 1, Release: 2 Benchmark Date: 24 Jul 2015 SC-10;</v>
      </c>
    </row>
    <row r="1683" spans="1:27" ht="409.5" hidden="1">
      <c r="A1683" t="s">
        <v>17596</v>
      </c>
      <c r="B1683" t="s">
        <v>4349</v>
      </c>
      <c r="C1683" t="s">
        <v>6063</v>
      </c>
      <c r="D1683" t="s">
        <v>17595</v>
      </c>
      <c r="E1683" t="s">
        <v>17594</v>
      </c>
      <c r="F1683" t="s">
        <v>17593</v>
      </c>
      <c r="G1683" s="25" t="s">
        <v>17592</v>
      </c>
      <c r="I1683" s="25" t="s">
        <v>17591</v>
      </c>
      <c r="J1683" t="s">
        <v>17590</v>
      </c>
      <c r="M1683" t="b">
        <v>0</v>
      </c>
      <c r="T1683" t="s">
        <v>4341</v>
      </c>
      <c r="U1683" t="s">
        <v>4340</v>
      </c>
      <c r="V1683" t="s">
        <v>16942</v>
      </c>
      <c r="W1683">
        <v>5239</v>
      </c>
      <c r="X1683" s="25" t="s">
        <v>21511</v>
      </c>
      <c r="Y1683" t="s">
        <v>21512</v>
      </c>
      <c r="AA1683" t="str">
        <f t="shared" si="26"/>
        <v>Container Platform Security Requirements Guide :: Version 1, Release: 3 Benchmark Date: 27 Jan 2022 SC-10;</v>
      </c>
    </row>
    <row r="1684" spans="1:27" ht="409.5" hidden="1">
      <c r="A1684" t="s">
        <v>14404</v>
      </c>
      <c r="B1684" t="s">
        <v>4349</v>
      </c>
      <c r="C1684" t="s">
        <v>14403</v>
      </c>
      <c r="D1684" t="s">
        <v>14402</v>
      </c>
      <c r="E1684" t="s">
        <v>14401</v>
      </c>
      <c r="F1684" t="s">
        <v>14400</v>
      </c>
      <c r="G1684" s="25" t="s">
        <v>14399</v>
      </c>
      <c r="I1684" s="25" t="s">
        <v>14398</v>
      </c>
      <c r="J1684" t="s">
        <v>14397</v>
      </c>
      <c r="M1684" t="b">
        <v>0</v>
      </c>
      <c r="T1684" t="s">
        <v>4341</v>
      </c>
      <c r="U1684" t="s">
        <v>4340</v>
      </c>
      <c r="V1684" t="s">
        <v>13339</v>
      </c>
      <c r="W1684">
        <v>2895</v>
      </c>
      <c r="X1684" s="25" t="s">
        <v>21511</v>
      </c>
      <c r="Y1684" t="s">
        <v>21512</v>
      </c>
      <c r="Z1684" t="s">
        <v>14396</v>
      </c>
      <c r="AA1684" t="str">
        <f t="shared" si="26"/>
        <v>General Purpose Operating System Security Requirements Guide :: Version 2, Release: 4 Benchmark Date: 27 Jul 2022 SC-10;</v>
      </c>
    </row>
    <row r="1685" spans="1:27" ht="409.5" hidden="1">
      <c r="A1685" t="s">
        <v>10897</v>
      </c>
      <c r="B1685" t="s">
        <v>4745</v>
      </c>
      <c r="C1685" t="s">
        <v>6063</v>
      </c>
      <c r="D1685" t="s">
        <v>10896</v>
      </c>
      <c r="E1685" t="s">
        <v>10895</v>
      </c>
      <c r="F1685" t="s">
        <v>10894</v>
      </c>
      <c r="G1685" s="25" t="s">
        <v>10893</v>
      </c>
      <c r="I1685" t="s">
        <v>10892</v>
      </c>
      <c r="J1685" t="s">
        <v>10891</v>
      </c>
      <c r="M1685" t="b">
        <v>0</v>
      </c>
      <c r="T1685" t="s">
        <v>4341</v>
      </c>
      <c r="U1685" t="s">
        <v>4340</v>
      </c>
      <c r="V1685" t="s">
        <v>10511</v>
      </c>
      <c r="W1685">
        <v>2890</v>
      </c>
      <c r="X1685" s="25" t="s">
        <v>21511</v>
      </c>
      <c r="Y1685" t="s">
        <v>21512</v>
      </c>
      <c r="Z1685" t="s">
        <v>10890</v>
      </c>
      <c r="AA1685" t="str">
        <f t="shared" si="26"/>
        <v>Network Device Management Security Requirements Guide :: Version 4, Release: 1 Benchmark Date: 23 Apr 2021 SC-10;</v>
      </c>
    </row>
    <row r="1686" spans="1:27" ht="409.5" hidden="1">
      <c r="A1686" t="s">
        <v>8003</v>
      </c>
      <c r="B1686" t="s">
        <v>5187</v>
      </c>
      <c r="C1686" t="s">
        <v>7620</v>
      </c>
      <c r="D1686" t="s">
        <v>8002</v>
      </c>
      <c r="E1686" t="s">
        <v>8001</v>
      </c>
      <c r="F1686" t="s">
        <v>8000</v>
      </c>
      <c r="G1686" t="s">
        <v>7999</v>
      </c>
      <c r="I1686" s="25" t="s">
        <v>7998</v>
      </c>
      <c r="J1686" t="s">
        <v>7997</v>
      </c>
      <c r="M1686" t="b">
        <v>0</v>
      </c>
      <c r="T1686" t="s">
        <v>4341</v>
      </c>
      <c r="U1686" t="s">
        <v>4340</v>
      </c>
      <c r="V1686" t="s">
        <v>7613</v>
      </c>
      <c r="W1686">
        <v>2920</v>
      </c>
      <c r="X1686" s="25" t="s">
        <v>21511</v>
      </c>
      <c r="Y1686" t="s">
        <v>21512</v>
      </c>
      <c r="Z1686" t="s">
        <v>7996</v>
      </c>
      <c r="AA1686" t="str">
        <f t="shared" si="26"/>
        <v>Virtual Private Network (VPN) Security Requirements Guide :: Version 2, Release: 4 Benchmark Date: 27 Oct 2021 SC-10;</v>
      </c>
    </row>
    <row r="1687" spans="1:27" ht="409.5" hidden="1">
      <c r="A1687" t="s">
        <v>6064</v>
      </c>
      <c r="B1687" t="s">
        <v>4349</v>
      </c>
      <c r="C1687" t="s">
        <v>6063</v>
      </c>
      <c r="D1687" t="s">
        <v>6062</v>
      </c>
      <c r="E1687" t="s">
        <v>6061</v>
      </c>
      <c r="F1687" t="s">
        <v>6060</v>
      </c>
      <c r="G1687" s="25" t="s">
        <v>6059</v>
      </c>
      <c r="I1687" s="25" t="s">
        <v>6058</v>
      </c>
      <c r="J1687" t="s">
        <v>6057</v>
      </c>
      <c r="M1687" t="b">
        <v>0</v>
      </c>
      <c r="T1687" t="s">
        <v>4341</v>
      </c>
      <c r="U1687" t="s">
        <v>4340</v>
      </c>
      <c r="V1687" t="s">
        <v>5162</v>
      </c>
      <c r="W1687">
        <v>4093</v>
      </c>
      <c r="X1687" s="25" t="s">
        <v>21511</v>
      </c>
      <c r="Y1687" t="s">
        <v>21512</v>
      </c>
      <c r="Z1687" t="s">
        <v>6056</v>
      </c>
      <c r="AA1687" t="str">
        <f t="shared" si="26"/>
        <v>Application Security and Development Security Technical Implementation Guide :: Version 5, Release: 2 Benchmark Date: 27 Oct 2022 SC-10;</v>
      </c>
    </row>
    <row r="1688" spans="1:27" ht="409.5" hidden="1">
      <c r="A1688" t="s">
        <v>8870</v>
      </c>
      <c r="B1688" t="s">
        <v>4349</v>
      </c>
      <c r="C1688" t="s">
        <v>8855</v>
      </c>
      <c r="D1688" t="s">
        <v>8869</v>
      </c>
      <c r="E1688" t="s">
        <v>8868</v>
      </c>
      <c r="F1688" s="25" t="s">
        <v>8867</v>
      </c>
      <c r="G1688" s="25" t="s">
        <v>8866</v>
      </c>
      <c r="I1688" s="25" t="s">
        <v>8865</v>
      </c>
      <c r="J1688" s="25" t="s">
        <v>8864</v>
      </c>
      <c r="M1688" t="b">
        <v>0</v>
      </c>
      <c r="T1688" t="s">
        <v>4341</v>
      </c>
      <c r="U1688" t="s">
        <v>4340</v>
      </c>
      <c r="V1688" t="s">
        <v>8332</v>
      </c>
      <c r="W1688">
        <v>5269</v>
      </c>
      <c r="X1688" s="25" t="s">
        <v>8848</v>
      </c>
      <c r="Y1688" t="s">
        <v>21799</v>
      </c>
      <c r="AA1688" t="str">
        <f t="shared" si="26"/>
        <v>Unified Endpoint Management Server Security Requirements Guide :: Version 1, Release: 1 Benchmark Date: 20 Nov 2020 SC-11;</v>
      </c>
    </row>
    <row r="1689" spans="1:27" ht="409.5" hidden="1">
      <c r="A1689" t="s">
        <v>8863</v>
      </c>
      <c r="B1689" t="s">
        <v>4349</v>
      </c>
      <c r="C1689" t="s">
        <v>8855</v>
      </c>
      <c r="D1689" t="s">
        <v>8862</v>
      </c>
      <c r="E1689" t="s">
        <v>8861</v>
      </c>
      <c r="F1689" t="s">
        <v>8860</v>
      </c>
      <c r="G1689" s="25" t="s">
        <v>8859</v>
      </c>
      <c r="I1689" s="25" t="s">
        <v>8858</v>
      </c>
      <c r="J1689" s="25" t="s">
        <v>8857</v>
      </c>
      <c r="M1689" t="b">
        <v>0</v>
      </c>
      <c r="T1689" t="s">
        <v>4341</v>
      </c>
      <c r="U1689" t="s">
        <v>4340</v>
      </c>
      <c r="V1689" t="s">
        <v>8332</v>
      </c>
      <c r="W1689">
        <v>5269</v>
      </c>
      <c r="X1689" s="25" t="s">
        <v>8848</v>
      </c>
      <c r="Y1689" t="s">
        <v>21799</v>
      </c>
      <c r="AA1689" t="str">
        <f t="shared" si="26"/>
        <v>Unified Endpoint Management Server Security Requirements Guide :: Version 1, Release: 1 Benchmark Date: 20 Nov 2020 SC-11;</v>
      </c>
    </row>
    <row r="1690" spans="1:27" ht="409.5" hidden="1">
      <c r="A1690" t="s">
        <v>8856</v>
      </c>
      <c r="B1690" t="s">
        <v>4349</v>
      </c>
      <c r="C1690" t="s">
        <v>8855</v>
      </c>
      <c r="D1690" t="s">
        <v>8854</v>
      </c>
      <c r="E1690" t="s">
        <v>8853</v>
      </c>
      <c r="F1690" t="s">
        <v>8852</v>
      </c>
      <c r="G1690" s="25" t="s">
        <v>8851</v>
      </c>
      <c r="I1690" s="25" t="s">
        <v>8850</v>
      </c>
      <c r="J1690" s="25" t="s">
        <v>8849</v>
      </c>
      <c r="M1690" t="b">
        <v>0</v>
      </c>
      <c r="T1690" t="s">
        <v>4341</v>
      </c>
      <c r="U1690" t="s">
        <v>4340</v>
      </c>
      <c r="V1690" t="s">
        <v>8332</v>
      </c>
      <c r="W1690">
        <v>5269</v>
      </c>
      <c r="X1690" s="25" t="s">
        <v>8848</v>
      </c>
      <c r="Y1690" t="s">
        <v>21799</v>
      </c>
      <c r="AA1690" t="str">
        <f t="shared" si="26"/>
        <v>Unified Endpoint Management Server Security Requirements Guide :: Version 1, Release: 1 Benchmark Date: 20 Nov 2020 SC-11;</v>
      </c>
    </row>
    <row r="1691" spans="1:27" ht="409.5">
      <c r="A1691" t="s">
        <v>20317</v>
      </c>
      <c r="B1691" t="s">
        <v>4349</v>
      </c>
      <c r="C1691" t="s">
        <v>20315</v>
      </c>
      <c r="D1691" t="s">
        <v>20316</v>
      </c>
      <c r="E1691" t="s">
        <v>20315</v>
      </c>
      <c r="F1691" t="s">
        <v>20314</v>
      </c>
      <c r="G1691" s="25" t="s">
        <v>20301</v>
      </c>
      <c r="I1691" s="25" t="s">
        <v>20313</v>
      </c>
      <c r="J1691" t="s">
        <v>20312</v>
      </c>
      <c r="M1691" t="b">
        <v>0</v>
      </c>
      <c r="T1691" t="s">
        <v>4341</v>
      </c>
      <c r="U1691" t="s">
        <v>4340</v>
      </c>
      <c r="V1691" t="s">
        <v>19908</v>
      </c>
      <c r="W1691">
        <v>2489</v>
      </c>
      <c r="X1691" s="25" t="s">
        <v>21801</v>
      </c>
      <c r="Y1691" t="s">
        <v>21800</v>
      </c>
      <c r="AA1691" t="str">
        <f t="shared" si="26"/>
        <v>Application Layer Gateway (ALG) Security Requirements Guide (SRG) :: Version 1, Release: 2 Benchmark Date: 24 Jul 2015 SC-13;</v>
      </c>
    </row>
    <row r="1692" spans="1:27" ht="409.5">
      <c r="A1692" t="s">
        <v>20311</v>
      </c>
      <c r="B1692" t="s">
        <v>4349</v>
      </c>
      <c r="C1692" t="s">
        <v>20309</v>
      </c>
      <c r="D1692" t="s">
        <v>20310</v>
      </c>
      <c r="E1692" t="s">
        <v>20309</v>
      </c>
      <c r="F1692" t="s">
        <v>20308</v>
      </c>
      <c r="G1692" s="25" t="s">
        <v>20301</v>
      </c>
      <c r="I1692" s="25" t="s">
        <v>20307</v>
      </c>
      <c r="J1692" t="s">
        <v>20306</v>
      </c>
      <c r="M1692" t="b">
        <v>0</v>
      </c>
      <c r="T1692" t="s">
        <v>4341</v>
      </c>
      <c r="U1692" t="s">
        <v>4340</v>
      </c>
      <c r="V1692" t="s">
        <v>19908</v>
      </c>
      <c r="W1692">
        <v>2489</v>
      </c>
      <c r="X1692" s="25" t="s">
        <v>21801</v>
      </c>
      <c r="Y1692" t="s">
        <v>21800</v>
      </c>
      <c r="AA1692" t="str">
        <f t="shared" si="26"/>
        <v>Application Layer Gateway (ALG) Security Requirements Guide (SRG) :: Version 1, Release: 2 Benchmark Date: 24 Jul 2015 SC-13;</v>
      </c>
    </row>
    <row r="1693" spans="1:27" ht="409.5">
      <c r="A1693" t="s">
        <v>20305</v>
      </c>
      <c r="B1693" t="s">
        <v>4349</v>
      </c>
      <c r="C1693" t="s">
        <v>20303</v>
      </c>
      <c r="D1693" t="s">
        <v>20304</v>
      </c>
      <c r="E1693" t="s">
        <v>20303</v>
      </c>
      <c r="F1693" t="s">
        <v>20302</v>
      </c>
      <c r="G1693" s="25" t="s">
        <v>20301</v>
      </c>
      <c r="I1693" s="25" t="s">
        <v>20300</v>
      </c>
      <c r="J1693" t="s">
        <v>20299</v>
      </c>
      <c r="M1693" t="b">
        <v>0</v>
      </c>
      <c r="T1693" t="s">
        <v>4341</v>
      </c>
      <c r="U1693" t="s">
        <v>4340</v>
      </c>
      <c r="V1693" t="s">
        <v>19908</v>
      </c>
      <c r="W1693">
        <v>2489</v>
      </c>
      <c r="X1693" s="25" t="s">
        <v>21801</v>
      </c>
      <c r="Y1693" t="s">
        <v>21800</v>
      </c>
      <c r="AA1693" t="str">
        <f t="shared" si="26"/>
        <v>Application Layer Gateway (ALG) Security Requirements Guide (SRG) :: Version 1, Release: 2 Benchmark Date: 24 Jul 2015 SC-13;</v>
      </c>
    </row>
    <row r="1694" spans="1:27" ht="409.5" hidden="1">
      <c r="A1694" t="s">
        <v>18957</v>
      </c>
      <c r="B1694" t="s">
        <v>4349</v>
      </c>
      <c r="C1694" t="s">
        <v>6031</v>
      </c>
      <c r="D1694" t="s">
        <v>18956</v>
      </c>
      <c r="E1694" t="s">
        <v>18955</v>
      </c>
      <c r="F1694" t="s">
        <v>18954</v>
      </c>
      <c r="G1694" t="s">
        <v>18953</v>
      </c>
      <c r="I1694" s="25" t="s">
        <v>18952</v>
      </c>
      <c r="J1694" t="s">
        <v>18951</v>
      </c>
      <c r="M1694" t="b">
        <v>0</v>
      </c>
      <c r="T1694" t="s">
        <v>4341</v>
      </c>
      <c r="U1694" t="s">
        <v>4340</v>
      </c>
      <c r="V1694" t="s">
        <v>18918</v>
      </c>
      <c r="W1694">
        <v>2900</v>
      </c>
      <c r="X1694" s="25" t="s">
        <v>21801</v>
      </c>
      <c r="Y1694" t="s">
        <v>21800</v>
      </c>
      <c r="Z1694" t="s">
        <v>18950</v>
      </c>
      <c r="AA1694" t="str">
        <f t="shared" si="26"/>
        <v>Application Server Security Requirements Guide :: Version 3, Release: 3 Benchmark Date: 27 Oct 2022 SC-13;</v>
      </c>
    </row>
    <row r="1695" spans="1:27" ht="409.5" hidden="1">
      <c r="A1695" t="s">
        <v>18949</v>
      </c>
      <c r="B1695" t="s">
        <v>4349</v>
      </c>
      <c r="C1695" t="s">
        <v>6031</v>
      </c>
      <c r="D1695" t="s">
        <v>18948</v>
      </c>
      <c r="E1695" t="s">
        <v>18947</v>
      </c>
      <c r="F1695" t="s">
        <v>18946</v>
      </c>
      <c r="G1695" t="s">
        <v>18945</v>
      </c>
      <c r="I1695" s="25" t="s">
        <v>18944</v>
      </c>
      <c r="J1695" t="s">
        <v>18943</v>
      </c>
      <c r="M1695" t="b">
        <v>0</v>
      </c>
      <c r="T1695" t="s">
        <v>4341</v>
      </c>
      <c r="U1695" t="s">
        <v>4340</v>
      </c>
      <c r="V1695" t="s">
        <v>18918</v>
      </c>
      <c r="W1695">
        <v>2900</v>
      </c>
      <c r="X1695" s="25" t="s">
        <v>21801</v>
      </c>
      <c r="Y1695" t="s">
        <v>21800</v>
      </c>
      <c r="Z1695" t="s">
        <v>18942</v>
      </c>
      <c r="AA1695" t="str">
        <f t="shared" si="26"/>
        <v>Application Server Security Requirements Guide :: Version 3, Release: 3 Benchmark Date: 27 Oct 2022 SC-13;</v>
      </c>
    </row>
    <row r="1696" spans="1:27" ht="409.5" hidden="1">
      <c r="A1696" t="s">
        <v>18925</v>
      </c>
      <c r="B1696" t="s">
        <v>4349</v>
      </c>
      <c r="C1696" t="s">
        <v>4348</v>
      </c>
      <c r="D1696" t="s">
        <v>18924</v>
      </c>
      <c r="E1696" t="s">
        <v>18923</v>
      </c>
      <c r="F1696" t="s">
        <v>18922</v>
      </c>
      <c r="G1696" s="25" t="s">
        <v>18921</v>
      </c>
      <c r="I1696" s="25" t="s">
        <v>18920</v>
      </c>
      <c r="J1696" t="s">
        <v>18919</v>
      </c>
      <c r="M1696" t="b">
        <v>0</v>
      </c>
      <c r="T1696" t="s">
        <v>4341</v>
      </c>
      <c r="U1696" t="s">
        <v>4340</v>
      </c>
      <c r="V1696" t="s">
        <v>18918</v>
      </c>
      <c r="W1696">
        <v>2900</v>
      </c>
      <c r="X1696" s="25" t="s">
        <v>21801</v>
      </c>
      <c r="Y1696" t="s">
        <v>21800</v>
      </c>
      <c r="Z1696" t="s">
        <v>18917</v>
      </c>
      <c r="AA1696" t="str">
        <f t="shared" si="26"/>
        <v>Application Server Security Requirements Guide :: Version 3, Release: 3 Benchmark Date: 27 Oct 2022 SC-13;</v>
      </c>
    </row>
    <row r="1697" spans="1:27" ht="409.5" hidden="1">
      <c r="A1697" t="s">
        <v>18443</v>
      </c>
      <c r="B1697" t="s">
        <v>4745</v>
      </c>
      <c r="C1697" t="s">
        <v>6031</v>
      </c>
      <c r="D1697" t="s">
        <v>18442</v>
      </c>
      <c r="E1697" t="s">
        <v>18441</v>
      </c>
      <c r="F1697" t="s">
        <v>18440</v>
      </c>
      <c r="G1697" t="s">
        <v>18439</v>
      </c>
      <c r="I1697" s="25" t="s">
        <v>18438</v>
      </c>
      <c r="J1697" t="s">
        <v>18437</v>
      </c>
      <c r="M1697" t="b">
        <v>0</v>
      </c>
      <c r="T1697" t="s">
        <v>4341</v>
      </c>
      <c r="U1697" t="s">
        <v>4340</v>
      </c>
      <c r="V1697" t="s">
        <v>18135</v>
      </c>
      <c r="W1697">
        <v>2901</v>
      </c>
      <c r="X1697" s="25" t="s">
        <v>21801</v>
      </c>
      <c r="Y1697" t="s">
        <v>21800</v>
      </c>
      <c r="Z1697" t="s">
        <v>18436</v>
      </c>
      <c r="AA1697" t="str">
        <f t="shared" si="26"/>
        <v>Central Log Server Security Requirements Guide :: Version 2, Release: 2 Benchmark Date: 27 Oct 2022 SC-13;</v>
      </c>
    </row>
    <row r="1698" spans="1:27" ht="409.5" hidden="1">
      <c r="A1698" t="s">
        <v>17244</v>
      </c>
      <c r="B1698" t="s">
        <v>4349</v>
      </c>
      <c r="C1698" t="s">
        <v>4358</v>
      </c>
      <c r="D1698" t="s">
        <v>17243</v>
      </c>
      <c r="E1698" t="s">
        <v>17242</v>
      </c>
      <c r="F1698" t="s">
        <v>17241</v>
      </c>
      <c r="G1698" t="s">
        <v>17240</v>
      </c>
      <c r="I1698" s="25" t="s">
        <v>17239</v>
      </c>
      <c r="J1698" t="s">
        <v>17238</v>
      </c>
      <c r="M1698" t="b">
        <v>0</v>
      </c>
      <c r="T1698" t="s">
        <v>4341</v>
      </c>
      <c r="U1698" t="s">
        <v>4340</v>
      </c>
      <c r="V1698" t="s">
        <v>16942</v>
      </c>
      <c r="W1698">
        <v>5239</v>
      </c>
      <c r="X1698" s="25" t="s">
        <v>21801</v>
      </c>
      <c r="Y1698" t="s">
        <v>21800</v>
      </c>
      <c r="AA1698" t="str">
        <f t="shared" si="26"/>
        <v>Container Platform Security Requirements Guide :: Version 1, Release: 3 Benchmark Date: 27 Jan 2022 SC-13;</v>
      </c>
    </row>
    <row r="1699" spans="1:27" ht="409.5" hidden="1">
      <c r="A1699" t="s">
        <v>17007</v>
      </c>
      <c r="B1699" t="s">
        <v>4349</v>
      </c>
      <c r="C1699" t="s">
        <v>6031</v>
      </c>
      <c r="D1699" t="s">
        <v>17006</v>
      </c>
      <c r="E1699" t="s">
        <v>17005</v>
      </c>
      <c r="F1699" t="s">
        <v>17004</v>
      </c>
      <c r="G1699" s="25" t="s">
        <v>17003</v>
      </c>
      <c r="I1699" s="25" t="s">
        <v>17002</v>
      </c>
      <c r="J1699" t="s">
        <v>17001</v>
      </c>
      <c r="M1699" t="b">
        <v>0</v>
      </c>
      <c r="T1699" t="s">
        <v>4341</v>
      </c>
      <c r="U1699" t="s">
        <v>4340</v>
      </c>
      <c r="V1699" t="s">
        <v>16942</v>
      </c>
      <c r="W1699">
        <v>5239</v>
      </c>
      <c r="X1699" s="25" t="s">
        <v>21801</v>
      </c>
      <c r="Y1699" t="s">
        <v>21800</v>
      </c>
      <c r="AA1699" t="str">
        <f t="shared" si="26"/>
        <v>Container Platform Security Requirements Guide :: Version 1, Release: 3 Benchmark Date: 27 Jan 2022 SC-13;</v>
      </c>
    </row>
    <row r="1700" spans="1:27" ht="409.5" hidden="1">
      <c r="A1700" t="s">
        <v>16958</v>
      </c>
      <c r="B1700" t="s">
        <v>4745</v>
      </c>
      <c r="C1700" t="s">
        <v>16957</v>
      </c>
      <c r="D1700" t="s">
        <v>16956</v>
      </c>
      <c r="E1700" t="s">
        <v>16955</v>
      </c>
      <c r="F1700" t="s">
        <v>16954</v>
      </c>
      <c r="G1700" s="25" t="s">
        <v>16953</v>
      </c>
      <c r="I1700" s="25" t="s">
        <v>16952</v>
      </c>
      <c r="J1700" t="s">
        <v>16951</v>
      </c>
      <c r="M1700" t="b">
        <v>0</v>
      </c>
      <c r="T1700" t="s">
        <v>4341</v>
      </c>
      <c r="U1700" t="s">
        <v>4340</v>
      </c>
      <c r="V1700" t="s">
        <v>16942</v>
      </c>
      <c r="W1700">
        <v>5239</v>
      </c>
      <c r="X1700" s="25" t="s">
        <v>21801</v>
      </c>
      <c r="Y1700" t="s">
        <v>21800</v>
      </c>
      <c r="AA1700" t="str">
        <f t="shared" si="26"/>
        <v>Container Platform Security Requirements Guide :: Version 1, Release: 3 Benchmark Date: 27 Jan 2022 SC-13;</v>
      </c>
    </row>
    <row r="1701" spans="1:27" ht="409.5" hidden="1">
      <c r="A1701" t="s">
        <v>16007</v>
      </c>
      <c r="B1701" t="s">
        <v>4349</v>
      </c>
      <c r="C1701" t="s">
        <v>6031</v>
      </c>
      <c r="D1701" t="s">
        <v>16006</v>
      </c>
      <c r="E1701" t="s">
        <v>16005</v>
      </c>
      <c r="F1701" t="s">
        <v>16004</v>
      </c>
      <c r="G1701" s="25" t="s">
        <v>15996</v>
      </c>
      <c r="I1701" t="s">
        <v>16003</v>
      </c>
      <c r="J1701" t="s">
        <v>16002</v>
      </c>
      <c r="M1701" t="b">
        <v>0</v>
      </c>
      <c r="T1701" t="s">
        <v>4341</v>
      </c>
      <c r="U1701" t="s">
        <v>4340</v>
      </c>
      <c r="V1701" t="s">
        <v>15953</v>
      </c>
      <c r="W1701">
        <v>2902</v>
      </c>
      <c r="X1701" s="25" t="s">
        <v>21801</v>
      </c>
      <c r="Y1701" t="s">
        <v>21800</v>
      </c>
      <c r="Z1701" t="s">
        <v>16001</v>
      </c>
      <c r="AA1701" t="str">
        <f t="shared" si="26"/>
        <v>Database Security Requirements Guide :: Version 3, Release: 3 Benchmark Date: 27 Jul 2022 SC-13;</v>
      </c>
    </row>
    <row r="1702" spans="1:27" ht="409.5" hidden="1">
      <c r="A1702" t="s">
        <v>16000</v>
      </c>
      <c r="B1702" t="s">
        <v>4349</v>
      </c>
      <c r="C1702" t="s">
        <v>6031</v>
      </c>
      <c r="D1702" t="s">
        <v>15999</v>
      </c>
      <c r="E1702" t="s">
        <v>15998</v>
      </c>
      <c r="F1702" t="s">
        <v>15997</v>
      </c>
      <c r="G1702" s="25" t="s">
        <v>15996</v>
      </c>
      <c r="I1702" t="s">
        <v>15995</v>
      </c>
      <c r="J1702" t="s">
        <v>15994</v>
      </c>
      <c r="M1702" t="b">
        <v>0</v>
      </c>
      <c r="T1702" t="s">
        <v>4341</v>
      </c>
      <c r="U1702" t="s">
        <v>4340</v>
      </c>
      <c r="V1702" t="s">
        <v>15953</v>
      </c>
      <c r="W1702">
        <v>2902</v>
      </c>
      <c r="X1702" s="25" t="s">
        <v>21801</v>
      </c>
      <c r="Y1702" t="s">
        <v>21800</v>
      </c>
      <c r="Z1702" t="s">
        <v>15993</v>
      </c>
      <c r="AA1702" t="str">
        <f t="shared" si="26"/>
        <v>Database Security Requirements Guide :: Version 3, Release: 3 Benchmark Date: 27 Jul 2022 SC-13;</v>
      </c>
    </row>
    <row r="1703" spans="1:27" ht="409.5" hidden="1">
      <c r="A1703" t="s">
        <v>15992</v>
      </c>
      <c r="B1703" t="s">
        <v>4349</v>
      </c>
      <c r="C1703" t="s">
        <v>6031</v>
      </c>
      <c r="D1703" t="s">
        <v>15991</v>
      </c>
      <c r="E1703" t="s">
        <v>15990</v>
      </c>
      <c r="F1703" t="s">
        <v>15989</v>
      </c>
      <c r="G1703" s="25" t="s">
        <v>15988</v>
      </c>
      <c r="I1703" t="s">
        <v>15987</v>
      </c>
      <c r="J1703" t="s">
        <v>15986</v>
      </c>
      <c r="M1703" t="b">
        <v>0</v>
      </c>
      <c r="T1703" t="s">
        <v>4341</v>
      </c>
      <c r="U1703" t="s">
        <v>4340</v>
      </c>
      <c r="V1703" t="s">
        <v>15953</v>
      </c>
      <c r="W1703">
        <v>2902</v>
      </c>
      <c r="X1703" s="25" t="s">
        <v>21801</v>
      </c>
      <c r="Y1703" t="s">
        <v>21800</v>
      </c>
      <c r="Z1703" t="s">
        <v>15985</v>
      </c>
      <c r="AA1703" t="str">
        <f t="shared" si="26"/>
        <v>Database Security Requirements Guide :: Version 3, Release: 3 Benchmark Date: 27 Jul 2022 SC-13;</v>
      </c>
    </row>
    <row r="1704" spans="1:27" ht="409.5" hidden="1">
      <c r="A1704" t="s">
        <v>15968</v>
      </c>
      <c r="B1704" t="s">
        <v>4745</v>
      </c>
      <c r="C1704" t="s">
        <v>4348</v>
      </c>
      <c r="D1704" t="s">
        <v>15967</v>
      </c>
      <c r="E1704" t="s">
        <v>15966</v>
      </c>
      <c r="F1704" t="s">
        <v>15965</v>
      </c>
      <c r="G1704" s="25" t="s">
        <v>15964</v>
      </c>
      <c r="I1704" s="25" t="s">
        <v>15963</v>
      </c>
      <c r="J1704" s="25" t="s">
        <v>15962</v>
      </c>
      <c r="M1704" t="b">
        <v>0</v>
      </c>
      <c r="T1704" t="s">
        <v>4341</v>
      </c>
      <c r="U1704" t="s">
        <v>4340</v>
      </c>
      <c r="V1704" t="s">
        <v>15953</v>
      </c>
      <c r="W1704">
        <v>2902</v>
      </c>
      <c r="X1704" s="25" t="s">
        <v>21801</v>
      </c>
      <c r="Y1704" t="s">
        <v>21800</v>
      </c>
      <c r="Z1704" t="s">
        <v>15961</v>
      </c>
      <c r="AA1704" t="str">
        <f t="shared" si="26"/>
        <v>Database Security Requirements Guide :: Version 3, Release: 3 Benchmark Date: 27 Jul 2022 SC-13;</v>
      </c>
    </row>
    <row r="1705" spans="1:27" ht="409.5" hidden="1">
      <c r="A1705" t="s">
        <v>15526</v>
      </c>
      <c r="B1705" t="s">
        <v>4349</v>
      </c>
      <c r="C1705" t="s">
        <v>15524</v>
      </c>
      <c r="D1705" t="s">
        <v>15525</v>
      </c>
      <c r="E1705" t="s">
        <v>15524</v>
      </c>
      <c r="F1705" t="s">
        <v>15523</v>
      </c>
      <c r="G1705" t="s">
        <v>6035</v>
      </c>
      <c r="I1705" s="25" t="s">
        <v>15522</v>
      </c>
      <c r="J1705" t="s">
        <v>15521</v>
      </c>
      <c r="M1705" t="b">
        <v>0</v>
      </c>
      <c r="T1705" t="s">
        <v>4341</v>
      </c>
      <c r="U1705" t="s">
        <v>4340</v>
      </c>
      <c r="V1705" t="s">
        <v>15278</v>
      </c>
      <c r="W1705">
        <v>2355</v>
      </c>
      <c r="X1705" s="25" t="s">
        <v>21801</v>
      </c>
      <c r="Y1705" t="s">
        <v>21800</v>
      </c>
      <c r="AA1705" t="str">
        <f t="shared" si="26"/>
        <v>Domain Name System (DNS) Security Requirements Guide :: Version 2, Release: 4 Benchmark Date: 23 Oct 2015 SC-13;</v>
      </c>
    </row>
    <row r="1706" spans="1:27" ht="409.5" hidden="1">
      <c r="A1706" t="s">
        <v>13695</v>
      </c>
      <c r="B1706" t="s">
        <v>4349</v>
      </c>
      <c r="C1706" t="s">
        <v>13694</v>
      </c>
      <c r="D1706" t="s">
        <v>13693</v>
      </c>
      <c r="E1706" t="s">
        <v>13692</v>
      </c>
      <c r="F1706" t="s">
        <v>13691</v>
      </c>
      <c r="G1706" t="s">
        <v>13416</v>
      </c>
      <c r="I1706" t="s">
        <v>13690</v>
      </c>
      <c r="J1706" t="s">
        <v>13689</v>
      </c>
      <c r="M1706" t="b">
        <v>0</v>
      </c>
      <c r="T1706" t="s">
        <v>4341</v>
      </c>
      <c r="U1706" t="s">
        <v>4340</v>
      </c>
      <c r="V1706" t="s">
        <v>13339</v>
      </c>
      <c r="W1706">
        <v>2895</v>
      </c>
      <c r="X1706" s="25" t="s">
        <v>21801</v>
      </c>
      <c r="Y1706" t="s">
        <v>21800</v>
      </c>
      <c r="Z1706" t="s">
        <v>13688</v>
      </c>
      <c r="AA1706" t="str">
        <f t="shared" si="26"/>
        <v>General Purpose Operating System Security Requirements Guide :: Version 2, Release: 4 Benchmark Date: 27 Jul 2022 SC-13;</v>
      </c>
    </row>
    <row r="1707" spans="1:27" ht="409.5" hidden="1">
      <c r="A1707" t="s">
        <v>13421</v>
      </c>
      <c r="B1707" t="s">
        <v>4349</v>
      </c>
      <c r="C1707" t="s">
        <v>13420</v>
      </c>
      <c r="D1707" t="s">
        <v>13419</v>
      </c>
      <c r="E1707" t="s">
        <v>13418</v>
      </c>
      <c r="F1707" t="s">
        <v>13417</v>
      </c>
      <c r="G1707" t="s">
        <v>13416</v>
      </c>
      <c r="I1707" t="s">
        <v>13415</v>
      </c>
      <c r="J1707" t="s">
        <v>13414</v>
      </c>
      <c r="M1707" t="b">
        <v>0</v>
      </c>
      <c r="T1707" t="s">
        <v>4341</v>
      </c>
      <c r="U1707" t="s">
        <v>4340</v>
      </c>
      <c r="V1707" t="s">
        <v>13339</v>
      </c>
      <c r="W1707">
        <v>2895</v>
      </c>
      <c r="X1707" s="25" t="s">
        <v>21801</v>
      </c>
      <c r="Y1707" t="s">
        <v>21800</v>
      </c>
      <c r="Z1707" t="s">
        <v>13413</v>
      </c>
      <c r="AA1707" t="str">
        <f t="shared" si="26"/>
        <v>General Purpose Operating System Security Requirements Guide :: Version 2, Release: 4 Benchmark Date: 27 Jul 2022 SC-13;</v>
      </c>
    </row>
    <row r="1708" spans="1:27" ht="409.5" hidden="1">
      <c r="A1708" t="s">
        <v>11326</v>
      </c>
      <c r="B1708" t="s">
        <v>4349</v>
      </c>
      <c r="C1708" t="s">
        <v>6031</v>
      </c>
      <c r="D1708" t="s">
        <v>11325</v>
      </c>
      <c r="E1708" t="s">
        <v>11324</v>
      </c>
      <c r="F1708" t="s">
        <v>11323</v>
      </c>
      <c r="G1708" s="25" t="s">
        <v>11322</v>
      </c>
      <c r="I1708" s="25" t="s">
        <v>11321</v>
      </c>
      <c r="J1708" t="s">
        <v>11320</v>
      </c>
      <c r="M1708" t="b">
        <v>0</v>
      </c>
      <c r="T1708" t="s">
        <v>4341</v>
      </c>
      <c r="U1708" t="s">
        <v>4340</v>
      </c>
      <c r="V1708" t="s">
        <v>11272</v>
      </c>
      <c r="W1708">
        <v>2906</v>
      </c>
      <c r="X1708" s="25" t="s">
        <v>21801</v>
      </c>
      <c r="Y1708" t="s">
        <v>21800</v>
      </c>
      <c r="Z1708" t="s">
        <v>11319</v>
      </c>
      <c r="AA1708" t="str">
        <f t="shared" si="26"/>
        <v>Mainframe Product Security Requirements Guide :: Version 2, Release: 1 Benchmark Date: 27 Oct 2022 SC-13;</v>
      </c>
    </row>
    <row r="1709" spans="1:27" ht="409.5" hidden="1">
      <c r="A1709" t="s">
        <v>11318</v>
      </c>
      <c r="B1709" t="s">
        <v>4349</v>
      </c>
      <c r="C1709" t="s">
        <v>6031</v>
      </c>
      <c r="D1709" t="s">
        <v>11317</v>
      </c>
      <c r="E1709" t="s">
        <v>11316</v>
      </c>
      <c r="F1709" t="s">
        <v>11315</v>
      </c>
      <c r="G1709" t="s">
        <v>11275</v>
      </c>
      <c r="I1709" s="25" t="s">
        <v>11314</v>
      </c>
      <c r="J1709" t="s">
        <v>11313</v>
      </c>
      <c r="M1709" t="b">
        <v>0</v>
      </c>
      <c r="T1709" t="s">
        <v>4341</v>
      </c>
      <c r="U1709" t="s">
        <v>4340</v>
      </c>
      <c r="V1709" t="s">
        <v>11272</v>
      </c>
      <c r="W1709">
        <v>2906</v>
      </c>
      <c r="X1709" s="25" t="s">
        <v>21801</v>
      </c>
      <c r="Y1709" t="s">
        <v>21800</v>
      </c>
      <c r="Z1709" t="s">
        <v>11312</v>
      </c>
      <c r="AA1709" t="str">
        <f t="shared" si="26"/>
        <v>Mainframe Product Security Requirements Guide :: Version 2, Release: 1 Benchmark Date: 27 Oct 2022 SC-13;</v>
      </c>
    </row>
    <row r="1710" spans="1:27" ht="409.5" hidden="1">
      <c r="A1710" t="s">
        <v>11311</v>
      </c>
      <c r="B1710" t="s">
        <v>4349</v>
      </c>
      <c r="C1710" t="s">
        <v>6031</v>
      </c>
      <c r="D1710" t="s">
        <v>11310</v>
      </c>
      <c r="E1710" t="s">
        <v>11309</v>
      </c>
      <c r="F1710" t="s">
        <v>11308</v>
      </c>
      <c r="G1710" t="s">
        <v>11275</v>
      </c>
      <c r="I1710" s="25" t="s">
        <v>11307</v>
      </c>
      <c r="J1710" t="s">
        <v>11306</v>
      </c>
      <c r="M1710" t="b">
        <v>0</v>
      </c>
      <c r="T1710" t="s">
        <v>4341</v>
      </c>
      <c r="U1710" t="s">
        <v>4340</v>
      </c>
      <c r="V1710" t="s">
        <v>11272</v>
      </c>
      <c r="W1710">
        <v>2906</v>
      </c>
      <c r="X1710" s="25" t="s">
        <v>21801</v>
      </c>
      <c r="Y1710" t="s">
        <v>21800</v>
      </c>
      <c r="Z1710" t="s">
        <v>11305</v>
      </c>
      <c r="AA1710" t="str">
        <f t="shared" si="26"/>
        <v>Mainframe Product Security Requirements Guide :: Version 2, Release: 1 Benchmark Date: 27 Oct 2022 SC-13;</v>
      </c>
    </row>
    <row r="1711" spans="1:27" ht="409.5" hidden="1">
      <c r="A1711" t="s">
        <v>11279</v>
      </c>
      <c r="B1711" t="s">
        <v>4349</v>
      </c>
      <c r="C1711" t="s">
        <v>4348</v>
      </c>
      <c r="D1711" t="s">
        <v>11278</v>
      </c>
      <c r="E1711" t="s">
        <v>11277</v>
      </c>
      <c r="F1711" t="s">
        <v>11276</v>
      </c>
      <c r="G1711" t="s">
        <v>11275</v>
      </c>
      <c r="I1711" s="25" t="s">
        <v>11274</v>
      </c>
      <c r="J1711" t="s">
        <v>11273</v>
      </c>
      <c r="M1711" t="b">
        <v>0</v>
      </c>
      <c r="T1711" t="s">
        <v>4341</v>
      </c>
      <c r="U1711" t="s">
        <v>4340</v>
      </c>
      <c r="V1711" t="s">
        <v>11272</v>
      </c>
      <c r="W1711">
        <v>2906</v>
      </c>
      <c r="X1711" s="25" t="s">
        <v>21801</v>
      </c>
      <c r="Y1711" t="s">
        <v>21800</v>
      </c>
      <c r="Z1711" t="s">
        <v>11271</v>
      </c>
      <c r="AA1711" t="str">
        <f t="shared" si="26"/>
        <v>Mainframe Product Security Requirements Guide :: Version 2, Release: 1 Benchmark Date: 27 Oct 2022 SC-13;</v>
      </c>
    </row>
    <row r="1712" spans="1:27" ht="409.5" hidden="1">
      <c r="A1712" t="s">
        <v>9354</v>
      </c>
      <c r="B1712" t="s">
        <v>4745</v>
      </c>
      <c r="C1712" t="s">
        <v>8379</v>
      </c>
      <c r="D1712" t="s">
        <v>9353</v>
      </c>
      <c r="E1712" t="s">
        <v>9352</v>
      </c>
      <c r="F1712" t="s">
        <v>9351</v>
      </c>
      <c r="G1712" s="25" t="s">
        <v>9350</v>
      </c>
      <c r="I1712" s="25" t="s">
        <v>9349</v>
      </c>
      <c r="J1712" t="s">
        <v>9348</v>
      </c>
      <c r="M1712" t="b">
        <v>0</v>
      </c>
      <c r="T1712" t="s">
        <v>4341</v>
      </c>
      <c r="U1712" t="s">
        <v>4340</v>
      </c>
      <c r="V1712" t="s">
        <v>9347</v>
      </c>
      <c r="W1712">
        <v>5262</v>
      </c>
      <c r="X1712" s="25" t="s">
        <v>21801</v>
      </c>
      <c r="Y1712" t="s">
        <v>21800</v>
      </c>
      <c r="AA1712" t="str">
        <f t="shared" si="26"/>
        <v>Unified Endpoint Management Agent Security Requirements Guide :: Version 1, Release: 1 Benchmark Date: 20 Nov 2020 SC-13;</v>
      </c>
    </row>
    <row r="1713" spans="1:27" ht="409.5" hidden="1">
      <c r="A1713" t="s">
        <v>8408</v>
      </c>
      <c r="B1713" t="s">
        <v>4745</v>
      </c>
      <c r="C1713" t="s">
        <v>6031</v>
      </c>
      <c r="D1713" t="s">
        <v>8407</v>
      </c>
      <c r="E1713" t="s">
        <v>8406</v>
      </c>
      <c r="F1713" t="s">
        <v>8405</v>
      </c>
      <c r="G1713" s="25" t="s">
        <v>8404</v>
      </c>
      <c r="I1713" s="25" t="s">
        <v>8403</v>
      </c>
      <c r="J1713" t="s">
        <v>8402</v>
      </c>
      <c r="M1713" t="b">
        <v>0</v>
      </c>
      <c r="T1713" t="s">
        <v>4341</v>
      </c>
      <c r="U1713" t="s">
        <v>4340</v>
      </c>
      <c r="V1713" t="s">
        <v>8332</v>
      </c>
      <c r="W1713">
        <v>5269</v>
      </c>
      <c r="X1713" s="25" t="s">
        <v>21801</v>
      </c>
      <c r="Y1713" t="s">
        <v>21800</v>
      </c>
      <c r="AA1713" t="str">
        <f t="shared" si="26"/>
        <v>Unified Endpoint Management Server Security Requirements Guide :: Version 1, Release: 1 Benchmark Date: 20 Nov 2020 SC-13;</v>
      </c>
    </row>
    <row r="1714" spans="1:27" ht="409.5" hidden="1">
      <c r="A1714" t="s">
        <v>8380</v>
      </c>
      <c r="B1714" t="s">
        <v>4745</v>
      </c>
      <c r="C1714" t="s">
        <v>8379</v>
      </c>
      <c r="D1714" t="s">
        <v>8378</v>
      </c>
      <c r="E1714" t="s">
        <v>8377</v>
      </c>
      <c r="F1714" t="s">
        <v>8376</v>
      </c>
      <c r="G1714" s="25" t="s">
        <v>8375</v>
      </c>
      <c r="I1714" s="25" t="s">
        <v>8374</v>
      </c>
      <c r="J1714" t="s">
        <v>8373</v>
      </c>
      <c r="M1714" t="b">
        <v>0</v>
      </c>
      <c r="T1714" t="s">
        <v>4341</v>
      </c>
      <c r="U1714" t="s">
        <v>4340</v>
      </c>
      <c r="V1714" t="s">
        <v>8332</v>
      </c>
      <c r="W1714">
        <v>5269</v>
      </c>
      <c r="X1714" s="25" t="s">
        <v>21801</v>
      </c>
      <c r="Y1714" t="s">
        <v>21800</v>
      </c>
      <c r="AA1714" t="str">
        <f t="shared" si="26"/>
        <v>Unified Endpoint Management Server Security Requirements Guide :: Version 1, Release: 1 Benchmark Date: 20 Nov 2020 SC-13;</v>
      </c>
    </row>
    <row r="1715" spans="1:27" ht="409.5" hidden="1">
      <c r="A1715" t="s">
        <v>7814</v>
      </c>
      <c r="B1715" t="s">
        <v>4349</v>
      </c>
      <c r="C1715" t="s">
        <v>7813</v>
      </c>
      <c r="D1715" t="s">
        <v>7812</v>
      </c>
      <c r="E1715" t="s">
        <v>7811</v>
      </c>
      <c r="F1715" t="s">
        <v>7810</v>
      </c>
      <c r="G1715" s="25" t="s">
        <v>7809</v>
      </c>
      <c r="I1715" s="25" t="s">
        <v>7808</v>
      </c>
      <c r="J1715" t="s">
        <v>7807</v>
      </c>
      <c r="M1715" t="b">
        <v>0</v>
      </c>
      <c r="T1715" t="s">
        <v>4341</v>
      </c>
      <c r="U1715" t="s">
        <v>4340</v>
      </c>
      <c r="V1715" t="s">
        <v>7613</v>
      </c>
      <c r="W1715">
        <v>2920</v>
      </c>
      <c r="X1715" s="25" t="s">
        <v>21801</v>
      </c>
      <c r="Y1715" t="s">
        <v>21800</v>
      </c>
      <c r="Z1715" t="s">
        <v>7806</v>
      </c>
      <c r="AA1715" t="str">
        <f t="shared" si="26"/>
        <v>Virtual Private Network (VPN) Security Requirements Guide :: Version 2, Release: 4 Benchmark Date: 27 Oct 2021 SC-13;</v>
      </c>
    </row>
    <row r="1716" spans="1:27" ht="409.5" hidden="1">
      <c r="A1716" t="s">
        <v>7751</v>
      </c>
      <c r="B1716" t="s">
        <v>4349</v>
      </c>
      <c r="C1716" t="s">
        <v>7734</v>
      </c>
      <c r="D1716" t="s">
        <v>7750</v>
      </c>
      <c r="E1716" t="s">
        <v>7749</v>
      </c>
      <c r="F1716" t="s">
        <v>7748</v>
      </c>
      <c r="G1716" s="25" t="s">
        <v>7747</v>
      </c>
      <c r="I1716" s="25" t="s">
        <v>7746</v>
      </c>
      <c r="J1716" t="s">
        <v>7745</v>
      </c>
      <c r="M1716" t="b">
        <v>0</v>
      </c>
      <c r="T1716" t="s">
        <v>4341</v>
      </c>
      <c r="U1716" t="s">
        <v>4340</v>
      </c>
      <c r="V1716" t="s">
        <v>7613</v>
      </c>
      <c r="W1716">
        <v>2920</v>
      </c>
      <c r="X1716" s="25" t="s">
        <v>21801</v>
      </c>
      <c r="Y1716" t="s">
        <v>21800</v>
      </c>
      <c r="Z1716" t="s">
        <v>7744</v>
      </c>
      <c r="AA1716" t="str">
        <f t="shared" si="26"/>
        <v>Virtual Private Network (VPN) Security Requirements Guide :: Version 2, Release: 4 Benchmark Date: 27 Oct 2021 SC-13;</v>
      </c>
    </row>
    <row r="1717" spans="1:27" ht="409.5" hidden="1">
      <c r="A1717" t="s">
        <v>7743</v>
      </c>
      <c r="B1717" t="s">
        <v>4349</v>
      </c>
      <c r="C1717" t="s">
        <v>7734</v>
      </c>
      <c r="D1717" t="s">
        <v>7742</v>
      </c>
      <c r="E1717" t="s">
        <v>7741</v>
      </c>
      <c r="F1717" t="s">
        <v>7740</v>
      </c>
      <c r="G1717" s="25" t="s">
        <v>7739</v>
      </c>
      <c r="I1717" s="25" t="s">
        <v>7738</v>
      </c>
      <c r="J1717" t="s">
        <v>7737</v>
      </c>
      <c r="M1717" t="b">
        <v>0</v>
      </c>
      <c r="T1717" t="s">
        <v>4341</v>
      </c>
      <c r="U1717" t="s">
        <v>4340</v>
      </c>
      <c r="V1717" t="s">
        <v>7613</v>
      </c>
      <c r="W1717">
        <v>2920</v>
      </c>
      <c r="X1717" s="25" t="s">
        <v>21801</v>
      </c>
      <c r="Y1717" t="s">
        <v>21800</v>
      </c>
      <c r="Z1717" t="s">
        <v>7736</v>
      </c>
      <c r="AA1717" t="str">
        <f t="shared" si="26"/>
        <v>Virtual Private Network (VPN) Security Requirements Guide :: Version 2, Release: 4 Benchmark Date: 27 Oct 2021 SC-13;</v>
      </c>
    </row>
    <row r="1718" spans="1:27" ht="409.5" hidden="1">
      <c r="A1718" t="s">
        <v>7735</v>
      </c>
      <c r="B1718" t="s">
        <v>4349</v>
      </c>
      <c r="C1718" t="s">
        <v>7734</v>
      </c>
      <c r="D1718" t="s">
        <v>7733</v>
      </c>
      <c r="E1718" t="s">
        <v>7732</v>
      </c>
      <c r="F1718" t="s">
        <v>7731</v>
      </c>
      <c r="G1718" t="s">
        <v>7730</v>
      </c>
      <c r="I1718" s="25" t="s">
        <v>7729</v>
      </c>
      <c r="J1718" t="s">
        <v>7728</v>
      </c>
      <c r="M1718" t="b">
        <v>0</v>
      </c>
      <c r="T1718" t="s">
        <v>4341</v>
      </c>
      <c r="U1718" t="s">
        <v>4340</v>
      </c>
      <c r="V1718" t="s">
        <v>7613</v>
      </c>
      <c r="W1718">
        <v>2920</v>
      </c>
      <c r="X1718" s="25" t="s">
        <v>21801</v>
      </c>
      <c r="Y1718" t="s">
        <v>21800</v>
      </c>
      <c r="Z1718" t="s">
        <v>7727</v>
      </c>
      <c r="AA1718" t="str">
        <f t="shared" si="26"/>
        <v>Virtual Private Network (VPN) Security Requirements Guide :: Version 2, Release: 4 Benchmark Date: 27 Oct 2021 SC-13;</v>
      </c>
    </row>
    <row r="1719" spans="1:27" ht="409.5" hidden="1">
      <c r="A1719" t="s">
        <v>7646</v>
      </c>
      <c r="B1719" t="s">
        <v>4745</v>
      </c>
      <c r="C1719" t="s">
        <v>7638</v>
      </c>
      <c r="D1719" t="s">
        <v>7645</v>
      </c>
      <c r="E1719" t="s">
        <v>7644</v>
      </c>
      <c r="F1719" t="s">
        <v>7643</v>
      </c>
      <c r="G1719" s="25" t="s">
        <v>7634</v>
      </c>
      <c r="I1719" s="25" t="s">
        <v>7642</v>
      </c>
      <c r="J1719" t="s">
        <v>7641</v>
      </c>
      <c r="M1719" t="b">
        <v>0</v>
      </c>
      <c r="T1719" t="s">
        <v>4341</v>
      </c>
      <c r="U1719" t="s">
        <v>4340</v>
      </c>
      <c r="V1719" t="s">
        <v>7613</v>
      </c>
      <c r="W1719">
        <v>2920</v>
      </c>
      <c r="X1719" s="25" t="s">
        <v>21801</v>
      </c>
      <c r="Y1719" t="s">
        <v>21800</v>
      </c>
      <c r="Z1719" t="s">
        <v>7640</v>
      </c>
      <c r="AA1719" t="str">
        <f t="shared" si="26"/>
        <v>Virtual Private Network (VPN) Security Requirements Guide :: Version 2, Release: 4 Benchmark Date: 27 Oct 2021 SC-13;</v>
      </c>
    </row>
    <row r="1720" spans="1:27" ht="409.5" hidden="1">
      <c r="A1720" t="s">
        <v>7639</v>
      </c>
      <c r="B1720" t="s">
        <v>4745</v>
      </c>
      <c r="C1720" t="s">
        <v>7638</v>
      </c>
      <c r="D1720" t="s">
        <v>7637</v>
      </c>
      <c r="E1720" t="s">
        <v>7636</v>
      </c>
      <c r="F1720" t="s">
        <v>7635</v>
      </c>
      <c r="G1720" s="25" t="s">
        <v>7634</v>
      </c>
      <c r="I1720" s="25" t="s">
        <v>7633</v>
      </c>
      <c r="J1720" t="s">
        <v>7632</v>
      </c>
      <c r="M1720" t="b">
        <v>0</v>
      </c>
      <c r="T1720" t="s">
        <v>4341</v>
      </c>
      <c r="U1720" t="s">
        <v>4340</v>
      </c>
      <c r="V1720" t="s">
        <v>7613</v>
      </c>
      <c r="W1720">
        <v>2920</v>
      </c>
      <c r="X1720" s="25" t="s">
        <v>21801</v>
      </c>
      <c r="Y1720" t="s">
        <v>21800</v>
      </c>
      <c r="Z1720" t="s">
        <v>7631</v>
      </c>
      <c r="AA1720" t="str">
        <f t="shared" si="26"/>
        <v>Virtual Private Network (VPN) Security Requirements Guide :: Version 2, Release: 4 Benchmark Date: 27 Oct 2021 SC-13;</v>
      </c>
    </row>
    <row r="1721" spans="1:27" ht="409.5" hidden="1">
      <c r="A1721" t="s">
        <v>6055</v>
      </c>
      <c r="B1721" t="s">
        <v>4349</v>
      </c>
      <c r="C1721" t="s">
        <v>6031</v>
      </c>
      <c r="D1721" t="s">
        <v>6054</v>
      </c>
      <c r="E1721" t="s">
        <v>6053</v>
      </c>
      <c r="F1721" t="s">
        <v>6052</v>
      </c>
      <c r="G1721" s="25" t="s">
        <v>6051</v>
      </c>
      <c r="I1721" s="25" t="s">
        <v>6050</v>
      </c>
      <c r="J1721" t="s">
        <v>6049</v>
      </c>
      <c r="M1721" t="b">
        <v>0</v>
      </c>
      <c r="T1721" t="s">
        <v>4341</v>
      </c>
      <c r="U1721" t="s">
        <v>4340</v>
      </c>
      <c r="V1721" t="s">
        <v>5162</v>
      </c>
      <c r="W1721">
        <v>4093</v>
      </c>
      <c r="X1721" s="25" t="s">
        <v>21801</v>
      </c>
      <c r="Y1721" t="s">
        <v>21800</v>
      </c>
      <c r="Z1721" t="s">
        <v>6048</v>
      </c>
      <c r="AA1721" t="str">
        <f t="shared" si="26"/>
        <v>Application Security and Development Security Technical Implementation Guide :: Version 5, Release: 2 Benchmark Date: 27 Oct 2022 SC-13;</v>
      </c>
    </row>
    <row r="1722" spans="1:27" ht="409.5" hidden="1">
      <c r="A1722" t="s">
        <v>6047</v>
      </c>
      <c r="B1722" t="s">
        <v>4349</v>
      </c>
      <c r="C1722" t="s">
        <v>6031</v>
      </c>
      <c r="D1722" t="s">
        <v>6046</v>
      </c>
      <c r="E1722" t="s">
        <v>6045</v>
      </c>
      <c r="F1722" t="s">
        <v>6044</v>
      </c>
      <c r="G1722" s="25" t="s">
        <v>6043</v>
      </c>
      <c r="I1722" s="25" t="s">
        <v>6042</v>
      </c>
      <c r="J1722" t="s">
        <v>6041</v>
      </c>
      <c r="M1722" t="b">
        <v>0</v>
      </c>
      <c r="T1722" t="s">
        <v>4341</v>
      </c>
      <c r="U1722" t="s">
        <v>4340</v>
      </c>
      <c r="V1722" t="s">
        <v>5162</v>
      </c>
      <c r="W1722">
        <v>4093</v>
      </c>
      <c r="X1722" s="25" t="s">
        <v>21801</v>
      </c>
      <c r="Y1722" t="s">
        <v>21800</v>
      </c>
      <c r="Z1722" t="s">
        <v>6040</v>
      </c>
      <c r="AA1722" t="str">
        <f t="shared" si="26"/>
        <v>Application Security and Development Security Technical Implementation Guide :: Version 5, Release: 2 Benchmark Date: 27 Oct 2022 SC-13;</v>
      </c>
    </row>
    <row r="1723" spans="1:27" ht="409.5" hidden="1">
      <c r="A1723" t="s">
        <v>6039</v>
      </c>
      <c r="B1723" t="s">
        <v>4349</v>
      </c>
      <c r="C1723" t="s">
        <v>6031</v>
      </c>
      <c r="D1723" t="s">
        <v>6038</v>
      </c>
      <c r="E1723" t="s">
        <v>6037</v>
      </c>
      <c r="F1723" t="s">
        <v>6036</v>
      </c>
      <c r="G1723" t="s">
        <v>6035</v>
      </c>
      <c r="I1723" s="25" t="s">
        <v>6034</v>
      </c>
      <c r="J1723" t="s">
        <v>6025</v>
      </c>
      <c r="M1723" t="b">
        <v>0</v>
      </c>
      <c r="T1723" t="s">
        <v>4341</v>
      </c>
      <c r="U1723" t="s">
        <v>4340</v>
      </c>
      <c r="V1723" t="s">
        <v>5162</v>
      </c>
      <c r="W1723">
        <v>4093</v>
      </c>
      <c r="X1723" s="25" t="s">
        <v>21801</v>
      </c>
      <c r="Y1723" t="s">
        <v>21800</v>
      </c>
      <c r="Z1723" t="s">
        <v>6033</v>
      </c>
      <c r="AA1723" t="str">
        <f t="shared" si="26"/>
        <v>Application Security and Development Security Technical Implementation Guide :: Version 5, Release: 2 Benchmark Date: 27 Oct 2022 SC-13;</v>
      </c>
    </row>
    <row r="1724" spans="1:27" ht="409.5" hidden="1">
      <c r="A1724" t="s">
        <v>6032</v>
      </c>
      <c r="B1724" t="s">
        <v>4349</v>
      </c>
      <c r="C1724" t="s">
        <v>6031</v>
      </c>
      <c r="D1724" t="s">
        <v>6030</v>
      </c>
      <c r="E1724" t="s">
        <v>6029</v>
      </c>
      <c r="F1724" t="s">
        <v>6028</v>
      </c>
      <c r="G1724" s="25" t="s">
        <v>6027</v>
      </c>
      <c r="I1724" s="25" t="s">
        <v>6026</v>
      </c>
      <c r="J1724" t="s">
        <v>6025</v>
      </c>
      <c r="M1724" t="b">
        <v>0</v>
      </c>
      <c r="T1724" t="s">
        <v>4341</v>
      </c>
      <c r="U1724" t="s">
        <v>4340</v>
      </c>
      <c r="V1724" t="s">
        <v>5162</v>
      </c>
      <c r="W1724">
        <v>4093</v>
      </c>
      <c r="X1724" s="25" t="s">
        <v>21801</v>
      </c>
      <c r="Y1724" t="s">
        <v>21800</v>
      </c>
      <c r="Z1724" t="s">
        <v>6024</v>
      </c>
      <c r="AA1724" t="str">
        <f t="shared" si="26"/>
        <v>Application Security and Development Security Technical Implementation Guide :: Version 5, Release: 2 Benchmark Date: 27 Oct 2022 SC-13;</v>
      </c>
    </row>
    <row r="1725" spans="1:27" ht="409.5" hidden="1">
      <c r="A1725" t="s">
        <v>5169</v>
      </c>
      <c r="B1725" t="s">
        <v>4349</v>
      </c>
      <c r="C1725" t="s">
        <v>5167</v>
      </c>
      <c r="D1725" t="s">
        <v>5168</v>
      </c>
      <c r="E1725" t="s">
        <v>5167</v>
      </c>
      <c r="F1725" t="s">
        <v>5166</v>
      </c>
      <c r="G1725" s="25" t="s">
        <v>5165</v>
      </c>
      <c r="I1725" s="25" t="s">
        <v>5164</v>
      </c>
      <c r="J1725" s="25" t="s">
        <v>5163</v>
      </c>
      <c r="M1725" t="b">
        <v>0</v>
      </c>
      <c r="T1725" t="s">
        <v>4341</v>
      </c>
      <c r="U1725" t="s">
        <v>4340</v>
      </c>
      <c r="V1725" t="s">
        <v>5162</v>
      </c>
      <c r="W1725">
        <v>4093</v>
      </c>
      <c r="X1725" s="25" t="s">
        <v>21801</v>
      </c>
      <c r="Y1725" t="s">
        <v>21800</v>
      </c>
      <c r="Z1725" t="s">
        <v>5161</v>
      </c>
      <c r="AA1725" t="str">
        <f t="shared" si="26"/>
        <v>Application Security and Development Security Technical Implementation Guide :: Version 5, Release: 2 Benchmark Date: 27 Oct 2022 SC-13;</v>
      </c>
    </row>
    <row r="1726" spans="1:27" ht="409.5" hidden="1">
      <c r="A1726" t="s">
        <v>4350</v>
      </c>
      <c r="B1726" t="s">
        <v>4349</v>
      </c>
      <c r="C1726" t="s">
        <v>4348</v>
      </c>
      <c r="D1726" t="s">
        <v>4347</v>
      </c>
      <c r="E1726" t="s">
        <v>4346</v>
      </c>
      <c r="F1726" t="s">
        <v>4345</v>
      </c>
      <c r="G1726" s="25" t="s">
        <v>4344</v>
      </c>
      <c r="I1726" s="25" t="s">
        <v>4343</v>
      </c>
      <c r="J1726" t="s">
        <v>4342</v>
      </c>
      <c r="M1726" t="b">
        <v>0</v>
      </c>
      <c r="T1726" t="s">
        <v>4341</v>
      </c>
      <c r="U1726" t="s">
        <v>4340</v>
      </c>
      <c r="V1726" t="s">
        <v>4339</v>
      </c>
      <c r="W1726">
        <v>2910</v>
      </c>
      <c r="X1726" s="25" t="s">
        <v>21801</v>
      </c>
      <c r="Y1726" t="s">
        <v>21800</v>
      </c>
      <c r="Z1726" t="s">
        <v>4338</v>
      </c>
      <c r="AA1726" t="str">
        <f t="shared" si="26"/>
        <v>Web Server Security Requirements Guide :: Version 3, Release: 1 Benchmark Date: 27 Oct 2022 SC-13;</v>
      </c>
    </row>
    <row r="1727" spans="1:27" ht="409.5">
      <c r="A1727" t="s">
        <v>20298</v>
      </c>
      <c r="B1727" t="s">
        <v>4349</v>
      </c>
      <c r="C1727" t="s">
        <v>20296</v>
      </c>
      <c r="D1727" t="s">
        <v>20297</v>
      </c>
      <c r="E1727" t="s">
        <v>20296</v>
      </c>
      <c r="F1727" t="s">
        <v>20295</v>
      </c>
      <c r="G1727" s="25" t="s">
        <v>20294</v>
      </c>
      <c r="I1727" s="25" t="s">
        <v>20293</v>
      </c>
      <c r="J1727" t="s">
        <v>20292</v>
      </c>
      <c r="M1727" t="b">
        <v>0</v>
      </c>
      <c r="T1727" t="s">
        <v>4341</v>
      </c>
      <c r="U1727" t="s">
        <v>4340</v>
      </c>
      <c r="V1727" t="s">
        <v>19908</v>
      </c>
      <c r="W1727">
        <v>2489</v>
      </c>
      <c r="X1727" s="25" t="s">
        <v>21802</v>
      </c>
      <c r="Y1727" t="s">
        <v>21803</v>
      </c>
      <c r="AA1727" t="str">
        <f t="shared" si="26"/>
        <v>Application Layer Gateway (ALG) Security Requirements Guide (SRG) :: Version 1, Release: 2 Benchmark Date: 24 Jul 2015 SC-18 (1);</v>
      </c>
    </row>
    <row r="1728" spans="1:27" ht="409.5" hidden="1">
      <c r="A1728" t="s">
        <v>19493</v>
      </c>
      <c r="B1728" t="s">
        <v>4349</v>
      </c>
      <c r="C1728" t="s">
        <v>4805</v>
      </c>
      <c r="D1728" t="s">
        <v>19492</v>
      </c>
      <c r="E1728" t="s">
        <v>19491</v>
      </c>
      <c r="F1728" t="s">
        <v>19490</v>
      </c>
      <c r="G1728" s="25" t="s">
        <v>19489</v>
      </c>
      <c r="I1728" s="25" t="s">
        <v>19488</v>
      </c>
      <c r="J1728" t="s">
        <v>19487</v>
      </c>
      <c r="M1728" t="b">
        <v>0</v>
      </c>
      <c r="T1728" t="s">
        <v>4341</v>
      </c>
      <c r="U1728" t="s">
        <v>4340</v>
      </c>
      <c r="V1728" t="s">
        <v>18918</v>
      </c>
      <c r="W1728">
        <v>2900</v>
      </c>
      <c r="X1728" s="25" t="s">
        <v>21802</v>
      </c>
      <c r="Y1728" t="s">
        <v>21803</v>
      </c>
      <c r="Z1728" t="s">
        <v>19486</v>
      </c>
      <c r="AA1728" t="str">
        <f t="shared" si="26"/>
        <v>Application Server Security Requirements Guide :: Version 3, Release: 3 Benchmark Date: 27 Oct 2022 SC-18 (1);</v>
      </c>
    </row>
    <row r="1729" spans="1:27" ht="409.5" hidden="1">
      <c r="A1729" t="s">
        <v>13260</v>
      </c>
      <c r="B1729" t="s">
        <v>4349</v>
      </c>
      <c r="C1729" t="s">
        <v>13258</v>
      </c>
      <c r="D1729" t="s">
        <v>13259</v>
      </c>
      <c r="E1729" t="s">
        <v>13258</v>
      </c>
      <c r="F1729" t="s">
        <v>13257</v>
      </c>
      <c r="G1729" s="25" t="s">
        <v>13256</v>
      </c>
      <c r="I1729" s="25" t="s">
        <v>13255</v>
      </c>
      <c r="J1729" t="s">
        <v>13254</v>
      </c>
      <c r="M1729" t="b">
        <v>0</v>
      </c>
      <c r="T1729" t="s">
        <v>4341</v>
      </c>
      <c r="U1729" t="s">
        <v>4340</v>
      </c>
      <c r="V1729" t="s">
        <v>12920</v>
      </c>
      <c r="W1729">
        <v>2358</v>
      </c>
      <c r="X1729" s="25" t="s">
        <v>21804</v>
      </c>
      <c r="Y1729" t="s">
        <v>21803</v>
      </c>
      <c r="AA1729" t="str">
        <f t="shared" si="26"/>
        <v>Intrusion Detection and Prevention Systems (IDPS) Security Requirements Guide :: Version 2, Release: 6 Benchmark Date: 24 Jul 2020 SC-18 (1);</v>
      </c>
    </row>
    <row r="1730" spans="1:27" ht="409.5" hidden="1">
      <c r="A1730" t="s">
        <v>13127</v>
      </c>
      <c r="B1730" t="s">
        <v>4349</v>
      </c>
      <c r="C1730" t="s">
        <v>13125</v>
      </c>
      <c r="D1730" t="s">
        <v>13126</v>
      </c>
      <c r="E1730" t="s">
        <v>13125</v>
      </c>
      <c r="F1730" t="s">
        <v>13124</v>
      </c>
      <c r="G1730" s="25" t="s">
        <v>13123</v>
      </c>
      <c r="I1730" s="25" t="s">
        <v>13122</v>
      </c>
      <c r="J1730" t="s">
        <v>13121</v>
      </c>
      <c r="M1730" t="b">
        <v>0</v>
      </c>
      <c r="T1730" t="s">
        <v>4341</v>
      </c>
      <c r="U1730" t="s">
        <v>4340</v>
      </c>
      <c r="V1730" t="s">
        <v>12920</v>
      </c>
      <c r="W1730">
        <v>2358</v>
      </c>
      <c r="X1730" s="25" t="s">
        <v>21802</v>
      </c>
      <c r="Y1730" t="s">
        <v>21803</v>
      </c>
      <c r="AA1730" t="str">
        <f t="shared" si="26"/>
        <v>Intrusion Detection and Prevention Systems (IDPS) Security Requirements Guide :: Version 2, Release: 6 Benchmark Date: 24 Jul 2020 SC-18 (1);</v>
      </c>
    </row>
    <row r="1731" spans="1:27" ht="409.5" hidden="1">
      <c r="A1731" t="s">
        <v>12124</v>
      </c>
      <c r="B1731" t="s">
        <v>4349</v>
      </c>
      <c r="C1731" t="s">
        <v>4805</v>
      </c>
      <c r="D1731" t="s">
        <v>12123</v>
      </c>
      <c r="E1731" t="s">
        <v>12122</v>
      </c>
      <c r="F1731" t="s">
        <v>12121</v>
      </c>
      <c r="G1731" s="25" t="s">
        <v>12120</v>
      </c>
      <c r="I1731" s="25" t="s">
        <v>12119</v>
      </c>
      <c r="J1731" t="s">
        <v>12118</v>
      </c>
      <c r="M1731" t="b">
        <v>0</v>
      </c>
      <c r="T1731" t="s">
        <v>4341</v>
      </c>
      <c r="U1731" t="s">
        <v>4340</v>
      </c>
      <c r="V1731" t="s">
        <v>11272</v>
      </c>
      <c r="W1731">
        <v>2906</v>
      </c>
      <c r="X1731" s="25" t="s">
        <v>21802</v>
      </c>
      <c r="Y1731" t="s">
        <v>21803</v>
      </c>
      <c r="Z1731" t="s">
        <v>12117</v>
      </c>
      <c r="AA1731" t="str">
        <f t="shared" si="26"/>
        <v>Mainframe Product Security Requirements Guide :: Version 2, Release: 1 Benchmark Date: 27 Oct 2022 SC-18 (1);</v>
      </c>
    </row>
    <row r="1732" spans="1:27" ht="409.5" hidden="1">
      <c r="A1732" t="s">
        <v>12116</v>
      </c>
      <c r="B1732" t="s">
        <v>4349</v>
      </c>
      <c r="C1732" t="s">
        <v>12115</v>
      </c>
      <c r="D1732" t="s">
        <v>12114</v>
      </c>
      <c r="E1732" t="s">
        <v>12113</v>
      </c>
      <c r="F1732" t="s">
        <v>12112</v>
      </c>
      <c r="G1732" s="25" t="s">
        <v>12111</v>
      </c>
      <c r="I1732" s="25" t="s">
        <v>12110</v>
      </c>
      <c r="J1732" t="s">
        <v>12109</v>
      </c>
      <c r="M1732" t="b">
        <v>0</v>
      </c>
      <c r="T1732" t="s">
        <v>4341</v>
      </c>
      <c r="U1732" t="s">
        <v>4340</v>
      </c>
      <c r="V1732" t="s">
        <v>11272</v>
      </c>
      <c r="W1732">
        <v>2906</v>
      </c>
      <c r="X1732" s="25" t="s">
        <v>21804</v>
      </c>
      <c r="Y1732" t="s">
        <v>21803</v>
      </c>
      <c r="Z1732" t="s">
        <v>12108</v>
      </c>
      <c r="AA1732" t="str">
        <f t="shared" ref="AA1732:AA1795" si="27">_xlfn.CONCAT(V1732, " ", Y1732)</f>
        <v>Mainframe Product Security Requirements Guide :: Version 2, Release: 1 Benchmark Date: 27 Oct 2022 SC-18 (1);</v>
      </c>
    </row>
    <row r="1733" spans="1:27" ht="409.5" hidden="1">
      <c r="A1733" t="s">
        <v>5661</v>
      </c>
      <c r="B1733" t="s">
        <v>4349</v>
      </c>
      <c r="C1733" t="s">
        <v>4805</v>
      </c>
      <c r="D1733" t="s">
        <v>5660</v>
      </c>
      <c r="E1733" t="s">
        <v>5659</v>
      </c>
      <c r="F1733" t="s">
        <v>5658</v>
      </c>
      <c r="G1733" s="25" t="s">
        <v>5657</v>
      </c>
      <c r="I1733" s="25" t="s">
        <v>5656</v>
      </c>
      <c r="J1733" t="s">
        <v>5655</v>
      </c>
      <c r="M1733" t="b">
        <v>0</v>
      </c>
      <c r="T1733" t="s">
        <v>4341</v>
      </c>
      <c r="U1733" t="s">
        <v>4340</v>
      </c>
      <c r="V1733" t="s">
        <v>5162</v>
      </c>
      <c r="W1733">
        <v>4093</v>
      </c>
      <c r="X1733" s="25" t="s">
        <v>21802</v>
      </c>
      <c r="Y1733" t="s">
        <v>21803</v>
      </c>
      <c r="Z1733" t="s">
        <v>5654</v>
      </c>
      <c r="AA1733" t="str">
        <f t="shared" si="27"/>
        <v>Application Security and Development Security Technical Implementation Guide :: Version 5, Release: 2 Benchmark Date: 27 Oct 2022 SC-18 (1);</v>
      </c>
    </row>
    <row r="1734" spans="1:27" ht="409.5" hidden="1">
      <c r="A1734" t="s">
        <v>4806</v>
      </c>
      <c r="B1734" t="s">
        <v>4349</v>
      </c>
      <c r="C1734" t="s">
        <v>4805</v>
      </c>
      <c r="D1734" t="s">
        <v>4804</v>
      </c>
      <c r="E1734" t="s">
        <v>4803</v>
      </c>
      <c r="F1734" t="s">
        <v>4802</v>
      </c>
      <c r="G1734" s="25" t="s">
        <v>4801</v>
      </c>
      <c r="I1734" s="25" t="s">
        <v>4800</v>
      </c>
      <c r="J1734" t="s">
        <v>4799</v>
      </c>
      <c r="M1734" t="b">
        <v>0</v>
      </c>
      <c r="T1734" t="s">
        <v>4341</v>
      </c>
      <c r="U1734" t="s">
        <v>4340</v>
      </c>
      <c r="V1734" t="s">
        <v>4339</v>
      </c>
      <c r="W1734">
        <v>2910</v>
      </c>
      <c r="X1734" s="25" t="s">
        <v>21802</v>
      </c>
      <c r="Y1734" t="s">
        <v>21803</v>
      </c>
      <c r="Z1734" t="s">
        <v>4798</v>
      </c>
      <c r="AA1734" t="str">
        <f t="shared" si="27"/>
        <v>Web Server Security Requirements Guide :: Version 3, Release: 1 Benchmark Date: 27 Oct 2022 SC-18 (1);</v>
      </c>
    </row>
    <row r="1735" spans="1:27" ht="409.5" hidden="1">
      <c r="A1735" t="s">
        <v>5249</v>
      </c>
      <c r="B1735" t="s">
        <v>4349</v>
      </c>
      <c r="C1735" t="s">
        <v>4358</v>
      </c>
      <c r="D1735" t="s">
        <v>5248</v>
      </c>
      <c r="E1735" t="s">
        <v>5247</v>
      </c>
      <c r="F1735" t="s">
        <v>5246</v>
      </c>
      <c r="G1735" s="25" t="s">
        <v>5245</v>
      </c>
      <c r="I1735" s="25" t="s">
        <v>5244</v>
      </c>
      <c r="J1735" t="s">
        <v>5243</v>
      </c>
      <c r="M1735" t="b">
        <v>0</v>
      </c>
      <c r="T1735" t="s">
        <v>4341</v>
      </c>
      <c r="U1735" t="s">
        <v>4340</v>
      </c>
      <c r="V1735" t="s">
        <v>5162</v>
      </c>
      <c r="W1735">
        <v>4093</v>
      </c>
      <c r="X1735" s="25" t="s">
        <v>5242</v>
      </c>
      <c r="Y1735" t="s">
        <v>21805</v>
      </c>
      <c r="Z1735" t="s">
        <v>5241</v>
      </c>
      <c r="AA1735" t="str">
        <f t="shared" si="27"/>
        <v>Application Security and Development Security Technical Implementation Guide :: Version 5, Release: 2 Benchmark Date: 27 Oct 2022 SC-18 (2);</v>
      </c>
    </row>
    <row r="1736" spans="1:27" ht="409.5">
      <c r="A1736" t="s">
        <v>20291</v>
      </c>
      <c r="B1736" t="s">
        <v>4349</v>
      </c>
      <c r="C1736" t="s">
        <v>20289</v>
      </c>
      <c r="D1736" t="s">
        <v>20290</v>
      </c>
      <c r="E1736" t="s">
        <v>20289</v>
      </c>
      <c r="F1736" t="s">
        <v>20288</v>
      </c>
      <c r="G1736" s="25" t="s">
        <v>20287</v>
      </c>
      <c r="I1736" s="25" t="s">
        <v>20286</v>
      </c>
      <c r="J1736" t="s">
        <v>20285</v>
      </c>
      <c r="M1736" t="b">
        <v>0</v>
      </c>
      <c r="T1736" t="s">
        <v>4341</v>
      </c>
      <c r="U1736" t="s">
        <v>4340</v>
      </c>
      <c r="V1736" t="s">
        <v>19908</v>
      </c>
      <c r="W1736">
        <v>2489</v>
      </c>
      <c r="X1736" s="25" t="s">
        <v>21806</v>
      </c>
      <c r="Y1736" t="s">
        <v>21807</v>
      </c>
      <c r="AA1736" t="str">
        <f t="shared" si="27"/>
        <v>Application Layer Gateway (ALG) Security Requirements Guide (SRG) :: Version 1, Release: 2 Benchmark Date: 24 Jul 2015 SC-18 (3);</v>
      </c>
    </row>
    <row r="1737" spans="1:27" ht="409.5">
      <c r="A1737" t="s">
        <v>20284</v>
      </c>
      <c r="B1737" t="s">
        <v>4349</v>
      </c>
      <c r="C1737" t="s">
        <v>20282</v>
      </c>
      <c r="D1737" t="s">
        <v>20283</v>
      </c>
      <c r="E1737" t="s">
        <v>20282</v>
      </c>
      <c r="F1737" t="s">
        <v>20281</v>
      </c>
      <c r="G1737" s="25" t="s">
        <v>20280</v>
      </c>
      <c r="I1737" s="25" t="s">
        <v>20279</v>
      </c>
      <c r="J1737" t="s">
        <v>20278</v>
      </c>
      <c r="M1737" t="b">
        <v>0</v>
      </c>
      <c r="T1737" t="s">
        <v>4341</v>
      </c>
      <c r="U1737" t="s">
        <v>4340</v>
      </c>
      <c r="V1737" t="s">
        <v>19908</v>
      </c>
      <c r="W1737">
        <v>2489</v>
      </c>
      <c r="X1737" s="25" t="s">
        <v>21808</v>
      </c>
      <c r="Y1737" t="s">
        <v>21807</v>
      </c>
      <c r="AA1737" t="str">
        <f t="shared" si="27"/>
        <v>Application Layer Gateway (ALG) Security Requirements Guide (SRG) :: Version 1, Release: 2 Benchmark Date: 24 Jul 2015 SC-18 (3);</v>
      </c>
    </row>
    <row r="1738" spans="1:27" ht="409.5" hidden="1">
      <c r="A1738" t="s">
        <v>12429</v>
      </c>
      <c r="B1738" t="s">
        <v>4349</v>
      </c>
      <c r="C1738" t="s">
        <v>12428</v>
      </c>
      <c r="D1738" t="s">
        <v>12427</v>
      </c>
      <c r="E1738" t="s">
        <v>12426</v>
      </c>
      <c r="F1738" t="s">
        <v>12425</v>
      </c>
      <c r="G1738" s="25" t="s">
        <v>12424</v>
      </c>
      <c r="I1738" s="25" t="s">
        <v>12423</v>
      </c>
      <c r="J1738" t="s">
        <v>12422</v>
      </c>
      <c r="M1738" t="b">
        <v>0</v>
      </c>
      <c r="T1738" t="s">
        <v>4341</v>
      </c>
      <c r="U1738" t="s">
        <v>4340</v>
      </c>
      <c r="V1738" t="s">
        <v>11272</v>
      </c>
      <c r="W1738">
        <v>2906</v>
      </c>
      <c r="X1738" s="25" t="s">
        <v>21806</v>
      </c>
      <c r="Y1738" t="s">
        <v>21807</v>
      </c>
      <c r="Z1738" t="s">
        <v>12421</v>
      </c>
      <c r="AA1738" t="str">
        <f t="shared" si="27"/>
        <v>Mainframe Product Security Requirements Guide :: Version 2, Release: 1 Benchmark Date: 27 Oct 2022 SC-18 (3);</v>
      </c>
    </row>
    <row r="1739" spans="1:27" ht="409.5" hidden="1">
      <c r="A1739" t="s">
        <v>12107</v>
      </c>
      <c r="B1739" t="s">
        <v>4349</v>
      </c>
      <c r="C1739" t="s">
        <v>12106</v>
      </c>
      <c r="D1739" t="s">
        <v>12105</v>
      </c>
      <c r="E1739" t="s">
        <v>12104</v>
      </c>
      <c r="F1739" t="s">
        <v>12103</v>
      </c>
      <c r="G1739" s="25" t="s">
        <v>12102</v>
      </c>
      <c r="I1739" s="25" t="s">
        <v>12101</v>
      </c>
      <c r="J1739" t="s">
        <v>12100</v>
      </c>
      <c r="M1739" t="b">
        <v>0</v>
      </c>
      <c r="T1739" t="s">
        <v>4341</v>
      </c>
      <c r="U1739" t="s">
        <v>4340</v>
      </c>
      <c r="V1739" t="s">
        <v>11272</v>
      </c>
      <c r="W1739">
        <v>2906</v>
      </c>
      <c r="X1739" s="25" t="s">
        <v>21808</v>
      </c>
      <c r="Y1739" t="s">
        <v>21807</v>
      </c>
      <c r="Z1739" t="s">
        <v>12099</v>
      </c>
      <c r="AA1739" t="str">
        <f t="shared" si="27"/>
        <v>Mainframe Product Security Requirements Guide :: Version 2, Release: 1 Benchmark Date: 27 Oct 2022 SC-18 (3);</v>
      </c>
    </row>
    <row r="1740" spans="1:27" ht="409.5" hidden="1">
      <c r="A1740" t="s">
        <v>12098</v>
      </c>
      <c r="B1740" t="s">
        <v>4349</v>
      </c>
      <c r="C1740" t="s">
        <v>12097</v>
      </c>
      <c r="D1740" t="s">
        <v>12096</v>
      </c>
      <c r="E1740" t="s">
        <v>12095</v>
      </c>
      <c r="F1740" t="s">
        <v>12094</v>
      </c>
      <c r="G1740" s="25" t="s">
        <v>12093</v>
      </c>
      <c r="I1740" s="25" t="s">
        <v>12092</v>
      </c>
      <c r="J1740" t="s">
        <v>12091</v>
      </c>
      <c r="M1740" t="b">
        <v>0</v>
      </c>
      <c r="T1740" t="s">
        <v>4341</v>
      </c>
      <c r="U1740" t="s">
        <v>4340</v>
      </c>
      <c r="V1740" t="s">
        <v>11272</v>
      </c>
      <c r="W1740">
        <v>2906</v>
      </c>
      <c r="X1740" s="25" t="s">
        <v>12090</v>
      </c>
      <c r="Y1740" t="s">
        <v>21809</v>
      </c>
      <c r="Z1740" t="s">
        <v>12089</v>
      </c>
      <c r="AA1740" t="str">
        <f t="shared" si="27"/>
        <v>Mainframe Product Security Requirements Guide :: Version 2, Release: 1 Benchmark Date: 27 Oct 2022 SC-18 (4);</v>
      </c>
    </row>
    <row r="1741" spans="1:27" ht="409.5" hidden="1">
      <c r="A1741" t="s">
        <v>11471</v>
      </c>
      <c r="B1741" t="s">
        <v>4349</v>
      </c>
      <c r="C1741" t="s">
        <v>11470</v>
      </c>
      <c r="D1741" t="s">
        <v>11469</v>
      </c>
      <c r="E1741" t="s">
        <v>11468</v>
      </c>
      <c r="F1741" t="s">
        <v>11467</v>
      </c>
      <c r="G1741" s="25" t="s">
        <v>11466</v>
      </c>
      <c r="I1741" s="25" t="s">
        <v>11465</v>
      </c>
      <c r="J1741" t="s">
        <v>11464</v>
      </c>
      <c r="M1741" t="b">
        <v>0</v>
      </c>
      <c r="T1741" t="s">
        <v>4341</v>
      </c>
      <c r="U1741" t="s">
        <v>4340</v>
      </c>
      <c r="V1741" t="s">
        <v>11272</v>
      </c>
      <c r="W1741">
        <v>2906</v>
      </c>
      <c r="X1741" s="25" t="s">
        <v>11463</v>
      </c>
      <c r="Y1741" t="s">
        <v>21809</v>
      </c>
      <c r="Z1741" t="s">
        <v>11462</v>
      </c>
      <c r="AA1741" t="str">
        <f t="shared" si="27"/>
        <v>Mainframe Product Security Requirements Guide :: Version 2, Release: 1 Benchmark Date: 27 Oct 2022 SC-18 (4);</v>
      </c>
    </row>
    <row r="1742" spans="1:27" ht="409.5" hidden="1">
      <c r="A1742" t="s">
        <v>19485</v>
      </c>
      <c r="B1742" t="s">
        <v>4349</v>
      </c>
      <c r="C1742" t="s">
        <v>4780</v>
      </c>
      <c r="D1742" t="s">
        <v>19484</v>
      </c>
      <c r="E1742" t="s">
        <v>19483</v>
      </c>
      <c r="F1742" t="s">
        <v>19482</v>
      </c>
      <c r="G1742" s="25" t="s">
        <v>19481</v>
      </c>
      <c r="I1742" s="25" t="s">
        <v>19480</v>
      </c>
      <c r="J1742" t="s">
        <v>19479</v>
      </c>
      <c r="M1742" t="b">
        <v>0</v>
      </c>
      <c r="T1742" t="s">
        <v>4341</v>
      </c>
      <c r="U1742" t="s">
        <v>4340</v>
      </c>
      <c r="V1742" t="s">
        <v>18918</v>
      </c>
      <c r="W1742">
        <v>2900</v>
      </c>
      <c r="X1742" s="25" t="s">
        <v>21812</v>
      </c>
      <c r="Y1742" t="s">
        <v>21813</v>
      </c>
      <c r="Z1742" t="s">
        <v>19478</v>
      </c>
      <c r="AA1742" t="str">
        <f t="shared" si="27"/>
        <v>Application Server Security Requirements Guide :: Version 3, Release: 3 Benchmark Date: 27 Oct 2022 SC-2;</v>
      </c>
    </row>
    <row r="1743" spans="1:27" ht="409.5" hidden="1">
      <c r="A1743" t="s">
        <v>17589</v>
      </c>
      <c r="B1743" t="s">
        <v>4349</v>
      </c>
      <c r="C1743" t="s">
        <v>4780</v>
      </c>
      <c r="D1743" t="s">
        <v>17588</v>
      </c>
      <c r="E1743" t="s">
        <v>17587</v>
      </c>
      <c r="F1743" t="s">
        <v>17586</v>
      </c>
      <c r="G1743" s="25" t="s">
        <v>17585</v>
      </c>
      <c r="I1743" s="25" t="s">
        <v>17584</v>
      </c>
      <c r="J1743" t="s">
        <v>17583</v>
      </c>
      <c r="M1743" t="b">
        <v>0</v>
      </c>
      <c r="T1743" t="s">
        <v>4341</v>
      </c>
      <c r="U1743" t="s">
        <v>4340</v>
      </c>
      <c r="V1743" t="s">
        <v>16942</v>
      </c>
      <c r="W1743">
        <v>5239</v>
      </c>
      <c r="X1743" s="25" t="s">
        <v>21812</v>
      </c>
      <c r="Y1743" t="s">
        <v>21813</v>
      </c>
      <c r="AA1743" t="str">
        <f t="shared" si="27"/>
        <v>Container Platform Security Requirements Guide :: Version 1, Release: 3 Benchmark Date: 27 Jan 2022 SC-2;</v>
      </c>
    </row>
    <row r="1744" spans="1:27" ht="409.5" hidden="1">
      <c r="A1744" t="s">
        <v>16583</v>
      </c>
      <c r="B1744" t="s">
        <v>4349</v>
      </c>
      <c r="C1744" t="s">
        <v>4780</v>
      </c>
      <c r="D1744" t="s">
        <v>16582</v>
      </c>
      <c r="E1744" t="s">
        <v>16581</v>
      </c>
      <c r="F1744" t="s">
        <v>16580</v>
      </c>
      <c r="G1744" s="25" t="s">
        <v>16579</v>
      </c>
      <c r="I1744" s="25" t="s">
        <v>16578</v>
      </c>
      <c r="J1744" t="s">
        <v>16577</v>
      </c>
      <c r="M1744" t="b">
        <v>0</v>
      </c>
      <c r="T1744" t="s">
        <v>4341</v>
      </c>
      <c r="U1744" t="s">
        <v>4340</v>
      </c>
      <c r="V1744" t="s">
        <v>15953</v>
      </c>
      <c r="W1744">
        <v>2902</v>
      </c>
      <c r="X1744" s="25" t="s">
        <v>21812</v>
      </c>
      <c r="Y1744" t="s">
        <v>21813</v>
      </c>
      <c r="Z1744" t="s">
        <v>16576</v>
      </c>
      <c r="AA1744" t="str">
        <f t="shared" si="27"/>
        <v>Database Security Requirements Guide :: Version 3, Release: 3 Benchmark Date: 27 Jul 2022 SC-2;</v>
      </c>
    </row>
    <row r="1745" spans="1:27" ht="409.5" hidden="1">
      <c r="A1745" t="s">
        <v>14440</v>
      </c>
      <c r="B1745" t="s">
        <v>4349</v>
      </c>
      <c r="C1745" t="s">
        <v>14439</v>
      </c>
      <c r="D1745" t="s">
        <v>14438</v>
      </c>
      <c r="E1745" t="s">
        <v>14437</v>
      </c>
      <c r="F1745" t="s">
        <v>14436</v>
      </c>
      <c r="G1745" s="25" t="s">
        <v>14435</v>
      </c>
      <c r="I1745" t="s">
        <v>14434</v>
      </c>
      <c r="J1745" t="s">
        <v>14433</v>
      </c>
      <c r="M1745" t="b">
        <v>0</v>
      </c>
      <c r="T1745" t="s">
        <v>4341</v>
      </c>
      <c r="U1745" t="s">
        <v>4340</v>
      </c>
      <c r="V1745" t="s">
        <v>13339</v>
      </c>
      <c r="W1745">
        <v>2895</v>
      </c>
      <c r="X1745" s="25" t="s">
        <v>21812</v>
      </c>
      <c r="Y1745" t="s">
        <v>21813</v>
      </c>
      <c r="Z1745" t="s">
        <v>14432</v>
      </c>
      <c r="AA1745" t="str">
        <f t="shared" si="27"/>
        <v>General Purpose Operating System Security Requirements Guide :: Version 2, Release: 4 Benchmark Date: 27 Jul 2022 SC-2;</v>
      </c>
    </row>
    <row r="1746" spans="1:27" ht="409.5" hidden="1">
      <c r="A1746" t="s">
        <v>12088</v>
      </c>
      <c r="B1746" t="s">
        <v>4349</v>
      </c>
      <c r="C1746" t="s">
        <v>4780</v>
      </c>
      <c r="D1746" t="s">
        <v>12087</v>
      </c>
      <c r="E1746" t="s">
        <v>12086</v>
      </c>
      <c r="F1746" t="s">
        <v>12085</v>
      </c>
      <c r="G1746" s="25" t="s">
        <v>12084</v>
      </c>
      <c r="I1746" s="25" t="s">
        <v>12083</v>
      </c>
      <c r="J1746" t="s">
        <v>12082</v>
      </c>
      <c r="M1746" t="b">
        <v>0</v>
      </c>
      <c r="T1746" t="s">
        <v>4341</v>
      </c>
      <c r="U1746" t="s">
        <v>4340</v>
      </c>
      <c r="V1746" t="s">
        <v>11272</v>
      </c>
      <c r="W1746">
        <v>2906</v>
      </c>
      <c r="X1746" s="25" t="s">
        <v>21812</v>
      </c>
      <c r="Y1746" t="s">
        <v>21813</v>
      </c>
      <c r="Z1746" t="s">
        <v>12081</v>
      </c>
      <c r="AA1746" t="str">
        <f t="shared" si="27"/>
        <v>Mainframe Product Security Requirements Guide :: Version 2, Release: 1 Benchmark Date: 27 Oct 2022 SC-2;</v>
      </c>
    </row>
    <row r="1747" spans="1:27" ht="409.5" hidden="1">
      <c r="A1747" t="s">
        <v>9502</v>
      </c>
      <c r="B1747" t="s">
        <v>4349</v>
      </c>
      <c r="C1747" t="s">
        <v>7717</v>
      </c>
      <c r="D1747" t="s">
        <v>9501</v>
      </c>
      <c r="E1747" t="s">
        <v>9500</v>
      </c>
      <c r="F1747" t="s">
        <v>9499</v>
      </c>
      <c r="G1747" t="s">
        <v>9498</v>
      </c>
      <c r="I1747" s="25" t="s">
        <v>9497</v>
      </c>
      <c r="J1747" t="s">
        <v>9496</v>
      </c>
      <c r="M1747" t="b">
        <v>0</v>
      </c>
      <c r="T1747" t="s">
        <v>4341</v>
      </c>
      <c r="U1747" t="s">
        <v>4340</v>
      </c>
      <c r="V1747" t="s">
        <v>9446</v>
      </c>
      <c r="W1747">
        <v>3333</v>
      </c>
      <c r="X1747" s="25" t="s">
        <v>21812</v>
      </c>
      <c r="Y1747" t="s">
        <v>21813</v>
      </c>
      <c r="AA1747" t="str">
        <f t="shared" si="27"/>
        <v>SDN Controller Security Requirements Guide :: Version 1, Release: 2 Benchmark Date: 24 Apr 2020 SC-2;</v>
      </c>
    </row>
    <row r="1748" spans="1:27" ht="409.5" hidden="1">
      <c r="A1748" t="s">
        <v>6023</v>
      </c>
      <c r="B1748" t="s">
        <v>4349</v>
      </c>
      <c r="C1748" t="s">
        <v>4780</v>
      </c>
      <c r="D1748" t="s">
        <v>6022</v>
      </c>
      <c r="E1748" t="s">
        <v>6021</v>
      </c>
      <c r="F1748" t="s">
        <v>6020</v>
      </c>
      <c r="G1748" s="25" t="s">
        <v>6019</v>
      </c>
      <c r="I1748" s="25" t="s">
        <v>6018</v>
      </c>
      <c r="J1748" t="s">
        <v>6017</v>
      </c>
      <c r="M1748" t="b">
        <v>0</v>
      </c>
      <c r="T1748" t="s">
        <v>4341</v>
      </c>
      <c r="U1748" t="s">
        <v>4340</v>
      </c>
      <c r="V1748" t="s">
        <v>5162</v>
      </c>
      <c r="W1748">
        <v>4093</v>
      </c>
      <c r="X1748" s="25" t="s">
        <v>21812</v>
      </c>
      <c r="Y1748" t="s">
        <v>21813</v>
      </c>
      <c r="Z1748" t="s">
        <v>6016</v>
      </c>
      <c r="AA1748" t="str">
        <f t="shared" si="27"/>
        <v>Application Security and Development Security Technical Implementation Guide :: Version 5, Release: 2 Benchmark Date: 27 Oct 2022 SC-2;</v>
      </c>
    </row>
    <row r="1749" spans="1:27" ht="409.5" hidden="1">
      <c r="A1749" t="s">
        <v>4797</v>
      </c>
      <c r="B1749" t="s">
        <v>4349</v>
      </c>
      <c r="C1749" t="s">
        <v>4780</v>
      </c>
      <c r="D1749" t="s">
        <v>4796</v>
      </c>
      <c r="E1749" t="s">
        <v>4795</v>
      </c>
      <c r="F1749" t="s">
        <v>4794</v>
      </c>
      <c r="G1749" t="s">
        <v>4793</v>
      </c>
      <c r="I1749" s="25" t="s">
        <v>4792</v>
      </c>
      <c r="J1749" t="s">
        <v>4791</v>
      </c>
      <c r="M1749" t="b">
        <v>0</v>
      </c>
      <c r="T1749" t="s">
        <v>4341</v>
      </c>
      <c r="U1749" t="s">
        <v>4340</v>
      </c>
      <c r="V1749" t="s">
        <v>4339</v>
      </c>
      <c r="W1749">
        <v>2910</v>
      </c>
      <c r="X1749" s="25" t="s">
        <v>21812</v>
      </c>
      <c r="Y1749" t="s">
        <v>21813</v>
      </c>
      <c r="Z1749" t="s">
        <v>4790</v>
      </c>
      <c r="AA1749" t="str">
        <f t="shared" si="27"/>
        <v>Web Server Security Requirements Guide :: Version 3, Release: 1 Benchmark Date: 27 Oct 2022 SC-2;</v>
      </c>
    </row>
    <row r="1750" spans="1:27" ht="409.5" hidden="1">
      <c r="A1750" t="s">
        <v>4789</v>
      </c>
      <c r="B1750" t="s">
        <v>4349</v>
      </c>
      <c r="C1750" t="s">
        <v>4780</v>
      </c>
      <c r="D1750" t="s">
        <v>4788</v>
      </c>
      <c r="E1750" t="s">
        <v>4787</v>
      </c>
      <c r="F1750" t="s">
        <v>4786</v>
      </c>
      <c r="G1750" s="25" t="s">
        <v>4785</v>
      </c>
      <c r="I1750" s="25" t="s">
        <v>4784</v>
      </c>
      <c r="J1750" t="s">
        <v>4783</v>
      </c>
      <c r="M1750" t="b">
        <v>0</v>
      </c>
      <c r="T1750" t="s">
        <v>4341</v>
      </c>
      <c r="U1750" t="s">
        <v>4340</v>
      </c>
      <c r="V1750" t="s">
        <v>4339</v>
      </c>
      <c r="W1750">
        <v>2910</v>
      </c>
      <c r="X1750" s="25" t="s">
        <v>21812</v>
      </c>
      <c r="Y1750" t="s">
        <v>21813</v>
      </c>
      <c r="Z1750" t="s">
        <v>4782</v>
      </c>
      <c r="AA1750" t="str">
        <f t="shared" si="27"/>
        <v>Web Server Security Requirements Guide :: Version 3, Release: 1 Benchmark Date: 27 Oct 2022 SC-2;</v>
      </c>
    </row>
    <row r="1751" spans="1:27" ht="409.5" hidden="1">
      <c r="A1751" t="s">
        <v>4781</v>
      </c>
      <c r="B1751" t="s">
        <v>4349</v>
      </c>
      <c r="C1751" t="s">
        <v>4780</v>
      </c>
      <c r="D1751" t="s">
        <v>4779</v>
      </c>
      <c r="E1751" t="s">
        <v>4778</v>
      </c>
      <c r="F1751" t="s">
        <v>4777</v>
      </c>
      <c r="G1751" s="25" t="s">
        <v>4776</v>
      </c>
      <c r="I1751" s="25" t="s">
        <v>4775</v>
      </c>
      <c r="J1751" t="s">
        <v>4774</v>
      </c>
      <c r="M1751" t="b">
        <v>0</v>
      </c>
      <c r="T1751" t="s">
        <v>4341</v>
      </c>
      <c r="U1751" t="s">
        <v>4340</v>
      </c>
      <c r="V1751" t="s">
        <v>4339</v>
      </c>
      <c r="W1751">
        <v>2910</v>
      </c>
      <c r="X1751" s="25" t="s">
        <v>21812</v>
      </c>
      <c r="Y1751" t="s">
        <v>21813</v>
      </c>
      <c r="Z1751" t="s">
        <v>4773</v>
      </c>
      <c r="AA1751" t="str">
        <f t="shared" si="27"/>
        <v>Web Server Security Requirements Guide :: Version 3, Release: 1 Benchmark Date: 27 Oct 2022 SC-2;</v>
      </c>
    </row>
    <row r="1752" spans="1:27" ht="409.5" hidden="1">
      <c r="A1752" t="s">
        <v>15832</v>
      </c>
      <c r="B1752" t="s">
        <v>4349</v>
      </c>
      <c r="C1752" t="s">
        <v>15830</v>
      </c>
      <c r="D1752" t="s">
        <v>15831</v>
      </c>
      <c r="E1752" t="s">
        <v>15830</v>
      </c>
      <c r="F1752" t="s">
        <v>15829</v>
      </c>
      <c r="G1752" s="25" t="s">
        <v>15828</v>
      </c>
      <c r="I1752" s="25" t="s">
        <v>15827</v>
      </c>
      <c r="J1752" t="s">
        <v>15826</v>
      </c>
      <c r="M1752" t="b">
        <v>0</v>
      </c>
      <c r="T1752" t="s">
        <v>4341</v>
      </c>
      <c r="U1752" t="s">
        <v>4340</v>
      </c>
      <c r="V1752" t="s">
        <v>15278</v>
      </c>
      <c r="W1752">
        <v>2355</v>
      </c>
      <c r="X1752" s="25" t="s">
        <v>21814</v>
      </c>
      <c r="Y1752" t="s">
        <v>21492</v>
      </c>
      <c r="AA1752" t="str">
        <f t="shared" si="27"/>
        <v>Domain Name System (DNS) Security Requirements Guide :: Version 2, Release: 4 Benchmark Date: 23 Oct 2015 SC-20;</v>
      </c>
    </row>
    <row r="1753" spans="1:27" ht="409.5" hidden="1">
      <c r="A1753" t="s">
        <v>15644</v>
      </c>
      <c r="B1753" t="s">
        <v>4349</v>
      </c>
      <c r="C1753" t="s">
        <v>15642</v>
      </c>
      <c r="D1753" t="s">
        <v>15643</v>
      </c>
      <c r="E1753" t="s">
        <v>15642</v>
      </c>
      <c r="F1753" t="s">
        <v>15641</v>
      </c>
      <c r="G1753" s="25" t="s">
        <v>15640</v>
      </c>
      <c r="I1753" t="s">
        <v>15639</v>
      </c>
      <c r="J1753" t="s">
        <v>15638</v>
      </c>
      <c r="M1753" t="b">
        <v>0</v>
      </c>
      <c r="T1753" t="s">
        <v>4341</v>
      </c>
      <c r="U1753" t="s">
        <v>4340</v>
      </c>
      <c r="V1753" t="s">
        <v>15278</v>
      </c>
      <c r="W1753">
        <v>2355</v>
      </c>
      <c r="X1753" s="25" t="s">
        <v>21815</v>
      </c>
      <c r="Y1753" t="s">
        <v>21492</v>
      </c>
      <c r="AA1753" t="str">
        <f t="shared" si="27"/>
        <v>Domain Name System (DNS) Security Requirements Guide :: Version 2, Release: 4 Benchmark Date: 23 Oct 2015 SC-20;</v>
      </c>
    </row>
    <row r="1754" spans="1:27" ht="409.5" hidden="1">
      <c r="A1754" t="s">
        <v>15825</v>
      </c>
      <c r="B1754" t="s">
        <v>4349</v>
      </c>
      <c r="C1754" t="s">
        <v>15823</v>
      </c>
      <c r="D1754" t="s">
        <v>15824</v>
      </c>
      <c r="E1754" t="s">
        <v>15823</v>
      </c>
      <c r="F1754" t="s">
        <v>15822</v>
      </c>
      <c r="G1754" s="25" t="s">
        <v>15821</v>
      </c>
      <c r="I1754" s="25" t="s">
        <v>15820</v>
      </c>
      <c r="J1754" t="s">
        <v>15819</v>
      </c>
      <c r="M1754" t="b">
        <v>0</v>
      </c>
      <c r="T1754" t="s">
        <v>4341</v>
      </c>
      <c r="U1754" t="s">
        <v>4340</v>
      </c>
      <c r="V1754" t="s">
        <v>15278</v>
      </c>
      <c r="W1754">
        <v>2355</v>
      </c>
      <c r="X1754" s="25" t="s">
        <v>21816</v>
      </c>
      <c r="Y1754" t="s">
        <v>21492</v>
      </c>
      <c r="AA1754" t="str">
        <f t="shared" si="27"/>
        <v>Domain Name System (DNS) Security Requirements Guide :: Version 2, Release: 4 Benchmark Date: 23 Oct 2015 SC-20;</v>
      </c>
    </row>
    <row r="1755" spans="1:27" ht="409.5" hidden="1">
      <c r="A1755" t="s">
        <v>15818</v>
      </c>
      <c r="B1755" t="s">
        <v>4349</v>
      </c>
      <c r="C1755" t="s">
        <v>15816</v>
      </c>
      <c r="D1755" t="s">
        <v>15817</v>
      </c>
      <c r="E1755" t="s">
        <v>15816</v>
      </c>
      <c r="F1755" t="s">
        <v>15815</v>
      </c>
      <c r="G1755" s="25" t="s">
        <v>15814</v>
      </c>
      <c r="I1755" s="25" t="s">
        <v>15813</v>
      </c>
      <c r="J1755" t="s">
        <v>15812</v>
      </c>
      <c r="M1755" t="b">
        <v>0</v>
      </c>
      <c r="T1755" t="s">
        <v>4341</v>
      </c>
      <c r="U1755" t="s">
        <v>4340</v>
      </c>
      <c r="V1755" t="s">
        <v>15278</v>
      </c>
      <c r="W1755">
        <v>2355</v>
      </c>
      <c r="X1755" s="25" t="s">
        <v>21816</v>
      </c>
      <c r="Y1755" t="s">
        <v>21492</v>
      </c>
      <c r="AA1755" t="str">
        <f t="shared" si="27"/>
        <v>Domain Name System (DNS) Security Requirements Guide :: Version 2, Release: 4 Benchmark Date: 23 Oct 2015 SC-20;</v>
      </c>
    </row>
    <row r="1756" spans="1:27" ht="409.5" hidden="1">
      <c r="A1756" t="s">
        <v>15811</v>
      </c>
      <c r="B1756" t="s">
        <v>4349</v>
      </c>
      <c r="C1756" t="s">
        <v>15809</v>
      </c>
      <c r="D1756" t="s">
        <v>15810</v>
      </c>
      <c r="E1756" t="s">
        <v>15809</v>
      </c>
      <c r="F1756" t="s">
        <v>15808</v>
      </c>
      <c r="G1756" s="25" t="s">
        <v>15807</v>
      </c>
      <c r="I1756" s="25" t="s">
        <v>15806</v>
      </c>
      <c r="J1756" t="s">
        <v>15805</v>
      </c>
      <c r="M1756" t="b">
        <v>0</v>
      </c>
      <c r="T1756" t="s">
        <v>4341</v>
      </c>
      <c r="U1756" t="s">
        <v>4340</v>
      </c>
      <c r="V1756" t="s">
        <v>15278</v>
      </c>
      <c r="W1756">
        <v>2355</v>
      </c>
      <c r="X1756" s="25" t="s">
        <v>21817</v>
      </c>
      <c r="Y1756" t="s">
        <v>21492</v>
      </c>
      <c r="AA1756" t="str">
        <f t="shared" si="27"/>
        <v>Domain Name System (DNS) Security Requirements Guide :: Version 2, Release: 4 Benchmark Date: 23 Oct 2015 SC-20;</v>
      </c>
    </row>
    <row r="1757" spans="1:27" ht="409.5" hidden="1">
      <c r="A1757" t="s">
        <v>15804</v>
      </c>
      <c r="B1757" t="s">
        <v>4349</v>
      </c>
      <c r="C1757" t="s">
        <v>15802</v>
      </c>
      <c r="D1757" t="s">
        <v>15803</v>
      </c>
      <c r="E1757" t="s">
        <v>15802</v>
      </c>
      <c r="F1757" t="s">
        <v>15801</v>
      </c>
      <c r="G1757" s="25" t="s">
        <v>15800</v>
      </c>
      <c r="I1757" s="25" t="s">
        <v>15799</v>
      </c>
      <c r="J1757" s="25" t="s">
        <v>15798</v>
      </c>
      <c r="M1757" t="b">
        <v>0</v>
      </c>
      <c r="T1757" t="s">
        <v>4341</v>
      </c>
      <c r="U1757" t="s">
        <v>4340</v>
      </c>
      <c r="V1757" t="s">
        <v>15278</v>
      </c>
      <c r="W1757">
        <v>2355</v>
      </c>
      <c r="X1757" s="25" t="s">
        <v>21817</v>
      </c>
      <c r="Y1757" t="s">
        <v>21492</v>
      </c>
      <c r="AA1757" t="str">
        <f t="shared" si="27"/>
        <v>Domain Name System (DNS) Security Requirements Guide :: Version 2, Release: 4 Benchmark Date: 23 Oct 2015 SC-20;</v>
      </c>
    </row>
    <row r="1758" spans="1:27" ht="409.5" hidden="1">
      <c r="A1758" t="s">
        <v>15637</v>
      </c>
      <c r="B1758" t="s">
        <v>4349</v>
      </c>
      <c r="C1758" t="s">
        <v>15635</v>
      </c>
      <c r="D1758" t="s">
        <v>15636</v>
      </c>
      <c r="E1758" t="s">
        <v>15635</v>
      </c>
      <c r="F1758" t="s">
        <v>15634</v>
      </c>
      <c r="G1758" s="25" t="s">
        <v>15633</v>
      </c>
      <c r="I1758" t="s">
        <v>15632</v>
      </c>
      <c r="J1758" t="s">
        <v>15631</v>
      </c>
      <c r="M1758" t="b">
        <v>0</v>
      </c>
      <c r="T1758" t="s">
        <v>4341</v>
      </c>
      <c r="U1758" t="s">
        <v>4340</v>
      </c>
      <c r="V1758" t="s">
        <v>15278</v>
      </c>
      <c r="W1758">
        <v>2355</v>
      </c>
      <c r="X1758" s="25" t="s">
        <v>21818</v>
      </c>
      <c r="Y1758" t="s">
        <v>21819</v>
      </c>
      <c r="AA1758" t="str">
        <f t="shared" si="27"/>
        <v>Domain Name System (DNS) Security Requirements Guide :: Version 2, Release: 4 Benchmark Date: 23 Oct 2015 SC-21;</v>
      </c>
    </row>
    <row r="1759" spans="1:27" ht="409.5" hidden="1">
      <c r="A1759" t="s">
        <v>15630</v>
      </c>
      <c r="B1759" t="s">
        <v>4349</v>
      </c>
      <c r="C1759" t="s">
        <v>15628</v>
      </c>
      <c r="D1759" t="s">
        <v>15629</v>
      </c>
      <c r="E1759" t="s">
        <v>15628</v>
      </c>
      <c r="F1759" t="s">
        <v>15627</v>
      </c>
      <c r="G1759" s="25" t="s">
        <v>15620</v>
      </c>
      <c r="I1759" t="s">
        <v>15626</v>
      </c>
      <c r="J1759" t="s">
        <v>15625</v>
      </c>
      <c r="M1759" t="b">
        <v>0</v>
      </c>
      <c r="T1759" t="s">
        <v>4341</v>
      </c>
      <c r="U1759" t="s">
        <v>4340</v>
      </c>
      <c r="V1759" t="s">
        <v>15278</v>
      </c>
      <c r="W1759">
        <v>2355</v>
      </c>
      <c r="X1759" s="25" t="s">
        <v>21820</v>
      </c>
      <c r="Y1759" t="s">
        <v>21819</v>
      </c>
      <c r="AA1759" t="str">
        <f t="shared" si="27"/>
        <v>Domain Name System (DNS) Security Requirements Guide :: Version 2, Release: 4 Benchmark Date: 23 Oct 2015 SC-21;</v>
      </c>
    </row>
    <row r="1760" spans="1:27" ht="409.5" hidden="1">
      <c r="A1760" t="s">
        <v>15624</v>
      </c>
      <c r="B1760" t="s">
        <v>4349</v>
      </c>
      <c r="C1760" t="s">
        <v>15622</v>
      </c>
      <c r="D1760" t="s">
        <v>15623</v>
      </c>
      <c r="E1760" t="s">
        <v>15622</v>
      </c>
      <c r="F1760" t="s">
        <v>15621</v>
      </c>
      <c r="G1760" s="25" t="s">
        <v>15620</v>
      </c>
      <c r="I1760" t="s">
        <v>15619</v>
      </c>
      <c r="J1760" t="s">
        <v>15618</v>
      </c>
      <c r="M1760" t="b">
        <v>0</v>
      </c>
      <c r="T1760" t="s">
        <v>4341</v>
      </c>
      <c r="U1760" t="s">
        <v>4340</v>
      </c>
      <c r="V1760" t="s">
        <v>15278</v>
      </c>
      <c r="W1760">
        <v>2355</v>
      </c>
      <c r="X1760" s="25" t="s">
        <v>21821</v>
      </c>
      <c r="Y1760" t="s">
        <v>21819</v>
      </c>
      <c r="AA1760" t="str">
        <f t="shared" si="27"/>
        <v>Domain Name System (DNS) Security Requirements Guide :: Version 2, Release: 4 Benchmark Date: 23 Oct 2015 SC-21;</v>
      </c>
    </row>
    <row r="1761" spans="1:27" ht="409.5" hidden="1">
      <c r="A1761" t="s">
        <v>15617</v>
      </c>
      <c r="B1761" t="s">
        <v>4349</v>
      </c>
      <c r="C1761" t="s">
        <v>15615</v>
      </c>
      <c r="D1761" t="s">
        <v>15616</v>
      </c>
      <c r="E1761" t="s">
        <v>15615</v>
      </c>
      <c r="F1761" t="s">
        <v>15614</v>
      </c>
      <c r="G1761" s="25" t="s">
        <v>15613</v>
      </c>
      <c r="I1761" t="s">
        <v>15612</v>
      </c>
      <c r="J1761" t="s">
        <v>15611</v>
      </c>
      <c r="M1761" t="b">
        <v>0</v>
      </c>
      <c r="T1761" t="s">
        <v>4341</v>
      </c>
      <c r="U1761" t="s">
        <v>4340</v>
      </c>
      <c r="V1761" t="s">
        <v>15278</v>
      </c>
      <c r="W1761">
        <v>2355</v>
      </c>
      <c r="X1761" s="25" t="s">
        <v>21822</v>
      </c>
      <c r="Y1761" t="s">
        <v>21819</v>
      </c>
      <c r="AA1761" t="str">
        <f t="shared" si="27"/>
        <v>Domain Name System (DNS) Security Requirements Guide :: Version 2, Release: 4 Benchmark Date: 23 Oct 2015 SC-21;</v>
      </c>
    </row>
    <row r="1762" spans="1:27" ht="409.5">
      <c r="A1762" t="s">
        <v>20277</v>
      </c>
      <c r="B1762" t="s">
        <v>4349</v>
      </c>
      <c r="C1762" t="s">
        <v>20275</v>
      </c>
      <c r="D1762" t="s">
        <v>20276</v>
      </c>
      <c r="E1762" t="s">
        <v>20275</v>
      </c>
      <c r="F1762" t="s">
        <v>20274</v>
      </c>
      <c r="G1762" s="25" t="s">
        <v>20273</v>
      </c>
      <c r="I1762" s="25" t="s">
        <v>20272</v>
      </c>
      <c r="J1762" t="s">
        <v>20271</v>
      </c>
      <c r="M1762" t="b">
        <v>0</v>
      </c>
      <c r="T1762" t="s">
        <v>4341</v>
      </c>
      <c r="U1762" t="s">
        <v>4340</v>
      </c>
      <c r="V1762" t="s">
        <v>19908</v>
      </c>
      <c r="W1762">
        <v>2489</v>
      </c>
      <c r="X1762" s="25" t="s">
        <v>21823</v>
      </c>
      <c r="Y1762" t="s">
        <v>21824</v>
      </c>
      <c r="AA1762" t="str">
        <f t="shared" si="27"/>
        <v>Application Layer Gateway (ALG) Security Requirements Guide (SRG) :: Version 1, Release: 2 Benchmark Date: 24 Jul 2015 SC-23;</v>
      </c>
    </row>
    <row r="1763" spans="1:27" ht="409.5" hidden="1">
      <c r="A1763" t="s">
        <v>19477</v>
      </c>
      <c r="B1763" t="s">
        <v>4349</v>
      </c>
      <c r="C1763" t="s">
        <v>5998</v>
      </c>
      <c r="D1763" t="s">
        <v>19476</v>
      </c>
      <c r="E1763" t="s">
        <v>19475</v>
      </c>
      <c r="F1763" t="s">
        <v>19474</v>
      </c>
      <c r="G1763" t="s">
        <v>19473</v>
      </c>
      <c r="I1763" s="25" t="s">
        <v>19472</v>
      </c>
      <c r="J1763" t="s">
        <v>19471</v>
      </c>
      <c r="M1763" t="b">
        <v>0</v>
      </c>
      <c r="T1763" t="s">
        <v>4341</v>
      </c>
      <c r="U1763" t="s">
        <v>4340</v>
      </c>
      <c r="V1763" t="s">
        <v>18918</v>
      </c>
      <c r="W1763">
        <v>2900</v>
      </c>
      <c r="X1763" s="25" t="s">
        <v>21823</v>
      </c>
      <c r="Y1763" t="s">
        <v>21824</v>
      </c>
      <c r="Z1763" t="s">
        <v>19470</v>
      </c>
      <c r="AA1763" t="str">
        <f t="shared" si="27"/>
        <v>Application Server Security Requirements Guide :: Version 3, Release: 3 Benchmark Date: 27 Oct 2022 SC-23;</v>
      </c>
    </row>
    <row r="1764" spans="1:27" ht="409.5" hidden="1">
      <c r="A1764" t="s">
        <v>17582</v>
      </c>
      <c r="B1764" t="s">
        <v>4745</v>
      </c>
      <c r="C1764" t="s">
        <v>5998</v>
      </c>
      <c r="D1764" t="s">
        <v>17581</v>
      </c>
      <c r="E1764" t="s">
        <v>17580</v>
      </c>
      <c r="F1764" t="s">
        <v>17579</v>
      </c>
      <c r="G1764" t="s">
        <v>17578</v>
      </c>
      <c r="I1764" s="25" t="s">
        <v>17577</v>
      </c>
      <c r="J1764" t="s">
        <v>17576</v>
      </c>
      <c r="M1764" t="b">
        <v>0</v>
      </c>
      <c r="T1764" t="s">
        <v>4341</v>
      </c>
      <c r="U1764" t="s">
        <v>4340</v>
      </c>
      <c r="V1764" t="s">
        <v>16942</v>
      </c>
      <c r="W1764">
        <v>5239</v>
      </c>
      <c r="X1764" s="25" t="s">
        <v>21823</v>
      </c>
      <c r="Y1764" t="s">
        <v>21824</v>
      </c>
      <c r="AA1764" t="str">
        <f t="shared" si="27"/>
        <v>Container Platform Security Requirements Guide :: Version 1, Release: 3 Benchmark Date: 27 Jan 2022 SC-23;</v>
      </c>
    </row>
    <row r="1765" spans="1:27" ht="409.5" hidden="1">
      <c r="A1765" t="s">
        <v>15797</v>
      </c>
      <c r="B1765" t="s">
        <v>4349</v>
      </c>
      <c r="C1765" t="s">
        <v>15795</v>
      </c>
      <c r="D1765" t="s">
        <v>15796</v>
      </c>
      <c r="E1765" t="s">
        <v>15795</v>
      </c>
      <c r="F1765" t="s">
        <v>15794</v>
      </c>
      <c r="G1765" s="25" t="s">
        <v>15793</v>
      </c>
      <c r="I1765" s="25" t="s">
        <v>15792</v>
      </c>
      <c r="J1765" t="s">
        <v>15791</v>
      </c>
      <c r="M1765" t="b">
        <v>0</v>
      </c>
      <c r="T1765" t="s">
        <v>4341</v>
      </c>
      <c r="U1765" t="s">
        <v>4340</v>
      </c>
      <c r="V1765" t="s">
        <v>15278</v>
      </c>
      <c r="W1765">
        <v>2355</v>
      </c>
      <c r="X1765" s="25" t="s">
        <v>21823</v>
      </c>
      <c r="Y1765" t="s">
        <v>21824</v>
      </c>
      <c r="AA1765" t="str">
        <f t="shared" si="27"/>
        <v>Domain Name System (DNS) Security Requirements Guide :: Version 2, Release: 4 Benchmark Date: 23 Oct 2015 SC-23;</v>
      </c>
    </row>
    <row r="1766" spans="1:27" ht="409.5" hidden="1">
      <c r="A1766" t="s">
        <v>15790</v>
      </c>
      <c r="B1766" t="s">
        <v>4349</v>
      </c>
      <c r="C1766" t="s">
        <v>15788</v>
      </c>
      <c r="D1766" t="s">
        <v>15789</v>
      </c>
      <c r="E1766" t="s">
        <v>15788</v>
      </c>
      <c r="F1766" t="s">
        <v>15787</v>
      </c>
      <c r="G1766" t="s">
        <v>15786</v>
      </c>
      <c r="I1766" s="25" t="s">
        <v>15785</v>
      </c>
      <c r="J1766" t="s">
        <v>15784</v>
      </c>
      <c r="M1766" t="b">
        <v>0</v>
      </c>
      <c r="T1766" t="s">
        <v>4341</v>
      </c>
      <c r="U1766" t="s">
        <v>4340</v>
      </c>
      <c r="V1766" t="s">
        <v>15278</v>
      </c>
      <c r="W1766">
        <v>2355</v>
      </c>
      <c r="X1766" s="25" t="s">
        <v>21823</v>
      </c>
      <c r="Y1766" t="s">
        <v>21824</v>
      </c>
      <c r="AA1766" t="str">
        <f t="shared" si="27"/>
        <v>Domain Name System (DNS) Security Requirements Guide :: Version 2, Release: 4 Benchmark Date: 23 Oct 2015 SC-23;</v>
      </c>
    </row>
    <row r="1767" spans="1:27" ht="409.5" hidden="1">
      <c r="A1767" t="s">
        <v>15783</v>
      </c>
      <c r="B1767" t="s">
        <v>4349</v>
      </c>
      <c r="C1767" t="s">
        <v>15781</v>
      </c>
      <c r="D1767" t="s">
        <v>15782</v>
      </c>
      <c r="E1767" t="s">
        <v>15781</v>
      </c>
      <c r="F1767" t="s">
        <v>15780</v>
      </c>
      <c r="G1767" t="s">
        <v>15779</v>
      </c>
      <c r="I1767" s="25" t="s">
        <v>15778</v>
      </c>
      <c r="J1767" t="s">
        <v>15777</v>
      </c>
      <c r="M1767" t="b">
        <v>0</v>
      </c>
      <c r="T1767" t="s">
        <v>4341</v>
      </c>
      <c r="U1767" t="s">
        <v>4340</v>
      </c>
      <c r="V1767" t="s">
        <v>15278</v>
      </c>
      <c r="W1767">
        <v>2355</v>
      </c>
      <c r="X1767" s="25" t="s">
        <v>21823</v>
      </c>
      <c r="Y1767" t="s">
        <v>21824</v>
      </c>
      <c r="AA1767" t="str">
        <f t="shared" si="27"/>
        <v>Domain Name System (DNS) Security Requirements Guide :: Version 2, Release: 4 Benchmark Date: 23 Oct 2015 SC-23;</v>
      </c>
    </row>
    <row r="1768" spans="1:27" ht="409.5" hidden="1">
      <c r="A1768" t="s">
        <v>8847</v>
      </c>
      <c r="B1768" t="s">
        <v>4349</v>
      </c>
      <c r="C1768" t="s">
        <v>5998</v>
      </c>
      <c r="D1768" t="s">
        <v>8846</v>
      </c>
      <c r="E1768" t="s">
        <v>8845</v>
      </c>
      <c r="F1768" t="s">
        <v>8844</v>
      </c>
      <c r="G1768" s="25" t="s">
        <v>8843</v>
      </c>
      <c r="I1768" s="25" t="s">
        <v>8842</v>
      </c>
      <c r="J1768" t="s">
        <v>8841</v>
      </c>
      <c r="M1768" t="b">
        <v>0</v>
      </c>
      <c r="T1768" t="s">
        <v>4341</v>
      </c>
      <c r="U1768" t="s">
        <v>4340</v>
      </c>
      <c r="V1768" t="s">
        <v>8332</v>
      </c>
      <c r="W1768">
        <v>5269</v>
      </c>
      <c r="X1768" s="25" t="s">
        <v>21823</v>
      </c>
      <c r="Y1768" t="s">
        <v>21824</v>
      </c>
      <c r="AA1768" t="str">
        <f t="shared" si="27"/>
        <v>Unified Endpoint Management Server Security Requirements Guide :: Version 1, Release: 1 Benchmark Date: 20 Nov 2020 SC-23;</v>
      </c>
    </row>
    <row r="1769" spans="1:27" ht="409.5" hidden="1">
      <c r="A1769" t="s">
        <v>7995</v>
      </c>
      <c r="B1769" t="s">
        <v>4349</v>
      </c>
      <c r="C1769" t="s">
        <v>7986</v>
      </c>
      <c r="D1769" t="s">
        <v>7994</v>
      </c>
      <c r="E1769" t="s">
        <v>7993</v>
      </c>
      <c r="F1769" t="s">
        <v>7992</v>
      </c>
      <c r="G1769" s="25" t="s">
        <v>7991</v>
      </c>
      <c r="I1769" s="25" t="s">
        <v>7990</v>
      </c>
      <c r="J1769" t="s">
        <v>7989</v>
      </c>
      <c r="M1769" t="b">
        <v>0</v>
      </c>
      <c r="T1769" t="s">
        <v>4341</v>
      </c>
      <c r="U1769" t="s">
        <v>4340</v>
      </c>
      <c r="V1769" t="s">
        <v>7613</v>
      </c>
      <c r="W1769">
        <v>2920</v>
      </c>
      <c r="X1769" s="25" t="s">
        <v>21823</v>
      </c>
      <c r="Y1769" t="s">
        <v>21824</v>
      </c>
      <c r="Z1769" t="s">
        <v>7988</v>
      </c>
      <c r="AA1769" t="str">
        <f t="shared" si="27"/>
        <v>Virtual Private Network (VPN) Security Requirements Guide :: Version 2, Release: 4 Benchmark Date: 27 Oct 2021 SC-23;</v>
      </c>
    </row>
    <row r="1770" spans="1:27" ht="409.5" hidden="1">
      <c r="A1770" t="s">
        <v>7987</v>
      </c>
      <c r="B1770" t="s">
        <v>4745</v>
      </c>
      <c r="C1770" t="s">
        <v>7986</v>
      </c>
      <c r="D1770" t="s">
        <v>7985</v>
      </c>
      <c r="E1770" t="s">
        <v>7984</v>
      </c>
      <c r="F1770" t="s">
        <v>7983</v>
      </c>
      <c r="G1770" s="25" t="s">
        <v>7982</v>
      </c>
      <c r="I1770" s="25" t="s">
        <v>7981</v>
      </c>
      <c r="J1770" t="s">
        <v>7980</v>
      </c>
      <c r="M1770" t="b">
        <v>0</v>
      </c>
      <c r="T1770" t="s">
        <v>4341</v>
      </c>
      <c r="U1770" t="s">
        <v>4340</v>
      </c>
      <c r="V1770" t="s">
        <v>7613</v>
      </c>
      <c r="W1770">
        <v>2920</v>
      </c>
      <c r="X1770" s="25" t="s">
        <v>21823</v>
      </c>
      <c r="Y1770" t="s">
        <v>21824</v>
      </c>
      <c r="Z1770" t="s">
        <v>7979</v>
      </c>
      <c r="AA1770" t="str">
        <f t="shared" si="27"/>
        <v>Virtual Private Network (VPN) Security Requirements Guide :: Version 2, Release: 4 Benchmark Date: 27 Oct 2021 SC-23;</v>
      </c>
    </row>
    <row r="1771" spans="1:27" ht="409.5" hidden="1">
      <c r="A1771" t="s">
        <v>6015</v>
      </c>
      <c r="B1771" t="s">
        <v>4349</v>
      </c>
      <c r="C1771" t="s">
        <v>5998</v>
      </c>
      <c r="D1771" t="s">
        <v>6014</v>
      </c>
      <c r="E1771" t="s">
        <v>6013</v>
      </c>
      <c r="F1771" t="s">
        <v>6012</v>
      </c>
      <c r="G1771" s="25" t="s">
        <v>6011</v>
      </c>
      <c r="I1771" s="25" t="s">
        <v>6010</v>
      </c>
      <c r="J1771" t="s">
        <v>6009</v>
      </c>
      <c r="M1771" t="b">
        <v>0</v>
      </c>
      <c r="T1771" t="s">
        <v>4341</v>
      </c>
      <c r="U1771" t="s">
        <v>4340</v>
      </c>
      <c r="V1771" t="s">
        <v>5162</v>
      </c>
      <c r="W1771">
        <v>4093</v>
      </c>
      <c r="X1771" s="25" t="s">
        <v>21823</v>
      </c>
      <c r="Y1771" t="s">
        <v>21824</v>
      </c>
      <c r="Z1771" t="s">
        <v>6008</v>
      </c>
      <c r="AA1771" t="str">
        <f t="shared" si="27"/>
        <v>Application Security and Development Security Technical Implementation Guide :: Version 5, Release: 2 Benchmark Date: 27 Oct 2022 SC-23;</v>
      </c>
    </row>
    <row r="1772" spans="1:27" ht="409.5" hidden="1">
      <c r="A1772" t="s">
        <v>6007</v>
      </c>
      <c r="B1772" t="s">
        <v>4349</v>
      </c>
      <c r="C1772" t="s">
        <v>5998</v>
      </c>
      <c r="D1772" t="s">
        <v>6006</v>
      </c>
      <c r="E1772" t="s">
        <v>6005</v>
      </c>
      <c r="F1772" t="s">
        <v>6004</v>
      </c>
      <c r="G1772" s="25" t="s">
        <v>6003</v>
      </c>
      <c r="I1772" s="25" t="s">
        <v>6002</v>
      </c>
      <c r="J1772" t="s">
        <v>6001</v>
      </c>
      <c r="M1772" t="b">
        <v>0</v>
      </c>
      <c r="T1772" t="s">
        <v>4341</v>
      </c>
      <c r="U1772" t="s">
        <v>4340</v>
      </c>
      <c r="V1772" t="s">
        <v>5162</v>
      </c>
      <c r="W1772">
        <v>4093</v>
      </c>
      <c r="X1772" s="25" t="s">
        <v>21823</v>
      </c>
      <c r="Y1772" t="s">
        <v>21824</v>
      </c>
      <c r="Z1772" t="s">
        <v>6000</v>
      </c>
      <c r="AA1772" t="str">
        <f t="shared" si="27"/>
        <v>Application Security and Development Security Technical Implementation Guide :: Version 5, Release: 2 Benchmark Date: 27 Oct 2022 SC-23;</v>
      </c>
    </row>
    <row r="1773" spans="1:27" ht="409.5" hidden="1">
      <c r="A1773" t="s">
        <v>5999</v>
      </c>
      <c r="B1773" t="s">
        <v>4745</v>
      </c>
      <c r="C1773" t="s">
        <v>5998</v>
      </c>
      <c r="D1773" t="s">
        <v>5997</v>
      </c>
      <c r="E1773" t="s">
        <v>5996</v>
      </c>
      <c r="F1773" t="s">
        <v>5995</v>
      </c>
      <c r="G1773" s="25" t="s">
        <v>5994</v>
      </c>
      <c r="I1773" s="25" t="s">
        <v>5993</v>
      </c>
      <c r="J1773" t="s">
        <v>5992</v>
      </c>
      <c r="M1773" t="b">
        <v>0</v>
      </c>
      <c r="T1773" t="s">
        <v>4341</v>
      </c>
      <c r="U1773" t="s">
        <v>4340</v>
      </c>
      <c r="V1773" t="s">
        <v>5162</v>
      </c>
      <c r="W1773">
        <v>4093</v>
      </c>
      <c r="X1773" s="25" t="s">
        <v>21823</v>
      </c>
      <c r="Y1773" t="s">
        <v>21824</v>
      </c>
      <c r="Z1773" t="s">
        <v>5991</v>
      </c>
      <c r="AA1773" t="str">
        <f t="shared" si="27"/>
        <v>Application Security and Development Security Technical Implementation Guide :: Version 5, Release: 2 Benchmark Date: 27 Oct 2022 SC-23;</v>
      </c>
    </row>
    <row r="1774" spans="1:27" ht="409.5">
      <c r="A1774" t="s">
        <v>20270</v>
      </c>
      <c r="B1774" t="s">
        <v>4349</v>
      </c>
      <c r="C1774" t="s">
        <v>20268</v>
      </c>
      <c r="D1774" t="s">
        <v>20269</v>
      </c>
      <c r="E1774" t="s">
        <v>20268</v>
      </c>
      <c r="F1774" t="s">
        <v>20267</v>
      </c>
      <c r="G1774" s="25" t="s">
        <v>20266</v>
      </c>
      <c r="I1774" s="25" t="s">
        <v>20265</v>
      </c>
      <c r="J1774" t="s">
        <v>20264</v>
      </c>
      <c r="M1774" t="b">
        <v>0</v>
      </c>
      <c r="T1774" t="s">
        <v>4341</v>
      </c>
      <c r="U1774" t="s">
        <v>4340</v>
      </c>
      <c r="V1774" t="s">
        <v>19908</v>
      </c>
      <c r="W1774">
        <v>2489</v>
      </c>
      <c r="X1774" s="25" t="s">
        <v>21825</v>
      </c>
      <c r="Y1774" t="s">
        <v>21826</v>
      </c>
      <c r="AA1774" t="str">
        <f t="shared" si="27"/>
        <v>Application Layer Gateway (ALG) Security Requirements Guide (SRG) :: Version 1, Release: 2 Benchmark Date: 24 Jul 2015 SC-23 (1);</v>
      </c>
    </row>
    <row r="1775" spans="1:27" ht="409.5" hidden="1">
      <c r="A1775" t="s">
        <v>19469</v>
      </c>
      <c r="B1775" t="s">
        <v>4349</v>
      </c>
      <c r="C1775" t="s">
        <v>4771</v>
      </c>
      <c r="D1775" t="s">
        <v>19468</v>
      </c>
      <c r="E1775" t="s">
        <v>19467</v>
      </c>
      <c r="F1775" t="s">
        <v>19466</v>
      </c>
      <c r="G1775" t="s">
        <v>19465</v>
      </c>
      <c r="I1775" s="25" t="s">
        <v>19464</v>
      </c>
      <c r="J1775" t="s">
        <v>19463</v>
      </c>
      <c r="M1775" t="b">
        <v>0</v>
      </c>
      <c r="T1775" t="s">
        <v>4341</v>
      </c>
      <c r="U1775" t="s">
        <v>4340</v>
      </c>
      <c r="V1775" t="s">
        <v>18918</v>
      </c>
      <c r="W1775">
        <v>2900</v>
      </c>
      <c r="X1775" s="25" t="s">
        <v>21825</v>
      </c>
      <c r="Y1775" t="s">
        <v>21826</v>
      </c>
      <c r="Z1775" t="s">
        <v>19462</v>
      </c>
      <c r="AA1775" t="str">
        <f t="shared" si="27"/>
        <v>Application Server Security Requirements Guide :: Version 3, Release: 3 Benchmark Date: 27 Oct 2022 SC-23 (1);</v>
      </c>
    </row>
    <row r="1776" spans="1:27" ht="409.5" hidden="1">
      <c r="A1776" t="s">
        <v>16575</v>
      </c>
      <c r="B1776" t="s">
        <v>4349</v>
      </c>
      <c r="C1776" t="s">
        <v>4771</v>
      </c>
      <c r="D1776" t="s">
        <v>16574</v>
      </c>
      <c r="E1776" t="s">
        <v>16573</v>
      </c>
      <c r="F1776" t="s">
        <v>16572</v>
      </c>
      <c r="G1776" s="25" t="s">
        <v>16571</v>
      </c>
      <c r="I1776" s="25" t="s">
        <v>16570</v>
      </c>
      <c r="J1776" s="25" t="s">
        <v>16569</v>
      </c>
      <c r="M1776" t="b">
        <v>0</v>
      </c>
      <c r="T1776" t="s">
        <v>4341</v>
      </c>
      <c r="U1776" t="s">
        <v>4340</v>
      </c>
      <c r="V1776" t="s">
        <v>15953</v>
      </c>
      <c r="W1776">
        <v>2902</v>
      </c>
      <c r="X1776" s="25" t="s">
        <v>21825</v>
      </c>
      <c r="Y1776" t="s">
        <v>21826</v>
      </c>
      <c r="Z1776" t="s">
        <v>16568</v>
      </c>
      <c r="AA1776" t="str">
        <f t="shared" si="27"/>
        <v>Database Security Requirements Guide :: Version 3, Release: 3 Benchmark Date: 27 Jul 2022 SC-23 (1);</v>
      </c>
    </row>
    <row r="1777" spans="1:27" ht="409.5" hidden="1">
      <c r="A1777" t="s">
        <v>10889</v>
      </c>
      <c r="B1777" t="s">
        <v>4349</v>
      </c>
      <c r="C1777" t="s">
        <v>4771</v>
      </c>
      <c r="D1777" t="s">
        <v>10888</v>
      </c>
      <c r="E1777" t="s">
        <v>10887</v>
      </c>
      <c r="F1777" t="s">
        <v>10886</v>
      </c>
      <c r="G1777" s="25" t="s">
        <v>10885</v>
      </c>
      <c r="I1777" t="s">
        <v>10884</v>
      </c>
      <c r="J1777" t="s">
        <v>10883</v>
      </c>
      <c r="M1777" t="b">
        <v>0</v>
      </c>
      <c r="T1777" t="s">
        <v>4341</v>
      </c>
      <c r="U1777" t="s">
        <v>4340</v>
      </c>
      <c r="V1777" t="s">
        <v>10511</v>
      </c>
      <c r="W1777">
        <v>2890</v>
      </c>
      <c r="X1777" s="25" t="s">
        <v>21825</v>
      </c>
      <c r="Y1777" t="s">
        <v>21826</v>
      </c>
      <c r="Z1777" t="s">
        <v>10882</v>
      </c>
      <c r="AA1777" t="str">
        <f t="shared" si="27"/>
        <v>Network Device Management Security Requirements Guide :: Version 4, Release: 1 Benchmark Date: 23 Apr 2021 SC-23 (1);</v>
      </c>
    </row>
    <row r="1778" spans="1:27" ht="409.5" hidden="1">
      <c r="A1778" t="s">
        <v>8840</v>
      </c>
      <c r="B1778" t="s">
        <v>4349</v>
      </c>
      <c r="C1778" t="s">
        <v>4771</v>
      </c>
      <c r="D1778" t="s">
        <v>8839</v>
      </c>
      <c r="E1778" t="s">
        <v>8838</v>
      </c>
      <c r="F1778" t="s">
        <v>8837</v>
      </c>
      <c r="G1778" s="25" t="s">
        <v>8836</v>
      </c>
      <c r="I1778" s="25" t="s">
        <v>8835</v>
      </c>
      <c r="J1778" t="s">
        <v>8834</v>
      </c>
      <c r="M1778" t="b">
        <v>0</v>
      </c>
      <c r="T1778" t="s">
        <v>4341</v>
      </c>
      <c r="U1778" t="s">
        <v>4340</v>
      </c>
      <c r="V1778" t="s">
        <v>8332</v>
      </c>
      <c r="W1778">
        <v>5269</v>
      </c>
      <c r="X1778" s="25" t="s">
        <v>21825</v>
      </c>
      <c r="Y1778" t="s">
        <v>21826</v>
      </c>
      <c r="AA1778" t="str">
        <f t="shared" si="27"/>
        <v>Unified Endpoint Management Server Security Requirements Guide :: Version 1, Release: 1 Benchmark Date: 20 Nov 2020 SC-23 (1);</v>
      </c>
    </row>
    <row r="1779" spans="1:27" ht="409.5" hidden="1">
      <c r="A1779" t="s">
        <v>7978</v>
      </c>
      <c r="B1779" t="s">
        <v>4349</v>
      </c>
      <c r="C1779" t="s">
        <v>7977</v>
      </c>
      <c r="D1779" t="s">
        <v>7976</v>
      </c>
      <c r="E1779" t="s">
        <v>7975</v>
      </c>
      <c r="F1779" t="s">
        <v>7974</v>
      </c>
      <c r="G1779" s="25" t="s">
        <v>7973</v>
      </c>
      <c r="I1779" s="25" t="s">
        <v>7972</v>
      </c>
      <c r="J1779" t="s">
        <v>7971</v>
      </c>
      <c r="M1779" t="b">
        <v>0</v>
      </c>
      <c r="T1779" t="s">
        <v>4341</v>
      </c>
      <c r="U1779" t="s">
        <v>4340</v>
      </c>
      <c r="V1779" t="s">
        <v>7613</v>
      </c>
      <c r="W1779">
        <v>2920</v>
      </c>
      <c r="X1779" s="25" t="s">
        <v>21825</v>
      </c>
      <c r="Y1779" t="s">
        <v>21826</v>
      </c>
      <c r="Z1779" t="s">
        <v>7970</v>
      </c>
      <c r="AA1779" t="str">
        <f t="shared" si="27"/>
        <v>Virtual Private Network (VPN) Security Requirements Guide :: Version 2, Release: 4 Benchmark Date: 27 Oct 2021 SC-23 (1);</v>
      </c>
    </row>
    <row r="1780" spans="1:27" ht="409.5" hidden="1">
      <c r="A1780" t="s">
        <v>5990</v>
      </c>
      <c r="B1780" t="s">
        <v>4745</v>
      </c>
      <c r="C1780" t="s">
        <v>4771</v>
      </c>
      <c r="D1780" t="s">
        <v>5989</v>
      </c>
      <c r="E1780" t="s">
        <v>5988</v>
      </c>
      <c r="F1780" t="s">
        <v>5987</v>
      </c>
      <c r="G1780" s="25" t="s">
        <v>5986</v>
      </c>
      <c r="I1780" s="25" t="s">
        <v>5985</v>
      </c>
      <c r="J1780" t="s">
        <v>5984</v>
      </c>
      <c r="M1780" t="b">
        <v>0</v>
      </c>
      <c r="T1780" t="s">
        <v>4341</v>
      </c>
      <c r="U1780" t="s">
        <v>4340</v>
      </c>
      <c r="V1780" t="s">
        <v>5162</v>
      </c>
      <c r="W1780">
        <v>4093</v>
      </c>
      <c r="X1780" s="25" t="s">
        <v>21825</v>
      </c>
      <c r="Y1780" t="s">
        <v>21826</v>
      </c>
      <c r="Z1780" t="s">
        <v>5983</v>
      </c>
      <c r="AA1780" t="str">
        <f t="shared" si="27"/>
        <v>Application Security and Development Security Technical Implementation Guide :: Version 5, Release: 2 Benchmark Date: 27 Oct 2022 SC-23 (1);</v>
      </c>
    </row>
    <row r="1781" spans="1:27" ht="409.5" hidden="1">
      <c r="A1781" t="s">
        <v>4772</v>
      </c>
      <c r="B1781" t="s">
        <v>4349</v>
      </c>
      <c r="C1781" t="s">
        <v>4771</v>
      </c>
      <c r="D1781" t="s">
        <v>4770</v>
      </c>
      <c r="E1781" t="s">
        <v>4769</v>
      </c>
      <c r="F1781" t="s">
        <v>4768</v>
      </c>
      <c r="G1781" s="25" t="s">
        <v>4767</v>
      </c>
      <c r="I1781" s="25" t="s">
        <v>4766</v>
      </c>
      <c r="J1781" t="s">
        <v>4765</v>
      </c>
      <c r="M1781" t="b">
        <v>0</v>
      </c>
      <c r="T1781" t="s">
        <v>4341</v>
      </c>
      <c r="U1781" t="s">
        <v>4340</v>
      </c>
      <c r="V1781" t="s">
        <v>4339</v>
      </c>
      <c r="W1781">
        <v>2910</v>
      </c>
      <c r="X1781" s="25" t="s">
        <v>21825</v>
      </c>
      <c r="Y1781" t="s">
        <v>21826</v>
      </c>
      <c r="Z1781" t="s">
        <v>4764</v>
      </c>
      <c r="AA1781" t="str">
        <f t="shared" si="27"/>
        <v>Web Server Security Requirements Guide :: Version 3, Release: 1 Benchmark Date: 27 Oct 2022 SC-23 (1);</v>
      </c>
    </row>
    <row r="1782" spans="1:27" ht="409.5">
      <c r="A1782" t="s">
        <v>20263</v>
      </c>
      <c r="B1782" t="s">
        <v>4349</v>
      </c>
      <c r="C1782" t="s">
        <v>20261</v>
      </c>
      <c r="D1782" t="s">
        <v>20262</v>
      </c>
      <c r="E1782" t="s">
        <v>20261</v>
      </c>
      <c r="F1782" t="s">
        <v>20260</v>
      </c>
      <c r="G1782" s="25" t="s">
        <v>20259</v>
      </c>
      <c r="I1782" s="25" t="s">
        <v>20258</v>
      </c>
      <c r="J1782" t="s">
        <v>20257</v>
      </c>
      <c r="M1782" t="b">
        <v>0</v>
      </c>
      <c r="T1782" t="s">
        <v>4341</v>
      </c>
      <c r="U1782" t="s">
        <v>4340</v>
      </c>
      <c r="V1782" t="s">
        <v>19908</v>
      </c>
      <c r="W1782">
        <v>2489</v>
      </c>
      <c r="X1782" s="25" t="s">
        <v>21827</v>
      </c>
      <c r="Y1782" t="s">
        <v>21828</v>
      </c>
      <c r="AA1782" t="str">
        <f t="shared" si="27"/>
        <v>Application Layer Gateway (ALG) Security Requirements Guide (SRG) :: Version 1, Release: 2 Benchmark Date: 24 Jul 2015 SC-23 (3);</v>
      </c>
    </row>
    <row r="1783" spans="1:27" ht="409.5">
      <c r="A1783" t="s">
        <v>20256</v>
      </c>
      <c r="B1783" t="s">
        <v>4349</v>
      </c>
      <c r="C1783" t="s">
        <v>20254</v>
      </c>
      <c r="D1783" t="s">
        <v>20255</v>
      </c>
      <c r="E1783" t="s">
        <v>20254</v>
      </c>
      <c r="F1783" t="s">
        <v>20253</v>
      </c>
      <c r="G1783" s="25" t="s">
        <v>20252</v>
      </c>
      <c r="I1783" s="25" t="s">
        <v>20251</v>
      </c>
      <c r="J1783" t="s">
        <v>20250</v>
      </c>
      <c r="M1783" t="b">
        <v>0</v>
      </c>
      <c r="T1783" t="s">
        <v>4341</v>
      </c>
      <c r="U1783" t="s">
        <v>4340</v>
      </c>
      <c r="V1783" t="s">
        <v>19908</v>
      </c>
      <c r="W1783">
        <v>2489</v>
      </c>
      <c r="X1783" s="25" t="s">
        <v>21829</v>
      </c>
      <c r="Y1783" t="s">
        <v>21828</v>
      </c>
      <c r="AA1783" t="str">
        <f t="shared" si="27"/>
        <v>Application Layer Gateway (ALG) Security Requirements Guide (SRG) :: Version 1, Release: 2 Benchmark Date: 24 Jul 2015 SC-23 (3);</v>
      </c>
    </row>
    <row r="1784" spans="1:27" ht="409.5" hidden="1">
      <c r="A1784" t="s">
        <v>19461</v>
      </c>
      <c r="B1784" t="s">
        <v>4349</v>
      </c>
      <c r="C1784" t="s">
        <v>4754</v>
      </c>
      <c r="D1784" t="s">
        <v>19460</v>
      </c>
      <c r="E1784" t="s">
        <v>19459</v>
      </c>
      <c r="F1784" t="s">
        <v>19458</v>
      </c>
      <c r="G1784" s="25" t="s">
        <v>19457</v>
      </c>
      <c r="I1784" s="25" t="s">
        <v>19456</v>
      </c>
      <c r="J1784" t="s">
        <v>19455</v>
      </c>
      <c r="M1784" t="b">
        <v>0</v>
      </c>
      <c r="T1784" t="s">
        <v>4341</v>
      </c>
      <c r="U1784" t="s">
        <v>4340</v>
      </c>
      <c r="V1784" t="s">
        <v>18918</v>
      </c>
      <c r="W1784">
        <v>2900</v>
      </c>
      <c r="X1784" s="25" t="s">
        <v>21827</v>
      </c>
      <c r="Y1784" t="s">
        <v>21828</v>
      </c>
      <c r="Z1784" t="s">
        <v>19454</v>
      </c>
      <c r="AA1784" t="str">
        <f t="shared" si="27"/>
        <v>Application Server Security Requirements Guide :: Version 3, Release: 3 Benchmark Date: 27 Oct 2022 SC-23 (3);</v>
      </c>
    </row>
    <row r="1785" spans="1:27" ht="409.5" hidden="1">
      <c r="A1785" t="s">
        <v>19453</v>
      </c>
      <c r="B1785" t="s">
        <v>4349</v>
      </c>
      <c r="C1785" t="s">
        <v>4754</v>
      </c>
      <c r="D1785" t="s">
        <v>19452</v>
      </c>
      <c r="E1785" t="s">
        <v>19451</v>
      </c>
      <c r="F1785" t="s">
        <v>19450</v>
      </c>
      <c r="G1785" s="25" t="s">
        <v>19449</v>
      </c>
      <c r="I1785" s="25" t="s">
        <v>19448</v>
      </c>
      <c r="J1785" t="s">
        <v>19447</v>
      </c>
      <c r="M1785" t="b">
        <v>0</v>
      </c>
      <c r="T1785" t="s">
        <v>4341</v>
      </c>
      <c r="U1785" t="s">
        <v>4340</v>
      </c>
      <c r="V1785" t="s">
        <v>18918</v>
      </c>
      <c r="W1785">
        <v>2900</v>
      </c>
      <c r="X1785" s="25" t="s">
        <v>21827</v>
      </c>
      <c r="Y1785" t="s">
        <v>21828</v>
      </c>
      <c r="Z1785" t="s">
        <v>19446</v>
      </c>
      <c r="AA1785" t="str">
        <f t="shared" si="27"/>
        <v>Application Server Security Requirements Guide :: Version 3, Release: 3 Benchmark Date: 27 Oct 2022 SC-23 (3);</v>
      </c>
    </row>
    <row r="1786" spans="1:27" ht="409.5" hidden="1">
      <c r="A1786" t="s">
        <v>19445</v>
      </c>
      <c r="B1786" t="s">
        <v>4745</v>
      </c>
      <c r="C1786" t="s">
        <v>4712</v>
      </c>
      <c r="D1786" t="s">
        <v>19444</v>
      </c>
      <c r="E1786" t="s">
        <v>19443</v>
      </c>
      <c r="F1786" t="s">
        <v>19442</v>
      </c>
      <c r="G1786" s="25" t="s">
        <v>19441</v>
      </c>
      <c r="I1786" s="25" t="s">
        <v>19440</v>
      </c>
      <c r="J1786" t="s">
        <v>19439</v>
      </c>
      <c r="M1786" t="b">
        <v>0</v>
      </c>
      <c r="T1786" t="s">
        <v>4341</v>
      </c>
      <c r="U1786" t="s">
        <v>4340</v>
      </c>
      <c r="V1786" t="s">
        <v>18918</v>
      </c>
      <c r="W1786">
        <v>2900</v>
      </c>
      <c r="X1786" s="25" t="s">
        <v>21829</v>
      </c>
      <c r="Y1786" t="s">
        <v>21828</v>
      </c>
      <c r="Z1786" t="s">
        <v>19438</v>
      </c>
      <c r="AA1786" t="str">
        <f t="shared" si="27"/>
        <v>Application Server Security Requirements Guide :: Version 3, Release: 3 Benchmark Date: 27 Oct 2022 SC-23 (3);</v>
      </c>
    </row>
    <row r="1787" spans="1:27" ht="409.5" hidden="1">
      <c r="A1787" t="s">
        <v>16567</v>
      </c>
      <c r="B1787" t="s">
        <v>4349</v>
      </c>
      <c r="C1787" t="s">
        <v>4754</v>
      </c>
      <c r="D1787" t="s">
        <v>16566</v>
      </c>
      <c r="E1787" t="s">
        <v>16565</v>
      </c>
      <c r="F1787" t="s">
        <v>16564</v>
      </c>
      <c r="G1787" s="25" t="s">
        <v>16563</v>
      </c>
      <c r="I1787" s="25" t="s">
        <v>16562</v>
      </c>
      <c r="J1787" t="s">
        <v>16561</v>
      </c>
      <c r="M1787" t="b">
        <v>0</v>
      </c>
      <c r="T1787" t="s">
        <v>4341</v>
      </c>
      <c r="U1787" t="s">
        <v>4340</v>
      </c>
      <c r="V1787" t="s">
        <v>15953</v>
      </c>
      <c r="W1787">
        <v>2902</v>
      </c>
      <c r="X1787" s="25" t="s">
        <v>21827</v>
      </c>
      <c r="Y1787" t="s">
        <v>21828</v>
      </c>
      <c r="Z1787" t="s">
        <v>16560</v>
      </c>
      <c r="AA1787" t="str">
        <f t="shared" si="27"/>
        <v>Database Security Requirements Guide :: Version 3, Release: 3 Benchmark Date: 27 Jul 2022 SC-23 (3);</v>
      </c>
    </row>
    <row r="1788" spans="1:27" ht="409.5" hidden="1">
      <c r="A1788" t="s">
        <v>16559</v>
      </c>
      <c r="B1788" t="s">
        <v>4349</v>
      </c>
      <c r="C1788" t="s">
        <v>4712</v>
      </c>
      <c r="D1788" t="s">
        <v>16558</v>
      </c>
      <c r="E1788" t="s">
        <v>16557</v>
      </c>
      <c r="F1788" t="s">
        <v>16556</v>
      </c>
      <c r="G1788" s="25" t="s">
        <v>16555</v>
      </c>
      <c r="I1788" s="25" t="s">
        <v>16554</v>
      </c>
      <c r="J1788" s="25" t="s">
        <v>16553</v>
      </c>
      <c r="M1788" t="b">
        <v>0</v>
      </c>
      <c r="T1788" t="s">
        <v>4341</v>
      </c>
      <c r="U1788" t="s">
        <v>4340</v>
      </c>
      <c r="V1788" t="s">
        <v>15953</v>
      </c>
      <c r="W1788">
        <v>2902</v>
      </c>
      <c r="X1788" s="25" t="s">
        <v>21829</v>
      </c>
      <c r="Y1788" t="s">
        <v>21828</v>
      </c>
      <c r="Z1788" t="s">
        <v>16552</v>
      </c>
      <c r="AA1788" t="str">
        <f t="shared" si="27"/>
        <v>Database Security Requirements Guide :: Version 3, Release: 3 Benchmark Date: 27 Jul 2022 SC-23 (3);</v>
      </c>
    </row>
    <row r="1789" spans="1:27" ht="409.5" hidden="1">
      <c r="A1789" t="s">
        <v>10881</v>
      </c>
      <c r="B1789" t="s">
        <v>4349</v>
      </c>
      <c r="C1789" t="s">
        <v>4754</v>
      </c>
      <c r="D1789" t="s">
        <v>10880</v>
      </c>
      <c r="E1789" t="s">
        <v>10879</v>
      </c>
      <c r="F1789" t="s">
        <v>10878</v>
      </c>
      <c r="G1789" s="25" t="s">
        <v>10877</v>
      </c>
      <c r="I1789" t="s">
        <v>10876</v>
      </c>
      <c r="J1789" t="s">
        <v>10875</v>
      </c>
      <c r="M1789" t="b">
        <v>0</v>
      </c>
      <c r="T1789" t="s">
        <v>4341</v>
      </c>
      <c r="U1789" t="s">
        <v>4340</v>
      </c>
      <c r="V1789" t="s">
        <v>10511</v>
      </c>
      <c r="W1789">
        <v>2890</v>
      </c>
      <c r="X1789" s="25" t="s">
        <v>21827</v>
      </c>
      <c r="Y1789" t="s">
        <v>21828</v>
      </c>
      <c r="Z1789" t="s">
        <v>10874</v>
      </c>
      <c r="AA1789" t="str">
        <f t="shared" si="27"/>
        <v>Network Device Management Security Requirements Guide :: Version 4, Release: 1 Benchmark Date: 23 Apr 2021 SC-23 (3);</v>
      </c>
    </row>
    <row r="1790" spans="1:27" ht="409.5" hidden="1">
      <c r="A1790" t="s">
        <v>10873</v>
      </c>
      <c r="B1790" t="s">
        <v>4349</v>
      </c>
      <c r="C1790" t="s">
        <v>4712</v>
      </c>
      <c r="D1790" t="s">
        <v>10872</v>
      </c>
      <c r="E1790" t="s">
        <v>10871</v>
      </c>
      <c r="F1790" t="s">
        <v>10870</v>
      </c>
      <c r="G1790" s="25" t="s">
        <v>10869</v>
      </c>
      <c r="I1790" t="s">
        <v>10868</v>
      </c>
      <c r="J1790" t="s">
        <v>10867</v>
      </c>
      <c r="M1790" t="b">
        <v>0</v>
      </c>
      <c r="T1790" t="s">
        <v>4341</v>
      </c>
      <c r="U1790" t="s">
        <v>4340</v>
      </c>
      <c r="V1790" t="s">
        <v>10511</v>
      </c>
      <c r="W1790">
        <v>2890</v>
      </c>
      <c r="X1790" s="25" t="s">
        <v>21829</v>
      </c>
      <c r="Y1790" t="s">
        <v>21828</v>
      </c>
      <c r="Z1790" t="s">
        <v>10866</v>
      </c>
      <c r="AA1790" t="str">
        <f t="shared" si="27"/>
        <v>Network Device Management Security Requirements Guide :: Version 4, Release: 1 Benchmark Date: 23 Apr 2021 SC-23 (3);</v>
      </c>
    </row>
    <row r="1791" spans="1:27" ht="409.5" hidden="1">
      <c r="A1791" t="s">
        <v>8833</v>
      </c>
      <c r="B1791" t="s">
        <v>4349</v>
      </c>
      <c r="C1791" t="s">
        <v>4754</v>
      </c>
      <c r="D1791" t="s">
        <v>8832</v>
      </c>
      <c r="E1791" t="s">
        <v>8831</v>
      </c>
      <c r="F1791" t="s">
        <v>8830</v>
      </c>
      <c r="G1791" s="25" t="s">
        <v>8829</v>
      </c>
      <c r="I1791" s="25" t="s">
        <v>8828</v>
      </c>
      <c r="J1791" t="s">
        <v>8827</v>
      </c>
      <c r="M1791" t="b">
        <v>0</v>
      </c>
      <c r="T1791" t="s">
        <v>4341</v>
      </c>
      <c r="U1791" t="s">
        <v>4340</v>
      </c>
      <c r="V1791" t="s">
        <v>8332</v>
      </c>
      <c r="W1791">
        <v>5269</v>
      </c>
      <c r="X1791" s="25" t="s">
        <v>21827</v>
      </c>
      <c r="Y1791" t="s">
        <v>21828</v>
      </c>
      <c r="AA1791" t="str">
        <f t="shared" si="27"/>
        <v>Unified Endpoint Management Server Security Requirements Guide :: Version 1, Release: 1 Benchmark Date: 20 Nov 2020 SC-23 (3);</v>
      </c>
    </row>
    <row r="1792" spans="1:27" ht="409.5" hidden="1">
      <c r="A1792" t="s">
        <v>8826</v>
      </c>
      <c r="B1792" t="s">
        <v>4745</v>
      </c>
      <c r="C1792" t="s">
        <v>4712</v>
      </c>
      <c r="D1792" t="s">
        <v>8825</v>
      </c>
      <c r="E1792" t="s">
        <v>8824</v>
      </c>
      <c r="F1792" t="s">
        <v>8823</v>
      </c>
      <c r="G1792" s="25" t="s">
        <v>8822</v>
      </c>
      <c r="I1792" s="25" t="s">
        <v>8821</v>
      </c>
      <c r="J1792" t="s">
        <v>8820</v>
      </c>
      <c r="M1792" t="b">
        <v>0</v>
      </c>
      <c r="T1792" t="s">
        <v>4341</v>
      </c>
      <c r="U1792" t="s">
        <v>4340</v>
      </c>
      <c r="V1792" t="s">
        <v>8332</v>
      </c>
      <c r="W1792">
        <v>5269</v>
      </c>
      <c r="X1792" s="25" t="s">
        <v>21829</v>
      </c>
      <c r="Y1792" t="s">
        <v>21828</v>
      </c>
      <c r="AA1792" t="str">
        <f t="shared" si="27"/>
        <v>Unified Endpoint Management Server Security Requirements Guide :: Version 1, Release: 1 Benchmark Date: 20 Nov 2020 SC-23 (3);</v>
      </c>
    </row>
    <row r="1793" spans="1:27" ht="409.5" hidden="1">
      <c r="A1793" t="s">
        <v>7969</v>
      </c>
      <c r="B1793" t="s">
        <v>4349</v>
      </c>
      <c r="C1793" t="s">
        <v>7968</v>
      </c>
      <c r="D1793" t="s">
        <v>7967</v>
      </c>
      <c r="E1793" t="s">
        <v>7966</v>
      </c>
      <c r="F1793" t="s">
        <v>7965</v>
      </c>
      <c r="G1793" s="25" t="s">
        <v>7964</v>
      </c>
      <c r="I1793" s="25" t="s">
        <v>7963</v>
      </c>
      <c r="J1793" t="s">
        <v>7962</v>
      </c>
      <c r="M1793" t="b">
        <v>0</v>
      </c>
      <c r="T1793" t="s">
        <v>4341</v>
      </c>
      <c r="U1793" t="s">
        <v>4340</v>
      </c>
      <c r="V1793" t="s">
        <v>7613</v>
      </c>
      <c r="W1793">
        <v>2920</v>
      </c>
      <c r="X1793" s="25" t="s">
        <v>21827</v>
      </c>
      <c r="Y1793" t="s">
        <v>21828</v>
      </c>
      <c r="Z1793" t="s">
        <v>7961</v>
      </c>
      <c r="AA1793" t="str">
        <f t="shared" si="27"/>
        <v>Virtual Private Network (VPN) Security Requirements Guide :: Version 2, Release: 4 Benchmark Date: 27 Oct 2021 SC-23 (3);</v>
      </c>
    </row>
    <row r="1794" spans="1:27" ht="409.5" hidden="1">
      <c r="A1794" t="s">
        <v>7960</v>
      </c>
      <c r="B1794" t="s">
        <v>4349</v>
      </c>
      <c r="C1794" t="s">
        <v>7959</v>
      </c>
      <c r="D1794" t="s">
        <v>7958</v>
      </c>
      <c r="E1794" t="s">
        <v>7957</v>
      </c>
      <c r="F1794" t="s">
        <v>7956</v>
      </c>
      <c r="G1794" t="s">
        <v>7955</v>
      </c>
      <c r="I1794" s="25" t="s">
        <v>7954</v>
      </c>
      <c r="J1794" t="s">
        <v>7953</v>
      </c>
      <c r="M1794" t="b">
        <v>0</v>
      </c>
      <c r="T1794" t="s">
        <v>4341</v>
      </c>
      <c r="U1794" t="s">
        <v>4340</v>
      </c>
      <c r="V1794" t="s">
        <v>7613</v>
      </c>
      <c r="W1794">
        <v>2920</v>
      </c>
      <c r="X1794" s="25" t="s">
        <v>21829</v>
      </c>
      <c r="Y1794" t="s">
        <v>21828</v>
      </c>
      <c r="Z1794" t="s">
        <v>7952</v>
      </c>
      <c r="AA1794" t="str">
        <f t="shared" si="27"/>
        <v>Virtual Private Network (VPN) Security Requirements Guide :: Version 2, Release: 4 Benchmark Date: 27 Oct 2021 SC-23 (3);</v>
      </c>
    </row>
    <row r="1795" spans="1:27" ht="409.5" hidden="1">
      <c r="A1795" t="s">
        <v>5982</v>
      </c>
      <c r="B1795" t="s">
        <v>4349</v>
      </c>
      <c r="C1795" t="s">
        <v>4754</v>
      </c>
      <c r="D1795" t="s">
        <v>5981</v>
      </c>
      <c r="E1795" t="s">
        <v>5980</v>
      </c>
      <c r="F1795" t="s">
        <v>5979</v>
      </c>
      <c r="G1795" s="25" t="s">
        <v>5978</v>
      </c>
      <c r="I1795" s="25" t="s">
        <v>5954</v>
      </c>
      <c r="J1795" t="s">
        <v>5977</v>
      </c>
      <c r="M1795" t="b">
        <v>0</v>
      </c>
      <c r="T1795" t="s">
        <v>4341</v>
      </c>
      <c r="U1795" t="s">
        <v>4340</v>
      </c>
      <c r="V1795" t="s">
        <v>5162</v>
      </c>
      <c r="W1795">
        <v>4093</v>
      </c>
      <c r="X1795" s="25" t="s">
        <v>21827</v>
      </c>
      <c r="Y1795" t="s">
        <v>21828</v>
      </c>
      <c r="Z1795" t="s">
        <v>5976</v>
      </c>
      <c r="AA1795" t="str">
        <f t="shared" si="27"/>
        <v>Application Security and Development Security Technical Implementation Guide :: Version 5, Release: 2 Benchmark Date: 27 Oct 2022 SC-23 (3);</v>
      </c>
    </row>
    <row r="1796" spans="1:27" ht="409.5" hidden="1">
      <c r="A1796" t="s">
        <v>5975</v>
      </c>
      <c r="B1796" t="s">
        <v>4349</v>
      </c>
      <c r="C1796" t="s">
        <v>4754</v>
      </c>
      <c r="D1796" t="s">
        <v>5974</v>
      </c>
      <c r="E1796" t="s">
        <v>5973</v>
      </c>
      <c r="F1796" t="s">
        <v>5972</v>
      </c>
      <c r="G1796" t="s">
        <v>5971</v>
      </c>
      <c r="I1796" s="25" t="s">
        <v>5970</v>
      </c>
      <c r="J1796" t="s">
        <v>5969</v>
      </c>
      <c r="M1796" t="b">
        <v>0</v>
      </c>
      <c r="T1796" t="s">
        <v>4341</v>
      </c>
      <c r="U1796" t="s">
        <v>4340</v>
      </c>
      <c r="V1796" t="s">
        <v>5162</v>
      </c>
      <c r="W1796">
        <v>4093</v>
      </c>
      <c r="X1796" s="25" t="s">
        <v>21827</v>
      </c>
      <c r="Y1796" t="s">
        <v>21828</v>
      </c>
      <c r="Z1796" t="s">
        <v>5968</v>
      </c>
      <c r="AA1796" t="str">
        <f t="shared" ref="AA1796:AA1859" si="28">_xlfn.CONCAT(V1796, " ", Y1796)</f>
        <v>Application Security and Development Security Technical Implementation Guide :: Version 5, Release: 2 Benchmark Date: 27 Oct 2022 SC-23 (3);</v>
      </c>
    </row>
    <row r="1797" spans="1:27" ht="409.5" hidden="1">
      <c r="A1797" t="s">
        <v>5967</v>
      </c>
      <c r="B1797" t="s">
        <v>4349</v>
      </c>
      <c r="C1797" t="s">
        <v>4754</v>
      </c>
      <c r="D1797" t="s">
        <v>5966</v>
      </c>
      <c r="E1797" t="s">
        <v>5965</v>
      </c>
      <c r="F1797" t="s">
        <v>5964</v>
      </c>
      <c r="G1797" s="25" t="s">
        <v>5963</v>
      </c>
      <c r="I1797" s="25" t="s">
        <v>5962</v>
      </c>
      <c r="J1797" t="s">
        <v>5961</v>
      </c>
      <c r="M1797" t="b">
        <v>0</v>
      </c>
      <c r="T1797" t="s">
        <v>4341</v>
      </c>
      <c r="U1797" t="s">
        <v>4340</v>
      </c>
      <c r="V1797" t="s">
        <v>5162</v>
      </c>
      <c r="W1797">
        <v>4093</v>
      </c>
      <c r="X1797" s="25" t="s">
        <v>21827</v>
      </c>
      <c r="Y1797" t="s">
        <v>21828</v>
      </c>
      <c r="Z1797" t="s">
        <v>5960</v>
      </c>
      <c r="AA1797" t="str">
        <f t="shared" si="28"/>
        <v>Application Security and Development Security Technical Implementation Guide :: Version 5, Release: 2 Benchmark Date: 27 Oct 2022 SC-23 (3);</v>
      </c>
    </row>
    <row r="1798" spans="1:27" ht="409.5" hidden="1">
      <c r="A1798" t="s">
        <v>5959</v>
      </c>
      <c r="B1798" t="s">
        <v>4349</v>
      </c>
      <c r="C1798" t="s">
        <v>4754</v>
      </c>
      <c r="D1798" t="s">
        <v>5958</v>
      </c>
      <c r="E1798" t="s">
        <v>5957</v>
      </c>
      <c r="F1798" t="s">
        <v>5956</v>
      </c>
      <c r="G1798" s="25" t="s">
        <v>5955</v>
      </c>
      <c r="I1798" s="25" t="s">
        <v>5954</v>
      </c>
      <c r="J1798" t="s">
        <v>5953</v>
      </c>
      <c r="M1798" t="b">
        <v>0</v>
      </c>
      <c r="T1798" t="s">
        <v>4341</v>
      </c>
      <c r="U1798" t="s">
        <v>4340</v>
      </c>
      <c r="V1798" t="s">
        <v>5162</v>
      </c>
      <c r="W1798">
        <v>4093</v>
      </c>
      <c r="X1798" s="25" t="s">
        <v>21827</v>
      </c>
      <c r="Y1798" t="s">
        <v>21828</v>
      </c>
      <c r="Z1798" t="s">
        <v>5952</v>
      </c>
      <c r="AA1798" t="str">
        <f t="shared" si="28"/>
        <v>Application Security and Development Security Technical Implementation Guide :: Version 5, Release: 2 Benchmark Date: 27 Oct 2022 SC-23 (3);</v>
      </c>
    </row>
    <row r="1799" spans="1:27" ht="409.5" hidden="1">
      <c r="A1799" t="s">
        <v>5951</v>
      </c>
      <c r="B1799" t="s">
        <v>4349</v>
      </c>
      <c r="C1799" t="s">
        <v>4712</v>
      </c>
      <c r="D1799" t="s">
        <v>5950</v>
      </c>
      <c r="E1799" t="s">
        <v>5949</v>
      </c>
      <c r="F1799" t="s">
        <v>5948</v>
      </c>
      <c r="G1799" s="25" t="s">
        <v>5947</v>
      </c>
      <c r="I1799" s="25" t="s">
        <v>5946</v>
      </c>
      <c r="J1799" t="s">
        <v>5945</v>
      </c>
      <c r="M1799" t="b">
        <v>0</v>
      </c>
      <c r="T1799" t="s">
        <v>4341</v>
      </c>
      <c r="U1799" t="s">
        <v>4340</v>
      </c>
      <c r="V1799" t="s">
        <v>5162</v>
      </c>
      <c r="W1799">
        <v>4093</v>
      </c>
      <c r="X1799" s="25" t="s">
        <v>21829</v>
      </c>
      <c r="Y1799" t="s">
        <v>21828</v>
      </c>
      <c r="Z1799" t="s">
        <v>5944</v>
      </c>
      <c r="AA1799" t="str">
        <f t="shared" si="28"/>
        <v>Application Security and Development Security Technical Implementation Guide :: Version 5, Release: 2 Benchmark Date: 27 Oct 2022 SC-23 (3);</v>
      </c>
    </row>
    <row r="1800" spans="1:27" ht="409.5" hidden="1">
      <c r="A1800" t="s">
        <v>4763</v>
      </c>
      <c r="B1800" t="s">
        <v>4349</v>
      </c>
      <c r="C1800" t="s">
        <v>4754</v>
      </c>
      <c r="D1800" t="s">
        <v>4762</v>
      </c>
      <c r="E1800" t="s">
        <v>4761</v>
      </c>
      <c r="F1800" t="s">
        <v>4760</v>
      </c>
      <c r="G1800" s="25" t="s">
        <v>4759</v>
      </c>
      <c r="I1800" s="25" t="s">
        <v>4758</v>
      </c>
      <c r="J1800" t="s">
        <v>4757</v>
      </c>
      <c r="M1800" t="b">
        <v>0</v>
      </c>
      <c r="T1800" t="s">
        <v>4341</v>
      </c>
      <c r="U1800" t="s">
        <v>4340</v>
      </c>
      <c r="V1800" t="s">
        <v>4339</v>
      </c>
      <c r="W1800">
        <v>2910</v>
      </c>
      <c r="X1800" s="25" t="s">
        <v>21827</v>
      </c>
      <c r="Y1800" t="s">
        <v>21828</v>
      </c>
      <c r="Z1800" t="s">
        <v>4756</v>
      </c>
      <c r="AA1800" t="str">
        <f t="shared" si="28"/>
        <v>Web Server Security Requirements Guide :: Version 3, Release: 1 Benchmark Date: 27 Oct 2022 SC-23 (3);</v>
      </c>
    </row>
    <row r="1801" spans="1:27" ht="409.5" hidden="1">
      <c r="A1801" t="s">
        <v>4755</v>
      </c>
      <c r="B1801" t="s">
        <v>4349</v>
      </c>
      <c r="C1801" t="s">
        <v>4754</v>
      </c>
      <c r="D1801" t="s">
        <v>4753</v>
      </c>
      <c r="E1801" t="s">
        <v>4752</v>
      </c>
      <c r="F1801" t="s">
        <v>4751</v>
      </c>
      <c r="G1801" s="25" t="s">
        <v>4750</v>
      </c>
      <c r="I1801" s="25" t="s">
        <v>4749</v>
      </c>
      <c r="J1801" t="s">
        <v>4748</v>
      </c>
      <c r="M1801" t="b">
        <v>0</v>
      </c>
      <c r="T1801" t="s">
        <v>4341</v>
      </c>
      <c r="U1801" t="s">
        <v>4340</v>
      </c>
      <c r="V1801" t="s">
        <v>4339</v>
      </c>
      <c r="W1801">
        <v>2910</v>
      </c>
      <c r="X1801" s="25" t="s">
        <v>21827</v>
      </c>
      <c r="Y1801" t="s">
        <v>21828</v>
      </c>
      <c r="Z1801" t="s">
        <v>4747</v>
      </c>
      <c r="AA1801" t="str">
        <f t="shared" si="28"/>
        <v>Web Server Security Requirements Guide :: Version 3, Release: 1 Benchmark Date: 27 Oct 2022 SC-23 (3);</v>
      </c>
    </row>
    <row r="1802" spans="1:27" ht="409.5" hidden="1">
      <c r="A1802" t="s">
        <v>4746</v>
      </c>
      <c r="B1802" t="s">
        <v>4745</v>
      </c>
      <c r="C1802" t="s">
        <v>4712</v>
      </c>
      <c r="D1802" t="s">
        <v>4744</v>
      </c>
      <c r="E1802" t="s">
        <v>4743</v>
      </c>
      <c r="F1802" t="s">
        <v>4742</v>
      </c>
      <c r="G1802" s="25" t="s">
        <v>4741</v>
      </c>
      <c r="I1802" s="25" t="s">
        <v>4740</v>
      </c>
      <c r="J1802" t="s">
        <v>4739</v>
      </c>
      <c r="M1802" t="b">
        <v>0</v>
      </c>
      <c r="T1802" t="s">
        <v>4341</v>
      </c>
      <c r="U1802" t="s">
        <v>4340</v>
      </c>
      <c r="V1802" t="s">
        <v>4339</v>
      </c>
      <c r="W1802">
        <v>2910</v>
      </c>
      <c r="X1802" s="25" t="s">
        <v>21829</v>
      </c>
      <c r="Y1802" t="s">
        <v>21828</v>
      </c>
      <c r="Z1802" t="s">
        <v>4738</v>
      </c>
      <c r="AA1802" t="str">
        <f t="shared" si="28"/>
        <v>Web Server Security Requirements Guide :: Version 3, Release: 1 Benchmark Date: 27 Oct 2022 SC-23 (3);</v>
      </c>
    </row>
    <row r="1803" spans="1:27" ht="409.5" hidden="1">
      <c r="A1803" t="s">
        <v>4737</v>
      </c>
      <c r="B1803" t="s">
        <v>4349</v>
      </c>
      <c r="C1803" t="s">
        <v>4712</v>
      </c>
      <c r="D1803" t="s">
        <v>4736</v>
      </c>
      <c r="E1803" t="s">
        <v>4735</v>
      </c>
      <c r="F1803" t="s">
        <v>4734</v>
      </c>
      <c r="G1803" s="25" t="s">
        <v>4733</v>
      </c>
      <c r="I1803" s="25" t="s">
        <v>4732</v>
      </c>
      <c r="J1803" t="s">
        <v>4731</v>
      </c>
      <c r="M1803" t="b">
        <v>0</v>
      </c>
      <c r="T1803" t="s">
        <v>4341</v>
      </c>
      <c r="U1803" t="s">
        <v>4340</v>
      </c>
      <c r="V1803" t="s">
        <v>4339</v>
      </c>
      <c r="W1803">
        <v>2910</v>
      </c>
      <c r="X1803" s="25" t="s">
        <v>21829</v>
      </c>
      <c r="Y1803" t="s">
        <v>21828</v>
      </c>
      <c r="Z1803" t="s">
        <v>4730</v>
      </c>
      <c r="AA1803" t="str">
        <f t="shared" si="28"/>
        <v>Web Server Security Requirements Guide :: Version 3, Release: 1 Benchmark Date: 27 Oct 2022 SC-23 (3);</v>
      </c>
    </row>
    <row r="1804" spans="1:27" ht="409.5" hidden="1">
      <c r="A1804" t="s">
        <v>4729</v>
      </c>
      <c r="B1804" t="s">
        <v>4349</v>
      </c>
      <c r="C1804" t="s">
        <v>4712</v>
      </c>
      <c r="D1804" t="s">
        <v>4728</v>
      </c>
      <c r="E1804" t="s">
        <v>4727</v>
      </c>
      <c r="F1804" t="s">
        <v>4726</v>
      </c>
      <c r="G1804" s="25" t="s">
        <v>4725</v>
      </c>
      <c r="I1804" s="25" t="s">
        <v>4724</v>
      </c>
      <c r="J1804" t="s">
        <v>4723</v>
      </c>
      <c r="M1804" t="b">
        <v>0</v>
      </c>
      <c r="T1804" t="s">
        <v>4341</v>
      </c>
      <c r="U1804" t="s">
        <v>4340</v>
      </c>
      <c r="V1804" t="s">
        <v>4339</v>
      </c>
      <c r="W1804">
        <v>2910</v>
      </c>
      <c r="X1804" s="25" t="s">
        <v>21829</v>
      </c>
      <c r="Y1804" t="s">
        <v>21828</v>
      </c>
      <c r="Z1804" t="s">
        <v>4722</v>
      </c>
      <c r="AA1804" t="str">
        <f t="shared" si="28"/>
        <v>Web Server Security Requirements Guide :: Version 3, Release: 1 Benchmark Date: 27 Oct 2022 SC-23 (3);</v>
      </c>
    </row>
    <row r="1805" spans="1:27" ht="409.5" hidden="1">
      <c r="A1805" t="s">
        <v>4721</v>
      </c>
      <c r="B1805" t="s">
        <v>4349</v>
      </c>
      <c r="C1805" t="s">
        <v>4712</v>
      </c>
      <c r="D1805" t="s">
        <v>4720</v>
      </c>
      <c r="E1805" t="s">
        <v>4719</v>
      </c>
      <c r="F1805" t="s">
        <v>4718</v>
      </c>
      <c r="G1805" s="25" t="s">
        <v>4717</v>
      </c>
      <c r="I1805" s="25" t="s">
        <v>4716</v>
      </c>
      <c r="J1805" t="s">
        <v>4715</v>
      </c>
      <c r="M1805" t="b">
        <v>0</v>
      </c>
      <c r="T1805" t="s">
        <v>4341</v>
      </c>
      <c r="U1805" t="s">
        <v>4340</v>
      </c>
      <c r="V1805" t="s">
        <v>4339</v>
      </c>
      <c r="W1805">
        <v>2910</v>
      </c>
      <c r="X1805" s="25" t="s">
        <v>21829</v>
      </c>
      <c r="Y1805" t="s">
        <v>21828</v>
      </c>
      <c r="Z1805" t="s">
        <v>4714</v>
      </c>
      <c r="AA1805" t="str">
        <f t="shared" si="28"/>
        <v>Web Server Security Requirements Guide :: Version 3, Release: 1 Benchmark Date: 27 Oct 2022 SC-23 (3);</v>
      </c>
    </row>
    <row r="1806" spans="1:27" ht="409.5" hidden="1">
      <c r="A1806" t="s">
        <v>4713</v>
      </c>
      <c r="B1806" t="s">
        <v>4349</v>
      </c>
      <c r="C1806" t="s">
        <v>4712</v>
      </c>
      <c r="D1806" t="s">
        <v>4711</v>
      </c>
      <c r="E1806" t="s">
        <v>4710</v>
      </c>
      <c r="F1806" t="s">
        <v>4709</v>
      </c>
      <c r="G1806" s="25" t="s">
        <v>4708</v>
      </c>
      <c r="I1806" s="25" t="s">
        <v>4707</v>
      </c>
      <c r="J1806" t="s">
        <v>4706</v>
      </c>
      <c r="M1806" t="b">
        <v>0</v>
      </c>
      <c r="T1806" t="s">
        <v>4341</v>
      </c>
      <c r="U1806" t="s">
        <v>4340</v>
      </c>
      <c r="V1806" t="s">
        <v>4339</v>
      </c>
      <c r="W1806">
        <v>2910</v>
      </c>
      <c r="X1806" s="25" t="s">
        <v>21829</v>
      </c>
      <c r="Y1806" t="s">
        <v>21828</v>
      </c>
      <c r="Z1806" t="s">
        <v>4705</v>
      </c>
      <c r="AA1806" t="str">
        <f t="shared" si="28"/>
        <v>Web Server Security Requirements Guide :: Version 3, Release: 1 Benchmark Date: 27 Oct 2022 SC-23 (3);</v>
      </c>
    </row>
    <row r="1807" spans="1:27" ht="409.5">
      <c r="A1807" t="s">
        <v>20249</v>
      </c>
      <c r="B1807" t="s">
        <v>4349</v>
      </c>
      <c r="C1807" t="s">
        <v>20247</v>
      </c>
      <c r="D1807" t="s">
        <v>20248</v>
      </c>
      <c r="E1807" t="s">
        <v>20247</v>
      </c>
      <c r="F1807" t="s">
        <v>20246</v>
      </c>
      <c r="G1807" s="25" t="s">
        <v>20245</v>
      </c>
      <c r="I1807" s="25" t="s">
        <v>20244</v>
      </c>
      <c r="J1807" t="s">
        <v>20243</v>
      </c>
      <c r="M1807" t="b">
        <v>0</v>
      </c>
      <c r="T1807" t="s">
        <v>4341</v>
      </c>
      <c r="U1807" t="s">
        <v>4340</v>
      </c>
      <c r="V1807" t="s">
        <v>19908</v>
      </c>
      <c r="W1807">
        <v>2489</v>
      </c>
      <c r="X1807" s="25" t="s">
        <v>21830</v>
      </c>
      <c r="Y1807" t="s">
        <v>21831</v>
      </c>
      <c r="AA1807" t="str">
        <f t="shared" si="28"/>
        <v>Application Layer Gateway (ALG) Security Requirements Guide (SRG) :: Version 1, Release: 2 Benchmark Date: 24 Jul 2015 SC-23 (5);</v>
      </c>
    </row>
    <row r="1808" spans="1:27" ht="409.5" hidden="1">
      <c r="A1808" t="s">
        <v>19117</v>
      </c>
      <c r="B1808" t="s">
        <v>4349</v>
      </c>
      <c r="C1808" t="s">
        <v>4485</v>
      </c>
      <c r="D1808" t="s">
        <v>19116</v>
      </c>
      <c r="E1808" t="s">
        <v>19115</v>
      </c>
      <c r="F1808" t="s">
        <v>19114</v>
      </c>
      <c r="G1808" s="25" t="s">
        <v>19113</v>
      </c>
      <c r="I1808" s="25" t="s">
        <v>19112</v>
      </c>
      <c r="J1808" t="s">
        <v>19111</v>
      </c>
      <c r="M1808" t="b">
        <v>0</v>
      </c>
      <c r="T1808" t="s">
        <v>4341</v>
      </c>
      <c r="U1808" t="s">
        <v>4340</v>
      </c>
      <c r="V1808" t="s">
        <v>18918</v>
      </c>
      <c r="W1808">
        <v>2900</v>
      </c>
      <c r="X1808" s="25" t="s">
        <v>21830</v>
      </c>
      <c r="Y1808" t="s">
        <v>21831</v>
      </c>
      <c r="Z1808" t="s">
        <v>19110</v>
      </c>
      <c r="AA1808" t="str">
        <f t="shared" si="28"/>
        <v>Application Server Security Requirements Guide :: Version 3, Release: 3 Benchmark Date: 27 Oct 2022 SC-23 (5);</v>
      </c>
    </row>
    <row r="1809" spans="1:27" ht="409.5" hidden="1">
      <c r="A1809" t="s">
        <v>18173</v>
      </c>
      <c r="B1809" t="s">
        <v>4349</v>
      </c>
      <c r="C1809" t="s">
        <v>4485</v>
      </c>
      <c r="D1809" t="s">
        <v>18172</v>
      </c>
      <c r="E1809" t="s">
        <v>18171</v>
      </c>
      <c r="F1809" t="s">
        <v>18170</v>
      </c>
      <c r="G1809" s="25" t="s">
        <v>18169</v>
      </c>
      <c r="I1809" s="25" t="s">
        <v>18168</v>
      </c>
      <c r="J1809" t="s">
        <v>18167</v>
      </c>
      <c r="M1809" t="b">
        <v>0</v>
      </c>
      <c r="T1809" t="s">
        <v>4341</v>
      </c>
      <c r="U1809" t="s">
        <v>4340</v>
      </c>
      <c r="V1809" t="s">
        <v>18135</v>
      </c>
      <c r="W1809">
        <v>2901</v>
      </c>
      <c r="X1809" s="25" t="s">
        <v>21830</v>
      </c>
      <c r="Y1809" t="s">
        <v>21831</v>
      </c>
      <c r="Z1809" t="s">
        <v>18166</v>
      </c>
      <c r="AA1809" t="str">
        <f t="shared" si="28"/>
        <v>Central Log Server Security Requirements Guide :: Version 2, Release: 2 Benchmark Date: 27 Oct 2022 SC-23 (5);</v>
      </c>
    </row>
    <row r="1810" spans="1:27" ht="409.5" hidden="1">
      <c r="A1810" t="s">
        <v>16290</v>
      </c>
      <c r="B1810" t="s">
        <v>4349</v>
      </c>
      <c r="C1810" t="s">
        <v>4485</v>
      </c>
      <c r="D1810" t="s">
        <v>16289</v>
      </c>
      <c r="E1810" t="s">
        <v>16288</v>
      </c>
      <c r="F1810" t="s">
        <v>16287</v>
      </c>
      <c r="G1810" s="25" t="s">
        <v>16286</v>
      </c>
      <c r="I1810" t="s">
        <v>16285</v>
      </c>
      <c r="J1810" t="s">
        <v>16284</v>
      </c>
      <c r="M1810" t="b">
        <v>0</v>
      </c>
      <c r="T1810" t="s">
        <v>4341</v>
      </c>
      <c r="U1810" t="s">
        <v>4340</v>
      </c>
      <c r="V1810" t="s">
        <v>15953</v>
      </c>
      <c r="W1810">
        <v>2902</v>
      </c>
      <c r="X1810" s="25" t="s">
        <v>21830</v>
      </c>
      <c r="Y1810" t="s">
        <v>21831</v>
      </c>
      <c r="Z1810" t="s">
        <v>16283</v>
      </c>
      <c r="AA1810" t="str">
        <f t="shared" si="28"/>
        <v>Database Security Requirements Guide :: Version 3, Release: 3 Benchmark Date: 27 Jul 2022 SC-23 (5);</v>
      </c>
    </row>
    <row r="1811" spans="1:27" ht="409.5" hidden="1">
      <c r="A1811" t="s">
        <v>15610</v>
      </c>
      <c r="B1811" t="s">
        <v>4349</v>
      </c>
      <c r="C1811" t="s">
        <v>15608</v>
      </c>
      <c r="D1811" t="s">
        <v>15609</v>
      </c>
      <c r="E1811" t="s">
        <v>15608</v>
      </c>
      <c r="F1811" t="s">
        <v>15607</v>
      </c>
      <c r="G1811" s="25" t="s">
        <v>15606</v>
      </c>
      <c r="I1811" t="s">
        <v>15605</v>
      </c>
      <c r="J1811" t="s">
        <v>15604</v>
      </c>
      <c r="M1811" t="b">
        <v>0</v>
      </c>
      <c r="T1811" t="s">
        <v>4341</v>
      </c>
      <c r="U1811" t="s">
        <v>4340</v>
      </c>
      <c r="V1811" t="s">
        <v>15278</v>
      </c>
      <c r="W1811">
        <v>2355</v>
      </c>
      <c r="X1811" s="25" t="s">
        <v>21830</v>
      </c>
      <c r="Y1811" t="s">
        <v>21831</v>
      </c>
      <c r="AA1811" t="str">
        <f t="shared" si="28"/>
        <v>Domain Name System (DNS) Security Requirements Guide :: Version 2, Release: 4 Benchmark Date: 23 Oct 2015 SC-23 (5);</v>
      </c>
    </row>
    <row r="1812" spans="1:27" ht="409.5" hidden="1">
      <c r="A1812" t="s">
        <v>13687</v>
      </c>
      <c r="B1812" t="s">
        <v>4349</v>
      </c>
      <c r="C1812" t="s">
        <v>13686</v>
      </c>
      <c r="D1812" t="s">
        <v>13685</v>
      </c>
      <c r="E1812" t="s">
        <v>13684</v>
      </c>
      <c r="F1812" t="s">
        <v>13683</v>
      </c>
      <c r="G1812" s="25" t="s">
        <v>13682</v>
      </c>
      <c r="I1812" t="s">
        <v>13681</v>
      </c>
      <c r="J1812" t="s">
        <v>13680</v>
      </c>
      <c r="M1812" t="b">
        <v>0</v>
      </c>
      <c r="T1812" t="s">
        <v>4341</v>
      </c>
      <c r="U1812" t="s">
        <v>4340</v>
      </c>
      <c r="V1812" t="s">
        <v>13339</v>
      </c>
      <c r="W1812">
        <v>2895</v>
      </c>
      <c r="X1812" s="25" t="s">
        <v>21830</v>
      </c>
      <c r="Y1812" t="s">
        <v>21831</v>
      </c>
      <c r="Z1812" t="s">
        <v>13679</v>
      </c>
      <c r="AA1812" t="str">
        <f t="shared" si="28"/>
        <v>General Purpose Operating System Security Requirements Guide :: Version 2, Release: 4 Benchmark Date: 27 Jul 2022 SC-23 (5);</v>
      </c>
    </row>
    <row r="1813" spans="1:27" ht="409.5" hidden="1">
      <c r="A1813" t="s">
        <v>9389</v>
      </c>
      <c r="B1813" t="s">
        <v>4349</v>
      </c>
      <c r="C1813" t="s">
        <v>4485</v>
      </c>
      <c r="D1813" t="s">
        <v>9388</v>
      </c>
      <c r="E1813" t="s">
        <v>9387</v>
      </c>
      <c r="F1813" t="s">
        <v>9386</v>
      </c>
      <c r="G1813" s="25" t="s">
        <v>9385</v>
      </c>
      <c r="I1813" s="25" t="s">
        <v>9384</v>
      </c>
      <c r="J1813" t="s">
        <v>9383</v>
      </c>
      <c r="M1813" t="b">
        <v>0</v>
      </c>
      <c r="T1813" t="s">
        <v>4341</v>
      </c>
      <c r="U1813" t="s">
        <v>4340</v>
      </c>
      <c r="V1813" t="s">
        <v>9347</v>
      </c>
      <c r="W1813">
        <v>5262</v>
      </c>
      <c r="X1813" s="25" t="s">
        <v>21830</v>
      </c>
      <c r="Y1813" t="s">
        <v>21831</v>
      </c>
      <c r="AA1813" t="str">
        <f t="shared" si="28"/>
        <v>Unified Endpoint Management Agent Security Requirements Guide :: Version 1, Release: 1 Benchmark Date: 20 Nov 2020 SC-23 (5);</v>
      </c>
    </row>
    <row r="1814" spans="1:27" ht="409.5" hidden="1">
      <c r="A1814" t="s">
        <v>9382</v>
      </c>
      <c r="B1814" t="s">
        <v>4349</v>
      </c>
      <c r="C1814" t="s">
        <v>4485</v>
      </c>
      <c r="D1814" t="s">
        <v>9381</v>
      </c>
      <c r="E1814" t="s">
        <v>9380</v>
      </c>
      <c r="F1814" t="s">
        <v>9379</v>
      </c>
      <c r="G1814" s="25" t="s">
        <v>9378</v>
      </c>
      <c r="I1814" s="25" t="s">
        <v>9377</v>
      </c>
      <c r="J1814" t="s">
        <v>9376</v>
      </c>
      <c r="M1814" t="b">
        <v>0</v>
      </c>
      <c r="T1814" t="s">
        <v>4341</v>
      </c>
      <c r="U1814" t="s">
        <v>4340</v>
      </c>
      <c r="V1814" t="s">
        <v>9347</v>
      </c>
      <c r="W1814">
        <v>5262</v>
      </c>
      <c r="X1814" s="25" t="s">
        <v>21830</v>
      </c>
      <c r="Y1814" t="s">
        <v>21831</v>
      </c>
      <c r="AA1814" t="str">
        <f t="shared" si="28"/>
        <v>Unified Endpoint Management Agent Security Requirements Guide :: Version 1, Release: 1 Benchmark Date: 20 Nov 2020 SC-23 (5);</v>
      </c>
    </row>
    <row r="1815" spans="1:27" ht="409.5" hidden="1">
      <c r="A1815" t="s">
        <v>8561</v>
      </c>
      <c r="B1815" t="s">
        <v>4349</v>
      </c>
      <c r="C1815" t="s">
        <v>4485</v>
      </c>
      <c r="D1815" t="s">
        <v>8560</v>
      </c>
      <c r="E1815" t="s">
        <v>8559</v>
      </c>
      <c r="F1815" t="s">
        <v>8558</v>
      </c>
      <c r="G1815" s="25" t="s">
        <v>8557</v>
      </c>
      <c r="I1815" s="25" t="s">
        <v>8556</v>
      </c>
      <c r="J1815" t="s">
        <v>8555</v>
      </c>
      <c r="M1815" t="b">
        <v>0</v>
      </c>
      <c r="T1815" t="s">
        <v>4341</v>
      </c>
      <c r="U1815" t="s">
        <v>4340</v>
      </c>
      <c r="V1815" t="s">
        <v>8332</v>
      </c>
      <c r="W1815">
        <v>5269</v>
      </c>
      <c r="X1815" s="25" t="s">
        <v>21830</v>
      </c>
      <c r="Y1815" t="s">
        <v>21831</v>
      </c>
      <c r="AA1815" t="str">
        <f t="shared" si="28"/>
        <v>Unified Endpoint Management Server Security Requirements Guide :: Version 1, Release: 1 Benchmark Date: 20 Nov 2020 SC-23 (5);</v>
      </c>
    </row>
    <row r="1816" spans="1:27" ht="409.5" hidden="1">
      <c r="A1816" t="s">
        <v>8554</v>
      </c>
      <c r="B1816" t="s">
        <v>4349</v>
      </c>
      <c r="C1816" t="s">
        <v>4485</v>
      </c>
      <c r="D1816" t="s">
        <v>8553</v>
      </c>
      <c r="E1816" t="s">
        <v>8552</v>
      </c>
      <c r="F1816" t="s">
        <v>8551</v>
      </c>
      <c r="G1816" s="25" t="s">
        <v>8544</v>
      </c>
      <c r="I1816" s="25" t="s">
        <v>8550</v>
      </c>
      <c r="J1816" t="s">
        <v>8549</v>
      </c>
      <c r="M1816" t="b">
        <v>0</v>
      </c>
      <c r="T1816" t="s">
        <v>4341</v>
      </c>
      <c r="U1816" t="s">
        <v>4340</v>
      </c>
      <c r="V1816" t="s">
        <v>8332</v>
      </c>
      <c r="W1816">
        <v>5269</v>
      </c>
      <c r="X1816" s="25" t="s">
        <v>21830</v>
      </c>
      <c r="Y1816" t="s">
        <v>21831</v>
      </c>
      <c r="AA1816" t="str">
        <f t="shared" si="28"/>
        <v>Unified Endpoint Management Server Security Requirements Guide :: Version 1, Release: 1 Benchmark Date: 20 Nov 2020 SC-23 (5);</v>
      </c>
    </row>
    <row r="1817" spans="1:27" ht="409.5" hidden="1">
      <c r="A1817" t="s">
        <v>8548</v>
      </c>
      <c r="B1817" t="s">
        <v>4349</v>
      </c>
      <c r="C1817" t="s">
        <v>4485</v>
      </c>
      <c r="D1817" t="s">
        <v>8547</v>
      </c>
      <c r="E1817" t="s">
        <v>8546</v>
      </c>
      <c r="F1817" t="s">
        <v>8545</v>
      </c>
      <c r="G1817" s="25" t="s">
        <v>8544</v>
      </c>
      <c r="I1817" s="25" t="s">
        <v>8543</v>
      </c>
      <c r="J1817" t="s">
        <v>8542</v>
      </c>
      <c r="M1817" t="b">
        <v>0</v>
      </c>
      <c r="T1817" t="s">
        <v>4341</v>
      </c>
      <c r="U1817" t="s">
        <v>4340</v>
      </c>
      <c r="V1817" t="s">
        <v>8332</v>
      </c>
      <c r="W1817">
        <v>5269</v>
      </c>
      <c r="X1817" s="25" t="s">
        <v>21830</v>
      </c>
      <c r="Y1817" t="s">
        <v>21831</v>
      </c>
      <c r="AA1817" t="str">
        <f t="shared" si="28"/>
        <v>Unified Endpoint Management Server Security Requirements Guide :: Version 1, Release: 1 Benchmark Date: 20 Nov 2020 SC-23 (5);</v>
      </c>
    </row>
    <row r="1818" spans="1:27" ht="409.5" hidden="1">
      <c r="A1818" t="s">
        <v>5943</v>
      </c>
      <c r="B1818" t="s">
        <v>4349</v>
      </c>
      <c r="C1818" t="s">
        <v>4485</v>
      </c>
      <c r="D1818" t="s">
        <v>5942</v>
      </c>
      <c r="E1818" t="s">
        <v>5941</v>
      </c>
      <c r="F1818" t="s">
        <v>5940</v>
      </c>
      <c r="G1818" s="25" t="s">
        <v>5939</v>
      </c>
      <c r="I1818" s="25" t="s">
        <v>5938</v>
      </c>
      <c r="J1818" t="s">
        <v>5937</v>
      </c>
      <c r="M1818" t="b">
        <v>0</v>
      </c>
      <c r="T1818" t="s">
        <v>4341</v>
      </c>
      <c r="U1818" t="s">
        <v>4340</v>
      </c>
      <c r="V1818" t="s">
        <v>5162</v>
      </c>
      <c r="W1818">
        <v>4093</v>
      </c>
      <c r="X1818" s="25" t="s">
        <v>21830</v>
      </c>
      <c r="Y1818" t="s">
        <v>21831</v>
      </c>
      <c r="Z1818" t="s">
        <v>5936</v>
      </c>
      <c r="AA1818" t="str">
        <f t="shared" si="28"/>
        <v>Application Security and Development Security Technical Implementation Guide :: Version 5, Release: 2 Benchmark Date: 27 Oct 2022 SC-23 (5);</v>
      </c>
    </row>
    <row r="1819" spans="1:27" ht="409.5" hidden="1">
      <c r="A1819" t="s">
        <v>4486</v>
      </c>
      <c r="B1819" t="s">
        <v>4349</v>
      </c>
      <c r="C1819" t="s">
        <v>4485</v>
      </c>
      <c r="D1819" t="s">
        <v>4484</v>
      </c>
      <c r="E1819" t="s">
        <v>4483</v>
      </c>
      <c r="F1819" t="s">
        <v>4482</v>
      </c>
      <c r="G1819" t="s">
        <v>4481</v>
      </c>
      <c r="I1819" s="25" t="s">
        <v>4480</v>
      </c>
      <c r="J1819" t="s">
        <v>4479</v>
      </c>
      <c r="M1819" t="b">
        <v>0</v>
      </c>
      <c r="T1819" t="s">
        <v>4341</v>
      </c>
      <c r="U1819" t="s">
        <v>4340</v>
      </c>
      <c r="V1819" t="s">
        <v>4339</v>
      </c>
      <c r="W1819">
        <v>2910</v>
      </c>
      <c r="X1819" s="25" t="s">
        <v>21830</v>
      </c>
      <c r="Y1819" t="s">
        <v>21831</v>
      </c>
      <c r="Z1819" t="s">
        <v>4478</v>
      </c>
      <c r="AA1819" t="str">
        <f t="shared" si="28"/>
        <v>Web Server Security Requirements Guide :: Version 3, Release: 1 Benchmark Date: 27 Oct 2022 SC-23 (5);</v>
      </c>
    </row>
    <row r="1820" spans="1:27" ht="409.5">
      <c r="A1820" t="s">
        <v>20242</v>
      </c>
      <c r="B1820" t="s">
        <v>4349</v>
      </c>
      <c r="C1820" t="s">
        <v>20240</v>
      </c>
      <c r="D1820" t="s">
        <v>20241</v>
      </c>
      <c r="E1820" t="s">
        <v>20240</v>
      </c>
      <c r="F1820" t="s">
        <v>20239</v>
      </c>
      <c r="G1820" s="25" t="s">
        <v>20238</v>
      </c>
      <c r="I1820" s="25" t="s">
        <v>20237</v>
      </c>
      <c r="J1820" t="s">
        <v>20236</v>
      </c>
      <c r="M1820" t="b">
        <v>0</v>
      </c>
      <c r="T1820" t="s">
        <v>4341</v>
      </c>
      <c r="U1820" t="s">
        <v>4340</v>
      </c>
      <c r="V1820" t="s">
        <v>19908</v>
      </c>
      <c r="W1820">
        <v>2489</v>
      </c>
      <c r="X1820" s="25" t="s">
        <v>21832</v>
      </c>
      <c r="Y1820" t="s">
        <v>21833</v>
      </c>
      <c r="AA1820" t="str">
        <f t="shared" si="28"/>
        <v>Application Layer Gateway (ALG) Security Requirements Guide (SRG) :: Version 1, Release: 2 Benchmark Date: 24 Jul 2015 SC-24;</v>
      </c>
    </row>
    <row r="1821" spans="1:27" ht="409.5">
      <c r="A1821" t="s">
        <v>19971</v>
      </c>
      <c r="B1821" t="s">
        <v>4349</v>
      </c>
      <c r="C1821" t="s">
        <v>19969</v>
      </c>
      <c r="D1821" t="s">
        <v>19970</v>
      </c>
      <c r="E1821" t="s">
        <v>19969</v>
      </c>
      <c r="F1821" t="s">
        <v>19968</v>
      </c>
      <c r="G1821" s="25" t="s">
        <v>19967</v>
      </c>
      <c r="I1821" s="25" t="s">
        <v>19966</v>
      </c>
      <c r="J1821" t="s">
        <v>19965</v>
      </c>
      <c r="M1821" t="b">
        <v>0</v>
      </c>
      <c r="T1821" t="s">
        <v>4341</v>
      </c>
      <c r="U1821" t="s">
        <v>4340</v>
      </c>
      <c r="V1821" t="s">
        <v>19908</v>
      </c>
      <c r="W1821">
        <v>2489</v>
      </c>
      <c r="X1821" s="25" t="s">
        <v>21834</v>
      </c>
      <c r="Y1821" t="s">
        <v>21833</v>
      </c>
      <c r="AA1821" t="str">
        <f t="shared" si="28"/>
        <v>Application Layer Gateway (ALG) Security Requirements Guide (SRG) :: Version 1, Release: 2 Benchmark Date: 24 Jul 2015 SC-24;</v>
      </c>
    </row>
    <row r="1822" spans="1:27" ht="409.5" hidden="1">
      <c r="A1822" t="s">
        <v>19636</v>
      </c>
      <c r="B1822" t="s">
        <v>4349</v>
      </c>
      <c r="C1822" t="s">
        <v>6536</v>
      </c>
      <c r="D1822" t="s">
        <v>19635</v>
      </c>
      <c r="E1822" t="s">
        <v>19634</v>
      </c>
      <c r="F1822" t="s">
        <v>19633</v>
      </c>
      <c r="G1822" s="25" t="s">
        <v>19632</v>
      </c>
      <c r="I1822" s="25" t="s">
        <v>19631</v>
      </c>
      <c r="J1822" t="s">
        <v>19630</v>
      </c>
      <c r="M1822" t="b">
        <v>0</v>
      </c>
      <c r="T1822" t="s">
        <v>4341</v>
      </c>
      <c r="U1822" t="s">
        <v>4340</v>
      </c>
      <c r="V1822" t="s">
        <v>18918</v>
      </c>
      <c r="W1822">
        <v>2900</v>
      </c>
      <c r="X1822" s="25" t="s">
        <v>21834</v>
      </c>
      <c r="Y1822" t="s">
        <v>21833</v>
      </c>
      <c r="Z1822" t="s">
        <v>19629</v>
      </c>
      <c r="AA1822" t="str">
        <f t="shared" si="28"/>
        <v>Application Server Security Requirements Guide :: Version 3, Release: 3 Benchmark Date: 27 Oct 2022 SC-24;</v>
      </c>
    </row>
    <row r="1823" spans="1:27" ht="409.5" hidden="1">
      <c r="A1823" t="s">
        <v>19437</v>
      </c>
      <c r="B1823" t="s">
        <v>4349</v>
      </c>
      <c r="C1823" t="s">
        <v>4687</v>
      </c>
      <c r="D1823" t="s">
        <v>19436</v>
      </c>
      <c r="E1823" t="s">
        <v>19435</v>
      </c>
      <c r="F1823" t="s">
        <v>19434</v>
      </c>
      <c r="G1823" s="25" t="s">
        <v>19433</v>
      </c>
      <c r="I1823" s="25" t="s">
        <v>19432</v>
      </c>
      <c r="J1823" t="s">
        <v>19431</v>
      </c>
      <c r="M1823" t="b">
        <v>0</v>
      </c>
      <c r="T1823" t="s">
        <v>4341</v>
      </c>
      <c r="U1823" t="s">
        <v>4340</v>
      </c>
      <c r="V1823" t="s">
        <v>18918</v>
      </c>
      <c r="W1823">
        <v>2900</v>
      </c>
      <c r="X1823" s="25" t="s">
        <v>21834</v>
      </c>
      <c r="Y1823" t="s">
        <v>21833</v>
      </c>
      <c r="Z1823" t="s">
        <v>19430</v>
      </c>
      <c r="AA1823" t="str">
        <f t="shared" si="28"/>
        <v>Application Server Security Requirements Guide :: Version 3, Release: 3 Benchmark Date: 27 Oct 2022 SC-24;</v>
      </c>
    </row>
    <row r="1824" spans="1:27" ht="409.5" hidden="1">
      <c r="A1824" t="s">
        <v>19429</v>
      </c>
      <c r="B1824" t="s">
        <v>4349</v>
      </c>
      <c r="C1824" t="s">
        <v>4687</v>
      </c>
      <c r="D1824" t="s">
        <v>19428</v>
      </c>
      <c r="E1824" t="s">
        <v>19427</v>
      </c>
      <c r="F1824" t="s">
        <v>19426</v>
      </c>
      <c r="G1824" s="25" t="s">
        <v>19425</v>
      </c>
      <c r="I1824" s="25" t="s">
        <v>19424</v>
      </c>
      <c r="J1824" s="25" t="s">
        <v>19423</v>
      </c>
      <c r="M1824" t="b">
        <v>0</v>
      </c>
      <c r="T1824" t="s">
        <v>4341</v>
      </c>
      <c r="U1824" t="s">
        <v>4340</v>
      </c>
      <c r="V1824" t="s">
        <v>18918</v>
      </c>
      <c r="W1824">
        <v>2900</v>
      </c>
      <c r="X1824" s="25" t="s">
        <v>21834</v>
      </c>
      <c r="Y1824" t="s">
        <v>21833</v>
      </c>
      <c r="Z1824" t="s">
        <v>19422</v>
      </c>
      <c r="AA1824" t="str">
        <f t="shared" si="28"/>
        <v>Application Server Security Requirements Guide :: Version 3, Release: 3 Benchmark Date: 27 Oct 2022 SC-24;</v>
      </c>
    </row>
    <row r="1825" spans="1:27" ht="409.5" hidden="1">
      <c r="A1825" t="s">
        <v>19421</v>
      </c>
      <c r="B1825" t="s">
        <v>4349</v>
      </c>
      <c r="C1825" t="s">
        <v>4687</v>
      </c>
      <c r="D1825" t="s">
        <v>19420</v>
      </c>
      <c r="E1825" t="s">
        <v>19419</v>
      </c>
      <c r="F1825" t="s">
        <v>19418</v>
      </c>
      <c r="G1825" t="s">
        <v>19417</v>
      </c>
      <c r="I1825" s="25" t="s">
        <v>19416</v>
      </c>
      <c r="J1825" t="s">
        <v>19415</v>
      </c>
      <c r="M1825" t="b">
        <v>0</v>
      </c>
      <c r="T1825" t="s">
        <v>4341</v>
      </c>
      <c r="U1825" t="s">
        <v>4340</v>
      </c>
      <c r="V1825" t="s">
        <v>18918</v>
      </c>
      <c r="W1825">
        <v>2900</v>
      </c>
      <c r="X1825" s="25" t="s">
        <v>21834</v>
      </c>
      <c r="Y1825" t="s">
        <v>21833</v>
      </c>
      <c r="Z1825" t="s">
        <v>19414</v>
      </c>
      <c r="AA1825" t="str">
        <f t="shared" si="28"/>
        <v>Application Server Security Requirements Guide :: Version 3, Release: 3 Benchmark Date: 27 Oct 2022 SC-24;</v>
      </c>
    </row>
    <row r="1826" spans="1:27" ht="409.5" hidden="1">
      <c r="A1826" t="s">
        <v>17575</v>
      </c>
      <c r="B1826" t="s">
        <v>4349</v>
      </c>
      <c r="C1826" t="s">
        <v>4687</v>
      </c>
      <c r="D1826" t="s">
        <v>17574</v>
      </c>
      <c r="E1826" t="s">
        <v>17573</v>
      </c>
      <c r="F1826" t="s">
        <v>17572</v>
      </c>
      <c r="G1826" t="s">
        <v>17571</v>
      </c>
      <c r="I1826" s="25" t="s">
        <v>17570</v>
      </c>
      <c r="J1826" t="s">
        <v>17569</v>
      </c>
      <c r="M1826" t="b">
        <v>0</v>
      </c>
      <c r="T1826" t="s">
        <v>4341</v>
      </c>
      <c r="U1826" t="s">
        <v>4340</v>
      </c>
      <c r="V1826" t="s">
        <v>16942</v>
      </c>
      <c r="W1826">
        <v>5239</v>
      </c>
      <c r="X1826" s="25" t="s">
        <v>21834</v>
      </c>
      <c r="Y1826" t="s">
        <v>21833</v>
      </c>
      <c r="AA1826" t="str">
        <f t="shared" si="28"/>
        <v>Container Platform Security Requirements Guide :: Version 1, Release: 3 Benchmark Date: 27 Jan 2022 SC-24;</v>
      </c>
    </row>
    <row r="1827" spans="1:27" ht="409.5" hidden="1">
      <c r="A1827" t="s">
        <v>17568</v>
      </c>
      <c r="B1827" t="s">
        <v>4349</v>
      </c>
      <c r="C1827" t="s">
        <v>5926</v>
      </c>
      <c r="D1827" t="s">
        <v>17567</v>
      </c>
      <c r="E1827" t="s">
        <v>17566</v>
      </c>
      <c r="F1827" t="s">
        <v>17565</v>
      </c>
      <c r="G1827" t="s">
        <v>17564</v>
      </c>
      <c r="I1827" s="25" t="s">
        <v>17563</v>
      </c>
      <c r="J1827" t="s">
        <v>17562</v>
      </c>
      <c r="M1827" t="b">
        <v>0</v>
      </c>
      <c r="T1827" t="s">
        <v>4341</v>
      </c>
      <c r="U1827" t="s">
        <v>4340</v>
      </c>
      <c r="V1827" t="s">
        <v>16942</v>
      </c>
      <c r="W1827">
        <v>5239</v>
      </c>
      <c r="X1827" s="25" t="s">
        <v>21832</v>
      </c>
      <c r="Y1827" t="s">
        <v>21833</v>
      </c>
      <c r="AA1827" t="str">
        <f t="shared" si="28"/>
        <v>Container Platform Security Requirements Guide :: Version 1, Release: 3 Benchmark Date: 27 Jan 2022 SC-24;</v>
      </c>
    </row>
    <row r="1828" spans="1:27" ht="409.5" hidden="1">
      <c r="A1828" t="s">
        <v>16551</v>
      </c>
      <c r="B1828" t="s">
        <v>4349</v>
      </c>
      <c r="C1828" t="s">
        <v>4687</v>
      </c>
      <c r="D1828" t="s">
        <v>16550</v>
      </c>
      <c r="E1828" t="s">
        <v>16549</v>
      </c>
      <c r="F1828" t="s">
        <v>16548</v>
      </c>
      <c r="G1828" s="25" t="s">
        <v>16547</v>
      </c>
      <c r="I1828" s="25" t="s">
        <v>16546</v>
      </c>
      <c r="J1828" t="s">
        <v>16545</v>
      </c>
      <c r="M1828" t="b">
        <v>0</v>
      </c>
      <c r="T1828" t="s">
        <v>4341</v>
      </c>
      <c r="U1828" t="s">
        <v>4340</v>
      </c>
      <c r="V1828" t="s">
        <v>15953</v>
      </c>
      <c r="W1828">
        <v>2902</v>
      </c>
      <c r="X1828" s="25" t="s">
        <v>21834</v>
      </c>
      <c r="Y1828" t="s">
        <v>21833</v>
      </c>
      <c r="Z1828" t="s">
        <v>16544</v>
      </c>
      <c r="AA1828" t="str">
        <f t="shared" si="28"/>
        <v>Database Security Requirements Guide :: Version 3, Release: 3 Benchmark Date: 27 Jul 2022 SC-24;</v>
      </c>
    </row>
    <row r="1829" spans="1:27" ht="409.5" hidden="1">
      <c r="A1829" t="s">
        <v>16543</v>
      </c>
      <c r="B1829" t="s">
        <v>4349</v>
      </c>
      <c r="C1829" t="s">
        <v>5926</v>
      </c>
      <c r="D1829" t="s">
        <v>16542</v>
      </c>
      <c r="E1829" t="s">
        <v>16541</v>
      </c>
      <c r="F1829" t="s">
        <v>16540</v>
      </c>
      <c r="G1829" s="25" t="s">
        <v>16539</v>
      </c>
      <c r="I1829" s="25" t="s">
        <v>16538</v>
      </c>
      <c r="J1829" t="s">
        <v>16537</v>
      </c>
      <c r="M1829" t="b">
        <v>0</v>
      </c>
      <c r="T1829" t="s">
        <v>4341</v>
      </c>
      <c r="U1829" t="s">
        <v>4340</v>
      </c>
      <c r="V1829" t="s">
        <v>15953</v>
      </c>
      <c r="W1829">
        <v>2902</v>
      </c>
      <c r="X1829" s="25" t="s">
        <v>21832</v>
      </c>
      <c r="Y1829" t="s">
        <v>21833</v>
      </c>
      <c r="Z1829" t="s">
        <v>16536</v>
      </c>
      <c r="AA1829" t="str">
        <f t="shared" si="28"/>
        <v>Database Security Requirements Guide :: Version 3, Release: 3 Benchmark Date: 27 Jul 2022 SC-24;</v>
      </c>
    </row>
    <row r="1830" spans="1:27" ht="409.5" hidden="1">
      <c r="A1830" t="s">
        <v>15776</v>
      </c>
      <c r="B1830" t="s">
        <v>4349</v>
      </c>
      <c r="C1830" t="s">
        <v>15774</v>
      </c>
      <c r="D1830" t="s">
        <v>15775</v>
      </c>
      <c r="E1830" t="s">
        <v>15774</v>
      </c>
      <c r="F1830" t="s">
        <v>15773</v>
      </c>
      <c r="G1830" s="25" t="s">
        <v>15772</v>
      </c>
      <c r="I1830" t="s">
        <v>15771</v>
      </c>
      <c r="J1830" t="s">
        <v>15770</v>
      </c>
      <c r="M1830" t="b">
        <v>0</v>
      </c>
      <c r="T1830" t="s">
        <v>4341</v>
      </c>
      <c r="U1830" t="s">
        <v>4340</v>
      </c>
      <c r="V1830" t="s">
        <v>15278</v>
      </c>
      <c r="W1830">
        <v>2355</v>
      </c>
      <c r="X1830" s="25" t="s">
        <v>21834</v>
      </c>
      <c r="Y1830" t="s">
        <v>21833</v>
      </c>
      <c r="AA1830" t="str">
        <f t="shared" si="28"/>
        <v>Domain Name System (DNS) Security Requirements Guide :: Version 2, Release: 4 Benchmark Date: 23 Oct 2015 SC-24;</v>
      </c>
    </row>
    <row r="1831" spans="1:27" ht="409.5" hidden="1">
      <c r="A1831" t="s">
        <v>15769</v>
      </c>
      <c r="B1831" t="s">
        <v>4349</v>
      </c>
      <c r="C1831" t="s">
        <v>15767</v>
      </c>
      <c r="D1831" t="s">
        <v>15768</v>
      </c>
      <c r="E1831" t="s">
        <v>15767</v>
      </c>
      <c r="F1831" t="s">
        <v>15766</v>
      </c>
      <c r="G1831" t="s">
        <v>5922</v>
      </c>
      <c r="I1831" t="s">
        <v>15765</v>
      </c>
      <c r="J1831" t="s">
        <v>15764</v>
      </c>
      <c r="M1831" t="b">
        <v>0</v>
      </c>
      <c r="T1831" t="s">
        <v>4341</v>
      </c>
      <c r="U1831" t="s">
        <v>4340</v>
      </c>
      <c r="V1831" t="s">
        <v>15278</v>
      </c>
      <c r="W1831">
        <v>2355</v>
      </c>
      <c r="X1831" s="25" t="s">
        <v>21832</v>
      </c>
      <c r="Y1831" t="s">
        <v>21833</v>
      </c>
      <c r="AA1831" t="str">
        <f t="shared" si="28"/>
        <v>Domain Name System (DNS) Security Requirements Guide :: Version 2, Release: 4 Benchmark Date: 23 Oct 2015 SC-24;</v>
      </c>
    </row>
    <row r="1832" spans="1:27" ht="409.5" hidden="1">
      <c r="A1832" t="s">
        <v>15140</v>
      </c>
      <c r="B1832" t="s">
        <v>4349</v>
      </c>
      <c r="C1832" t="s">
        <v>7950</v>
      </c>
      <c r="D1832" t="s">
        <v>15139</v>
      </c>
      <c r="E1832" t="s">
        <v>15138</v>
      </c>
      <c r="F1832" t="s">
        <v>15137</v>
      </c>
      <c r="G1832" s="25" t="s">
        <v>15136</v>
      </c>
      <c r="I1832" s="25" t="s">
        <v>15135</v>
      </c>
      <c r="J1832" t="s">
        <v>15134</v>
      </c>
      <c r="M1832" t="b">
        <v>0</v>
      </c>
      <c r="T1832" t="s">
        <v>4341</v>
      </c>
      <c r="U1832" t="s">
        <v>4340</v>
      </c>
      <c r="V1832" t="s">
        <v>15010</v>
      </c>
      <c r="W1832">
        <v>2912</v>
      </c>
      <c r="X1832" s="25" t="s">
        <v>21834</v>
      </c>
      <c r="Y1832" t="s">
        <v>21833</v>
      </c>
      <c r="Z1832" t="s">
        <v>15133</v>
      </c>
      <c r="AA1832" t="str">
        <f t="shared" si="28"/>
        <v>Firewall Security Requirements Guide :: Version 2, Release: 3 Benchmark Date: 27 Oct 2022 SC-24;</v>
      </c>
    </row>
    <row r="1833" spans="1:27" ht="409.5" hidden="1">
      <c r="A1833" t="s">
        <v>15132</v>
      </c>
      <c r="B1833" t="s">
        <v>4349</v>
      </c>
      <c r="C1833" t="s">
        <v>9595</v>
      </c>
      <c r="D1833" t="s">
        <v>15131</v>
      </c>
      <c r="E1833" t="s">
        <v>15130</v>
      </c>
      <c r="F1833" t="s">
        <v>15129</v>
      </c>
      <c r="G1833" s="25" t="s">
        <v>15128</v>
      </c>
      <c r="I1833" s="25" t="s">
        <v>15127</v>
      </c>
      <c r="J1833" s="25" t="s">
        <v>15126</v>
      </c>
      <c r="M1833" t="b">
        <v>0</v>
      </c>
      <c r="T1833" t="s">
        <v>4341</v>
      </c>
      <c r="U1833" t="s">
        <v>4340</v>
      </c>
      <c r="V1833" t="s">
        <v>15010</v>
      </c>
      <c r="W1833">
        <v>2912</v>
      </c>
      <c r="X1833" s="25" t="s">
        <v>21832</v>
      </c>
      <c r="Y1833" t="s">
        <v>21833</v>
      </c>
      <c r="Z1833" t="s">
        <v>15125</v>
      </c>
      <c r="AA1833" t="str">
        <f t="shared" si="28"/>
        <v>Firewall Security Requirements Guide :: Version 2, Release: 3 Benchmark Date: 27 Oct 2022 SC-24;</v>
      </c>
    </row>
    <row r="1834" spans="1:27" ht="409.5" hidden="1">
      <c r="A1834" t="s">
        <v>14395</v>
      </c>
      <c r="B1834" t="s">
        <v>4349</v>
      </c>
      <c r="C1834" t="s">
        <v>14394</v>
      </c>
      <c r="D1834" t="s">
        <v>14393</v>
      </c>
      <c r="E1834" t="s">
        <v>14392</v>
      </c>
      <c r="F1834" t="s">
        <v>14391</v>
      </c>
      <c r="G1834" s="25" t="s">
        <v>14390</v>
      </c>
      <c r="I1834" t="s">
        <v>14389</v>
      </c>
      <c r="J1834" t="s">
        <v>14388</v>
      </c>
      <c r="M1834" t="b">
        <v>0</v>
      </c>
      <c r="T1834" t="s">
        <v>4341</v>
      </c>
      <c r="U1834" t="s">
        <v>4340</v>
      </c>
      <c r="V1834" t="s">
        <v>13339</v>
      </c>
      <c r="W1834">
        <v>2895</v>
      </c>
      <c r="X1834" s="25" t="s">
        <v>21834</v>
      </c>
      <c r="Y1834" t="s">
        <v>21833</v>
      </c>
      <c r="Z1834" t="s">
        <v>14387</v>
      </c>
      <c r="AA1834" t="str">
        <f t="shared" si="28"/>
        <v>General Purpose Operating System Security Requirements Guide :: Version 2, Release: 4 Benchmark Date: 27 Jul 2022 SC-24;</v>
      </c>
    </row>
    <row r="1835" spans="1:27" ht="409.5" hidden="1">
      <c r="A1835" t="s">
        <v>14243</v>
      </c>
      <c r="B1835" t="s">
        <v>4349</v>
      </c>
      <c r="C1835" t="s">
        <v>14242</v>
      </c>
      <c r="D1835" t="s">
        <v>14241</v>
      </c>
      <c r="E1835" t="s">
        <v>14240</v>
      </c>
      <c r="F1835" t="s">
        <v>14239</v>
      </c>
      <c r="G1835" s="25" t="s">
        <v>14238</v>
      </c>
      <c r="I1835" t="s">
        <v>14237</v>
      </c>
      <c r="J1835" t="s">
        <v>14236</v>
      </c>
      <c r="M1835" t="b">
        <v>0</v>
      </c>
      <c r="T1835" t="s">
        <v>4341</v>
      </c>
      <c r="U1835" t="s">
        <v>4340</v>
      </c>
      <c r="V1835" t="s">
        <v>13339</v>
      </c>
      <c r="W1835">
        <v>2895</v>
      </c>
      <c r="X1835" s="25" t="s">
        <v>21832</v>
      </c>
      <c r="Y1835" t="s">
        <v>21833</v>
      </c>
      <c r="Z1835" t="s">
        <v>14235</v>
      </c>
      <c r="AA1835" t="str">
        <f t="shared" si="28"/>
        <v>General Purpose Operating System Security Requirements Guide :: Version 2, Release: 4 Benchmark Date: 27 Jul 2022 SC-24;</v>
      </c>
    </row>
    <row r="1836" spans="1:27" ht="409.5" hidden="1">
      <c r="A1836" t="s">
        <v>13253</v>
      </c>
      <c r="B1836" t="s">
        <v>4349</v>
      </c>
      <c r="C1836" t="s">
        <v>13251</v>
      </c>
      <c r="D1836" t="s">
        <v>13252</v>
      </c>
      <c r="E1836" t="s">
        <v>13251</v>
      </c>
      <c r="F1836" t="s">
        <v>13250</v>
      </c>
      <c r="G1836" s="25" t="s">
        <v>13249</v>
      </c>
      <c r="I1836" s="25" t="s">
        <v>13248</v>
      </c>
      <c r="J1836" t="s">
        <v>13247</v>
      </c>
      <c r="M1836" t="b">
        <v>0</v>
      </c>
      <c r="T1836" t="s">
        <v>4341</v>
      </c>
      <c r="U1836" t="s">
        <v>4340</v>
      </c>
      <c r="V1836" t="s">
        <v>12920</v>
      </c>
      <c r="W1836">
        <v>2358</v>
      </c>
      <c r="X1836" s="25" t="s">
        <v>21834</v>
      </c>
      <c r="Y1836" t="s">
        <v>21833</v>
      </c>
      <c r="AA1836" t="str">
        <f t="shared" si="28"/>
        <v>Intrusion Detection and Prevention Systems (IDPS) Security Requirements Guide :: Version 2, Release: 6 Benchmark Date: 24 Jul 2020 SC-24;</v>
      </c>
    </row>
    <row r="1837" spans="1:27" ht="409.5" hidden="1">
      <c r="A1837" t="s">
        <v>13246</v>
      </c>
      <c r="B1837" t="s">
        <v>4349</v>
      </c>
      <c r="C1837" t="s">
        <v>13244</v>
      </c>
      <c r="D1837" t="s">
        <v>13245</v>
      </c>
      <c r="E1837" t="s">
        <v>13244</v>
      </c>
      <c r="F1837" t="s">
        <v>13243</v>
      </c>
      <c r="G1837" s="25" t="s">
        <v>13242</v>
      </c>
      <c r="I1837" s="25" t="s">
        <v>13241</v>
      </c>
      <c r="J1837" t="s">
        <v>13240</v>
      </c>
      <c r="M1837" t="b">
        <v>0</v>
      </c>
      <c r="T1837" t="s">
        <v>4341</v>
      </c>
      <c r="U1837" t="s">
        <v>4340</v>
      </c>
      <c r="V1837" t="s">
        <v>12920</v>
      </c>
      <c r="W1837">
        <v>2358</v>
      </c>
      <c r="X1837" s="25" t="s">
        <v>21832</v>
      </c>
      <c r="Y1837" t="s">
        <v>21833</v>
      </c>
      <c r="AA1837" t="str">
        <f t="shared" si="28"/>
        <v>Intrusion Detection and Prevention Systems (IDPS) Security Requirements Guide :: Version 2, Release: 6 Benchmark Date: 24 Jul 2020 SC-24;</v>
      </c>
    </row>
    <row r="1838" spans="1:27" ht="409.5" hidden="1">
      <c r="A1838" t="s">
        <v>12080</v>
      </c>
      <c r="B1838" t="s">
        <v>4349</v>
      </c>
      <c r="C1838" t="s">
        <v>4687</v>
      </c>
      <c r="D1838" t="s">
        <v>12079</v>
      </c>
      <c r="E1838" t="s">
        <v>12078</v>
      </c>
      <c r="F1838" t="s">
        <v>12077</v>
      </c>
      <c r="G1838" s="25" t="s">
        <v>12076</v>
      </c>
      <c r="I1838" s="25" t="s">
        <v>12075</v>
      </c>
      <c r="J1838" t="s">
        <v>12074</v>
      </c>
      <c r="M1838" t="b">
        <v>0</v>
      </c>
      <c r="T1838" t="s">
        <v>4341</v>
      </c>
      <c r="U1838" t="s">
        <v>4340</v>
      </c>
      <c r="V1838" t="s">
        <v>11272</v>
      </c>
      <c r="W1838">
        <v>2906</v>
      </c>
      <c r="X1838" s="25" t="s">
        <v>21834</v>
      </c>
      <c r="Y1838" t="s">
        <v>21833</v>
      </c>
      <c r="Z1838" t="s">
        <v>12073</v>
      </c>
      <c r="AA1838" t="str">
        <f t="shared" si="28"/>
        <v>Mainframe Product Security Requirements Guide :: Version 2, Release: 1 Benchmark Date: 27 Oct 2022 SC-24;</v>
      </c>
    </row>
    <row r="1839" spans="1:27" ht="409.5" hidden="1">
      <c r="A1839" t="s">
        <v>12072</v>
      </c>
      <c r="B1839" t="s">
        <v>4349</v>
      </c>
      <c r="C1839" t="s">
        <v>5926</v>
      </c>
      <c r="D1839" t="s">
        <v>12071</v>
      </c>
      <c r="E1839" t="s">
        <v>12070</v>
      </c>
      <c r="F1839" t="s">
        <v>12069</v>
      </c>
      <c r="G1839" t="s">
        <v>5922</v>
      </c>
      <c r="I1839" s="25" t="s">
        <v>12068</v>
      </c>
      <c r="J1839" t="s">
        <v>12067</v>
      </c>
      <c r="M1839" t="b">
        <v>0</v>
      </c>
      <c r="T1839" t="s">
        <v>4341</v>
      </c>
      <c r="U1839" t="s">
        <v>4340</v>
      </c>
      <c r="V1839" t="s">
        <v>11272</v>
      </c>
      <c r="W1839">
        <v>2906</v>
      </c>
      <c r="X1839" s="25" t="s">
        <v>21832</v>
      </c>
      <c r="Y1839" t="s">
        <v>21833</v>
      </c>
      <c r="Z1839" t="s">
        <v>12066</v>
      </c>
      <c r="AA1839" t="str">
        <f t="shared" si="28"/>
        <v>Mainframe Product Security Requirements Guide :: Version 2, Release: 1 Benchmark Date: 27 Oct 2022 SC-24;</v>
      </c>
    </row>
    <row r="1840" spans="1:27" ht="409.5" hidden="1">
      <c r="A1840" t="s">
        <v>10118</v>
      </c>
      <c r="B1840" t="s">
        <v>4349</v>
      </c>
      <c r="C1840" t="s">
        <v>7950</v>
      </c>
      <c r="D1840" t="s">
        <v>10117</v>
      </c>
      <c r="E1840" t="s">
        <v>10116</v>
      </c>
      <c r="F1840" t="s">
        <v>10115</v>
      </c>
      <c r="G1840" s="25" t="s">
        <v>10114</v>
      </c>
      <c r="I1840" s="25" t="s">
        <v>10113</v>
      </c>
      <c r="J1840" s="25" t="s">
        <v>10112</v>
      </c>
      <c r="M1840" t="b">
        <v>0</v>
      </c>
      <c r="T1840" t="s">
        <v>4341</v>
      </c>
      <c r="U1840" t="s">
        <v>4340</v>
      </c>
      <c r="V1840" t="s">
        <v>9672</v>
      </c>
      <c r="W1840">
        <v>2917</v>
      </c>
      <c r="X1840" s="25" t="s">
        <v>21834</v>
      </c>
      <c r="Y1840" t="s">
        <v>21833</v>
      </c>
      <c r="Z1840" t="s">
        <v>10111</v>
      </c>
      <c r="AA1840" t="str">
        <f t="shared" si="28"/>
        <v>Router Security Requirements Guide :: Version 4, Release: 2 Benchmark Date: 23 Apr 2021 SC-24;</v>
      </c>
    </row>
    <row r="1841" spans="1:27" ht="409.5" hidden="1">
      <c r="A1841" t="s">
        <v>9596</v>
      </c>
      <c r="B1841" t="s">
        <v>4349</v>
      </c>
      <c r="C1841" t="s">
        <v>9595</v>
      </c>
      <c r="D1841" t="s">
        <v>9594</v>
      </c>
      <c r="E1841" t="s">
        <v>9593</v>
      </c>
      <c r="F1841" t="s">
        <v>9592</v>
      </c>
      <c r="G1841" t="s">
        <v>9591</v>
      </c>
      <c r="I1841" s="25" t="s">
        <v>9590</v>
      </c>
      <c r="J1841" t="s">
        <v>9589</v>
      </c>
      <c r="M1841" t="b">
        <v>0</v>
      </c>
      <c r="T1841" t="s">
        <v>4341</v>
      </c>
      <c r="U1841" t="s">
        <v>4340</v>
      </c>
      <c r="V1841" t="s">
        <v>9446</v>
      </c>
      <c r="W1841">
        <v>3333</v>
      </c>
      <c r="X1841" s="25" t="s">
        <v>21832</v>
      </c>
      <c r="Y1841" t="s">
        <v>21833</v>
      </c>
      <c r="AA1841" t="str">
        <f t="shared" si="28"/>
        <v>SDN Controller Security Requirements Guide :: Version 1, Release: 2 Benchmark Date: 24 Apr 2020 SC-24;</v>
      </c>
    </row>
    <row r="1842" spans="1:27" ht="409.5" hidden="1">
      <c r="A1842" t="s">
        <v>8819</v>
      </c>
      <c r="B1842" t="s">
        <v>4349</v>
      </c>
      <c r="C1842" t="s">
        <v>4687</v>
      </c>
      <c r="D1842" t="s">
        <v>8818</v>
      </c>
      <c r="E1842" t="s">
        <v>8817</v>
      </c>
      <c r="F1842" t="s">
        <v>8816</v>
      </c>
      <c r="G1842" s="25" t="s">
        <v>8815</v>
      </c>
      <c r="I1842" s="25" t="s">
        <v>8814</v>
      </c>
      <c r="J1842" t="s">
        <v>8813</v>
      </c>
      <c r="M1842" t="b">
        <v>0</v>
      </c>
      <c r="T1842" t="s">
        <v>4341</v>
      </c>
      <c r="U1842" t="s">
        <v>4340</v>
      </c>
      <c r="V1842" t="s">
        <v>8332</v>
      </c>
      <c r="W1842">
        <v>5269</v>
      </c>
      <c r="X1842" s="25" t="s">
        <v>21834</v>
      </c>
      <c r="Y1842" t="s">
        <v>21833</v>
      </c>
      <c r="AA1842" t="str">
        <f t="shared" si="28"/>
        <v>Unified Endpoint Management Server Security Requirements Guide :: Version 1, Release: 1 Benchmark Date: 20 Nov 2020 SC-24;</v>
      </c>
    </row>
    <row r="1843" spans="1:27" ht="409.5" hidden="1">
      <c r="A1843" t="s">
        <v>8812</v>
      </c>
      <c r="B1843" t="s">
        <v>4349</v>
      </c>
      <c r="C1843" t="s">
        <v>5926</v>
      </c>
      <c r="D1843" t="s">
        <v>8811</v>
      </c>
      <c r="E1843" t="s">
        <v>8810</v>
      </c>
      <c r="F1843" t="s">
        <v>8809</v>
      </c>
      <c r="G1843" s="25" t="s">
        <v>8808</v>
      </c>
      <c r="I1843" s="25" t="s">
        <v>8807</v>
      </c>
      <c r="J1843" t="s">
        <v>8806</v>
      </c>
      <c r="M1843" t="b">
        <v>0</v>
      </c>
      <c r="T1843" t="s">
        <v>4341</v>
      </c>
      <c r="U1843" t="s">
        <v>4340</v>
      </c>
      <c r="V1843" t="s">
        <v>8332</v>
      </c>
      <c r="W1843">
        <v>5269</v>
      </c>
      <c r="X1843" s="25" t="s">
        <v>21832</v>
      </c>
      <c r="Y1843" t="s">
        <v>21833</v>
      </c>
      <c r="AA1843" t="str">
        <f t="shared" si="28"/>
        <v>Unified Endpoint Management Server Security Requirements Guide :: Version 1, Release: 1 Benchmark Date: 20 Nov 2020 SC-24;</v>
      </c>
    </row>
    <row r="1844" spans="1:27" ht="409.5" hidden="1">
      <c r="A1844" t="s">
        <v>7951</v>
      </c>
      <c r="B1844" t="s">
        <v>4349</v>
      </c>
      <c r="C1844" t="s">
        <v>7950</v>
      </c>
      <c r="D1844" t="s">
        <v>7949</v>
      </c>
      <c r="E1844" t="s">
        <v>7948</v>
      </c>
      <c r="F1844" t="s">
        <v>7947</v>
      </c>
      <c r="G1844" s="25" t="s">
        <v>7946</v>
      </c>
      <c r="I1844" s="25" t="s">
        <v>7945</v>
      </c>
      <c r="J1844" t="s">
        <v>7944</v>
      </c>
      <c r="M1844" t="b">
        <v>0</v>
      </c>
      <c r="T1844" t="s">
        <v>4341</v>
      </c>
      <c r="U1844" t="s">
        <v>4340</v>
      </c>
      <c r="V1844" t="s">
        <v>7613</v>
      </c>
      <c r="W1844">
        <v>2920</v>
      </c>
      <c r="X1844" s="25" t="s">
        <v>21834</v>
      </c>
      <c r="Y1844" t="s">
        <v>21833</v>
      </c>
      <c r="Z1844" t="s">
        <v>7943</v>
      </c>
      <c r="AA1844" t="str">
        <f t="shared" si="28"/>
        <v>Virtual Private Network (VPN) Security Requirements Guide :: Version 2, Release: 4 Benchmark Date: 27 Oct 2021 SC-24;</v>
      </c>
    </row>
    <row r="1845" spans="1:27" ht="409.5" hidden="1">
      <c r="A1845" t="s">
        <v>5935</v>
      </c>
      <c r="B1845" t="s">
        <v>4745</v>
      </c>
      <c r="C1845" t="s">
        <v>4687</v>
      </c>
      <c r="D1845" t="s">
        <v>5934</v>
      </c>
      <c r="E1845" t="s">
        <v>5933</v>
      </c>
      <c r="F1845" t="s">
        <v>5932</v>
      </c>
      <c r="G1845" s="25" t="s">
        <v>5931</v>
      </c>
      <c r="I1845" s="25" t="s">
        <v>5930</v>
      </c>
      <c r="J1845" t="s">
        <v>5929</v>
      </c>
      <c r="M1845" t="b">
        <v>0</v>
      </c>
      <c r="T1845" t="s">
        <v>4341</v>
      </c>
      <c r="U1845" t="s">
        <v>4340</v>
      </c>
      <c r="V1845" t="s">
        <v>5162</v>
      </c>
      <c r="W1845">
        <v>4093</v>
      </c>
      <c r="X1845" s="25" t="s">
        <v>21834</v>
      </c>
      <c r="Y1845" t="s">
        <v>21833</v>
      </c>
      <c r="Z1845" t="s">
        <v>5928</v>
      </c>
      <c r="AA1845" t="str">
        <f t="shared" si="28"/>
        <v>Application Security and Development Security Technical Implementation Guide :: Version 5, Release: 2 Benchmark Date: 27 Oct 2022 SC-24;</v>
      </c>
    </row>
    <row r="1846" spans="1:27" ht="409.5" hidden="1">
      <c r="A1846" t="s">
        <v>5927</v>
      </c>
      <c r="B1846" t="s">
        <v>4349</v>
      </c>
      <c r="C1846" t="s">
        <v>5926</v>
      </c>
      <c r="D1846" t="s">
        <v>5925</v>
      </c>
      <c r="E1846" t="s">
        <v>5924</v>
      </c>
      <c r="F1846" t="s">
        <v>5923</v>
      </c>
      <c r="G1846" t="s">
        <v>5922</v>
      </c>
      <c r="I1846" s="25" t="s">
        <v>5921</v>
      </c>
      <c r="J1846" t="s">
        <v>5920</v>
      </c>
      <c r="M1846" t="b">
        <v>0</v>
      </c>
      <c r="T1846" t="s">
        <v>4341</v>
      </c>
      <c r="U1846" t="s">
        <v>4340</v>
      </c>
      <c r="V1846" t="s">
        <v>5162</v>
      </c>
      <c r="W1846">
        <v>4093</v>
      </c>
      <c r="X1846" s="25" t="s">
        <v>21832</v>
      </c>
      <c r="Y1846" t="s">
        <v>21833</v>
      </c>
      <c r="Z1846" t="s">
        <v>5919</v>
      </c>
      <c r="AA1846" t="str">
        <f t="shared" si="28"/>
        <v>Application Security and Development Security Technical Implementation Guide :: Version 5, Release: 2 Benchmark Date: 27 Oct 2022 SC-24;</v>
      </c>
    </row>
    <row r="1847" spans="1:27" ht="409.5" hidden="1">
      <c r="A1847" t="s">
        <v>4704</v>
      </c>
      <c r="B1847" t="s">
        <v>4349</v>
      </c>
      <c r="C1847" t="s">
        <v>4687</v>
      </c>
      <c r="D1847" t="s">
        <v>4703</v>
      </c>
      <c r="E1847" t="s">
        <v>4702</v>
      </c>
      <c r="F1847" t="s">
        <v>4701</v>
      </c>
      <c r="G1847" s="25" t="s">
        <v>4700</v>
      </c>
      <c r="I1847" s="25" t="s">
        <v>4699</v>
      </c>
      <c r="J1847" t="s">
        <v>4698</v>
      </c>
      <c r="M1847" t="b">
        <v>0</v>
      </c>
      <c r="T1847" t="s">
        <v>4341</v>
      </c>
      <c r="U1847" t="s">
        <v>4340</v>
      </c>
      <c r="V1847" t="s">
        <v>4339</v>
      </c>
      <c r="W1847">
        <v>2910</v>
      </c>
      <c r="X1847" s="25" t="s">
        <v>21834</v>
      </c>
      <c r="Y1847" t="s">
        <v>21833</v>
      </c>
      <c r="Z1847" t="s">
        <v>4697</v>
      </c>
      <c r="AA1847" t="str">
        <f t="shared" si="28"/>
        <v>Web Server Security Requirements Guide :: Version 3, Release: 1 Benchmark Date: 27 Oct 2022 SC-24;</v>
      </c>
    </row>
    <row r="1848" spans="1:27" ht="409.5" hidden="1">
      <c r="A1848" t="s">
        <v>4696</v>
      </c>
      <c r="B1848" t="s">
        <v>4349</v>
      </c>
      <c r="C1848" t="s">
        <v>4687</v>
      </c>
      <c r="D1848" t="s">
        <v>4695</v>
      </c>
      <c r="E1848" t="s">
        <v>4694</v>
      </c>
      <c r="F1848" t="s">
        <v>4693</v>
      </c>
      <c r="G1848" s="25" t="s">
        <v>4692</v>
      </c>
      <c r="I1848" s="25" t="s">
        <v>4691</v>
      </c>
      <c r="J1848" t="s">
        <v>4690</v>
      </c>
      <c r="M1848" t="b">
        <v>0</v>
      </c>
      <c r="T1848" t="s">
        <v>4341</v>
      </c>
      <c r="U1848" t="s">
        <v>4340</v>
      </c>
      <c r="V1848" t="s">
        <v>4339</v>
      </c>
      <c r="W1848">
        <v>2910</v>
      </c>
      <c r="X1848" s="25" t="s">
        <v>21834</v>
      </c>
      <c r="Y1848" t="s">
        <v>21833</v>
      </c>
      <c r="Z1848" t="s">
        <v>4689</v>
      </c>
      <c r="AA1848" t="str">
        <f t="shared" si="28"/>
        <v>Web Server Security Requirements Guide :: Version 3, Release: 1 Benchmark Date: 27 Oct 2022 SC-24;</v>
      </c>
    </row>
    <row r="1849" spans="1:27" ht="409.5" hidden="1">
      <c r="A1849" t="s">
        <v>4688</v>
      </c>
      <c r="B1849" t="s">
        <v>4349</v>
      </c>
      <c r="C1849" t="s">
        <v>4687</v>
      </c>
      <c r="D1849" t="s">
        <v>4686</v>
      </c>
      <c r="E1849" t="s">
        <v>4685</v>
      </c>
      <c r="F1849" t="s">
        <v>4684</v>
      </c>
      <c r="G1849" s="25" t="s">
        <v>4683</v>
      </c>
      <c r="I1849" s="25" t="s">
        <v>4682</v>
      </c>
      <c r="J1849" t="s">
        <v>4681</v>
      </c>
      <c r="M1849" t="b">
        <v>0</v>
      </c>
      <c r="T1849" t="s">
        <v>4341</v>
      </c>
      <c r="U1849" t="s">
        <v>4340</v>
      </c>
      <c r="V1849" t="s">
        <v>4339</v>
      </c>
      <c r="W1849">
        <v>2910</v>
      </c>
      <c r="X1849" s="25" t="s">
        <v>21834</v>
      </c>
      <c r="Y1849" t="s">
        <v>21833</v>
      </c>
      <c r="Z1849" t="s">
        <v>4680</v>
      </c>
      <c r="AA1849" t="str">
        <f t="shared" si="28"/>
        <v>Web Server Security Requirements Guide :: Version 3, Release: 1 Benchmark Date: 27 Oct 2022 SC-24;</v>
      </c>
    </row>
    <row r="1850" spans="1:27" ht="409.5" hidden="1">
      <c r="A1850" t="s">
        <v>21018</v>
      </c>
      <c r="B1850" t="s">
        <v>4745</v>
      </c>
      <c r="C1850" t="s">
        <v>21016</v>
      </c>
      <c r="D1850" t="s">
        <v>21017</v>
      </c>
      <c r="E1850" t="s">
        <v>21016</v>
      </c>
      <c r="F1850" t="s">
        <v>21015</v>
      </c>
      <c r="G1850" s="25" t="s">
        <v>12061</v>
      </c>
      <c r="I1850" s="25" t="s">
        <v>21014</v>
      </c>
      <c r="J1850" t="s">
        <v>21013</v>
      </c>
      <c r="M1850" t="b">
        <v>0</v>
      </c>
      <c r="T1850" t="s">
        <v>4341</v>
      </c>
      <c r="U1850" t="s">
        <v>4340</v>
      </c>
      <c r="V1850" t="s">
        <v>20945</v>
      </c>
      <c r="W1850">
        <v>3357</v>
      </c>
      <c r="X1850" s="25" t="s">
        <v>21835</v>
      </c>
      <c r="Y1850" t="s">
        <v>21836</v>
      </c>
      <c r="AA1850" t="str">
        <f t="shared" si="28"/>
        <v>Authentication, Authorization, and Accounting Services (AAA) Security Requirements Guide :: Version 1, Release: 2 Benchmark Date: 24 Jan 2020 SC-28;</v>
      </c>
    </row>
    <row r="1851" spans="1:27" ht="409.5" hidden="1">
      <c r="A1851" t="s">
        <v>19413</v>
      </c>
      <c r="B1851" t="s">
        <v>4349</v>
      </c>
      <c r="C1851" t="s">
        <v>4678</v>
      </c>
      <c r="D1851" t="s">
        <v>19412</v>
      </c>
      <c r="E1851" t="s">
        <v>19411</v>
      </c>
      <c r="F1851" t="s">
        <v>19410</v>
      </c>
      <c r="G1851" s="25" t="s">
        <v>19409</v>
      </c>
      <c r="I1851" s="25" t="s">
        <v>19408</v>
      </c>
      <c r="J1851" t="s">
        <v>19407</v>
      </c>
      <c r="M1851" t="b">
        <v>0</v>
      </c>
      <c r="T1851" t="s">
        <v>4341</v>
      </c>
      <c r="U1851" t="s">
        <v>4340</v>
      </c>
      <c r="V1851" t="s">
        <v>18918</v>
      </c>
      <c r="W1851">
        <v>2900</v>
      </c>
      <c r="X1851" s="25" t="s">
        <v>21835</v>
      </c>
      <c r="Y1851" t="s">
        <v>21836</v>
      </c>
      <c r="Z1851" t="s">
        <v>19406</v>
      </c>
      <c r="AA1851" t="str">
        <f t="shared" si="28"/>
        <v>Application Server Security Requirements Guide :: Version 3, Release: 3 Benchmark Date: 27 Oct 2022 SC-28;</v>
      </c>
    </row>
    <row r="1852" spans="1:27" ht="409.5" hidden="1">
      <c r="A1852" t="s">
        <v>19405</v>
      </c>
      <c r="B1852" t="s">
        <v>4349</v>
      </c>
      <c r="C1852" t="s">
        <v>4678</v>
      </c>
      <c r="D1852" t="s">
        <v>19404</v>
      </c>
      <c r="E1852" t="s">
        <v>19403</v>
      </c>
      <c r="F1852" t="s">
        <v>19402</v>
      </c>
      <c r="G1852" s="25" t="s">
        <v>19401</v>
      </c>
      <c r="I1852" s="25" t="s">
        <v>19400</v>
      </c>
      <c r="J1852" t="s">
        <v>19399</v>
      </c>
      <c r="M1852" t="b">
        <v>0</v>
      </c>
      <c r="T1852" t="s">
        <v>4341</v>
      </c>
      <c r="U1852" t="s">
        <v>4340</v>
      </c>
      <c r="V1852" t="s">
        <v>18918</v>
      </c>
      <c r="W1852">
        <v>2900</v>
      </c>
      <c r="X1852" s="25" t="s">
        <v>21835</v>
      </c>
      <c r="Y1852" t="s">
        <v>21836</v>
      </c>
      <c r="Z1852" t="s">
        <v>19398</v>
      </c>
      <c r="AA1852" t="str">
        <f t="shared" si="28"/>
        <v>Application Server Security Requirements Guide :: Version 3, Release: 3 Benchmark Date: 27 Oct 2022 SC-28;</v>
      </c>
    </row>
    <row r="1853" spans="1:27" ht="409.5" hidden="1">
      <c r="A1853" t="s">
        <v>16535</v>
      </c>
      <c r="B1853" t="s">
        <v>4745</v>
      </c>
      <c r="C1853" t="s">
        <v>4678</v>
      </c>
      <c r="D1853" t="s">
        <v>16534</v>
      </c>
      <c r="E1853" t="s">
        <v>16533</v>
      </c>
      <c r="F1853" t="s">
        <v>16532</v>
      </c>
      <c r="G1853" s="25" t="s">
        <v>16531</v>
      </c>
      <c r="I1853" s="25" t="s">
        <v>16530</v>
      </c>
      <c r="J1853" t="s">
        <v>16529</v>
      </c>
      <c r="M1853" t="b">
        <v>0</v>
      </c>
      <c r="T1853" t="s">
        <v>4341</v>
      </c>
      <c r="U1853" t="s">
        <v>4340</v>
      </c>
      <c r="V1853" t="s">
        <v>15953</v>
      </c>
      <c r="W1853">
        <v>2902</v>
      </c>
      <c r="X1853" s="25" t="s">
        <v>21835</v>
      </c>
      <c r="Y1853" t="s">
        <v>21836</v>
      </c>
      <c r="Z1853" t="s">
        <v>16528</v>
      </c>
      <c r="AA1853" t="str">
        <f t="shared" si="28"/>
        <v>Database Security Requirements Guide :: Version 3, Release: 3 Benchmark Date: 27 Jul 2022 SC-28;</v>
      </c>
    </row>
    <row r="1854" spans="1:27" ht="409.5" hidden="1">
      <c r="A1854" t="s">
        <v>15763</v>
      </c>
      <c r="B1854" t="s">
        <v>4349</v>
      </c>
      <c r="C1854" t="s">
        <v>15761</v>
      </c>
      <c r="D1854" t="s">
        <v>15762</v>
      </c>
      <c r="E1854" t="s">
        <v>15761</v>
      </c>
      <c r="F1854" t="s">
        <v>15760</v>
      </c>
      <c r="G1854" s="25" t="s">
        <v>15759</v>
      </c>
      <c r="I1854" t="s">
        <v>15758</v>
      </c>
      <c r="J1854" t="s">
        <v>15757</v>
      </c>
      <c r="M1854" t="b">
        <v>0</v>
      </c>
      <c r="T1854" t="s">
        <v>4341</v>
      </c>
      <c r="U1854" t="s">
        <v>4340</v>
      </c>
      <c r="V1854" t="s">
        <v>15278</v>
      </c>
      <c r="W1854">
        <v>2355</v>
      </c>
      <c r="X1854" s="25" t="s">
        <v>21835</v>
      </c>
      <c r="Y1854" t="s">
        <v>21836</v>
      </c>
      <c r="AA1854" t="str">
        <f t="shared" si="28"/>
        <v>Domain Name System (DNS) Security Requirements Guide :: Version 2, Release: 4 Benchmark Date: 23 Oct 2015 SC-28;</v>
      </c>
    </row>
    <row r="1855" spans="1:27" ht="409.5" hidden="1">
      <c r="A1855" t="s">
        <v>14386</v>
      </c>
      <c r="B1855" t="s">
        <v>4349</v>
      </c>
      <c r="C1855" t="s">
        <v>14385</v>
      </c>
      <c r="D1855" t="s">
        <v>14384</v>
      </c>
      <c r="E1855" t="s">
        <v>14383</v>
      </c>
      <c r="F1855" t="s">
        <v>14382</v>
      </c>
      <c r="G1855" s="25" t="s">
        <v>14381</v>
      </c>
      <c r="I1855" t="s">
        <v>14380</v>
      </c>
      <c r="J1855" t="s">
        <v>14379</v>
      </c>
      <c r="M1855" t="b">
        <v>0</v>
      </c>
      <c r="T1855" t="s">
        <v>4341</v>
      </c>
      <c r="U1855" t="s">
        <v>4340</v>
      </c>
      <c r="V1855" t="s">
        <v>13339</v>
      </c>
      <c r="W1855">
        <v>2895</v>
      </c>
      <c r="X1855" s="25" t="s">
        <v>21835</v>
      </c>
      <c r="Y1855" t="s">
        <v>21836</v>
      </c>
      <c r="Z1855" t="s">
        <v>14378</v>
      </c>
      <c r="AA1855" t="str">
        <f t="shared" si="28"/>
        <v>General Purpose Operating System Security Requirements Guide :: Version 2, Release: 4 Benchmark Date: 27 Jul 2022 SC-28;</v>
      </c>
    </row>
    <row r="1856" spans="1:27" ht="409.5" hidden="1">
      <c r="A1856" t="s">
        <v>12065</v>
      </c>
      <c r="B1856" t="s">
        <v>4349</v>
      </c>
      <c r="C1856" t="s">
        <v>4678</v>
      </c>
      <c r="D1856" t="s">
        <v>12064</v>
      </c>
      <c r="E1856" t="s">
        <v>12063</v>
      </c>
      <c r="F1856" t="s">
        <v>12062</v>
      </c>
      <c r="G1856" s="25" t="s">
        <v>12061</v>
      </c>
      <c r="I1856" s="25" t="s">
        <v>12060</v>
      </c>
      <c r="J1856" s="25" t="s">
        <v>12059</v>
      </c>
      <c r="M1856" t="b">
        <v>0</v>
      </c>
      <c r="T1856" t="s">
        <v>4341</v>
      </c>
      <c r="U1856" t="s">
        <v>4340</v>
      </c>
      <c r="V1856" t="s">
        <v>11272</v>
      </c>
      <c r="W1856">
        <v>2906</v>
      </c>
      <c r="X1856" s="25" t="s">
        <v>21835</v>
      </c>
      <c r="Y1856" t="s">
        <v>21836</v>
      </c>
      <c r="Z1856" t="s">
        <v>12058</v>
      </c>
      <c r="AA1856" t="str">
        <f t="shared" si="28"/>
        <v>Mainframe Product Security Requirements Guide :: Version 2, Release: 1 Benchmark Date: 27 Oct 2022 SC-28;</v>
      </c>
    </row>
    <row r="1857" spans="1:27" ht="409.5" hidden="1">
      <c r="A1857" t="s">
        <v>10865</v>
      </c>
      <c r="B1857" t="s">
        <v>4745</v>
      </c>
      <c r="C1857" t="s">
        <v>4678</v>
      </c>
      <c r="D1857" t="s">
        <v>10864</v>
      </c>
      <c r="E1857" t="s">
        <v>10863</v>
      </c>
      <c r="F1857" t="s">
        <v>10862</v>
      </c>
      <c r="G1857" s="25" t="s">
        <v>10861</v>
      </c>
      <c r="I1857" t="s">
        <v>10860</v>
      </c>
      <c r="J1857" t="s">
        <v>10859</v>
      </c>
      <c r="M1857" t="b">
        <v>0</v>
      </c>
      <c r="T1857" t="s">
        <v>4341</v>
      </c>
      <c r="U1857" t="s">
        <v>4340</v>
      </c>
      <c r="V1857" t="s">
        <v>10511</v>
      </c>
      <c r="W1857">
        <v>2890</v>
      </c>
      <c r="X1857" s="25" t="s">
        <v>21835</v>
      </c>
      <c r="Y1857" t="s">
        <v>21836</v>
      </c>
      <c r="Z1857" t="s">
        <v>10858</v>
      </c>
      <c r="AA1857" t="str">
        <f t="shared" si="28"/>
        <v>Network Device Management Security Requirements Guide :: Version 4, Release: 1 Benchmark Date: 23 Apr 2021 SC-28;</v>
      </c>
    </row>
    <row r="1858" spans="1:27" ht="409.5" hidden="1">
      <c r="A1858" t="s">
        <v>5918</v>
      </c>
      <c r="B1858" t="s">
        <v>4349</v>
      </c>
      <c r="C1858" t="s">
        <v>4678</v>
      </c>
      <c r="D1858" t="s">
        <v>5917</v>
      </c>
      <c r="E1858" t="s">
        <v>5916</v>
      </c>
      <c r="F1858" t="s">
        <v>5915</v>
      </c>
      <c r="G1858" s="25" t="s">
        <v>5914</v>
      </c>
      <c r="I1858" s="25" t="s">
        <v>5913</v>
      </c>
      <c r="J1858" t="s">
        <v>5912</v>
      </c>
      <c r="M1858" t="b">
        <v>0</v>
      </c>
      <c r="T1858" t="s">
        <v>4341</v>
      </c>
      <c r="U1858" t="s">
        <v>4340</v>
      </c>
      <c r="V1858" t="s">
        <v>5162</v>
      </c>
      <c r="W1858">
        <v>4093</v>
      </c>
      <c r="X1858" s="25" t="s">
        <v>21835</v>
      </c>
      <c r="Y1858" t="s">
        <v>21836</v>
      </c>
      <c r="Z1858" t="s">
        <v>5911</v>
      </c>
      <c r="AA1858" t="str">
        <f t="shared" si="28"/>
        <v>Application Security and Development Security Technical Implementation Guide :: Version 5, Release: 2 Benchmark Date: 27 Oct 2022 SC-28;</v>
      </c>
    </row>
    <row r="1859" spans="1:27" ht="409.5" hidden="1">
      <c r="A1859" t="s">
        <v>4679</v>
      </c>
      <c r="B1859" t="s">
        <v>4349</v>
      </c>
      <c r="C1859" t="s">
        <v>4678</v>
      </c>
      <c r="D1859" t="s">
        <v>4677</v>
      </c>
      <c r="E1859" t="s">
        <v>4676</v>
      </c>
      <c r="F1859" t="s">
        <v>4675</v>
      </c>
      <c r="G1859" s="25" t="s">
        <v>4674</v>
      </c>
      <c r="I1859" s="25" t="s">
        <v>4673</v>
      </c>
      <c r="J1859" t="s">
        <v>4672</v>
      </c>
      <c r="M1859" t="b">
        <v>0</v>
      </c>
      <c r="T1859" t="s">
        <v>4341</v>
      </c>
      <c r="U1859" t="s">
        <v>4340</v>
      </c>
      <c r="V1859" t="s">
        <v>4339</v>
      </c>
      <c r="W1859">
        <v>2910</v>
      </c>
      <c r="X1859" s="25" t="s">
        <v>21835</v>
      </c>
      <c r="Y1859" t="s">
        <v>21836</v>
      </c>
      <c r="Z1859" t="s">
        <v>4671</v>
      </c>
      <c r="AA1859" t="str">
        <f t="shared" si="28"/>
        <v>Web Server Security Requirements Guide :: Version 3, Release: 1 Benchmark Date: 27 Oct 2022 SC-28;</v>
      </c>
    </row>
    <row r="1860" spans="1:27" ht="409.5" hidden="1">
      <c r="A1860" t="s">
        <v>19109</v>
      </c>
      <c r="B1860" t="s">
        <v>4349</v>
      </c>
      <c r="C1860" t="s">
        <v>5909</v>
      </c>
      <c r="D1860" t="s">
        <v>19108</v>
      </c>
      <c r="E1860" t="s">
        <v>19107</v>
      </c>
      <c r="F1860" t="s">
        <v>19106</v>
      </c>
      <c r="G1860" s="25" t="s">
        <v>19105</v>
      </c>
      <c r="I1860" s="25" t="s">
        <v>19104</v>
      </c>
      <c r="J1860" t="s">
        <v>19103</v>
      </c>
      <c r="M1860" t="b">
        <v>0</v>
      </c>
      <c r="T1860" t="s">
        <v>4341</v>
      </c>
      <c r="U1860" t="s">
        <v>4340</v>
      </c>
      <c r="V1860" t="s">
        <v>18918</v>
      </c>
      <c r="W1860">
        <v>2900</v>
      </c>
      <c r="X1860" s="25" t="s">
        <v>21839</v>
      </c>
      <c r="Y1860" t="s">
        <v>21840</v>
      </c>
      <c r="Z1860" t="s">
        <v>19102</v>
      </c>
      <c r="AA1860" t="str">
        <f t="shared" ref="AA1860:AA1923" si="29">_xlfn.CONCAT(V1860, " ", Y1860)</f>
        <v>Application Server Security Requirements Guide :: Version 3, Release: 3 Benchmark Date: 27 Oct 2022 SC-28 (1);</v>
      </c>
    </row>
    <row r="1861" spans="1:27" ht="409.5" hidden="1">
      <c r="A1861" t="s">
        <v>19101</v>
      </c>
      <c r="B1861" t="s">
        <v>4349</v>
      </c>
      <c r="C1861" t="s">
        <v>4476</v>
      </c>
      <c r="D1861" t="s">
        <v>19100</v>
      </c>
      <c r="E1861" t="s">
        <v>19099</v>
      </c>
      <c r="F1861" t="s">
        <v>19098</v>
      </c>
      <c r="G1861" s="25" t="s">
        <v>19097</v>
      </c>
      <c r="I1861" s="25" t="s">
        <v>19096</v>
      </c>
      <c r="J1861" t="s">
        <v>19095</v>
      </c>
      <c r="M1861" t="b">
        <v>0</v>
      </c>
      <c r="T1861" t="s">
        <v>4341</v>
      </c>
      <c r="U1861" t="s">
        <v>4340</v>
      </c>
      <c r="V1861" t="s">
        <v>18918</v>
      </c>
      <c r="W1861">
        <v>2900</v>
      </c>
      <c r="X1861" s="25" t="s">
        <v>21841</v>
      </c>
      <c r="Y1861" t="s">
        <v>21840</v>
      </c>
      <c r="Z1861" t="s">
        <v>19094</v>
      </c>
      <c r="AA1861" t="str">
        <f t="shared" si="29"/>
        <v>Application Server Security Requirements Guide :: Version 3, Release: 3 Benchmark Date: 27 Oct 2022 SC-28 (1);</v>
      </c>
    </row>
    <row r="1862" spans="1:27" ht="409.5" hidden="1">
      <c r="A1862" t="s">
        <v>17237</v>
      </c>
      <c r="B1862" t="s">
        <v>4349</v>
      </c>
      <c r="C1862" t="s">
        <v>4476</v>
      </c>
      <c r="D1862" t="s">
        <v>17236</v>
      </c>
      <c r="E1862" t="s">
        <v>17235</v>
      </c>
      <c r="F1862" t="s">
        <v>17234</v>
      </c>
      <c r="G1862" t="s">
        <v>17233</v>
      </c>
      <c r="I1862" s="25" t="s">
        <v>17232</v>
      </c>
      <c r="J1862" t="s">
        <v>17231</v>
      </c>
      <c r="M1862" t="b">
        <v>0</v>
      </c>
      <c r="T1862" t="s">
        <v>4341</v>
      </c>
      <c r="U1862" t="s">
        <v>4340</v>
      </c>
      <c r="V1862" t="s">
        <v>16942</v>
      </c>
      <c r="W1862">
        <v>5239</v>
      </c>
      <c r="X1862" s="25" t="s">
        <v>21841</v>
      </c>
      <c r="Y1862" t="s">
        <v>21840</v>
      </c>
      <c r="AA1862" t="str">
        <f t="shared" si="29"/>
        <v>Container Platform Security Requirements Guide :: Version 1, Release: 3 Benchmark Date: 27 Jan 2022 SC-28 (1);</v>
      </c>
    </row>
    <row r="1863" spans="1:27" ht="409.5" hidden="1">
      <c r="A1863" t="s">
        <v>16282</v>
      </c>
      <c r="B1863" t="s">
        <v>4349</v>
      </c>
      <c r="C1863" t="s">
        <v>5909</v>
      </c>
      <c r="D1863" t="s">
        <v>16281</v>
      </c>
      <c r="E1863" t="s">
        <v>16280</v>
      </c>
      <c r="F1863" t="s">
        <v>16279</v>
      </c>
      <c r="G1863" s="25" t="s">
        <v>16271</v>
      </c>
      <c r="I1863" s="25" t="s">
        <v>16278</v>
      </c>
      <c r="J1863" t="s">
        <v>16277</v>
      </c>
      <c r="M1863" t="b">
        <v>0</v>
      </c>
      <c r="T1863" t="s">
        <v>4341</v>
      </c>
      <c r="U1863" t="s">
        <v>4340</v>
      </c>
      <c r="V1863" t="s">
        <v>15953</v>
      </c>
      <c r="W1863">
        <v>2902</v>
      </c>
      <c r="X1863" s="25" t="s">
        <v>21839</v>
      </c>
      <c r="Y1863" t="s">
        <v>21840</v>
      </c>
      <c r="Z1863" t="s">
        <v>16276</v>
      </c>
      <c r="AA1863" t="str">
        <f t="shared" si="29"/>
        <v>Database Security Requirements Guide :: Version 3, Release: 3 Benchmark Date: 27 Jul 2022 SC-28 (1);</v>
      </c>
    </row>
    <row r="1864" spans="1:27" ht="409.5" hidden="1">
      <c r="A1864" t="s">
        <v>16275</v>
      </c>
      <c r="B1864" t="s">
        <v>4349</v>
      </c>
      <c r="C1864" t="s">
        <v>4476</v>
      </c>
      <c r="D1864" t="s">
        <v>16274</v>
      </c>
      <c r="E1864" t="s">
        <v>16273</v>
      </c>
      <c r="F1864" t="s">
        <v>16272</v>
      </c>
      <c r="G1864" s="25" t="s">
        <v>16271</v>
      </c>
      <c r="I1864" s="25" t="s">
        <v>16270</v>
      </c>
      <c r="J1864" s="25" t="s">
        <v>16269</v>
      </c>
      <c r="M1864" t="b">
        <v>0</v>
      </c>
      <c r="T1864" t="s">
        <v>4341</v>
      </c>
      <c r="U1864" t="s">
        <v>4340</v>
      </c>
      <c r="V1864" t="s">
        <v>15953</v>
      </c>
      <c r="W1864">
        <v>2902</v>
      </c>
      <c r="X1864" s="25" t="s">
        <v>21841</v>
      </c>
      <c r="Y1864" t="s">
        <v>21840</v>
      </c>
      <c r="Z1864" t="s">
        <v>16268</v>
      </c>
      <c r="AA1864" t="str">
        <f t="shared" si="29"/>
        <v>Database Security Requirements Guide :: Version 3, Release: 3 Benchmark Date: 27 Jul 2022 SC-28 (1);</v>
      </c>
    </row>
    <row r="1865" spans="1:27" ht="409.5" hidden="1">
      <c r="A1865" t="s">
        <v>15603</v>
      </c>
      <c r="B1865" t="s">
        <v>4349</v>
      </c>
      <c r="C1865" t="s">
        <v>15601</v>
      </c>
      <c r="D1865" t="s">
        <v>15602</v>
      </c>
      <c r="E1865" t="s">
        <v>15601</v>
      </c>
      <c r="F1865" t="s">
        <v>15600</v>
      </c>
      <c r="G1865" s="25" t="s">
        <v>15599</v>
      </c>
      <c r="I1865" s="25" t="s">
        <v>15598</v>
      </c>
      <c r="J1865" t="s">
        <v>15597</v>
      </c>
      <c r="M1865" t="b">
        <v>0</v>
      </c>
      <c r="T1865" t="s">
        <v>4341</v>
      </c>
      <c r="U1865" t="s">
        <v>4340</v>
      </c>
      <c r="V1865" t="s">
        <v>15278</v>
      </c>
      <c r="W1865">
        <v>2355</v>
      </c>
      <c r="X1865" s="25" t="s">
        <v>21841</v>
      </c>
      <c r="Y1865" t="s">
        <v>21840</v>
      </c>
      <c r="AA1865" t="str">
        <f t="shared" si="29"/>
        <v>Domain Name System (DNS) Security Requirements Guide :: Version 2, Release: 4 Benchmark Date: 23 Oct 2015 SC-28 (1);</v>
      </c>
    </row>
    <row r="1866" spans="1:27" ht="409.5" hidden="1">
      <c r="A1866" t="s">
        <v>15292</v>
      </c>
      <c r="B1866" t="s">
        <v>4349</v>
      </c>
      <c r="C1866" t="s">
        <v>15290</v>
      </c>
      <c r="D1866" t="s">
        <v>15291</v>
      </c>
      <c r="E1866" t="s">
        <v>15290</v>
      </c>
      <c r="F1866" t="s">
        <v>15289</v>
      </c>
      <c r="G1866" s="25" t="s">
        <v>15288</v>
      </c>
      <c r="I1866" t="s">
        <v>15287</v>
      </c>
      <c r="J1866" t="s">
        <v>15286</v>
      </c>
      <c r="M1866" t="b">
        <v>0</v>
      </c>
      <c r="T1866" t="s">
        <v>4341</v>
      </c>
      <c r="U1866" t="s">
        <v>4340</v>
      </c>
      <c r="V1866" t="s">
        <v>15278</v>
      </c>
      <c r="W1866">
        <v>2355</v>
      </c>
      <c r="X1866" s="25" t="s">
        <v>21839</v>
      </c>
      <c r="Y1866" t="s">
        <v>21840</v>
      </c>
      <c r="AA1866" t="str">
        <f t="shared" si="29"/>
        <v>Domain Name System (DNS) Security Requirements Guide :: Version 2, Release: 4 Benchmark Date: 23 Oct 2015 SC-28 (1);</v>
      </c>
    </row>
    <row r="1867" spans="1:27" ht="409.5" hidden="1">
      <c r="A1867" t="s">
        <v>13678</v>
      </c>
      <c r="B1867" t="s">
        <v>4349</v>
      </c>
      <c r="C1867" t="s">
        <v>13677</v>
      </c>
      <c r="D1867" t="s">
        <v>13676</v>
      </c>
      <c r="E1867" t="s">
        <v>13675</v>
      </c>
      <c r="F1867" t="s">
        <v>13674</v>
      </c>
      <c r="G1867" s="25" t="s">
        <v>13665</v>
      </c>
      <c r="I1867" t="s">
        <v>13673</v>
      </c>
      <c r="J1867" t="s">
        <v>13672</v>
      </c>
      <c r="M1867" t="b">
        <v>0</v>
      </c>
      <c r="T1867" t="s">
        <v>4341</v>
      </c>
      <c r="U1867" t="s">
        <v>4340</v>
      </c>
      <c r="V1867" t="s">
        <v>13339</v>
      </c>
      <c r="W1867">
        <v>2895</v>
      </c>
      <c r="X1867" s="25" t="s">
        <v>21839</v>
      </c>
      <c r="Y1867" t="s">
        <v>21840</v>
      </c>
      <c r="Z1867" t="s">
        <v>13671</v>
      </c>
      <c r="AA1867" t="str">
        <f t="shared" si="29"/>
        <v>General Purpose Operating System Security Requirements Guide :: Version 2, Release: 4 Benchmark Date: 27 Jul 2022 SC-28 (1);</v>
      </c>
    </row>
    <row r="1868" spans="1:27" ht="409.5" hidden="1">
      <c r="A1868" t="s">
        <v>13670</v>
      </c>
      <c r="B1868" t="s">
        <v>4349</v>
      </c>
      <c r="C1868" t="s">
        <v>13669</v>
      </c>
      <c r="D1868" t="s">
        <v>13668</v>
      </c>
      <c r="E1868" t="s">
        <v>13667</v>
      </c>
      <c r="F1868" t="s">
        <v>13666</v>
      </c>
      <c r="G1868" s="25" t="s">
        <v>13665</v>
      </c>
      <c r="I1868" t="s">
        <v>13664</v>
      </c>
      <c r="J1868" t="s">
        <v>13663</v>
      </c>
      <c r="M1868" t="b">
        <v>0</v>
      </c>
      <c r="T1868" t="s">
        <v>4341</v>
      </c>
      <c r="U1868" t="s">
        <v>4340</v>
      </c>
      <c r="V1868" t="s">
        <v>13339</v>
      </c>
      <c r="W1868">
        <v>2895</v>
      </c>
      <c r="X1868" s="25" t="s">
        <v>21841</v>
      </c>
      <c r="Y1868" t="s">
        <v>21840</v>
      </c>
      <c r="Z1868" t="s">
        <v>13662</v>
      </c>
      <c r="AA1868" t="str">
        <f t="shared" si="29"/>
        <v>General Purpose Operating System Security Requirements Guide :: Version 2, Release: 4 Benchmark Date: 27 Jul 2022 SC-28 (1);</v>
      </c>
    </row>
    <row r="1869" spans="1:27" ht="409.5" hidden="1">
      <c r="A1869" t="s">
        <v>11598</v>
      </c>
      <c r="B1869" t="s">
        <v>4349</v>
      </c>
      <c r="C1869" t="s">
        <v>5909</v>
      </c>
      <c r="D1869" t="s">
        <v>11597</v>
      </c>
      <c r="E1869" t="s">
        <v>11596</v>
      </c>
      <c r="F1869" t="s">
        <v>11595</v>
      </c>
      <c r="G1869" s="25" t="s">
        <v>5905</v>
      </c>
      <c r="I1869" s="25" t="s">
        <v>11594</v>
      </c>
      <c r="J1869" t="s">
        <v>11593</v>
      </c>
      <c r="M1869" t="b">
        <v>0</v>
      </c>
      <c r="T1869" t="s">
        <v>4341</v>
      </c>
      <c r="U1869" t="s">
        <v>4340</v>
      </c>
      <c r="V1869" t="s">
        <v>11272</v>
      </c>
      <c r="W1869">
        <v>2906</v>
      </c>
      <c r="X1869" s="25" t="s">
        <v>21839</v>
      </c>
      <c r="Y1869" t="s">
        <v>21840</v>
      </c>
      <c r="Z1869" t="s">
        <v>11592</v>
      </c>
      <c r="AA1869" t="str">
        <f t="shared" si="29"/>
        <v>Mainframe Product Security Requirements Guide :: Version 2, Release: 1 Benchmark Date: 27 Oct 2022 SC-28 (1);</v>
      </c>
    </row>
    <row r="1870" spans="1:27" ht="409.5" hidden="1">
      <c r="A1870" t="s">
        <v>11591</v>
      </c>
      <c r="B1870" t="s">
        <v>4349</v>
      </c>
      <c r="C1870" t="s">
        <v>4476</v>
      </c>
      <c r="D1870" t="s">
        <v>11590</v>
      </c>
      <c r="E1870" t="s">
        <v>11589</v>
      </c>
      <c r="F1870" t="s">
        <v>11588</v>
      </c>
      <c r="G1870" s="25" t="s">
        <v>11587</v>
      </c>
      <c r="I1870" s="25" t="s">
        <v>11586</v>
      </c>
      <c r="J1870" t="s">
        <v>11585</v>
      </c>
      <c r="M1870" t="b">
        <v>0</v>
      </c>
      <c r="T1870" t="s">
        <v>4341</v>
      </c>
      <c r="U1870" t="s">
        <v>4340</v>
      </c>
      <c r="V1870" t="s">
        <v>11272</v>
      </c>
      <c r="W1870">
        <v>2906</v>
      </c>
      <c r="X1870" s="25" t="s">
        <v>21841</v>
      </c>
      <c r="Y1870" t="s">
        <v>21840</v>
      </c>
      <c r="Z1870" t="s">
        <v>11584</v>
      </c>
      <c r="AA1870" t="str">
        <f t="shared" si="29"/>
        <v>Mainframe Product Security Requirements Guide :: Version 2, Release: 1 Benchmark Date: 27 Oct 2022 SC-28 (1);</v>
      </c>
    </row>
    <row r="1871" spans="1:27" ht="409.5" hidden="1">
      <c r="A1871" t="s">
        <v>5910</v>
      </c>
      <c r="B1871" t="s">
        <v>4349</v>
      </c>
      <c r="C1871" t="s">
        <v>5909</v>
      </c>
      <c r="D1871" t="s">
        <v>5908</v>
      </c>
      <c r="E1871" t="s">
        <v>5907</v>
      </c>
      <c r="F1871" t="s">
        <v>5906</v>
      </c>
      <c r="G1871" s="25" t="s">
        <v>5905</v>
      </c>
      <c r="I1871" s="25" t="s">
        <v>5904</v>
      </c>
      <c r="J1871" s="25" t="s">
        <v>5903</v>
      </c>
      <c r="M1871" t="b">
        <v>0</v>
      </c>
      <c r="T1871" t="s">
        <v>4341</v>
      </c>
      <c r="U1871" t="s">
        <v>4340</v>
      </c>
      <c r="V1871" t="s">
        <v>5162</v>
      </c>
      <c r="W1871">
        <v>4093</v>
      </c>
      <c r="X1871" s="25" t="s">
        <v>21839</v>
      </c>
      <c r="Y1871" t="s">
        <v>21840</v>
      </c>
      <c r="Z1871" t="s">
        <v>5902</v>
      </c>
      <c r="AA1871" t="str">
        <f t="shared" si="29"/>
        <v>Application Security and Development Security Technical Implementation Guide :: Version 5, Release: 2 Benchmark Date: 27 Oct 2022 SC-28 (1);</v>
      </c>
    </row>
    <row r="1872" spans="1:27" ht="409.5" hidden="1">
      <c r="A1872" t="s">
        <v>5901</v>
      </c>
      <c r="B1872" t="s">
        <v>4349</v>
      </c>
      <c r="C1872" t="s">
        <v>4476</v>
      </c>
      <c r="D1872" t="s">
        <v>5900</v>
      </c>
      <c r="E1872" t="s">
        <v>5899</v>
      </c>
      <c r="F1872" t="s">
        <v>5898</v>
      </c>
      <c r="G1872" s="25" t="s">
        <v>5897</v>
      </c>
      <c r="I1872" s="25" t="s">
        <v>5896</v>
      </c>
      <c r="J1872" s="25" t="s">
        <v>5895</v>
      </c>
      <c r="M1872" t="b">
        <v>0</v>
      </c>
      <c r="T1872" t="s">
        <v>4341</v>
      </c>
      <c r="U1872" t="s">
        <v>4340</v>
      </c>
      <c r="V1872" t="s">
        <v>5162</v>
      </c>
      <c r="W1872">
        <v>4093</v>
      </c>
      <c r="X1872" s="25" t="s">
        <v>21841</v>
      </c>
      <c r="Y1872" t="s">
        <v>21840</v>
      </c>
      <c r="Z1872" t="s">
        <v>5894</v>
      </c>
      <c r="AA1872" t="str">
        <f t="shared" si="29"/>
        <v>Application Security and Development Security Technical Implementation Guide :: Version 5, Release: 2 Benchmark Date: 27 Oct 2022 SC-28 (1);</v>
      </c>
    </row>
    <row r="1873" spans="1:27" ht="409.5" hidden="1">
      <c r="A1873" t="s">
        <v>4477</v>
      </c>
      <c r="B1873" t="s">
        <v>4349</v>
      </c>
      <c r="C1873" t="s">
        <v>4476</v>
      </c>
      <c r="D1873" t="s">
        <v>4475</v>
      </c>
      <c r="E1873" t="s">
        <v>4474</v>
      </c>
      <c r="F1873" t="s">
        <v>4473</v>
      </c>
      <c r="G1873" t="s">
        <v>4472</v>
      </c>
      <c r="I1873" s="25" t="s">
        <v>4471</v>
      </c>
      <c r="J1873" t="s">
        <v>4470</v>
      </c>
      <c r="M1873" t="b">
        <v>0</v>
      </c>
      <c r="T1873" t="s">
        <v>4341</v>
      </c>
      <c r="U1873" t="s">
        <v>4340</v>
      </c>
      <c r="V1873" t="s">
        <v>4339</v>
      </c>
      <c r="W1873">
        <v>2910</v>
      </c>
      <c r="X1873" s="25" t="s">
        <v>21841</v>
      </c>
      <c r="Y1873" t="s">
        <v>21840</v>
      </c>
      <c r="Z1873" t="s">
        <v>4469</v>
      </c>
      <c r="AA1873" t="str">
        <f t="shared" si="29"/>
        <v>Web Server Security Requirements Guide :: Version 3, Release: 1 Benchmark Date: 27 Oct 2022 SC-28 (1);</v>
      </c>
    </row>
    <row r="1874" spans="1:27" ht="409.5" hidden="1">
      <c r="A1874" t="s">
        <v>5240</v>
      </c>
      <c r="B1874" t="s">
        <v>4349</v>
      </c>
      <c r="C1874" t="s">
        <v>4358</v>
      </c>
      <c r="D1874" t="s">
        <v>5239</v>
      </c>
      <c r="E1874" t="s">
        <v>5238</v>
      </c>
      <c r="F1874" t="s">
        <v>5237</v>
      </c>
      <c r="G1874" t="s">
        <v>5236</v>
      </c>
      <c r="I1874" s="25" t="s">
        <v>5235</v>
      </c>
      <c r="J1874" t="s">
        <v>5234</v>
      </c>
      <c r="M1874" t="b">
        <v>0</v>
      </c>
      <c r="T1874" t="s">
        <v>4341</v>
      </c>
      <c r="U1874" t="s">
        <v>4340</v>
      </c>
      <c r="V1874" t="s">
        <v>5162</v>
      </c>
      <c r="W1874">
        <v>4093</v>
      </c>
      <c r="X1874" s="25" t="s">
        <v>21837</v>
      </c>
      <c r="Y1874" t="s">
        <v>21838</v>
      </c>
      <c r="Z1874" t="s">
        <v>5233</v>
      </c>
      <c r="AA1874" t="str">
        <f t="shared" si="29"/>
        <v>Application Security and Development Security Technical Implementation Guide :: Version 5, Release: 2 Benchmark Date: 27 Oct 2022 SC-28; (2)</v>
      </c>
    </row>
    <row r="1875" spans="1:27" ht="409.5" hidden="1">
      <c r="A1875" t="s">
        <v>17561</v>
      </c>
      <c r="B1875" t="s">
        <v>4349</v>
      </c>
      <c r="C1875" t="s">
        <v>4669</v>
      </c>
      <c r="D1875" t="s">
        <v>17560</v>
      </c>
      <c r="E1875" t="s">
        <v>17559</v>
      </c>
      <c r="F1875" t="s">
        <v>17558</v>
      </c>
      <c r="G1875" t="s">
        <v>17557</v>
      </c>
      <c r="I1875" s="25" t="s">
        <v>17556</v>
      </c>
      <c r="J1875" t="s">
        <v>17555</v>
      </c>
      <c r="M1875" t="b">
        <v>0</v>
      </c>
      <c r="T1875" t="s">
        <v>4341</v>
      </c>
      <c r="U1875" t="s">
        <v>4340</v>
      </c>
      <c r="V1875" t="s">
        <v>16942</v>
      </c>
      <c r="W1875">
        <v>5239</v>
      </c>
      <c r="X1875" s="25" t="s">
        <v>21842</v>
      </c>
      <c r="Y1875" t="s">
        <v>21843</v>
      </c>
      <c r="AA1875" t="str">
        <f t="shared" si="29"/>
        <v>Container Platform Security Requirements Guide :: Version 1, Release: 3 Benchmark Date: 27 Jan 2022 SC-3;</v>
      </c>
    </row>
    <row r="1876" spans="1:27" ht="409.5" hidden="1">
      <c r="A1876" t="s">
        <v>16527</v>
      </c>
      <c r="B1876" t="s">
        <v>4349</v>
      </c>
      <c r="C1876" t="s">
        <v>4669</v>
      </c>
      <c r="D1876" t="s">
        <v>16526</v>
      </c>
      <c r="E1876" t="s">
        <v>16525</v>
      </c>
      <c r="F1876" t="s">
        <v>16524</v>
      </c>
      <c r="G1876" s="25" t="s">
        <v>16523</v>
      </c>
      <c r="I1876" s="25" t="s">
        <v>16522</v>
      </c>
      <c r="J1876" t="s">
        <v>16521</v>
      </c>
      <c r="M1876" t="b">
        <v>0</v>
      </c>
      <c r="T1876" t="s">
        <v>4341</v>
      </c>
      <c r="U1876" t="s">
        <v>4340</v>
      </c>
      <c r="V1876" t="s">
        <v>15953</v>
      </c>
      <c r="W1876">
        <v>2902</v>
      </c>
      <c r="X1876" s="25" t="s">
        <v>21842</v>
      </c>
      <c r="Y1876" t="s">
        <v>21843</v>
      </c>
      <c r="Z1876" t="s">
        <v>16520</v>
      </c>
      <c r="AA1876" t="str">
        <f t="shared" si="29"/>
        <v>Database Security Requirements Guide :: Version 3, Release: 3 Benchmark Date: 27 Jul 2022 SC-3;</v>
      </c>
    </row>
    <row r="1877" spans="1:27" ht="409.5" hidden="1">
      <c r="A1877" t="s">
        <v>14431</v>
      </c>
      <c r="B1877" t="s">
        <v>4349</v>
      </c>
      <c r="C1877" t="s">
        <v>14430</v>
      </c>
      <c r="D1877" t="s">
        <v>14429</v>
      </c>
      <c r="E1877" t="s">
        <v>14428</v>
      </c>
      <c r="F1877" t="s">
        <v>14427</v>
      </c>
      <c r="G1877" s="25" t="s">
        <v>14426</v>
      </c>
      <c r="I1877" t="s">
        <v>14425</v>
      </c>
      <c r="J1877" t="s">
        <v>14424</v>
      </c>
      <c r="M1877" t="b">
        <v>0</v>
      </c>
      <c r="T1877" t="s">
        <v>4341</v>
      </c>
      <c r="U1877" t="s">
        <v>4340</v>
      </c>
      <c r="V1877" t="s">
        <v>13339</v>
      </c>
      <c r="W1877">
        <v>2895</v>
      </c>
      <c r="X1877" s="25" t="s">
        <v>21842</v>
      </c>
      <c r="Y1877" t="s">
        <v>21843</v>
      </c>
      <c r="Z1877" t="s">
        <v>14423</v>
      </c>
      <c r="AA1877" t="str">
        <f t="shared" si="29"/>
        <v>General Purpose Operating System Security Requirements Guide :: Version 2, Release: 4 Benchmark Date: 27 Jul 2022 SC-3;</v>
      </c>
    </row>
    <row r="1878" spans="1:27" ht="409.5" hidden="1">
      <c r="A1878" t="s">
        <v>12057</v>
      </c>
      <c r="B1878" t="s">
        <v>4349</v>
      </c>
      <c r="C1878" t="s">
        <v>4669</v>
      </c>
      <c r="D1878" t="s">
        <v>12056</v>
      </c>
      <c r="E1878" t="s">
        <v>12055</v>
      </c>
      <c r="F1878" t="s">
        <v>12054</v>
      </c>
      <c r="G1878" s="25" t="s">
        <v>9491</v>
      </c>
      <c r="I1878" s="25" t="s">
        <v>12053</v>
      </c>
      <c r="J1878" t="s">
        <v>12052</v>
      </c>
      <c r="M1878" t="b">
        <v>0</v>
      </c>
      <c r="T1878" t="s">
        <v>4341</v>
      </c>
      <c r="U1878" t="s">
        <v>4340</v>
      </c>
      <c r="V1878" t="s">
        <v>11272</v>
      </c>
      <c r="W1878">
        <v>2906</v>
      </c>
      <c r="X1878" s="25" t="s">
        <v>21842</v>
      </c>
      <c r="Y1878" t="s">
        <v>21843</v>
      </c>
      <c r="Z1878" t="s">
        <v>12051</v>
      </c>
      <c r="AA1878" t="str">
        <f t="shared" si="29"/>
        <v>Mainframe Product Security Requirements Guide :: Version 2, Release: 1 Benchmark Date: 27 Oct 2022 SC-3;</v>
      </c>
    </row>
    <row r="1879" spans="1:27" ht="409.5" hidden="1">
      <c r="A1879" t="s">
        <v>9495</v>
      </c>
      <c r="B1879" t="s">
        <v>4349</v>
      </c>
      <c r="C1879" t="s">
        <v>7717</v>
      </c>
      <c r="D1879" t="s">
        <v>9494</v>
      </c>
      <c r="E1879" t="s">
        <v>9493</v>
      </c>
      <c r="F1879" t="s">
        <v>9492</v>
      </c>
      <c r="G1879" s="25" t="s">
        <v>9491</v>
      </c>
      <c r="I1879" s="25" t="s">
        <v>9490</v>
      </c>
      <c r="J1879" t="s">
        <v>9489</v>
      </c>
      <c r="M1879" t="b">
        <v>0</v>
      </c>
      <c r="T1879" t="s">
        <v>4341</v>
      </c>
      <c r="U1879" t="s">
        <v>4340</v>
      </c>
      <c r="V1879" t="s">
        <v>9446</v>
      </c>
      <c r="W1879">
        <v>3333</v>
      </c>
      <c r="X1879" s="25" t="s">
        <v>21842</v>
      </c>
      <c r="Y1879" t="s">
        <v>21843</v>
      </c>
      <c r="AA1879" t="str">
        <f t="shared" si="29"/>
        <v>SDN Controller Security Requirements Guide :: Version 1, Release: 2 Benchmark Date: 24 Apr 2020 SC-3;</v>
      </c>
    </row>
    <row r="1880" spans="1:27" ht="409.5" hidden="1">
      <c r="A1880" t="s">
        <v>5893</v>
      </c>
      <c r="B1880" t="s">
        <v>4349</v>
      </c>
      <c r="C1880" t="s">
        <v>4669</v>
      </c>
      <c r="D1880" t="s">
        <v>5892</v>
      </c>
      <c r="E1880" t="s">
        <v>5891</v>
      </c>
      <c r="F1880" t="s">
        <v>5890</v>
      </c>
      <c r="G1880" s="25" t="s">
        <v>5889</v>
      </c>
      <c r="I1880" s="25" t="s">
        <v>5888</v>
      </c>
      <c r="J1880" t="s">
        <v>5887</v>
      </c>
      <c r="M1880" t="b">
        <v>0</v>
      </c>
      <c r="T1880" t="s">
        <v>4341</v>
      </c>
      <c r="U1880" t="s">
        <v>4340</v>
      </c>
      <c r="V1880" t="s">
        <v>5162</v>
      </c>
      <c r="W1880">
        <v>4093</v>
      </c>
      <c r="X1880" s="25" t="s">
        <v>21842</v>
      </c>
      <c r="Y1880" t="s">
        <v>21843</v>
      </c>
      <c r="Z1880" t="s">
        <v>5886</v>
      </c>
      <c r="AA1880" t="str">
        <f t="shared" si="29"/>
        <v>Application Security and Development Security Technical Implementation Guide :: Version 5, Release: 2 Benchmark Date: 27 Oct 2022 SC-3;</v>
      </c>
    </row>
    <row r="1881" spans="1:27" ht="409.5" hidden="1">
      <c r="A1881" t="s">
        <v>4670</v>
      </c>
      <c r="B1881" t="s">
        <v>4349</v>
      </c>
      <c r="C1881" t="s">
        <v>4669</v>
      </c>
      <c r="D1881" t="s">
        <v>4668</v>
      </c>
      <c r="E1881" t="s">
        <v>4667</v>
      </c>
      <c r="F1881" t="s">
        <v>4666</v>
      </c>
      <c r="G1881" t="s">
        <v>4665</v>
      </c>
      <c r="I1881" s="25" t="s">
        <v>4664</v>
      </c>
      <c r="J1881" t="s">
        <v>4663</v>
      </c>
      <c r="M1881" t="b">
        <v>0</v>
      </c>
      <c r="T1881" t="s">
        <v>4341</v>
      </c>
      <c r="U1881" t="s">
        <v>4340</v>
      </c>
      <c r="V1881" t="s">
        <v>4339</v>
      </c>
      <c r="W1881">
        <v>2910</v>
      </c>
      <c r="X1881" s="25" t="s">
        <v>21842</v>
      </c>
      <c r="Y1881" t="s">
        <v>21843</v>
      </c>
      <c r="Z1881" t="s">
        <v>4662</v>
      </c>
      <c r="AA1881" t="str">
        <f t="shared" si="29"/>
        <v>Web Server Security Requirements Guide :: Version 3, Release: 1 Benchmark Date: 27 Oct 2022 SC-3;</v>
      </c>
    </row>
    <row r="1882" spans="1:27" ht="409.5" hidden="1">
      <c r="A1882" t="s">
        <v>17230</v>
      </c>
      <c r="B1882" t="s">
        <v>4349</v>
      </c>
      <c r="C1882" t="s">
        <v>5884</v>
      </c>
      <c r="D1882" t="s">
        <v>17229</v>
      </c>
      <c r="E1882" t="s">
        <v>17228</v>
      </c>
      <c r="F1882" t="s">
        <v>17227</v>
      </c>
      <c r="G1882" s="25" t="s">
        <v>17226</v>
      </c>
      <c r="I1882" s="25" t="s">
        <v>17225</v>
      </c>
      <c r="J1882" t="s">
        <v>17224</v>
      </c>
      <c r="M1882" t="b">
        <v>0</v>
      </c>
      <c r="T1882" t="s">
        <v>4341</v>
      </c>
      <c r="U1882" t="s">
        <v>4340</v>
      </c>
      <c r="V1882" t="s">
        <v>16942</v>
      </c>
      <c r="W1882">
        <v>5239</v>
      </c>
      <c r="X1882" s="25" t="s">
        <v>21844</v>
      </c>
      <c r="Y1882" t="s">
        <v>21845</v>
      </c>
      <c r="AA1882" t="str">
        <f t="shared" si="29"/>
        <v>Container Platform Security Requirements Guide :: Version 1, Release: 3 Benchmark Date: 27 Jan 2022 SC-39;</v>
      </c>
    </row>
    <row r="1883" spans="1:27" ht="409.5" hidden="1">
      <c r="A1883" t="s">
        <v>16267</v>
      </c>
      <c r="B1883" t="s">
        <v>4349</v>
      </c>
      <c r="C1883" t="s">
        <v>5884</v>
      </c>
      <c r="D1883" t="s">
        <v>16266</v>
      </c>
      <c r="E1883" t="s">
        <v>16265</v>
      </c>
      <c r="F1883" t="s">
        <v>16264</v>
      </c>
      <c r="G1883" t="s">
        <v>16263</v>
      </c>
      <c r="I1883" s="25" t="s">
        <v>16262</v>
      </c>
      <c r="J1883" s="25" t="s">
        <v>16261</v>
      </c>
      <c r="M1883" t="b">
        <v>0</v>
      </c>
      <c r="T1883" t="s">
        <v>4341</v>
      </c>
      <c r="U1883" t="s">
        <v>4340</v>
      </c>
      <c r="V1883" t="s">
        <v>15953</v>
      </c>
      <c r="W1883">
        <v>2902</v>
      </c>
      <c r="X1883" s="25" t="s">
        <v>21844</v>
      </c>
      <c r="Y1883" t="s">
        <v>21845</v>
      </c>
      <c r="Z1883" t="s">
        <v>16260</v>
      </c>
      <c r="AA1883" t="str">
        <f t="shared" si="29"/>
        <v>Database Security Requirements Guide :: Version 3, Release: 3 Benchmark Date: 27 Jul 2022 SC-39;</v>
      </c>
    </row>
    <row r="1884" spans="1:27" ht="409.5" hidden="1">
      <c r="A1884" t="s">
        <v>11583</v>
      </c>
      <c r="B1884" t="s">
        <v>4349</v>
      </c>
      <c r="C1884" t="s">
        <v>5884</v>
      </c>
      <c r="D1884" t="s">
        <v>11582</v>
      </c>
      <c r="E1884" t="s">
        <v>11581</v>
      </c>
      <c r="F1884" t="s">
        <v>11580</v>
      </c>
      <c r="G1884" s="25" t="s">
        <v>5880</v>
      </c>
      <c r="I1884" s="25" t="s">
        <v>11579</v>
      </c>
      <c r="J1884" t="s">
        <v>11578</v>
      </c>
      <c r="M1884" t="b">
        <v>0</v>
      </c>
      <c r="T1884" t="s">
        <v>4341</v>
      </c>
      <c r="U1884" t="s">
        <v>4340</v>
      </c>
      <c r="V1884" t="s">
        <v>11272</v>
      </c>
      <c r="W1884">
        <v>2906</v>
      </c>
      <c r="X1884" s="25" t="s">
        <v>21844</v>
      </c>
      <c r="Y1884" t="s">
        <v>21845</v>
      </c>
      <c r="Z1884" t="s">
        <v>11577</v>
      </c>
      <c r="AA1884" t="str">
        <f t="shared" si="29"/>
        <v>Mainframe Product Security Requirements Guide :: Version 2, Release: 1 Benchmark Date: 27 Oct 2022 SC-39;</v>
      </c>
    </row>
    <row r="1885" spans="1:27" ht="409.5" hidden="1">
      <c r="A1885" t="s">
        <v>5885</v>
      </c>
      <c r="B1885" t="s">
        <v>4349</v>
      </c>
      <c r="C1885" t="s">
        <v>5884</v>
      </c>
      <c r="D1885" t="s">
        <v>5883</v>
      </c>
      <c r="E1885" t="s">
        <v>5882</v>
      </c>
      <c r="F1885" t="s">
        <v>5881</v>
      </c>
      <c r="G1885" s="25" t="s">
        <v>5880</v>
      </c>
      <c r="I1885" s="25" t="s">
        <v>5879</v>
      </c>
      <c r="J1885" t="s">
        <v>5878</v>
      </c>
      <c r="M1885" t="b">
        <v>0</v>
      </c>
      <c r="T1885" t="s">
        <v>4341</v>
      </c>
      <c r="U1885" t="s">
        <v>4340</v>
      </c>
      <c r="V1885" t="s">
        <v>5162</v>
      </c>
      <c r="W1885">
        <v>4093</v>
      </c>
      <c r="X1885" s="25" t="s">
        <v>21844</v>
      </c>
      <c r="Y1885" t="s">
        <v>21845</v>
      </c>
      <c r="Z1885" t="s">
        <v>5877</v>
      </c>
      <c r="AA1885" t="str">
        <f t="shared" si="29"/>
        <v>Application Security and Development Security Technical Implementation Guide :: Version 5, Release: 2 Benchmark Date: 27 Oct 2022 SC-39;</v>
      </c>
    </row>
    <row r="1886" spans="1:27" ht="409.5" hidden="1">
      <c r="A1886" t="s">
        <v>17547</v>
      </c>
      <c r="B1886" t="s">
        <v>4349</v>
      </c>
      <c r="C1886" t="s">
        <v>5875</v>
      </c>
      <c r="D1886" t="s">
        <v>17546</v>
      </c>
      <c r="E1886" t="s">
        <v>17545</v>
      </c>
      <c r="F1886" t="s">
        <v>17544</v>
      </c>
      <c r="G1886" s="25" t="s">
        <v>17543</v>
      </c>
      <c r="I1886" s="25" t="s">
        <v>17542</v>
      </c>
      <c r="J1886" t="s">
        <v>17541</v>
      </c>
      <c r="M1886" t="b">
        <v>0</v>
      </c>
      <c r="T1886" t="s">
        <v>4341</v>
      </c>
      <c r="U1886" t="s">
        <v>4340</v>
      </c>
      <c r="V1886" t="s">
        <v>16942</v>
      </c>
      <c r="W1886">
        <v>5239</v>
      </c>
      <c r="X1886" s="25" t="s">
        <v>21846</v>
      </c>
      <c r="Y1886" t="s">
        <v>21847</v>
      </c>
      <c r="AA1886" t="str">
        <f t="shared" si="29"/>
        <v>Container Platform Security Requirements Guide :: Version 1, Release: 3 Benchmark Date: 27 Jan 2022 SC-4;</v>
      </c>
    </row>
    <row r="1887" spans="1:27" ht="409.5" hidden="1">
      <c r="A1887" t="s">
        <v>17540</v>
      </c>
      <c r="B1887" t="s">
        <v>4349</v>
      </c>
      <c r="C1887" t="s">
        <v>5875</v>
      </c>
      <c r="D1887" t="s">
        <v>17539</v>
      </c>
      <c r="E1887" t="s">
        <v>17538</v>
      </c>
      <c r="F1887" t="s">
        <v>17537</v>
      </c>
      <c r="G1887" t="s">
        <v>17536</v>
      </c>
      <c r="I1887" s="25" t="s">
        <v>17535</v>
      </c>
      <c r="J1887" t="s">
        <v>17534</v>
      </c>
      <c r="M1887" t="b">
        <v>0</v>
      </c>
      <c r="T1887" t="s">
        <v>4341</v>
      </c>
      <c r="U1887" t="s">
        <v>4340</v>
      </c>
      <c r="V1887" t="s">
        <v>16942</v>
      </c>
      <c r="W1887">
        <v>5239</v>
      </c>
      <c r="X1887" s="25" t="s">
        <v>21846</v>
      </c>
      <c r="Y1887" t="s">
        <v>21847</v>
      </c>
      <c r="AA1887" t="str">
        <f t="shared" si="29"/>
        <v>Container Platform Security Requirements Guide :: Version 1, Release: 3 Benchmark Date: 27 Jan 2022 SC-4;</v>
      </c>
    </row>
    <row r="1888" spans="1:27" ht="409.5" hidden="1">
      <c r="A1888" t="s">
        <v>16519</v>
      </c>
      <c r="B1888" t="s">
        <v>4349</v>
      </c>
      <c r="C1888" t="s">
        <v>5875</v>
      </c>
      <c r="D1888" t="s">
        <v>16518</v>
      </c>
      <c r="E1888" t="s">
        <v>16517</v>
      </c>
      <c r="F1888" t="s">
        <v>16516</v>
      </c>
      <c r="G1888" s="25" t="s">
        <v>16515</v>
      </c>
      <c r="I1888" s="25" t="s">
        <v>16514</v>
      </c>
      <c r="J1888" t="s">
        <v>16513</v>
      </c>
      <c r="M1888" t="b">
        <v>0</v>
      </c>
      <c r="T1888" t="s">
        <v>4341</v>
      </c>
      <c r="U1888" t="s">
        <v>4340</v>
      </c>
      <c r="V1888" t="s">
        <v>15953</v>
      </c>
      <c r="W1888">
        <v>2902</v>
      </c>
      <c r="X1888" s="25" t="s">
        <v>21846</v>
      </c>
      <c r="Y1888" t="s">
        <v>21847</v>
      </c>
      <c r="Z1888" t="s">
        <v>16512</v>
      </c>
      <c r="AA1888" t="str">
        <f t="shared" si="29"/>
        <v>Database Security Requirements Guide :: Version 3, Release: 3 Benchmark Date: 27 Jul 2022 SC-4;</v>
      </c>
    </row>
    <row r="1889" spans="1:27" ht="409.5" hidden="1">
      <c r="A1889" t="s">
        <v>16511</v>
      </c>
      <c r="B1889" t="s">
        <v>4349</v>
      </c>
      <c r="C1889" t="s">
        <v>5875</v>
      </c>
      <c r="D1889" t="s">
        <v>16510</v>
      </c>
      <c r="E1889" t="s">
        <v>16509</v>
      </c>
      <c r="F1889" t="s">
        <v>16508</v>
      </c>
      <c r="G1889" t="s">
        <v>16507</v>
      </c>
      <c r="I1889" s="25" t="s">
        <v>16506</v>
      </c>
      <c r="J1889" s="25" t="s">
        <v>16505</v>
      </c>
      <c r="M1889" t="b">
        <v>0</v>
      </c>
      <c r="T1889" t="s">
        <v>4341</v>
      </c>
      <c r="U1889" t="s">
        <v>4340</v>
      </c>
      <c r="V1889" t="s">
        <v>15953</v>
      </c>
      <c r="W1889">
        <v>2902</v>
      </c>
      <c r="X1889" s="25" t="s">
        <v>21846</v>
      </c>
      <c r="Y1889" t="s">
        <v>21847</v>
      </c>
      <c r="Z1889" t="s">
        <v>16504</v>
      </c>
      <c r="AA1889" t="str">
        <f t="shared" si="29"/>
        <v>Database Security Requirements Guide :: Version 3, Release: 3 Benchmark Date: 27 Jul 2022 SC-4;</v>
      </c>
    </row>
    <row r="1890" spans="1:27" ht="409.5" hidden="1">
      <c r="A1890" t="s">
        <v>16503</v>
      </c>
      <c r="B1890" t="s">
        <v>4349</v>
      </c>
      <c r="C1890" t="s">
        <v>5875</v>
      </c>
      <c r="D1890" t="s">
        <v>16502</v>
      </c>
      <c r="E1890" t="s">
        <v>16501</v>
      </c>
      <c r="F1890" t="s">
        <v>16500</v>
      </c>
      <c r="G1890" t="s">
        <v>16499</v>
      </c>
      <c r="I1890" s="25" t="s">
        <v>16498</v>
      </c>
      <c r="J1890" t="s">
        <v>16497</v>
      </c>
      <c r="M1890" t="b">
        <v>0</v>
      </c>
      <c r="T1890" t="s">
        <v>4341</v>
      </c>
      <c r="U1890" t="s">
        <v>4340</v>
      </c>
      <c r="V1890" t="s">
        <v>15953</v>
      </c>
      <c r="W1890">
        <v>2902</v>
      </c>
      <c r="X1890" s="25" t="s">
        <v>21846</v>
      </c>
      <c r="Y1890" t="s">
        <v>21847</v>
      </c>
      <c r="Z1890" t="s">
        <v>16496</v>
      </c>
      <c r="AA1890" t="str">
        <f t="shared" si="29"/>
        <v>Database Security Requirements Guide :: Version 3, Release: 3 Benchmark Date: 27 Jul 2022 SC-4;</v>
      </c>
    </row>
    <row r="1891" spans="1:27" ht="409.5" hidden="1">
      <c r="A1891" t="s">
        <v>15756</v>
      </c>
      <c r="B1891" t="s">
        <v>4349</v>
      </c>
      <c r="C1891" t="s">
        <v>15754</v>
      </c>
      <c r="D1891" t="s">
        <v>15755</v>
      </c>
      <c r="E1891" t="s">
        <v>15754</v>
      </c>
      <c r="F1891" t="s">
        <v>15753</v>
      </c>
      <c r="G1891" s="25" t="s">
        <v>15752</v>
      </c>
      <c r="I1891" s="25" t="s">
        <v>15751</v>
      </c>
      <c r="J1891" t="s">
        <v>15750</v>
      </c>
      <c r="M1891" t="b">
        <v>0</v>
      </c>
      <c r="T1891" t="s">
        <v>4341</v>
      </c>
      <c r="U1891" t="s">
        <v>4340</v>
      </c>
      <c r="V1891" t="s">
        <v>15278</v>
      </c>
      <c r="W1891">
        <v>2355</v>
      </c>
      <c r="X1891" s="25" t="s">
        <v>21846</v>
      </c>
      <c r="Y1891" t="s">
        <v>21847</v>
      </c>
      <c r="AA1891" t="str">
        <f t="shared" si="29"/>
        <v>Domain Name System (DNS) Security Requirements Guide :: Version 2, Release: 4 Benchmark Date: 23 Oct 2015 SC-4;</v>
      </c>
    </row>
    <row r="1892" spans="1:27" ht="409.5" hidden="1">
      <c r="A1892" t="s">
        <v>14422</v>
      </c>
      <c r="B1892" t="s">
        <v>4349</v>
      </c>
      <c r="C1892" t="s">
        <v>14421</v>
      </c>
      <c r="D1892" t="s">
        <v>14420</v>
      </c>
      <c r="E1892" t="s">
        <v>14419</v>
      </c>
      <c r="F1892" t="s">
        <v>14418</v>
      </c>
      <c r="G1892" s="25" t="s">
        <v>14417</v>
      </c>
      <c r="I1892" t="s">
        <v>14416</v>
      </c>
      <c r="J1892" t="s">
        <v>14415</v>
      </c>
      <c r="M1892" t="b">
        <v>0</v>
      </c>
      <c r="T1892" t="s">
        <v>4341</v>
      </c>
      <c r="U1892" t="s">
        <v>4340</v>
      </c>
      <c r="V1892" t="s">
        <v>13339</v>
      </c>
      <c r="W1892">
        <v>2895</v>
      </c>
      <c r="X1892" s="25" t="s">
        <v>21846</v>
      </c>
      <c r="Y1892" t="s">
        <v>21847</v>
      </c>
      <c r="Z1892" t="s">
        <v>14414</v>
      </c>
      <c r="AA1892" t="str">
        <f t="shared" si="29"/>
        <v>General Purpose Operating System Security Requirements Guide :: Version 2, Release: 4 Benchmark Date: 27 Jul 2022 SC-4;</v>
      </c>
    </row>
    <row r="1893" spans="1:27" ht="409.5" hidden="1">
      <c r="A1893" t="s">
        <v>5876</v>
      </c>
      <c r="B1893" t="s">
        <v>4349</v>
      </c>
      <c r="C1893" t="s">
        <v>5875</v>
      </c>
      <c r="D1893" t="s">
        <v>5874</v>
      </c>
      <c r="E1893" t="s">
        <v>5873</v>
      </c>
      <c r="F1893" t="s">
        <v>5872</v>
      </c>
      <c r="G1893" s="25" t="s">
        <v>5871</v>
      </c>
      <c r="I1893" s="25" t="s">
        <v>5870</v>
      </c>
      <c r="J1893" t="s">
        <v>5869</v>
      </c>
      <c r="M1893" t="b">
        <v>0</v>
      </c>
      <c r="T1893" t="s">
        <v>4341</v>
      </c>
      <c r="U1893" t="s">
        <v>4340</v>
      </c>
      <c r="V1893" t="s">
        <v>5162</v>
      </c>
      <c r="W1893">
        <v>4093</v>
      </c>
      <c r="X1893" s="25" t="s">
        <v>21846</v>
      </c>
      <c r="Y1893" t="s">
        <v>21847</v>
      </c>
      <c r="Z1893" t="s">
        <v>5868</v>
      </c>
      <c r="AA1893" t="str">
        <f t="shared" si="29"/>
        <v>Application Security and Development Security Technical Implementation Guide :: Version 5, Release: 2 Benchmark Date: 27 Oct 2022 SC-4;</v>
      </c>
    </row>
    <row r="1894" spans="1:27" ht="409.5">
      <c r="A1894" t="s">
        <v>20235</v>
      </c>
      <c r="B1894" t="s">
        <v>4349</v>
      </c>
      <c r="C1894" t="s">
        <v>20233</v>
      </c>
      <c r="D1894" t="s">
        <v>20234</v>
      </c>
      <c r="E1894" t="s">
        <v>20233</v>
      </c>
      <c r="F1894" t="s">
        <v>20232</v>
      </c>
      <c r="G1894" s="25" t="s">
        <v>20231</v>
      </c>
      <c r="I1894" s="25" t="s">
        <v>20230</v>
      </c>
      <c r="J1894" t="s">
        <v>20229</v>
      </c>
      <c r="M1894" t="b">
        <v>0</v>
      </c>
      <c r="T1894" t="s">
        <v>4341</v>
      </c>
      <c r="U1894" t="s">
        <v>4340</v>
      </c>
      <c r="V1894" t="s">
        <v>19908</v>
      </c>
      <c r="W1894">
        <v>2489</v>
      </c>
      <c r="X1894" s="25" t="s">
        <v>21848</v>
      </c>
      <c r="Y1894" t="s">
        <v>21849</v>
      </c>
      <c r="AA1894" t="str">
        <f t="shared" si="29"/>
        <v>Application Layer Gateway (ALG) Security Requirements Guide (SRG) :: Version 1, Release: 2 Benchmark Date: 24 Jul 2015 SC-5;</v>
      </c>
    </row>
    <row r="1895" spans="1:27" ht="409.5">
      <c r="A1895" t="s">
        <v>20228</v>
      </c>
      <c r="B1895" t="s">
        <v>4349</v>
      </c>
      <c r="C1895" t="s">
        <v>20226</v>
      </c>
      <c r="D1895" t="s">
        <v>20227</v>
      </c>
      <c r="E1895" t="s">
        <v>20226</v>
      </c>
      <c r="F1895" t="s">
        <v>20225</v>
      </c>
      <c r="G1895" s="25" t="s">
        <v>20224</v>
      </c>
      <c r="I1895" s="25" t="s">
        <v>20223</v>
      </c>
      <c r="J1895" t="s">
        <v>20222</v>
      </c>
      <c r="M1895" t="b">
        <v>0</v>
      </c>
      <c r="T1895" t="s">
        <v>4341</v>
      </c>
      <c r="U1895" t="s">
        <v>4340</v>
      </c>
      <c r="V1895" t="s">
        <v>19908</v>
      </c>
      <c r="W1895">
        <v>2489</v>
      </c>
      <c r="X1895" s="25" t="s">
        <v>21848</v>
      </c>
      <c r="Y1895" t="s">
        <v>21849</v>
      </c>
      <c r="AA1895" t="str">
        <f t="shared" si="29"/>
        <v>Application Layer Gateway (ALG) Security Requirements Guide (SRG) :: Version 1, Release: 2 Benchmark Date: 24 Jul 2015 SC-5;</v>
      </c>
    </row>
    <row r="1896" spans="1:27" ht="409.5">
      <c r="A1896" t="s">
        <v>20221</v>
      </c>
      <c r="B1896" t="s">
        <v>4349</v>
      </c>
      <c r="C1896" t="s">
        <v>20219</v>
      </c>
      <c r="D1896" t="s">
        <v>20220</v>
      </c>
      <c r="E1896" t="s">
        <v>20219</v>
      </c>
      <c r="F1896" t="s">
        <v>20218</v>
      </c>
      <c r="G1896" s="25" t="s">
        <v>20217</v>
      </c>
      <c r="I1896" s="25" t="s">
        <v>20216</v>
      </c>
      <c r="J1896" t="s">
        <v>20215</v>
      </c>
      <c r="M1896" t="b">
        <v>0</v>
      </c>
      <c r="T1896" t="s">
        <v>4341</v>
      </c>
      <c r="U1896" t="s">
        <v>4340</v>
      </c>
      <c r="V1896" t="s">
        <v>19908</v>
      </c>
      <c r="W1896">
        <v>2489</v>
      </c>
      <c r="X1896" s="25" t="s">
        <v>21848</v>
      </c>
      <c r="Y1896" t="s">
        <v>21849</v>
      </c>
      <c r="AA1896" t="str">
        <f t="shared" si="29"/>
        <v>Application Layer Gateway (ALG) Security Requirements Guide (SRG) :: Version 1, Release: 2 Benchmark Date: 24 Jul 2015 SC-5;</v>
      </c>
    </row>
    <row r="1897" spans="1:27" ht="409.5">
      <c r="A1897" t="s">
        <v>20214</v>
      </c>
      <c r="B1897" t="s">
        <v>4349</v>
      </c>
      <c r="C1897" t="s">
        <v>20212</v>
      </c>
      <c r="D1897" t="s">
        <v>20213</v>
      </c>
      <c r="E1897" t="s">
        <v>20212</v>
      </c>
      <c r="F1897" t="s">
        <v>20211</v>
      </c>
      <c r="G1897" s="25" t="s">
        <v>20210</v>
      </c>
      <c r="I1897" s="25" t="s">
        <v>20209</v>
      </c>
      <c r="J1897" t="s">
        <v>20208</v>
      </c>
      <c r="M1897" t="b">
        <v>0</v>
      </c>
      <c r="T1897" t="s">
        <v>4341</v>
      </c>
      <c r="U1897" t="s">
        <v>4340</v>
      </c>
      <c r="V1897" t="s">
        <v>19908</v>
      </c>
      <c r="W1897">
        <v>2489</v>
      </c>
      <c r="X1897" s="25" t="s">
        <v>21848</v>
      </c>
      <c r="Y1897" t="s">
        <v>21849</v>
      </c>
      <c r="AA1897" t="str">
        <f t="shared" si="29"/>
        <v>Application Layer Gateway (ALG) Security Requirements Guide (SRG) :: Version 1, Release: 2 Benchmark Date: 24 Jul 2015 SC-5;</v>
      </c>
    </row>
    <row r="1898" spans="1:27" ht="409.5" hidden="1">
      <c r="A1898" t="s">
        <v>19093</v>
      </c>
      <c r="B1898" t="s">
        <v>4349</v>
      </c>
      <c r="C1898" t="s">
        <v>4459</v>
      </c>
      <c r="D1898" t="s">
        <v>19092</v>
      </c>
      <c r="E1898" t="s">
        <v>19091</v>
      </c>
      <c r="F1898" t="s">
        <v>19090</v>
      </c>
      <c r="G1898" t="s">
        <v>19089</v>
      </c>
      <c r="I1898" s="25" t="s">
        <v>19088</v>
      </c>
      <c r="J1898" s="25" t="s">
        <v>19087</v>
      </c>
      <c r="M1898" t="b">
        <v>0</v>
      </c>
      <c r="T1898" t="s">
        <v>4341</v>
      </c>
      <c r="U1898" t="s">
        <v>4340</v>
      </c>
      <c r="V1898" t="s">
        <v>18918</v>
      </c>
      <c r="W1898">
        <v>2900</v>
      </c>
      <c r="X1898" s="25" t="s">
        <v>21848</v>
      </c>
      <c r="Y1898" t="s">
        <v>21849</v>
      </c>
      <c r="Z1898" t="s">
        <v>19086</v>
      </c>
      <c r="AA1898" t="str">
        <f t="shared" si="29"/>
        <v>Application Server Security Requirements Guide :: Version 3, Release: 3 Benchmark Date: 27 Oct 2022 SC-5;</v>
      </c>
    </row>
    <row r="1899" spans="1:27" ht="409.5" hidden="1">
      <c r="A1899" t="s">
        <v>19085</v>
      </c>
      <c r="B1899" t="s">
        <v>4349</v>
      </c>
      <c r="C1899" t="s">
        <v>4459</v>
      </c>
      <c r="D1899" t="s">
        <v>19084</v>
      </c>
      <c r="E1899" t="s">
        <v>19083</v>
      </c>
      <c r="F1899" t="s">
        <v>19082</v>
      </c>
      <c r="G1899" s="25" t="s">
        <v>19081</v>
      </c>
      <c r="I1899" s="25" t="s">
        <v>19080</v>
      </c>
      <c r="J1899" t="s">
        <v>19079</v>
      </c>
      <c r="M1899" t="b">
        <v>0</v>
      </c>
      <c r="T1899" t="s">
        <v>4341</v>
      </c>
      <c r="U1899" t="s">
        <v>4340</v>
      </c>
      <c r="V1899" t="s">
        <v>18918</v>
      </c>
      <c r="W1899">
        <v>2900</v>
      </c>
      <c r="X1899" s="25" t="s">
        <v>21848</v>
      </c>
      <c r="Y1899" t="s">
        <v>21849</v>
      </c>
      <c r="Z1899" t="s">
        <v>19078</v>
      </c>
      <c r="AA1899" t="str">
        <f t="shared" si="29"/>
        <v>Application Server Security Requirements Guide :: Version 3, Release: 3 Benchmark Date: 27 Oct 2022 SC-5;</v>
      </c>
    </row>
    <row r="1900" spans="1:27" ht="409.5" hidden="1">
      <c r="A1900" t="s">
        <v>17223</v>
      </c>
      <c r="B1900" t="s">
        <v>4349</v>
      </c>
      <c r="C1900" t="s">
        <v>4459</v>
      </c>
      <c r="D1900" t="s">
        <v>17222</v>
      </c>
      <c r="E1900" t="s">
        <v>17221</v>
      </c>
      <c r="F1900" t="s">
        <v>17220</v>
      </c>
      <c r="G1900" s="25" t="s">
        <v>17219</v>
      </c>
      <c r="I1900" s="25" t="s">
        <v>17218</v>
      </c>
      <c r="J1900" t="s">
        <v>17217</v>
      </c>
      <c r="M1900" t="b">
        <v>0</v>
      </c>
      <c r="T1900" t="s">
        <v>4341</v>
      </c>
      <c r="U1900" t="s">
        <v>4340</v>
      </c>
      <c r="V1900" t="s">
        <v>16942</v>
      </c>
      <c r="W1900">
        <v>5239</v>
      </c>
      <c r="X1900" s="25" t="s">
        <v>21848</v>
      </c>
      <c r="Y1900" t="s">
        <v>21849</v>
      </c>
      <c r="AA1900" t="str">
        <f t="shared" si="29"/>
        <v>Container Platform Security Requirements Guide :: Version 1, Release: 3 Benchmark Date: 27 Jan 2022 SC-5;</v>
      </c>
    </row>
    <row r="1901" spans="1:27" ht="409.5" hidden="1">
      <c r="A1901" t="s">
        <v>15108</v>
      </c>
      <c r="B1901" t="s">
        <v>4745</v>
      </c>
      <c r="C1901" t="s">
        <v>9587</v>
      </c>
      <c r="D1901" t="s">
        <v>15107</v>
      </c>
      <c r="E1901" t="s">
        <v>15106</v>
      </c>
      <c r="F1901" t="s">
        <v>15105</v>
      </c>
      <c r="G1901" s="25" t="s">
        <v>15104</v>
      </c>
      <c r="I1901" s="25" t="s">
        <v>15103</v>
      </c>
      <c r="J1901" s="25" t="s">
        <v>15102</v>
      </c>
      <c r="M1901" t="b">
        <v>0</v>
      </c>
      <c r="T1901" t="s">
        <v>4341</v>
      </c>
      <c r="U1901" t="s">
        <v>4340</v>
      </c>
      <c r="V1901" t="s">
        <v>15010</v>
      </c>
      <c r="W1901">
        <v>2912</v>
      </c>
      <c r="X1901" s="25" t="s">
        <v>21848</v>
      </c>
      <c r="Y1901" t="s">
        <v>21849</v>
      </c>
      <c r="Z1901" t="s">
        <v>15101</v>
      </c>
      <c r="AA1901" t="str">
        <f t="shared" si="29"/>
        <v>Firewall Security Requirements Guide :: Version 2, Release: 3 Benchmark Date: 27 Oct 2022 SC-5;</v>
      </c>
    </row>
    <row r="1902" spans="1:27" ht="409.5" hidden="1">
      <c r="A1902" t="s">
        <v>13661</v>
      </c>
      <c r="B1902" t="s">
        <v>4349</v>
      </c>
      <c r="C1902" t="s">
        <v>13660</v>
      </c>
      <c r="D1902" t="s">
        <v>13659</v>
      </c>
      <c r="E1902" t="s">
        <v>13658</v>
      </c>
      <c r="F1902" t="s">
        <v>13657</v>
      </c>
      <c r="G1902" s="25" t="s">
        <v>13656</v>
      </c>
      <c r="I1902" t="s">
        <v>13655</v>
      </c>
      <c r="J1902" t="s">
        <v>13654</v>
      </c>
      <c r="M1902" t="b">
        <v>0</v>
      </c>
      <c r="T1902" t="s">
        <v>4341</v>
      </c>
      <c r="U1902" t="s">
        <v>4340</v>
      </c>
      <c r="V1902" t="s">
        <v>13339</v>
      </c>
      <c r="W1902">
        <v>2895</v>
      </c>
      <c r="X1902" s="25" t="s">
        <v>21848</v>
      </c>
      <c r="Y1902" t="s">
        <v>21849</v>
      </c>
      <c r="Z1902" t="s">
        <v>13653</v>
      </c>
      <c r="AA1902" t="str">
        <f t="shared" si="29"/>
        <v>General Purpose Operating System Security Requirements Guide :: Version 2, Release: 4 Benchmark Date: 27 Jul 2022 SC-5;</v>
      </c>
    </row>
    <row r="1903" spans="1:27" ht="409.5" hidden="1">
      <c r="A1903" t="s">
        <v>13120</v>
      </c>
      <c r="B1903" t="s">
        <v>4349</v>
      </c>
      <c r="C1903" t="s">
        <v>13118</v>
      </c>
      <c r="D1903" t="s">
        <v>13119</v>
      </c>
      <c r="E1903" t="s">
        <v>13118</v>
      </c>
      <c r="F1903" t="s">
        <v>13117</v>
      </c>
      <c r="G1903" s="25" t="s">
        <v>13116</v>
      </c>
      <c r="I1903" s="25" t="s">
        <v>13115</v>
      </c>
      <c r="J1903" t="s">
        <v>13114</v>
      </c>
      <c r="M1903" t="b">
        <v>0</v>
      </c>
      <c r="T1903" t="s">
        <v>4341</v>
      </c>
      <c r="U1903" t="s">
        <v>4340</v>
      </c>
      <c r="V1903" t="s">
        <v>12920</v>
      </c>
      <c r="W1903">
        <v>2358</v>
      </c>
      <c r="X1903" s="25" t="s">
        <v>21848</v>
      </c>
      <c r="Y1903" t="s">
        <v>21849</v>
      </c>
      <c r="AA1903" t="str">
        <f t="shared" si="29"/>
        <v>Intrusion Detection and Prevention Systems (IDPS) Security Requirements Guide :: Version 2, Release: 6 Benchmark Date: 24 Jul 2020 SC-5;</v>
      </c>
    </row>
    <row r="1904" spans="1:27" ht="409.5" hidden="1">
      <c r="A1904" t="s">
        <v>13113</v>
      </c>
      <c r="B1904" t="s">
        <v>4349</v>
      </c>
      <c r="C1904" t="s">
        <v>13111</v>
      </c>
      <c r="D1904" t="s">
        <v>13112</v>
      </c>
      <c r="E1904" t="s">
        <v>13111</v>
      </c>
      <c r="F1904" t="s">
        <v>13110</v>
      </c>
      <c r="G1904" s="25" t="s">
        <v>13109</v>
      </c>
      <c r="I1904" s="25" t="s">
        <v>13108</v>
      </c>
      <c r="J1904" t="s">
        <v>13107</v>
      </c>
      <c r="M1904" t="b">
        <v>0</v>
      </c>
      <c r="T1904" t="s">
        <v>4341</v>
      </c>
      <c r="U1904" t="s">
        <v>4340</v>
      </c>
      <c r="V1904" t="s">
        <v>12920</v>
      </c>
      <c r="W1904">
        <v>2358</v>
      </c>
      <c r="X1904" s="25" t="s">
        <v>21848</v>
      </c>
      <c r="Y1904" t="s">
        <v>21849</v>
      </c>
      <c r="AA1904" t="str">
        <f t="shared" si="29"/>
        <v>Intrusion Detection and Prevention Systems (IDPS) Security Requirements Guide :: Version 2, Release: 6 Benchmark Date: 24 Jul 2020 SC-5;</v>
      </c>
    </row>
    <row r="1905" spans="1:27" ht="409.5" hidden="1">
      <c r="A1905" t="s">
        <v>13106</v>
      </c>
      <c r="B1905" t="s">
        <v>4349</v>
      </c>
      <c r="C1905" t="s">
        <v>13104</v>
      </c>
      <c r="D1905" t="s">
        <v>13105</v>
      </c>
      <c r="E1905" t="s">
        <v>13104</v>
      </c>
      <c r="F1905" t="s">
        <v>13103</v>
      </c>
      <c r="G1905" s="25" t="s">
        <v>13102</v>
      </c>
      <c r="I1905" s="25" t="s">
        <v>13101</v>
      </c>
      <c r="J1905" t="s">
        <v>13100</v>
      </c>
      <c r="M1905" t="b">
        <v>0</v>
      </c>
      <c r="T1905" t="s">
        <v>4341</v>
      </c>
      <c r="U1905" t="s">
        <v>4340</v>
      </c>
      <c r="V1905" t="s">
        <v>12920</v>
      </c>
      <c r="W1905">
        <v>2358</v>
      </c>
      <c r="X1905" s="25" t="s">
        <v>21848</v>
      </c>
      <c r="Y1905" t="s">
        <v>21849</v>
      </c>
      <c r="AA1905" t="str">
        <f t="shared" si="29"/>
        <v>Intrusion Detection and Prevention Systems (IDPS) Security Requirements Guide :: Version 2, Release: 6 Benchmark Date: 24 Jul 2020 SC-5;</v>
      </c>
    </row>
    <row r="1906" spans="1:27" ht="409.5" hidden="1">
      <c r="A1906" t="s">
        <v>12856</v>
      </c>
      <c r="B1906" t="s">
        <v>5187</v>
      </c>
      <c r="C1906" t="s">
        <v>9587</v>
      </c>
      <c r="D1906" t="s">
        <v>12855</v>
      </c>
      <c r="E1906" t="s">
        <v>12854</v>
      </c>
      <c r="F1906" t="s">
        <v>12853</v>
      </c>
      <c r="G1906" s="25" t="s">
        <v>12852</v>
      </c>
      <c r="I1906" s="25" t="s">
        <v>12851</v>
      </c>
      <c r="J1906" t="s">
        <v>12850</v>
      </c>
      <c r="M1906" t="b">
        <v>0</v>
      </c>
      <c r="T1906" t="s">
        <v>4341</v>
      </c>
      <c r="U1906" t="s">
        <v>4340</v>
      </c>
      <c r="V1906" t="s">
        <v>12698</v>
      </c>
      <c r="W1906">
        <v>2913</v>
      </c>
      <c r="X1906" s="25" t="s">
        <v>21848</v>
      </c>
      <c r="Y1906" t="s">
        <v>21849</v>
      </c>
      <c r="Z1906" t="s">
        <v>12849</v>
      </c>
      <c r="AA1906" t="str">
        <f t="shared" si="29"/>
        <v>Layer 2 Switch Security Requirements Guide :: Version 2, Release: 1 Benchmark Date: 18 May 2021 SC-5;</v>
      </c>
    </row>
    <row r="1907" spans="1:27" ht="409.5" hidden="1">
      <c r="A1907" t="s">
        <v>12848</v>
      </c>
      <c r="B1907" t="s">
        <v>4349</v>
      </c>
      <c r="C1907" t="s">
        <v>9587</v>
      </c>
      <c r="D1907" t="s">
        <v>12847</v>
      </c>
      <c r="E1907" t="s">
        <v>12846</v>
      </c>
      <c r="F1907" t="s">
        <v>12845</v>
      </c>
      <c r="G1907" t="s">
        <v>12844</v>
      </c>
      <c r="I1907" s="25" t="s">
        <v>12843</v>
      </c>
      <c r="J1907" t="s">
        <v>12842</v>
      </c>
      <c r="M1907" t="b">
        <v>0</v>
      </c>
      <c r="T1907" t="s">
        <v>4341</v>
      </c>
      <c r="U1907" t="s">
        <v>4340</v>
      </c>
      <c r="V1907" t="s">
        <v>12698</v>
      </c>
      <c r="W1907">
        <v>2913</v>
      </c>
      <c r="X1907" s="25" t="s">
        <v>21848</v>
      </c>
      <c r="Y1907" t="s">
        <v>21849</v>
      </c>
      <c r="Z1907" t="s">
        <v>12841</v>
      </c>
      <c r="AA1907" t="str">
        <f t="shared" si="29"/>
        <v>Layer 2 Switch Security Requirements Guide :: Version 2, Release: 1 Benchmark Date: 18 May 2021 SC-5;</v>
      </c>
    </row>
    <row r="1908" spans="1:27" ht="409.5" hidden="1">
      <c r="A1908" t="s">
        <v>12840</v>
      </c>
      <c r="B1908" t="s">
        <v>4349</v>
      </c>
      <c r="C1908" t="s">
        <v>9587</v>
      </c>
      <c r="D1908" t="s">
        <v>12839</v>
      </c>
      <c r="E1908" t="s">
        <v>12838</v>
      </c>
      <c r="F1908" t="s">
        <v>12837</v>
      </c>
      <c r="G1908" t="s">
        <v>12836</v>
      </c>
      <c r="I1908" s="25" t="s">
        <v>12835</v>
      </c>
      <c r="J1908" t="s">
        <v>12834</v>
      </c>
      <c r="M1908" t="b">
        <v>0</v>
      </c>
      <c r="T1908" t="s">
        <v>4341</v>
      </c>
      <c r="U1908" t="s">
        <v>4340</v>
      </c>
      <c r="V1908" t="s">
        <v>12698</v>
      </c>
      <c r="W1908">
        <v>2913</v>
      </c>
      <c r="X1908" s="25" t="s">
        <v>21848</v>
      </c>
      <c r="Y1908" t="s">
        <v>21849</v>
      </c>
      <c r="Z1908" t="s">
        <v>12833</v>
      </c>
      <c r="AA1908" t="str">
        <f t="shared" si="29"/>
        <v>Layer 2 Switch Security Requirements Guide :: Version 2, Release: 1 Benchmark Date: 18 May 2021 SC-5;</v>
      </c>
    </row>
    <row r="1909" spans="1:27" ht="409.5" hidden="1">
      <c r="A1909" t="s">
        <v>12832</v>
      </c>
      <c r="B1909" t="s">
        <v>4349</v>
      </c>
      <c r="C1909" t="s">
        <v>9587</v>
      </c>
      <c r="D1909" t="s">
        <v>12831</v>
      </c>
      <c r="E1909" t="s">
        <v>12830</v>
      </c>
      <c r="F1909" t="s">
        <v>12829</v>
      </c>
      <c r="G1909" t="s">
        <v>12828</v>
      </c>
      <c r="I1909" s="25" t="s">
        <v>12827</v>
      </c>
      <c r="J1909" t="s">
        <v>12826</v>
      </c>
      <c r="M1909" t="b">
        <v>0</v>
      </c>
      <c r="T1909" t="s">
        <v>4341</v>
      </c>
      <c r="U1909" t="s">
        <v>4340</v>
      </c>
      <c r="V1909" t="s">
        <v>12698</v>
      </c>
      <c r="W1909">
        <v>2913</v>
      </c>
      <c r="X1909" s="25" t="s">
        <v>21848</v>
      </c>
      <c r="Y1909" t="s">
        <v>21849</v>
      </c>
      <c r="Z1909" t="s">
        <v>12825</v>
      </c>
      <c r="AA1909" t="str">
        <f t="shared" si="29"/>
        <v>Layer 2 Switch Security Requirements Guide :: Version 2, Release: 1 Benchmark Date: 18 May 2021 SC-5;</v>
      </c>
    </row>
    <row r="1910" spans="1:27" ht="409.5" hidden="1">
      <c r="A1910" t="s">
        <v>12824</v>
      </c>
      <c r="B1910" t="s">
        <v>4349</v>
      </c>
      <c r="C1910" t="s">
        <v>9587</v>
      </c>
      <c r="D1910" t="s">
        <v>12823</v>
      </c>
      <c r="E1910" t="s">
        <v>12822</v>
      </c>
      <c r="F1910" t="s">
        <v>12821</v>
      </c>
      <c r="G1910" s="25" t="s">
        <v>12820</v>
      </c>
      <c r="I1910" s="25" t="s">
        <v>12819</v>
      </c>
      <c r="J1910" t="s">
        <v>12818</v>
      </c>
      <c r="M1910" t="b">
        <v>0</v>
      </c>
      <c r="T1910" t="s">
        <v>4341</v>
      </c>
      <c r="U1910" t="s">
        <v>4340</v>
      </c>
      <c r="V1910" t="s">
        <v>12698</v>
      </c>
      <c r="W1910">
        <v>2913</v>
      </c>
      <c r="X1910" s="25" t="s">
        <v>21848</v>
      </c>
      <c r="Y1910" t="s">
        <v>21849</v>
      </c>
      <c r="Z1910" t="s">
        <v>12817</v>
      </c>
      <c r="AA1910" t="str">
        <f t="shared" si="29"/>
        <v>Layer 2 Switch Security Requirements Guide :: Version 2, Release: 1 Benchmark Date: 18 May 2021 SC-5;</v>
      </c>
    </row>
    <row r="1911" spans="1:27" ht="409.5" hidden="1">
      <c r="A1911" t="s">
        <v>12816</v>
      </c>
      <c r="B1911" t="s">
        <v>4349</v>
      </c>
      <c r="C1911" t="s">
        <v>9587</v>
      </c>
      <c r="D1911" t="s">
        <v>12815</v>
      </c>
      <c r="E1911" t="s">
        <v>12814</v>
      </c>
      <c r="F1911" t="s">
        <v>12813</v>
      </c>
      <c r="G1911" t="s">
        <v>12812</v>
      </c>
      <c r="I1911" s="25" t="s">
        <v>12811</v>
      </c>
      <c r="J1911" t="s">
        <v>12810</v>
      </c>
      <c r="M1911" t="b">
        <v>0</v>
      </c>
      <c r="T1911" t="s">
        <v>4341</v>
      </c>
      <c r="U1911" t="s">
        <v>4340</v>
      </c>
      <c r="V1911" t="s">
        <v>12698</v>
      </c>
      <c r="W1911">
        <v>2913</v>
      </c>
      <c r="X1911" s="25" t="s">
        <v>21848</v>
      </c>
      <c r="Y1911" t="s">
        <v>21849</v>
      </c>
      <c r="Z1911" t="s">
        <v>12809</v>
      </c>
      <c r="AA1911" t="str">
        <f t="shared" si="29"/>
        <v>Layer 2 Switch Security Requirements Guide :: Version 2, Release: 1 Benchmark Date: 18 May 2021 SC-5;</v>
      </c>
    </row>
    <row r="1912" spans="1:27" ht="409.5" hidden="1">
      <c r="A1912" t="s">
        <v>12808</v>
      </c>
      <c r="B1912" t="s">
        <v>4349</v>
      </c>
      <c r="C1912" t="s">
        <v>9587</v>
      </c>
      <c r="D1912" t="s">
        <v>12807</v>
      </c>
      <c r="E1912" t="s">
        <v>12806</v>
      </c>
      <c r="F1912" t="s">
        <v>12805</v>
      </c>
      <c r="G1912" t="s">
        <v>12804</v>
      </c>
      <c r="I1912" s="25" t="s">
        <v>12803</v>
      </c>
      <c r="J1912" t="s">
        <v>12802</v>
      </c>
      <c r="M1912" t="b">
        <v>0</v>
      </c>
      <c r="T1912" t="s">
        <v>4341</v>
      </c>
      <c r="U1912" t="s">
        <v>4340</v>
      </c>
      <c r="V1912" t="s">
        <v>12698</v>
      </c>
      <c r="W1912">
        <v>2913</v>
      </c>
      <c r="X1912" s="25" t="s">
        <v>21848</v>
      </c>
      <c r="Y1912" t="s">
        <v>21849</v>
      </c>
      <c r="Z1912" t="s">
        <v>12801</v>
      </c>
      <c r="AA1912" t="str">
        <f t="shared" si="29"/>
        <v>Layer 2 Switch Security Requirements Guide :: Version 2, Release: 1 Benchmark Date: 18 May 2021 SC-5;</v>
      </c>
    </row>
    <row r="1913" spans="1:27" ht="409.5" hidden="1">
      <c r="A1913" t="s">
        <v>10680</v>
      </c>
      <c r="B1913" t="s">
        <v>4349</v>
      </c>
      <c r="C1913" t="s">
        <v>4459</v>
      </c>
      <c r="D1913" t="s">
        <v>10679</v>
      </c>
      <c r="E1913" t="s">
        <v>10678</v>
      </c>
      <c r="F1913" t="s">
        <v>10677</v>
      </c>
      <c r="G1913" s="25" t="s">
        <v>10676</v>
      </c>
      <c r="I1913" s="25" t="s">
        <v>10675</v>
      </c>
      <c r="J1913" t="s">
        <v>10674</v>
      </c>
      <c r="M1913" t="b">
        <v>0</v>
      </c>
      <c r="T1913" t="s">
        <v>4341</v>
      </c>
      <c r="U1913" t="s">
        <v>4340</v>
      </c>
      <c r="V1913" t="s">
        <v>10511</v>
      </c>
      <c r="W1913">
        <v>2890</v>
      </c>
      <c r="X1913" s="25" t="s">
        <v>21848</v>
      </c>
      <c r="Y1913" t="s">
        <v>21849</v>
      </c>
      <c r="Z1913" t="s">
        <v>10673</v>
      </c>
      <c r="AA1913" t="str">
        <f t="shared" si="29"/>
        <v>Network Device Management Security Requirements Guide :: Version 4, Release: 1 Benchmark Date: 23 Apr 2021 SC-5;</v>
      </c>
    </row>
    <row r="1914" spans="1:27" ht="409.5" hidden="1">
      <c r="A1914" t="s">
        <v>10094</v>
      </c>
      <c r="B1914" t="s">
        <v>4349</v>
      </c>
      <c r="C1914" t="s">
        <v>9587</v>
      </c>
      <c r="D1914" t="s">
        <v>10093</v>
      </c>
      <c r="E1914" t="s">
        <v>10092</v>
      </c>
      <c r="F1914" t="s">
        <v>10091</v>
      </c>
      <c r="G1914" t="s">
        <v>10090</v>
      </c>
      <c r="I1914" s="25" t="s">
        <v>10089</v>
      </c>
      <c r="J1914" t="s">
        <v>10088</v>
      </c>
      <c r="M1914" t="b">
        <v>0</v>
      </c>
      <c r="T1914" t="s">
        <v>4341</v>
      </c>
      <c r="U1914" t="s">
        <v>4340</v>
      </c>
      <c r="V1914" t="s">
        <v>9672</v>
      </c>
      <c r="W1914">
        <v>2917</v>
      </c>
      <c r="X1914" s="25" t="s">
        <v>21848</v>
      </c>
      <c r="Y1914" t="s">
        <v>21849</v>
      </c>
      <c r="Z1914" t="s">
        <v>10087</v>
      </c>
      <c r="AA1914" t="str">
        <f t="shared" si="29"/>
        <v>Router Security Requirements Guide :: Version 4, Release: 2 Benchmark Date: 23 Apr 2021 SC-5;</v>
      </c>
    </row>
    <row r="1915" spans="1:27" ht="409.5" hidden="1">
      <c r="A1915" t="s">
        <v>10086</v>
      </c>
      <c r="B1915" t="s">
        <v>4349</v>
      </c>
      <c r="C1915" t="s">
        <v>9587</v>
      </c>
      <c r="D1915" t="s">
        <v>10085</v>
      </c>
      <c r="E1915" t="s">
        <v>10084</v>
      </c>
      <c r="F1915" t="s">
        <v>10083</v>
      </c>
      <c r="G1915" s="25" t="s">
        <v>10082</v>
      </c>
      <c r="I1915" s="25" t="s">
        <v>10081</v>
      </c>
      <c r="J1915" t="s">
        <v>10080</v>
      </c>
      <c r="M1915" t="b">
        <v>0</v>
      </c>
      <c r="T1915" t="s">
        <v>4341</v>
      </c>
      <c r="U1915" t="s">
        <v>4340</v>
      </c>
      <c r="V1915" t="s">
        <v>9672</v>
      </c>
      <c r="W1915">
        <v>2917</v>
      </c>
      <c r="X1915" s="25" t="s">
        <v>21848</v>
      </c>
      <c r="Y1915" t="s">
        <v>21849</v>
      </c>
      <c r="Z1915" t="s">
        <v>10079</v>
      </c>
      <c r="AA1915" t="str">
        <f t="shared" si="29"/>
        <v>Router Security Requirements Guide :: Version 4, Release: 2 Benchmark Date: 23 Apr 2021 SC-5;</v>
      </c>
    </row>
    <row r="1916" spans="1:27" ht="409.5" hidden="1">
      <c r="A1916" t="s">
        <v>10078</v>
      </c>
      <c r="B1916" t="s">
        <v>4349</v>
      </c>
      <c r="C1916" t="s">
        <v>9587</v>
      </c>
      <c r="D1916" t="s">
        <v>10077</v>
      </c>
      <c r="E1916" t="s">
        <v>10076</v>
      </c>
      <c r="F1916" t="s">
        <v>10075</v>
      </c>
      <c r="G1916" t="s">
        <v>10074</v>
      </c>
      <c r="I1916" s="25" t="s">
        <v>10073</v>
      </c>
      <c r="J1916" t="s">
        <v>10072</v>
      </c>
      <c r="M1916" t="b">
        <v>0</v>
      </c>
      <c r="T1916" t="s">
        <v>4341</v>
      </c>
      <c r="U1916" t="s">
        <v>4340</v>
      </c>
      <c r="V1916" t="s">
        <v>9672</v>
      </c>
      <c r="W1916">
        <v>2917</v>
      </c>
      <c r="X1916" s="25" t="s">
        <v>21848</v>
      </c>
      <c r="Y1916" t="s">
        <v>21849</v>
      </c>
      <c r="Z1916" t="s">
        <v>10071</v>
      </c>
      <c r="AA1916" t="str">
        <f t="shared" si="29"/>
        <v>Router Security Requirements Guide :: Version 4, Release: 2 Benchmark Date: 23 Apr 2021 SC-5;</v>
      </c>
    </row>
    <row r="1917" spans="1:27" ht="409.5" hidden="1">
      <c r="A1917" t="s">
        <v>10070</v>
      </c>
      <c r="B1917" t="s">
        <v>5187</v>
      </c>
      <c r="C1917" t="s">
        <v>9587</v>
      </c>
      <c r="D1917" t="s">
        <v>10069</v>
      </c>
      <c r="E1917" t="s">
        <v>10068</v>
      </c>
      <c r="F1917" t="s">
        <v>10067</v>
      </c>
      <c r="G1917" s="25" t="s">
        <v>10066</v>
      </c>
      <c r="I1917" s="25" t="s">
        <v>10065</v>
      </c>
      <c r="J1917" t="s">
        <v>10064</v>
      </c>
      <c r="M1917" t="b">
        <v>0</v>
      </c>
      <c r="T1917" t="s">
        <v>4341</v>
      </c>
      <c r="U1917" t="s">
        <v>4340</v>
      </c>
      <c r="V1917" t="s">
        <v>9672</v>
      </c>
      <c r="W1917">
        <v>2917</v>
      </c>
      <c r="X1917" s="25" t="s">
        <v>21848</v>
      </c>
      <c r="Y1917" t="s">
        <v>21849</v>
      </c>
      <c r="Z1917" t="s">
        <v>10063</v>
      </c>
      <c r="AA1917" t="str">
        <f t="shared" si="29"/>
        <v>Router Security Requirements Guide :: Version 4, Release: 2 Benchmark Date: 23 Apr 2021 SC-5;</v>
      </c>
    </row>
    <row r="1918" spans="1:27" ht="409.5" hidden="1">
      <c r="A1918" t="s">
        <v>10062</v>
      </c>
      <c r="B1918" t="s">
        <v>4349</v>
      </c>
      <c r="C1918" t="s">
        <v>9587</v>
      </c>
      <c r="D1918" t="s">
        <v>10061</v>
      </c>
      <c r="E1918" t="s">
        <v>10060</v>
      </c>
      <c r="F1918" t="s">
        <v>10059</v>
      </c>
      <c r="G1918" t="s">
        <v>10058</v>
      </c>
      <c r="I1918" s="25" t="s">
        <v>10057</v>
      </c>
      <c r="J1918" t="s">
        <v>10056</v>
      </c>
      <c r="M1918" t="b">
        <v>0</v>
      </c>
      <c r="T1918" t="s">
        <v>4341</v>
      </c>
      <c r="U1918" t="s">
        <v>4340</v>
      </c>
      <c r="V1918" t="s">
        <v>9672</v>
      </c>
      <c r="W1918">
        <v>2917</v>
      </c>
      <c r="X1918" s="25" t="s">
        <v>21848</v>
      </c>
      <c r="Y1918" t="s">
        <v>21849</v>
      </c>
      <c r="Z1918" t="s">
        <v>10055</v>
      </c>
      <c r="AA1918" t="str">
        <f t="shared" si="29"/>
        <v>Router Security Requirements Guide :: Version 4, Release: 2 Benchmark Date: 23 Apr 2021 SC-5;</v>
      </c>
    </row>
    <row r="1919" spans="1:27" ht="409.5" hidden="1">
      <c r="A1919" t="s">
        <v>10054</v>
      </c>
      <c r="B1919" t="s">
        <v>4349</v>
      </c>
      <c r="C1919" t="s">
        <v>9587</v>
      </c>
      <c r="D1919" t="s">
        <v>10053</v>
      </c>
      <c r="E1919" t="s">
        <v>10052</v>
      </c>
      <c r="F1919" t="s">
        <v>10051</v>
      </c>
      <c r="G1919" t="s">
        <v>10050</v>
      </c>
      <c r="I1919" s="25" t="s">
        <v>10049</v>
      </c>
      <c r="J1919" t="s">
        <v>10048</v>
      </c>
      <c r="M1919" t="b">
        <v>0</v>
      </c>
      <c r="T1919" t="s">
        <v>4341</v>
      </c>
      <c r="U1919" t="s">
        <v>4340</v>
      </c>
      <c r="V1919" t="s">
        <v>9672</v>
      </c>
      <c r="W1919">
        <v>2917</v>
      </c>
      <c r="X1919" s="25" t="s">
        <v>21848</v>
      </c>
      <c r="Y1919" t="s">
        <v>21849</v>
      </c>
      <c r="Z1919" t="s">
        <v>10047</v>
      </c>
      <c r="AA1919" t="str">
        <f t="shared" si="29"/>
        <v>Router Security Requirements Guide :: Version 4, Release: 2 Benchmark Date: 23 Apr 2021 SC-5;</v>
      </c>
    </row>
    <row r="1920" spans="1:27" ht="409.5" hidden="1">
      <c r="A1920" t="s">
        <v>10046</v>
      </c>
      <c r="B1920" t="s">
        <v>4349</v>
      </c>
      <c r="C1920" t="s">
        <v>9587</v>
      </c>
      <c r="D1920" t="s">
        <v>10045</v>
      </c>
      <c r="E1920" t="s">
        <v>10044</v>
      </c>
      <c r="F1920" t="s">
        <v>10043</v>
      </c>
      <c r="G1920" t="s">
        <v>10042</v>
      </c>
      <c r="I1920" s="25" t="s">
        <v>10041</v>
      </c>
      <c r="J1920" t="s">
        <v>10040</v>
      </c>
      <c r="M1920" t="b">
        <v>0</v>
      </c>
      <c r="T1920" t="s">
        <v>4341</v>
      </c>
      <c r="U1920" t="s">
        <v>4340</v>
      </c>
      <c r="V1920" t="s">
        <v>9672</v>
      </c>
      <c r="W1920">
        <v>2917</v>
      </c>
      <c r="X1920" s="25" t="s">
        <v>21848</v>
      </c>
      <c r="Y1920" t="s">
        <v>21849</v>
      </c>
      <c r="Z1920" t="s">
        <v>10039</v>
      </c>
      <c r="AA1920" t="str">
        <f t="shared" si="29"/>
        <v>Router Security Requirements Guide :: Version 4, Release: 2 Benchmark Date: 23 Apr 2021 SC-5;</v>
      </c>
    </row>
    <row r="1921" spans="1:27" ht="409.5" hidden="1">
      <c r="A1921" t="s">
        <v>10038</v>
      </c>
      <c r="B1921" t="s">
        <v>4349</v>
      </c>
      <c r="C1921" t="s">
        <v>9587</v>
      </c>
      <c r="D1921" t="s">
        <v>10037</v>
      </c>
      <c r="E1921" t="s">
        <v>10036</v>
      </c>
      <c r="F1921" t="s">
        <v>10035</v>
      </c>
      <c r="G1921" s="25" t="s">
        <v>10034</v>
      </c>
      <c r="I1921" s="25" t="s">
        <v>10033</v>
      </c>
      <c r="J1921" t="s">
        <v>10032</v>
      </c>
      <c r="M1921" t="b">
        <v>0</v>
      </c>
      <c r="T1921" t="s">
        <v>4341</v>
      </c>
      <c r="U1921" t="s">
        <v>4340</v>
      </c>
      <c r="V1921" t="s">
        <v>9672</v>
      </c>
      <c r="W1921">
        <v>2917</v>
      </c>
      <c r="X1921" s="25" t="s">
        <v>21848</v>
      </c>
      <c r="Y1921" t="s">
        <v>21849</v>
      </c>
      <c r="Z1921" t="s">
        <v>10031</v>
      </c>
      <c r="AA1921" t="str">
        <f t="shared" si="29"/>
        <v>Router Security Requirements Guide :: Version 4, Release: 2 Benchmark Date: 23 Apr 2021 SC-5;</v>
      </c>
    </row>
    <row r="1922" spans="1:27" ht="409.5" hidden="1">
      <c r="A1922" t="s">
        <v>10030</v>
      </c>
      <c r="B1922" t="s">
        <v>5187</v>
      </c>
      <c r="C1922" t="s">
        <v>9587</v>
      </c>
      <c r="D1922" t="s">
        <v>10029</v>
      </c>
      <c r="E1922" t="s">
        <v>10028</v>
      </c>
      <c r="F1922" t="s">
        <v>10027</v>
      </c>
      <c r="G1922" t="s">
        <v>10026</v>
      </c>
      <c r="I1922" s="25" t="s">
        <v>10025</v>
      </c>
      <c r="J1922" t="s">
        <v>10024</v>
      </c>
      <c r="M1922" t="b">
        <v>0</v>
      </c>
      <c r="T1922" t="s">
        <v>4341</v>
      </c>
      <c r="U1922" t="s">
        <v>4340</v>
      </c>
      <c r="V1922" t="s">
        <v>9672</v>
      </c>
      <c r="W1922">
        <v>2917</v>
      </c>
      <c r="X1922" s="25" t="s">
        <v>21848</v>
      </c>
      <c r="Y1922" t="s">
        <v>21849</v>
      </c>
      <c r="Z1922" t="s">
        <v>10023</v>
      </c>
      <c r="AA1922" t="str">
        <f t="shared" si="29"/>
        <v>Router Security Requirements Guide :: Version 4, Release: 2 Benchmark Date: 23 Apr 2021 SC-5;</v>
      </c>
    </row>
    <row r="1923" spans="1:27" ht="409.5" hidden="1">
      <c r="A1923" t="s">
        <v>10022</v>
      </c>
      <c r="B1923" t="s">
        <v>5187</v>
      </c>
      <c r="C1923" t="s">
        <v>9587</v>
      </c>
      <c r="D1923" t="s">
        <v>10021</v>
      </c>
      <c r="E1923" t="s">
        <v>10020</v>
      </c>
      <c r="F1923" t="s">
        <v>10019</v>
      </c>
      <c r="G1923" t="s">
        <v>10018</v>
      </c>
      <c r="I1923" s="25" t="s">
        <v>10017</v>
      </c>
      <c r="J1923" t="s">
        <v>10016</v>
      </c>
      <c r="M1923" t="b">
        <v>0</v>
      </c>
      <c r="T1923" t="s">
        <v>4341</v>
      </c>
      <c r="U1923" t="s">
        <v>4340</v>
      </c>
      <c r="V1923" t="s">
        <v>9672</v>
      </c>
      <c r="W1923">
        <v>2917</v>
      </c>
      <c r="X1923" s="25" t="s">
        <v>21848</v>
      </c>
      <c r="Y1923" t="s">
        <v>21849</v>
      </c>
      <c r="Z1923" t="s">
        <v>10015</v>
      </c>
      <c r="AA1923" t="str">
        <f t="shared" si="29"/>
        <v>Router Security Requirements Guide :: Version 4, Release: 2 Benchmark Date: 23 Apr 2021 SC-5;</v>
      </c>
    </row>
    <row r="1924" spans="1:27" ht="409.5" hidden="1">
      <c r="A1924" t="s">
        <v>10014</v>
      </c>
      <c r="B1924" t="s">
        <v>5187</v>
      </c>
      <c r="C1924" t="s">
        <v>9587</v>
      </c>
      <c r="D1924" t="s">
        <v>10013</v>
      </c>
      <c r="E1924" t="s">
        <v>10012</v>
      </c>
      <c r="F1924" t="s">
        <v>10011</v>
      </c>
      <c r="G1924" t="s">
        <v>10010</v>
      </c>
      <c r="I1924" s="25" t="s">
        <v>10009</v>
      </c>
      <c r="J1924" t="s">
        <v>10008</v>
      </c>
      <c r="M1924" t="b">
        <v>0</v>
      </c>
      <c r="T1924" t="s">
        <v>4341</v>
      </c>
      <c r="U1924" t="s">
        <v>4340</v>
      </c>
      <c r="V1924" t="s">
        <v>9672</v>
      </c>
      <c r="W1924">
        <v>2917</v>
      </c>
      <c r="X1924" s="25" t="s">
        <v>21848</v>
      </c>
      <c r="Y1924" t="s">
        <v>21849</v>
      </c>
      <c r="Z1924" t="s">
        <v>10007</v>
      </c>
      <c r="AA1924" t="str">
        <f t="shared" ref="AA1924:AA1987" si="30">_xlfn.CONCAT(V1924, " ", Y1924)</f>
        <v>Router Security Requirements Guide :: Version 4, Release: 2 Benchmark Date: 23 Apr 2021 SC-5;</v>
      </c>
    </row>
    <row r="1925" spans="1:27" ht="409.5" hidden="1">
      <c r="A1925" t="s">
        <v>10006</v>
      </c>
      <c r="B1925" t="s">
        <v>4349</v>
      </c>
      <c r="C1925" t="s">
        <v>9587</v>
      </c>
      <c r="D1925" t="s">
        <v>10005</v>
      </c>
      <c r="E1925" t="s">
        <v>10004</v>
      </c>
      <c r="F1925" t="s">
        <v>10003</v>
      </c>
      <c r="G1925" t="s">
        <v>10002</v>
      </c>
      <c r="I1925" s="25" t="s">
        <v>10001</v>
      </c>
      <c r="J1925" t="s">
        <v>10000</v>
      </c>
      <c r="M1925" t="b">
        <v>0</v>
      </c>
      <c r="T1925" t="s">
        <v>4341</v>
      </c>
      <c r="U1925" t="s">
        <v>4340</v>
      </c>
      <c r="V1925" t="s">
        <v>9672</v>
      </c>
      <c r="W1925">
        <v>2917</v>
      </c>
      <c r="X1925" s="25" t="s">
        <v>21848</v>
      </c>
      <c r="Y1925" t="s">
        <v>21849</v>
      </c>
      <c r="Z1925" t="s">
        <v>9999</v>
      </c>
      <c r="AA1925" t="str">
        <f t="shared" si="30"/>
        <v>Router Security Requirements Guide :: Version 4, Release: 2 Benchmark Date: 23 Apr 2021 SC-5;</v>
      </c>
    </row>
    <row r="1926" spans="1:27" ht="409.5" hidden="1">
      <c r="A1926" t="s">
        <v>9998</v>
      </c>
      <c r="B1926" t="s">
        <v>4349</v>
      </c>
      <c r="C1926" t="s">
        <v>9587</v>
      </c>
      <c r="D1926" t="s">
        <v>9997</v>
      </c>
      <c r="E1926" t="s">
        <v>9996</v>
      </c>
      <c r="F1926" t="s">
        <v>9995</v>
      </c>
      <c r="G1926" t="s">
        <v>9994</v>
      </c>
      <c r="I1926" s="25" t="s">
        <v>9993</v>
      </c>
      <c r="J1926" t="s">
        <v>9992</v>
      </c>
      <c r="M1926" t="b">
        <v>0</v>
      </c>
      <c r="T1926" t="s">
        <v>4341</v>
      </c>
      <c r="U1926" t="s">
        <v>4340</v>
      </c>
      <c r="V1926" t="s">
        <v>9672</v>
      </c>
      <c r="W1926">
        <v>2917</v>
      </c>
      <c r="X1926" s="25" t="s">
        <v>21848</v>
      </c>
      <c r="Y1926" t="s">
        <v>21849</v>
      </c>
      <c r="Z1926" t="s">
        <v>9991</v>
      </c>
      <c r="AA1926" t="str">
        <f t="shared" si="30"/>
        <v>Router Security Requirements Guide :: Version 4, Release: 2 Benchmark Date: 23 Apr 2021 SC-5;</v>
      </c>
    </row>
    <row r="1927" spans="1:27" ht="409.5" hidden="1">
      <c r="A1927" t="s">
        <v>9759</v>
      </c>
      <c r="B1927" t="s">
        <v>5187</v>
      </c>
      <c r="C1927" t="s">
        <v>9587</v>
      </c>
      <c r="D1927" t="s">
        <v>9758</v>
      </c>
      <c r="E1927" t="s">
        <v>9757</v>
      </c>
      <c r="F1927" t="s">
        <v>9756</v>
      </c>
      <c r="G1927" s="25" t="s">
        <v>9755</v>
      </c>
      <c r="I1927" s="25" t="s">
        <v>9754</v>
      </c>
      <c r="J1927" t="s">
        <v>9753</v>
      </c>
      <c r="M1927" t="b">
        <v>0</v>
      </c>
      <c r="T1927" t="s">
        <v>4341</v>
      </c>
      <c r="U1927" t="s">
        <v>4340</v>
      </c>
      <c r="V1927" t="s">
        <v>9672</v>
      </c>
      <c r="W1927">
        <v>2917</v>
      </c>
      <c r="X1927" s="25" t="s">
        <v>21848</v>
      </c>
      <c r="Y1927" t="s">
        <v>21849</v>
      </c>
      <c r="Z1927" t="s">
        <v>9752</v>
      </c>
      <c r="AA1927" t="str">
        <f t="shared" si="30"/>
        <v>Router Security Requirements Guide :: Version 4, Release: 2 Benchmark Date: 23 Apr 2021 SC-5;</v>
      </c>
    </row>
    <row r="1928" spans="1:27" ht="409.5" hidden="1">
      <c r="A1928" t="s">
        <v>9588</v>
      </c>
      <c r="B1928" t="s">
        <v>4349</v>
      </c>
      <c r="C1928" t="s">
        <v>9587</v>
      </c>
      <c r="D1928" t="s">
        <v>9586</v>
      </c>
      <c r="E1928" t="s">
        <v>9585</v>
      </c>
      <c r="F1928" t="s">
        <v>9584</v>
      </c>
      <c r="G1928" t="s">
        <v>9583</v>
      </c>
      <c r="I1928" s="25" t="s">
        <v>9582</v>
      </c>
      <c r="J1928" t="s">
        <v>9581</v>
      </c>
      <c r="M1928" t="b">
        <v>0</v>
      </c>
      <c r="T1928" t="s">
        <v>4341</v>
      </c>
      <c r="U1928" t="s">
        <v>4340</v>
      </c>
      <c r="V1928" t="s">
        <v>9446</v>
      </c>
      <c r="W1928">
        <v>3333</v>
      </c>
      <c r="X1928" s="25" t="s">
        <v>21848</v>
      </c>
      <c r="Y1928" t="s">
        <v>21849</v>
      </c>
      <c r="AA1928" t="str">
        <f t="shared" si="30"/>
        <v>SDN Controller Security Requirements Guide :: Version 1, Release: 2 Benchmark Date: 24 Apr 2020 SC-5;</v>
      </c>
    </row>
    <row r="1929" spans="1:27" ht="409.5" hidden="1">
      <c r="A1929" t="s">
        <v>5867</v>
      </c>
      <c r="B1929" t="s">
        <v>4349</v>
      </c>
      <c r="C1929" t="s">
        <v>4459</v>
      </c>
      <c r="D1929" t="s">
        <v>5866</v>
      </c>
      <c r="E1929" t="s">
        <v>5865</v>
      </c>
      <c r="F1929" t="s">
        <v>5864</v>
      </c>
      <c r="G1929" s="25" t="s">
        <v>5863</v>
      </c>
      <c r="I1929" s="25" t="s">
        <v>5862</v>
      </c>
      <c r="J1929" s="25" t="s">
        <v>5861</v>
      </c>
      <c r="M1929" t="b">
        <v>0</v>
      </c>
      <c r="T1929" t="s">
        <v>4341</v>
      </c>
      <c r="U1929" t="s">
        <v>4340</v>
      </c>
      <c r="V1929" t="s">
        <v>5162</v>
      </c>
      <c r="W1929">
        <v>4093</v>
      </c>
      <c r="X1929" s="25" t="s">
        <v>21848</v>
      </c>
      <c r="Y1929" t="s">
        <v>21849</v>
      </c>
      <c r="Z1929" t="s">
        <v>5860</v>
      </c>
      <c r="AA1929" t="str">
        <f t="shared" si="30"/>
        <v>Application Security and Development Security Technical Implementation Guide :: Version 5, Release: 2 Benchmark Date: 27 Oct 2022 SC-5;</v>
      </c>
    </row>
    <row r="1930" spans="1:27" ht="409.5" hidden="1">
      <c r="A1930" t="s">
        <v>5232</v>
      </c>
      <c r="B1930" t="s">
        <v>4349</v>
      </c>
      <c r="C1930" t="s">
        <v>4358</v>
      </c>
      <c r="D1930" t="s">
        <v>5231</v>
      </c>
      <c r="E1930" t="s">
        <v>5230</v>
      </c>
      <c r="F1930" t="s">
        <v>5229</v>
      </c>
      <c r="G1930" t="s">
        <v>5228</v>
      </c>
      <c r="I1930" s="25" t="s">
        <v>5227</v>
      </c>
      <c r="J1930" t="s">
        <v>5226</v>
      </c>
      <c r="M1930" t="b">
        <v>0</v>
      </c>
      <c r="T1930" t="s">
        <v>4341</v>
      </c>
      <c r="U1930" t="s">
        <v>4340</v>
      </c>
      <c r="V1930" t="s">
        <v>5162</v>
      </c>
      <c r="W1930">
        <v>4093</v>
      </c>
      <c r="X1930" s="25" t="s">
        <v>21850</v>
      </c>
      <c r="Y1930" t="s">
        <v>21849</v>
      </c>
      <c r="Z1930" t="s">
        <v>5225</v>
      </c>
      <c r="AA1930" t="str">
        <f t="shared" si="30"/>
        <v>Application Security and Development Security Technical Implementation Guide :: Version 5, Release: 2 Benchmark Date: 27 Oct 2022 SC-5;</v>
      </c>
    </row>
    <row r="1931" spans="1:27" ht="409.5" hidden="1">
      <c r="A1931" t="s">
        <v>4468</v>
      </c>
      <c r="B1931" t="s">
        <v>4349</v>
      </c>
      <c r="C1931" t="s">
        <v>4459</v>
      </c>
      <c r="D1931" t="s">
        <v>4467</v>
      </c>
      <c r="E1931" t="s">
        <v>4466</v>
      </c>
      <c r="F1931" t="s">
        <v>4465</v>
      </c>
      <c r="G1931" s="25" t="s">
        <v>4464</v>
      </c>
      <c r="I1931" s="25" t="s">
        <v>4463</v>
      </c>
      <c r="J1931" t="s">
        <v>4462</v>
      </c>
      <c r="M1931" t="b">
        <v>0</v>
      </c>
      <c r="T1931" t="s">
        <v>4341</v>
      </c>
      <c r="U1931" t="s">
        <v>4340</v>
      </c>
      <c r="V1931" t="s">
        <v>4339</v>
      </c>
      <c r="W1931">
        <v>2910</v>
      </c>
      <c r="X1931" s="25" t="s">
        <v>21848</v>
      </c>
      <c r="Y1931" t="s">
        <v>21849</v>
      </c>
      <c r="Z1931" t="s">
        <v>4461</v>
      </c>
      <c r="AA1931" t="str">
        <f t="shared" si="30"/>
        <v>Web Server Security Requirements Guide :: Version 3, Release: 1 Benchmark Date: 27 Oct 2022 SC-5;</v>
      </c>
    </row>
    <row r="1932" spans="1:27" ht="409.5" hidden="1">
      <c r="A1932" t="s">
        <v>4460</v>
      </c>
      <c r="B1932" t="s">
        <v>4349</v>
      </c>
      <c r="C1932" t="s">
        <v>4459</v>
      </c>
      <c r="D1932" t="s">
        <v>4458</v>
      </c>
      <c r="E1932" t="s">
        <v>4457</v>
      </c>
      <c r="F1932" t="s">
        <v>4456</v>
      </c>
      <c r="G1932" t="s">
        <v>4455</v>
      </c>
      <c r="I1932" s="25" t="s">
        <v>4454</v>
      </c>
      <c r="J1932" s="25" t="s">
        <v>4453</v>
      </c>
      <c r="M1932" t="b">
        <v>0</v>
      </c>
      <c r="T1932" t="s">
        <v>4341</v>
      </c>
      <c r="U1932" t="s">
        <v>4340</v>
      </c>
      <c r="V1932" t="s">
        <v>4339</v>
      </c>
      <c r="W1932">
        <v>2910</v>
      </c>
      <c r="X1932" s="25" t="s">
        <v>21848</v>
      </c>
      <c r="Y1932" t="s">
        <v>21849</v>
      </c>
      <c r="Z1932" t="s">
        <v>4452</v>
      </c>
      <c r="AA1932" t="str">
        <f t="shared" si="30"/>
        <v>Web Server Security Requirements Guide :: Version 3, Release: 1 Benchmark Date: 27 Oct 2022 SC-5;</v>
      </c>
    </row>
    <row r="1933" spans="1:27" ht="409.5">
      <c r="A1933" t="s">
        <v>20207</v>
      </c>
      <c r="B1933" t="s">
        <v>4349</v>
      </c>
      <c r="C1933" t="s">
        <v>20205</v>
      </c>
      <c r="D1933" t="s">
        <v>20206</v>
      </c>
      <c r="E1933" t="s">
        <v>20205</v>
      </c>
      <c r="F1933" t="s">
        <v>20204</v>
      </c>
      <c r="G1933" s="25" t="s">
        <v>20203</v>
      </c>
      <c r="I1933" s="25" t="s">
        <v>20202</v>
      </c>
      <c r="J1933" t="s">
        <v>20201</v>
      </c>
      <c r="M1933" t="b">
        <v>0</v>
      </c>
      <c r="T1933" t="s">
        <v>4341</v>
      </c>
      <c r="U1933" t="s">
        <v>4340</v>
      </c>
      <c r="V1933" t="s">
        <v>19908</v>
      </c>
      <c r="W1933">
        <v>2489</v>
      </c>
      <c r="X1933" s="25" t="s">
        <v>21851</v>
      </c>
      <c r="Y1933" t="s">
        <v>21852</v>
      </c>
      <c r="AA1933" t="str">
        <f t="shared" si="30"/>
        <v>Application Layer Gateway (ALG) Security Requirements Guide (SRG) :: Version 1, Release: 2 Benchmark Date: 24 Jul 2015 SC-5 (1);</v>
      </c>
    </row>
    <row r="1934" spans="1:27" ht="409.5" hidden="1">
      <c r="A1934" t="s">
        <v>17533</v>
      </c>
      <c r="B1934" t="s">
        <v>4349</v>
      </c>
      <c r="C1934" t="s">
        <v>4660</v>
      </c>
      <c r="D1934" t="s">
        <v>17532</v>
      </c>
      <c r="E1934" t="s">
        <v>17531</v>
      </c>
      <c r="F1934" t="s">
        <v>17530</v>
      </c>
      <c r="G1934" t="s">
        <v>17529</v>
      </c>
      <c r="I1934" s="25" t="s">
        <v>17528</v>
      </c>
      <c r="J1934" t="s">
        <v>17527</v>
      </c>
      <c r="M1934" t="b">
        <v>0</v>
      </c>
      <c r="T1934" t="s">
        <v>4341</v>
      </c>
      <c r="U1934" t="s">
        <v>4340</v>
      </c>
      <c r="V1934" t="s">
        <v>16942</v>
      </c>
      <c r="W1934">
        <v>5239</v>
      </c>
      <c r="X1934" s="25" t="s">
        <v>21851</v>
      </c>
      <c r="Y1934" t="s">
        <v>21852</v>
      </c>
      <c r="AA1934" t="str">
        <f t="shared" si="30"/>
        <v>Container Platform Security Requirements Guide :: Version 1, Release: 3 Benchmark Date: 27 Jan 2022 SC-5 (1);</v>
      </c>
    </row>
    <row r="1935" spans="1:27" ht="409.5" hidden="1">
      <c r="A1935" t="s">
        <v>15749</v>
      </c>
      <c r="B1935" t="s">
        <v>4349</v>
      </c>
      <c r="C1935" t="s">
        <v>15747</v>
      </c>
      <c r="D1935" t="s">
        <v>15748</v>
      </c>
      <c r="E1935" t="s">
        <v>15747</v>
      </c>
      <c r="F1935" t="s">
        <v>15746</v>
      </c>
      <c r="G1935" s="25" t="s">
        <v>15745</v>
      </c>
      <c r="I1935" s="25" t="s">
        <v>15744</v>
      </c>
      <c r="J1935" t="s">
        <v>15743</v>
      </c>
      <c r="M1935" t="b">
        <v>0</v>
      </c>
      <c r="T1935" t="s">
        <v>4341</v>
      </c>
      <c r="U1935" t="s">
        <v>4340</v>
      </c>
      <c r="V1935" t="s">
        <v>15278</v>
      </c>
      <c r="W1935">
        <v>2355</v>
      </c>
      <c r="X1935" s="25" t="s">
        <v>21851</v>
      </c>
      <c r="Y1935" t="s">
        <v>21852</v>
      </c>
      <c r="AA1935" t="str">
        <f t="shared" si="30"/>
        <v>Domain Name System (DNS) Security Requirements Guide :: Version 2, Release: 4 Benchmark Date: 23 Oct 2015 SC-5 (1);</v>
      </c>
    </row>
    <row r="1936" spans="1:27" ht="409.5" hidden="1">
      <c r="A1936" t="s">
        <v>15172</v>
      </c>
      <c r="B1936" t="s">
        <v>4349</v>
      </c>
      <c r="C1936" t="s">
        <v>10277</v>
      </c>
      <c r="D1936" t="s">
        <v>15171</v>
      </c>
      <c r="E1936" t="s">
        <v>15170</v>
      </c>
      <c r="F1936" t="s">
        <v>15169</v>
      </c>
      <c r="G1936" s="25" t="s">
        <v>15168</v>
      </c>
      <c r="I1936" s="25" t="s">
        <v>15167</v>
      </c>
      <c r="J1936" s="25" t="s">
        <v>15166</v>
      </c>
      <c r="M1936" t="b">
        <v>0</v>
      </c>
      <c r="T1936" t="s">
        <v>4341</v>
      </c>
      <c r="U1936" t="s">
        <v>4340</v>
      </c>
      <c r="V1936" t="s">
        <v>15010</v>
      </c>
      <c r="W1936">
        <v>2912</v>
      </c>
      <c r="X1936" s="25" t="s">
        <v>21851</v>
      </c>
      <c r="Y1936" t="s">
        <v>21852</v>
      </c>
      <c r="Z1936" t="s">
        <v>15165</v>
      </c>
      <c r="AA1936" t="str">
        <f t="shared" si="30"/>
        <v>Firewall Security Requirements Guide :: Version 2, Release: 3 Benchmark Date: 27 Oct 2022 SC-5 (1);</v>
      </c>
    </row>
    <row r="1937" spans="1:27" ht="409.5" hidden="1">
      <c r="A1937" t="s">
        <v>10278</v>
      </c>
      <c r="B1937" t="s">
        <v>4349</v>
      </c>
      <c r="C1937" t="s">
        <v>10277</v>
      </c>
      <c r="D1937" t="s">
        <v>10276</v>
      </c>
      <c r="E1937" t="s">
        <v>10275</v>
      </c>
      <c r="F1937" t="s">
        <v>10274</v>
      </c>
      <c r="G1937" s="25" t="s">
        <v>10273</v>
      </c>
      <c r="I1937" s="25" t="s">
        <v>10272</v>
      </c>
      <c r="J1937" t="s">
        <v>10271</v>
      </c>
      <c r="M1937" t="b">
        <v>0</v>
      </c>
      <c r="T1937" t="s">
        <v>4341</v>
      </c>
      <c r="U1937" t="s">
        <v>4340</v>
      </c>
      <c r="V1937" t="s">
        <v>9672</v>
      </c>
      <c r="W1937">
        <v>2917</v>
      </c>
      <c r="X1937" s="25" t="s">
        <v>21851</v>
      </c>
      <c r="Y1937" t="s">
        <v>21852</v>
      </c>
      <c r="Z1937" t="s">
        <v>10270</v>
      </c>
      <c r="AA1937" t="str">
        <f t="shared" si="30"/>
        <v>Router Security Requirements Guide :: Version 4, Release: 2 Benchmark Date: 23 Apr 2021 SC-5 (1);</v>
      </c>
    </row>
    <row r="1938" spans="1:27" ht="409.5" hidden="1">
      <c r="A1938" t="s">
        <v>9807</v>
      </c>
      <c r="B1938" t="s">
        <v>4745</v>
      </c>
      <c r="C1938" t="s">
        <v>8011</v>
      </c>
      <c r="D1938" t="s">
        <v>9806</v>
      </c>
      <c r="E1938" t="s">
        <v>9805</v>
      </c>
      <c r="F1938" t="s">
        <v>9804</v>
      </c>
      <c r="G1938" t="s">
        <v>9803</v>
      </c>
      <c r="I1938" s="25" t="s">
        <v>9802</v>
      </c>
      <c r="J1938" s="25" t="s">
        <v>9801</v>
      </c>
      <c r="M1938" t="b">
        <v>0</v>
      </c>
      <c r="T1938" t="s">
        <v>4341</v>
      </c>
      <c r="U1938" t="s">
        <v>4340</v>
      </c>
      <c r="V1938" t="s">
        <v>9672</v>
      </c>
      <c r="W1938">
        <v>2917</v>
      </c>
      <c r="X1938" s="25" t="s">
        <v>21851</v>
      </c>
      <c r="Y1938" t="s">
        <v>21852</v>
      </c>
      <c r="Z1938" t="s">
        <v>9800</v>
      </c>
      <c r="AA1938" t="str">
        <f t="shared" si="30"/>
        <v>Router Security Requirements Guide :: Version 4, Release: 2 Benchmark Date: 23 Apr 2021 SC-5 (1);</v>
      </c>
    </row>
    <row r="1939" spans="1:27" ht="409.5" hidden="1">
      <c r="A1939" t="s">
        <v>5859</v>
      </c>
      <c r="B1939" t="s">
        <v>4349</v>
      </c>
      <c r="C1939" t="s">
        <v>4660</v>
      </c>
      <c r="D1939" t="s">
        <v>5858</v>
      </c>
      <c r="E1939" t="s">
        <v>5857</v>
      </c>
      <c r="F1939" t="s">
        <v>5856</v>
      </c>
      <c r="G1939" s="25" t="s">
        <v>5855</v>
      </c>
      <c r="I1939" s="25" t="s">
        <v>5854</v>
      </c>
      <c r="J1939" t="s">
        <v>5853</v>
      </c>
      <c r="M1939" t="b">
        <v>0</v>
      </c>
      <c r="T1939" t="s">
        <v>4341</v>
      </c>
      <c r="U1939" t="s">
        <v>4340</v>
      </c>
      <c r="V1939" t="s">
        <v>5162</v>
      </c>
      <c r="W1939">
        <v>4093</v>
      </c>
      <c r="X1939" s="25" t="s">
        <v>21851</v>
      </c>
      <c r="Y1939" t="s">
        <v>21852</v>
      </c>
      <c r="Z1939" t="s">
        <v>5852</v>
      </c>
      <c r="AA1939" t="str">
        <f t="shared" si="30"/>
        <v>Application Security and Development Security Technical Implementation Guide :: Version 5, Release: 2 Benchmark Date: 27 Oct 2022 SC-5 (1);</v>
      </c>
    </row>
    <row r="1940" spans="1:27" ht="409.5" hidden="1">
      <c r="A1940" t="s">
        <v>4661</v>
      </c>
      <c r="B1940" t="s">
        <v>4349</v>
      </c>
      <c r="C1940" t="s">
        <v>4660</v>
      </c>
      <c r="D1940" t="s">
        <v>4659</v>
      </c>
      <c r="E1940" t="s">
        <v>4658</v>
      </c>
      <c r="F1940" t="s">
        <v>4657</v>
      </c>
      <c r="G1940" s="25" t="s">
        <v>4656</v>
      </c>
      <c r="I1940" s="25" t="s">
        <v>4655</v>
      </c>
      <c r="J1940" t="s">
        <v>4654</v>
      </c>
      <c r="M1940" t="b">
        <v>0</v>
      </c>
      <c r="T1940" t="s">
        <v>4341</v>
      </c>
      <c r="U1940" t="s">
        <v>4340</v>
      </c>
      <c r="V1940" t="s">
        <v>4339</v>
      </c>
      <c r="W1940">
        <v>2910</v>
      </c>
      <c r="X1940" s="25" t="s">
        <v>21851</v>
      </c>
      <c r="Y1940" t="s">
        <v>21852</v>
      </c>
      <c r="Z1940" t="s">
        <v>4653</v>
      </c>
      <c r="AA1940" t="str">
        <f t="shared" si="30"/>
        <v>Web Server Security Requirements Guide :: Version 3, Release: 1 Benchmark Date: 27 Oct 2022 SC-5 (1);</v>
      </c>
    </row>
    <row r="1941" spans="1:27" ht="409.5" hidden="1">
      <c r="A1941" t="s">
        <v>15742</v>
      </c>
      <c r="B1941" t="s">
        <v>4349</v>
      </c>
      <c r="C1941" t="s">
        <v>15740</v>
      </c>
      <c r="D1941" t="s">
        <v>15741</v>
      </c>
      <c r="E1941" t="s">
        <v>15740</v>
      </c>
      <c r="F1941" t="s">
        <v>15739</v>
      </c>
      <c r="G1941" s="25" t="s">
        <v>15738</v>
      </c>
      <c r="I1941" s="25" t="s">
        <v>15737</v>
      </c>
      <c r="J1941" t="s">
        <v>15736</v>
      </c>
      <c r="M1941" t="b">
        <v>0</v>
      </c>
      <c r="T1941" t="s">
        <v>4341</v>
      </c>
      <c r="U1941" t="s">
        <v>4340</v>
      </c>
      <c r="V1941" t="s">
        <v>15278</v>
      </c>
      <c r="W1941">
        <v>2355</v>
      </c>
      <c r="X1941" s="25" t="s">
        <v>21853</v>
      </c>
      <c r="Y1941" t="s">
        <v>21854</v>
      </c>
      <c r="AA1941" t="str">
        <f t="shared" si="30"/>
        <v>Domain Name System (DNS) Security Requirements Guide :: Version 2, Release: 4 Benchmark Date: 23 Oct 2015 SC-5 (2);</v>
      </c>
    </row>
    <row r="1942" spans="1:27" ht="409.5" hidden="1">
      <c r="A1942" t="s">
        <v>15164</v>
      </c>
      <c r="B1942" t="s">
        <v>4349</v>
      </c>
      <c r="C1942" t="s">
        <v>9603</v>
      </c>
      <c r="D1942" t="s">
        <v>15163</v>
      </c>
      <c r="E1942" t="s">
        <v>15162</v>
      </c>
      <c r="F1942" t="s">
        <v>15161</v>
      </c>
      <c r="G1942" s="25" t="s">
        <v>15160</v>
      </c>
      <c r="I1942" s="25" t="s">
        <v>15159</v>
      </c>
      <c r="J1942" t="s">
        <v>15158</v>
      </c>
      <c r="M1942" t="b">
        <v>0</v>
      </c>
      <c r="T1942" t="s">
        <v>4341</v>
      </c>
      <c r="U1942" t="s">
        <v>4340</v>
      </c>
      <c r="V1942" t="s">
        <v>15010</v>
      </c>
      <c r="W1942">
        <v>2912</v>
      </c>
      <c r="X1942" s="25" t="s">
        <v>21853</v>
      </c>
      <c r="Y1942" t="s">
        <v>21854</v>
      </c>
      <c r="Z1942" t="s">
        <v>15157</v>
      </c>
      <c r="AA1942" t="str">
        <f t="shared" si="30"/>
        <v>Firewall Security Requirements Guide :: Version 2, Release: 3 Benchmark Date: 27 Oct 2022 SC-5 (2);</v>
      </c>
    </row>
    <row r="1943" spans="1:27" ht="409.5" hidden="1">
      <c r="A1943" t="s">
        <v>14413</v>
      </c>
      <c r="B1943" t="s">
        <v>4349</v>
      </c>
      <c r="C1943" t="s">
        <v>14412</v>
      </c>
      <c r="D1943" t="s">
        <v>14411</v>
      </c>
      <c r="E1943" t="s">
        <v>14410</v>
      </c>
      <c r="F1943" t="s">
        <v>14409</v>
      </c>
      <c r="G1943" s="25" t="s">
        <v>14408</v>
      </c>
      <c r="I1943" t="s">
        <v>14407</v>
      </c>
      <c r="J1943" t="s">
        <v>14406</v>
      </c>
      <c r="M1943" t="b">
        <v>0</v>
      </c>
      <c r="T1943" t="s">
        <v>4341</v>
      </c>
      <c r="U1943" t="s">
        <v>4340</v>
      </c>
      <c r="V1943" t="s">
        <v>13339</v>
      </c>
      <c r="W1943">
        <v>2895</v>
      </c>
      <c r="X1943" s="25" t="s">
        <v>21853</v>
      </c>
      <c r="Y1943" t="s">
        <v>21854</v>
      </c>
      <c r="Z1943" t="s">
        <v>14405</v>
      </c>
      <c r="AA1943" t="str">
        <f t="shared" si="30"/>
        <v>General Purpose Operating System Security Requirements Guide :: Version 2, Release: 4 Benchmark Date: 27 Jul 2022 SC-5 (2);</v>
      </c>
    </row>
    <row r="1944" spans="1:27" ht="409.5" hidden="1">
      <c r="A1944" t="s">
        <v>13267</v>
      </c>
      <c r="B1944" t="s">
        <v>4349</v>
      </c>
      <c r="C1944" t="s">
        <v>13265</v>
      </c>
      <c r="D1944" t="s">
        <v>13266</v>
      </c>
      <c r="E1944" t="s">
        <v>13265</v>
      </c>
      <c r="F1944" t="s">
        <v>13264</v>
      </c>
      <c r="G1944" s="25" t="s">
        <v>13263</v>
      </c>
      <c r="I1944" s="25" t="s">
        <v>13262</v>
      </c>
      <c r="J1944" t="s">
        <v>13261</v>
      </c>
      <c r="M1944" t="b">
        <v>0</v>
      </c>
      <c r="T1944" t="s">
        <v>4341</v>
      </c>
      <c r="U1944" t="s">
        <v>4340</v>
      </c>
      <c r="V1944" t="s">
        <v>12920</v>
      </c>
      <c r="W1944">
        <v>2358</v>
      </c>
      <c r="X1944" s="25" t="s">
        <v>21853</v>
      </c>
      <c r="Y1944" t="s">
        <v>21854</v>
      </c>
      <c r="AA1944" t="str">
        <f t="shared" si="30"/>
        <v>Intrusion Detection and Prevention Systems (IDPS) Security Requirements Guide :: Version 2, Release: 6 Benchmark Date: 24 Jul 2020 SC-5 (2);</v>
      </c>
    </row>
    <row r="1945" spans="1:27" ht="409.5" hidden="1">
      <c r="A1945" t="s">
        <v>12896</v>
      </c>
      <c r="B1945" t="s">
        <v>4349</v>
      </c>
      <c r="C1945" t="s">
        <v>9603</v>
      </c>
      <c r="D1945" t="s">
        <v>12895</v>
      </c>
      <c r="E1945" t="s">
        <v>12894</v>
      </c>
      <c r="F1945" t="s">
        <v>12893</v>
      </c>
      <c r="G1945" s="25" t="s">
        <v>12892</v>
      </c>
      <c r="I1945" s="25" t="s">
        <v>12891</v>
      </c>
      <c r="J1945" t="s">
        <v>12890</v>
      </c>
      <c r="M1945" t="b">
        <v>0</v>
      </c>
      <c r="T1945" t="s">
        <v>4341</v>
      </c>
      <c r="U1945" t="s">
        <v>4340</v>
      </c>
      <c r="V1945" t="s">
        <v>12698</v>
      </c>
      <c r="W1945">
        <v>2913</v>
      </c>
      <c r="X1945" s="25" t="s">
        <v>21853</v>
      </c>
      <c r="Y1945" t="s">
        <v>21854</v>
      </c>
      <c r="Z1945" t="s">
        <v>12889</v>
      </c>
      <c r="AA1945" t="str">
        <f t="shared" si="30"/>
        <v>Layer 2 Switch Security Requirements Guide :: Version 2, Release: 1 Benchmark Date: 18 May 2021 SC-5 (2);</v>
      </c>
    </row>
    <row r="1946" spans="1:27" ht="409.5" hidden="1">
      <c r="A1946" t="s">
        <v>10269</v>
      </c>
      <c r="B1946" t="s">
        <v>5187</v>
      </c>
      <c r="C1946" t="s">
        <v>9603</v>
      </c>
      <c r="D1946" t="s">
        <v>10268</v>
      </c>
      <c r="E1946" t="s">
        <v>10267</v>
      </c>
      <c r="F1946" t="s">
        <v>10266</v>
      </c>
      <c r="G1946" s="25" t="s">
        <v>10265</v>
      </c>
      <c r="I1946" s="25" t="s">
        <v>10264</v>
      </c>
      <c r="J1946" t="s">
        <v>10263</v>
      </c>
      <c r="M1946" t="b">
        <v>0</v>
      </c>
      <c r="T1946" t="s">
        <v>4341</v>
      </c>
      <c r="U1946" t="s">
        <v>4340</v>
      </c>
      <c r="V1946" t="s">
        <v>9672</v>
      </c>
      <c r="W1946">
        <v>2917</v>
      </c>
      <c r="X1946" s="25" t="s">
        <v>21853</v>
      </c>
      <c r="Y1946" t="s">
        <v>21854</v>
      </c>
      <c r="Z1946" t="s">
        <v>10262</v>
      </c>
      <c r="AA1946" t="str">
        <f t="shared" si="30"/>
        <v>Router Security Requirements Guide :: Version 4, Release: 2 Benchmark Date: 23 Apr 2021 SC-5 (2);</v>
      </c>
    </row>
    <row r="1947" spans="1:27" ht="409.5" hidden="1">
      <c r="A1947" t="s">
        <v>10261</v>
      </c>
      <c r="B1947" t="s">
        <v>4349</v>
      </c>
      <c r="C1947" t="s">
        <v>9603</v>
      </c>
      <c r="D1947" t="s">
        <v>10260</v>
      </c>
      <c r="E1947" t="s">
        <v>10259</v>
      </c>
      <c r="F1947" t="s">
        <v>10258</v>
      </c>
      <c r="G1947" t="s">
        <v>10257</v>
      </c>
      <c r="I1947" s="25" t="s">
        <v>10256</v>
      </c>
      <c r="J1947" t="s">
        <v>10255</v>
      </c>
      <c r="M1947" t="b">
        <v>0</v>
      </c>
      <c r="T1947" t="s">
        <v>4341</v>
      </c>
      <c r="U1947" t="s">
        <v>4340</v>
      </c>
      <c r="V1947" t="s">
        <v>9672</v>
      </c>
      <c r="W1947">
        <v>2917</v>
      </c>
      <c r="X1947" s="25" t="s">
        <v>21853</v>
      </c>
      <c r="Y1947" t="s">
        <v>21854</v>
      </c>
      <c r="Z1947" t="s">
        <v>10254</v>
      </c>
      <c r="AA1947" t="str">
        <f t="shared" si="30"/>
        <v>Router Security Requirements Guide :: Version 4, Release: 2 Benchmark Date: 23 Apr 2021 SC-5 (2);</v>
      </c>
    </row>
    <row r="1948" spans="1:27" ht="409.5" hidden="1">
      <c r="A1948" t="s">
        <v>10253</v>
      </c>
      <c r="B1948" t="s">
        <v>4349</v>
      </c>
      <c r="C1948" t="s">
        <v>9603</v>
      </c>
      <c r="D1948" t="s">
        <v>10252</v>
      </c>
      <c r="E1948" t="s">
        <v>10251</v>
      </c>
      <c r="F1948" t="s">
        <v>10250</v>
      </c>
      <c r="G1948" s="25" t="s">
        <v>10249</v>
      </c>
      <c r="I1948" s="25" t="s">
        <v>10248</v>
      </c>
      <c r="J1948" t="s">
        <v>10247</v>
      </c>
      <c r="M1948" t="b">
        <v>0</v>
      </c>
      <c r="T1948" t="s">
        <v>4341</v>
      </c>
      <c r="U1948" t="s">
        <v>4340</v>
      </c>
      <c r="V1948" t="s">
        <v>9672</v>
      </c>
      <c r="W1948">
        <v>2917</v>
      </c>
      <c r="X1948" s="25" t="s">
        <v>21853</v>
      </c>
      <c r="Y1948" t="s">
        <v>21854</v>
      </c>
      <c r="Z1948" t="s">
        <v>10246</v>
      </c>
      <c r="AA1948" t="str">
        <f t="shared" si="30"/>
        <v>Router Security Requirements Guide :: Version 4, Release: 2 Benchmark Date: 23 Apr 2021 SC-5 (2);</v>
      </c>
    </row>
    <row r="1949" spans="1:27" ht="409.5" hidden="1">
      <c r="A1949" t="s">
        <v>10245</v>
      </c>
      <c r="B1949" t="s">
        <v>5187</v>
      </c>
      <c r="C1949" t="s">
        <v>9603</v>
      </c>
      <c r="D1949" t="s">
        <v>10244</v>
      </c>
      <c r="E1949" t="s">
        <v>10243</v>
      </c>
      <c r="F1949" t="s">
        <v>10242</v>
      </c>
      <c r="G1949" s="25" t="s">
        <v>10235</v>
      </c>
      <c r="I1949" s="25" t="s">
        <v>10241</v>
      </c>
      <c r="J1949" t="s">
        <v>10233</v>
      </c>
      <c r="M1949" t="b">
        <v>0</v>
      </c>
      <c r="T1949" t="s">
        <v>4341</v>
      </c>
      <c r="U1949" t="s">
        <v>4340</v>
      </c>
      <c r="V1949" t="s">
        <v>9672</v>
      </c>
      <c r="W1949">
        <v>2917</v>
      </c>
      <c r="X1949" s="25" t="s">
        <v>21853</v>
      </c>
      <c r="Y1949" t="s">
        <v>21854</v>
      </c>
      <c r="Z1949" t="s">
        <v>10240</v>
      </c>
      <c r="AA1949" t="str">
        <f t="shared" si="30"/>
        <v>Router Security Requirements Guide :: Version 4, Release: 2 Benchmark Date: 23 Apr 2021 SC-5 (2);</v>
      </c>
    </row>
    <row r="1950" spans="1:27" ht="409.5" hidden="1">
      <c r="A1950" t="s">
        <v>10239</v>
      </c>
      <c r="B1950" t="s">
        <v>5187</v>
      </c>
      <c r="C1950" t="s">
        <v>9603</v>
      </c>
      <c r="D1950" t="s">
        <v>10238</v>
      </c>
      <c r="E1950" t="s">
        <v>10237</v>
      </c>
      <c r="F1950" t="s">
        <v>10236</v>
      </c>
      <c r="G1950" s="25" t="s">
        <v>10235</v>
      </c>
      <c r="I1950" s="25" t="s">
        <v>10234</v>
      </c>
      <c r="J1950" t="s">
        <v>10233</v>
      </c>
      <c r="M1950" t="b">
        <v>0</v>
      </c>
      <c r="T1950" t="s">
        <v>4341</v>
      </c>
      <c r="U1950" t="s">
        <v>4340</v>
      </c>
      <c r="V1950" t="s">
        <v>9672</v>
      </c>
      <c r="W1950">
        <v>2917</v>
      </c>
      <c r="X1950" s="25" t="s">
        <v>21853</v>
      </c>
      <c r="Y1950" t="s">
        <v>21854</v>
      </c>
      <c r="Z1950" t="s">
        <v>10232</v>
      </c>
      <c r="AA1950" t="str">
        <f t="shared" si="30"/>
        <v>Router Security Requirements Guide :: Version 4, Release: 2 Benchmark Date: 23 Apr 2021 SC-5 (2);</v>
      </c>
    </row>
    <row r="1951" spans="1:27" ht="409.5" hidden="1">
      <c r="A1951" t="s">
        <v>9604</v>
      </c>
      <c r="B1951" t="s">
        <v>4349</v>
      </c>
      <c r="C1951" t="s">
        <v>9603</v>
      </c>
      <c r="D1951" t="s">
        <v>9602</v>
      </c>
      <c r="E1951" t="s">
        <v>9601</v>
      </c>
      <c r="F1951" t="s">
        <v>9600</v>
      </c>
      <c r="G1951" s="25" t="s">
        <v>9599</v>
      </c>
      <c r="I1951" s="25" t="s">
        <v>9598</v>
      </c>
      <c r="J1951" t="s">
        <v>9597</v>
      </c>
      <c r="M1951" t="b">
        <v>0</v>
      </c>
      <c r="T1951" t="s">
        <v>4341</v>
      </c>
      <c r="U1951" t="s">
        <v>4340</v>
      </c>
      <c r="V1951" t="s">
        <v>9446</v>
      </c>
      <c r="W1951">
        <v>3333</v>
      </c>
      <c r="X1951" s="25" t="s">
        <v>21853</v>
      </c>
      <c r="Y1951" t="s">
        <v>21854</v>
      </c>
      <c r="AA1951" t="str">
        <f t="shared" si="30"/>
        <v>SDN Controller Security Requirements Guide :: Version 1, Release: 2 Benchmark Date: 24 Apr 2020 SC-5 (2);</v>
      </c>
    </row>
    <row r="1952" spans="1:27" ht="409.5" hidden="1">
      <c r="A1952" t="s">
        <v>5851</v>
      </c>
      <c r="B1952" t="s">
        <v>4349</v>
      </c>
      <c r="C1952" t="s">
        <v>5850</v>
      </c>
      <c r="D1952" t="s">
        <v>5849</v>
      </c>
      <c r="E1952" t="s">
        <v>5848</v>
      </c>
      <c r="F1952" t="s">
        <v>5847</v>
      </c>
      <c r="G1952" s="25" t="s">
        <v>5846</v>
      </c>
      <c r="I1952" s="25" t="s">
        <v>5845</v>
      </c>
      <c r="J1952" t="s">
        <v>5844</v>
      </c>
      <c r="M1952" t="b">
        <v>0</v>
      </c>
      <c r="T1952" t="s">
        <v>4341</v>
      </c>
      <c r="U1952" t="s">
        <v>4340</v>
      </c>
      <c r="V1952" t="s">
        <v>5162</v>
      </c>
      <c r="W1952">
        <v>4093</v>
      </c>
      <c r="X1952" s="25" t="s">
        <v>21853</v>
      </c>
      <c r="Y1952" t="s">
        <v>21854</v>
      </c>
      <c r="Z1952" t="s">
        <v>5843</v>
      </c>
      <c r="AA1952" t="str">
        <f t="shared" si="30"/>
        <v>Application Security and Development Security Technical Implementation Guide :: Version 5, Release: 2 Benchmark Date: 27 Oct 2022 SC-5 (2);</v>
      </c>
    </row>
    <row r="1953" spans="1:27" ht="409.5">
      <c r="A1953" t="s">
        <v>20200</v>
      </c>
      <c r="B1953" t="s">
        <v>4349</v>
      </c>
      <c r="C1953" t="s">
        <v>20198</v>
      </c>
      <c r="D1953" t="s">
        <v>20199</v>
      </c>
      <c r="E1953" t="s">
        <v>20198</v>
      </c>
      <c r="F1953" t="s">
        <v>20197</v>
      </c>
      <c r="G1953" s="25" t="s">
        <v>20196</v>
      </c>
      <c r="I1953" s="25" t="s">
        <v>20195</v>
      </c>
      <c r="J1953" t="s">
        <v>20194</v>
      </c>
      <c r="M1953" t="b">
        <v>0</v>
      </c>
      <c r="T1953" t="s">
        <v>4341</v>
      </c>
      <c r="U1953" t="s">
        <v>4340</v>
      </c>
      <c r="V1953" t="s">
        <v>19908</v>
      </c>
      <c r="W1953">
        <v>2489</v>
      </c>
      <c r="X1953" s="25" t="s">
        <v>21855</v>
      </c>
      <c r="Y1953" t="s">
        <v>21856</v>
      </c>
      <c r="AA1953" t="str">
        <f t="shared" si="30"/>
        <v>Application Layer Gateway (ALG) Security Requirements Guide (SRG) :: Version 1, Release: 2 Benchmark Date: 24 Jul 2015 SC-7 (11);</v>
      </c>
    </row>
    <row r="1954" spans="1:27" ht="409.5" hidden="1">
      <c r="A1954" t="s">
        <v>15100</v>
      </c>
      <c r="B1954" t="s">
        <v>4349</v>
      </c>
      <c r="C1954" t="s">
        <v>9579</v>
      </c>
      <c r="D1954" t="s">
        <v>15099</v>
      </c>
      <c r="E1954" t="s">
        <v>15098</v>
      </c>
      <c r="F1954" t="s">
        <v>15097</v>
      </c>
      <c r="G1954" s="25" t="s">
        <v>15096</v>
      </c>
      <c r="I1954" s="25" t="s">
        <v>15095</v>
      </c>
      <c r="J1954" s="25" t="s">
        <v>15094</v>
      </c>
      <c r="M1954" t="b">
        <v>0</v>
      </c>
      <c r="T1954" t="s">
        <v>4341</v>
      </c>
      <c r="U1954" t="s">
        <v>4340</v>
      </c>
      <c r="V1954" t="s">
        <v>15010</v>
      </c>
      <c r="W1954">
        <v>2912</v>
      </c>
      <c r="X1954" s="25" t="s">
        <v>21855</v>
      </c>
      <c r="Y1954" t="s">
        <v>21856</v>
      </c>
      <c r="Z1954" t="s">
        <v>15093</v>
      </c>
      <c r="AA1954" t="str">
        <f t="shared" si="30"/>
        <v>Firewall Security Requirements Guide :: Version 2, Release: 3 Benchmark Date: 27 Oct 2022 SC-7 (11);</v>
      </c>
    </row>
    <row r="1955" spans="1:27" ht="409.5" hidden="1">
      <c r="A1955" t="s">
        <v>15092</v>
      </c>
      <c r="B1955" t="s">
        <v>4349</v>
      </c>
      <c r="C1955" t="s">
        <v>9579</v>
      </c>
      <c r="D1955" t="s">
        <v>15091</v>
      </c>
      <c r="E1955" t="s">
        <v>15090</v>
      </c>
      <c r="F1955" t="s">
        <v>15089</v>
      </c>
      <c r="G1955" s="25" t="s">
        <v>15088</v>
      </c>
      <c r="I1955" s="25" t="s">
        <v>15087</v>
      </c>
      <c r="J1955" s="25" t="s">
        <v>15086</v>
      </c>
      <c r="M1955" t="b">
        <v>0</v>
      </c>
      <c r="T1955" t="s">
        <v>4341</v>
      </c>
      <c r="U1955" t="s">
        <v>4340</v>
      </c>
      <c r="V1955" t="s">
        <v>15010</v>
      </c>
      <c r="W1955">
        <v>2912</v>
      </c>
      <c r="X1955" s="25" t="s">
        <v>21855</v>
      </c>
      <c r="Y1955" t="s">
        <v>21856</v>
      </c>
      <c r="Z1955" t="s">
        <v>15085</v>
      </c>
      <c r="AA1955" t="str">
        <f t="shared" si="30"/>
        <v>Firewall Security Requirements Guide :: Version 2, Release: 3 Benchmark Date: 27 Oct 2022 SC-7 (11);</v>
      </c>
    </row>
    <row r="1956" spans="1:27" ht="409.5" hidden="1">
      <c r="A1956" t="s">
        <v>15084</v>
      </c>
      <c r="B1956" t="s">
        <v>4349</v>
      </c>
      <c r="C1956" t="s">
        <v>9579</v>
      </c>
      <c r="D1956" t="s">
        <v>15083</v>
      </c>
      <c r="E1956" t="s">
        <v>15082</v>
      </c>
      <c r="F1956" t="s">
        <v>15081</v>
      </c>
      <c r="G1956" s="25" t="s">
        <v>15080</v>
      </c>
      <c r="I1956" s="25" t="s">
        <v>15079</v>
      </c>
      <c r="J1956" t="s">
        <v>15078</v>
      </c>
      <c r="M1956" t="b">
        <v>0</v>
      </c>
      <c r="T1956" t="s">
        <v>4341</v>
      </c>
      <c r="U1956" t="s">
        <v>4340</v>
      </c>
      <c r="V1956" t="s">
        <v>15010</v>
      </c>
      <c r="W1956">
        <v>2912</v>
      </c>
      <c r="X1956" s="25" t="s">
        <v>21855</v>
      </c>
      <c r="Y1956" t="s">
        <v>21856</v>
      </c>
      <c r="Z1956" t="s">
        <v>15077</v>
      </c>
      <c r="AA1956" t="str">
        <f t="shared" si="30"/>
        <v>Firewall Security Requirements Guide :: Version 2, Release: 3 Benchmark Date: 27 Oct 2022 SC-7 (11);</v>
      </c>
    </row>
    <row r="1957" spans="1:27" ht="409.5" hidden="1">
      <c r="A1957" t="s">
        <v>15076</v>
      </c>
      <c r="B1957" t="s">
        <v>4349</v>
      </c>
      <c r="C1957" t="s">
        <v>9579</v>
      </c>
      <c r="D1957" t="s">
        <v>15075</v>
      </c>
      <c r="E1957" t="s">
        <v>15074</v>
      </c>
      <c r="F1957" t="s">
        <v>15073</v>
      </c>
      <c r="G1957" s="25" t="s">
        <v>15072</v>
      </c>
      <c r="I1957" s="25" t="s">
        <v>15071</v>
      </c>
      <c r="J1957" t="s">
        <v>15070</v>
      </c>
      <c r="M1957" t="b">
        <v>0</v>
      </c>
      <c r="T1957" t="s">
        <v>4341</v>
      </c>
      <c r="U1957" t="s">
        <v>4340</v>
      </c>
      <c r="V1957" t="s">
        <v>15010</v>
      </c>
      <c r="W1957">
        <v>2912</v>
      </c>
      <c r="X1957" s="25" t="s">
        <v>21855</v>
      </c>
      <c r="Y1957" t="s">
        <v>21856</v>
      </c>
      <c r="Z1957" t="s">
        <v>15069</v>
      </c>
      <c r="AA1957" t="str">
        <f t="shared" si="30"/>
        <v>Firewall Security Requirements Guide :: Version 2, Release: 3 Benchmark Date: 27 Oct 2022 SC-7 (11);</v>
      </c>
    </row>
    <row r="1958" spans="1:27" ht="409.5" hidden="1">
      <c r="A1958" t="s">
        <v>9982</v>
      </c>
      <c r="B1958" t="s">
        <v>4349</v>
      </c>
      <c r="C1958" t="s">
        <v>9579</v>
      </c>
      <c r="D1958" t="s">
        <v>9981</v>
      </c>
      <c r="E1958" t="s">
        <v>9980</v>
      </c>
      <c r="F1958" t="s">
        <v>9979</v>
      </c>
      <c r="G1958" s="25" t="s">
        <v>9978</v>
      </c>
      <c r="I1958" s="25" t="s">
        <v>9977</v>
      </c>
      <c r="J1958" s="25" t="s">
        <v>9976</v>
      </c>
      <c r="M1958" t="b">
        <v>0</v>
      </c>
      <c r="T1958" t="s">
        <v>4341</v>
      </c>
      <c r="U1958" t="s">
        <v>4340</v>
      </c>
      <c r="V1958" t="s">
        <v>9672</v>
      </c>
      <c r="W1958">
        <v>2917</v>
      </c>
      <c r="X1958" s="25" t="s">
        <v>21855</v>
      </c>
      <c r="Y1958" t="s">
        <v>21856</v>
      </c>
      <c r="Z1958" t="s">
        <v>9975</v>
      </c>
      <c r="AA1958" t="str">
        <f t="shared" si="30"/>
        <v>Router Security Requirements Guide :: Version 4, Release: 2 Benchmark Date: 23 Apr 2021 SC-7 (11);</v>
      </c>
    </row>
    <row r="1959" spans="1:27" ht="409.5" hidden="1">
      <c r="A1959" t="s">
        <v>9974</v>
      </c>
      <c r="B1959" t="s">
        <v>4349</v>
      </c>
      <c r="C1959" t="s">
        <v>9579</v>
      </c>
      <c r="D1959" t="s">
        <v>9973</v>
      </c>
      <c r="E1959" t="s">
        <v>9972</v>
      </c>
      <c r="F1959" t="s">
        <v>9971</v>
      </c>
      <c r="G1959" s="25" t="s">
        <v>9970</v>
      </c>
      <c r="I1959" s="25" t="s">
        <v>9969</v>
      </c>
      <c r="J1959" s="25" t="s">
        <v>9968</v>
      </c>
      <c r="M1959" t="b">
        <v>0</v>
      </c>
      <c r="T1959" t="s">
        <v>4341</v>
      </c>
      <c r="U1959" t="s">
        <v>4340</v>
      </c>
      <c r="V1959" t="s">
        <v>9672</v>
      </c>
      <c r="W1959">
        <v>2917</v>
      </c>
      <c r="X1959" s="25" t="s">
        <v>21855</v>
      </c>
      <c r="Y1959" t="s">
        <v>21856</v>
      </c>
      <c r="Z1959" t="s">
        <v>9967</v>
      </c>
      <c r="AA1959" t="str">
        <f t="shared" si="30"/>
        <v>Router Security Requirements Guide :: Version 4, Release: 2 Benchmark Date: 23 Apr 2021 SC-7 (11);</v>
      </c>
    </row>
    <row r="1960" spans="1:27" ht="409.5" hidden="1">
      <c r="A1960" t="s">
        <v>9966</v>
      </c>
      <c r="B1960" t="s">
        <v>5187</v>
      </c>
      <c r="C1960" t="s">
        <v>9579</v>
      </c>
      <c r="D1960" t="s">
        <v>9965</v>
      </c>
      <c r="E1960" t="s">
        <v>9964</v>
      </c>
      <c r="F1960" t="s">
        <v>9963</v>
      </c>
      <c r="G1960" t="s">
        <v>9962</v>
      </c>
      <c r="I1960" s="25" t="s">
        <v>9961</v>
      </c>
      <c r="J1960" s="25" t="s">
        <v>9960</v>
      </c>
      <c r="M1960" t="b">
        <v>0</v>
      </c>
      <c r="T1960" t="s">
        <v>4341</v>
      </c>
      <c r="U1960" t="s">
        <v>4340</v>
      </c>
      <c r="V1960" t="s">
        <v>9672</v>
      </c>
      <c r="W1960">
        <v>2917</v>
      </c>
      <c r="X1960" s="25" t="s">
        <v>21855</v>
      </c>
      <c r="Y1960" t="s">
        <v>21856</v>
      </c>
      <c r="Z1960" t="s">
        <v>9959</v>
      </c>
      <c r="AA1960" t="str">
        <f t="shared" si="30"/>
        <v>Router Security Requirements Guide :: Version 4, Release: 2 Benchmark Date: 23 Apr 2021 SC-7 (11);</v>
      </c>
    </row>
    <row r="1961" spans="1:27" ht="409.5" hidden="1">
      <c r="A1961" t="s">
        <v>9958</v>
      </c>
      <c r="B1961" t="s">
        <v>4349</v>
      </c>
      <c r="C1961" t="s">
        <v>9579</v>
      </c>
      <c r="D1961" t="s">
        <v>9957</v>
      </c>
      <c r="E1961" t="s">
        <v>9956</v>
      </c>
      <c r="F1961" t="s">
        <v>9955</v>
      </c>
      <c r="G1961" t="s">
        <v>9954</v>
      </c>
      <c r="I1961" s="25" t="s">
        <v>9953</v>
      </c>
      <c r="J1961" s="25" t="s">
        <v>9952</v>
      </c>
      <c r="M1961" t="b">
        <v>0</v>
      </c>
      <c r="T1961" t="s">
        <v>4341</v>
      </c>
      <c r="U1961" t="s">
        <v>4340</v>
      </c>
      <c r="V1961" t="s">
        <v>9672</v>
      </c>
      <c r="W1961">
        <v>2917</v>
      </c>
      <c r="X1961" s="25" t="s">
        <v>21855</v>
      </c>
      <c r="Y1961" t="s">
        <v>21856</v>
      </c>
      <c r="Z1961" t="s">
        <v>9951</v>
      </c>
      <c r="AA1961" t="str">
        <f t="shared" si="30"/>
        <v>Router Security Requirements Guide :: Version 4, Release: 2 Benchmark Date: 23 Apr 2021 SC-7 (11);</v>
      </c>
    </row>
    <row r="1962" spans="1:27" ht="409.5" hidden="1">
      <c r="A1962" t="s">
        <v>9942</v>
      </c>
      <c r="B1962" t="s">
        <v>5187</v>
      </c>
      <c r="C1962" t="s">
        <v>9579</v>
      </c>
      <c r="D1962" t="s">
        <v>9941</v>
      </c>
      <c r="E1962" t="s">
        <v>9940</v>
      </c>
      <c r="F1962" t="s">
        <v>9939</v>
      </c>
      <c r="G1962" t="s">
        <v>9931</v>
      </c>
      <c r="I1962" s="25" t="s">
        <v>9938</v>
      </c>
      <c r="J1962" t="s">
        <v>9937</v>
      </c>
      <c r="M1962" t="b">
        <v>0</v>
      </c>
      <c r="T1962" t="s">
        <v>4341</v>
      </c>
      <c r="U1962" t="s">
        <v>4340</v>
      </c>
      <c r="V1962" t="s">
        <v>9672</v>
      </c>
      <c r="W1962">
        <v>2917</v>
      </c>
      <c r="X1962" s="25" t="s">
        <v>21855</v>
      </c>
      <c r="Y1962" t="s">
        <v>21856</v>
      </c>
      <c r="Z1962" t="s">
        <v>9936</v>
      </c>
      <c r="AA1962" t="str">
        <f t="shared" si="30"/>
        <v>Router Security Requirements Guide :: Version 4, Release: 2 Benchmark Date: 23 Apr 2021 SC-7 (11);</v>
      </c>
    </row>
    <row r="1963" spans="1:27" ht="409.5" hidden="1">
      <c r="A1963" t="s">
        <v>9935</v>
      </c>
      <c r="B1963" t="s">
        <v>4349</v>
      </c>
      <c r="C1963" t="s">
        <v>9579</v>
      </c>
      <c r="D1963" t="s">
        <v>9934</v>
      </c>
      <c r="E1963" t="s">
        <v>9933</v>
      </c>
      <c r="F1963" t="s">
        <v>9932</v>
      </c>
      <c r="G1963" t="s">
        <v>9931</v>
      </c>
      <c r="I1963" s="25" t="s">
        <v>9930</v>
      </c>
      <c r="J1963" t="s">
        <v>9929</v>
      </c>
      <c r="M1963" t="b">
        <v>0</v>
      </c>
      <c r="T1963" t="s">
        <v>4341</v>
      </c>
      <c r="U1963" t="s">
        <v>4340</v>
      </c>
      <c r="V1963" t="s">
        <v>9672</v>
      </c>
      <c r="W1963">
        <v>2917</v>
      </c>
      <c r="X1963" s="25" t="s">
        <v>21855</v>
      </c>
      <c r="Y1963" t="s">
        <v>21856</v>
      </c>
      <c r="Z1963" t="s">
        <v>9928</v>
      </c>
      <c r="AA1963" t="str">
        <f t="shared" si="30"/>
        <v>Router Security Requirements Guide :: Version 4, Release: 2 Benchmark Date: 23 Apr 2021 SC-7 (11);</v>
      </c>
    </row>
    <row r="1964" spans="1:27" ht="409.5" hidden="1">
      <c r="A1964" t="s">
        <v>9927</v>
      </c>
      <c r="B1964" t="s">
        <v>4349</v>
      </c>
      <c r="C1964" t="s">
        <v>9579</v>
      </c>
      <c r="D1964" t="s">
        <v>9926</v>
      </c>
      <c r="E1964" t="s">
        <v>9925</v>
      </c>
      <c r="F1964" t="s">
        <v>9924</v>
      </c>
      <c r="G1964" t="s">
        <v>9923</v>
      </c>
      <c r="I1964" s="25" t="s">
        <v>9922</v>
      </c>
      <c r="J1964" t="s">
        <v>9921</v>
      </c>
      <c r="M1964" t="b">
        <v>0</v>
      </c>
      <c r="T1964" t="s">
        <v>4341</v>
      </c>
      <c r="U1964" t="s">
        <v>4340</v>
      </c>
      <c r="V1964" t="s">
        <v>9672</v>
      </c>
      <c r="W1964">
        <v>2917</v>
      </c>
      <c r="X1964" s="25" t="s">
        <v>21855</v>
      </c>
      <c r="Y1964" t="s">
        <v>21856</v>
      </c>
      <c r="Z1964" t="s">
        <v>9920</v>
      </c>
      <c r="AA1964" t="str">
        <f t="shared" si="30"/>
        <v>Router Security Requirements Guide :: Version 4, Release: 2 Benchmark Date: 23 Apr 2021 SC-7 (11);</v>
      </c>
    </row>
    <row r="1965" spans="1:27" ht="409.5" hidden="1">
      <c r="A1965" t="s">
        <v>9815</v>
      </c>
      <c r="B1965" t="s">
        <v>4349</v>
      </c>
      <c r="C1965" t="s">
        <v>9611</v>
      </c>
      <c r="D1965" t="s">
        <v>9814</v>
      </c>
      <c r="E1965" t="s">
        <v>9813</v>
      </c>
      <c r="F1965" t="s">
        <v>9812</v>
      </c>
      <c r="G1965" t="s">
        <v>9811</v>
      </c>
      <c r="I1965" s="25" t="s">
        <v>9810</v>
      </c>
      <c r="J1965" t="s">
        <v>9809</v>
      </c>
      <c r="M1965" t="b">
        <v>0</v>
      </c>
      <c r="T1965" t="s">
        <v>4341</v>
      </c>
      <c r="U1965" t="s">
        <v>4340</v>
      </c>
      <c r="V1965" t="s">
        <v>9672</v>
      </c>
      <c r="W1965">
        <v>2917</v>
      </c>
      <c r="X1965" s="25" t="s">
        <v>21855</v>
      </c>
      <c r="Y1965" t="s">
        <v>21856</v>
      </c>
      <c r="Z1965" t="s">
        <v>9808</v>
      </c>
      <c r="AA1965" t="str">
        <f t="shared" si="30"/>
        <v>Router Security Requirements Guide :: Version 4, Release: 2 Benchmark Date: 23 Apr 2021 SC-7 (11);</v>
      </c>
    </row>
    <row r="1966" spans="1:27" ht="409.5" hidden="1">
      <c r="A1966" t="s">
        <v>9799</v>
      </c>
      <c r="B1966" t="s">
        <v>4349</v>
      </c>
      <c r="C1966" t="s">
        <v>8011</v>
      </c>
      <c r="D1966" t="s">
        <v>9798</v>
      </c>
      <c r="E1966" t="s">
        <v>9797</v>
      </c>
      <c r="F1966" t="s">
        <v>9796</v>
      </c>
      <c r="G1966" t="s">
        <v>9795</v>
      </c>
      <c r="I1966" s="25" t="s">
        <v>9794</v>
      </c>
      <c r="J1966" s="25" t="s">
        <v>9793</v>
      </c>
      <c r="M1966" t="b">
        <v>0</v>
      </c>
      <c r="T1966" t="s">
        <v>4341</v>
      </c>
      <c r="U1966" t="s">
        <v>4340</v>
      </c>
      <c r="V1966" t="s">
        <v>9672</v>
      </c>
      <c r="W1966">
        <v>2917</v>
      </c>
      <c r="X1966" s="25" t="s">
        <v>21855</v>
      </c>
      <c r="Y1966" t="s">
        <v>21856</v>
      </c>
      <c r="Z1966" t="s">
        <v>9792</v>
      </c>
      <c r="AA1966" t="str">
        <f t="shared" si="30"/>
        <v>Router Security Requirements Guide :: Version 4, Release: 2 Benchmark Date: 23 Apr 2021 SC-7 (11);</v>
      </c>
    </row>
    <row r="1967" spans="1:27" ht="409.5" hidden="1">
      <c r="A1967" t="s">
        <v>9791</v>
      </c>
      <c r="B1967" t="s">
        <v>4349</v>
      </c>
      <c r="C1967" t="s">
        <v>8011</v>
      </c>
      <c r="D1967" t="s">
        <v>9790</v>
      </c>
      <c r="E1967" t="s">
        <v>9789</v>
      </c>
      <c r="F1967" t="s">
        <v>9788</v>
      </c>
      <c r="G1967" t="s">
        <v>9787</v>
      </c>
      <c r="I1967" s="25" t="s">
        <v>9786</v>
      </c>
      <c r="J1967" t="s">
        <v>9785</v>
      </c>
      <c r="M1967" t="b">
        <v>0</v>
      </c>
      <c r="T1967" t="s">
        <v>4341</v>
      </c>
      <c r="U1967" t="s">
        <v>4340</v>
      </c>
      <c r="V1967" t="s">
        <v>9672</v>
      </c>
      <c r="W1967">
        <v>2917</v>
      </c>
      <c r="X1967" s="25" t="s">
        <v>21855</v>
      </c>
      <c r="Y1967" t="s">
        <v>21856</v>
      </c>
      <c r="Z1967" t="s">
        <v>9784</v>
      </c>
      <c r="AA1967" t="str">
        <f t="shared" si="30"/>
        <v>Router Security Requirements Guide :: Version 4, Release: 2 Benchmark Date: 23 Apr 2021 SC-7 (11);</v>
      </c>
    </row>
    <row r="1968" spans="1:27" ht="409.5" hidden="1">
      <c r="A1968" t="s">
        <v>9727</v>
      </c>
      <c r="B1968" t="s">
        <v>4349</v>
      </c>
      <c r="C1968" t="s">
        <v>9579</v>
      </c>
      <c r="D1968" t="s">
        <v>9726</v>
      </c>
      <c r="E1968" t="s">
        <v>9725</v>
      </c>
      <c r="F1968" t="s">
        <v>9724</v>
      </c>
      <c r="G1968" t="s">
        <v>9723</v>
      </c>
      <c r="I1968" s="25" t="s">
        <v>9722</v>
      </c>
      <c r="J1968" t="s">
        <v>9721</v>
      </c>
      <c r="M1968" t="b">
        <v>0</v>
      </c>
      <c r="T1968" t="s">
        <v>4341</v>
      </c>
      <c r="U1968" t="s">
        <v>4340</v>
      </c>
      <c r="V1968" t="s">
        <v>9672</v>
      </c>
      <c r="W1968">
        <v>2917</v>
      </c>
      <c r="X1968" s="25" t="s">
        <v>21855</v>
      </c>
      <c r="Y1968" t="s">
        <v>21856</v>
      </c>
      <c r="Z1968" t="s">
        <v>9720</v>
      </c>
      <c r="AA1968" t="str">
        <f t="shared" si="30"/>
        <v>Router Security Requirements Guide :: Version 4, Release: 2 Benchmark Date: 23 Apr 2021 SC-7 (11);</v>
      </c>
    </row>
    <row r="1969" spans="1:27" ht="409.5" hidden="1">
      <c r="A1969" t="s">
        <v>9719</v>
      </c>
      <c r="B1969" t="s">
        <v>4349</v>
      </c>
      <c r="C1969" t="s">
        <v>9579</v>
      </c>
      <c r="D1969" t="s">
        <v>9718</v>
      </c>
      <c r="E1969" t="s">
        <v>9717</v>
      </c>
      <c r="F1969" t="s">
        <v>9716</v>
      </c>
      <c r="G1969" s="25" t="s">
        <v>9715</v>
      </c>
      <c r="I1969" s="25" t="s">
        <v>9714</v>
      </c>
      <c r="J1969" t="s">
        <v>9713</v>
      </c>
      <c r="M1969" t="b">
        <v>0</v>
      </c>
      <c r="T1969" t="s">
        <v>4341</v>
      </c>
      <c r="U1969" t="s">
        <v>4340</v>
      </c>
      <c r="V1969" t="s">
        <v>9672</v>
      </c>
      <c r="W1969">
        <v>2917</v>
      </c>
      <c r="X1969" s="25" t="s">
        <v>21855</v>
      </c>
      <c r="Y1969" t="s">
        <v>21856</v>
      </c>
      <c r="Z1969" t="s">
        <v>9712</v>
      </c>
      <c r="AA1969" t="str">
        <f t="shared" si="30"/>
        <v>Router Security Requirements Guide :: Version 4, Release: 2 Benchmark Date: 23 Apr 2021 SC-7 (11);</v>
      </c>
    </row>
    <row r="1970" spans="1:27" ht="409.5" hidden="1">
      <c r="A1970" t="s">
        <v>9711</v>
      </c>
      <c r="B1970" t="s">
        <v>4349</v>
      </c>
      <c r="C1970" t="s">
        <v>9579</v>
      </c>
      <c r="D1970" t="s">
        <v>9710</v>
      </c>
      <c r="E1970" t="s">
        <v>9709</v>
      </c>
      <c r="F1970" t="s">
        <v>9708</v>
      </c>
      <c r="G1970" t="s">
        <v>9707</v>
      </c>
      <c r="I1970" s="25" t="s">
        <v>9706</v>
      </c>
      <c r="J1970" t="s">
        <v>9705</v>
      </c>
      <c r="M1970" t="b">
        <v>0</v>
      </c>
      <c r="T1970" t="s">
        <v>4341</v>
      </c>
      <c r="U1970" t="s">
        <v>4340</v>
      </c>
      <c r="V1970" t="s">
        <v>9672</v>
      </c>
      <c r="W1970">
        <v>2917</v>
      </c>
      <c r="X1970" s="25" t="s">
        <v>21855</v>
      </c>
      <c r="Y1970" t="s">
        <v>21856</v>
      </c>
      <c r="Z1970" t="s">
        <v>9704</v>
      </c>
      <c r="AA1970" t="str">
        <f t="shared" si="30"/>
        <v>Router Security Requirements Guide :: Version 4, Release: 2 Benchmark Date: 23 Apr 2021 SC-7 (11);</v>
      </c>
    </row>
    <row r="1971" spans="1:27" ht="409.5" hidden="1">
      <c r="A1971" t="s">
        <v>9703</v>
      </c>
      <c r="B1971" t="s">
        <v>4349</v>
      </c>
      <c r="C1971" t="s">
        <v>9579</v>
      </c>
      <c r="D1971" t="s">
        <v>9702</v>
      </c>
      <c r="E1971" t="s">
        <v>9701</v>
      </c>
      <c r="F1971" t="s">
        <v>9700</v>
      </c>
      <c r="G1971" t="s">
        <v>9699</v>
      </c>
      <c r="I1971" s="25" t="s">
        <v>9698</v>
      </c>
      <c r="J1971" t="s">
        <v>9697</v>
      </c>
      <c r="M1971" t="b">
        <v>0</v>
      </c>
      <c r="T1971" t="s">
        <v>4341</v>
      </c>
      <c r="U1971" t="s">
        <v>4340</v>
      </c>
      <c r="V1971" t="s">
        <v>9672</v>
      </c>
      <c r="W1971">
        <v>2917</v>
      </c>
      <c r="X1971" s="25" t="s">
        <v>21855</v>
      </c>
      <c r="Y1971" t="s">
        <v>21856</v>
      </c>
      <c r="Z1971" t="s">
        <v>9696</v>
      </c>
      <c r="AA1971" t="str">
        <f t="shared" si="30"/>
        <v>Router Security Requirements Guide :: Version 4, Release: 2 Benchmark Date: 23 Apr 2021 SC-7 (11);</v>
      </c>
    </row>
    <row r="1972" spans="1:27" ht="409.5" hidden="1">
      <c r="A1972" t="s">
        <v>9695</v>
      </c>
      <c r="B1972" t="s">
        <v>4349</v>
      </c>
      <c r="C1972" t="s">
        <v>9579</v>
      </c>
      <c r="D1972" t="s">
        <v>9694</v>
      </c>
      <c r="E1972" t="s">
        <v>9693</v>
      </c>
      <c r="F1972" t="s">
        <v>9692</v>
      </c>
      <c r="G1972" t="s">
        <v>9691</v>
      </c>
      <c r="I1972" s="25" t="s">
        <v>9690</v>
      </c>
      <c r="J1972" t="s">
        <v>9689</v>
      </c>
      <c r="M1972" t="b">
        <v>0</v>
      </c>
      <c r="T1972" t="s">
        <v>4341</v>
      </c>
      <c r="U1972" t="s">
        <v>4340</v>
      </c>
      <c r="V1972" t="s">
        <v>9672</v>
      </c>
      <c r="W1972">
        <v>2917</v>
      </c>
      <c r="X1972" s="25" t="s">
        <v>21855</v>
      </c>
      <c r="Y1972" t="s">
        <v>21856</v>
      </c>
      <c r="Z1972" t="s">
        <v>9688</v>
      </c>
      <c r="AA1972" t="str">
        <f t="shared" si="30"/>
        <v>Router Security Requirements Guide :: Version 4, Release: 2 Benchmark Date: 23 Apr 2021 SC-7 (11);</v>
      </c>
    </row>
    <row r="1973" spans="1:27" ht="409.5" hidden="1">
      <c r="A1973" t="s">
        <v>9687</v>
      </c>
      <c r="B1973" t="s">
        <v>4349</v>
      </c>
      <c r="C1973" t="s">
        <v>9579</v>
      </c>
      <c r="D1973" t="s">
        <v>9686</v>
      </c>
      <c r="E1973" t="s">
        <v>9685</v>
      </c>
      <c r="F1973" t="s">
        <v>9684</v>
      </c>
      <c r="G1973" t="s">
        <v>9683</v>
      </c>
      <c r="I1973" s="25" t="s">
        <v>9682</v>
      </c>
      <c r="J1973" t="s">
        <v>9681</v>
      </c>
      <c r="M1973" t="b">
        <v>0</v>
      </c>
      <c r="T1973" t="s">
        <v>4341</v>
      </c>
      <c r="U1973" t="s">
        <v>4340</v>
      </c>
      <c r="V1973" t="s">
        <v>9672</v>
      </c>
      <c r="W1973">
        <v>2917</v>
      </c>
      <c r="X1973" s="25" t="s">
        <v>21855</v>
      </c>
      <c r="Y1973" t="s">
        <v>21856</v>
      </c>
      <c r="Z1973" t="s">
        <v>9680</v>
      </c>
      <c r="AA1973" t="str">
        <f t="shared" si="30"/>
        <v>Router Security Requirements Guide :: Version 4, Release: 2 Benchmark Date: 23 Apr 2021 SC-7 (11);</v>
      </c>
    </row>
    <row r="1974" spans="1:27" ht="409.5" hidden="1">
      <c r="A1974" t="s">
        <v>9679</v>
      </c>
      <c r="B1974" t="s">
        <v>4349</v>
      </c>
      <c r="C1974" t="s">
        <v>9579</v>
      </c>
      <c r="D1974" t="s">
        <v>9678</v>
      </c>
      <c r="E1974" t="s">
        <v>9677</v>
      </c>
      <c r="F1974" t="s">
        <v>9676</v>
      </c>
      <c r="G1974" t="s">
        <v>9675</v>
      </c>
      <c r="I1974" s="25" t="s">
        <v>9674</v>
      </c>
      <c r="J1974" t="s">
        <v>9673</v>
      </c>
      <c r="M1974" t="b">
        <v>0</v>
      </c>
      <c r="T1974" t="s">
        <v>4341</v>
      </c>
      <c r="U1974" t="s">
        <v>4340</v>
      </c>
      <c r="V1974" t="s">
        <v>9672</v>
      </c>
      <c r="W1974">
        <v>2917</v>
      </c>
      <c r="X1974" s="25" t="s">
        <v>21855</v>
      </c>
      <c r="Y1974" t="s">
        <v>21856</v>
      </c>
      <c r="Z1974" t="s">
        <v>9671</v>
      </c>
      <c r="AA1974" t="str">
        <f t="shared" si="30"/>
        <v>Router Security Requirements Guide :: Version 4, Release: 2 Benchmark Date: 23 Apr 2021 SC-7 (11);</v>
      </c>
    </row>
    <row r="1975" spans="1:27" ht="409.5" hidden="1">
      <c r="A1975" t="s">
        <v>9580</v>
      </c>
      <c r="B1975" t="s">
        <v>4349</v>
      </c>
      <c r="C1975" t="s">
        <v>9579</v>
      </c>
      <c r="D1975" t="s">
        <v>9578</v>
      </c>
      <c r="E1975" t="s">
        <v>9577</v>
      </c>
      <c r="F1975" t="s">
        <v>9576</v>
      </c>
      <c r="G1975" t="s">
        <v>9575</v>
      </c>
      <c r="I1975" s="25" t="s">
        <v>9574</v>
      </c>
      <c r="J1975" t="s">
        <v>9573</v>
      </c>
      <c r="M1975" t="b">
        <v>0</v>
      </c>
      <c r="T1975" t="s">
        <v>4341</v>
      </c>
      <c r="U1975" t="s">
        <v>4340</v>
      </c>
      <c r="V1975" t="s">
        <v>9446</v>
      </c>
      <c r="W1975">
        <v>3333</v>
      </c>
      <c r="X1975" s="25" t="s">
        <v>21855</v>
      </c>
      <c r="Y1975" t="s">
        <v>21856</v>
      </c>
      <c r="AA1975" t="str">
        <f t="shared" si="30"/>
        <v>SDN Controller Security Requirements Guide :: Version 1, Release: 2 Benchmark Date: 24 Apr 2020 SC-7 (11);</v>
      </c>
    </row>
    <row r="1976" spans="1:27" ht="409.5" hidden="1">
      <c r="A1976" t="s">
        <v>5197</v>
      </c>
      <c r="B1976" t="s">
        <v>4349</v>
      </c>
      <c r="C1976" t="s">
        <v>4358</v>
      </c>
      <c r="D1976" t="s">
        <v>5196</v>
      </c>
      <c r="E1976" t="s">
        <v>5195</v>
      </c>
      <c r="F1976" t="s">
        <v>5194</v>
      </c>
      <c r="G1976" t="s">
        <v>5193</v>
      </c>
      <c r="I1976" s="25" t="s">
        <v>5192</v>
      </c>
      <c r="J1976" t="s">
        <v>5191</v>
      </c>
      <c r="M1976" t="b">
        <v>0</v>
      </c>
      <c r="T1976" t="s">
        <v>4341</v>
      </c>
      <c r="U1976" t="s">
        <v>4340</v>
      </c>
      <c r="V1976" t="s">
        <v>5162</v>
      </c>
      <c r="W1976">
        <v>4093</v>
      </c>
      <c r="X1976" s="25" t="s">
        <v>5190</v>
      </c>
      <c r="Y1976" t="s">
        <v>21857</v>
      </c>
      <c r="Z1976" t="s">
        <v>5189</v>
      </c>
      <c r="AA1976" t="str">
        <f t="shared" si="30"/>
        <v>Application Security and Development Security Technical Implementation Guide :: Version 5, Release: 2 Benchmark Date: 27 Oct 2022 SC-7 (13);</v>
      </c>
    </row>
    <row r="1977" spans="1:27" ht="409.5">
      <c r="A1977" t="s">
        <v>20193</v>
      </c>
      <c r="B1977" t="s">
        <v>4349</v>
      </c>
      <c r="C1977" t="s">
        <v>20191</v>
      </c>
      <c r="D1977" t="s">
        <v>20192</v>
      </c>
      <c r="E1977" t="s">
        <v>20191</v>
      </c>
      <c r="F1977" t="s">
        <v>20190</v>
      </c>
      <c r="G1977" s="25" t="s">
        <v>20189</v>
      </c>
      <c r="I1977" s="25" t="s">
        <v>20188</v>
      </c>
      <c r="J1977" t="s">
        <v>20187</v>
      </c>
      <c r="M1977" t="b">
        <v>0</v>
      </c>
      <c r="T1977" t="s">
        <v>4341</v>
      </c>
      <c r="U1977" t="s">
        <v>4340</v>
      </c>
      <c r="V1977" t="s">
        <v>19908</v>
      </c>
      <c r="W1977">
        <v>2489</v>
      </c>
      <c r="X1977" s="25" t="s">
        <v>9911</v>
      </c>
      <c r="Y1977" t="s">
        <v>21858</v>
      </c>
      <c r="AA1977" t="str">
        <f t="shared" si="30"/>
        <v>Application Layer Gateway (ALG) Security Requirements Guide (SRG) :: Version 1, Release: 2 Benchmark Date: 24 Jul 2015 SC-7 (18);</v>
      </c>
    </row>
    <row r="1978" spans="1:27" ht="409.5" hidden="1">
      <c r="A1978" t="s">
        <v>12888</v>
      </c>
      <c r="B1978" t="s">
        <v>4349</v>
      </c>
      <c r="C1978" t="s">
        <v>7950</v>
      </c>
      <c r="D1978" t="s">
        <v>12887</v>
      </c>
      <c r="E1978" t="s">
        <v>12886</v>
      </c>
      <c r="F1978" t="s">
        <v>12885</v>
      </c>
      <c r="G1978" s="25" t="s">
        <v>12884</v>
      </c>
      <c r="I1978" s="25" t="s">
        <v>12883</v>
      </c>
      <c r="J1978" t="s">
        <v>12882</v>
      </c>
      <c r="M1978" t="b">
        <v>0</v>
      </c>
      <c r="T1978" t="s">
        <v>4341</v>
      </c>
      <c r="U1978" t="s">
        <v>4340</v>
      </c>
      <c r="V1978" t="s">
        <v>12698</v>
      </c>
      <c r="W1978">
        <v>2913</v>
      </c>
      <c r="X1978" s="25" t="s">
        <v>9911</v>
      </c>
      <c r="Y1978" t="s">
        <v>21858</v>
      </c>
      <c r="Z1978" t="s">
        <v>12881</v>
      </c>
      <c r="AA1978" t="str">
        <f t="shared" si="30"/>
        <v>Layer 2 Switch Security Requirements Guide :: Version 2, Release: 1 Benchmark Date: 18 May 2021 SC-7 (18);</v>
      </c>
    </row>
    <row r="1979" spans="1:27" ht="409.5" hidden="1">
      <c r="A1979" t="s">
        <v>9919</v>
      </c>
      <c r="B1979" t="s">
        <v>4349</v>
      </c>
      <c r="C1979" t="s">
        <v>9918</v>
      </c>
      <c r="D1979" t="s">
        <v>9917</v>
      </c>
      <c r="E1979" t="s">
        <v>9916</v>
      </c>
      <c r="F1979" t="s">
        <v>9915</v>
      </c>
      <c r="G1979" s="25" t="s">
        <v>9914</v>
      </c>
      <c r="I1979" s="25" t="s">
        <v>9913</v>
      </c>
      <c r="J1979" s="25" t="s">
        <v>9912</v>
      </c>
      <c r="M1979" t="b">
        <v>0</v>
      </c>
      <c r="T1979" t="s">
        <v>4341</v>
      </c>
      <c r="U1979" t="s">
        <v>4340</v>
      </c>
      <c r="V1979" t="s">
        <v>9672</v>
      </c>
      <c r="W1979">
        <v>2917</v>
      </c>
      <c r="X1979" s="25" t="s">
        <v>9911</v>
      </c>
      <c r="Y1979" t="s">
        <v>21858</v>
      </c>
      <c r="Z1979" t="s">
        <v>9910</v>
      </c>
      <c r="AA1979" t="str">
        <f t="shared" si="30"/>
        <v>Router Security Requirements Guide :: Version 4, Release: 2 Benchmark Date: 23 Apr 2021 SC-7 (18);</v>
      </c>
    </row>
    <row r="1980" spans="1:27" ht="409.5">
      <c r="A1980" t="s">
        <v>20186</v>
      </c>
      <c r="B1980" t="s">
        <v>4349</v>
      </c>
      <c r="C1980" t="s">
        <v>20184</v>
      </c>
      <c r="D1980" t="s">
        <v>20185</v>
      </c>
      <c r="E1980" t="s">
        <v>20184</v>
      </c>
      <c r="F1980" t="s">
        <v>20183</v>
      </c>
      <c r="G1980" s="25" t="s">
        <v>20182</v>
      </c>
      <c r="I1980" s="25" t="s">
        <v>20181</v>
      </c>
      <c r="J1980" t="s">
        <v>20180</v>
      </c>
      <c r="M1980" t="b">
        <v>0</v>
      </c>
      <c r="T1980" t="s">
        <v>4341</v>
      </c>
      <c r="U1980" t="s">
        <v>4340</v>
      </c>
      <c r="V1980" t="s">
        <v>19908</v>
      </c>
      <c r="W1980">
        <v>2489</v>
      </c>
      <c r="X1980" s="25" t="s">
        <v>10223</v>
      </c>
      <c r="Y1980" t="s">
        <v>21859</v>
      </c>
      <c r="AA1980" t="str">
        <f t="shared" si="30"/>
        <v>Application Layer Gateway (ALG) Security Requirements Guide (SRG) :: Version 1, Release: 2 Benchmark Date: 24 Jul 2015 SC-7 (5);</v>
      </c>
    </row>
    <row r="1981" spans="1:27" ht="409.5" hidden="1">
      <c r="A1981" t="s">
        <v>15156</v>
      </c>
      <c r="B1981" t="s">
        <v>4745</v>
      </c>
      <c r="C1981" t="s">
        <v>10230</v>
      </c>
      <c r="D1981" t="s">
        <v>15155</v>
      </c>
      <c r="E1981" t="s">
        <v>15154</v>
      </c>
      <c r="F1981" t="s">
        <v>15153</v>
      </c>
      <c r="G1981" s="25" t="s">
        <v>15152</v>
      </c>
      <c r="I1981" s="25" t="s">
        <v>15151</v>
      </c>
      <c r="J1981" t="s">
        <v>15150</v>
      </c>
      <c r="M1981" t="b">
        <v>0</v>
      </c>
      <c r="T1981" t="s">
        <v>4341</v>
      </c>
      <c r="U1981" t="s">
        <v>4340</v>
      </c>
      <c r="V1981" t="s">
        <v>15010</v>
      </c>
      <c r="W1981">
        <v>2912</v>
      </c>
      <c r="X1981" s="25" t="s">
        <v>10223</v>
      </c>
      <c r="Y1981" t="s">
        <v>21859</v>
      </c>
      <c r="Z1981" t="s">
        <v>15149</v>
      </c>
      <c r="AA1981" t="str">
        <f t="shared" si="30"/>
        <v>Firewall Security Requirements Guide :: Version 2, Release: 3 Benchmark Date: 27 Oct 2022 SC-7 (5);</v>
      </c>
    </row>
    <row r="1982" spans="1:27" ht="409.5" hidden="1">
      <c r="A1982" t="s">
        <v>10231</v>
      </c>
      <c r="B1982" t="s">
        <v>4745</v>
      </c>
      <c r="C1982" t="s">
        <v>10230</v>
      </c>
      <c r="D1982" t="s">
        <v>10229</v>
      </c>
      <c r="E1982" t="s">
        <v>10228</v>
      </c>
      <c r="F1982" t="s">
        <v>10227</v>
      </c>
      <c r="G1982" s="25" t="s">
        <v>10226</v>
      </c>
      <c r="I1982" s="25" t="s">
        <v>10225</v>
      </c>
      <c r="J1982" s="25" t="s">
        <v>10224</v>
      </c>
      <c r="M1982" t="b">
        <v>0</v>
      </c>
      <c r="T1982" t="s">
        <v>4341</v>
      </c>
      <c r="U1982" t="s">
        <v>4340</v>
      </c>
      <c r="V1982" t="s">
        <v>9672</v>
      </c>
      <c r="W1982">
        <v>2917</v>
      </c>
      <c r="X1982" s="25" t="s">
        <v>10223</v>
      </c>
      <c r="Y1982" t="s">
        <v>21859</v>
      </c>
      <c r="Z1982" t="s">
        <v>10222</v>
      </c>
      <c r="AA1982" t="str">
        <f t="shared" si="30"/>
        <v>Router Security Requirements Guide :: Version 4, Release: 2 Benchmark Date: 23 Apr 2021 SC-7 (5);</v>
      </c>
    </row>
    <row r="1983" spans="1:27" ht="409.5" hidden="1">
      <c r="A1983" t="s">
        <v>7805</v>
      </c>
      <c r="B1983" t="s">
        <v>4349</v>
      </c>
      <c r="C1983" t="s">
        <v>7804</v>
      </c>
      <c r="D1983" t="s">
        <v>7803</v>
      </c>
      <c r="E1983" t="s">
        <v>7802</v>
      </c>
      <c r="F1983" t="s">
        <v>7801</v>
      </c>
      <c r="G1983" s="25" t="s">
        <v>7800</v>
      </c>
      <c r="I1983" s="25" t="s">
        <v>7799</v>
      </c>
      <c r="J1983" t="s">
        <v>7798</v>
      </c>
      <c r="M1983" t="b">
        <v>0</v>
      </c>
      <c r="T1983" t="s">
        <v>4341</v>
      </c>
      <c r="U1983" t="s">
        <v>4340</v>
      </c>
      <c r="V1983" t="s">
        <v>7613</v>
      </c>
      <c r="W1983">
        <v>2920</v>
      </c>
      <c r="X1983" s="25" t="s">
        <v>7797</v>
      </c>
      <c r="Y1983" t="s">
        <v>21860</v>
      </c>
      <c r="Z1983" t="s">
        <v>7796</v>
      </c>
      <c r="AA1983" t="str">
        <f t="shared" si="30"/>
        <v>Virtual Private Network (VPN) Security Requirements Guide :: Version 2, Release: 4 Benchmark Date: 27 Oct 2021 SC-7 (7);</v>
      </c>
    </row>
    <row r="1984" spans="1:27" ht="409.5">
      <c r="A1984" t="s">
        <v>20179</v>
      </c>
      <c r="B1984" t="s">
        <v>4349</v>
      </c>
      <c r="C1984" t="s">
        <v>20177</v>
      </c>
      <c r="D1984" t="s">
        <v>20178</v>
      </c>
      <c r="E1984" t="s">
        <v>20177</v>
      </c>
      <c r="F1984" t="s">
        <v>20176</v>
      </c>
      <c r="G1984" s="25" t="s">
        <v>20175</v>
      </c>
      <c r="I1984" s="25" t="s">
        <v>20174</v>
      </c>
      <c r="J1984" t="s">
        <v>20173</v>
      </c>
      <c r="M1984" t="b">
        <v>0</v>
      </c>
      <c r="T1984" t="s">
        <v>4341</v>
      </c>
      <c r="U1984" t="s">
        <v>4340</v>
      </c>
      <c r="V1984" t="s">
        <v>19908</v>
      </c>
      <c r="W1984">
        <v>2489</v>
      </c>
      <c r="X1984" s="25" t="s">
        <v>20172</v>
      </c>
      <c r="Y1984" t="s">
        <v>21861</v>
      </c>
      <c r="AA1984" t="str">
        <f t="shared" si="30"/>
        <v>Application Layer Gateway (ALG) Security Requirements Guide (SRG) :: Version 1, Release: 2 Benchmark Date: 24 Jul 2015 SC-7 (9);</v>
      </c>
    </row>
    <row r="1985" spans="1:27" ht="409.5" hidden="1">
      <c r="A1985" t="s">
        <v>15148</v>
      </c>
      <c r="B1985" t="s">
        <v>4349</v>
      </c>
      <c r="C1985" t="s">
        <v>8011</v>
      </c>
      <c r="D1985" t="s">
        <v>15147</v>
      </c>
      <c r="E1985" t="s">
        <v>15146</v>
      </c>
      <c r="F1985" t="s">
        <v>15145</v>
      </c>
      <c r="G1985" s="25" t="s">
        <v>15144</v>
      </c>
      <c r="I1985" s="25" t="s">
        <v>15143</v>
      </c>
      <c r="J1985" t="s">
        <v>15142</v>
      </c>
      <c r="M1985" t="b">
        <v>0</v>
      </c>
      <c r="T1985" t="s">
        <v>4341</v>
      </c>
      <c r="U1985" t="s">
        <v>4340</v>
      </c>
      <c r="V1985" t="s">
        <v>15010</v>
      </c>
      <c r="W1985">
        <v>2912</v>
      </c>
      <c r="X1985" s="25" t="s">
        <v>21862</v>
      </c>
      <c r="Y1985" t="s">
        <v>21493</v>
      </c>
      <c r="Z1985" t="s">
        <v>15141</v>
      </c>
      <c r="AA1985" t="str">
        <f t="shared" si="30"/>
        <v>Firewall Security Requirements Guide :: Version 2, Release: 3 Benchmark Date: 27 Oct 2022 SC-7;</v>
      </c>
    </row>
    <row r="1986" spans="1:27" ht="409.5" hidden="1">
      <c r="A1986" t="s">
        <v>10221</v>
      </c>
      <c r="B1986" t="s">
        <v>4745</v>
      </c>
      <c r="C1986" t="s">
        <v>8011</v>
      </c>
      <c r="D1986" t="s">
        <v>10220</v>
      </c>
      <c r="E1986" t="s">
        <v>10219</v>
      </c>
      <c r="F1986" t="s">
        <v>10218</v>
      </c>
      <c r="G1986" t="s">
        <v>10217</v>
      </c>
      <c r="I1986" s="25" t="s">
        <v>10216</v>
      </c>
      <c r="J1986" t="s">
        <v>10215</v>
      </c>
      <c r="M1986" t="b">
        <v>0</v>
      </c>
      <c r="T1986" t="s">
        <v>4341</v>
      </c>
      <c r="U1986" t="s">
        <v>4340</v>
      </c>
      <c r="V1986" t="s">
        <v>9672</v>
      </c>
      <c r="W1986">
        <v>2917</v>
      </c>
      <c r="X1986" s="25" t="s">
        <v>21862</v>
      </c>
      <c r="Y1986" t="s">
        <v>21493</v>
      </c>
      <c r="Z1986" t="s">
        <v>10214</v>
      </c>
      <c r="AA1986" t="str">
        <f t="shared" si="30"/>
        <v>Router Security Requirements Guide :: Version 4, Release: 2 Benchmark Date: 23 Apr 2021 SC-7;</v>
      </c>
    </row>
    <row r="1987" spans="1:27" ht="409.5" hidden="1">
      <c r="A1987" t="s">
        <v>10213</v>
      </c>
      <c r="B1987" t="s">
        <v>4349</v>
      </c>
      <c r="C1987" t="s">
        <v>8011</v>
      </c>
      <c r="D1987" t="s">
        <v>10212</v>
      </c>
      <c r="E1987" t="s">
        <v>10211</v>
      </c>
      <c r="F1987" t="s">
        <v>10210</v>
      </c>
      <c r="G1987" t="s">
        <v>10209</v>
      </c>
      <c r="I1987" s="25" t="s">
        <v>10208</v>
      </c>
      <c r="J1987" t="s">
        <v>10207</v>
      </c>
      <c r="M1987" t="b">
        <v>0</v>
      </c>
      <c r="T1987" t="s">
        <v>4341</v>
      </c>
      <c r="U1987" t="s">
        <v>4340</v>
      </c>
      <c r="V1987" t="s">
        <v>9672</v>
      </c>
      <c r="W1987">
        <v>2917</v>
      </c>
      <c r="X1987" s="25" t="s">
        <v>21862</v>
      </c>
      <c r="Y1987" t="s">
        <v>21493</v>
      </c>
      <c r="Z1987" t="s">
        <v>10206</v>
      </c>
      <c r="AA1987" t="str">
        <f t="shared" si="30"/>
        <v>Router Security Requirements Guide :: Version 4, Release: 2 Benchmark Date: 23 Apr 2021 SC-7;</v>
      </c>
    </row>
    <row r="1988" spans="1:27" ht="409.5" hidden="1">
      <c r="A1988" t="s">
        <v>10205</v>
      </c>
      <c r="B1988" t="s">
        <v>4349</v>
      </c>
      <c r="C1988" t="s">
        <v>8011</v>
      </c>
      <c r="D1988" t="s">
        <v>10204</v>
      </c>
      <c r="E1988" t="s">
        <v>10203</v>
      </c>
      <c r="F1988" t="s">
        <v>10202</v>
      </c>
      <c r="G1988" s="25" t="s">
        <v>10201</v>
      </c>
      <c r="I1988" s="25" t="s">
        <v>10200</v>
      </c>
      <c r="J1988" s="25" t="s">
        <v>10199</v>
      </c>
      <c r="M1988" t="b">
        <v>0</v>
      </c>
      <c r="T1988" t="s">
        <v>4341</v>
      </c>
      <c r="U1988" t="s">
        <v>4340</v>
      </c>
      <c r="V1988" t="s">
        <v>9672</v>
      </c>
      <c r="W1988">
        <v>2917</v>
      </c>
      <c r="X1988" s="25" t="s">
        <v>21862</v>
      </c>
      <c r="Y1988" t="s">
        <v>21493</v>
      </c>
      <c r="Z1988" t="s">
        <v>10198</v>
      </c>
      <c r="AA1988" t="str">
        <f t="shared" ref="AA1988:AA2051" si="31">_xlfn.CONCAT(V1988, " ", Y1988)</f>
        <v>Router Security Requirements Guide :: Version 4, Release: 2 Benchmark Date: 23 Apr 2021 SC-7;</v>
      </c>
    </row>
    <row r="1989" spans="1:27" ht="409.5" hidden="1">
      <c r="A1989" t="s">
        <v>10197</v>
      </c>
      <c r="B1989" t="s">
        <v>4349</v>
      </c>
      <c r="C1989" t="s">
        <v>8011</v>
      </c>
      <c r="D1989" t="s">
        <v>10196</v>
      </c>
      <c r="E1989" t="s">
        <v>10195</v>
      </c>
      <c r="F1989" t="s">
        <v>10194</v>
      </c>
      <c r="G1989" s="25" t="s">
        <v>10186</v>
      </c>
      <c r="I1989" s="25" t="s">
        <v>10193</v>
      </c>
      <c r="J1989" s="25" t="s">
        <v>10192</v>
      </c>
      <c r="M1989" t="b">
        <v>0</v>
      </c>
      <c r="T1989" t="s">
        <v>4341</v>
      </c>
      <c r="U1989" t="s">
        <v>4340</v>
      </c>
      <c r="V1989" t="s">
        <v>9672</v>
      </c>
      <c r="W1989">
        <v>2917</v>
      </c>
      <c r="X1989" s="25" t="s">
        <v>21862</v>
      </c>
      <c r="Y1989" t="s">
        <v>21493</v>
      </c>
      <c r="Z1989" t="s">
        <v>10191</v>
      </c>
      <c r="AA1989" t="str">
        <f t="shared" si="31"/>
        <v>Router Security Requirements Guide :: Version 4, Release: 2 Benchmark Date: 23 Apr 2021 SC-7;</v>
      </c>
    </row>
    <row r="1990" spans="1:27" ht="409.5" hidden="1">
      <c r="A1990" t="s">
        <v>10190</v>
      </c>
      <c r="B1990" t="s">
        <v>4349</v>
      </c>
      <c r="C1990" t="s">
        <v>8011</v>
      </c>
      <c r="D1990" t="s">
        <v>10189</v>
      </c>
      <c r="E1990" t="s">
        <v>10188</v>
      </c>
      <c r="F1990" t="s">
        <v>10187</v>
      </c>
      <c r="G1990" s="25" t="s">
        <v>10186</v>
      </c>
      <c r="I1990" s="25" t="s">
        <v>10185</v>
      </c>
      <c r="J1990" s="25" t="s">
        <v>10184</v>
      </c>
      <c r="M1990" t="b">
        <v>0</v>
      </c>
      <c r="T1990" t="s">
        <v>4341</v>
      </c>
      <c r="U1990" t="s">
        <v>4340</v>
      </c>
      <c r="V1990" t="s">
        <v>9672</v>
      </c>
      <c r="W1990">
        <v>2917</v>
      </c>
      <c r="X1990" s="25" t="s">
        <v>21862</v>
      </c>
      <c r="Y1990" t="s">
        <v>21493</v>
      </c>
      <c r="Z1990" t="s">
        <v>10183</v>
      </c>
      <c r="AA1990" t="str">
        <f t="shared" si="31"/>
        <v>Router Security Requirements Guide :: Version 4, Release: 2 Benchmark Date: 23 Apr 2021 SC-7;</v>
      </c>
    </row>
    <row r="1991" spans="1:27" ht="409.5" hidden="1">
      <c r="A1991" t="s">
        <v>10182</v>
      </c>
      <c r="B1991" t="s">
        <v>4349</v>
      </c>
      <c r="C1991" t="s">
        <v>8011</v>
      </c>
      <c r="D1991" t="s">
        <v>10181</v>
      </c>
      <c r="E1991" t="s">
        <v>10180</v>
      </c>
      <c r="F1991" t="s">
        <v>10179</v>
      </c>
      <c r="G1991" t="s">
        <v>10178</v>
      </c>
      <c r="I1991" s="25" t="s">
        <v>10177</v>
      </c>
      <c r="J1991" t="s">
        <v>10176</v>
      </c>
      <c r="M1991" t="b">
        <v>0</v>
      </c>
      <c r="T1991" t="s">
        <v>4341</v>
      </c>
      <c r="U1991" t="s">
        <v>4340</v>
      </c>
      <c r="V1991" t="s">
        <v>9672</v>
      </c>
      <c r="W1991">
        <v>2917</v>
      </c>
      <c r="X1991" s="25" t="s">
        <v>21862</v>
      </c>
      <c r="Y1991" t="s">
        <v>21493</v>
      </c>
      <c r="Z1991" t="s">
        <v>10175</v>
      </c>
      <c r="AA1991" t="str">
        <f t="shared" si="31"/>
        <v>Router Security Requirements Guide :: Version 4, Release: 2 Benchmark Date: 23 Apr 2021 SC-7;</v>
      </c>
    </row>
    <row r="1992" spans="1:27" ht="409.5" hidden="1">
      <c r="A1992" t="s">
        <v>10174</v>
      </c>
      <c r="B1992" t="s">
        <v>4745</v>
      </c>
      <c r="C1992" t="s">
        <v>8011</v>
      </c>
      <c r="D1992" t="s">
        <v>10173</v>
      </c>
      <c r="E1992" t="s">
        <v>10172</v>
      </c>
      <c r="F1992" t="s">
        <v>10171</v>
      </c>
      <c r="G1992" s="25" t="s">
        <v>10170</v>
      </c>
      <c r="I1992" s="25" t="s">
        <v>10169</v>
      </c>
      <c r="J1992" t="s">
        <v>10168</v>
      </c>
      <c r="M1992" t="b">
        <v>0</v>
      </c>
      <c r="T1992" t="s">
        <v>4341</v>
      </c>
      <c r="U1992" t="s">
        <v>4340</v>
      </c>
      <c r="V1992" t="s">
        <v>9672</v>
      </c>
      <c r="W1992">
        <v>2917</v>
      </c>
      <c r="X1992" s="25" t="s">
        <v>21862</v>
      </c>
      <c r="Y1992" t="s">
        <v>21493</v>
      </c>
      <c r="Z1992" t="s">
        <v>10167</v>
      </c>
      <c r="AA1992" t="str">
        <f t="shared" si="31"/>
        <v>Router Security Requirements Guide :: Version 4, Release: 2 Benchmark Date: 23 Apr 2021 SC-7;</v>
      </c>
    </row>
    <row r="1993" spans="1:27" ht="409.5" hidden="1">
      <c r="A1993" t="s">
        <v>10166</v>
      </c>
      <c r="B1993" t="s">
        <v>4349</v>
      </c>
      <c r="C1993" t="s">
        <v>8011</v>
      </c>
      <c r="D1993" t="s">
        <v>10165</v>
      </c>
      <c r="E1993" t="s">
        <v>10164</v>
      </c>
      <c r="F1993" t="s">
        <v>10163</v>
      </c>
      <c r="G1993" t="s">
        <v>10162</v>
      </c>
      <c r="I1993" s="25" t="s">
        <v>10161</v>
      </c>
      <c r="J1993" t="s">
        <v>10160</v>
      </c>
      <c r="M1993" t="b">
        <v>0</v>
      </c>
      <c r="T1993" t="s">
        <v>4341</v>
      </c>
      <c r="U1993" t="s">
        <v>4340</v>
      </c>
      <c r="V1993" t="s">
        <v>9672</v>
      </c>
      <c r="W1993">
        <v>2917</v>
      </c>
      <c r="X1993" s="25" t="s">
        <v>21862</v>
      </c>
      <c r="Y1993" t="s">
        <v>21493</v>
      </c>
      <c r="Z1993" t="s">
        <v>10159</v>
      </c>
      <c r="AA1993" t="str">
        <f t="shared" si="31"/>
        <v>Router Security Requirements Guide :: Version 4, Release: 2 Benchmark Date: 23 Apr 2021 SC-7;</v>
      </c>
    </row>
    <row r="1994" spans="1:27" ht="409.5" hidden="1">
      <c r="A1994" t="s">
        <v>10158</v>
      </c>
      <c r="B1994" t="s">
        <v>4349</v>
      </c>
      <c r="C1994" t="s">
        <v>8011</v>
      </c>
      <c r="D1994" t="s">
        <v>10157</v>
      </c>
      <c r="E1994" t="s">
        <v>10156</v>
      </c>
      <c r="F1994" t="s">
        <v>10155</v>
      </c>
      <c r="G1994" t="s">
        <v>10154</v>
      </c>
      <c r="I1994" s="25" t="s">
        <v>10153</v>
      </c>
      <c r="J1994" s="25" t="s">
        <v>10152</v>
      </c>
      <c r="M1994" t="b">
        <v>0</v>
      </c>
      <c r="T1994" t="s">
        <v>4341</v>
      </c>
      <c r="U1994" t="s">
        <v>4340</v>
      </c>
      <c r="V1994" t="s">
        <v>9672</v>
      </c>
      <c r="W1994">
        <v>2917</v>
      </c>
      <c r="X1994" s="25" t="s">
        <v>21862</v>
      </c>
      <c r="Y1994" t="s">
        <v>21493</v>
      </c>
      <c r="Z1994" t="s">
        <v>10151</v>
      </c>
      <c r="AA1994" t="str">
        <f t="shared" si="31"/>
        <v>Router Security Requirements Guide :: Version 4, Release: 2 Benchmark Date: 23 Apr 2021 SC-7;</v>
      </c>
    </row>
    <row r="1995" spans="1:27" ht="409.5" hidden="1">
      <c r="A1995" t="s">
        <v>10150</v>
      </c>
      <c r="B1995" t="s">
        <v>4349</v>
      </c>
      <c r="C1995" t="s">
        <v>8011</v>
      </c>
      <c r="D1995" t="s">
        <v>10149</v>
      </c>
      <c r="E1995" t="s">
        <v>10148</v>
      </c>
      <c r="F1995" t="s">
        <v>10147</v>
      </c>
      <c r="G1995" t="s">
        <v>10146</v>
      </c>
      <c r="I1995" s="25" t="s">
        <v>10145</v>
      </c>
      <c r="J1995" s="25" t="s">
        <v>10144</v>
      </c>
      <c r="M1995" t="b">
        <v>0</v>
      </c>
      <c r="T1995" t="s">
        <v>4341</v>
      </c>
      <c r="U1995" t="s">
        <v>4340</v>
      </c>
      <c r="V1995" t="s">
        <v>9672</v>
      </c>
      <c r="W1995">
        <v>2917</v>
      </c>
      <c r="X1995" s="25" t="s">
        <v>21862</v>
      </c>
      <c r="Y1995" t="s">
        <v>21493</v>
      </c>
      <c r="Z1995" t="s">
        <v>10143</v>
      </c>
      <c r="AA1995" t="str">
        <f t="shared" si="31"/>
        <v>Router Security Requirements Guide :: Version 4, Release: 2 Benchmark Date: 23 Apr 2021 SC-7;</v>
      </c>
    </row>
    <row r="1996" spans="1:27" ht="409.5" hidden="1">
      <c r="A1996" t="s">
        <v>10142</v>
      </c>
      <c r="B1996" t="s">
        <v>4349</v>
      </c>
      <c r="C1996" t="s">
        <v>8011</v>
      </c>
      <c r="D1996" t="s">
        <v>10141</v>
      </c>
      <c r="E1996" t="s">
        <v>10140</v>
      </c>
      <c r="F1996" t="s">
        <v>10139</v>
      </c>
      <c r="G1996" t="s">
        <v>10138</v>
      </c>
      <c r="I1996" s="25" t="s">
        <v>10137</v>
      </c>
      <c r="J1996" s="25" t="s">
        <v>10136</v>
      </c>
      <c r="M1996" t="b">
        <v>0</v>
      </c>
      <c r="T1996" t="s">
        <v>4341</v>
      </c>
      <c r="U1996" t="s">
        <v>4340</v>
      </c>
      <c r="V1996" t="s">
        <v>9672</v>
      </c>
      <c r="W1996">
        <v>2917</v>
      </c>
      <c r="X1996" s="25" t="s">
        <v>21862</v>
      </c>
      <c r="Y1996" t="s">
        <v>21493</v>
      </c>
      <c r="Z1996" t="s">
        <v>10135</v>
      </c>
      <c r="AA1996" t="str">
        <f t="shared" si="31"/>
        <v>Router Security Requirements Guide :: Version 4, Release: 2 Benchmark Date: 23 Apr 2021 SC-7;</v>
      </c>
    </row>
    <row r="1997" spans="1:27" ht="409.5" hidden="1">
      <c r="A1997" t="s">
        <v>10134</v>
      </c>
      <c r="B1997" t="s">
        <v>4349</v>
      </c>
      <c r="C1997" t="s">
        <v>8011</v>
      </c>
      <c r="D1997" t="s">
        <v>10133</v>
      </c>
      <c r="E1997" t="s">
        <v>10132</v>
      </c>
      <c r="F1997" t="s">
        <v>10131</v>
      </c>
      <c r="G1997" s="25" t="s">
        <v>10130</v>
      </c>
      <c r="I1997" s="25" t="s">
        <v>10129</v>
      </c>
      <c r="J1997" t="s">
        <v>10128</v>
      </c>
      <c r="M1997" t="b">
        <v>0</v>
      </c>
      <c r="T1997" t="s">
        <v>4341</v>
      </c>
      <c r="U1997" t="s">
        <v>4340</v>
      </c>
      <c r="V1997" t="s">
        <v>9672</v>
      </c>
      <c r="W1997">
        <v>2917</v>
      </c>
      <c r="X1997" s="25" t="s">
        <v>21862</v>
      </c>
      <c r="Y1997" t="s">
        <v>21493</v>
      </c>
      <c r="Z1997" t="s">
        <v>10127</v>
      </c>
      <c r="AA1997" t="str">
        <f t="shared" si="31"/>
        <v>Router Security Requirements Guide :: Version 4, Release: 2 Benchmark Date: 23 Apr 2021 SC-7;</v>
      </c>
    </row>
    <row r="1998" spans="1:27" ht="409.5" hidden="1">
      <c r="A1998" t="s">
        <v>10126</v>
      </c>
      <c r="B1998" t="s">
        <v>4349</v>
      </c>
      <c r="C1998" t="s">
        <v>8011</v>
      </c>
      <c r="D1998" t="s">
        <v>10125</v>
      </c>
      <c r="E1998" t="s">
        <v>10124</v>
      </c>
      <c r="F1998" t="s">
        <v>10123</v>
      </c>
      <c r="G1998" t="s">
        <v>10122</v>
      </c>
      <c r="I1998" s="25" t="s">
        <v>10121</v>
      </c>
      <c r="J1998" s="25" t="s">
        <v>10120</v>
      </c>
      <c r="M1998" t="b">
        <v>0</v>
      </c>
      <c r="T1998" t="s">
        <v>4341</v>
      </c>
      <c r="U1998" t="s">
        <v>4340</v>
      </c>
      <c r="V1998" t="s">
        <v>9672</v>
      </c>
      <c r="W1998">
        <v>2917</v>
      </c>
      <c r="X1998" s="25" t="s">
        <v>21862</v>
      </c>
      <c r="Y1998" t="s">
        <v>21493</v>
      </c>
      <c r="Z1998" t="s">
        <v>10119</v>
      </c>
      <c r="AA1998" t="str">
        <f t="shared" si="31"/>
        <v>Router Security Requirements Guide :: Version 4, Release: 2 Benchmark Date: 23 Apr 2021 SC-7;</v>
      </c>
    </row>
    <row r="1999" spans="1:27" ht="409.5" hidden="1">
      <c r="A1999" t="s">
        <v>9950</v>
      </c>
      <c r="B1999" t="s">
        <v>4349</v>
      </c>
      <c r="C1999" t="s">
        <v>9579</v>
      </c>
      <c r="D1999" t="s">
        <v>9949</v>
      </c>
      <c r="E1999" t="s">
        <v>9948</v>
      </c>
      <c r="F1999" t="s">
        <v>9947</v>
      </c>
      <c r="G1999" t="s">
        <v>9946</v>
      </c>
      <c r="I1999" s="25" t="s">
        <v>9945</v>
      </c>
      <c r="J1999" s="25" t="s">
        <v>9944</v>
      </c>
      <c r="M1999" t="b">
        <v>0</v>
      </c>
      <c r="T1999" t="s">
        <v>4341</v>
      </c>
      <c r="U1999" t="s">
        <v>4340</v>
      </c>
      <c r="V1999" t="s">
        <v>9672</v>
      </c>
      <c r="W1999">
        <v>2917</v>
      </c>
      <c r="X1999" s="25" t="s">
        <v>21862</v>
      </c>
      <c r="Y1999" t="s">
        <v>21493</v>
      </c>
      <c r="Z1999" t="s">
        <v>9943</v>
      </c>
      <c r="AA1999" t="str">
        <f t="shared" si="31"/>
        <v>Router Security Requirements Guide :: Version 4, Release: 2 Benchmark Date: 23 Apr 2021 SC-7;</v>
      </c>
    </row>
    <row r="2000" spans="1:27" ht="409.5" hidden="1">
      <c r="A2000" t="s">
        <v>8012</v>
      </c>
      <c r="B2000" t="s">
        <v>4349</v>
      </c>
      <c r="C2000" t="s">
        <v>8011</v>
      </c>
      <c r="D2000" t="s">
        <v>8010</v>
      </c>
      <c r="E2000" t="s">
        <v>8009</v>
      </c>
      <c r="F2000" t="s">
        <v>8008</v>
      </c>
      <c r="G2000" s="25" t="s">
        <v>8007</v>
      </c>
      <c r="I2000" s="25" t="s">
        <v>8006</v>
      </c>
      <c r="J2000" t="s">
        <v>8005</v>
      </c>
      <c r="M2000" t="b">
        <v>0</v>
      </c>
      <c r="T2000" t="s">
        <v>4341</v>
      </c>
      <c r="U2000" t="s">
        <v>4340</v>
      </c>
      <c r="V2000" t="s">
        <v>7613</v>
      </c>
      <c r="W2000">
        <v>2920</v>
      </c>
      <c r="X2000" s="25" t="s">
        <v>21862</v>
      </c>
      <c r="Y2000" t="s">
        <v>21493</v>
      </c>
      <c r="Z2000" t="s">
        <v>8004</v>
      </c>
      <c r="AA2000" t="str">
        <f t="shared" si="31"/>
        <v>Virtual Private Network (VPN) Security Requirements Guide :: Version 2, Release: 4 Benchmark Date: 27 Oct 2021 SC-7;</v>
      </c>
    </row>
    <row r="2001" spans="1:27" ht="409.5" hidden="1">
      <c r="A2001" t="s">
        <v>19077</v>
      </c>
      <c r="B2001" t="s">
        <v>4349</v>
      </c>
      <c r="C2001" t="s">
        <v>4402</v>
      </c>
      <c r="D2001" t="s">
        <v>19076</v>
      </c>
      <c r="E2001" t="s">
        <v>19075</v>
      </c>
      <c r="F2001" t="s">
        <v>19074</v>
      </c>
      <c r="G2001" s="25" t="s">
        <v>19073</v>
      </c>
      <c r="I2001" s="25" t="s">
        <v>19072</v>
      </c>
      <c r="J2001" t="s">
        <v>19071</v>
      </c>
      <c r="M2001" t="b">
        <v>0</v>
      </c>
      <c r="T2001" t="s">
        <v>4341</v>
      </c>
      <c r="U2001" t="s">
        <v>4340</v>
      </c>
      <c r="V2001" t="s">
        <v>18918</v>
      </c>
      <c r="W2001">
        <v>2900</v>
      </c>
      <c r="X2001" s="25" t="s">
        <v>21863</v>
      </c>
      <c r="Y2001" t="s">
        <v>21864</v>
      </c>
      <c r="Z2001" t="s">
        <v>19070</v>
      </c>
      <c r="AA2001" t="str">
        <f t="shared" si="31"/>
        <v>Application Server Security Requirements Guide :: Version 3, Release: 3 Benchmark Date: 27 Oct 2022 SC-8;</v>
      </c>
    </row>
    <row r="2002" spans="1:27" ht="409.5" hidden="1">
      <c r="A2002" t="s">
        <v>19069</v>
      </c>
      <c r="B2002" t="s">
        <v>4349</v>
      </c>
      <c r="C2002" t="s">
        <v>4402</v>
      </c>
      <c r="D2002" t="s">
        <v>19068</v>
      </c>
      <c r="E2002" t="s">
        <v>19067</v>
      </c>
      <c r="F2002" t="s">
        <v>19066</v>
      </c>
      <c r="G2002" t="s">
        <v>19065</v>
      </c>
      <c r="I2002" s="25" t="s">
        <v>19064</v>
      </c>
      <c r="J2002" t="s">
        <v>19063</v>
      </c>
      <c r="M2002" t="b">
        <v>0</v>
      </c>
      <c r="T2002" t="s">
        <v>4341</v>
      </c>
      <c r="U2002" t="s">
        <v>4340</v>
      </c>
      <c r="V2002" t="s">
        <v>18918</v>
      </c>
      <c r="W2002">
        <v>2900</v>
      </c>
      <c r="X2002" s="25" t="s">
        <v>21863</v>
      </c>
      <c r="Y2002" t="s">
        <v>21864</v>
      </c>
      <c r="Z2002" t="s">
        <v>19062</v>
      </c>
      <c r="AA2002" t="str">
        <f t="shared" si="31"/>
        <v>Application Server Security Requirements Guide :: Version 3, Release: 3 Benchmark Date: 27 Oct 2022 SC-8;</v>
      </c>
    </row>
    <row r="2003" spans="1:27" ht="409.5" hidden="1">
      <c r="A2003" t="s">
        <v>18451</v>
      </c>
      <c r="B2003" t="s">
        <v>4745</v>
      </c>
      <c r="C2003" t="s">
        <v>4402</v>
      </c>
      <c r="D2003" t="s">
        <v>18450</v>
      </c>
      <c r="E2003" t="s">
        <v>18449</v>
      </c>
      <c r="F2003" t="s">
        <v>18448</v>
      </c>
      <c r="G2003" s="25" t="s">
        <v>18447</v>
      </c>
      <c r="I2003" s="25" t="s">
        <v>18446</v>
      </c>
      <c r="J2003" t="s">
        <v>18445</v>
      </c>
      <c r="M2003" t="b">
        <v>0</v>
      </c>
      <c r="T2003" t="s">
        <v>4341</v>
      </c>
      <c r="U2003" t="s">
        <v>4340</v>
      </c>
      <c r="V2003" t="s">
        <v>18135</v>
      </c>
      <c r="W2003">
        <v>2901</v>
      </c>
      <c r="X2003" s="25" t="s">
        <v>21863</v>
      </c>
      <c r="Y2003" t="s">
        <v>21864</v>
      </c>
      <c r="Z2003" t="s">
        <v>18444</v>
      </c>
      <c r="AA2003" t="str">
        <f t="shared" si="31"/>
        <v>Central Log Server Security Requirements Guide :: Version 2, Release: 2 Benchmark Date: 27 Oct 2022 SC-8;</v>
      </c>
    </row>
    <row r="2004" spans="1:27" ht="409.5" hidden="1">
      <c r="A2004" t="s">
        <v>17216</v>
      </c>
      <c r="B2004" t="s">
        <v>4349</v>
      </c>
      <c r="C2004" t="s">
        <v>4402</v>
      </c>
      <c r="D2004" t="s">
        <v>17215</v>
      </c>
      <c r="E2004" t="s">
        <v>17214</v>
      </c>
      <c r="F2004" t="s">
        <v>5839</v>
      </c>
      <c r="G2004" s="25" t="s">
        <v>17213</v>
      </c>
      <c r="I2004" s="25" t="s">
        <v>17212</v>
      </c>
      <c r="J2004" t="s">
        <v>17211</v>
      </c>
      <c r="M2004" t="b">
        <v>0</v>
      </c>
      <c r="T2004" t="s">
        <v>4341</v>
      </c>
      <c r="U2004" t="s">
        <v>4340</v>
      </c>
      <c r="V2004" t="s">
        <v>16942</v>
      </c>
      <c r="W2004">
        <v>5239</v>
      </c>
      <c r="X2004" s="25" t="s">
        <v>21863</v>
      </c>
      <c r="Y2004" t="s">
        <v>21864</v>
      </c>
      <c r="AA2004" t="str">
        <f t="shared" si="31"/>
        <v>Container Platform Security Requirements Guide :: Version 1, Release: 3 Benchmark Date: 27 Jan 2022 SC-8;</v>
      </c>
    </row>
    <row r="2005" spans="1:27" ht="409.5" hidden="1">
      <c r="A2005" t="s">
        <v>15596</v>
      </c>
      <c r="B2005" t="s">
        <v>4349</v>
      </c>
      <c r="C2005" t="s">
        <v>15594</v>
      </c>
      <c r="D2005" t="s">
        <v>15595</v>
      </c>
      <c r="E2005" t="s">
        <v>15594</v>
      </c>
      <c r="F2005" t="s">
        <v>15593</v>
      </c>
      <c r="G2005" s="25" t="s">
        <v>15592</v>
      </c>
      <c r="I2005" t="s">
        <v>15591</v>
      </c>
      <c r="J2005" t="s">
        <v>15590</v>
      </c>
      <c r="M2005" t="b">
        <v>0</v>
      </c>
      <c r="T2005" t="s">
        <v>4341</v>
      </c>
      <c r="U2005" t="s">
        <v>4340</v>
      </c>
      <c r="V2005" t="s">
        <v>15278</v>
      </c>
      <c r="W2005">
        <v>2355</v>
      </c>
      <c r="X2005" s="25" t="s">
        <v>21863</v>
      </c>
      <c r="Y2005" t="s">
        <v>21864</v>
      </c>
      <c r="AA2005" t="str">
        <f t="shared" si="31"/>
        <v>Domain Name System (DNS) Security Requirements Guide :: Version 2, Release: 4 Benchmark Date: 23 Oct 2015 SC-8;</v>
      </c>
    </row>
    <row r="2006" spans="1:27" ht="409.5" hidden="1">
      <c r="A2006" t="s">
        <v>13652</v>
      </c>
      <c r="B2006" t="s">
        <v>4349</v>
      </c>
      <c r="C2006" t="s">
        <v>13651</v>
      </c>
      <c r="D2006" t="s">
        <v>13650</v>
      </c>
      <c r="E2006" t="s">
        <v>13649</v>
      </c>
      <c r="F2006" t="s">
        <v>13648</v>
      </c>
      <c r="G2006" s="25" t="s">
        <v>13647</v>
      </c>
      <c r="I2006" t="s">
        <v>13646</v>
      </c>
      <c r="J2006" t="s">
        <v>13645</v>
      </c>
      <c r="M2006" t="b">
        <v>0</v>
      </c>
      <c r="T2006" t="s">
        <v>4341</v>
      </c>
      <c r="U2006" t="s">
        <v>4340</v>
      </c>
      <c r="V2006" t="s">
        <v>13339</v>
      </c>
      <c r="W2006">
        <v>2895</v>
      </c>
      <c r="X2006" s="25" t="s">
        <v>21863</v>
      </c>
      <c r="Y2006" t="s">
        <v>21864</v>
      </c>
      <c r="Z2006" t="s">
        <v>13644</v>
      </c>
      <c r="AA2006" t="str">
        <f t="shared" si="31"/>
        <v>General Purpose Operating System Security Requirements Guide :: Version 2, Release: 4 Benchmark Date: 27 Jul 2022 SC-8;</v>
      </c>
    </row>
    <row r="2007" spans="1:27" ht="409.5" hidden="1">
      <c r="A2007" t="s">
        <v>13347</v>
      </c>
      <c r="B2007" t="s">
        <v>4349</v>
      </c>
      <c r="C2007" t="s">
        <v>13346</v>
      </c>
      <c r="D2007" t="s">
        <v>13345</v>
      </c>
      <c r="E2007" t="s">
        <v>13344</v>
      </c>
      <c r="F2007" t="s">
        <v>13343</v>
      </c>
      <c r="G2007" s="25" t="s">
        <v>13342</v>
      </c>
      <c r="I2007" t="s">
        <v>13341</v>
      </c>
      <c r="J2007" t="s">
        <v>13340</v>
      </c>
      <c r="M2007" t="b">
        <v>0</v>
      </c>
      <c r="T2007" t="s">
        <v>4341</v>
      </c>
      <c r="U2007" t="s">
        <v>4340</v>
      </c>
      <c r="V2007" t="s">
        <v>13339</v>
      </c>
      <c r="W2007">
        <v>2895</v>
      </c>
      <c r="X2007" s="25" t="s">
        <v>21863</v>
      </c>
      <c r="Y2007" t="s">
        <v>21864</v>
      </c>
      <c r="Z2007" t="s">
        <v>13338</v>
      </c>
      <c r="AA2007" t="str">
        <f t="shared" si="31"/>
        <v>General Purpose Operating System Security Requirements Guide :: Version 2, Release: 4 Benchmark Date: 27 Jul 2022 SC-8;</v>
      </c>
    </row>
    <row r="2008" spans="1:27" ht="409.5" hidden="1">
      <c r="A2008" t="s">
        <v>8541</v>
      </c>
      <c r="B2008" t="s">
        <v>4745</v>
      </c>
      <c r="C2008" t="s">
        <v>4402</v>
      </c>
      <c r="D2008" t="s">
        <v>8540</v>
      </c>
      <c r="E2008" t="s">
        <v>8539</v>
      </c>
      <c r="F2008" t="s">
        <v>8538</v>
      </c>
      <c r="G2008" s="25" t="s">
        <v>8537</v>
      </c>
      <c r="I2008" s="25" t="s">
        <v>8536</v>
      </c>
      <c r="J2008" t="s">
        <v>8535</v>
      </c>
      <c r="M2008" t="b">
        <v>0</v>
      </c>
      <c r="T2008" t="s">
        <v>4341</v>
      </c>
      <c r="U2008" t="s">
        <v>4340</v>
      </c>
      <c r="V2008" t="s">
        <v>8332</v>
      </c>
      <c r="W2008">
        <v>5269</v>
      </c>
      <c r="X2008" s="25" t="s">
        <v>21863</v>
      </c>
      <c r="Y2008" t="s">
        <v>21864</v>
      </c>
      <c r="AA2008" t="str">
        <f t="shared" si="31"/>
        <v>Unified Endpoint Management Server Security Requirements Guide :: Version 1, Release: 1 Benchmark Date: 20 Nov 2020 SC-8;</v>
      </c>
    </row>
    <row r="2009" spans="1:27" ht="409.5" hidden="1">
      <c r="A2009" t="s">
        <v>7795</v>
      </c>
      <c r="B2009" t="s">
        <v>4349</v>
      </c>
      <c r="C2009" t="s">
        <v>7786</v>
      </c>
      <c r="D2009" t="s">
        <v>7794</v>
      </c>
      <c r="E2009" t="s">
        <v>7793</v>
      </c>
      <c r="F2009" t="s">
        <v>7792</v>
      </c>
      <c r="G2009" s="25" t="s">
        <v>7791</v>
      </c>
      <c r="I2009" s="25" t="s">
        <v>7790</v>
      </c>
      <c r="J2009" t="s">
        <v>7789</v>
      </c>
      <c r="M2009" t="b">
        <v>0</v>
      </c>
      <c r="T2009" t="s">
        <v>4341</v>
      </c>
      <c r="U2009" t="s">
        <v>4340</v>
      </c>
      <c r="V2009" t="s">
        <v>7613</v>
      </c>
      <c r="W2009">
        <v>2920</v>
      </c>
      <c r="X2009" s="25" t="s">
        <v>21863</v>
      </c>
      <c r="Y2009" t="s">
        <v>21864</v>
      </c>
      <c r="Z2009" t="s">
        <v>7788</v>
      </c>
      <c r="AA2009" t="str">
        <f t="shared" si="31"/>
        <v>Virtual Private Network (VPN) Security Requirements Guide :: Version 2, Release: 4 Benchmark Date: 27 Oct 2021 SC-8;</v>
      </c>
    </row>
    <row r="2010" spans="1:27" ht="409.5" hidden="1">
      <c r="A2010" t="s">
        <v>7787</v>
      </c>
      <c r="B2010" t="s">
        <v>4745</v>
      </c>
      <c r="C2010" t="s">
        <v>7786</v>
      </c>
      <c r="D2010" t="s">
        <v>7785</v>
      </c>
      <c r="E2010" t="s">
        <v>7784</v>
      </c>
      <c r="F2010" t="s">
        <v>7783</v>
      </c>
      <c r="G2010" s="25" t="s">
        <v>7782</v>
      </c>
      <c r="I2010" s="25" t="s">
        <v>7781</v>
      </c>
      <c r="J2010" t="s">
        <v>7780</v>
      </c>
      <c r="M2010" t="b">
        <v>0</v>
      </c>
      <c r="T2010" t="s">
        <v>4341</v>
      </c>
      <c r="U2010" t="s">
        <v>4340</v>
      </c>
      <c r="V2010" t="s">
        <v>7613</v>
      </c>
      <c r="W2010">
        <v>2920</v>
      </c>
      <c r="X2010" s="25" t="s">
        <v>21863</v>
      </c>
      <c r="Y2010" t="s">
        <v>21864</v>
      </c>
      <c r="Z2010" t="s">
        <v>7779</v>
      </c>
      <c r="AA2010" t="str">
        <f t="shared" si="31"/>
        <v>Virtual Private Network (VPN) Security Requirements Guide :: Version 2, Release: 4 Benchmark Date: 27 Oct 2021 SC-8;</v>
      </c>
    </row>
    <row r="2011" spans="1:27" ht="409.5" hidden="1">
      <c r="A2011" t="s">
        <v>5842</v>
      </c>
      <c r="B2011" t="s">
        <v>4745</v>
      </c>
      <c r="C2011" t="s">
        <v>4402</v>
      </c>
      <c r="D2011" t="s">
        <v>5841</v>
      </c>
      <c r="E2011" t="s">
        <v>5840</v>
      </c>
      <c r="F2011" t="s">
        <v>5839</v>
      </c>
      <c r="G2011" s="25" t="s">
        <v>5838</v>
      </c>
      <c r="I2011" s="25" t="s">
        <v>5837</v>
      </c>
      <c r="J2011" t="s">
        <v>5836</v>
      </c>
      <c r="M2011" t="b">
        <v>0</v>
      </c>
      <c r="T2011" t="s">
        <v>4341</v>
      </c>
      <c r="U2011" t="s">
        <v>4340</v>
      </c>
      <c r="V2011" t="s">
        <v>5162</v>
      </c>
      <c r="W2011">
        <v>4093</v>
      </c>
      <c r="X2011" s="25" t="s">
        <v>21863</v>
      </c>
      <c r="Y2011" t="s">
        <v>21864</v>
      </c>
      <c r="Z2011" t="s">
        <v>5835</v>
      </c>
      <c r="AA2011" t="str">
        <f t="shared" si="31"/>
        <v>Application Security and Development Security Technical Implementation Guide :: Version 5, Release: 2 Benchmark Date: 27 Oct 2022 SC-8;</v>
      </c>
    </row>
    <row r="2012" spans="1:27" ht="409.5" hidden="1">
      <c r="A2012" t="s">
        <v>4451</v>
      </c>
      <c r="B2012" t="s">
        <v>4349</v>
      </c>
      <c r="C2012" t="s">
        <v>4402</v>
      </c>
      <c r="D2012" t="s">
        <v>4450</v>
      </c>
      <c r="E2012" t="s">
        <v>4449</v>
      </c>
      <c r="F2012" t="s">
        <v>4448</v>
      </c>
      <c r="G2012" s="25" t="s">
        <v>4447</v>
      </c>
      <c r="I2012" s="25" t="s">
        <v>4446</v>
      </c>
      <c r="J2012" t="s">
        <v>4445</v>
      </c>
      <c r="M2012" t="b">
        <v>0</v>
      </c>
      <c r="T2012" t="s">
        <v>4341</v>
      </c>
      <c r="U2012" t="s">
        <v>4340</v>
      </c>
      <c r="V2012" t="s">
        <v>4339</v>
      </c>
      <c r="W2012">
        <v>2910</v>
      </c>
      <c r="X2012" s="25" t="s">
        <v>21863</v>
      </c>
      <c r="Y2012" t="s">
        <v>21864</v>
      </c>
      <c r="Z2012" t="s">
        <v>4444</v>
      </c>
      <c r="AA2012" t="str">
        <f t="shared" si="31"/>
        <v>Web Server Security Requirements Guide :: Version 3, Release: 1 Benchmark Date: 27 Oct 2022 SC-8;</v>
      </c>
    </row>
    <row r="2013" spans="1:27" ht="409.5" hidden="1">
      <c r="A2013" t="s">
        <v>4443</v>
      </c>
      <c r="B2013" t="s">
        <v>4349</v>
      </c>
      <c r="C2013" t="s">
        <v>4402</v>
      </c>
      <c r="D2013" t="s">
        <v>4442</v>
      </c>
      <c r="E2013" t="s">
        <v>4441</v>
      </c>
      <c r="F2013" t="s">
        <v>4440</v>
      </c>
      <c r="G2013" t="s">
        <v>4439</v>
      </c>
      <c r="I2013" s="25" t="s">
        <v>4438</v>
      </c>
      <c r="J2013" t="s">
        <v>4437</v>
      </c>
      <c r="M2013" t="b">
        <v>0</v>
      </c>
      <c r="T2013" t="s">
        <v>4341</v>
      </c>
      <c r="U2013" t="s">
        <v>4340</v>
      </c>
      <c r="V2013" t="s">
        <v>4339</v>
      </c>
      <c r="W2013">
        <v>2910</v>
      </c>
      <c r="X2013" s="25" t="s">
        <v>21863</v>
      </c>
      <c r="Y2013" t="s">
        <v>21864</v>
      </c>
      <c r="Z2013" t="s">
        <v>4436</v>
      </c>
      <c r="AA2013" t="str">
        <f t="shared" si="31"/>
        <v>Web Server Security Requirements Guide :: Version 3, Release: 1 Benchmark Date: 27 Oct 2022 SC-8;</v>
      </c>
    </row>
    <row r="2014" spans="1:27" ht="409.5" hidden="1">
      <c r="A2014" t="s">
        <v>4435</v>
      </c>
      <c r="B2014" t="s">
        <v>4349</v>
      </c>
      <c r="C2014" t="s">
        <v>4402</v>
      </c>
      <c r="D2014" t="s">
        <v>4434</v>
      </c>
      <c r="E2014" t="s">
        <v>4433</v>
      </c>
      <c r="F2014" t="s">
        <v>4432</v>
      </c>
      <c r="G2014" s="25" t="s">
        <v>4431</v>
      </c>
      <c r="I2014" s="25" t="s">
        <v>4430</v>
      </c>
      <c r="J2014" t="s">
        <v>4429</v>
      </c>
      <c r="M2014" t="b">
        <v>0</v>
      </c>
      <c r="T2014" t="s">
        <v>4341</v>
      </c>
      <c r="U2014" t="s">
        <v>4340</v>
      </c>
      <c r="V2014" t="s">
        <v>4339</v>
      </c>
      <c r="W2014">
        <v>2910</v>
      </c>
      <c r="X2014" s="25" t="s">
        <v>21863</v>
      </c>
      <c r="Y2014" t="s">
        <v>21864</v>
      </c>
      <c r="Z2014" t="s">
        <v>4428</v>
      </c>
      <c r="AA2014" t="str">
        <f t="shared" si="31"/>
        <v>Web Server Security Requirements Guide :: Version 3, Release: 1 Benchmark Date: 27 Oct 2022 SC-8;</v>
      </c>
    </row>
    <row r="2015" spans="1:27" ht="409.5" hidden="1">
      <c r="A2015" t="s">
        <v>4427</v>
      </c>
      <c r="B2015" t="s">
        <v>4349</v>
      </c>
      <c r="C2015" t="s">
        <v>4402</v>
      </c>
      <c r="D2015" t="s">
        <v>4426</v>
      </c>
      <c r="E2015" t="s">
        <v>4425</v>
      </c>
      <c r="F2015" t="s">
        <v>4424</v>
      </c>
      <c r="G2015" t="s">
        <v>4423</v>
      </c>
      <c r="I2015" s="25" t="s">
        <v>4422</v>
      </c>
      <c r="J2015" t="s">
        <v>4421</v>
      </c>
      <c r="M2015" t="b">
        <v>0</v>
      </c>
      <c r="T2015" t="s">
        <v>4341</v>
      </c>
      <c r="U2015" t="s">
        <v>4340</v>
      </c>
      <c r="V2015" t="s">
        <v>4339</v>
      </c>
      <c r="W2015">
        <v>2910</v>
      </c>
      <c r="X2015" s="25" t="s">
        <v>21863</v>
      </c>
      <c r="Y2015" t="s">
        <v>21864</v>
      </c>
      <c r="Z2015" t="s">
        <v>4420</v>
      </c>
      <c r="AA2015" t="str">
        <f t="shared" si="31"/>
        <v>Web Server Security Requirements Guide :: Version 3, Release: 1 Benchmark Date: 27 Oct 2022 SC-8;</v>
      </c>
    </row>
    <row r="2016" spans="1:27" ht="409.5" hidden="1">
      <c r="A2016" t="s">
        <v>4419</v>
      </c>
      <c r="B2016" t="s">
        <v>4349</v>
      </c>
      <c r="C2016" t="s">
        <v>4402</v>
      </c>
      <c r="D2016" t="s">
        <v>4418</v>
      </c>
      <c r="E2016" t="s">
        <v>4417</v>
      </c>
      <c r="F2016" t="s">
        <v>4416</v>
      </c>
      <c r="G2016" t="s">
        <v>4415</v>
      </c>
      <c r="I2016" s="25" t="s">
        <v>4414</v>
      </c>
      <c r="J2016" t="s">
        <v>4413</v>
      </c>
      <c r="M2016" t="b">
        <v>0</v>
      </c>
      <c r="T2016" t="s">
        <v>4341</v>
      </c>
      <c r="U2016" t="s">
        <v>4340</v>
      </c>
      <c r="V2016" t="s">
        <v>4339</v>
      </c>
      <c r="W2016">
        <v>2910</v>
      </c>
      <c r="X2016" s="25" t="s">
        <v>21863</v>
      </c>
      <c r="Y2016" t="s">
        <v>21864</v>
      </c>
      <c r="Z2016" t="s">
        <v>4412</v>
      </c>
      <c r="AA2016" t="str">
        <f t="shared" si="31"/>
        <v>Web Server Security Requirements Guide :: Version 3, Release: 1 Benchmark Date: 27 Oct 2022 SC-8;</v>
      </c>
    </row>
    <row r="2017" spans="1:27" ht="409.5" hidden="1">
      <c r="A2017" t="s">
        <v>4411</v>
      </c>
      <c r="B2017" t="s">
        <v>4349</v>
      </c>
      <c r="C2017" t="s">
        <v>4402</v>
      </c>
      <c r="D2017" t="s">
        <v>4410</v>
      </c>
      <c r="E2017" t="s">
        <v>4409</v>
      </c>
      <c r="F2017" t="s">
        <v>4408</v>
      </c>
      <c r="G2017" s="25" t="s">
        <v>4407</v>
      </c>
      <c r="I2017" s="25" t="s">
        <v>4406</v>
      </c>
      <c r="J2017" t="s">
        <v>4405</v>
      </c>
      <c r="M2017" t="b">
        <v>0</v>
      </c>
      <c r="T2017" t="s">
        <v>4341</v>
      </c>
      <c r="U2017" t="s">
        <v>4340</v>
      </c>
      <c r="V2017" t="s">
        <v>4339</v>
      </c>
      <c r="W2017">
        <v>2910</v>
      </c>
      <c r="X2017" s="25" t="s">
        <v>21863</v>
      </c>
      <c r="Y2017" t="s">
        <v>21864</v>
      </c>
      <c r="Z2017" t="s">
        <v>4404</v>
      </c>
      <c r="AA2017" t="str">
        <f t="shared" si="31"/>
        <v>Web Server Security Requirements Guide :: Version 3, Release: 1 Benchmark Date: 27 Oct 2022 SC-8;</v>
      </c>
    </row>
    <row r="2018" spans="1:27" ht="409.5" hidden="1">
      <c r="A2018" t="s">
        <v>4403</v>
      </c>
      <c r="B2018" t="s">
        <v>4349</v>
      </c>
      <c r="C2018" t="s">
        <v>4402</v>
      </c>
      <c r="D2018" t="s">
        <v>4401</v>
      </c>
      <c r="E2018" t="s">
        <v>4400</v>
      </c>
      <c r="F2018" t="s">
        <v>4399</v>
      </c>
      <c r="G2018" t="s">
        <v>4398</v>
      </c>
      <c r="I2018" s="25" t="s">
        <v>4397</v>
      </c>
      <c r="J2018" t="s">
        <v>4396</v>
      </c>
      <c r="M2018" t="b">
        <v>0</v>
      </c>
      <c r="T2018" t="s">
        <v>4341</v>
      </c>
      <c r="U2018" t="s">
        <v>4340</v>
      </c>
      <c r="V2018" t="s">
        <v>4339</v>
      </c>
      <c r="W2018">
        <v>2910</v>
      </c>
      <c r="X2018" s="25" t="s">
        <v>21863</v>
      </c>
      <c r="Y2018" t="s">
        <v>21864</v>
      </c>
      <c r="Z2018" t="s">
        <v>4395</v>
      </c>
      <c r="AA2018" t="str">
        <f t="shared" si="31"/>
        <v>Web Server Security Requirements Guide :: Version 3, Release: 1 Benchmark Date: 27 Oct 2022 SC-8;</v>
      </c>
    </row>
    <row r="2019" spans="1:27" ht="409.5" hidden="1">
      <c r="A2019" t="s">
        <v>19061</v>
      </c>
      <c r="B2019" t="s">
        <v>4349</v>
      </c>
      <c r="C2019" t="s">
        <v>5833</v>
      </c>
      <c r="D2019" t="s">
        <v>19060</v>
      </c>
      <c r="E2019" t="s">
        <v>19059</v>
      </c>
      <c r="F2019" t="s">
        <v>19058</v>
      </c>
      <c r="G2019" s="25" t="s">
        <v>19057</v>
      </c>
      <c r="I2019" s="25" t="s">
        <v>19056</v>
      </c>
      <c r="J2019" t="s">
        <v>19055</v>
      </c>
      <c r="M2019" t="b">
        <v>0</v>
      </c>
      <c r="T2019" t="s">
        <v>4341</v>
      </c>
      <c r="U2019" t="s">
        <v>4340</v>
      </c>
      <c r="V2019" t="s">
        <v>18918</v>
      </c>
      <c r="W2019">
        <v>2900</v>
      </c>
      <c r="X2019" s="25" t="s">
        <v>21866</v>
      </c>
      <c r="Y2019" t="s">
        <v>21867</v>
      </c>
      <c r="Z2019" t="s">
        <v>19054</v>
      </c>
      <c r="AA2019" t="str">
        <f t="shared" si="31"/>
        <v>Application Server Security Requirements Guide :: Version 3, Release: 3 Benchmark Date: 27 Oct 2022 SC-8 (1);</v>
      </c>
    </row>
    <row r="2020" spans="1:27" ht="409.5" hidden="1">
      <c r="A2020" t="s">
        <v>15589</v>
      </c>
      <c r="B2020" t="s">
        <v>4349</v>
      </c>
      <c r="C2020" t="s">
        <v>15587</v>
      </c>
      <c r="D2020" t="s">
        <v>15588</v>
      </c>
      <c r="E2020" t="s">
        <v>15587</v>
      </c>
      <c r="F2020" t="s">
        <v>15586</v>
      </c>
      <c r="G2020" s="25" t="s">
        <v>15585</v>
      </c>
      <c r="I2020" t="s">
        <v>15584</v>
      </c>
      <c r="J2020" t="s">
        <v>15583</v>
      </c>
      <c r="M2020" t="b">
        <v>0</v>
      </c>
      <c r="T2020" t="s">
        <v>4341</v>
      </c>
      <c r="U2020" t="s">
        <v>4340</v>
      </c>
      <c r="V2020" t="s">
        <v>15278</v>
      </c>
      <c r="W2020">
        <v>2355</v>
      </c>
      <c r="X2020" s="25" t="s">
        <v>21866</v>
      </c>
      <c r="Y2020" t="s">
        <v>21867</v>
      </c>
      <c r="AA2020" t="str">
        <f t="shared" si="31"/>
        <v>Domain Name System (DNS) Security Requirements Guide :: Version 2, Release: 4 Benchmark Date: 23 Oct 2015 SC-8 (1);</v>
      </c>
    </row>
    <row r="2021" spans="1:27" ht="409.5" hidden="1">
      <c r="A2021" t="s">
        <v>13643</v>
      </c>
      <c r="B2021" t="s">
        <v>4349</v>
      </c>
      <c r="C2021" t="s">
        <v>13642</v>
      </c>
      <c r="D2021" t="s">
        <v>13641</v>
      </c>
      <c r="E2021" t="s">
        <v>13640</v>
      </c>
      <c r="F2021" t="s">
        <v>13639</v>
      </c>
      <c r="G2021" s="25" t="s">
        <v>13638</v>
      </c>
      <c r="I2021" s="25" t="s">
        <v>13637</v>
      </c>
      <c r="J2021" t="s">
        <v>13636</v>
      </c>
      <c r="M2021" t="b">
        <v>0</v>
      </c>
      <c r="T2021" t="s">
        <v>4341</v>
      </c>
      <c r="U2021" t="s">
        <v>4340</v>
      </c>
      <c r="V2021" t="s">
        <v>13339</v>
      </c>
      <c r="W2021">
        <v>2895</v>
      </c>
      <c r="X2021" s="25" t="s">
        <v>21866</v>
      </c>
      <c r="Y2021" t="s">
        <v>21867</v>
      </c>
      <c r="Z2021" t="s">
        <v>13635</v>
      </c>
      <c r="AA2021" t="str">
        <f t="shared" si="31"/>
        <v>General Purpose Operating System Security Requirements Guide :: Version 2, Release: 4 Benchmark Date: 27 Jul 2022 SC-8 (1);</v>
      </c>
    </row>
    <row r="2022" spans="1:27" ht="409.5" hidden="1">
      <c r="A2022" t="s">
        <v>5834</v>
      </c>
      <c r="B2022" t="s">
        <v>4349</v>
      </c>
      <c r="C2022" t="s">
        <v>5833</v>
      </c>
      <c r="D2022" t="s">
        <v>5832</v>
      </c>
      <c r="E2022" t="s">
        <v>5831</v>
      </c>
      <c r="F2022" t="s">
        <v>5830</v>
      </c>
      <c r="G2022" s="25" t="s">
        <v>5829</v>
      </c>
      <c r="I2022" s="25" t="s">
        <v>5828</v>
      </c>
      <c r="J2022" t="s">
        <v>5827</v>
      </c>
      <c r="M2022" t="b">
        <v>0</v>
      </c>
      <c r="T2022" t="s">
        <v>4341</v>
      </c>
      <c r="U2022" t="s">
        <v>4340</v>
      </c>
      <c r="V2022" t="s">
        <v>5162</v>
      </c>
      <c r="W2022">
        <v>4093</v>
      </c>
      <c r="X2022" s="25" t="s">
        <v>21866</v>
      </c>
      <c r="Y2022" t="s">
        <v>21867</v>
      </c>
      <c r="Z2022" t="s">
        <v>5826</v>
      </c>
      <c r="AA2022" t="str">
        <f t="shared" si="31"/>
        <v>Application Security and Development Security Technical Implementation Guide :: Version 5, Release: 2 Benchmark Date: 27 Oct 2022 SC-8 (1);</v>
      </c>
    </row>
    <row r="2023" spans="1:27" ht="409.5" hidden="1">
      <c r="A2023" t="s">
        <v>19053</v>
      </c>
      <c r="B2023" t="s">
        <v>4349</v>
      </c>
      <c r="C2023" t="s">
        <v>4393</v>
      </c>
      <c r="D2023" t="s">
        <v>19052</v>
      </c>
      <c r="E2023" t="s">
        <v>19051</v>
      </c>
      <c r="F2023" t="s">
        <v>19050</v>
      </c>
      <c r="G2023" s="25" t="s">
        <v>19049</v>
      </c>
      <c r="I2023" s="25" t="s">
        <v>19048</v>
      </c>
      <c r="J2023" t="s">
        <v>19047</v>
      </c>
      <c r="M2023" t="b">
        <v>0</v>
      </c>
      <c r="T2023" t="s">
        <v>4341</v>
      </c>
      <c r="U2023" t="s">
        <v>4340</v>
      </c>
      <c r="V2023" t="s">
        <v>18918</v>
      </c>
      <c r="W2023">
        <v>2900</v>
      </c>
      <c r="X2023" s="25" t="s">
        <v>21868</v>
      </c>
      <c r="Y2023" t="s">
        <v>21869</v>
      </c>
      <c r="Z2023" t="s">
        <v>19046</v>
      </c>
      <c r="AA2023" t="str">
        <f t="shared" si="31"/>
        <v>Application Server Security Requirements Guide :: Version 3, Release: 3 Benchmark Date: 27 Oct 2022 SC-8 (2);</v>
      </c>
    </row>
    <row r="2024" spans="1:27" ht="409.5" hidden="1">
      <c r="A2024" t="s">
        <v>19045</v>
      </c>
      <c r="B2024" t="s">
        <v>4349</v>
      </c>
      <c r="C2024" t="s">
        <v>4384</v>
      </c>
      <c r="D2024" t="s">
        <v>19044</v>
      </c>
      <c r="E2024" t="s">
        <v>19043</v>
      </c>
      <c r="F2024" t="s">
        <v>19042</v>
      </c>
      <c r="G2024" s="25" t="s">
        <v>19041</v>
      </c>
      <c r="I2024" s="25" t="s">
        <v>19040</v>
      </c>
      <c r="J2024" t="s">
        <v>19039</v>
      </c>
      <c r="M2024" t="b">
        <v>0</v>
      </c>
      <c r="T2024" t="s">
        <v>4341</v>
      </c>
      <c r="U2024" t="s">
        <v>4340</v>
      </c>
      <c r="V2024" t="s">
        <v>18918</v>
      </c>
      <c r="W2024">
        <v>2900</v>
      </c>
      <c r="X2024" s="25" t="s">
        <v>21870</v>
      </c>
      <c r="Y2024" t="s">
        <v>21869</v>
      </c>
      <c r="Z2024" t="s">
        <v>19038</v>
      </c>
      <c r="AA2024" t="str">
        <f t="shared" si="31"/>
        <v>Application Server Security Requirements Guide :: Version 3, Release: 3 Benchmark Date: 27 Oct 2022 SC-8 (2);</v>
      </c>
    </row>
    <row r="2025" spans="1:27" ht="409.5" hidden="1">
      <c r="A2025" t="s">
        <v>17210</v>
      </c>
      <c r="B2025" t="s">
        <v>4349</v>
      </c>
      <c r="C2025" t="s">
        <v>4393</v>
      </c>
      <c r="D2025" t="s">
        <v>17209</v>
      </c>
      <c r="E2025" t="s">
        <v>17208</v>
      </c>
      <c r="F2025" t="s">
        <v>17207</v>
      </c>
      <c r="G2025" t="s">
        <v>17206</v>
      </c>
      <c r="I2025" s="25" t="s">
        <v>17205</v>
      </c>
      <c r="J2025" t="s">
        <v>17204</v>
      </c>
      <c r="M2025" t="b">
        <v>0</v>
      </c>
      <c r="T2025" t="s">
        <v>4341</v>
      </c>
      <c r="U2025" t="s">
        <v>4340</v>
      </c>
      <c r="V2025" t="s">
        <v>16942</v>
      </c>
      <c r="W2025">
        <v>5239</v>
      </c>
      <c r="X2025" s="25" t="s">
        <v>21868</v>
      </c>
      <c r="Y2025" t="s">
        <v>21869</v>
      </c>
      <c r="AA2025" t="str">
        <f t="shared" si="31"/>
        <v>Container Platform Security Requirements Guide :: Version 1, Release: 3 Benchmark Date: 27 Jan 2022 SC-8 (2);</v>
      </c>
    </row>
    <row r="2026" spans="1:27" ht="409.5" hidden="1">
      <c r="A2026" t="s">
        <v>17203</v>
      </c>
      <c r="B2026" t="s">
        <v>4349</v>
      </c>
      <c r="C2026" t="s">
        <v>4384</v>
      </c>
      <c r="D2026" t="s">
        <v>17202</v>
      </c>
      <c r="E2026" t="s">
        <v>17201</v>
      </c>
      <c r="F2026" t="s">
        <v>17200</v>
      </c>
      <c r="G2026" t="s">
        <v>17199</v>
      </c>
      <c r="I2026" s="25" t="s">
        <v>17198</v>
      </c>
      <c r="J2026" t="s">
        <v>17197</v>
      </c>
      <c r="M2026" t="b">
        <v>0</v>
      </c>
      <c r="T2026" t="s">
        <v>4341</v>
      </c>
      <c r="U2026" t="s">
        <v>4340</v>
      </c>
      <c r="V2026" t="s">
        <v>16942</v>
      </c>
      <c r="W2026">
        <v>5239</v>
      </c>
      <c r="X2026" s="25" t="s">
        <v>21870</v>
      </c>
      <c r="Y2026" t="s">
        <v>21869</v>
      </c>
      <c r="AA2026" t="str">
        <f t="shared" si="31"/>
        <v>Container Platform Security Requirements Guide :: Version 1, Release: 3 Benchmark Date: 27 Jan 2022 SC-8 (2);</v>
      </c>
    </row>
    <row r="2027" spans="1:27" ht="409.5" hidden="1">
      <c r="A2027" t="s">
        <v>16259</v>
      </c>
      <c r="B2027" t="s">
        <v>4349</v>
      </c>
      <c r="C2027" t="s">
        <v>4393</v>
      </c>
      <c r="D2027" t="s">
        <v>16258</v>
      </c>
      <c r="E2027" t="s">
        <v>16257</v>
      </c>
      <c r="F2027" t="s">
        <v>16256</v>
      </c>
      <c r="G2027" s="25" t="s">
        <v>16255</v>
      </c>
      <c r="I2027" s="25" t="s">
        <v>16254</v>
      </c>
      <c r="J2027" t="s">
        <v>16253</v>
      </c>
      <c r="M2027" t="b">
        <v>0</v>
      </c>
      <c r="T2027" t="s">
        <v>4341</v>
      </c>
      <c r="U2027" t="s">
        <v>4340</v>
      </c>
      <c r="V2027" t="s">
        <v>15953</v>
      </c>
      <c r="W2027">
        <v>2902</v>
      </c>
      <c r="X2027" s="25" t="s">
        <v>21868</v>
      </c>
      <c r="Y2027" t="s">
        <v>21869</v>
      </c>
      <c r="Z2027" t="s">
        <v>16252</v>
      </c>
      <c r="AA2027" t="str">
        <f t="shared" si="31"/>
        <v>Database Security Requirements Guide :: Version 3, Release: 3 Benchmark Date: 27 Jul 2022 SC-8 (2);</v>
      </c>
    </row>
    <row r="2028" spans="1:27" ht="409.5" hidden="1">
      <c r="A2028" t="s">
        <v>16251</v>
      </c>
      <c r="B2028" t="s">
        <v>4349</v>
      </c>
      <c r="C2028" t="s">
        <v>4384</v>
      </c>
      <c r="D2028" t="s">
        <v>16250</v>
      </c>
      <c r="E2028" t="s">
        <v>16249</v>
      </c>
      <c r="F2028" t="s">
        <v>16248</v>
      </c>
      <c r="G2028" s="25" t="s">
        <v>16247</v>
      </c>
      <c r="I2028" s="25" t="s">
        <v>16246</v>
      </c>
      <c r="J2028" t="s">
        <v>16245</v>
      </c>
      <c r="M2028" t="b">
        <v>0</v>
      </c>
      <c r="T2028" t="s">
        <v>4341</v>
      </c>
      <c r="U2028" t="s">
        <v>4340</v>
      </c>
      <c r="V2028" t="s">
        <v>15953</v>
      </c>
      <c r="W2028">
        <v>2902</v>
      </c>
      <c r="X2028" s="25" t="s">
        <v>21870</v>
      </c>
      <c r="Y2028" t="s">
        <v>21869</v>
      </c>
      <c r="Z2028" t="s">
        <v>16244</v>
      </c>
      <c r="AA2028" t="str">
        <f t="shared" si="31"/>
        <v>Database Security Requirements Guide :: Version 3, Release: 3 Benchmark Date: 27 Jul 2022 SC-8 (2);</v>
      </c>
    </row>
    <row r="2029" spans="1:27" ht="409.5" hidden="1">
      <c r="A2029" t="s">
        <v>15582</v>
      </c>
      <c r="B2029" t="s">
        <v>4349</v>
      </c>
      <c r="C2029" t="s">
        <v>15580</v>
      </c>
      <c r="D2029" t="s">
        <v>15581</v>
      </c>
      <c r="E2029" t="s">
        <v>15580</v>
      </c>
      <c r="F2029" t="s">
        <v>15579</v>
      </c>
      <c r="G2029" s="25" t="s">
        <v>15578</v>
      </c>
      <c r="I2029" t="s">
        <v>15577</v>
      </c>
      <c r="J2029" t="s">
        <v>15576</v>
      </c>
      <c r="M2029" t="b">
        <v>0</v>
      </c>
      <c r="T2029" t="s">
        <v>4341</v>
      </c>
      <c r="U2029" t="s">
        <v>4340</v>
      </c>
      <c r="V2029" t="s">
        <v>15278</v>
      </c>
      <c r="W2029">
        <v>2355</v>
      </c>
      <c r="X2029" s="25" t="s">
        <v>21868</v>
      </c>
      <c r="Y2029" t="s">
        <v>21869</v>
      </c>
      <c r="AA2029" t="str">
        <f t="shared" si="31"/>
        <v>Domain Name System (DNS) Security Requirements Guide :: Version 2, Release: 4 Benchmark Date: 23 Oct 2015 SC-8 (2);</v>
      </c>
    </row>
    <row r="2030" spans="1:27" ht="409.5" hidden="1">
      <c r="A2030" t="s">
        <v>15575</v>
      </c>
      <c r="B2030" t="s">
        <v>4349</v>
      </c>
      <c r="C2030" t="s">
        <v>15573</v>
      </c>
      <c r="D2030" t="s">
        <v>15574</v>
      </c>
      <c r="E2030" t="s">
        <v>15573</v>
      </c>
      <c r="F2030" t="s">
        <v>15572</v>
      </c>
      <c r="G2030" s="25" t="s">
        <v>15571</v>
      </c>
      <c r="I2030" t="s">
        <v>15570</v>
      </c>
      <c r="J2030" t="s">
        <v>15569</v>
      </c>
      <c r="M2030" t="b">
        <v>0</v>
      </c>
      <c r="T2030" t="s">
        <v>4341</v>
      </c>
      <c r="U2030" t="s">
        <v>4340</v>
      </c>
      <c r="V2030" t="s">
        <v>15278</v>
      </c>
      <c r="W2030">
        <v>2355</v>
      </c>
      <c r="X2030" s="25" t="s">
        <v>21870</v>
      </c>
      <c r="Y2030" t="s">
        <v>21869</v>
      </c>
      <c r="AA2030" t="str">
        <f t="shared" si="31"/>
        <v>Domain Name System (DNS) Security Requirements Guide :: Version 2, Release: 4 Benchmark Date: 23 Oct 2015 SC-8 (2);</v>
      </c>
    </row>
    <row r="2031" spans="1:27" ht="409.5" hidden="1">
      <c r="A2031" t="s">
        <v>13634</v>
      </c>
      <c r="B2031" t="s">
        <v>4349</v>
      </c>
      <c r="C2031" t="s">
        <v>13633</v>
      </c>
      <c r="D2031" t="s">
        <v>13632</v>
      </c>
      <c r="E2031" t="s">
        <v>13631</v>
      </c>
      <c r="F2031" t="s">
        <v>13630</v>
      </c>
      <c r="G2031" s="25" t="s">
        <v>13629</v>
      </c>
      <c r="I2031" t="s">
        <v>13628</v>
      </c>
      <c r="J2031" t="s">
        <v>13627</v>
      </c>
      <c r="M2031" t="b">
        <v>0</v>
      </c>
      <c r="T2031" t="s">
        <v>4341</v>
      </c>
      <c r="U2031" t="s">
        <v>4340</v>
      </c>
      <c r="V2031" t="s">
        <v>13339</v>
      </c>
      <c r="W2031">
        <v>2895</v>
      </c>
      <c r="X2031" s="25" t="s">
        <v>21868</v>
      </c>
      <c r="Y2031" t="s">
        <v>21869</v>
      </c>
      <c r="Z2031" t="s">
        <v>13626</v>
      </c>
      <c r="AA2031" t="str">
        <f t="shared" si="31"/>
        <v>General Purpose Operating System Security Requirements Guide :: Version 2, Release: 4 Benchmark Date: 27 Jul 2022 SC-8 (2);</v>
      </c>
    </row>
    <row r="2032" spans="1:27" ht="409.5" hidden="1">
      <c r="A2032" t="s">
        <v>13625</v>
      </c>
      <c r="B2032" t="s">
        <v>4349</v>
      </c>
      <c r="C2032" t="s">
        <v>13624</v>
      </c>
      <c r="D2032" t="s">
        <v>13623</v>
      </c>
      <c r="E2032" t="s">
        <v>13622</v>
      </c>
      <c r="F2032" t="s">
        <v>13621</v>
      </c>
      <c r="G2032" s="25" t="s">
        <v>13620</v>
      </c>
      <c r="I2032" t="s">
        <v>13619</v>
      </c>
      <c r="J2032" t="s">
        <v>13618</v>
      </c>
      <c r="M2032" t="b">
        <v>0</v>
      </c>
      <c r="T2032" t="s">
        <v>4341</v>
      </c>
      <c r="U2032" t="s">
        <v>4340</v>
      </c>
      <c r="V2032" t="s">
        <v>13339</v>
      </c>
      <c r="W2032">
        <v>2895</v>
      </c>
      <c r="X2032" s="25" t="s">
        <v>21870</v>
      </c>
      <c r="Y2032" t="s">
        <v>21869</v>
      </c>
      <c r="Z2032" t="s">
        <v>13617</v>
      </c>
      <c r="AA2032" t="str">
        <f t="shared" si="31"/>
        <v>General Purpose Operating System Security Requirements Guide :: Version 2, Release: 4 Benchmark Date: 27 Jul 2022 SC-8 (2);</v>
      </c>
    </row>
    <row r="2033" spans="1:27" ht="409.5" hidden="1">
      <c r="A2033" t="s">
        <v>5825</v>
      </c>
      <c r="B2033" t="s">
        <v>4349</v>
      </c>
      <c r="C2033" t="s">
        <v>4393</v>
      </c>
      <c r="D2033" t="s">
        <v>5824</v>
      </c>
      <c r="E2033" t="s">
        <v>5823</v>
      </c>
      <c r="F2033" t="s">
        <v>5822</v>
      </c>
      <c r="G2033" t="s">
        <v>5815</v>
      </c>
      <c r="I2033" s="25" t="s">
        <v>5821</v>
      </c>
      <c r="J2033" t="s">
        <v>5813</v>
      </c>
      <c r="M2033" t="b">
        <v>0</v>
      </c>
      <c r="T2033" t="s">
        <v>4341</v>
      </c>
      <c r="U2033" t="s">
        <v>4340</v>
      </c>
      <c r="V2033" t="s">
        <v>5162</v>
      </c>
      <c r="W2033">
        <v>4093</v>
      </c>
      <c r="X2033" s="25" t="s">
        <v>21868</v>
      </c>
      <c r="Y2033" t="s">
        <v>21869</v>
      </c>
      <c r="Z2033" t="s">
        <v>5820</v>
      </c>
      <c r="AA2033" t="str">
        <f t="shared" si="31"/>
        <v>Application Security and Development Security Technical Implementation Guide :: Version 5, Release: 2 Benchmark Date: 27 Oct 2022 SC-8 (2);</v>
      </c>
    </row>
    <row r="2034" spans="1:27" ht="409.5" hidden="1">
      <c r="A2034" t="s">
        <v>5819</v>
      </c>
      <c r="B2034" t="s">
        <v>4349</v>
      </c>
      <c r="C2034" t="s">
        <v>4384</v>
      </c>
      <c r="D2034" t="s">
        <v>5818</v>
      </c>
      <c r="E2034" t="s">
        <v>5817</v>
      </c>
      <c r="F2034" t="s">
        <v>5816</v>
      </c>
      <c r="G2034" t="s">
        <v>5815</v>
      </c>
      <c r="I2034" s="25" t="s">
        <v>5814</v>
      </c>
      <c r="J2034" t="s">
        <v>5813</v>
      </c>
      <c r="M2034" t="b">
        <v>0</v>
      </c>
      <c r="T2034" t="s">
        <v>4341</v>
      </c>
      <c r="U2034" t="s">
        <v>4340</v>
      </c>
      <c r="V2034" t="s">
        <v>5162</v>
      </c>
      <c r="W2034">
        <v>4093</v>
      </c>
      <c r="X2034" s="25" t="s">
        <v>21870</v>
      </c>
      <c r="Y2034" t="s">
        <v>21869</v>
      </c>
      <c r="Z2034" t="s">
        <v>5812</v>
      </c>
      <c r="AA2034" t="str">
        <f t="shared" si="31"/>
        <v>Application Security and Development Security Technical Implementation Guide :: Version 5, Release: 2 Benchmark Date: 27 Oct 2022 SC-8 (2);</v>
      </c>
    </row>
    <row r="2035" spans="1:27" ht="409.5" hidden="1">
      <c r="A2035" t="s">
        <v>5811</v>
      </c>
      <c r="B2035" t="s">
        <v>4349</v>
      </c>
      <c r="C2035" t="s">
        <v>4393</v>
      </c>
      <c r="D2035" t="s">
        <v>5810</v>
      </c>
      <c r="E2035" t="s">
        <v>5809</v>
      </c>
      <c r="F2035" t="s">
        <v>5808</v>
      </c>
      <c r="G2035" s="25" t="s">
        <v>5807</v>
      </c>
      <c r="I2035" s="25" t="s">
        <v>5806</v>
      </c>
      <c r="J2035" t="s">
        <v>5805</v>
      </c>
      <c r="M2035" t="b">
        <v>0</v>
      </c>
      <c r="T2035" t="s">
        <v>4341</v>
      </c>
      <c r="U2035" t="s">
        <v>4340</v>
      </c>
      <c r="V2035" t="s">
        <v>5162</v>
      </c>
      <c r="W2035">
        <v>4093</v>
      </c>
      <c r="X2035" s="25" t="s">
        <v>21868</v>
      </c>
      <c r="Y2035" t="s">
        <v>21869</v>
      </c>
      <c r="Z2035" t="s">
        <v>5804</v>
      </c>
      <c r="AA2035" t="str">
        <f t="shared" si="31"/>
        <v>Application Security and Development Security Technical Implementation Guide :: Version 5, Release: 2 Benchmark Date: 27 Oct 2022 SC-8 (2);</v>
      </c>
    </row>
    <row r="2036" spans="1:27" ht="409.5" hidden="1">
      <c r="A2036" t="s">
        <v>5803</v>
      </c>
      <c r="B2036" t="s">
        <v>4745</v>
      </c>
      <c r="C2036" t="s">
        <v>4393</v>
      </c>
      <c r="D2036" t="s">
        <v>5802</v>
      </c>
      <c r="E2036" t="s">
        <v>5801</v>
      </c>
      <c r="F2036" t="s">
        <v>5800</v>
      </c>
      <c r="G2036" s="25" t="s">
        <v>5799</v>
      </c>
      <c r="I2036" s="25" t="s">
        <v>5798</v>
      </c>
      <c r="J2036" s="25" t="s">
        <v>5797</v>
      </c>
      <c r="M2036" t="b">
        <v>0</v>
      </c>
      <c r="T2036" t="s">
        <v>4341</v>
      </c>
      <c r="U2036" t="s">
        <v>4340</v>
      </c>
      <c r="V2036" t="s">
        <v>5162</v>
      </c>
      <c r="W2036">
        <v>4093</v>
      </c>
      <c r="X2036" s="25" t="s">
        <v>21868</v>
      </c>
      <c r="Y2036" t="s">
        <v>21869</v>
      </c>
      <c r="Z2036" t="s">
        <v>5796</v>
      </c>
      <c r="AA2036" t="str">
        <f t="shared" si="31"/>
        <v>Application Security and Development Security Technical Implementation Guide :: Version 5, Release: 2 Benchmark Date: 27 Oct 2022 SC-8 (2);</v>
      </c>
    </row>
    <row r="2037" spans="1:27" ht="409.5" hidden="1">
      <c r="A2037" t="s">
        <v>4394</v>
      </c>
      <c r="B2037" t="s">
        <v>4349</v>
      </c>
      <c r="C2037" t="s">
        <v>4393</v>
      </c>
      <c r="D2037" t="s">
        <v>4392</v>
      </c>
      <c r="E2037" t="s">
        <v>4391</v>
      </c>
      <c r="F2037" t="s">
        <v>4390</v>
      </c>
      <c r="G2037" s="25" t="s">
        <v>4389</v>
      </c>
      <c r="I2037" s="25" t="s">
        <v>4388</v>
      </c>
      <c r="J2037" t="s">
        <v>4387</v>
      </c>
      <c r="M2037" t="b">
        <v>0</v>
      </c>
      <c r="T2037" t="s">
        <v>4341</v>
      </c>
      <c r="U2037" t="s">
        <v>4340</v>
      </c>
      <c r="V2037" t="s">
        <v>4339</v>
      </c>
      <c r="W2037">
        <v>2910</v>
      </c>
      <c r="X2037" s="25" t="s">
        <v>21868</v>
      </c>
      <c r="Y2037" t="s">
        <v>21869</v>
      </c>
      <c r="Z2037" t="s">
        <v>4386</v>
      </c>
      <c r="AA2037" t="str">
        <f t="shared" si="31"/>
        <v>Web Server Security Requirements Guide :: Version 3, Release: 1 Benchmark Date: 27 Oct 2022 SC-8 (2);</v>
      </c>
    </row>
    <row r="2038" spans="1:27" ht="409.5" hidden="1">
      <c r="A2038" t="s">
        <v>4385</v>
      </c>
      <c r="B2038" t="s">
        <v>4349</v>
      </c>
      <c r="C2038" t="s">
        <v>4384</v>
      </c>
      <c r="D2038" t="s">
        <v>4383</v>
      </c>
      <c r="E2038" t="s">
        <v>4382</v>
      </c>
      <c r="F2038" t="s">
        <v>4381</v>
      </c>
      <c r="G2038" s="25" t="s">
        <v>4380</v>
      </c>
      <c r="I2038" s="25" t="s">
        <v>4379</v>
      </c>
      <c r="J2038" t="s">
        <v>4378</v>
      </c>
      <c r="M2038" t="b">
        <v>0</v>
      </c>
      <c r="T2038" t="s">
        <v>4341</v>
      </c>
      <c r="U2038" t="s">
        <v>4340</v>
      </c>
      <c r="V2038" t="s">
        <v>4339</v>
      </c>
      <c r="W2038">
        <v>2910</v>
      </c>
      <c r="X2038" s="25" t="s">
        <v>21870</v>
      </c>
      <c r="Y2038" t="s">
        <v>21869</v>
      </c>
      <c r="Z2038" t="s">
        <v>4377</v>
      </c>
      <c r="AA2038" t="str">
        <f t="shared" si="31"/>
        <v>Web Server Security Requirements Guide :: Version 3, Release: 1 Benchmark Date: 27 Oct 2022 SC-8 (2);</v>
      </c>
    </row>
    <row r="2039" spans="1:27" ht="409.5" hidden="1">
      <c r="A2039" t="s">
        <v>7778</v>
      </c>
      <c r="B2039" t="s">
        <v>4349</v>
      </c>
      <c r="C2039" t="s">
        <v>7777</v>
      </c>
      <c r="D2039" t="s">
        <v>7776</v>
      </c>
      <c r="E2039" t="s">
        <v>7775</v>
      </c>
      <c r="F2039" t="s">
        <v>7774</v>
      </c>
      <c r="G2039" s="25" t="s">
        <v>7773</v>
      </c>
      <c r="I2039" s="25" t="s">
        <v>7772</v>
      </c>
      <c r="J2039" t="s">
        <v>7771</v>
      </c>
      <c r="M2039" t="b">
        <v>0</v>
      </c>
      <c r="T2039" t="s">
        <v>4341</v>
      </c>
      <c r="U2039" t="s">
        <v>4340</v>
      </c>
      <c r="V2039" t="s">
        <v>7613</v>
      </c>
      <c r="W2039">
        <v>2920</v>
      </c>
      <c r="X2039" s="25" t="s">
        <v>21865</v>
      </c>
      <c r="Y2039" t="s">
        <v>21871</v>
      </c>
      <c r="Z2039" t="s">
        <v>7770</v>
      </c>
      <c r="AA2039" t="str">
        <f t="shared" si="31"/>
        <v>Virtual Private Network (VPN) Security Requirements Guide :: Version 2, Release: 4 Benchmark Date: 27 Oct 2021 SC-8 (3);</v>
      </c>
    </row>
    <row r="2040" spans="1:27" ht="409.5">
      <c r="A2040" t="s">
        <v>20171</v>
      </c>
      <c r="B2040" t="s">
        <v>4349</v>
      </c>
      <c r="C2040" t="s">
        <v>20169</v>
      </c>
      <c r="D2040" t="s">
        <v>20170</v>
      </c>
      <c r="E2040" t="s">
        <v>20169</v>
      </c>
      <c r="F2040" t="s">
        <v>20168</v>
      </c>
      <c r="G2040" s="25" t="s">
        <v>20167</v>
      </c>
      <c r="I2040" s="25" t="s">
        <v>20166</v>
      </c>
      <c r="J2040" t="s">
        <v>20165</v>
      </c>
      <c r="M2040" t="b">
        <v>0</v>
      </c>
      <c r="T2040" t="s">
        <v>4341</v>
      </c>
      <c r="U2040" t="s">
        <v>4340</v>
      </c>
      <c r="V2040" t="s">
        <v>19908</v>
      </c>
      <c r="W2040">
        <v>2489</v>
      </c>
      <c r="X2040" s="25" t="s">
        <v>21872</v>
      </c>
      <c r="Y2040" t="s">
        <v>21873</v>
      </c>
      <c r="AA2040" t="str">
        <f t="shared" si="31"/>
        <v>Application Layer Gateway (ALG) Security Requirements Guide (SRG) :: Version 1, Release: 2 Benchmark Date: 24 Jul 2015 SI-10;</v>
      </c>
    </row>
    <row r="2041" spans="1:27" ht="409.5" hidden="1">
      <c r="A2041" t="s">
        <v>19397</v>
      </c>
      <c r="B2041" t="s">
        <v>4349</v>
      </c>
      <c r="C2041" t="s">
        <v>4651</v>
      </c>
      <c r="D2041" t="s">
        <v>19396</v>
      </c>
      <c r="E2041" t="s">
        <v>19395</v>
      </c>
      <c r="F2041" t="s">
        <v>19394</v>
      </c>
      <c r="G2041" s="25" t="s">
        <v>19393</v>
      </c>
      <c r="I2041" s="25" t="s">
        <v>19392</v>
      </c>
      <c r="J2041" t="s">
        <v>19391</v>
      </c>
      <c r="M2041" t="b">
        <v>0</v>
      </c>
      <c r="T2041" t="s">
        <v>4341</v>
      </c>
      <c r="U2041" t="s">
        <v>4340</v>
      </c>
      <c r="V2041" t="s">
        <v>18918</v>
      </c>
      <c r="W2041">
        <v>2900</v>
      </c>
      <c r="X2041" s="25" t="s">
        <v>21872</v>
      </c>
      <c r="Y2041" t="s">
        <v>21873</v>
      </c>
      <c r="Z2041" t="s">
        <v>19390</v>
      </c>
      <c r="AA2041" t="str">
        <f t="shared" si="31"/>
        <v>Application Server Security Requirements Guide :: Version 3, Release: 3 Benchmark Date: 27 Oct 2022 SI-10;</v>
      </c>
    </row>
    <row r="2042" spans="1:27" ht="409.5" hidden="1">
      <c r="A2042" t="s">
        <v>16495</v>
      </c>
      <c r="B2042" t="s">
        <v>4349</v>
      </c>
      <c r="C2042" t="s">
        <v>4651</v>
      </c>
      <c r="D2042" t="s">
        <v>16494</v>
      </c>
      <c r="E2042" t="s">
        <v>16493</v>
      </c>
      <c r="F2042" t="s">
        <v>16492</v>
      </c>
      <c r="G2042" s="25" t="s">
        <v>16491</v>
      </c>
      <c r="I2042" s="25" t="s">
        <v>16490</v>
      </c>
      <c r="J2042" s="25" t="s">
        <v>16489</v>
      </c>
      <c r="M2042" t="b">
        <v>0</v>
      </c>
      <c r="T2042" t="s">
        <v>4341</v>
      </c>
      <c r="U2042" t="s">
        <v>4340</v>
      </c>
      <c r="V2042" t="s">
        <v>15953</v>
      </c>
      <c r="W2042">
        <v>2902</v>
      </c>
      <c r="X2042" s="25" t="s">
        <v>21872</v>
      </c>
      <c r="Y2042" t="s">
        <v>21873</v>
      </c>
      <c r="Z2042" t="s">
        <v>16488</v>
      </c>
      <c r="AA2042" t="str">
        <f t="shared" si="31"/>
        <v>Database Security Requirements Guide :: Version 3, Release: 3 Benchmark Date: 27 Jul 2022 SI-10;</v>
      </c>
    </row>
    <row r="2043" spans="1:27" ht="409.5" hidden="1">
      <c r="A2043" t="s">
        <v>16487</v>
      </c>
      <c r="B2043" t="s">
        <v>4349</v>
      </c>
      <c r="C2043" t="s">
        <v>4651</v>
      </c>
      <c r="D2043" t="s">
        <v>16486</v>
      </c>
      <c r="E2043" t="s">
        <v>16485</v>
      </c>
      <c r="F2043" t="s">
        <v>16484</v>
      </c>
      <c r="G2043" s="25" t="s">
        <v>16483</v>
      </c>
      <c r="I2043" s="25" t="s">
        <v>16482</v>
      </c>
      <c r="J2043" t="s">
        <v>16481</v>
      </c>
      <c r="M2043" t="b">
        <v>0</v>
      </c>
      <c r="T2043" t="s">
        <v>4341</v>
      </c>
      <c r="U2043" t="s">
        <v>4340</v>
      </c>
      <c r="V2043" t="s">
        <v>15953</v>
      </c>
      <c r="W2043">
        <v>2902</v>
      </c>
      <c r="X2043" s="25" t="s">
        <v>21872</v>
      </c>
      <c r="Y2043" t="s">
        <v>21873</v>
      </c>
      <c r="Z2043" t="s">
        <v>16480</v>
      </c>
      <c r="AA2043" t="str">
        <f t="shared" si="31"/>
        <v>Database Security Requirements Guide :: Version 3, Release: 3 Benchmark Date: 27 Jul 2022 SI-10;</v>
      </c>
    </row>
    <row r="2044" spans="1:27" ht="409.5" hidden="1">
      <c r="A2044" t="s">
        <v>16479</v>
      </c>
      <c r="B2044" t="s">
        <v>4349</v>
      </c>
      <c r="C2044" t="s">
        <v>4651</v>
      </c>
      <c r="D2044" t="s">
        <v>16478</v>
      </c>
      <c r="E2044" t="s">
        <v>16477</v>
      </c>
      <c r="F2044" t="s">
        <v>16476</v>
      </c>
      <c r="G2044" s="25" t="s">
        <v>16475</v>
      </c>
      <c r="I2044" s="25" t="s">
        <v>16474</v>
      </c>
      <c r="J2044" t="s">
        <v>16473</v>
      </c>
      <c r="M2044" t="b">
        <v>0</v>
      </c>
      <c r="T2044" t="s">
        <v>4341</v>
      </c>
      <c r="U2044" t="s">
        <v>4340</v>
      </c>
      <c r="V2044" t="s">
        <v>15953</v>
      </c>
      <c r="W2044">
        <v>2902</v>
      </c>
      <c r="X2044" s="25" t="s">
        <v>21872</v>
      </c>
      <c r="Y2044" t="s">
        <v>21873</v>
      </c>
      <c r="Z2044" t="s">
        <v>16472</v>
      </c>
      <c r="AA2044" t="str">
        <f t="shared" si="31"/>
        <v>Database Security Requirements Guide :: Version 3, Release: 3 Benchmark Date: 27 Jul 2022 SI-10;</v>
      </c>
    </row>
    <row r="2045" spans="1:27" ht="409.5" hidden="1">
      <c r="A2045" t="s">
        <v>15735</v>
      </c>
      <c r="B2045" t="s">
        <v>4349</v>
      </c>
      <c r="C2045" t="s">
        <v>15733</v>
      </c>
      <c r="D2045" t="s">
        <v>15734</v>
      </c>
      <c r="E2045" t="s">
        <v>15733</v>
      </c>
      <c r="F2045" t="s">
        <v>15732</v>
      </c>
      <c r="G2045" s="25" t="s">
        <v>15731</v>
      </c>
      <c r="I2045" t="s">
        <v>15730</v>
      </c>
      <c r="J2045" t="s">
        <v>15729</v>
      </c>
      <c r="M2045" t="b">
        <v>0</v>
      </c>
      <c r="T2045" t="s">
        <v>4341</v>
      </c>
      <c r="U2045" t="s">
        <v>4340</v>
      </c>
      <c r="V2045" t="s">
        <v>15278</v>
      </c>
      <c r="W2045">
        <v>2355</v>
      </c>
      <c r="X2045" s="25" t="s">
        <v>21872</v>
      </c>
      <c r="Y2045" t="s">
        <v>21873</v>
      </c>
      <c r="AA2045" t="str">
        <f t="shared" si="31"/>
        <v>Domain Name System (DNS) Security Requirements Guide :: Version 2, Release: 4 Benchmark Date: 23 Oct 2015 SI-10;</v>
      </c>
    </row>
    <row r="2046" spans="1:27" ht="409.5" hidden="1">
      <c r="A2046" t="s">
        <v>13099</v>
      </c>
      <c r="B2046" t="s">
        <v>4349</v>
      </c>
      <c r="C2046" t="s">
        <v>13097</v>
      </c>
      <c r="D2046" t="s">
        <v>13098</v>
      </c>
      <c r="E2046" t="s">
        <v>13097</v>
      </c>
      <c r="F2046" t="s">
        <v>13096</v>
      </c>
      <c r="G2046" s="25" t="s">
        <v>13095</v>
      </c>
      <c r="I2046" s="25" t="s">
        <v>13094</v>
      </c>
      <c r="J2046" t="s">
        <v>13093</v>
      </c>
      <c r="M2046" t="b">
        <v>0</v>
      </c>
      <c r="T2046" t="s">
        <v>4341</v>
      </c>
      <c r="U2046" t="s">
        <v>4340</v>
      </c>
      <c r="V2046" t="s">
        <v>12920</v>
      </c>
      <c r="W2046">
        <v>2358</v>
      </c>
      <c r="X2046" s="25" t="s">
        <v>21872</v>
      </c>
      <c r="Y2046" t="s">
        <v>21873</v>
      </c>
      <c r="AA2046" t="str">
        <f t="shared" si="31"/>
        <v>Intrusion Detection and Prevention Systems (IDPS) Security Requirements Guide :: Version 2, Release: 6 Benchmark Date: 24 Jul 2020 SI-10;</v>
      </c>
    </row>
    <row r="2047" spans="1:27" ht="409.5" hidden="1">
      <c r="A2047" t="s">
        <v>12041</v>
      </c>
      <c r="B2047" t="s">
        <v>4349</v>
      </c>
      <c r="C2047" t="s">
        <v>4651</v>
      </c>
      <c r="D2047" t="s">
        <v>12040</v>
      </c>
      <c r="E2047" t="s">
        <v>12039</v>
      </c>
      <c r="F2047" t="s">
        <v>12038</v>
      </c>
      <c r="G2047" s="25" t="s">
        <v>8801</v>
      </c>
      <c r="I2047" s="25" t="s">
        <v>12037</v>
      </c>
      <c r="J2047" t="s">
        <v>12036</v>
      </c>
      <c r="M2047" t="b">
        <v>0</v>
      </c>
      <c r="T2047" t="s">
        <v>4341</v>
      </c>
      <c r="U2047" t="s">
        <v>4340</v>
      </c>
      <c r="V2047" t="s">
        <v>11272</v>
      </c>
      <c r="W2047">
        <v>2906</v>
      </c>
      <c r="X2047" s="25" t="s">
        <v>21872</v>
      </c>
      <c r="Y2047" t="s">
        <v>21873</v>
      </c>
      <c r="Z2047" t="s">
        <v>12035</v>
      </c>
      <c r="AA2047" t="str">
        <f t="shared" si="31"/>
        <v>Mainframe Product Security Requirements Guide :: Version 2, Release: 1 Benchmark Date: 27 Oct 2022 SI-10;</v>
      </c>
    </row>
    <row r="2048" spans="1:27" ht="409.5" hidden="1">
      <c r="A2048" t="s">
        <v>8805</v>
      </c>
      <c r="B2048" t="s">
        <v>4349</v>
      </c>
      <c r="C2048" t="s">
        <v>4651</v>
      </c>
      <c r="D2048" t="s">
        <v>8804</v>
      </c>
      <c r="E2048" t="s">
        <v>8803</v>
      </c>
      <c r="F2048" t="s">
        <v>8802</v>
      </c>
      <c r="G2048" s="25" t="s">
        <v>8801</v>
      </c>
      <c r="I2048" s="25" t="s">
        <v>8800</v>
      </c>
      <c r="J2048" t="s">
        <v>8799</v>
      </c>
      <c r="M2048" t="b">
        <v>0</v>
      </c>
      <c r="T2048" t="s">
        <v>4341</v>
      </c>
      <c r="U2048" t="s">
        <v>4340</v>
      </c>
      <c r="V2048" t="s">
        <v>8332</v>
      </c>
      <c r="W2048">
        <v>5269</v>
      </c>
      <c r="X2048" s="25" t="s">
        <v>21872</v>
      </c>
      <c r="Y2048" t="s">
        <v>21873</v>
      </c>
      <c r="AA2048" t="str">
        <f t="shared" si="31"/>
        <v>Unified Endpoint Management Server Security Requirements Guide :: Version 1, Release: 1 Benchmark Date: 20 Nov 2020 SI-10;</v>
      </c>
    </row>
    <row r="2049" spans="1:27" ht="409.5" hidden="1">
      <c r="A2049" t="s">
        <v>5795</v>
      </c>
      <c r="B2049" t="s">
        <v>4745</v>
      </c>
      <c r="C2049" t="s">
        <v>4651</v>
      </c>
      <c r="D2049" t="s">
        <v>5794</v>
      </c>
      <c r="E2049" t="s">
        <v>5793</v>
      </c>
      <c r="F2049" t="s">
        <v>5792</v>
      </c>
      <c r="G2049" s="25" t="s">
        <v>5791</v>
      </c>
      <c r="I2049" s="25" t="s">
        <v>5790</v>
      </c>
      <c r="J2049" s="25" t="s">
        <v>5789</v>
      </c>
      <c r="M2049" t="b">
        <v>0</v>
      </c>
      <c r="T2049" t="s">
        <v>4341</v>
      </c>
      <c r="U2049" t="s">
        <v>4340</v>
      </c>
      <c r="V2049" t="s">
        <v>5162</v>
      </c>
      <c r="W2049">
        <v>4093</v>
      </c>
      <c r="X2049" s="25" t="s">
        <v>21872</v>
      </c>
      <c r="Y2049" t="s">
        <v>21873</v>
      </c>
      <c r="Z2049" t="s">
        <v>5788</v>
      </c>
      <c r="AA2049" t="str">
        <f t="shared" si="31"/>
        <v>Application Security and Development Security Technical Implementation Guide :: Version 5, Release: 2 Benchmark Date: 27 Oct 2022 SI-10;</v>
      </c>
    </row>
    <row r="2050" spans="1:27" ht="409.5" hidden="1">
      <c r="A2050" t="s">
        <v>5787</v>
      </c>
      <c r="B2050" t="s">
        <v>4349</v>
      </c>
      <c r="C2050" t="s">
        <v>4651</v>
      </c>
      <c r="D2050" t="s">
        <v>5786</v>
      </c>
      <c r="E2050" t="s">
        <v>5785</v>
      </c>
      <c r="F2050" t="s">
        <v>5784</v>
      </c>
      <c r="G2050" s="25" t="s">
        <v>5783</v>
      </c>
      <c r="I2050" s="25" t="s">
        <v>5782</v>
      </c>
      <c r="J2050" t="s">
        <v>5781</v>
      </c>
      <c r="M2050" t="b">
        <v>0</v>
      </c>
      <c r="T2050" t="s">
        <v>4341</v>
      </c>
      <c r="U2050" t="s">
        <v>4340</v>
      </c>
      <c r="V2050" t="s">
        <v>5162</v>
      </c>
      <c r="W2050">
        <v>4093</v>
      </c>
      <c r="X2050" s="25" t="s">
        <v>21872</v>
      </c>
      <c r="Y2050" t="s">
        <v>21873</v>
      </c>
      <c r="Z2050" t="s">
        <v>5780</v>
      </c>
      <c r="AA2050" t="str">
        <f t="shared" si="31"/>
        <v>Application Security and Development Security Technical Implementation Guide :: Version 5, Release: 2 Benchmark Date: 27 Oct 2022 SI-10;</v>
      </c>
    </row>
    <row r="2051" spans="1:27" ht="409.5" hidden="1">
      <c r="A2051" t="s">
        <v>5779</v>
      </c>
      <c r="B2051" t="s">
        <v>4745</v>
      </c>
      <c r="C2051" t="s">
        <v>4651</v>
      </c>
      <c r="D2051" t="s">
        <v>5778</v>
      </c>
      <c r="E2051" t="s">
        <v>5777</v>
      </c>
      <c r="F2051" t="s">
        <v>5776</v>
      </c>
      <c r="G2051" s="25" t="s">
        <v>5775</v>
      </c>
      <c r="I2051" s="25" t="s">
        <v>5774</v>
      </c>
      <c r="J2051" t="s">
        <v>5773</v>
      </c>
      <c r="M2051" t="b">
        <v>0</v>
      </c>
      <c r="T2051" t="s">
        <v>4341</v>
      </c>
      <c r="U2051" t="s">
        <v>4340</v>
      </c>
      <c r="V2051" t="s">
        <v>5162</v>
      </c>
      <c r="W2051">
        <v>4093</v>
      </c>
      <c r="X2051" s="25" t="s">
        <v>21872</v>
      </c>
      <c r="Y2051" t="s">
        <v>21873</v>
      </c>
      <c r="Z2051" t="s">
        <v>5772</v>
      </c>
      <c r="AA2051" t="str">
        <f t="shared" si="31"/>
        <v>Application Security and Development Security Technical Implementation Guide :: Version 5, Release: 2 Benchmark Date: 27 Oct 2022 SI-10;</v>
      </c>
    </row>
    <row r="2052" spans="1:27" ht="409.5" hidden="1">
      <c r="A2052" t="s">
        <v>5771</v>
      </c>
      <c r="B2052" t="s">
        <v>4349</v>
      </c>
      <c r="C2052" t="s">
        <v>4651</v>
      </c>
      <c r="D2052" t="s">
        <v>5770</v>
      </c>
      <c r="E2052" t="s">
        <v>5769</v>
      </c>
      <c r="F2052" t="s">
        <v>5768</v>
      </c>
      <c r="G2052" s="25" t="s">
        <v>5767</v>
      </c>
      <c r="I2052" s="25" t="s">
        <v>5766</v>
      </c>
      <c r="J2052" s="25" t="s">
        <v>5765</v>
      </c>
      <c r="M2052" t="b">
        <v>0</v>
      </c>
      <c r="T2052" t="s">
        <v>4341</v>
      </c>
      <c r="U2052" t="s">
        <v>4340</v>
      </c>
      <c r="V2052" t="s">
        <v>5162</v>
      </c>
      <c r="W2052">
        <v>4093</v>
      </c>
      <c r="X2052" s="25" t="s">
        <v>21872</v>
      </c>
      <c r="Y2052" t="s">
        <v>21873</v>
      </c>
      <c r="Z2052" t="s">
        <v>5764</v>
      </c>
      <c r="AA2052" t="str">
        <f t="shared" ref="AA2052:AA2115" si="32">_xlfn.CONCAT(V2052, " ", Y2052)</f>
        <v>Application Security and Development Security Technical Implementation Guide :: Version 5, Release: 2 Benchmark Date: 27 Oct 2022 SI-10;</v>
      </c>
    </row>
    <row r="2053" spans="1:27" ht="409.5" hidden="1">
      <c r="A2053" t="s">
        <v>5763</v>
      </c>
      <c r="B2053" t="s">
        <v>4349</v>
      </c>
      <c r="C2053" t="s">
        <v>4651</v>
      </c>
      <c r="D2053" t="s">
        <v>5762</v>
      </c>
      <c r="E2053" t="s">
        <v>5761</v>
      </c>
      <c r="F2053" t="s">
        <v>5760</v>
      </c>
      <c r="G2053" s="25" t="s">
        <v>5759</v>
      </c>
      <c r="I2053" s="25" t="s">
        <v>5758</v>
      </c>
      <c r="J2053" t="s">
        <v>5757</v>
      </c>
      <c r="M2053" t="b">
        <v>0</v>
      </c>
      <c r="T2053" t="s">
        <v>4341</v>
      </c>
      <c r="U2053" t="s">
        <v>4340</v>
      </c>
      <c r="V2053" t="s">
        <v>5162</v>
      </c>
      <c r="W2053">
        <v>4093</v>
      </c>
      <c r="X2053" s="25" t="s">
        <v>21872</v>
      </c>
      <c r="Y2053" t="s">
        <v>21873</v>
      </c>
      <c r="Z2053" t="s">
        <v>5756</v>
      </c>
      <c r="AA2053" t="str">
        <f t="shared" si="32"/>
        <v>Application Security and Development Security Technical Implementation Guide :: Version 5, Release: 2 Benchmark Date: 27 Oct 2022 SI-10;</v>
      </c>
    </row>
    <row r="2054" spans="1:27" ht="409.5" hidden="1">
      <c r="A2054" t="s">
        <v>5755</v>
      </c>
      <c r="B2054" t="s">
        <v>4745</v>
      </c>
      <c r="C2054" t="s">
        <v>4651</v>
      </c>
      <c r="D2054" t="s">
        <v>5754</v>
      </c>
      <c r="E2054" t="s">
        <v>5753</v>
      </c>
      <c r="F2054" t="s">
        <v>5752</v>
      </c>
      <c r="G2054" s="25" t="s">
        <v>5751</v>
      </c>
      <c r="I2054" s="25" t="s">
        <v>5750</v>
      </c>
      <c r="J2054" t="s">
        <v>5749</v>
      </c>
      <c r="M2054" t="b">
        <v>0</v>
      </c>
      <c r="T2054" t="s">
        <v>4341</v>
      </c>
      <c r="U2054" t="s">
        <v>4340</v>
      </c>
      <c r="V2054" t="s">
        <v>5162</v>
      </c>
      <c r="W2054">
        <v>4093</v>
      </c>
      <c r="X2054" s="25" t="s">
        <v>21872</v>
      </c>
      <c r="Y2054" t="s">
        <v>21873</v>
      </c>
      <c r="Z2054" t="s">
        <v>5748</v>
      </c>
      <c r="AA2054" t="str">
        <f t="shared" si="32"/>
        <v>Application Security and Development Security Technical Implementation Guide :: Version 5, Release: 2 Benchmark Date: 27 Oct 2022 SI-10;</v>
      </c>
    </row>
    <row r="2055" spans="1:27" ht="409.5" hidden="1">
      <c r="A2055" t="s">
        <v>5747</v>
      </c>
      <c r="B2055" t="s">
        <v>4745</v>
      </c>
      <c r="C2055" t="s">
        <v>4651</v>
      </c>
      <c r="D2055" t="s">
        <v>5746</v>
      </c>
      <c r="E2055" t="s">
        <v>5745</v>
      </c>
      <c r="F2055" t="s">
        <v>5744</v>
      </c>
      <c r="G2055" s="25" t="s">
        <v>5743</v>
      </c>
      <c r="I2055" s="25" t="s">
        <v>5742</v>
      </c>
      <c r="J2055" s="25" t="s">
        <v>5741</v>
      </c>
      <c r="M2055" t="b">
        <v>0</v>
      </c>
      <c r="T2055" t="s">
        <v>4341</v>
      </c>
      <c r="U2055" t="s">
        <v>4340</v>
      </c>
      <c r="V2055" t="s">
        <v>5162</v>
      </c>
      <c r="W2055">
        <v>4093</v>
      </c>
      <c r="X2055" s="25" t="s">
        <v>21872</v>
      </c>
      <c r="Y2055" t="s">
        <v>21873</v>
      </c>
      <c r="Z2055" t="s">
        <v>5740</v>
      </c>
      <c r="AA2055" t="str">
        <f t="shared" si="32"/>
        <v>Application Security and Development Security Technical Implementation Guide :: Version 5, Release: 2 Benchmark Date: 27 Oct 2022 SI-10;</v>
      </c>
    </row>
    <row r="2056" spans="1:27" ht="409.5" hidden="1">
      <c r="A2056" t="s">
        <v>4652</v>
      </c>
      <c r="B2056" t="s">
        <v>4349</v>
      </c>
      <c r="C2056" t="s">
        <v>4651</v>
      </c>
      <c r="D2056" t="s">
        <v>4650</v>
      </c>
      <c r="E2056" t="s">
        <v>4649</v>
      </c>
      <c r="F2056" t="s">
        <v>4648</v>
      </c>
      <c r="G2056" s="25" t="s">
        <v>4647</v>
      </c>
      <c r="I2056" s="25" t="s">
        <v>4646</v>
      </c>
      <c r="J2056" t="s">
        <v>4645</v>
      </c>
      <c r="M2056" t="b">
        <v>0</v>
      </c>
      <c r="T2056" t="s">
        <v>4341</v>
      </c>
      <c r="U2056" t="s">
        <v>4340</v>
      </c>
      <c r="V2056" t="s">
        <v>4339</v>
      </c>
      <c r="W2056">
        <v>2910</v>
      </c>
      <c r="X2056" s="25" t="s">
        <v>21872</v>
      </c>
      <c r="Y2056" t="s">
        <v>21873</v>
      </c>
      <c r="Z2056" t="s">
        <v>4644</v>
      </c>
      <c r="AA2056" t="str">
        <f t="shared" si="32"/>
        <v>Web Server Security Requirements Guide :: Version 3, Release: 1 Benchmark Date: 27 Oct 2022 SI-10;</v>
      </c>
    </row>
    <row r="2057" spans="1:27" ht="409.5">
      <c r="A2057" t="s">
        <v>20164</v>
      </c>
      <c r="B2057" t="s">
        <v>4349</v>
      </c>
      <c r="C2057" t="s">
        <v>20162</v>
      </c>
      <c r="D2057" t="s">
        <v>20163</v>
      </c>
      <c r="E2057" t="s">
        <v>20162</v>
      </c>
      <c r="F2057" t="s">
        <v>20161</v>
      </c>
      <c r="G2057" s="25" t="s">
        <v>20160</v>
      </c>
      <c r="I2057" s="25" t="s">
        <v>20159</v>
      </c>
      <c r="J2057" t="s">
        <v>20158</v>
      </c>
      <c r="M2057" t="b">
        <v>0</v>
      </c>
      <c r="T2057" t="s">
        <v>4341</v>
      </c>
      <c r="U2057" t="s">
        <v>4340</v>
      </c>
      <c r="V2057" t="s">
        <v>19908</v>
      </c>
      <c r="W2057">
        <v>2489</v>
      </c>
      <c r="X2057" s="25" t="s">
        <v>21874</v>
      </c>
      <c r="Y2057" t="s">
        <v>21875</v>
      </c>
      <c r="AA2057" t="str">
        <f t="shared" si="32"/>
        <v>Application Layer Gateway (ALG) Security Requirements Guide (SRG) :: Version 1, Release: 2 Benchmark Date: 24 Jul 2015 SI-10 (3);</v>
      </c>
    </row>
    <row r="2058" spans="1:27" ht="409.5" hidden="1">
      <c r="A2058" t="s">
        <v>19037</v>
      </c>
      <c r="B2058" t="s">
        <v>4349</v>
      </c>
      <c r="C2058" t="s">
        <v>5738</v>
      </c>
      <c r="D2058" t="s">
        <v>19036</v>
      </c>
      <c r="E2058" t="s">
        <v>19035</v>
      </c>
      <c r="F2058" t="s">
        <v>19034</v>
      </c>
      <c r="G2058" s="25" t="s">
        <v>19033</v>
      </c>
      <c r="I2058" s="25" t="s">
        <v>19032</v>
      </c>
      <c r="J2058" t="s">
        <v>19031</v>
      </c>
      <c r="M2058" t="b">
        <v>0</v>
      </c>
      <c r="T2058" t="s">
        <v>4341</v>
      </c>
      <c r="U2058" t="s">
        <v>4340</v>
      </c>
      <c r="V2058" t="s">
        <v>18918</v>
      </c>
      <c r="W2058">
        <v>2900</v>
      </c>
      <c r="X2058" s="25" t="s">
        <v>21874</v>
      </c>
      <c r="Y2058" t="s">
        <v>21875</v>
      </c>
      <c r="Z2058" t="s">
        <v>19030</v>
      </c>
      <c r="AA2058" t="str">
        <f t="shared" si="32"/>
        <v>Application Server Security Requirements Guide :: Version 3, Release: 3 Benchmark Date: 27 Oct 2022 SI-10 (3);</v>
      </c>
    </row>
    <row r="2059" spans="1:27" ht="409.5" hidden="1">
      <c r="A2059" t="s">
        <v>17196</v>
      </c>
      <c r="B2059" t="s">
        <v>4349</v>
      </c>
      <c r="C2059" t="s">
        <v>5738</v>
      </c>
      <c r="D2059" t="s">
        <v>17195</v>
      </c>
      <c r="E2059" t="s">
        <v>17194</v>
      </c>
      <c r="F2059" t="s">
        <v>17193</v>
      </c>
      <c r="G2059" s="25" t="s">
        <v>17192</v>
      </c>
      <c r="I2059" s="25" t="s">
        <v>17191</v>
      </c>
      <c r="J2059" t="s">
        <v>17190</v>
      </c>
      <c r="M2059" t="b">
        <v>0</v>
      </c>
      <c r="T2059" t="s">
        <v>4341</v>
      </c>
      <c r="U2059" t="s">
        <v>4340</v>
      </c>
      <c r="V2059" t="s">
        <v>16942</v>
      </c>
      <c r="W2059">
        <v>5239</v>
      </c>
      <c r="X2059" s="25" t="s">
        <v>21874</v>
      </c>
      <c r="Y2059" t="s">
        <v>21875</v>
      </c>
      <c r="AA2059" t="str">
        <f t="shared" si="32"/>
        <v>Container Platform Security Requirements Guide :: Version 1, Release: 3 Benchmark Date: 27 Jan 2022 SI-10 (3);</v>
      </c>
    </row>
    <row r="2060" spans="1:27" ht="409.5" hidden="1">
      <c r="A2060" t="s">
        <v>16243</v>
      </c>
      <c r="B2060" t="s">
        <v>4349</v>
      </c>
      <c r="C2060" t="s">
        <v>5738</v>
      </c>
      <c r="D2060" t="s">
        <v>16242</v>
      </c>
      <c r="E2060" t="s">
        <v>16241</v>
      </c>
      <c r="F2060" t="s">
        <v>16240</v>
      </c>
      <c r="G2060" s="25" t="s">
        <v>16239</v>
      </c>
      <c r="I2060" s="25" t="s">
        <v>16238</v>
      </c>
      <c r="J2060" t="s">
        <v>16237</v>
      </c>
      <c r="M2060" t="b">
        <v>0</v>
      </c>
      <c r="T2060" t="s">
        <v>4341</v>
      </c>
      <c r="U2060" t="s">
        <v>4340</v>
      </c>
      <c r="V2060" t="s">
        <v>15953</v>
      </c>
      <c r="W2060">
        <v>2902</v>
      </c>
      <c r="X2060" s="25" t="s">
        <v>21874</v>
      </c>
      <c r="Y2060" t="s">
        <v>21875</v>
      </c>
      <c r="Z2060" t="s">
        <v>16236</v>
      </c>
      <c r="AA2060" t="str">
        <f t="shared" si="32"/>
        <v>Database Security Requirements Guide :: Version 3, Release: 3 Benchmark Date: 27 Jul 2022 SI-10 (3);</v>
      </c>
    </row>
    <row r="2061" spans="1:27" ht="409.5" hidden="1">
      <c r="A2061" t="s">
        <v>15568</v>
      </c>
      <c r="B2061" t="s">
        <v>4349</v>
      </c>
      <c r="C2061" t="s">
        <v>15566</v>
      </c>
      <c r="D2061" t="s">
        <v>15567</v>
      </c>
      <c r="E2061" t="s">
        <v>15566</v>
      </c>
      <c r="F2061" t="s">
        <v>15565</v>
      </c>
      <c r="G2061" s="25" t="s">
        <v>15564</v>
      </c>
      <c r="I2061" t="s">
        <v>15563</v>
      </c>
      <c r="J2061" t="s">
        <v>15562</v>
      </c>
      <c r="M2061" t="b">
        <v>0</v>
      </c>
      <c r="T2061" t="s">
        <v>4341</v>
      </c>
      <c r="U2061" t="s">
        <v>4340</v>
      </c>
      <c r="V2061" t="s">
        <v>15278</v>
      </c>
      <c r="W2061">
        <v>2355</v>
      </c>
      <c r="X2061" s="25" t="s">
        <v>21874</v>
      </c>
      <c r="Y2061" t="s">
        <v>21875</v>
      </c>
      <c r="AA2061" t="str">
        <f t="shared" si="32"/>
        <v>Domain Name System (DNS) Security Requirements Guide :: Version 2, Release: 4 Benchmark Date: 23 Oct 2015 SI-10 (3);</v>
      </c>
    </row>
    <row r="2062" spans="1:27" ht="409.5" hidden="1">
      <c r="A2062" t="s">
        <v>13616</v>
      </c>
      <c r="B2062" t="s">
        <v>4349</v>
      </c>
      <c r="C2062" t="s">
        <v>13615</v>
      </c>
      <c r="D2062" t="s">
        <v>13614</v>
      </c>
      <c r="E2062" t="s">
        <v>13613</v>
      </c>
      <c r="F2062" t="s">
        <v>13612</v>
      </c>
      <c r="G2062" s="25" t="s">
        <v>13611</v>
      </c>
      <c r="I2062" t="s">
        <v>13610</v>
      </c>
      <c r="J2062" t="s">
        <v>13609</v>
      </c>
      <c r="M2062" t="b">
        <v>0</v>
      </c>
      <c r="T2062" t="s">
        <v>4341</v>
      </c>
      <c r="U2062" t="s">
        <v>4340</v>
      </c>
      <c r="V2062" t="s">
        <v>13339</v>
      </c>
      <c r="W2062">
        <v>2895</v>
      </c>
      <c r="X2062" s="25" t="s">
        <v>21874</v>
      </c>
      <c r="Y2062" t="s">
        <v>21875</v>
      </c>
      <c r="Z2062" t="s">
        <v>13608</v>
      </c>
      <c r="AA2062" t="str">
        <f t="shared" si="32"/>
        <v>General Purpose Operating System Security Requirements Guide :: Version 2, Release: 4 Benchmark Date: 27 Jul 2022 SI-10 (3);</v>
      </c>
    </row>
    <row r="2063" spans="1:27" ht="409.5" hidden="1">
      <c r="A2063" t="s">
        <v>11576</v>
      </c>
      <c r="B2063" t="s">
        <v>4349</v>
      </c>
      <c r="C2063" t="s">
        <v>5738</v>
      </c>
      <c r="D2063" t="s">
        <v>11575</v>
      </c>
      <c r="E2063" t="s">
        <v>11574</v>
      </c>
      <c r="F2063" t="s">
        <v>11573</v>
      </c>
      <c r="G2063" s="25" t="s">
        <v>11572</v>
      </c>
      <c r="I2063" s="25" t="s">
        <v>11571</v>
      </c>
      <c r="J2063" t="s">
        <v>11570</v>
      </c>
      <c r="M2063" t="b">
        <v>0</v>
      </c>
      <c r="T2063" t="s">
        <v>4341</v>
      </c>
      <c r="U2063" t="s">
        <v>4340</v>
      </c>
      <c r="V2063" t="s">
        <v>11272</v>
      </c>
      <c r="W2063">
        <v>2906</v>
      </c>
      <c r="X2063" s="25" t="s">
        <v>21874</v>
      </c>
      <c r="Y2063" t="s">
        <v>21875</v>
      </c>
      <c r="Z2063" t="s">
        <v>11569</v>
      </c>
      <c r="AA2063" t="str">
        <f t="shared" si="32"/>
        <v>Mainframe Product Security Requirements Guide :: Version 2, Release: 1 Benchmark Date: 27 Oct 2022 SI-10 (3);</v>
      </c>
    </row>
    <row r="2064" spans="1:27" ht="409.5" hidden="1">
      <c r="A2064" t="s">
        <v>8534</v>
      </c>
      <c r="B2064" t="s">
        <v>4349</v>
      </c>
      <c r="C2064" t="s">
        <v>5738</v>
      </c>
      <c r="D2064" t="s">
        <v>8533</v>
      </c>
      <c r="E2064" t="s">
        <v>8532</v>
      </c>
      <c r="F2064" t="s">
        <v>8531</v>
      </c>
      <c r="G2064" s="25" t="s">
        <v>8530</v>
      </c>
      <c r="I2064" s="25" t="s">
        <v>8529</v>
      </c>
      <c r="J2064" t="s">
        <v>8528</v>
      </c>
      <c r="M2064" t="b">
        <v>0</v>
      </c>
      <c r="T2064" t="s">
        <v>4341</v>
      </c>
      <c r="U2064" t="s">
        <v>4340</v>
      </c>
      <c r="V2064" t="s">
        <v>8332</v>
      </c>
      <c r="W2064">
        <v>5269</v>
      </c>
      <c r="X2064" s="25" t="s">
        <v>21874</v>
      </c>
      <c r="Y2064" t="s">
        <v>21875</v>
      </c>
      <c r="AA2064" t="str">
        <f t="shared" si="32"/>
        <v>Unified Endpoint Management Server Security Requirements Guide :: Version 1, Release: 1 Benchmark Date: 20 Nov 2020 SI-10 (3);</v>
      </c>
    </row>
    <row r="2065" spans="1:27" ht="409.5" hidden="1">
      <c r="A2065" t="s">
        <v>5739</v>
      </c>
      <c r="B2065" t="s">
        <v>4745</v>
      </c>
      <c r="C2065" t="s">
        <v>5738</v>
      </c>
      <c r="D2065" t="s">
        <v>5737</v>
      </c>
      <c r="E2065" t="s">
        <v>5736</v>
      </c>
      <c r="F2065" t="s">
        <v>5735</v>
      </c>
      <c r="G2065" s="25" t="s">
        <v>5734</v>
      </c>
      <c r="I2065" s="25" t="s">
        <v>5733</v>
      </c>
      <c r="J2065" s="25" t="s">
        <v>5732</v>
      </c>
      <c r="M2065" t="b">
        <v>0</v>
      </c>
      <c r="T2065" t="s">
        <v>4341</v>
      </c>
      <c r="U2065" t="s">
        <v>4340</v>
      </c>
      <c r="V2065" t="s">
        <v>5162</v>
      </c>
      <c r="W2065">
        <v>4093</v>
      </c>
      <c r="X2065" s="25" t="s">
        <v>21874</v>
      </c>
      <c r="Y2065" t="s">
        <v>21875</v>
      </c>
      <c r="Z2065" t="s">
        <v>5731</v>
      </c>
      <c r="AA2065" t="str">
        <f t="shared" si="32"/>
        <v>Application Security and Development Security Technical Implementation Guide :: Version 5, Release: 2 Benchmark Date: 27 Oct 2022 SI-10 (3);</v>
      </c>
    </row>
    <row r="2066" spans="1:27" ht="409.5">
      <c r="A2066" t="s">
        <v>20157</v>
      </c>
      <c r="B2066" t="s">
        <v>4349</v>
      </c>
      <c r="C2066" t="s">
        <v>20155</v>
      </c>
      <c r="D2066" t="s">
        <v>20156</v>
      </c>
      <c r="E2066" t="s">
        <v>20155</v>
      </c>
      <c r="F2066" t="s">
        <v>20154</v>
      </c>
      <c r="G2066" s="25" t="s">
        <v>20153</v>
      </c>
      <c r="I2066" s="25" t="s">
        <v>20152</v>
      </c>
      <c r="J2066" t="s">
        <v>20151</v>
      </c>
      <c r="M2066" t="b">
        <v>0</v>
      </c>
      <c r="T2066" t="s">
        <v>4341</v>
      </c>
      <c r="U2066" t="s">
        <v>4340</v>
      </c>
      <c r="V2066" t="s">
        <v>19908</v>
      </c>
      <c r="W2066">
        <v>2489</v>
      </c>
      <c r="X2066" s="25" t="s">
        <v>21876</v>
      </c>
      <c r="Y2066" t="s">
        <v>21486</v>
      </c>
      <c r="AA2066" t="str">
        <f t="shared" si="32"/>
        <v>Application Layer Gateway (ALG) Security Requirements Guide (SRG) :: Version 1, Release: 2 Benchmark Date: 24 Jul 2015 SI-11;</v>
      </c>
    </row>
    <row r="2067" spans="1:27" ht="409.5" hidden="1">
      <c r="A2067" t="s">
        <v>19389</v>
      </c>
      <c r="B2067" t="s">
        <v>4349</v>
      </c>
      <c r="C2067" t="s">
        <v>4626</v>
      </c>
      <c r="D2067" t="s">
        <v>19388</v>
      </c>
      <c r="E2067" t="s">
        <v>19387</v>
      </c>
      <c r="F2067" t="s">
        <v>19386</v>
      </c>
      <c r="G2067" s="25" t="s">
        <v>19385</v>
      </c>
      <c r="I2067" s="25" t="s">
        <v>19384</v>
      </c>
      <c r="J2067" t="s">
        <v>19383</v>
      </c>
      <c r="M2067" t="b">
        <v>0</v>
      </c>
      <c r="T2067" t="s">
        <v>4341</v>
      </c>
      <c r="U2067" t="s">
        <v>4340</v>
      </c>
      <c r="V2067" t="s">
        <v>18918</v>
      </c>
      <c r="W2067">
        <v>2900</v>
      </c>
      <c r="X2067" s="25" t="s">
        <v>21876</v>
      </c>
      <c r="Y2067" t="s">
        <v>21486</v>
      </c>
      <c r="Z2067" t="s">
        <v>19382</v>
      </c>
      <c r="AA2067" t="str">
        <f t="shared" si="32"/>
        <v>Application Server Security Requirements Guide :: Version 3, Release: 3 Benchmark Date: 27 Oct 2022 SI-11;</v>
      </c>
    </row>
    <row r="2068" spans="1:27" ht="409.5" hidden="1">
      <c r="A2068" t="s">
        <v>19381</v>
      </c>
      <c r="B2068" t="s">
        <v>4349</v>
      </c>
      <c r="C2068" t="s">
        <v>4626</v>
      </c>
      <c r="D2068" t="s">
        <v>19380</v>
      </c>
      <c r="E2068" t="s">
        <v>19379</v>
      </c>
      <c r="F2068" t="s">
        <v>19378</v>
      </c>
      <c r="G2068" s="25" t="s">
        <v>19377</v>
      </c>
      <c r="I2068" s="25" t="s">
        <v>19376</v>
      </c>
      <c r="J2068" t="s">
        <v>19375</v>
      </c>
      <c r="M2068" t="b">
        <v>0</v>
      </c>
      <c r="T2068" t="s">
        <v>4341</v>
      </c>
      <c r="U2068" t="s">
        <v>4340</v>
      </c>
      <c r="V2068" t="s">
        <v>18918</v>
      </c>
      <c r="W2068">
        <v>2900</v>
      </c>
      <c r="X2068" s="25" t="s">
        <v>21876</v>
      </c>
      <c r="Y2068" t="s">
        <v>21486</v>
      </c>
      <c r="Z2068" t="s">
        <v>19374</v>
      </c>
      <c r="AA2068" t="str">
        <f t="shared" si="32"/>
        <v>Application Server Security Requirements Guide :: Version 3, Release: 3 Benchmark Date: 27 Oct 2022 SI-11;</v>
      </c>
    </row>
    <row r="2069" spans="1:27" ht="409.5" hidden="1">
      <c r="A2069" t="s">
        <v>17526</v>
      </c>
      <c r="B2069" t="s">
        <v>4349</v>
      </c>
      <c r="C2069" t="s">
        <v>4626</v>
      </c>
      <c r="D2069" t="s">
        <v>17525</v>
      </c>
      <c r="E2069" t="s">
        <v>17524</v>
      </c>
      <c r="F2069" t="s">
        <v>17523</v>
      </c>
      <c r="G2069" t="s">
        <v>17522</v>
      </c>
      <c r="I2069" s="25" t="s">
        <v>17521</v>
      </c>
      <c r="J2069" t="s">
        <v>17520</v>
      </c>
      <c r="M2069" t="b">
        <v>0</v>
      </c>
      <c r="T2069" t="s">
        <v>4341</v>
      </c>
      <c r="U2069" t="s">
        <v>4340</v>
      </c>
      <c r="V2069" t="s">
        <v>16942</v>
      </c>
      <c r="W2069">
        <v>5239</v>
      </c>
      <c r="X2069" s="25" t="s">
        <v>21876</v>
      </c>
      <c r="Y2069" t="s">
        <v>21486</v>
      </c>
      <c r="AA2069" t="str">
        <f t="shared" si="32"/>
        <v>Container Platform Security Requirements Guide :: Version 1, Release: 3 Benchmark Date: 27 Jan 2022 SI-11;</v>
      </c>
    </row>
    <row r="2070" spans="1:27" ht="409.5" hidden="1">
      <c r="A2070" t="s">
        <v>16471</v>
      </c>
      <c r="B2070" t="s">
        <v>4349</v>
      </c>
      <c r="C2070" t="s">
        <v>4626</v>
      </c>
      <c r="D2070" t="s">
        <v>16470</v>
      </c>
      <c r="E2070" t="s">
        <v>16469</v>
      </c>
      <c r="F2070" t="s">
        <v>16468</v>
      </c>
      <c r="G2070" s="25" t="s">
        <v>16467</v>
      </c>
      <c r="I2070" s="25" t="s">
        <v>16466</v>
      </c>
      <c r="J2070" t="s">
        <v>16465</v>
      </c>
      <c r="M2070" t="b">
        <v>0</v>
      </c>
      <c r="T2070" t="s">
        <v>4341</v>
      </c>
      <c r="U2070" t="s">
        <v>4340</v>
      </c>
      <c r="V2070" t="s">
        <v>15953</v>
      </c>
      <c r="W2070">
        <v>2902</v>
      </c>
      <c r="X2070" s="25" t="s">
        <v>21876</v>
      </c>
      <c r="Y2070" t="s">
        <v>21486</v>
      </c>
      <c r="Z2070" t="s">
        <v>16464</v>
      </c>
      <c r="AA2070" t="str">
        <f t="shared" si="32"/>
        <v>Database Security Requirements Guide :: Version 3, Release: 3 Benchmark Date: 27 Jul 2022 SI-11;</v>
      </c>
    </row>
    <row r="2071" spans="1:27" ht="409.5" hidden="1">
      <c r="A2071" t="s">
        <v>14367</v>
      </c>
      <c r="B2071" t="s">
        <v>4349</v>
      </c>
      <c r="C2071" t="s">
        <v>14366</v>
      </c>
      <c r="D2071" t="s">
        <v>14365</v>
      </c>
      <c r="E2071" t="s">
        <v>14364</v>
      </c>
      <c r="F2071" t="s">
        <v>14363</v>
      </c>
      <c r="G2071" s="25" t="s">
        <v>14362</v>
      </c>
      <c r="I2071" t="s">
        <v>14361</v>
      </c>
      <c r="J2071" t="s">
        <v>14360</v>
      </c>
      <c r="M2071" t="b">
        <v>0</v>
      </c>
      <c r="T2071" t="s">
        <v>4341</v>
      </c>
      <c r="U2071" t="s">
        <v>4340</v>
      </c>
      <c r="V2071" t="s">
        <v>13339</v>
      </c>
      <c r="W2071">
        <v>2895</v>
      </c>
      <c r="X2071" s="25" t="s">
        <v>21876</v>
      </c>
      <c r="Y2071" t="s">
        <v>21486</v>
      </c>
      <c r="Z2071" t="s">
        <v>14359</v>
      </c>
      <c r="AA2071" t="str">
        <f t="shared" si="32"/>
        <v>General Purpose Operating System Security Requirements Guide :: Version 2, Release: 4 Benchmark Date: 27 Jul 2022 SI-11;</v>
      </c>
    </row>
    <row r="2072" spans="1:27" ht="409.5" hidden="1">
      <c r="A2072" t="s">
        <v>13225</v>
      </c>
      <c r="B2072" t="s">
        <v>4349</v>
      </c>
      <c r="C2072" t="s">
        <v>13223</v>
      </c>
      <c r="D2072" t="s">
        <v>13224</v>
      </c>
      <c r="E2072" t="s">
        <v>13223</v>
      </c>
      <c r="F2072" t="s">
        <v>13222</v>
      </c>
      <c r="G2072" s="25" t="s">
        <v>13221</v>
      </c>
      <c r="I2072" s="25" t="s">
        <v>13220</v>
      </c>
      <c r="J2072" s="25" t="s">
        <v>13219</v>
      </c>
      <c r="M2072" t="b">
        <v>0</v>
      </c>
      <c r="T2072" t="s">
        <v>4341</v>
      </c>
      <c r="U2072" t="s">
        <v>4340</v>
      </c>
      <c r="V2072" t="s">
        <v>12920</v>
      </c>
      <c r="W2072">
        <v>2358</v>
      </c>
      <c r="X2072" s="25" t="s">
        <v>21876</v>
      </c>
      <c r="Y2072" t="s">
        <v>21486</v>
      </c>
      <c r="AA2072" t="str">
        <f t="shared" si="32"/>
        <v>Intrusion Detection and Prevention Systems (IDPS) Security Requirements Guide :: Version 2, Release: 6 Benchmark Date: 24 Jul 2020 SI-11;</v>
      </c>
    </row>
    <row r="2073" spans="1:27" ht="409.5" hidden="1">
      <c r="A2073" t="s">
        <v>13092</v>
      </c>
      <c r="B2073" t="s">
        <v>4349</v>
      </c>
      <c r="C2073" t="s">
        <v>13090</v>
      </c>
      <c r="D2073" t="s">
        <v>13091</v>
      </c>
      <c r="E2073" t="s">
        <v>13090</v>
      </c>
      <c r="F2073" t="s">
        <v>13089</v>
      </c>
      <c r="G2073" s="25" t="s">
        <v>13088</v>
      </c>
      <c r="I2073" s="25" t="s">
        <v>13087</v>
      </c>
      <c r="J2073" t="s">
        <v>13086</v>
      </c>
      <c r="M2073" t="b">
        <v>0</v>
      </c>
      <c r="T2073" t="s">
        <v>4341</v>
      </c>
      <c r="U2073" t="s">
        <v>4340</v>
      </c>
      <c r="V2073" t="s">
        <v>12920</v>
      </c>
      <c r="W2073">
        <v>2358</v>
      </c>
      <c r="X2073" s="25" t="s">
        <v>21876</v>
      </c>
      <c r="Y2073" t="s">
        <v>21486</v>
      </c>
      <c r="AA2073" t="str">
        <f t="shared" si="32"/>
        <v>Intrusion Detection and Prevention Systems (IDPS) Security Requirements Guide :: Version 2, Release: 6 Benchmark Date: 24 Jul 2020 SI-11;</v>
      </c>
    </row>
    <row r="2074" spans="1:27" ht="409.5" hidden="1">
      <c r="A2074" t="s">
        <v>12034</v>
      </c>
      <c r="B2074" t="s">
        <v>4349</v>
      </c>
      <c r="C2074" t="s">
        <v>4626</v>
      </c>
      <c r="D2074" t="s">
        <v>12033</v>
      </c>
      <c r="E2074" t="s">
        <v>12032</v>
      </c>
      <c r="F2074" t="s">
        <v>12031</v>
      </c>
      <c r="G2074" s="25" t="s">
        <v>12030</v>
      </c>
      <c r="I2074" s="25" t="s">
        <v>12029</v>
      </c>
      <c r="J2074" t="s">
        <v>12028</v>
      </c>
      <c r="M2074" t="b">
        <v>0</v>
      </c>
      <c r="T2074" t="s">
        <v>4341</v>
      </c>
      <c r="U2074" t="s">
        <v>4340</v>
      </c>
      <c r="V2074" t="s">
        <v>11272</v>
      </c>
      <c r="W2074">
        <v>2906</v>
      </c>
      <c r="X2074" s="25" t="s">
        <v>21876</v>
      </c>
      <c r="Y2074" t="s">
        <v>21486</v>
      </c>
      <c r="Z2074" t="s">
        <v>12027</v>
      </c>
      <c r="AA2074" t="str">
        <f t="shared" si="32"/>
        <v>Mainframe Product Security Requirements Guide :: Version 2, Release: 1 Benchmark Date: 27 Oct 2022 SI-11;</v>
      </c>
    </row>
    <row r="2075" spans="1:27" ht="409.5" hidden="1">
      <c r="A2075" t="s">
        <v>9488</v>
      </c>
      <c r="B2075" t="s">
        <v>4349</v>
      </c>
      <c r="C2075" t="s">
        <v>7717</v>
      </c>
      <c r="D2075" t="s">
        <v>9487</v>
      </c>
      <c r="E2075" t="s">
        <v>9486</v>
      </c>
      <c r="F2075" t="s">
        <v>9485</v>
      </c>
      <c r="G2075" t="s">
        <v>9484</v>
      </c>
      <c r="I2075" s="25" t="s">
        <v>9483</v>
      </c>
      <c r="J2075" t="s">
        <v>9482</v>
      </c>
      <c r="M2075" t="b">
        <v>0</v>
      </c>
      <c r="T2075" t="s">
        <v>4341</v>
      </c>
      <c r="U2075" t="s">
        <v>4340</v>
      </c>
      <c r="V2075" t="s">
        <v>9446</v>
      </c>
      <c r="W2075">
        <v>3333</v>
      </c>
      <c r="X2075" s="25" t="s">
        <v>21876</v>
      </c>
      <c r="Y2075" t="s">
        <v>21486</v>
      </c>
      <c r="AA2075" t="str">
        <f t="shared" si="32"/>
        <v>SDN Controller Security Requirements Guide :: Version 1, Release: 2 Benchmark Date: 24 Apr 2020 SI-11;</v>
      </c>
    </row>
    <row r="2076" spans="1:27" ht="409.5" hidden="1">
      <c r="A2076" t="s">
        <v>8798</v>
      </c>
      <c r="B2076" t="s">
        <v>4349</v>
      </c>
      <c r="C2076" t="s">
        <v>4626</v>
      </c>
      <c r="D2076" t="s">
        <v>8797</v>
      </c>
      <c r="E2076" t="s">
        <v>8796</v>
      </c>
      <c r="F2076" t="s">
        <v>8795</v>
      </c>
      <c r="G2076" s="25" t="s">
        <v>8794</v>
      </c>
      <c r="I2076" s="25" t="s">
        <v>8793</v>
      </c>
      <c r="J2076" t="s">
        <v>8792</v>
      </c>
      <c r="M2076" t="b">
        <v>0</v>
      </c>
      <c r="T2076" t="s">
        <v>4341</v>
      </c>
      <c r="U2076" t="s">
        <v>4340</v>
      </c>
      <c r="V2076" t="s">
        <v>8332</v>
      </c>
      <c r="W2076">
        <v>5269</v>
      </c>
      <c r="X2076" s="25" t="s">
        <v>21876</v>
      </c>
      <c r="Y2076" t="s">
        <v>21486</v>
      </c>
      <c r="AA2076" t="str">
        <f t="shared" si="32"/>
        <v>Unified Endpoint Management Server Security Requirements Guide :: Version 1, Release: 1 Benchmark Date: 20 Nov 2020 SI-11;</v>
      </c>
    </row>
    <row r="2077" spans="1:27" ht="409.5" hidden="1">
      <c r="A2077" t="s">
        <v>5730</v>
      </c>
      <c r="B2077" t="s">
        <v>4349</v>
      </c>
      <c r="C2077" t="s">
        <v>4626</v>
      </c>
      <c r="D2077" t="s">
        <v>5729</v>
      </c>
      <c r="E2077" t="s">
        <v>5728</v>
      </c>
      <c r="F2077" t="s">
        <v>5727</v>
      </c>
      <c r="G2077" s="25" t="s">
        <v>5718</v>
      </c>
      <c r="I2077" s="25" t="s">
        <v>5726</v>
      </c>
      <c r="J2077" s="25" t="s">
        <v>5725</v>
      </c>
      <c r="M2077" t="b">
        <v>0</v>
      </c>
      <c r="T2077" t="s">
        <v>4341</v>
      </c>
      <c r="U2077" t="s">
        <v>4340</v>
      </c>
      <c r="V2077" t="s">
        <v>5162</v>
      </c>
      <c r="W2077">
        <v>4093</v>
      </c>
      <c r="X2077" s="25" t="s">
        <v>21876</v>
      </c>
      <c r="Y2077" t="s">
        <v>21486</v>
      </c>
      <c r="Z2077" t="s">
        <v>5724</v>
      </c>
      <c r="AA2077" t="str">
        <f t="shared" si="32"/>
        <v>Application Security and Development Security Technical Implementation Guide :: Version 5, Release: 2 Benchmark Date: 27 Oct 2022 SI-11;</v>
      </c>
    </row>
    <row r="2078" spans="1:27" ht="409.5" hidden="1">
      <c r="A2078" t="s">
        <v>4643</v>
      </c>
      <c r="B2078" t="s">
        <v>4349</v>
      </c>
      <c r="C2078" t="s">
        <v>4626</v>
      </c>
      <c r="D2078" t="s">
        <v>4642</v>
      </c>
      <c r="E2078" t="s">
        <v>4641</v>
      </c>
      <c r="F2078" t="s">
        <v>4640</v>
      </c>
      <c r="G2078" s="25" t="s">
        <v>4639</v>
      </c>
      <c r="I2078" s="25" t="s">
        <v>4638</v>
      </c>
      <c r="J2078" t="s">
        <v>4637</v>
      </c>
      <c r="M2078" t="b">
        <v>0</v>
      </c>
      <c r="T2078" t="s">
        <v>4341</v>
      </c>
      <c r="U2078" t="s">
        <v>4340</v>
      </c>
      <c r="V2078" t="s">
        <v>4339</v>
      </c>
      <c r="W2078">
        <v>2910</v>
      </c>
      <c r="X2078" s="25" t="s">
        <v>21876</v>
      </c>
      <c r="Y2078" t="s">
        <v>21486</v>
      </c>
      <c r="Z2078" t="s">
        <v>4636</v>
      </c>
      <c r="AA2078" t="str">
        <f t="shared" si="32"/>
        <v>Web Server Security Requirements Guide :: Version 3, Release: 1 Benchmark Date: 27 Oct 2022 SI-11;</v>
      </c>
    </row>
    <row r="2079" spans="1:27" ht="409.5" hidden="1">
      <c r="A2079" t="s">
        <v>4635</v>
      </c>
      <c r="B2079" t="s">
        <v>4349</v>
      </c>
      <c r="C2079" t="s">
        <v>4626</v>
      </c>
      <c r="D2079" t="s">
        <v>4634</v>
      </c>
      <c r="E2079" t="s">
        <v>4633</v>
      </c>
      <c r="F2079" t="s">
        <v>4632</v>
      </c>
      <c r="G2079" s="25" t="s">
        <v>4631</v>
      </c>
      <c r="I2079" s="25" t="s">
        <v>4630</v>
      </c>
      <c r="J2079" t="s">
        <v>4629</v>
      </c>
      <c r="M2079" t="b">
        <v>0</v>
      </c>
      <c r="T2079" t="s">
        <v>4341</v>
      </c>
      <c r="U2079" t="s">
        <v>4340</v>
      </c>
      <c r="V2079" t="s">
        <v>4339</v>
      </c>
      <c r="W2079">
        <v>2910</v>
      </c>
      <c r="X2079" s="25" t="s">
        <v>21876</v>
      </c>
      <c r="Y2079" t="s">
        <v>21486</v>
      </c>
      <c r="Z2079" t="s">
        <v>4628</v>
      </c>
      <c r="AA2079" t="str">
        <f t="shared" si="32"/>
        <v>Web Server Security Requirements Guide :: Version 3, Release: 1 Benchmark Date: 27 Oct 2022 SI-11;</v>
      </c>
    </row>
    <row r="2080" spans="1:27" ht="409.5" hidden="1">
      <c r="A2080" t="s">
        <v>4627</v>
      </c>
      <c r="B2080" t="s">
        <v>4349</v>
      </c>
      <c r="C2080" t="s">
        <v>4626</v>
      </c>
      <c r="D2080" t="s">
        <v>4625</v>
      </c>
      <c r="E2080" t="s">
        <v>4624</v>
      </c>
      <c r="F2080" t="s">
        <v>4623</v>
      </c>
      <c r="G2080" t="s">
        <v>4622</v>
      </c>
      <c r="I2080" s="25" t="s">
        <v>4621</v>
      </c>
      <c r="J2080" t="s">
        <v>4620</v>
      </c>
      <c r="M2080" t="b">
        <v>0</v>
      </c>
      <c r="T2080" t="s">
        <v>4341</v>
      </c>
      <c r="U2080" t="s">
        <v>4340</v>
      </c>
      <c r="V2080" t="s">
        <v>4339</v>
      </c>
      <c r="W2080">
        <v>2910</v>
      </c>
      <c r="X2080" s="25" t="s">
        <v>21876</v>
      </c>
      <c r="Y2080" t="s">
        <v>21486</v>
      </c>
      <c r="Z2080" t="s">
        <v>4619</v>
      </c>
      <c r="AA2080" t="str">
        <f t="shared" si="32"/>
        <v>Web Server Security Requirements Guide :: Version 3, Release: 1 Benchmark Date: 27 Oct 2022 SI-11;</v>
      </c>
    </row>
    <row r="2081" spans="1:27" ht="409.5">
      <c r="A2081" t="s">
        <v>20150</v>
      </c>
      <c r="B2081" t="s">
        <v>4349</v>
      </c>
      <c r="C2081" t="s">
        <v>20148</v>
      </c>
      <c r="D2081" t="s">
        <v>20149</v>
      </c>
      <c r="E2081" t="s">
        <v>20148</v>
      </c>
      <c r="F2081" t="s">
        <v>20147</v>
      </c>
      <c r="G2081" s="25" t="s">
        <v>20146</v>
      </c>
      <c r="I2081" s="25" t="s">
        <v>20145</v>
      </c>
      <c r="J2081" t="s">
        <v>20144</v>
      </c>
      <c r="M2081" t="b">
        <v>0</v>
      </c>
      <c r="T2081" t="s">
        <v>4341</v>
      </c>
      <c r="U2081" t="s">
        <v>4340</v>
      </c>
      <c r="V2081" t="s">
        <v>19908</v>
      </c>
      <c r="W2081">
        <v>2489</v>
      </c>
      <c r="X2081" s="25" t="s">
        <v>21877</v>
      </c>
      <c r="Y2081" t="s">
        <v>21486</v>
      </c>
      <c r="AA2081" t="str">
        <f t="shared" si="32"/>
        <v>Application Layer Gateway (ALG) Security Requirements Guide (SRG) :: Version 1, Release: 2 Benchmark Date: 24 Jul 2015 SI-11;</v>
      </c>
    </row>
    <row r="2082" spans="1:27" ht="409.5" hidden="1">
      <c r="A2082" t="s">
        <v>19373</v>
      </c>
      <c r="B2082" t="s">
        <v>4349</v>
      </c>
      <c r="C2082" t="s">
        <v>5722</v>
      </c>
      <c r="D2082" t="s">
        <v>19372</v>
      </c>
      <c r="E2082" t="s">
        <v>19371</v>
      </c>
      <c r="F2082" t="s">
        <v>19370</v>
      </c>
      <c r="G2082" s="25" t="s">
        <v>19369</v>
      </c>
      <c r="I2082" s="25" t="s">
        <v>19368</v>
      </c>
      <c r="J2082" t="s">
        <v>19367</v>
      </c>
      <c r="M2082" t="b">
        <v>0</v>
      </c>
      <c r="T2082" t="s">
        <v>4341</v>
      </c>
      <c r="U2082" t="s">
        <v>4340</v>
      </c>
      <c r="V2082" t="s">
        <v>18918</v>
      </c>
      <c r="W2082">
        <v>2900</v>
      </c>
      <c r="X2082" s="25" t="s">
        <v>21877</v>
      </c>
      <c r="Y2082" t="s">
        <v>21486</v>
      </c>
      <c r="Z2082" t="s">
        <v>19366</v>
      </c>
      <c r="AA2082" t="str">
        <f t="shared" si="32"/>
        <v>Application Server Security Requirements Guide :: Version 3, Release: 3 Benchmark Date: 27 Oct 2022 SI-11;</v>
      </c>
    </row>
    <row r="2083" spans="1:27" ht="409.5" hidden="1">
      <c r="A2083" t="s">
        <v>16463</v>
      </c>
      <c r="B2083" t="s">
        <v>4349</v>
      </c>
      <c r="C2083" t="s">
        <v>5722</v>
      </c>
      <c r="D2083" t="s">
        <v>16462</v>
      </c>
      <c r="E2083" t="s">
        <v>16461</v>
      </c>
      <c r="F2083" t="s">
        <v>16460</v>
      </c>
      <c r="G2083" s="25" t="s">
        <v>16459</v>
      </c>
      <c r="I2083" s="25" t="s">
        <v>16458</v>
      </c>
      <c r="J2083" t="s">
        <v>16457</v>
      </c>
      <c r="M2083" t="b">
        <v>0</v>
      </c>
      <c r="T2083" t="s">
        <v>4341</v>
      </c>
      <c r="U2083" t="s">
        <v>4340</v>
      </c>
      <c r="V2083" t="s">
        <v>15953</v>
      </c>
      <c r="W2083">
        <v>2902</v>
      </c>
      <c r="X2083" s="25" t="s">
        <v>21877</v>
      </c>
      <c r="Y2083" t="s">
        <v>21486</v>
      </c>
      <c r="Z2083" t="s">
        <v>16456</v>
      </c>
      <c r="AA2083" t="str">
        <f t="shared" si="32"/>
        <v>Database Security Requirements Guide :: Version 3, Release: 3 Benchmark Date: 27 Jul 2022 SI-11;</v>
      </c>
    </row>
    <row r="2084" spans="1:27" ht="409.5" hidden="1">
      <c r="A2084" t="s">
        <v>14358</v>
      </c>
      <c r="B2084" t="s">
        <v>4349</v>
      </c>
      <c r="C2084" t="s">
        <v>14357</v>
      </c>
      <c r="D2084" t="s">
        <v>14356</v>
      </c>
      <c r="E2084" t="s">
        <v>14355</v>
      </c>
      <c r="F2084" t="s">
        <v>14354</v>
      </c>
      <c r="G2084" s="25" t="s">
        <v>14353</v>
      </c>
      <c r="I2084" t="s">
        <v>14352</v>
      </c>
      <c r="J2084" t="s">
        <v>14351</v>
      </c>
      <c r="M2084" t="b">
        <v>0</v>
      </c>
      <c r="T2084" t="s">
        <v>4341</v>
      </c>
      <c r="U2084" t="s">
        <v>4340</v>
      </c>
      <c r="V2084" t="s">
        <v>13339</v>
      </c>
      <c r="W2084">
        <v>2895</v>
      </c>
      <c r="X2084" s="25" t="s">
        <v>21877</v>
      </c>
      <c r="Y2084" t="s">
        <v>21486</v>
      </c>
      <c r="Z2084" t="s">
        <v>14350</v>
      </c>
      <c r="AA2084" t="str">
        <f t="shared" si="32"/>
        <v>General Purpose Operating System Security Requirements Guide :: Version 2, Release: 4 Benchmark Date: 27 Jul 2022 SI-11;</v>
      </c>
    </row>
    <row r="2085" spans="1:27" ht="409.5" hidden="1">
      <c r="A2085" t="s">
        <v>12026</v>
      </c>
      <c r="B2085" t="s">
        <v>4349</v>
      </c>
      <c r="C2085" t="s">
        <v>5722</v>
      </c>
      <c r="D2085" t="s">
        <v>12025</v>
      </c>
      <c r="E2085" t="s">
        <v>12024</v>
      </c>
      <c r="F2085" t="s">
        <v>12023</v>
      </c>
      <c r="G2085" s="25" t="s">
        <v>12022</v>
      </c>
      <c r="I2085" s="25" t="s">
        <v>12021</v>
      </c>
      <c r="J2085" t="s">
        <v>12020</v>
      </c>
      <c r="M2085" t="b">
        <v>0</v>
      </c>
      <c r="T2085" t="s">
        <v>4341</v>
      </c>
      <c r="U2085" t="s">
        <v>4340</v>
      </c>
      <c r="V2085" t="s">
        <v>11272</v>
      </c>
      <c r="W2085">
        <v>2906</v>
      </c>
      <c r="X2085" s="25" t="s">
        <v>21877</v>
      </c>
      <c r="Y2085" t="s">
        <v>21486</v>
      </c>
      <c r="Z2085" t="s">
        <v>12019</v>
      </c>
      <c r="AA2085" t="str">
        <f t="shared" si="32"/>
        <v>Mainframe Product Security Requirements Guide :: Version 2, Release: 1 Benchmark Date: 27 Oct 2022 SI-11;</v>
      </c>
    </row>
    <row r="2086" spans="1:27" ht="409.5" hidden="1">
      <c r="A2086" t="s">
        <v>8791</v>
      </c>
      <c r="B2086" t="s">
        <v>4349</v>
      </c>
      <c r="C2086" t="s">
        <v>5722</v>
      </c>
      <c r="D2086" t="s">
        <v>8790</v>
      </c>
      <c r="E2086" t="s">
        <v>8789</v>
      </c>
      <c r="F2086" t="s">
        <v>8788</v>
      </c>
      <c r="G2086" s="25" t="s">
        <v>8787</v>
      </c>
      <c r="I2086" s="25" t="s">
        <v>8786</v>
      </c>
      <c r="J2086" t="s">
        <v>8785</v>
      </c>
      <c r="M2086" t="b">
        <v>0</v>
      </c>
      <c r="T2086" t="s">
        <v>4341</v>
      </c>
      <c r="U2086" t="s">
        <v>4340</v>
      </c>
      <c r="V2086" t="s">
        <v>8332</v>
      </c>
      <c r="W2086">
        <v>5269</v>
      </c>
      <c r="X2086" s="25" t="s">
        <v>21877</v>
      </c>
      <c r="Y2086" t="s">
        <v>21486</v>
      </c>
      <c r="AA2086" t="str">
        <f t="shared" si="32"/>
        <v>Unified Endpoint Management Server Security Requirements Guide :: Version 1, Release: 1 Benchmark Date: 20 Nov 2020 SI-11;</v>
      </c>
    </row>
    <row r="2087" spans="1:27" ht="409.5" hidden="1">
      <c r="A2087" t="s">
        <v>5723</v>
      </c>
      <c r="B2087" t="s">
        <v>4349</v>
      </c>
      <c r="C2087" t="s">
        <v>5722</v>
      </c>
      <c r="D2087" t="s">
        <v>5721</v>
      </c>
      <c r="E2087" t="s">
        <v>5720</v>
      </c>
      <c r="F2087" t="s">
        <v>5719</v>
      </c>
      <c r="G2087" s="25" t="s">
        <v>5718</v>
      </c>
      <c r="I2087" s="25" t="s">
        <v>5717</v>
      </c>
      <c r="J2087" s="25" t="s">
        <v>5716</v>
      </c>
      <c r="M2087" t="b">
        <v>0</v>
      </c>
      <c r="T2087" t="s">
        <v>4341</v>
      </c>
      <c r="U2087" t="s">
        <v>4340</v>
      </c>
      <c r="V2087" t="s">
        <v>5162</v>
      </c>
      <c r="W2087">
        <v>4093</v>
      </c>
      <c r="X2087" s="25" t="s">
        <v>21877</v>
      </c>
      <c r="Y2087" t="s">
        <v>21486</v>
      </c>
      <c r="Z2087" t="s">
        <v>5715</v>
      </c>
      <c r="AA2087" t="str">
        <f t="shared" si="32"/>
        <v>Application Security and Development Security Technical Implementation Guide :: Version 5, Release: 2 Benchmark Date: 27 Oct 2022 SI-11;</v>
      </c>
    </row>
    <row r="2088" spans="1:27" ht="409.5" hidden="1">
      <c r="A2088" t="s">
        <v>8784</v>
      </c>
      <c r="B2088" t="s">
        <v>4349</v>
      </c>
      <c r="C2088" t="s">
        <v>8783</v>
      </c>
      <c r="D2088" t="s">
        <v>8782</v>
      </c>
      <c r="E2088" t="s">
        <v>8781</v>
      </c>
      <c r="F2088" t="s">
        <v>8780</v>
      </c>
      <c r="G2088" s="25" t="s">
        <v>8779</v>
      </c>
      <c r="I2088" s="25" t="s">
        <v>8778</v>
      </c>
      <c r="J2088" t="s">
        <v>8777</v>
      </c>
      <c r="M2088" t="b">
        <v>0</v>
      </c>
      <c r="T2088" t="s">
        <v>4341</v>
      </c>
      <c r="U2088" t="s">
        <v>4340</v>
      </c>
      <c r="V2088" t="s">
        <v>8332</v>
      </c>
      <c r="W2088">
        <v>5269</v>
      </c>
      <c r="X2088" s="25" t="s">
        <v>8776</v>
      </c>
      <c r="Y2088" t="s">
        <v>21878</v>
      </c>
      <c r="AA2088" t="str">
        <f t="shared" si="32"/>
        <v>Unified Endpoint Management Server Security Requirements Guide :: Version 1, Release: 1 Benchmark Date: 20 Nov 2020 SI-13 (4);</v>
      </c>
    </row>
    <row r="2089" spans="1:27" ht="409.5" hidden="1">
      <c r="A2089" t="s">
        <v>17189</v>
      </c>
      <c r="B2089" t="s">
        <v>4349</v>
      </c>
      <c r="C2089" t="s">
        <v>5713</v>
      </c>
      <c r="D2089" t="s">
        <v>17188</v>
      </c>
      <c r="E2089" t="s">
        <v>17187</v>
      </c>
      <c r="F2089" t="s">
        <v>17186</v>
      </c>
      <c r="G2089" s="25" t="s">
        <v>17185</v>
      </c>
      <c r="I2089" s="25" t="s">
        <v>17184</v>
      </c>
      <c r="J2089" t="s">
        <v>17183</v>
      </c>
      <c r="M2089" t="b">
        <v>0</v>
      </c>
      <c r="T2089" t="s">
        <v>4341</v>
      </c>
      <c r="U2089" t="s">
        <v>4340</v>
      </c>
      <c r="V2089" t="s">
        <v>16942</v>
      </c>
      <c r="W2089">
        <v>5239</v>
      </c>
      <c r="X2089" s="25" t="s">
        <v>21879</v>
      </c>
      <c r="Y2089" t="s">
        <v>21880</v>
      </c>
      <c r="AA2089" t="str">
        <f t="shared" si="32"/>
        <v>Container Platform Security Requirements Guide :: Version 1, Release: 3 Benchmark Date: 27 Jan 2022 SI-16;</v>
      </c>
    </row>
    <row r="2090" spans="1:27" ht="409.5" hidden="1">
      <c r="A2090" t="s">
        <v>13607</v>
      </c>
      <c r="B2090" t="s">
        <v>4349</v>
      </c>
      <c r="C2090" t="s">
        <v>13599</v>
      </c>
      <c r="D2090" t="s">
        <v>13606</v>
      </c>
      <c r="E2090" t="s">
        <v>13605</v>
      </c>
      <c r="F2090" t="s">
        <v>13604</v>
      </c>
      <c r="G2090" s="25" t="s">
        <v>11564</v>
      </c>
      <c r="I2090" t="s">
        <v>13603</v>
      </c>
      <c r="J2090" t="s">
        <v>13602</v>
      </c>
      <c r="M2090" t="b">
        <v>0</v>
      </c>
      <c r="T2090" t="s">
        <v>4341</v>
      </c>
      <c r="U2090" t="s">
        <v>4340</v>
      </c>
      <c r="V2090" t="s">
        <v>13339</v>
      </c>
      <c r="W2090">
        <v>2895</v>
      </c>
      <c r="X2090" s="25" t="s">
        <v>21879</v>
      </c>
      <c r="Y2090" t="s">
        <v>21880</v>
      </c>
      <c r="Z2090" t="s">
        <v>13601</v>
      </c>
      <c r="AA2090" t="str">
        <f t="shared" si="32"/>
        <v>General Purpose Operating System Security Requirements Guide :: Version 2, Release: 4 Benchmark Date: 27 Jul 2022 SI-16;</v>
      </c>
    </row>
    <row r="2091" spans="1:27" ht="409.5" hidden="1">
      <c r="A2091" t="s">
        <v>13600</v>
      </c>
      <c r="B2091" t="s">
        <v>4349</v>
      </c>
      <c r="C2091" t="s">
        <v>13599</v>
      </c>
      <c r="D2091" t="s">
        <v>13598</v>
      </c>
      <c r="E2091" t="s">
        <v>13597</v>
      </c>
      <c r="F2091" t="s">
        <v>13596</v>
      </c>
      <c r="G2091" s="25" t="s">
        <v>11564</v>
      </c>
      <c r="I2091" t="s">
        <v>13595</v>
      </c>
      <c r="J2091" t="s">
        <v>13594</v>
      </c>
      <c r="M2091" t="b">
        <v>0</v>
      </c>
      <c r="T2091" t="s">
        <v>4341</v>
      </c>
      <c r="U2091" t="s">
        <v>4340</v>
      </c>
      <c r="V2091" t="s">
        <v>13339</v>
      </c>
      <c r="W2091">
        <v>2895</v>
      </c>
      <c r="X2091" s="25" t="s">
        <v>21879</v>
      </c>
      <c r="Y2091" t="s">
        <v>21880</v>
      </c>
      <c r="Z2091" t="s">
        <v>13593</v>
      </c>
      <c r="AA2091" t="str">
        <f t="shared" si="32"/>
        <v>General Purpose Operating System Security Requirements Guide :: Version 2, Release: 4 Benchmark Date: 27 Jul 2022 SI-16;</v>
      </c>
    </row>
    <row r="2092" spans="1:27" ht="409.5" hidden="1">
      <c r="A2092" t="s">
        <v>11568</v>
      </c>
      <c r="B2092" t="s">
        <v>4349</v>
      </c>
      <c r="C2092" t="s">
        <v>5713</v>
      </c>
      <c r="D2092" t="s">
        <v>11567</v>
      </c>
      <c r="E2092" t="s">
        <v>11566</v>
      </c>
      <c r="F2092" t="s">
        <v>11565</v>
      </c>
      <c r="G2092" s="25" t="s">
        <v>11564</v>
      </c>
      <c r="I2092" s="25" t="s">
        <v>11563</v>
      </c>
      <c r="J2092" s="25" t="s">
        <v>11562</v>
      </c>
      <c r="M2092" t="b">
        <v>0</v>
      </c>
      <c r="T2092" t="s">
        <v>4341</v>
      </c>
      <c r="U2092" t="s">
        <v>4340</v>
      </c>
      <c r="V2092" t="s">
        <v>11272</v>
      </c>
      <c r="W2092">
        <v>2906</v>
      </c>
      <c r="X2092" s="25" t="s">
        <v>21879</v>
      </c>
      <c r="Y2092" t="s">
        <v>21880</v>
      </c>
      <c r="Z2092" t="s">
        <v>11561</v>
      </c>
      <c r="AA2092" t="str">
        <f t="shared" si="32"/>
        <v>Mainframe Product Security Requirements Guide :: Version 2, Release: 1 Benchmark Date: 27 Oct 2022 SI-16;</v>
      </c>
    </row>
    <row r="2093" spans="1:27" ht="409.5" hidden="1">
      <c r="A2093" t="s">
        <v>5714</v>
      </c>
      <c r="B2093" t="s">
        <v>4745</v>
      </c>
      <c r="C2093" t="s">
        <v>5713</v>
      </c>
      <c r="D2093" t="s">
        <v>5712</v>
      </c>
      <c r="E2093" t="s">
        <v>5711</v>
      </c>
      <c r="F2093" t="s">
        <v>5710</v>
      </c>
      <c r="G2093" s="25" t="s">
        <v>5709</v>
      </c>
      <c r="I2093" s="25" t="s">
        <v>5708</v>
      </c>
      <c r="J2093" s="25" t="s">
        <v>5707</v>
      </c>
      <c r="M2093" t="b">
        <v>0</v>
      </c>
      <c r="T2093" t="s">
        <v>4341</v>
      </c>
      <c r="U2093" t="s">
        <v>4340</v>
      </c>
      <c r="V2093" t="s">
        <v>5162</v>
      </c>
      <c r="W2093">
        <v>4093</v>
      </c>
      <c r="X2093" s="25" t="s">
        <v>21879</v>
      </c>
      <c r="Y2093" t="s">
        <v>21880</v>
      </c>
      <c r="Z2093" t="s">
        <v>5706</v>
      </c>
      <c r="AA2093" t="str">
        <f t="shared" si="32"/>
        <v>Application Security and Development Security Technical Implementation Guide :: Version 5, Release: 2 Benchmark Date: 27 Oct 2022 SI-16;</v>
      </c>
    </row>
    <row r="2094" spans="1:27" ht="409.5" hidden="1">
      <c r="A2094" t="s">
        <v>14377</v>
      </c>
      <c r="B2094" t="s">
        <v>4349</v>
      </c>
      <c r="C2094" t="s">
        <v>14376</v>
      </c>
      <c r="D2094" t="s">
        <v>14375</v>
      </c>
      <c r="E2094" t="s">
        <v>14374</v>
      </c>
      <c r="F2094" t="s">
        <v>14373</v>
      </c>
      <c r="G2094" s="25" t="s">
        <v>14372</v>
      </c>
      <c r="I2094" s="25" t="s">
        <v>14371</v>
      </c>
      <c r="J2094" t="s">
        <v>14370</v>
      </c>
      <c r="M2094" t="b">
        <v>0</v>
      </c>
      <c r="T2094" t="s">
        <v>4341</v>
      </c>
      <c r="U2094" t="s">
        <v>4340</v>
      </c>
      <c r="V2094" t="s">
        <v>13339</v>
      </c>
      <c r="W2094">
        <v>2895</v>
      </c>
      <c r="X2094" s="25" t="s">
        <v>14369</v>
      </c>
      <c r="Y2094" t="s">
        <v>21881</v>
      </c>
      <c r="Z2094" t="s">
        <v>14368</v>
      </c>
      <c r="AA2094" t="str">
        <f t="shared" si="32"/>
        <v>General Purpose Operating System Security Requirements Guide :: Version 2, Release: 4 Benchmark Date: 27 Jul 2022 SI-2 (2);</v>
      </c>
    </row>
    <row r="2095" spans="1:27" ht="409.5" hidden="1">
      <c r="A2095" t="s">
        <v>19029</v>
      </c>
      <c r="B2095" t="s">
        <v>4349</v>
      </c>
      <c r="C2095" t="s">
        <v>5704</v>
      </c>
      <c r="D2095" t="s">
        <v>19028</v>
      </c>
      <c r="E2095" t="s">
        <v>19027</v>
      </c>
      <c r="F2095" t="s">
        <v>19026</v>
      </c>
      <c r="G2095" t="s">
        <v>19025</v>
      </c>
      <c r="I2095" s="25" t="s">
        <v>19024</v>
      </c>
      <c r="J2095" t="s">
        <v>19023</v>
      </c>
      <c r="M2095" t="b">
        <v>0</v>
      </c>
      <c r="T2095" t="s">
        <v>4341</v>
      </c>
      <c r="U2095" t="s">
        <v>4340</v>
      </c>
      <c r="V2095" t="s">
        <v>18918</v>
      </c>
      <c r="W2095">
        <v>2900</v>
      </c>
      <c r="X2095" s="25" t="s">
        <v>21883</v>
      </c>
      <c r="Y2095" t="s">
        <v>21882</v>
      </c>
      <c r="Z2095" t="s">
        <v>19022</v>
      </c>
      <c r="AA2095" t="str">
        <f t="shared" si="32"/>
        <v>Application Server Security Requirements Guide :: Version 3, Release: 3 Benchmark Date: 27 Oct 2022 SI-2 (6);</v>
      </c>
    </row>
    <row r="2096" spans="1:27" ht="409.5" hidden="1">
      <c r="A2096" t="s">
        <v>17182</v>
      </c>
      <c r="B2096" t="s">
        <v>4349</v>
      </c>
      <c r="C2096" t="s">
        <v>5704</v>
      </c>
      <c r="D2096" t="s">
        <v>17181</v>
      </c>
      <c r="E2096" t="s">
        <v>17180</v>
      </c>
      <c r="F2096" t="s">
        <v>17179</v>
      </c>
      <c r="G2096" t="s">
        <v>17178</v>
      </c>
      <c r="I2096" s="25" t="s">
        <v>17177</v>
      </c>
      <c r="J2096" t="s">
        <v>17170</v>
      </c>
      <c r="M2096" t="b">
        <v>0</v>
      </c>
      <c r="T2096" t="s">
        <v>4341</v>
      </c>
      <c r="U2096" t="s">
        <v>4340</v>
      </c>
      <c r="V2096" t="s">
        <v>16942</v>
      </c>
      <c r="W2096">
        <v>5239</v>
      </c>
      <c r="X2096" s="25" t="s">
        <v>21883</v>
      </c>
      <c r="Y2096" t="s">
        <v>21882</v>
      </c>
      <c r="AA2096" t="str">
        <f t="shared" si="32"/>
        <v>Container Platform Security Requirements Guide :: Version 1, Release: 3 Benchmark Date: 27 Jan 2022 SI-2 (6);</v>
      </c>
    </row>
    <row r="2097" spans="1:27" ht="409.5" hidden="1">
      <c r="A2097" t="s">
        <v>17176</v>
      </c>
      <c r="B2097" t="s">
        <v>4349</v>
      </c>
      <c r="C2097" t="s">
        <v>5704</v>
      </c>
      <c r="D2097" t="s">
        <v>17175</v>
      </c>
      <c r="E2097" t="s">
        <v>17174</v>
      </c>
      <c r="F2097" t="s">
        <v>17173</v>
      </c>
      <c r="G2097" t="s">
        <v>17172</v>
      </c>
      <c r="I2097" s="25" t="s">
        <v>17171</v>
      </c>
      <c r="J2097" t="s">
        <v>17170</v>
      </c>
      <c r="M2097" t="b">
        <v>0</v>
      </c>
      <c r="T2097" t="s">
        <v>4341</v>
      </c>
      <c r="U2097" t="s">
        <v>4340</v>
      </c>
      <c r="V2097" t="s">
        <v>16942</v>
      </c>
      <c r="W2097">
        <v>5239</v>
      </c>
      <c r="X2097" s="25" t="s">
        <v>21883</v>
      </c>
      <c r="Y2097" t="s">
        <v>21882</v>
      </c>
      <c r="AA2097" t="str">
        <f t="shared" si="32"/>
        <v>Container Platform Security Requirements Guide :: Version 1, Release: 3 Benchmark Date: 27 Jan 2022 SI-2 (6);</v>
      </c>
    </row>
    <row r="2098" spans="1:27" ht="409.5" hidden="1">
      <c r="A2098" t="s">
        <v>16235</v>
      </c>
      <c r="B2098" t="s">
        <v>4349</v>
      </c>
      <c r="C2098" t="s">
        <v>5704</v>
      </c>
      <c r="D2098" t="s">
        <v>16234</v>
      </c>
      <c r="E2098" t="s">
        <v>16233</v>
      </c>
      <c r="F2098" t="s">
        <v>16232</v>
      </c>
      <c r="G2098" s="25" t="s">
        <v>16231</v>
      </c>
      <c r="I2098" t="s">
        <v>16230</v>
      </c>
      <c r="J2098" t="s">
        <v>16229</v>
      </c>
      <c r="M2098" t="b">
        <v>0</v>
      </c>
      <c r="T2098" t="s">
        <v>4341</v>
      </c>
      <c r="U2098" t="s">
        <v>4340</v>
      </c>
      <c r="V2098" t="s">
        <v>15953</v>
      </c>
      <c r="W2098">
        <v>2902</v>
      </c>
      <c r="X2098" s="25" t="s">
        <v>21883</v>
      </c>
      <c r="Y2098" t="s">
        <v>21882</v>
      </c>
      <c r="Z2098" t="s">
        <v>16228</v>
      </c>
      <c r="AA2098" t="str">
        <f t="shared" si="32"/>
        <v>Database Security Requirements Guide :: Version 3, Release: 3 Benchmark Date: 27 Jul 2022 SI-2 (6);</v>
      </c>
    </row>
    <row r="2099" spans="1:27" ht="409.5" hidden="1">
      <c r="A2099" t="s">
        <v>13592</v>
      </c>
      <c r="B2099" t="s">
        <v>4349</v>
      </c>
      <c r="C2099" t="s">
        <v>13591</v>
      </c>
      <c r="D2099" t="s">
        <v>13590</v>
      </c>
      <c r="E2099" t="s">
        <v>13589</v>
      </c>
      <c r="F2099" t="s">
        <v>13588</v>
      </c>
      <c r="G2099" t="s">
        <v>5700</v>
      </c>
      <c r="I2099" t="s">
        <v>13587</v>
      </c>
      <c r="J2099" t="s">
        <v>13586</v>
      </c>
      <c r="M2099" t="b">
        <v>0</v>
      </c>
      <c r="T2099" t="s">
        <v>4341</v>
      </c>
      <c r="U2099" t="s">
        <v>4340</v>
      </c>
      <c r="V2099" t="s">
        <v>13339</v>
      </c>
      <c r="W2099">
        <v>2895</v>
      </c>
      <c r="X2099" s="25" t="s">
        <v>21883</v>
      </c>
      <c r="Y2099" t="s">
        <v>21882</v>
      </c>
      <c r="Z2099" t="s">
        <v>13585</v>
      </c>
      <c r="AA2099" t="str">
        <f t="shared" si="32"/>
        <v>General Purpose Operating System Security Requirements Guide :: Version 2, Release: 4 Benchmark Date: 27 Jul 2022 SI-2 (6);</v>
      </c>
    </row>
    <row r="2100" spans="1:27" ht="409.5" hidden="1">
      <c r="A2100" t="s">
        <v>11560</v>
      </c>
      <c r="B2100" t="s">
        <v>4349</v>
      </c>
      <c r="C2100" t="s">
        <v>5704</v>
      </c>
      <c r="D2100" t="s">
        <v>11559</v>
      </c>
      <c r="E2100" t="s">
        <v>11558</v>
      </c>
      <c r="F2100" t="s">
        <v>11557</v>
      </c>
      <c r="G2100" t="s">
        <v>5700</v>
      </c>
      <c r="I2100" s="25" t="s">
        <v>11556</v>
      </c>
      <c r="J2100" t="s">
        <v>11555</v>
      </c>
      <c r="M2100" t="b">
        <v>0</v>
      </c>
      <c r="T2100" t="s">
        <v>4341</v>
      </c>
      <c r="U2100" t="s">
        <v>4340</v>
      </c>
      <c r="V2100" t="s">
        <v>11272</v>
      </c>
      <c r="W2100">
        <v>2906</v>
      </c>
      <c r="X2100" s="25" t="s">
        <v>21883</v>
      </c>
      <c r="Y2100" t="s">
        <v>21882</v>
      </c>
      <c r="Z2100" t="s">
        <v>11554</v>
      </c>
      <c r="AA2100" t="str">
        <f t="shared" si="32"/>
        <v>Mainframe Product Security Requirements Guide :: Version 2, Release: 1 Benchmark Date: 27 Oct 2022 SI-2 (6);</v>
      </c>
    </row>
    <row r="2101" spans="1:27" ht="409.5" hidden="1">
      <c r="A2101" t="s">
        <v>8527</v>
      </c>
      <c r="B2101" t="s">
        <v>4349</v>
      </c>
      <c r="C2101" t="s">
        <v>5704</v>
      </c>
      <c r="D2101" t="s">
        <v>8526</v>
      </c>
      <c r="E2101" t="s">
        <v>8525</v>
      </c>
      <c r="F2101" t="s">
        <v>8524</v>
      </c>
      <c r="G2101" s="25" t="s">
        <v>8523</v>
      </c>
      <c r="I2101" s="25" t="s">
        <v>8522</v>
      </c>
      <c r="J2101" t="s">
        <v>8521</v>
      </c>
      <c r="M2101" t="b">
        <v>0</v>
      </c>
      <c r="T2101" t="s">
        <v>4341</v>
      </c>
      <c r="U2101" t="s">
        <v>4340</v>
      </c>
      <c r="V2101" t="s">
        <v>8332</v>
      </c>
      <c r="W2101">
        <v>5269</v>
      </c>
      <c r="X2101" s="25" t="s">
        <v>21883</v>
      </c>
      <c r="Y2101" t="s">
        <v>21882</v>
      </c>
      <c r="AA2101" t="str">
        <f t="shared" si="32"/>
        <v>Unified Endpoint Management Server Security Requirements Guide :: Version 1, Release: 1 Benchmark Date: 20 Nov 2020 SI-2 (6);</v>
      </c>
    </row>
    <row r="2102" spans="1:27" ht="409.5" hidden="1">
      <c r="A2102" t="s">
        <v>5705</v>
      </c>
      <c r="B2102" t="s">
        <v>4349</v>
      </c>
      <c r="C2102" t="s">
        <v>5704</v>
      </c>
      <c r="D2102" t="s">
        <v>5703</v>
      </c>
      <c r="E2102" t="s">
        <v>5702</v>
      </c>
      <c r="F2102" t="s">
        <v>5701</v>
      </c>
      <c r="G2102" t="s">
        <v>5700</v>
      </c>
      <c r="I2102" s="25" t="s">
        <v>5699</v>
      </c>
      <c r="J2102" t="s">
        <v>5698</v>
      </c>
      <c r="M2102" t="b">
        <v>0</v>
      </c>
      <c r="T2102" t="s">
        <v>4341</v>
      </c>
      <c r="U2102" t="s">
        <v>4340</v>
      </c>
      <c r="V2102" t="s">
        <v>5162</v>
      </c>
      <c r="W2102">
        <v>4093</v>
      </c>
      <c r="X2102" s="25" t="s">
        <v>21883</v>
      </c>
      <c r="Y2102" t="s">
        <v>21882</v>
      </c>
      <c r="Z2102" t="s">
        <v>5697</v>
      </c>
      <c r="AA2102" t="str">
        <f t="shared" si="32"/>
        <v>Application Security and Development Security Technical Implementation Guide :: Version 5, Release: 2 Benchmark Date: 27 Oct 2022 SI-2 (6);</v>
      </c>
    </row>
    <row r="2103" spans="1:27" ht="409.5" hidden="1">
      <c r="A2103" t="s">
        <v>19021</v>
      </c>
      <c r="B2103" t="s">
        <v>4349</v>
      </c>
      <c r="C2103" t="s">
        <v>4375</v>
      </c>
      <c r="D2103" t="s">
        <v>19020</v>
      </c>
      <c r="E2103" t="s">
        <v>19019</v>
      </c>
      <c r="F2103" t="s">
        <v>19018</v>
      </c>
      <c r="G2103" t="s">
        <v>19017</v>
      </c>
      <c r="I2103" s="25" t="s">
        <v>19016</v>
      </c>
      <c r="J2103" t="s">
        <v>19015</v>
      </c>
      <c r="M2103" t="b">
        <v>0</v>
      </c>
      <c r="T2103" t="s">
        <v>4341</v>
      </c>
      <c r="U2103" t="s">
        <v>4340</v>
      </c>
      <c r="V2103" t="s">
        <v>18918</v>
      </c>
      <c r="W2103">
        <v>2900</v>
      </c>
      <c r="X2103" s="25" t="s">
        <v>21884</v>
      </c>
      <c r="Y2103" t="s">
        <v>21885</v>
      </c>
      <c r="Z2103" t="s">
        <v>19014</v>
      </c>
      <c r="AA2103" t="str">
        <f t="shared" si="32"/>
        <v>Application Server Security Requirements Guide :: Version 3, Release: 3 Benchmark Date: 27 Oct 2022 SI-2;</v>
      </c>
    </row>
    <row r="2104" spans="1:27" ht="409.5" hidden="1">
      <c r="A2104" t="s">
        <v>17169</v>
      </c>
      <c r="B2104" t="s">
        <v>4349</v>
      </c>
      <c r="C2104" t="s">
        <v>4375</v>
      </c>
      <c r="D2104" t="s">
        <v>17168</v>
      </c>
      <c r="E2104" t="s">
        <v>17167</v>
      </c>
      <c r="F2104" t="s">
        <v>17166</v>
      </c>
      <c r="G2104" s="25" t="s">
        <v>17165</v>
      </c>
      <c r="I2104" s="25" t="s">
        <v>17164</v>
      </c>
      <c r="J2104" t="s">
        <v>17163</v>
      </c>
      <c r="M2104" t="b">
        <v>0</v>
      </c>
      <c r="T2104" t="s">
        <v>4341</v>
      </c>
      <c r="U2104" t="s">
        <v>4340</v>
      </c>
      <c r="V2104" t="s">
        <v>16942</v>
      </c>
      <c r="W2104">
        <v>5239</v>
      </c>
      <c r="X2104" s="25" t="s">
        <v>21884</v>
      </c>
      <c r="Y2104" t="s">
        <v>21885</v>
      </c>
      <c r="AA2104" t="str">
        <f t="shared" si="32"/>
        <v>Container Platform Security Requirements Guide :: Version 1, Release: 3 Benchmark Date: 27 Jan 2022 SI-2;</v>
      </c>
    </row>
    <row r="2105" spans="1:27" ht="409.5" hidden="1">
      <c r="A2105" t="s">
        <v>17162</v>
      </c>
      <c r="B2105" t="s">
        <v>4349</v>
      </c>
      <c r="C2105" t="s">
        <v>4375</v>
      </c>
      <c r="D2105" t="s">
        <v>17161</v>
      </c>
      <c r="E2105" t="s">
        <v>17160</v>
      </c>
      <c r="F2105" t="s">
        <v>17159</v>
      </c>
      <c r="G2105" t="s">
        <v>17158</v>
      </c>
      <c r="I2105" s="25" t="s">
        <v>17157</v>
      </c>
      <c r="J2105" t="s">
        <v>17156</v>
      </c>
      <c r="M2105" t="b">
        <v>0</v>
      </c>
      <c r="T2105" t="s">
        <v>4341</v>
      </c>
      <c r="U2105" t="s">
        <v>4340</v>
      </c>
      <c r="V2105" t="s">
        <v>16942</v>
      </c>
      <c r="W2105">
        <v>5239</v>
      </c>
      <c r="X2105" s="25" t="s">
        <v>21884</v>
      </c>
      <c r="Y2105" t="s">
        <v>21885</v>
      </c>
      <c r="AA2105" t="str">
        <f t="shared" si="32"/>
        <v>Container Platform Security Requirements Guide :: Version 1, Release: 3 Benchmark Date: 27 Jan 2022 SI-2;</v>
      </c>
    </row>
    <row r="2106" spans="1:27" ht="409.5" hidden="1">
      <c r="A2106" t="s">
        <v>16227</v>
      </c>
      <c r="B2106" t="s">
        <v>4349</v>
      </c>
      <c r="C2106" t="s">
        <v>4375</v>
      </c>
      <c r="D2106" t="s">
        <v>16226</v>
      </c>
      <c r="E2106" t="s">
        <v>16225</v>
      </c>
      <c r="F2106" t="s">
        <v>16224</v>
      </c>
      <c r="G2106" s="25" t="s">
        <v>16223</v>
      </c>
      <c r="I2106" s="25" t="s">
        <v>16222</v>
      </c>
      <c r="J2106" t="s">
        <v>16221</v>
      </c>
      <c r="M2106" t="b">
        <v>0</v>
      </c>
      <c r="T2106" t="s">
        <v>4341</v>
      </c>
      <c r="U2106" t="s">
        <v>4340</v>
      </c>
      <c r="V2106" t="s">
        <v>15953</v>
      </c>
      <c r="W2106">
        <v>2902</v>
      </c>
      <c r="X2106" s="25" t="s">
        <v>21884</v>
      </c>
      <c r="Y2106" t="s">
        <v>21885</v>
      </c>
      <c r="Z2106" t="s">
        <v>16220</v>
      </c>
      <c r="AA2106" t="str">
        <f t="shared" si="32"/>
        <v>Database Security Requirements Guide :: Version 3, Release: 3 Benchmark Date: 27 Jul 2022 SI-2;</v>
      </c>
    </row>
    <row r="2107" spans="1:27" ht="409.5" hidden="1">
      <c r="A2107" t="s">
        <v>15960</v>
      </c>
      <c r="B2107" t="s">
        <v>4745</v>
      </c>
      <c r="C2107" t="s">
        <v>4375</v>
      </c>
      <c r="D2107" t="s">
        <v>15959</v>
      </c>
      <c r="E2107" t="s">
        <v>15958</v>
      </c>
      <c r="F2107" t="s">
        <v>15957</v>
      </c>
      <c r="G2107" s="25" t="s">
        <v>15956</v>
      </c>
      <c r="I2107" s="25" t="s">
        <v>15955</v>
      </c>
      <c r="J2107" s="25" t="s">
        <v>15954</v>
      </c>
      <c r="M2107" t="b">
        <v>0</v>
      </c>
      <c r="T2107" t="s">
        <v>4341</v>
      </c>
      <c r="U2107" t="s">
        <v>4340</v>
      </c>
      <c r="V2107" t="s">
        <v>15953</v>
      </c>
      <c r="W2107">
        <v>2902</v>
      </c>
      <c r="X2107" s="25" t="s">
        <v>21884</v>
      </c>
      <c r="Y2107" t="s">
        <v>21885</v>
      </c>
      <c r="AA2107" t="str">
        <f t="shared" si="32"/>
        <v>Database Security Requirements Guide :: Version 3, Release: 3 Benchmark Date: 27 Jul 2022 SI-2;</v>
      </c>
    </row>
    <row r="2108" spans="1:27" ht="409.5" hidden="1">
      <c r="A2108" t="s">
        <v>11553</v>
      </c>
      <c r="B2108" t="s">
        <v>4349</v>
      </c>
      <c r="C2108" t="s">
        <v>4375</v>
      </c>
      <c r="D2108" t="s">
        <v>11552</v>
      </c>
      <c r="E2108" t="s">
        <v>11551</v>
      </c>
      <c r="F2108" t="s">
        <v>11550</v>
      </c>
      <c r="G2108" s="25" t="s">
        <v>11549</v>
      </c>
      <c r="I2108" s="25" t="s">
        <v>11548</v>
      </c>
      <c r="J2108" t="s">
        <v>11547</v>
      </c>
      <c r="M2108" t="b">
        <v>0</v>
      </c>
      <c r="T2108" t="s">
        <v>4341</v>
      </c>
      <c r="U2108" t="s">
        <v>4340</v>
      </c>
      <c r="V2108" t="s">
        <v>11272</v>
      </c>
      <c r="W2108">
        <v>2906</v>
      </c>
      <c r="X2108" s="25" t="s">
        <v>21884</v>
      </c>
      <c r="Y2108" t="s">
        <v>21885</v>
      </c>
      <c r="Z2108" t="s">
        <v>11546</v>
      </c>
      <c r="AA2108" t="str">
        <f t="shared" si="32"/>
        <v>Mainframe Product Security Requirements Guide :: Version 2, Release: 1 Benchmark Date: 27 Oct 2022 SI-2;</v>
      </c>
    </row>
    <row r="2109" spans="1:27" ht="390" hidden="1">
      <c r="A2109" t="s">
        <v>10555</v>
      </c>
      <c r="B2109" t="s">
        <v>4745</v>
      </c>
      <c r="C2109" t="s">
        <v>4358</v>
      </c>
      <c r="D2109" t="s">
        <v>10554</v>
      </c>
      <c r="E2109" t="s">
        <v>10553</v>
      </c>
      <c r="F2109" t="s">
        <v>10552</v>
      </c>
      <c r="G2109" t="s">
        <v>10551</v>
      </c>
      <c r="I2109" s="25" t="s">
        <v>10550</v>
      </c>
      <c r="J2109" t="s">
        <v>10549</v>
      </c>
      <c r="M2109" t="b">
        <v>0</v>
      </c>
      <c r="T2109" t="s">
        <v>4341</v>
      </c>
      <c r="U2109" t="s">
        <v>4340</v>
      </c>
      <c r="V2109" t="s">
        <v>10511</v>
      </c>
      <c r="W2109">
        <v>2890</v>
      </c>
      <c r="X2109" s="25" t="s">
        <v>21884</v>
      </c>
      <c r="Y2109" t="s">
        <v>21885</v>
      </c>
      <c r="Z2109" t="s">
        <v>10548</v>
      </c>
      <c r="AA2109" t="str">
        <f t="shared" si="32"/>
        <v>Network Device Management Security Requirements Guide :: Version 4, Release: 1 Benchmark Date: 23 Apr 2021 SI-2;</v>
      </c>
    </row>
    <row r="2110" spans="1:27" ht="409.5" hidden="1">
      <c r="A2110" t="s">
        <v>8520</v>
      </c>
      <c r="B2110" t="s">
        <v>4745</v>
      </c>
      <c r="C2110" t="s">
        <v>4375</v>
      </c>
      <c r="D2110" t="s">
        <v>8519</v>
      </c>
      <c r="E2110" t="s">
        <v>8518</v>
      </c>
      <c r="F2110" t="s">
        <v>8517</v>
      </c>
      <c r="G2110" s="25" t="s">
        <v>8516</v>
      </c>
      <c r="I2110" s="25" t="s">
        <v>8515</v>
      </c>
      <c r="J2110" t="s">
        <v>8514</v>
      </c>
      <c r="M2110" t="b">
        <v>0</v>
      </c>
      <c r="T2110" t="s">
        <v>4341</v>
      </c>
      <c r="U2110" t="s">
        <v>4340</v>
      </c>
      <c r="V2110" t="s">
        <v>8332</v>
      </c>
      <c r="W2110">
        <v>5269</v>
      </c>
      <c r="X2110" s="25" t="s">
        <v>21884</v>
      </c>
      <c r="Y2110" t="s">
        <v>21885</v>
      </c>
      <c r="AA2110" t="str">
        <f t="shared" si="32"/>
        <v>Unified Endpoint Management Server Security Requirements Guide :: Version 1, Release: 1 Benchmark Date: 20 Nov 2020 SI-2;</v>
      </c>
    </row>
    <row r="2111" spans="1:27" ht="409.5" hidden="1">
      <c r="A2111" t="s">
        <v>5696</v>
      </c>
      <c r="B2111" t="s">
        <v>4349</v>
      </c>
      <c r="C2111" t="s">
        <v>4375</v>
      </c>
      <c r="D2111" t="s">
        <v>5695</v>
      </c>
      <c r="E2111" t="s">
        <v>5694</v>
      </c>
      <c r="F2111" t="s">
        <v>5693</v>
      </c>
      <c r="G2111" s="25" t="s">
        <v>5692</v>
      </c>
      <c r="I2111" s="25" t="s">
        <v>5691</v>
      </c>
      <c r="J2111" t="s">
        <v>5690</v>
      </c>
      <c r="M2111" t="b">
        <v>0</v>
      </c>
      <c r="T2111" t="s">
        <v>4341</v>
      </c>
      <c r="U2111" t="s">
        <v>4340</v>
      </c>
      <c r="V2111" t="s">
        <v>5162</v>
      </c>
      <c r="W2111">
        <v>4093</v>
      </c>
      <c r="X2111" s="25" t="s">
        <v>21884</v>
      </c>
      <c r="Y2111" t="s">
        <v>21885</v>
      </c>
      <c r="Z2111" t="s">
        <v>5689</v>
      </c>
      <c r="AA2111" t="str">
        <f t="shared" si="32"/>
        <v>Application Security and Development Security Technical Implementation Guide :: Version 5, Release: 2 Benchmark Date: 27 Oct 2022 SI-2;</v>
      </c>
    </row>
    <row r="2112" spans="1:27" ht="409.5" hidden="1">
      <c r="A2112" t="s">
        <v>4376</v>
      </c>
      <c r="B2112" t="s">
        <v>4349</v>
      </c>
      <c r="C2112" t="s">
        <v>4375</v>
      </c>
      <c r="D2112" t="s">
        <v>4374</v>
      </c>
      <c r="E2112" t="s">
        <v>4373</v>
      </c>
      <c r="F2112" t="s">
        <v>4372</v>
      </c>
      <c r="G2112" s="25" t="s">
        <v>4371</v>
      </c>
      <c r="I2112" s="25" t="s">
        <v>4370</v>
      </c>
      <c r="J2112" t="s">
        <v>4369</v>
      </c>
      <c r="M2112" t="b">
        <v>0</v>
      </c>
      <c r="T2112" t="s">
        <v>4341</v>
      </c>
      <c r="U2112" t="s">
        <v>4340</v>
      </c>
      <c r="V2112" t="s">
        <v>4339</v>
      </c>
      <c r="W2112">
        <v>2910</v>
      </c>
      <c r="X2112" s="25" t="s">
        <v>21884</v>
      </c>
      <c r="Y2112" t="s">
        <v>21885</v>
      </c>
      <c r="Z2112" t="s">
        <v>4368</v>
      </c>
      <c r="AA2112" t="str">
        <f t="shared" si="32"/>
        <v>Web Server Security Requirements Guide :: Version 3, Release: 1 Benchmark Date: 27 Oct 2022 SI-2;</v>
      </c>
    </row>
    <row r="2113" spans="1:27" ht="409.5">
      <c r="A2113" t="s">
        <v>20143</v>
      </c>
      <c r="B2113" t="s">
        <v>4349</v>
      </c>
      <c r="C2113" t="s">
        <v>20141</v>
      </c>
      <c r="D2113" t="s">
        <v>20142</v>
      </c>
      <c r="E2113" t="s">
        <v>20141</v>
      </c>
      <c r="F2113" t="s">
        <v>20140</v>
      </c>
      <c r="G2113" s="25" t="s">
        <v>20139</v>
      </c>
      <c r="I2113" s="25" t="s">
        <v>20138</v>
      </c>
      <c r="J2113" t="s">
        <v>20137</v>
      </c>
      <c r="M2113" t="b">
        <v>0</v>
      </c>
      <c r="T2113" t="s">
        <v>4341</v>
      </c>
      <c r="U2113" t="s">
        <v>4340</v>
      </c>
      <c r="V2113" t="s">
        <v>19908</v>
      </c>
      <c r="W2113">
        <v>2489</v>
      </c>
      <c r="X2113" s="25" t="s">
        <v>21886</v>
      </c>
      <c r="Y2113" t="s">
        <v>21887</v>
      </c>
      <c r="AA2113" t="str">
        <f t="shared" si="32"/>
        <v>Application Layer Gateway (ALG) Security Requirements Guide (SRG) :: Version 1, Release: 2 Benchmark Date: 24 Jul 2015 SI-3 (2);</v>
      </c>
    </row>
    <row r="2114" spans="1:27" ht="409.5" hidden="1">
      <c r="A2114" t="s">
        <v>12927</v>
      </c>
      <c r="B2114" t="s">
        <v>4349</v>
      </c>
      <c r="C2114" t="s">
        <v>12925</v>
      </c>
      <c r="D2114" t="s">
        <v>12926</v>
      </c>
      <c r="E2114" t="s">
        <v>12925</v>
      </c>
      <c r="F2114" t="s">
        <v>12924</v>
      </c>
      <c r="G2114" s="25" t="s">
        <v>12923</v>
      </c>
      <c r="I2114" s="25" t="s">
        <v>12922</v>
      </c>
      <c r="J2114" t="s">
        <v>12921</v>
      </c>
      <c r="M2114" t="b">
        <v>0</v>
      </c>
      <c r="T2114" t="s">
        <v>4341</v>
      </c>
      <c r="U2114" t="s">
        <v>4340</v>
      </c>
      <c r="V2114" t="s">
        <v>12920</v>
      </c>
      <c r="W2114">
        <v>2358</v>
      </c>
      <c r="X2114" s="25" t="s">
        <v>21886</v>
      </c>
      <c r="Y2114" t="s">
        <v>21887</v>
      </c>
      <c r="AA2114" t="str">
        <f t="shared" si="32"/>
        <v>Intrusion Detection and Prevention Systems (IDPS) Security Requirements Guide :: Version 2, Release: 6 Benchmark Date: 24 Jul 2020 SI-3 (2);</v>
      </c>
    </row>
    <row r="2115" spans="1:27" ht="409.5" hidden="1">
      <c r="A2115" t="s">
        <v>12018</v>
      </c>
      <c r="B2115" t="s">
        <v>4349</v>
      </c>
      <c r="C2115" t="s">
        <v>12017</v>
      </c>
      <c r="D2115" t="s">
        <v>12016</v>
      </c>
      <c r="E2115" t="s">
        <v>12015</v>
      </c>
      <c r="F2115" t="s">
        <v>12014</v>
      </c>
      <c r="G2115" s="25" t="s">
        <v>12013</v>
      </c>
      <c r="I2115" s="25" t="s">
        <v>12012</v>
      </c>
      <c r="J2115" t="s">
        <v>12011</v>
      </c>
      <c r="M2115" t="b">
        <v>0</v>
      </c>
      <c r="T2115" t="s">
        <v>4341</v>
      </c>
      <c r="U2115" t="s">
        <v>4340</v>
      </c>
      <c r="V2115" t="s">
        <v>11272</v>
      </c>
      <c r="W2115">
        <v>2906</v>
      </c>
      <c r="X2115" s="25" t="s">
        <v>21886</v>
      </c>
      <c r="Y2115" t="s">
        <v>21887</v>
      </c>
      <c r="Z2115" t="s">
        <v>12010</v>
      </c>
      <c r="AA2115" t="str">
        <f t="shared" si="32"/>
        <v>Mainframe Product Security Requirements Guide :: Version 2, Release: 1 Benchmark Date: 27 Oct 2022 SI-3 (2);</v>
      </c>
    </row>
    <row r="2116" spans="1:27" ht="409.5">
      <c r="A2116" t="s">
        <v>20136</v>
      </c>
      <c r="B2116" t="s">
        <v>4349</v>
      </c>
      <c r="C2116" t="s">
        <v>20134</v>
      </c>
      <c r="D2116" t="s">
        <v>20135</v>
      </c>
      <c r="E2116" t="s">
        <v>20134</v>
      </c>
      <c r="F2116" t="s">
        <v>20133</v>
      </c>
      <c r="G2116" s="25" t="s">
        <v>20132</v>
      </c>
      <c r="I2116" s="25" t="s">
        <v>20131</v>
      </c>
      <c r="J2116" t="s">
        <v>20130</v>
      </c>
      <c r="M2116" t="b">
        <v>0</v>
      </c>
      <c r="T2116" t="s">
        <v>4341</v>
      </c>
      <c r="U2116" t="s">
        <v>4340</v>
      </c>
      <c r="V2116" t="s">
        <v>19908</v>
      </c>
      <c r="W2116">
        <v>2489</v>
      </c>
      <c r="X2116" s="25" t="s">
        <v>21888</v>
      </c>
      <c r="Y2116" t="s">
        <v>21889</v>
      </c>
      <c r="AA2116" t="str">
        <f t="shared" ref="AA2116:AA2179" si="33">_xlfn.CONCAT(V2116, " ", Y2116)</f>
        <v>Application Layer Gateway (ALG) Security Requirements Guide (SRG) :: Version 1, Release: 2 Benchmark Date: 24 Jul 2015 SI-3;</v>
      </c>
    </row>
    <row r="2117" spans="1:27" ht="409.5" hidden="1">
      <c r="A2117" t="s">
        <v>13239</v>
      </c>
      <c r="B2117" t="s">
        <v>4349</v>
      </c>
      <c r="C2117" t="s">
        <v>13237</v>
      </c>
      <c r="D2117" t="s">
        <v>13238</v>
      </c>
      <c r="E2117" t="s">
        <v>13237</v>
      </c>
      <c r="F2117" t="s">
        <v>13236</v>
      </c>
      <c r="G2117" s="25" t="s">
        <v>13235</v>
      </c>
      <c r="I2117" s="25" t="s">
        <v>13234</v>
      </c>
      <c r="J2117" t="s">
        <v>13233</v>
      </c>
      <c r="M2117" t="b">
        <v>0</v>
      </c>
      <c r="T2117" t="s">
        <v>4341</v>
      </c>
      <c r="U2117" t="s">
        <v>4340</v>
      </c>
      <c r="V2117" t="s">
        <v>12920</v>
      </c>
      <c r="W2117">
        <v>2358</v>
      </c>
      <c r="X2117" s="25" t="s">
        <v>21888</v>
      </c>
      <c r="Y2117" t="s">
        <v>21889</v>
      </c>
      <c r="AA2117" t="str">
        <f t="shared" si="33"/>
        <v>Intrusion Detection and Prevention Systems (IDPS) Security Requirements Guide :: Version 2, Release: 6 Benchmark Date: 24 Jul 2020 SI-3;</v>
      </c>
    </row>
    <row r="2118" spans="1:27" ht="409.5" hidden="1">
      <c r="A2118" t="s">
        <v>13085</v>
      </c>
      <c r="B2118" t="s">
        <v>4349</v>
      </c>
      <c r="C2118" t="s">
        <v>13083</v>
      </c>
      <c r="D2118" t="s">
        <v>13084</v>
      </c>
      <c r="E2118" t="s">
        <v>13083</v>
      </c>
      <c r="F2118" t="s">
        <v>13082</v>
      </c>
      <c r="G2118" s="25" t="s">
        <v>13081</v>
      </c>
      <c r="I2118" s="25" t="s">
        <v>13080</v>
      </c>
      <c r="J2118" t="s">
        <v>13079</v>
      </c>
      <c r="M2118" t="b">
        <v>0</v>
      </c>
      <c r="T2118" t="s">
        <v>4341</v>
      </c>
      <c r="U2118" t="s">
        <v>4340</v>
      </c>
      <c r="V2118" t="s">
        <v>12920</v>
      </c>
      <c r="W2118">
        <v>2358</v>
      </c>
      <c r="X2118" s="25" t="s">
        <v>21888</v>
      </c>
      <c r="Y2118" t="s">
        <v>21889</v>
      </c>
      <c r="AA2118" t="str">
        <f t="shared" si="33"/>
        <v>Intrusion Detection and Prevention Systems (IDPS) Security Requirements Guide :: Version 2, Release: 6 Benchmark Date: 24 Jul 2020 SI-3;</v>
      </c>
    </row>
    <row r="2119" spans="1:27" ht="409.5" hidden="1">
      <c r="A2119" t="s">
        <v>12002</v>
      </c>
      <c r="B2119" t="s">
        <v>4349</v>
      </c>
      <c r="C2119" t="s">
        <v>12001</v>
      </c>
      <c r="D2119" t="s">
        <v>12000</v>
      </c>
      <c r="E2119" t="s">
        <v>11999</v>
      </c>
      <c r="F2119" t="s">
        <v>11998</v>
      </c>
      <c r="G2119" s="25" t="s">
        <v>11997</v>
      </c>
      <c r="I2119" s="25" t="s">
        <v>11996</v>
      </c>
      <c r="J2119" t="s">
        <v>11995</v>
      </c>
      <c r="M2119" t="b">
        <v>0</v>
      </c>
      <c r="T2119" t="s">
        <v>4341</v>
      </c>
      <c r="U2119" t="s">
        <v>4340</v>
      </c>
      <c r="V2119" t="s">
        <v>11272</v>
      </c>
      <c r="W2119">
        <v>2906</v>
      </c>
      <c r="X2119" s="25" t="s">
        <v>21888</v>
      </c>
      <c r="Y2119" t="s">
        <v>21889</v>
      </c>
      <c r="Z2119" t="s">
        <v>11994</v>
      </c>
      <c r="AA2119" t="str">
        <f t="shared" si="33"/>
        <v>Mainframe Product Security Requirements Guide :: Version 2, Release: 1 Benchmark Date: 27 Oct 2022 SI-3;</v>
      </c>
    </row>
    <row r="2120" spans="1:27" ht="409.5">
      <c r="A2120" t="s">
        <v>20129</v>
      </c>
      <c r="B2120" t="s">
        <v>4349</v>
      </c>
      <c r="C2120" t="s">
        <v>20127</v>
      </c>
      <c r="D2120" t="s">
        <v>20128</v>
      </c>
      <c r="E2120" t="s">
        <v>20127</v>
      </c>
      <c r="F2120" t="s">
        <v>20126</v>
      </c>
      <c r="G2120" s="25" t="s">
        <v>20125</v>
      </c>
      <c r="I2120" s="25" t="s">
        <v>20124</v>
      </c>
      <c r="J2120" t="s">
        <v>20123</v>
      </c>
      <c r="M2120" t="b">
        <v>0</v>
      </c>
      <c r="T2120" t="s">
        <v>4341</v>
      </c>
      <c r="U2120" t="s">
        <v>4340</v>
      </c>
      <c r="V2120" t="s">
        <v>19908</v>
      </c>
      <c r="W2120">
        <v>2489</v>
      </c>
      <c r="X2120" s="25" t="s">
        <v>13071</v>
      </c>
      <c r="Y2120" t="s">
        <v>21889</v>
      </c>
      <c r="AA2120" t="str">
        <f t="shared" si="33"/>
        <v>Application Layer Gateway (ALG) Security Requirements Guide (SRG) :: Version 1, Release: 2 Benchmark Date: 24 Jul 2015 SI-3;</v>
      </c>
    </row>
    <row r="2121" spans="1:27" ht="409.5" hidden="1">
      <c r="A2121" t="s">
        <v>13078</v>
      </c>
      <c r="B2121" t="s">
        <v>4349</v>
      </c>
      <c r="C2121" t="s">
        <v>13076</v>
      </c>
      <c r="D2121" t="s">
        <v>13077</v>
      </c>
      <c r="E2121" t="s">
        <v>13076</v>
      </c>
      <c r="F2121" t="s">
        <v>13075</v>
      </c>
      <c r="G2121" s="25" t="s">
        <v>13074</v>
      </c>
      <c r="I2121" s="25" t="s">
        <v>13073</v>
      </c>
      <c r="J2121" t="s">
        <v>13072</v>
      </c>
      <c r="M2121" t="b">
        <v>0</v>
      </c>
      <c r="T2121" t="s">
        <v>4341</v>
      </c>
      <c r="U2121" t="s">
        <v>4340</v>
      </c>
      <c r="V2121" t="s">
        <v>12920</v>
      </c>
      <c r="W2121">
        <v>2358</v>
      </c>
      <c r="X2121" s="25" t="s">
        <v>13071</v>
      </c>
      <c r="Y2121" t="s">
        <v>21889</v>
      </c>
      <c r="AA2121" t="str">
        <f t="shared" si="33"/>
        <v>Intrusion Detection and Prevention Systems (IDPS) Security Requirements Guide :: Version 2, Release: 6 Benchmark Date: 24 Jul 2020 SI-3;</v>
      </c>
    </row>
    <row r="2122" spans="1:27" ht="409.5" hidden="1">
      <c r="A2122" t="s">
        <v>11993</v>
      </c>
      <c r="B2122" t="s">
        <v>4349</v>
      </c>
      <c r="C2122" t="s">
        <v>11992</v>
      </c>
      <c r="D2122" t="s">
        <v>11991</v>
      </c>
      <c r="E2122" t="s">
        <v>11990</v>
      </c>
      <c r="F2122" t="s">
        <v>11989</v>
      </c>
      <c r="G2122" s="25" t="s">
        <v>11988</v>
      </c>
      <c r="I2122" s="25" t="s">
        <v>11987</v>
      </c>
      <c r="J2122" t="s">
        <v>11986</v>
      </c>
      <c r="M2122" t="b">
        <v>0</v>
      </c>
      <c r="T2122" t="s">
        <v>4341</v>
      </c>
      <c r="U2122" t="s">
        <v>4340</v>
      </c>
      <c r="V2122" t="s">
        <v>11272</v>
      </c>
      <c r="W2122">
        <v>2906</v>
      </c>
      <c r="X2122" s="25" t="s">
        <v>11985</v>
      </c>
      <c r="Y2122" t="s">
        <v>21889</v>
      </c>
      <c r="Z2122" t="s">
        <v>11984</v>
      </c>
      <c r="AA2122" t="str">
        <f t="shared" si="33"/>
        <v>Mainframe Product Security Requirements Guide :: Version 2, Release: 1 Benchmark Date: 27 Oct 2022 SI-3;</v>
      </c>
    </row>
    <row r="2123" spans="1:27" ht="409.5">
      <c r="A2123" t="s">
        <v>20122</v>
      </c>
      <c r="B2123" t="s">
        <v>4349</v>
      </c>
      <c r="C2123" t="s">
        <v>20120</v>
      </c>
      <c r="D2123" t="s">
        <v>20121</v>
      </c>
      <c r="E2123" t="s">
        <v>20120</v>
      </c>
      <c r="F2123" t="s">
        <v>20119</v>
      </c>
      <c r="G2123" s="25" t="s">
        <v>20118</v>
      </c>
      <c r="I2123" s="25" t="s">
        <v>20117</v>
      </c>
      <c r="J2123" t="s">
        <v>20116</v>
      </c>
      <c r="M2123" t="b">
        <v>0</v>
      </c>
      <c r="T2123" t="s">
        <v>4341</v>
      </c>
      <c r="U2123" t="s">
        <v>4340</v>
      </c>
      <c r="V2123" t="s">
        <v>19908</v>
      </c>
      <c r="W2123">
        <v>2489</v>
      </c>
      <c r="X2123" s="25" t="s">
        <v>21890</v>
      </c>
      <c r="Y2123" t="s">
        <v>21889</v>
      </c>
      <c r="AA2123" t="str">
        <f t="shared" si="33"/>
        <v>Application Layer Gateway (ALG) Security Requirements Guide (SRG) :: Version 1, Release: 2 Benchmark Date: 24 Jul 2015 SI-3;</v>
      </c>
    </row>
    <row r="2124" spans="1:27" ht="409.5">
      <c r="A2124" t="s">
        <v>20115</v>
      </c>
      <c r="B2124" t="s">
        <v>4349</v>
      </c>
      <c r="C2124" t="s">
        <v>20113</v>
      </c>
      <c r="D2124" t="s">
        <v>20114</v>
      </c>
      <c r="E2124" t="s">
        <v>20113</v>
      </c>
      <c r="F2124" t="s">
        <v>20112</v>
      </c>
      <c r="G2124" s="25" t="s">
        <v>20111</v>
      </c>
      <c r="I2124" s="25" t="s">
        <v>20110</v>
      </c>
      <c r="J2124" t="s">
        <v>20109</v>
      </c>
      <c r="M2124" t="b">
        <v>0</v>
      </c>
      <c r="T2124" t="s">
        <v>4341</v>
      </c>
      <c r="U2124" t="s">
        <v>4340</v>
      </c>
      <c r="V2124" t="s">
        <v>19908</v>
      </c>
      <c r="W2124">
        <v>2489</v>
      </c>
      <c r="X2124" s="25" t="s">
        <v>21890</v>
      </c>
      <c r="Y2124" t="s">
        <v>21889</v>
      </c>
      <c r="AA2124" t="str">
        <f t="shared" si="33"/>
        <v>Application Layer Gateway (ALG) Security Requirements Guide (SRG) :: Version 1, Release: 2 Benchmark Date: 24 Jul 2015 SI-3;</v>
      </c>
    </row>
    <row r="2125" spans="1:27" ht="409.5">
      <c r="A2125" t="s">
        <v>20108</v>
      </c>
      <c r="B2125" t="s">
        <v>4349</v>
      </c>
      <c r="C2125" t="s">
        <v>20106</v>
      </c>
      <c r="D2125" t="s">
        <v>20107</v>
      </c>
      <c r="E2125" t="s">
        <v>20106</v>
      </c>
      <c r="F2125" t="s">
        <v>20105</v>
      </c>
      <c r="G2125" s="25" t="s">
        <v>20104</v>
      </c>
      <c r="I2125" s="25" t="s">
        <v>20103</v>
      </c>
      <c r="J2125" t="s">
        <v>20102</v>
      </c>
      <c r="M2125" t="b">
        <v>0</v>
      </c>
      <c r="T2125" t="s">
        <v>4341</v>
      </c>
      <c r="U2125" t="s">
        <v>4340</v>
      </c>
      <c r="V2125" t="s">
        <v>19908</v>
      </c>
      <c r="W2125">
        <v>2489</v>
      </c>
      <c r="X2125" s="25" t="s">
        <v>21890</v>
      </c>
      <c r="Y2125" t="s">
        <v>21889</v>
      </c>
      <c r="AA2125" t="str">
        <f t="shared" si="33"/>
        <v>Application Layer Gateway (ALG) Security Requirements Guide (SRG) :: Version 1, Release: 2 Benchmark Date: 24 Jul 2015 SI-3;</v>
      </c>
    </row>
    <row r="2126" spans="1:27" ht="409.5" hidden="1">
      <c r="A2126" t="s">
        <v>13232</v>
      </c>
      <c r="B2126" t="s">
        <v>4349</v>
      </c>
      <c r="C2126" t="s">
        <v>13230</v>
      </c>
      <c r="D2126" t="s">
        <v>13231</v>
      </c>
      <c r="E2126" t="s">
        <v>13230</v>
      </c>
      <c r="F2126" t="s">
        <v>13229</v>
      </c>
      <c r="G2126" t="s">
        <v>13228</v>
      </c>
      <c r="I2126" s="25" t="s">
        <v>13227</v>
      </c>
      <c r="J2126" t="s">
        <v>13226</v>
      </c>
      <c r="M2126" t="b">
        <v>0</v>
      </c>
      <c r="T2126" t="s">
        <v>4341</v>
      </c>
      <c r="U2126" t="s">
        <v>4340</v>
      </c>
      <c r="V2126" t="s">
        <v>12920</v>
      </c>
      <c r="W2126">
        <v>2358</v>
      </c>
      <c r="X2126" s="25" t="s">
        <v>21890</v>
      </c>
      <c r="Y2126" t="s">
        <v>21889</v>
      </c>
      <c r="AA2126" t="str">
        <f t="shared" si="33"/>
        <v>Intrusion Detection and Prevention Systems (IDPS) Security Requirements Guide :: Version 2, Release: 6 Benchmark Date: 24 Jul 2020 SI-3;</v>
      </c>
    </row>
    <row r="2127" spans="1:27" ht="409.5" hidden="1">
      <c r="A2127" t="s">
        <v>13070</v>
      </c>
      <c r="B2127" t="s">
        <v>4349</v>
      </c>
      <c r="C2127" t="s">
        <v>13068</v>
      </c>
      <c r="D2127" t="s">
        <v>13069</v>
      </c>
      <c r="E2127" t="s">
        <v>13068</v>
      </c>
      <c r="F2127" t="s">
        <v>13067</v>
      </c>
      <c r="G2127" s="25" t="s">
        <v>13066</v>
      </c>
      <c r="I2127" s="25" t="s">
        <v>13065</v>
      </c>
      <c r="J2127" t="s">
        <v>13064</v>
      </c>
      <c r="M2127" t="b">
        <v>0</v>
      </c>
      <c r="T2127" t="s">
        <v>4341</v>
      </c>
      <c r="U2127" t="s">
        <v>4340</v>
      </c>
      <c r="V2127" t="s">
        <v>12920</v>
      </c>
      <c r="W2127">
        <v>2358</v>
      </c>
      <c r="X2127" s="25" t="s">
        <v>21890</v>
      </c>
      <c r="Y2127" t="s">
        <v>21889</v>
      </c>
      <c r="AA2127" t="str">
        <f t="shared" si="33"/>
        <v>Intrusion Detection and Prevention Systems (IDPS) Security Requirements Guide :: Version 2, Release: 6 Benchmark Date: 24 Jul 2020 SI-3;</v>
      </c>
    </row>
    <row r="2128" spans="1:27" ht="409.5" hidden="1">
      <c r="A2128" t="s">
        <v>13063</v>
      </c>
      <c r="B2128" t="s">
        <v>4349</v>
      </c>
      <c r="C2128" t="s">
        <v>13061</v>
      </c>
      <c r="D2128" t="s">
        <v>13062</v>
      </c>
      <c r="E2128" t="s">
        <v>13061</v>
      </c>
      <c r="F2128" t="s">
        <v>13060</v>
      </c>
      <c r="G2128" s="25" t="s">
        <v>13059</v>
      </c>
      <c r="I2128" s="25" t="s">
        <v>13058</v>
      </c>
      <c r="J2128" t="s">
        <v>13057</v>
      </c>
      <c r="M2128" t="b">
        <v>0</v>
      </c>
      <c r="T2128" t="s">
        <v>4341</v>
      </c>
      <c r="U2128" t="s">
        <v>4340</v>
      </c>
      <c r="V2128" t="s">
        <v>12920</v>
      </c>
      <c r="W2128">
        <v>2358</v>
      </c>
      <c r="X2128" s="25" t="s">
        <v>21890</v>
      </c>
      <c r="Y2128" t="s">
        <v>21889</v>
      </c>
      <c r="AA2128" t="str">
        <f t="shared" si="33"/>
        <v>Intrusion Detection and Prevention Systems (IDPS) Security Requirements Guide :: Version 2, Release: 6 Benchmark Date: 24 Jul 2020 SI-3;</v>
      </c>
    </row>
    <row r="2129" spans="1:27" ht="409.5">
      <c r="A2129" t="s">
        <v>20101</v>
      </c>
      <c r="B2129" t="s">
        <v>4349</v>
      </c>
      <c r="C2129" t="s">
        <v>20099</v>
      </c>
      <c r="D2129" t="s">
        <v>20100</v>
      </c>
      <c r="E2129" t="s">
        <v>20099</v>
      </c>
      <c r="F2129" t="s">
        <v>20098</v>
      </c>
      <c r="G2129" s="25" t="s">
        <v>20097</v>
      </c>
      <c r="I2129" s="25" t="s">
        <v>20096</v>
      </c>
      <c r="J2129" t="s">
        <v>20095</v>
      </c>
      <c r="M2129" t="b">
        <v>0</v>
      </c>
      <c r="T2129" t="s">
        <v>4341</v>
      </c>
      <c r="U2129" t="s">
        <v>4340</v>
      </c>
      <c r="V2129" t="s">
        <v>19908</v>
      </c>
      <c r="W2129">
        <v>2489</v>
      </c>
      <c r="X2129" s="25" t="s">
        <v>13049</v>
      </c>
      <c r="Y2129" t="s">
        <v>21891</v>
      </c>
      <c r="AA2129" t="str">
        <f t="shared" si="33"/>
        <v>Application Layer Gateway (ALG) Security Requirements Guide (SRG) :: Version 1, Release: 2 Benchmark Date: 24 Jul 2015 SI-4 (1);</v>
      </c>
    </row>
    <row r="2130" spans="1:27" ht="409.5" hidden="1">
      <c r="A2130" t="s">
        <v>13056</v>
      </c>
      <c r="B2130" t="s">
        <v>4349</v>
      </c>
      <c r="C2130" t="s">
        <v>13054</v>
      </c>
      <c r="D2130" t="s">
        <v>13055</v>
      </c>
      <c r="E2130" t="s">
        <v>13054</v>
      </c>
      <c r="F2130" t="s">
        <v>13053</v>
      </c>
      <c r="G2130" s="25" t="s">
        <v>13052</v>
      </c>
      <c r="I2130" s="25" t="s">
        <v>13051</v>
      </c>
      <c r="J2130" t="s">
        <v>13050</v>
      </c>
      <c r="M2130" t="b">
        <v>0</v>
      </c>
      <c r="T2130" t="s">
        <v>4341</v>
      </c>
      <c r="U2130" t="s">
        <v>4340</v>
      </c>
      <c r="V2130" t="s">
        <v>12920</v>
      </c>
      <c r="W2130">
        <v>2358</v>
      </c>
      <c r="X2130" s="25" t="s">
        <v>13049</v>
      </c>
      <c r="Y2130" t="s">
        <v>21891</v>
      </c>
      <c r="AA2130" t="str">
        <f t="shared" si="33"/>
        <v>Intrusion Detection and Prevention Systems (IDPS) Security Requirements Guide :: Version 2, Release: 6 Benchmark Date: 24 Jul 2020 SI-4 (1);</v>
      </c>
    </row>
    <row r="2131" spans="1:27" ht="409.5" hidden="1">
      <c r="A2131" t="s">
        <v>5224</v>
      </c>
      <c r="B2131" t="s">
        <v>4349</v>
      </c>
      <c r="C2131" t="s">
        <v>4358</v>
      </c>
      <c r="D2131" t="s">
        <v>5223</v>
      </c>
      <c r="E2131" t="s">
        <v>5222</v>
      </c>
      <c r="F2131" t="s">
        <v>5221</v>
      </c>
      <c r="G2131" t="s">
        <v>5220</v>
      </c>
      <c r="I2131" s="25" t="s">
        <v>5219</v>
      </c>
      <c r="J2131" t="s">
        <v>5218</v>
      </c>
      <c r="M2131" t="b">
        <v>0</v>
      </c>
      <c r="T2131" t="s">
        <v>4341</v>
      </c>
      <c r="U2131" t="s">
        <v>4340</v>
      </c>
      <c r="V2131" t="s">
        <v>5162</v>
      </c>
      <c r="W2131">
        <v>4093</v>
      </c>
      <c r="X2131" s="25" t="s">
        <v>5217</v>
      </c>
      <c r="Y2131" t="s">
        <v>21892</v>
      </c>
      <c r="Z2131" t="s">
        <v>5216</v>
      </c>
      <c r="AA2131" t="str">
        <f t="shared" si="33"/>
        <v>Application Security and Development Security Technical Implementation Guide :: Version 5, Release: 2 Benchmark Date: 27 Oct 2022 SI-4 (12);</v>
      </c>
    </row>
    <row r="2132" spans="1:27" ht="409.5">
      <c r="A2132" t="s">
        <v>20094</v>
      </c>
      <c r="B2132" t="s">
        <v>4349</v>
      </c>
      <c r="C2132" t="s">
        <v>20092</v>
      </c>
      <c r="D2132" t="s">
        <v>20093</v>
      </c>
      <c r="E2132" t="s">
        <v>20092</v>
      </c>
      <c r="F2132" t="s">
        <v>20091</v>
      </c>
      <c r="G2132" s="25" t="s">
        <v>20090</v>
      </c>
      <c r="I2132" s="25" t="s">
        <v>20089</v>
      </c>
      <c r="J2132" t="s">
        <v>20088</v>
      </c>
      <c r="M2132" t="b">
        <v>0</v>
      </c>
      <c r="T2132" t="s">
        <v>4341</v>
      </c>
      <c r="U2132" t="s">
        <v>4340</v>
      </c>
      <c r="V2132" t="s">
        <v>19908</v>
      </c>
      <c r="W2132">
        <v>2489</v>
      </c>
      <c r="X2132" s="25" t="s">
        <v>21893</v>
      </c>
      <c r="Y2132" t="s">
        <v>21894</v>
      </c>
      <c r="AA2132" t="str">
        <f t="shared" si="33"/>
        <v>Application Layer Gateway (ALG) Security Requirements Guide (SRG) :: Version 1, Release: 2 Benchmark Date: 24 Jul 2015 SI-4 (22);</v>
      </c>
    </row>
    <row r="2133" spans="1:27" ht="409.5">
      <c r="A2133" t="s">
        <v>20087</v>
      </c>
      <c r="B2133" t="s">
        <v>4349</v>
      </c>
      <c r="C2133" t="s">
        <v>20085</v>
      </c>
      <c r="D2133" t="s">
        <v>20086</v>
      </c>
      <c r="E2133" t="s">
        <v>20085</v>
      </c>
      <c r="F2133" t="s">
        <v>20084</v>
      </c>
      <c r="G2133" s="25" t="s">
        <v>20083</v>
      </c>
      <c r="I2133" s="25" t="s">
        <v>20082</v>
      </c>
      <c r="J2133" t="s">
        <v>20081</v>
      </c>
      <c r="M2133" t="b">
        <v>0</v>
      </c>
      <c r="T2133" t="s">
        <v>4341</v>
      </c>
      <c r="U2133" t="s">
        <v>4340</v>
      </c>
      <c r="V2133" t="s">
        <v>19908</v>
      </c>
      <c r="W2133">
        <v>2489</v>
      </c>
      <c r="X2133" s="25" t="s">
        <v>21895</v>
      </c>
      <c r="Y2133" t="s">
        <v>21894</v>
      </c>
      <c r="AA2133" t="str">
        <f t="shared" si="33"/>
        <v>Application Layer Gateway (ALG) Security Requirements Guide (SRG) :: Version 1, Release: 2 Benchmark Date: 24 Jul 2015 SI-4 (22);</v>
      </c>
    </row>
    <row r="2134" spans="1:27" ht="409.5">
      <c r="A2134" t="s">
        <v>20080</v>
      </c>
      <c r="B2134" t="s">
        <v>4349</v>
      </c>
      <c r="C2134" t="s">
        <v>20078</v>
      </c>
      <c r="D2134" t="s">
        <v>20079</v>
      </c>
      <c r="E2134" t="s">
        <v>20078</v>
      </c>
      <c r="F2134" t="s">
        <v>20077</v>
      </c>
      <c r="G2134" s="25" t="s">
        <v>20076</v>
      </c>
      <c r="I2134" s="25" t="s">
        <v>20075</v>
      </c>
      <c r="J2134" t="s">
        <v>20074</v>
      </c>
      <c r="M2134" t="b">
        <v>0</v>
      </c>
      <c r="T2134" t="s">
        <v>4341</v>
      </c>
      <c r="U2134" t="s">
        <v>4340</v>
      </c>
      <c r="V2134" t="s">
        <v>19908</v>
      </c>
      <c r="W2134">
        <v>2489</v>
      </c>
      <c r="X2134" s="25" t="s">
        <v>21895</v>
      </c>
      <c r="Y2134" t="s">
        <v>21894</v>
      </c>
      <c r="AA2134" t="str">
        <f t="shared" si="33"/>
        <v>Application Layer Gateway (ALG) Security Requirements Guide (SRG) :: Version 1, Release: 2 Benchmark Date: 24 Jul 2015 SI-4 (22);</v>
      </c>
    </row>
    <row r="2135" spans="1:27" ht="409.5" hidden="1">
      <c r="A2135" t="s">
        <v>13048</v>
      </c>
      <c r="B2135" t="s">
        <v>4349</v>
      </c>
      <c r="C2135" t="s">
        <v>13046</v>
      </c>
      <c r="D2135" t="s">
        <v>13047</v>
      </c>
      <c r="E2135" t="s">
        <v>13046</v>
      </c>
      <c r="F2135" t="s">
        <v>13045</v>
      </c>
      <c r="G2135" s="25" t="s">
        <v>13044</v>
      </c>
      <c r="I2135" s="25" t="s">
        <v>13043</v>
      </c>
      <c r="J2135" t="s">
        <v>13042</v>
      </c>
      <c r="M2135" t="b">
        <v>0</v>
      </c>
      <c r="T2135" t="s">
        <v>4341</v>
      </c>
      <c r="U2135" t="s">
        <v>4340</v>
      </c>
      <c r="V2135" t="s">
        <v>12920</v>
      </c>
      <c r="W2135">
        <v>2358</v>
      </c>
      <c r="X2135" s="25" t="s">
        <v>21893</v>
      </c>
      <c r="Y2135" t="s">
        <v>21894</v>
      </c>
      <c r="AA2135" t="str">
        <f t="shared" si="33"/>
        <v>Intrusion Detection and Prevention Systems (IDPS) Security Requirements Guide :: Version 2, Release: 6 Benchmark Date: 24 Jul 2020 SI-4 (22);</v>
      </c>
    </row>
    <row r="2136" spans="1:27" ht="409.5" hidden="1">
      <c r="A2136" t="s">
        <v>13041</v>
      </c>
      <c r="B2136" t="s">
        <v>4349</v>
      </c>
      <c r="C2136" t="s">
        <v>13039</v>
      </c>
      <c r="D2136" t="s">
        <v>13040</v>
      </c>
      <c r="E2136" t="s">
        <v>13039</v>
      </c>
      <c r="F2136" t="s">
        <v>13038</v>
      </c>
      <c r="G2136" s="25" t="s">
        <v>13037</v>
      </c>
      <c r="I2136" s="25" t="s">
        <v>13036</v>
      </c>
      <c r="J2136" t="s">
        <v>13035</v>
      </c>
      <c r="M2136" t="b">
        <v>0</v>
      </c>
      <c r="T2136" t="s">
        <v>4341</v>
      </c>
      <c r="U2136" t="s">
        <v>4340</v>
      </c>
      <c r="V2136" t="s">
        <v>12920</v>
      </c>
      <c r="W2136">
        <v>2358</v>
      </c>
      <c r="X2136" s="25" t="s">
        <v>21895</v>
      </c>
      <c r="Y2136" t="s">
        <v>21894</v>
      </c>
      <c r="AA2136" t="str">
        <f t="shared" si="33"/>
        <v>Intrusion Detection and Prevention Systems (IDPS) Security Requirements Guide :: Version 2, Release: 6 Benchmark Date: 24 Jul 2020 SI-4 (22);</v>
      </c>
    </row>
    <row r="2137" spans="1:27" ht="409.5" hidden="1">
      <c r="A2137" t="s">
        <v>13034</v>
      </c>
      <c r="B2137" t="s">
        <v>4349</v>
      </c>
      <c r="C2137" t="s">
        <v>13032</v>
      </c>
      <c r="D2137" t="s">
        <v>13033</v>
      </c>
      <c r="E2137" t="s">
        <v>13032</v>
      </c>
      <c r="F2137" t="s">
        <v>13031</v>
      </c>
      <c r="G2137" s="25" t="s">
        <v>13030</v>
      </c>
      <c r="I2137" s="25" t="s">
        <v>13029</v>
      </c>
      <c r="J2137" t="s">
        <v>13028</v>
      </c>
      <c r="M2137" t="b">
        <v>0</v>
      </c>
      <c r="T2137" t="s">
        <v>4341</v>
      </c>
      <c r="U2137" t="s">
        <v>4340</v>
      </c>
      <c r="V2137" t="s">
        <v>12920</v>
      </c>
      <c r="W2137">
        <v>2358</v>
      </c>
      <c r="X2137" s="25" t="s">
        <v>21895</v>
      </c>
      <c r="Y2137" t="s">
        <v>21894</v>
      </c>
      <c r="AA2137" t="str">
        <f t="shared" si="33"/>
        <v>Intrusion Detection and Prevention Systems (IDPS) Security Requirements Guide :: Version 2, Release: 6 Benchmark Date: 24 Jul 2020 SI-4 (22);</v>
      </c>
    </row>
    <row r="2138" spans="1:27" ht="409.5">
      <c r="A2138" t="s">
        <v>20073</v>
      </c>
      <c r="B2138" t="s">
        <v>4349</v>
      </c>
      <c r="C2138" t="s">
        <v>20071</v>
      </c>
      <c r="D2138" t="s">
        <v>20072</v>
      </c>
      <c r="E2138" t="s">
        <v>20071</v>
      </c>
      <c r="F2138" t="s">
        <v>20070</v>
      </c>
      <c r="G2138" s="25" t="s">
        <v>20069</v>
      </c>
      <c r="I2138" s="25" t="s">
        <v>20068</v>
      </c>
      <c r="J2138" t="s">
        <v>20067</v>
      </c>
      <c r="M2138" t="b">
        <v>0</v>
      </c>
      <c r="T2138" t="s">
        <v>4341</v>
      </c>
      <c r="U2138" t="s">
        <v>4340</v>
      </c>
      <c r="V2138" t="s">
        <v>19908</v>
      </c>
      <c r="W2138">
        <v>2489</v>
      </c>
      <c r="X2138" s="25" t="s">
        <v>13020</v>
      </c>
      <c r="Y2138" t="s">
        <v>21896</v>
      </c>
      <c r="AA2138" t="str">
        <f t="shared" si="33"/>
        <v>Application Layer Gateway (ALG) Security Requirements Guide (SRG) :: Version 1, Release: 2 Benchmark Date: 24 Jul 2015 SI-4 (4);</v>
      </c>
    </row>
    <row r="2139" spans="1:27" ht="409.5">
      <c r="A2139" t="s">
        <v>20066</v>
      </c>
      <c r="B2139" t="s">
        <v>4349</v>
      </c>
      <c r="C2139" t="s">
        <v>20064</v>
      </c>
      <c r="D2139" t="s">
        <v>20065</v>
      </c>
      <c r="E2139" t="s">
        <v>20064</v>
      </c>
      <c r="F2139" t="s">
        <v>20063</v>
      </c>
      <c r="G2139" s="25" t="s">
        <v>20062</v>
      </c>
      <c r="I2139" s="25" t="s">
        <v>20061</v>
      </c>
      <c r="J2139" t="s">
        <v>20060</v>
      </c>
      <c r="M2139" t="b">
        <v>0</v>
      </c>
      <c r="T2139" t="s">
        <v>4341</v>
      </c>
      <c r="U2139" t="s">
        <v>4340</v>
      </c>
      <c r="V2139" t="s">
        <v>19908</v>
      </c>
      <c r="W2139">
        <v>2489</v>
      </c>
      <c r="X2139" s="25" t="s">
        <v>13012</v>
      </c>
      <c r="Y2139" t="s">
        <v>21896</v>
      </c>
      <c r="AA2139" t="str">
        <f t="shared" si="33"/>
        <v>Application Layer Gateway (ALG) Security Requirements Guide (SRG) :: Version 1, Release: 2 Benchmark Date: 24 Jul 2015 SI-4 (4);</v>
      </c>
    </row>
    <row r="2140" spans="1:27" ht="409.5" hidden="1">
      <c r="A2140" t="s">
        <v>13027</v>
      </c>
      <c r="B2140" t="s">
        <v>4349</v>
      </c>
      <c r="C2140" t="s">
        <v>13025</v>
      </c>
      <c r="D2140" t="s">
        <v>13026</v>
      </c>
      <c r="E2140" t="s">
        <v>13025</v>
      </c>
      <c r="F2140" t="s">
        <v>13024</v>
      </c>
      <c r="G2140" s="25" t="s">
        <v>13023</v>
      </c>
      <c r="I2140" s="25" t="s">
        <v>13022</v>
      </c>
      <c r="J2140" t="s">
        <v>13021</v>
      </c>
      <c r="M2140" t="b">
        <v>0</v>
      </c>
      <c r="T2140" t="s">
        <v>4341</v>
      </c>
      <c r="U2140" t="s">
        <v>4340</v>
      </c>
      <c r="V2140" t="s">
        <v>12920</v>
      </c>
      <c r="W2140">
        <v>2358</v>
      </c>
      <c r="X2140" s="25" t="s">
        <v>13020</v>
      </c>
      <c r="Y2140" t="s">
        <v>21896</v>
      </c>
      <c r="AA2140" t="str">
        <f t="shared" si="33"/>
        <v>Intrusion Detection and Prevention Systems (IDPS) Security Requirements Guide :: Version 2, Release: 6 Benchmark Date: 24 Jul 2020 SI-4 (4);</v>
      </c>
    </row>
    <row r="2141" spans="1:27" ht="409.5" hidden="1">
      <c r="A2141" t="s">
        <v>13019</v>
      </c>
      <c r="B2141" t="s">
        <v>4349</v>
      </c>
      <c r="C2141" t="s">
        <v>13017</v>
      </c>
      <c r="D2141" t="s">
        <v>13018</v>
      </c>
      <c r="E2141" t="s">
        <v>13017</v>
      </c>
      <c r="F2141" t="s">
        <v>13016</v>
      </c>
      <c r="G2141" s="25" t="s">
        <v>13015</v>
      </c>
      <c r="I2141" s="25" t="s">
        <v>13014</v>
      </c>
      <c r="J2141" t="s">
        <v>13013</v>
      </c>
      <c r="M2141" t="b">
        <v>0</v>
      </c>
      <c r="T2141" t="s">
        <v>4341</v>
      </c>
      <c r="U2141" t="s">
        <v>4340</v>
      </c>
      <c r="V2141" t="s">
        <v>12920</v>
      </c>
      <c r="W2141">
        <v>2358</v>
      </c>
      <c r="X2141" s="25" t="s">
        <v>13012</v>
      </c>
      <c r="Y2141" t="s">
        <v>21896</v>
      </c>
      <c r="AA2141" t="str">
        <f t="shared" si="33"/>
        <v>Intrusion Detection and Prevention Systems (IDPS) Security Requirements Guide :: Version 2, Release: 6 Benchmark Date: 24 Jul 2020 SI-4 (4);</v>
      </c>
    </row>
    <row r="2142" spans="1:27" ht="409.5">
      <c r="A2142" t="s">
        <v>20059</v>
      </c>
      <c r="B2142" t="s">
        <v>4349</v>
      </c>
      <c r="C2142" t="s">
        <v>20057</v>
      </c>
      <c r="D2142" t="s">
        <v>20058</v>
      </c>
      <c r="E2142" t="s">
        <v>20057</v>
      </c>
      <c r="F2142" t="s">
        <v>20056</v>
      </c>
      <c r="G2142" s="25" t="s">
        <v>20055</v>
      </c>
      <c r="I2142" s="25" t="s">
        <v>20054</v>
      </c>
      <c r="J2142" t="s">
        <v>20053</v>
      </c>
      <c r="M2142" t="b">
        <v>0</v>
      </c>
      <c r="T2142" t="s">
        <v>4341</v>
      </c>
      <c r="U2142" t="s">
        <v>4340</v>
      </c>
      <c r="V2142" t="s">
        <v>19908</v>
      </c>
      <c r="W2142">
        <v>2489</v>
      </c>
      <c r="X2142" s="25" t="s">
        <v>21898</v>
      </c>
      <c r="Y2142" t="s">
        <v>21897</v>
      </c>
      <c r="AA2142" t="str">
        <f t="shared" si="33"/>
        <v>Application Layer Gateway (ALG) Security Requirements Guide (SRG) :: Version 1, Release: 2 Benchmark Date: 24 Jul 2015 SI-4 (5);</v>
      </c>
    </row>
    <row r="2143" spans="1:27" ht="409.5">
      <c r="A2143" t="s">
        <v>20052</v>
      </c>
      <c r="B2143" t="s">
        <v>4349</v>
      </c>
      <c r="C2143" t="s">
        <v>20050</v>
      </c>
      <c r="D2143" t="s">
        <v>20051</v>
      </c>
      <c r="E2143" t="s">
        <v>20050</v>
      </c>
      <c r="F2143" t="s">
        <v>20049</v>
      </c>
      <c r="G2143" s="25" t="s">
        <v>20048</v>
      </c>
      <c r="I2143" s="25" t="s">
        <v>20047</v>
      </c>
      <c r="J2143" t="s">
        <v>20046</v>
      </c>
      <c r="M2143" t="b">
        <v>0</v>
      </c>
      <c r="T2143" t="s">
        <v>4341</v>
      </c>
      <c r="U2143" t="s">
        <v>4340</v>
      </c>
      <c r="V2143" t="s">
        <v>19908</v>
      </c>
      <c r="W2143">
        <v>2489</v>
      </c>
      <c r="X2143" s="25" t="s">
        <v>21898</v>
      </c>
      <c r="Y2143" t="s">
        <v>21897</v>
      </c>
      <c r="AA2143" t="str">
        <f t="shared" si="33"/>
        <v>Application Layer Gateway (ALG) Security Requirements Guide (SRG) :: Version 1, Release: 2 Benchmark Date: 24 Jul 2015 SI-4 (5);</v>
      </c>
    </row>
    <row r="2144" spans="1:27" ht="409.5">
      <c r="A2144" t="s">
        <v>20045</v>
      </c>
      <c r="B2144" t="s">
        <v>4349</v>
      </c>
      <c r="C2144" t="s">
        <v>20043</v>
      </c>
      <c r="D2144" t="s">
        <v>20044</v>
      </c>
      <c r="E2144" t="s">
        <v>20043</v>
      </c>
      <c r="F2144" t="s">
        <v>20042</v>
      </c>
      <c r="G2144" s="25" t="s">
        <v>20023</v>
      </c>
      <c r="I2144" s="25" t="s">
        <v>20041</v>
      </c>
      <c r="J2144" t="s">
        <v>20040</v>
      </c>
      <c r="M2144" t="b">
        <v>0</v>
      </c>
      <c r="T2144" t="s">
        <v>4341</v>
      </c>
      <c r="U2144" t="s">
        <v>4340</v>
      </c>
      <c r="V2144" t="s">
        <v>19908</v>
      </c>
      <c r="W2144">
        <v>2489</v>
      </c>
      <c r="X2144" s="25" t="s">
        <v>21898</v>
      </c>
      <c r="Y2144" t="s">
        <v>21897</v>
      </c>
      <c r="AA2144" t="str">
        <f t="shared" si="33"/>
        <v>Application Layer Gateway (ALG) Security Requirements Guide (SRG) :: Version 1, Release: 2 Benchmark Date: 24 Jul 2015 SI-4 (5);</v>
      </c>
    </row>
    <row r="2145" spans="1:27" ht="409.5">
      <c r="A2145" t="s">
        <v>20039</v>
      </c>
      <c r="B2145" t="s">
        <v>4349</v>
      </c>
      <c r="C2145" t="s">
        <v>20037</v>
      </c>
      <c r="D2145" t="s">
        <v>20038</v>
      </c>
      <c r="E2145" t="s">
        <v>20037</v>
      </c>
      <c r="F2145" t="s">
        <v>20036</v>
      </c>
      <c r="G2145" s="25" t="s">
        <v>20023</v>
      </c>
      <c r="I2145" s="25" t="s">
        <v>20035</v>
      </c>
      <c r="J2145" t="s">
        <v>20034</v>
      </c>
      <c r="M2145" t="b">
        <v>0</v>
      </c>
      <c r="T2145" t="s">
        <v>4341</v>
      </c>
      <c r="U2145" t="s">
        <v>4340</v>
      </c>
      <c r="V2145" t="s">
        <v>19908</v>
      </c>
      <c r="W2145">
        <v>2489</v>
      </c>
      <c r="X2145" s="25" t="s">
        <v>21898</v>
      </c>
      <c r="Y2145" t="s">
        <v>21897</v>
      </c>
      <c r="AA2145" t="str">
        <f t="shared" si="33"/>
        <v>Application Layer Gateway (ALG) Security Requirements Guide (SRG) :: Version 1, Release: 2 Benchmark Date: 24 Jul 2015 SI-4 (5);</v>
      </c>
    </row>
    <row r="2146" spans="1:27" ht="409.5">
      <c r="A2146" t="s">
        <v>20033</v>
      </c>
      <c r="B2146" t="s">
        <v>4349</v>
      </c>
      <c r="C2146" t="s">
        <v>20031</v>
      </c>
      <c r="D2146" t="s">
        <v>20032</v>
      </c>
      <c r="E2146" t="s">
        <v>20031</v>
      </c>
      <c r="F2146" t="s">
        <v>20030</v>
      </c>
      <c r="G2146" s="25" t="s">
        <v>20023</v>
      </c>
      <c r="I2146" s="25" t="s">
        <v>20029</v>
      </c>
      <c r="J2146" t="s">
        <v>20028</v>
      </c>
      <c r="M2146" t="b">
        <v>0</v>
      </c>
      <c r="T2146" t="s">
        <v>4341</v>
      </c>
      <c r="U2146" t="s">
        <v>4340</v>
      </c>
      <c r="V2146" t="s">
        <v>19908</v>
      </c>
      <c r="W2146">
        <v>2489</v>
      </c>
      <c r="X2146" s="25" t="s">
        <v>21898</v>
      </c>
      <c r="Y2146" t="s">
        <v>21897</v>
      </c>
      <c r="AA2146" t="str">
        <f t="shared" si="33"/>
        <v>Application Layer Gateway (ALG) Security Requirements Guide (SRG) :: Version 1, Release: 2 Benchmark Date: 24 Jul 2015 SI-4 (5);</v>
      </c>
    </row>
    <row r="2147" spans="1:27" ht="409.5">
      <c r="A2147" t="s">
        <v>20027</v>
      </c>
      <c r="B2147" t="s">
        <v>4349</v>
      </c>
      <c r="C2147" t="s">
        <v>20025</v>
      </c>
      <c r="D2147" t="s">
        <v>20026</v>
      </c>
      <c r="E2147" t="s">
        <v>20025</v>
      </c>
      <c r="F2147" s="25" t="s">
        <v>20024</v>
      </c>
      <c r="G2147" s="25" t="s">
        <v>20023</v>
      </c>
      <c r="I2147" s="25" t="s">
        <v>20022</v>
      </c>
      <c r="J2147" s="25" t="s">
        <v>20021</v>
      </c>
      <c r="M2147" t="b">
        <v>0</v>
      </c>
      <c r="T2147" t="s">
        <v>4341</v>
      </c>
      <c r="U2147" t="s">
        <v>4340</v>
      </c>
      <c r="V2147" t="s">
        <v>19908</v>
      </c>
      <c r="W2147">
        <v>2489</v>
      </c>
      <c r="X2147" s="25" t="s">
        <v>21898</v>
      </c>
      <c r="Y2147" t="s">
        <v>21897</v>
      </c>
      <c r="AA2147" t="str">
        <f t="shared" si="33"/>
        <v>Application Layer Gateway (ALG) Security Requirements Guide (SRG) :: Version 1, Release: 2 Benchmark Date: 24 Jul 2015 SI-4 (5);</v>
      </c>
    </row>
    <row r="2148" spans="1:27" ht="409.5" hidden="1">
      <c r="A2148" t="s">
        <v>15068</v>
      </c>
      <c r="B2148" t="s">
        <v>5187</v>
      </c>
      <c r="C2148" t="s">
        <v>15067</v>
      </c>
      <c r="D2148" t="s">
        <v>15066</v>
      </c>
      <c r="E2148" t="s">
        <v>15065</v>
      </c>
      <c r="F2148" t="s">
        <v>15064</v>
      </c>
      <c r="G2148" s="25" t="s">
        <v>15063</v>
      </c>
      <c r="I2148" s="25" t="s">
        <v>15062</v>
      </c>
      <c r="J2148" t="s">
        <v>15061</v>
      </c>
      <c r="M2148" t="b">
        <v>0</v>
      </c>
      <c r="T2148" t="s">
        <v>4341</v>
      </c>
      <c r="U2148" t="s">
        <v>4340</v>
      </c>
      <c r="V2148" t="s">
        <v>15010</v>
      </c>
      <c r="W2148">
        <v>2912</v>
      </c>
      <c r="X2148" s="25" t="s">
        <v>21898</v>
      </c>
      <c r="Y2148" t="s">
        <v>21897</v>
      </c>
      <c r="Z2148" t="s">
        <v>15060</v>
      </c>
      <c r="AA2148" t="str">
        <f t="shared" si="33"/>
        <v>Firewall Security Requirements Guide :: Version 2, Release: 3 Benchmark Date: 27 Oct 2022 SI-4 (5);</v>
      </c>
    </row>
    <row r="2149" spans="1:27" ht="409.5" hidden="1">
      <c r="A2149" t="s">
        <v>13011</v>
      </c>
      <c r="B2149" t="s">
        <v>4349</v>
      </c>
      <c r="C2149" t="s">
        <v>13009</v>
      </c>
      <c r="D2149" t="s">
        <v>13010</v>
      </c>
      <c r="E2149" t="s">
        <v>13009</v>
      </c>
      <c r="F2149" t="s">
        <v>13008</v>
      </c>
      <c r="G2149" s="25" t="s">
        <v>13007</v>
      </c>
      <c r="I2149" s="25" t="s">
        <v>13006</v>
      </c>
      <c r="J2149" t="s">
        <v>13005</v>
      </c>
      <c r="M2149" t="b">
        <v>0</v>
      </c>
      <c r="T2149" t="s">
        <v>4341</v>
      </c>
      <c r="U2149" t="s">
        <v>4340</v>
      </c>
      <c r="V2149" t="s">
        <v>12920</v>
      </c>
      <c r="W2149">
        <v>2358</v>
      </c>
      <c r="X2149" s="25" t="s">
        <v>21898</v>
      </c>
      <c r="Y2149" t="s">
        <v>21897</v>
      </c>
      <c r="AA2149" t="str">
        <f t="shared" si="33"/>
        <v>Intrusion Detection and Prevention Systems (IDPS) Security Requirements Guide :: Version 2, Release: 6 Benchmark Date: 24 Jul 2020 SI-4 (5);</v>
      </c>
    </row>
    <row r="2150" spans="1:27" ht="409.5" hidden="1">
      <c r="A2150" t="s">
        <v>13004</v>
      </c>
      <c r="B2150" t="s">
        <v>4349</v>
      </c>
      <c r="C2150" t="s">
        <v>13002</v>
      </c>
      <c r="D2150" t="s">
        <v>13003</v>
      </c>
      <c r="E2150" t="s">
        <v>13002</v>
      </c>
      <c r="F2150" t="s">
        <v>13001</v>
      </c>
      <c r="G2150" s="25" t="s">
        <v>13000</v>
      </c>
      <c r="I2150" s="25" t="s">
        <v>12999</v>
      </c>
      <c r="J2150" t="s">
        <v>12998</v>
      </c>
      <c r="M2150" t="b">
        <v>0</v>
      </c>
      <c r="T2150" t="s">
        <v>4341</v>
      </c>
      <c r="U2150" t="s">
        <v>4340</v>
      </c>
      <c r="V2150" t="s">
        <v>12920</v>
      </c>
      <c r="W2150">
        <v>2358</v>
      </c>
      <c r="X2150" s="25" t="s">
        <v>21898</v>
      </c>
      <c r="Y2150" t="s">
        <v>21897</v>
      </c>
      <c r="AA2150" t="str">
        <f t="shared" si="33"/>
        <v>Intrusion Detection and Prevention Systems (IDPS) Security Requirements Guide :: Version 2, Release: 6 Benchmark Date: 24 Jul 2020 SI-4 (5);</v>
      </c>
    </row>
    <row r="2151" spans="1:27" ht="409.5" hidden="1">
      <c r="A2151" t="s">
        <v>12997</v>
      </c>
      <c r="B2151" t="s">
        <v>4349</v>
      </c>
      <c r="C2151" t="s">
        <v>12995</v>
      </c>
      <c r="D2151" t="s">
        <v>12996</v>
      </c>
      <c r="E2151" t="s">
        <v>12995</v>
      </c>
      <c r="F2151" t="s">
        <v>12994</v>
      </c>
      <c r="G2151" s="25" t="s">
        <v>12979</v>
      </c>
      <c r="I2151" s="25" t="s">
        <v>12993</v>
      </c>
      <c r="J2151" t="s">
        <v>12992</v>
      </c>
      <c r="M2151" t="b">
        <v>0</v>
      </c>
      <c r="T2151" t="s">
        <v>4341</v>
      </c>
      <c r="U2151" t="s">
        <v>4340</v>
      </c>
      <c r="V2151" t="s">
        <v>12920</v>
      </c>
      <c r="W2151">
        <v>2358</v>
      </c>
      <c r="X2151" s="25" t="s">
        <v>21898</v>
      </c>
      <c r="Y2151" t="s">
        <v>21897</v>
      </c>
      <c r="AA2151" t="str">
        <f t="shared" si="33"/>
        <v>Intrusion Detection and Prevention Systems (IDPS) Security Requirements Guide :: Version 2, Release: 6 Benchmark Date: 24 Jul 2020 SI-4 (5);</v>
      </c>
    </row>
    <row r="2152" spans="1:27" ht="409.5" hidden="1">
      <c r="A2152" t="s">
        <v>12991</v>
      </c>
      <c r="B2152" t="s">
        <v>4349</v>
      </c>
      <c r="C2152" t="s">
        <v>12990</v>
      </c>
      <c r="D2152" t="s">
        <v>12989</v>
      </c>
      <c r="E2152" t="s">
        <v>12988</v>
      </c>
      <c r="F2152" t="s">
        <v>12987</v>
      </c>
      <c r="G2152" s="25" t="s">
        <v>12986</v>
      </c>
      <c r="I2152" s="25" t="s">
        <v>12985</v>
      </c>
      <c r="J2152" t="s">
        <v>12984</v>
      </c>
      <c r="M2152" t="b">
        <v>0</v>
      </c>
      <c r="T2152" t="s">
        <v>4341</v>
      </c>
      <c r="U2152" t="s">
        <v>4340</v>
      </c>
      <c r="V2152" t="s">
        <v>12920</v>
      </c>
      <c r="W2152">
        <v>2358</v>
      </c>
      <c r="X2152" s="25" t="s">
        <v>21898</v>
      </c>
      <c r="Y2152" t="s">
        <v>21897</v>
      </c>
      <c r="AA2152" t="str">
        <f t="shared" si="33"/>
        <v>Intrusion Detection and Prevention Systems (IDPS) Security Requirements Guide :: Version 2, Release: 6 Benchmark Date: 24 Jul 2020 SI-4 (5);</v>
      </c>
    </row>
    <row r="2153" spans="1:27" ht="409.5" hidden="1">
      <c r="A2153" t="s">
        <v>12983</v>
      </c>
      <c r="B2153" t="s">
        <v>4349</v>
      </c>
      <c r="C2153" t="s">
        <v>12981</v>
      </c>
      <c r="D2153" t="s">
        <v>12982</v>
      </c>
      <c r="E2153" t="s">
        <v>12981</v>
      </c>
      <c r="F2153" t="s">
        <v>12980</v>
      </c>
      <c r="G2153" s="25" t="s">
        <v>12979</v>
      </c>
      <c r="I2153" s="25" t="s">
        <v>12978</v>
      </c>
      <c r="J2153" t="s">
        <v>12977</v>
      </c>
      <c r="M2153" t="b">
        <v>0</v>
      </c>
      <c r="T2153" t="s">
        <v>4341</v>
      </c>
      <c r="U2153" t="s">
        <v>4340</v>
      </c>
      <c r="V2153" t="s">
        <v>12920</v>
      </c>
      <c r="W2153">
        <v>2358</v>
      </c>
      <c r="X2153" s="25" t="s">
        <v>21898</v>
      </c>
      <c r="Y2153" t="s">
        <v>21897</v>
      </c>
      <c r="AA2153" t="str">
        <f t="shared" si="33"/>
        <v>Intrusion Detection and Prevention Systems (IDPS) Security Requirements Guide :: Version 2, Release: 6 Benchmark Date: 24 Jul 2020 SI-4 (5);</v>
      </c>
    </row>
    <row r="2154" spans="1:27" ht="409.5" hidden="1">
      <c r="A2154" t="s">
        <v>12976</v>
      </c>
      <c r="B2154" t="s">
        <v>4349</v>
      </c>
      <c r="C2154" t="s">
        <v>12974</v>
      </c>
      <c r="D2154" t="s">
        <v>12975</v>
      </c>
      <c r="E2154" t="s">
        <v>12974</v>
      </c>
      <c r="F2154" s="25" t="s">
        <v>12973</v>
      </c>
      <c r="G2154" s="25" t="s">
        <v>12972</v>
      </c>
      <c r="I2154" s="25" t="s">
        <v>12971</v>
      </c>
      <c r="J2154" t="s">
        <v>12970</v>
      </c>
      <c r="M2154" t="b">
        <v>0</v>
      </c>
      <c r="T2154" t="s">
        <v>4341</v>
      </c>
      <c r="U2154" t="s">
        <v>4340</v>
      </c>
      <c r="V2154" t="s">
        <v>12920</v>
      </c>
      <c r="W2154">
        <v>2358</v>
      </c>
      <c r="X2154" s="25" t="s">
        <v>21898</v>
      </c>
      <c r="Y2154" t="s">
        <v>21897</v>
      </c>
      <c r="AA2154" t="str">
        <f t="shared" si="33"/>
        <v>Intrusion Detection and Prevention Systems (IDPS) Security Requirements Guide :: Version 2, Release: 6 Benchmark Date: 24 Jul 2020 SI-4 (5);</v>
      </c>
    </row>
    <row r="2155" spans="1:27" ht="409.5" hidden="1">
      <c r="A2155" t="s">
        <v>5215</v>
      </c>
      <c r="B2155" t="s">
        <v>5187</v>
      </c>
      <c r="C2155" t="s">
        <v>4358</v>
      </c>
      <c r="D2155" t="s">
        <v>5214</v>
      </c>
      <c r="E2155" t="s">
        <v>5213</v>
      </c>
      <c r="F2155" t="s">
        <v>5212</v>
      </c>
      <c r="G2155" s="25" t="s">
        <v>5211</v>
      </c>
      <c r="I2155" s="25" t="s">
        <v>5210</v>
      </c>
      <c r="J2155" t="s">
        <v>5209</v>
      </c>
      <c r="M2155" t="b">
        <v>0</v>
      </c>
      <c r="T2155" t="s">
        <v>4341</v>
      </c>
      <c r="U2155" t="s">
        <v>4340</v>
      </c>
      <c r="V2155" t="s">
        <v>5162</v>
      </c>
      <c r="W2155">
        <v>4093</v>
      </c>
      <c r="X2155" s="25" t="s">
        <v>5208</v>
      </c>
      <c r="Y2155" t="s">
        <v>21496</v>
      </c>
      <c r="Z2155" t="s">
        <v>5207</v>
      </c>
      <c r="AA2155" t="str">
        <f t="shared" si="33"/>
        <v>Application Security and Development Security Technical Implementation Guide :: Version 5, Release: 2 Benchmark Date: 27 Oct 2022 SI-5;</v>
      </c>
    </row>
    <row r="2156" spans="1:27" ht="409.5" hidden="1">
      <c r="A2156" t="s">
        <v>5206</v>
      </c>
      <c r="B2156" t="s">
        <v>5187</v>
      </c>
      <c r="C2156" t="s">
        <v>4358</v>
      </c>
      <c r="D2156" t="s">
        <v>5205</v>
      </c>
      <c r="E2156" t="s">
        <v>5204</v>
      </c>
      <c r="F2156" t="s">
        <v>5203</v>
      </c>
      <c r="G2156" s="25" t="s">
        <v>5202</v>
      </c>
      <c r="I2156" s="25" t="s">
        <v>5201</v>
      </c>
      <c r="J2156" s="25" t="s">
        <v>5200</v>
      </c>
      <c r="M2156" t="b">
        <v>0</v>
      </c>
      <c r="T2156" t="s">
        <v>4341</v>
      </c>
      <c r="U2156" t="s">
        <v>4340</v>
      </c>
      <c r="V2156" t="s">
        <v>5162</v>
      </c>
      <c r="W2156">
        <v>4093</v>
      </c>
      <c r="X2156" s="25" t="s">
        <v>5199</v>
      </c>
      <c r="Y2156" t="s">
        <v>21496</v>
      </c>
      <c r="Z2156" t="s">
        <v>5198</v>
      </c>
      <c r="AA2156" t="str">
        <f t="shared" si="33"/>
        <v>Application Security and Development Security Technical Implementation Guide :: Version 5, Release: 2 Benchmark Date: 27 Oct 2022 SI-5;</v>
      </c>
    </row>
    <row r="2157" spans="1:27" ht="409.5" hidden="1">
      <c r="A2157" t="s">
        <v>9481</v>
      </c>
      <c r="B2157" t="s">
        <v>4349</v>
      </c>
      <c r="C2157" t="s">
        <v>7717</v>
      </c>
      <c r="D2157" t="s">
        <v>9480</v>
      </c>
      <c r="E2157" t="s">
        <v>9479</v>
      </c>
      <c r="F2157" t="s">
        <v>9478</v>
      </c>
      <c r="G2157" s="25" t="s">
        <v>9477</v>
      </c>
      <c r="I2157" s="25" t="s">
        <v>9476</v>
      </c>
      <c r="J2157" s="25" t="s">
        <v>9475</v>
      </c>
      <c r="M2157" t="b">
        <v>0</v>
      </c>
      <c r="T2157" t="s">
        <v>4341</v>
      </c>
      <c r="U2157" t="s">
        <v>4340</v>
      </c>
      <c r="V2157" t="s">
        <v>9446</v>
      </c>
      <c r="W2157">
        <v>3333</v>
      </c>
      <c r="X2157" s="25" t="s">
        <v>21900</v>
      </c>
      <c r="Y2157" t="s">
        <v>21899</v>
      </c>
      <c r="AA2157" t="str">
        <f t="shared" si="33"/>
        <v>SDN Controller Security Requirements Guide :: Version 1, Release: 2 Benchmark Date: 24 Apr 2020 SI-5;SI-6;</v>
      </c>
    </row>
    <row r="2158" spans="1:27" ht="409.5" hidden="1">
      <c r="A2158" t="s">
        <v>17155</v>
      </c>
      <c r="B2158" t="s">
        <v>4349</v>
      </c>
      <c r="C2158" t="s">
        <v>5687</v>
      </c>
      <c r="D2158" t="s">
        <v>17154</v>
      </c>
      <c r="E2158" t="s">
        <v>17153</v>
      </c>
      <c r="F2158" t="s">
        <v>17152</v>
      </c>
      <c r="G2158" s="25" t="s">
        <v>17151</v>
      </c>
      <c r="I2158" s="25" t="s">
        <v>17150</v>
      </c>
      <c r="J2158" t="s">
        <v>17149</v>
      </c>
      <c r="M2158" t="b">
        <v>0</v>
      </c>
      <c r="T2158" t="s">
        <v>4341</v>
      </c>
      <c r="U2158" t="s">
        <v>4340</v>
      </c>
      <c r="V2158" t="s">
        <v>16942</v>
      </c>
      <c r="W2158">
        <v>5239</v>
      </c>
      <c r="X2158" s="25" t="s">
        <v>21490</v>
      </c>
      <c r="Y2158" t="s">
        <v>21491</v>
      </c>
      <c r="AA2158" t="str">
        <f t="shared" si="33"/>
        <v>Container Platform Security Requirements Guide :: Version 1, Release: 3 Benchmark Date: 27 Jan 2022 SI-6;</v>
      </c>
    </row>
    <row r="2159" spans="1:27" ht="409.5" hidden="1">
      <c r="A2159" t="s">
        <v>13584</v>
      </c>
      <c r="B2159" t="s">
        <v>4349</v>
      </c>
      <c r="C2159" t="s">
        <v>13583</v>
      </c>
      <c r="D2159" t="s">
        <v>13582</v>
      </c>
      <c r="E2159" t="s">
        <v>13581</v>
      </c>
      <c r="F2159" t="s">
        <v>13580</v>
      </c>
      <c r="G2159" s="25" t="s">
        <v>13579</v>
      </c>
      <c r="I2159" t="s">
        <v>13578</v>
      </c>
      <c r="J2159" t="s">
        <v>13577</v>
      </c>
      <c r="M2159" t="b">
        <v>0</v>
      </c>
      <c r="T2159" t="s">
        <v>4341</v>
      </c>
      <c r="U2159" t="s">
        <v>4340</v>
      </c>
      <c r="V2159" t="s">
        <v>13339</v>
      </c>
      <c r="W2159">
        <v>2895</v>
      </c>
      <c r="X2159" s="25" t="s">
        <v>21490</v>
      </c>
      <c r="Y2159" t="s">
        <v>21491</v>
      </c>
      <c r="Z2159" t="s">
        <v>13576</v>
      </c>
      <c r="AA2159" t="str">
        <f t="shared" si="33"/>
        <v>General Purpose Operating System Security Requirements Guide :: Version 2, Release: 4 Benchmark Date: 27 Jul 2022 SI-6;</v>
      </c>
    </row>
    <row r="2160" spans="1:27" ht="409.5" hidden="1">
      <c r="A2160" t="s">
        <v>11545</v>
      </c>
      <c r="B2160" t="s">
        <v>4349</v>
      </c>
      <c r="C2160" t="s">
        <v>5687</v>
      </c>
      <c r="D2160" t="s">
        <v>11544</v>
      </c>
      <c r="E2160" t="s">
        <v>11543</v>
      </c>
      <c r="F2160" t="s">
        <v>11542</v>
      </c>
      <c r="G2160" s="25" t="s">
        <v>11541</v>
      </c>
      <c r="I2160" s="25" t="s">
        <v>11540</v>
      </c>
      <c r="J2160" t="s">
        <v>11539</v>
      </c>
      <c r="M2160" t="b">
        <v>0</v>
      </c>
      <c r="T2160" t="s">
        <v>4341</v>
      </c>
      <c r="U2160" t="s">
        <v>4340</v>
      </c>
      <c r="V2160" t="s">
        <v>11272</v>
      </c>
      <c r="W2160">
        <v>2906</v>
      </c>
      <c r="X2160" s="25" t="s">
        <v>21490</v>
      </c>
      <c r="Y2160" t="s">
        <v>21491</v>
      </c>
      <c r="Z2160" t="s">
        <v>11538</v>
      </c>
      <c r="AA2160" t="str">
        <f t="shared" si="33"/>
        <v>Mainframe Product Security Requirements Guide :: Version 2, Release: 1 Benchmark Date: 27 Oct 2022 SI-6;</v>
      </c>
    </row>
    <row r="2161" spans="1:27" ht="409.5" hidden="1">
      <c r="A2161" t="s">
        <v>8513</v>
      </c>
      <c r="B2161" t="s">
        <v>4349</v>
      </c>
      <c r="C2161" t="s">
        <v>5687</v>
      </c>
      <c r="D2161" t="s">
        <v>8512</v>
      </c>
      <c r="E2161" t="s">
        <v>8511</v>
      </c>
      <c r="F2161" t="s">
        <v>8510</v>
      </c>
      <c r="G2161" s="25" t="s">
        <v>8509</v>
      </c>
      <c r="I2161" s="25" t="s">
        <v>8508</v>
      </c>
      <c r="J2161" s="25" t="s">
        <v>8507</v>
      </c>
      <c r="M2161" t="b">
        <v>0</v>
      </c>
      <c r="T2161" t="s">
        <v>4341</v>
      </c>
      <c r="U2161" t="s">
        <v>4340</v>
      </c>
      <c r="V2161" t="s">
        <v>8332</v>
      </c>
      <c r="W2161">
        <v>5269</v>
      </c>
      <c r="X2161" s="25" t="s">
        <v>21490</v>
      </c>
      <c r="Y2161" t="s">
        <v>21491</v>
      </c>
      <c r="AA2161" t="str">
        <f t="shared" si="33"/>
        <v>Unified Endpoint Management Server Security Requirements Guide :: Version 1, Release: 1 Benchmark Date: 20 Nov 2020 SI-6;</v>
      </c>
    </row>
    <row r="2162" spans="1:27" ht="409.5" hidden="1">
      <c r="A2162" t="s">
        <v>5688</v>
      </c>
      <c r="B2162" t="s">
        <v>4349</v>
      </c>
      <c r="C2162" t="s">
        <v>5687</v>
      </c>
      <c r="D2162" t="s">
        <v>5686</v>
      </c>
      <c r="E2162" t="s">
        <v>5685</v>
      </c>
      <c r="F2162" t="s">
        <v>5684</v>
      </c>
      <c r="G2162" s="25" t="s">
        <v>5683</v>
      </c>
      <c r="I2162" s="25" t="s">
        <v>5682</v>
      </c>
      <c r="J2162" t="s">
        <v>5681</v>
      </c>
      <c r="M2162" t="b">
        <v>0</v>
      </c>
      <c r="T2162" t="s">
        <v>4341</v>
      </c>
      <c r="U2162" t="s">
        <v>4340</v>
      </c>
      <c r="V2162" t="s">
        <v>5162</v>
      </c>
      <c r="W2162">
        <v>4093</v>
      </c>
      <c r="X2162" s="25" t="s">
        <v>21490</v>
      </c>
      <c r="Y2162" t="s">
        <v>21491</v>
      </c>
      <c r="Z2162" t="s">
        <v>5680</v>
      </c>
      <c r="AA2162" t="str">
        <f t="shared" si="33"/>
        <v>Application Security and Development Security Technical Implementation Guide :: Version 5, Release: 2 Benchmark Date: 27 Oct 2022 SI-6;</v>
      </c>
    </row>
    <row r="2163" spans="1:27" ht="409.5" hidden="1">
      <c r="A2163" t="s">
        <v>17148</v>
      </c>
      <c r="B2163" t="s">
        <v>4349</v>
      </c>
      <c r="C2163" t="s">
        <v>5678</v>
      </c>
      <c r="D2163" t="s">
        <v>17147</v>
      </c>
      <c r="E2163" t="s">
        <v>17146</v>
      </c>
      <c r="F2163" t="s">
        <v>17145</v>
      </c>
      <c r="G2163" s="25" t="s">
        <v>17144</v>
      </c>
      <c r="I2163" s="25" t="s">
        <v>17143</v>
      </c>
      <c r="J2163" t="s">
        <v>17142</v>
      </c>
      <c r="M2163" t="b">
        <v>0</v>
      </c>
      <c r="T2163" t="s">
        <v>4341</v>
      </c>
      <c r="U2163" t="s">
        <v>4340</v>
      </c>
      <c r="V2163" t="s">
        <v>16942</v>
      </c>
      <c r="W2163">
        <v>5239</v>
      </c>
      <c r="X2163" s="25" t="s">
        <v>21901</v>
      </c>
      <c r="Y2163" t="s">
        <v>21491</v>
      </c>
      <c r="AA2163" t="str">
        <f t="shared" si="33"/>
        <v>Container Platform Security Requirements Guide :: Version 1, Release: 3 Benchmark Date: 27 Jan 2022 SI-6;</v>
      </c>
    </row>
    <row r="2164" spans="1:27" ht="409.5" hidden="1">
      <c r="A2164" t="s">
        <v>15554</v>
      </c>
      <c r="B2164" t="s">
        <v>4349</v>
      </c>
      <c r="C2164" t="s">
        <v>15552</v>
      </c>
      <c r="D2164" t="s">
        <v>15553</v>
      </c>
      <c r="E2164" t="s">
        <v>15552</v>
      </c>
      <c r="F2164" t="s">
        <v>15551</v>
      </c>
      <c r="G2164" s="25" t="s">
        <v>15550</v>
      </c>
      <c r="I2164" t="s">
        <v>15549</v>
      </c>
      <c r="J2164" t="s">
        <v>15548</v>
      </c>
      <c r="M2164" t="b">
        <v>0</v>
      </c>
      <c r="T2164" t="s">
        <v>4341</v>
      </c>
      <c r="U2164" t="s">
        <v>4340</v>
      </c>
      <c r="V2164" t="s">
        <v>15278</v>
      </c>
      <c r="W2164">
        <v>2355</v>
      </c>
      <c r="X2164" s="25" t="s">
        <v>21901</v>
      </c>
      <c r="Y2164" t="s">
        <v>21491</v>
      </c>
      <c r="AA2164" t="str">
        <f t="shared" si="33"/>
        <v>Domain Name System (DNS) Security Requirements Guide :: Version 2, Release: 4 Benchmark Date: 23 Oct 2015 SI-6;</v>
      </c>
    </row>
    <row r="2165" spans="1:27" ht="409.5" hidden="1">
      <c r="A2165" t="s">
        <v>13575</v>
      </c>
      <c r="B2165" t="s">
        <v>4349</v>
      </c>
      <c r="C2165" t="s">
        <v>13574</v>
      </c>
      <c r="D2165" t="s">
        <v>13573</v>
      </c>
      <c r="E2165" t="s">
        <v>13572</v>
      </c>
      <c r="F2165" t="s">
        <v>13571</v>
      </c>
      <c r="G2165" s="25" t="s">
        <v>13570</v>
      </c>
      <c r="I2165" t="s">
        <v>13569</v>
      </c>
      <c r="J2165" t="s">
        <v>13568</v>
      </c>
      <c r="M2165" t="b">
        <v>0</v>
      </c>
      <c r="T2165" t="s">
        <v>4341</v>
      </c>
      <c r="U2165" t="s">
        <v>4340</v>
      </c>
      <c r="V2165" t="s">
        <v>13339</v>
      </c>
      <c r="W2165">
        <v>2895</v>
      </c>
      <c r="X2165" s="25" t="s">
        <v>21901</v>
      </c>
      <c r="Y2165" t="s">
        <v>21491</v>
      </c>
      <c r="Z2165" t="s">
        <v>13567</v>
      </c>
      <c r="AA2165" t="str">
        <f t="shared" si="33"/>
        <v>General Purpose Operating System Security Requirements Guide :: Version 2, Release: 4 Benchmark Date: 27 Jul 2022 SI-6;</v>
      </c>
    </row>
    <row r="2166" spans="1:27" ht="409.5" hidden="1">
      <c r="A2166" t="s">
        <v>11537</v>
      </c>
      <c r="B2166" t="s">
        <v>4349</v>
      </c>
      <c r="C2166" t="s">
        <v>5678</v>
      </c>
      <c r="D2166" t="s">
        <v>11536</v>
      </c>
      <c r="E2166" t="s">
        <v>11535</v>
      </c>
      <c r="F2166" t="s">
        <v>11534</v>
      </c>
      <c r="G2166" s="25" t="s">
        <v>11533</v>
      </c>
      <c r="I2166" s="25" t="s">
        <v>11532</v>
      </c>
      <c r="J2166" t="s">
        <v>11531</v>
      </c>
      <c r="M2166" t="b">
        <v>0</v>
      </c>
      <c r="T2166" t="s">
        <v>4341</v>
      </c>
      <c r="U2166" t="s">
        <v>4340</v>
      </c>
      <c r="V2166" t="s">
        <v>11272</v>
      </c>
      <c r="W2166">
        <v>2906</v>
      </c>
      <c r="X2166" s="25" t="s">
        <v>21901</v>
      </c>
      <c r="Y2166" t="s">
        <v>21491</v>
      </c>
      <c r="Z2166" t="s">
        <v>11530</v>
      </c>
      <c r="AA2166" t="str">
        <f t="shared" si="33"/>
        <v>Mainframe Product Security Requirements Guide :: Version 2, Release: 1 Benchmark Date: 27 Oct 2022 SI-6;</v>
      </c>
    </row>
    <row r="2167" spans="1:27" ht="409.5" hidden="1">
      <c r="A2167" t="s">
        <v>8506</v>
      </c>
      <c r="B2167" t="s">
        <v>4349</v>
      </c>
      <c r="C2167" t="s">
        <v>5678</v>
      </c>
      <c r="D2167" t="s">
        <v>8505</v>
      </c>
      <c r="E2167" t="s">
        <v>8504</v>
      </c>
      <c r="F2167" t="s">
        <v>8503</v>
      </c>
      <c r="G2167" s="25" t="s">
        <v>8502</v>
      </c>
      <c r="I2167" s="25" t="s">
        <v>8501</v>
      </c>
      <c r="J2167" t="s">
        <v>8500</v>
      </c>
      <c r="M2167" t="b">
        <v>0</v>
      </c>
      <c r="T2167" t="s">
        <v>4341</v>
      </c>
      <c r="U2167" t="s">
        <v>4340</v>
      </c>
      <c r="V2167" t="s">
        <v>8332</v>
      </c>
      <c r="W2167">
        <v>5269</v>
      </c>
      <c r="X2167" s="25" t="s">
        <v>21901</v>
      </c>
      <c r="Y2167" t="s">
        <v>21491</v>
      </c>
      <c r="AA2167" t="str">
        <f t="shared" si="33"/>
        <v>Unified Endpoint Management Server Security Requirements Guide :: Version 1, Release: 1 Benchmark Date: 20 Nov 2020 SI-6;</v>
      </c>
    </row>
    <row r="2168" spans="1:27" ht="409.5" hidden="1">
      <c r="A2168" t="s">
        <v>5679</v>
      </c>
      <c r="B2168" t="s">
        <v>4349</v>
      </c>
      <c r="C2168" t="s">
        <v>5678</v>
      </c>
      <c r="D2168" t="s">
        <v>5677</v>
      </c>
      <c r="E2168" t="s">
        <v>5676</v>
      </c>
      <c r="F2168" t="s">
        <v>5675</v>
      </c>
      <c r="G2168" s="25" t="s">
        <v>5674</v>
      </c>
      <c r="I2168" s="25" t="s">
        <v>5673</v>
      </c>
      <c r="J2168" t="s">
        <v>5672</v>
      </c>
      <c r="M2168" t="b">
        <v>0</v>
      </c>
      <c r="T2168" t="s">
        <v>4341</v>
      </c>
      <c r="U2168" t="s">
        <v>4340</v>
      </c>
      <c r="V2168" t="s">
        <v>5162</v>
      </c>
      <c r="W2168">
        <v>4093</v>
      </c>
      <c r="X2168" s="25" t="s">
        <v>21901</v>
      </c>
      <c r="Y2168" t="s">
        <v>21491</v>
      </c>
      <c r="Z2168" t="s">
        <v>5671</v>
      </c>
      <c r="AA2168" t="str">
        <f t="shared" si="33"/>
        <v>Application Security and Development Security Technical Implementation Guide :: Version 5, Release: 2 Benchmark Date: 27 Oct 2022 SI-6;</v>
      </c>
    </row>
    <row r="2169" spans="1:27" ht="409.5" hidden="1">
      <c r="A2169" t="s">
        <v>15728</v>
      </c>
      <c r="B2169" t="s">
        <v>4349</v>
      </c>
      <c r="C2169" t="s">
        <v>15726</v>
      </c>
      <c r="D2169" t="s">
        <v>15727</v>
      </c>
      <c r="E2169" t="s">
        <v>15726</v>
      </c>
      <c r="F2169" t="s">
        <v>15725</v>
      </c>
      <c r="G2169" s="25" t="s">
        <v>15724</v>
      </c>
      <c r="I2169" t="s">
        <v>15723</v>
      </c>
      <c r="J2169" t="s">
        <v>15722</v>
      </c>
      <c r="M2169" t="b">
        <v>0</v>
      </c>
      <c r="T2169" t="s">
        <v>4341</v>
      </c>
      <c r="U2169" t="s">
        <v>4340</v>
      </c>
      <c r="V2169" t="s">
        <v>15278</v>
      </c>
      <c r="W2169">
        <v>2355</v>
      </c>
      <c r="X2169" s="25" t="s">
        <v>21902</v>
      </c>
      <c r="Y2169" t="s">
        <v>21491</v>
      </c>
      <c r="AA2169" t="str">
        <f t="shared" si="33"/>
        <v>Domain Name System (DNS) Security Requirements Guide :: Version 2, Release: 4 Benchmark Date: 23 Oct 2015 SI-6;</v>
      </c>
    </row>
    <row r="2170" spans="1:27" ht="409.5" hidden="1">
      <c r="A2170" t="s">
        <v>12009</v>
      </c>
      <c r="B2170" t="s">
        <v>4349</v>
      </c>
      <c r="C2170" t="s">
        <v>5669</v>
      </c>
      <c r="D2170" t="s">
        <v>12008</v>
      </c>
      <c r="E2170" t="s">
        <v>12007</v>
      </c>
      <c r="F2170" t="s">
        <v>12006</v>
      </c>
      <c r="G2170" s="25" t="s">
        <v>9477</v>
      </c>
      <c r="I2170" s="25" t="s">
        <v>12005</v>
      </c>
      <c r="J2170" t="s">
        <v>12004</v>
      </c>
      <c r="M2170" t="b">
        <v>0</v>
      </c>
      <c r="T2170" t="s">
        <v>4341</v>
      </c>
      <c r="U2170" t="s">
        <v>4340</v>
      </c>
      <c r="V2170" t="s">
        <v>11272</v>
      </c>
      <c r="W2170">
        <v>2906</v>
      </c>
      <c r="X2170" s="25" t="s">
        <v>21902</v>
      </c>
      <c r="Y2170" t="s">
        <v>21491</v>
      </c>
      <c r="Z2170" t="s">
        <v>12003</v>
      </c>
      <c r="AA2170" t="str">
        <f t="shared" si="33"/>
        <v>Mainframe Product Security Requirements Guide :: Version 2, Release: 1 Benchmark Date: 27 Oct 2022 SI-6;</v>
      </c>
    </row>
    <row r="2171" spans="1:27" ht="409.5" hidden="1">
      <c r="A2171" t="s">
        <v>8775</v>
      </c>
      <c r="B2171" t="s">
        <v>4349</v>
      </c>
      <c r="C2171" t="s">
        <v>5669</v>
      </c>
      <c r="D2171" t="s">
        <v>8774</v>
      </c>
      <c r="E2171" t="s">
        <v>8773</v>
      </c>
      <c r="F2171" t="s">
        <v>8772</v>
      </c>
      <c r="G2171" s="25" t="s">
        <v>8771</v>
      </c>
      <c r="I2171" s="25" t="s">
        <v>8770</v>
      </c>
      <c r="J2171" t="s">
        <v>8769</v>
      </c>
      <c r="M2171" t="b">
        <v>0</v>
      </c>
      <c r="T2171" t="s">
        <v>4341</v>
      </c>
      <c r="U2171" t="s">
        <v>4340</v>
      </c>
      <c r="V2171" t="s">
        <v>8332</v>
      </c>
      <c r="W2171">
        <v>5269</v>
      </c>
      <c r="X2171" s="25" t="s">
        <v>21902</v>
      </c>
      <c r="Y2171" t="s">
        <v>21491</v>
      </c>
      <c r="AA2171" t="str">
        <f t="shared" si="33"/>
        <v>Unified Endpoint Management Server Security Requirements Guide :: Version 1, Release: 1 Benchmark Date: 20 Nov 2020 SI-6;</v>
      </c>
    </row>
    <row r="2172" spans="1:27" ht="409.5" hidden="1">
      <c r="A2172" t="s">
        <v>5670</v>
      </c>
      <c r="B2172" t="s">
        <v>5187</v>
      </c>
      <c r="C2172" t="s">
        <v>5669</v>
      </c>
      <c r="D2172" t="s">
        <v>5668</v>
      </c>
      <c r="E2172" t="s">
        <v>5667</v>
      </c>
      <c r="F2172" t="s">
        <v>5666</v>
      </c>
      <c r="G2172" s="25" t="s">
        <v>5665</v>
      </c>
      <c r="I2172" s="25" t="s">
        <v>5664</v>
      </c>
      <c r="J2172" t="s">
        <v>5663</v>
      </c>
      <c r="M2172" t="b">
        <v>0</v>
      </c>
      <c r="T2172" t="s">
        <v>4341</v>
      </c>
      <c r="U2172" t="s">
        <v>4340</v>
      </c>
      <c r="V2172" t="s">
        <v>5162</v>
      </c>
      <c r="W2172">
        <v>4093</v>
      </c>
      <c r="X2172" s="25" t="s">
        <v>21902</v>
      </c>
      <c r="Y2172" t="s">
        <v>21491</v>
      </c>
      <c r="Z2172" t="s">
        <v>5662</v>
      </c>
      <c r="AA2172" t="str">
        <f t="shared" si="33"/>
        <v>Application Security and Development Security Technical Implementation Guide :: Version 5, Release: 2 Benchmark Date: 27 Oct 2022 SI-6;</v>
      </c>
    </row>
    <row r="2173" spans="1:27" ht="409.5" hidden="1">
      <c r="A2173" t="s">
        <v>17141</v>
      </c>
      <c r="B2173" t="s">
        <v>4349</v>
      </c>
      <c r="C2173" t="s">
        <v>8498</v>
      </c>
      <c r="D2173" t="s">
        <v>17140</v>
      </c>
      <c r="E2173" t="s">
        <v>17139</v>
      </c>
      <c r="F2173" t="s">
        <v>17138</v>
      </c>
      <c r="G2173" s="25" t="s">
        <v>17137</v>
      </c>
      <c r="I2173" s="25" t="s">
        <v>17136</v>
      </c>
      <c r="J2173" t="s">
        <v>17135</v>
      </c>
      <c r="M2173" t="b">
        <v>0</v>
      </c>
      <c r="T2173" t="s">
        <v>4341</v>
      </c>
      <c r="U2173" t="s">
        <v>4340</v>
      </c>
      <c r="V2173" t="s">
        <v>16942</v>
      </c>
      <c r="W2173">
        <v>5239</v>
      </c>
      <c r="X2173" s="25" t="s">
        <v>21903</v>
      </c>
      <c r="Y2173" t="s">
        <v>21491</v>
      </c>
      <c r="AA2173" t="str">
        <f t="shared" si="33"/>
        <v>Container Platform Security Requirements Guide :: Version 1, Release: 3 Benchmark Date: 27 Jan 2022 SI-6;</v>
      </c>
    </row>
    <row r="2174" spans="1:27" ht="409.5" hidden="1">
      <c r="A2174" t="s">
        <v>15547</v>
      </c>
      <c r="B2174" t="s">
        <v>4349</v>
      </c>
      <c r="C2174" t="s">
        <v>15545</v>
      </c>
      <c r="D2174" t="s">
        <v>15546</v>
      </c>
      <c r="E2174" t="s">
        <v>15545</v>
      </c>
      <c r="F2174" t="s">
        <v>15544</v>
      </c>
      <c r="G2174" s="25" t="s">
        <v>15543</v>
      </c>
      <c r="I2174" s="25" t="s">
        <v>15542</v>
      </c>
      <c r="J2174" t="s">
        <v>15541</v>
      </c>
      <c r="M2174" t="b">
        <v>0</v>
      </c>
      <c r="T2174" t="s">
        <v>4341</v>
      </c>
      <c r="U2174" t="s">
        <v>4340</v>
      </c>
      <c r="V2174" t="s">
        <v>15278</v>
      </c>
      <c r="W2174">
        <v>2355</v>
      </c>
      <c r="X2174" s="25" t="s">
        <v>21903</v>
      </c>
      <c r="Y2174" t="s">
        <v>21491</v>
      </c>
      <c r="AA2174" t="str">
        <f t="shared" si="33"/>
        <v>Domain Name System (DNS) Security Requirements Guide :: Version 2, Release: 4 Benchmark Date: 23 Oct 2015 SI-6;</v>
      </c>
    </row>
    <row r="2175" spans="1:27" ht="409.5" hidden="1">
      <c r="A2175" t="s">
        <v>13566</v>
      </c>
      <c r="B2175" t="s">
        <v>4349</v>
      </c>
      <c r="C2175" t="s">
        <v>13565</v>
      </c>
      <c r="D2175" t="s">
        <v>13564</v>
      </c>
      <c r="E2175" t="s">
        <v>13563</v>
      </c>
      <c r="F2175" t="s">
        <v>13562</v>
      </c>
      <c r="G2175" s="25" t="s">
        <v>13561</v>
      </c>
      <c r="I2175" t="s">
        <v>13560</v>
      </c>
      <c r="J2175" t="s">
        <v>13559</v>
      </c>
      <c r="M2175" t="b">
        <v>0</v>
      </c>
      <c r="T2175" t="s">
        <v>4341</v>
      </c>
      <c r="U2175" t="s">
        <v>4340</v>
      </c>
      <c r="V2175" t="s">
        <v>13339</v>
      </c>
      <c r="W2175">
        <v>2895</v>
      </c>
      <c r="X2175" s="25" t="s">
        <v>21903</v>
      </c>
      <c r="Y2175" t="s">
        <v>21491</v>
      </c>
      <c r="Z2175" t="s">
        <v>13558</v>
      </c>
      <c r="AA2175" t="str">
        <f t="shared" si="33"/>
        <v>General Purpose Operating System Security Requirements Guide :: Version 2, Release: 4 Benchmark Date: 27 Jul 2022 SI-6;</v>
      </c>
    </row>
    <row r="2176" spans="1:27" ht="409.5" hidden="1">
      <c r="A2176" t="s">
        <v>11529</v>
      </c>
      <c r="B2176" t="s">
        <v>4349</v>
      </c>
      <c r="C2176" t="s">
        <v>8498</v>
      </c>
      <c r="D2176" t="s">
        <v>11528</v>
      </c>
      <c r="E2176" t="s">
        <v>11527</v>
      </c>
      <c r="F2176" t="s">
        <v>11526</v>
      </c>
      <c r="G2176" s="25" t="s">
        <v>11525</v>
      </c>
      <c r="I2176" s="25" t="s">
        <v>11524</v>
      </c>
      <c r="J2176" t="s">
        <v>11523</v>
      </c>
      <c r="M2176" t="b">
        <v>0</v>
      </c>
      <c r="T2176" t="s">
        <v>4341</v>
      </c>
      <c r="U2176" t="s">
        <v>4340</v>
      </c>
      <c r="V2176" t="s">
        <v>11272</v>
      </c>
      <c r="W2176">
        <v>2906</v>
      </c>
      <c r="X2176" s="25" t="s">
        <v>21903</v>
      </c>
      <c r="Y2176" t="s">
        <v>21491</v>
      </c>
      <c r="Z2176" t="s">
        <v>11522</v>
      </c>
      <c r="AA2176" t="str">
        <f t="shared" si="33"/>
        <v>Mainframe Product Security Requirements Guide :: Version 2, Release: 1 Benchmark Date: 27 Oct 2022 SI-6;</v>
      </c>
    </row>
    <row r="2177" spans="1:27" ht="409.5" hidden="1">
      <c r="A2177" t="s">
        <v>8499</v>
      </c>
      <c r="B2177" t="s">
        <v>4349</v>
      </c>
      <c r="C2177" t="s">
        <v>8498</v>
      </c>
      <c r="D2177" t="s">
        <v>8497</v>
      </c>
      <c r="E2177" t="s">
        <v>8496</v>
      </c>
      <c r="F2177" t="s">
        <v>8495</v>
      </c>
      <c r="G2177" s="25" t="s">
        <v>8494</v>
      </c>
      <c r="I2177" s="25" t="s">
        <v>8493</v>
      </c>
      <c r="J2177" t="s">
        <v>8492</v>
      </c>
      <c r="M2177" t="b">
        <v>0</v>
      </c>
      <c r="T2177" t="s">
        <v>4341</v>
      </c>
      <c r="U2177" t="s">
        <v>4340</v>
      </c>
      <c r="V2177" t="s">
        <v>8332</v>
      </c>
      <c r="W2177">
        <v>5269</v>
      </c>
      <c r="X2177" s="25" t="s">
        <v>21903</v>
      </c>
      <c r="Y2177" t="s">
        <v>21491</v>
      </c>
      <c r="AA2177" t="str">
        <f t="shared" si="33"/>
        <v>Unified Endpoint Management Server Security Requirements Guide :: Version 1, Release: 1 Benchmark Date: 20 Nov 2020 SI-6;</v>
      </c>
    </row>
    <row r="2178" spans="1:27" ht="409.5" hidden="1">
      <c r="A2178" t="s">
        <v>11521</v>
      </c>
      <c r="B2178" t="s">
        <v>4349</v>
      </c>
      <c r="C2178" t="s">
        <v>11520</v>
      </c>
      <c r="D2178" t="s">
        <v>11519</v>
      </c>
      <c r="E2178" t="s">
        <v>11518</v>
      </c>
      <c r="F2178" t="s">
        <v>11517</v>
      </c>
      <c r="G2178" s="25" t="s">
        <v>11516</v>
      </c>
      <c r="I2178" s="25" t="s">
        <v>11515</v>
      </c>
      <c r="J2178" t="s">
        <v>11514</v>
      </c>
      <c r="M2178" t="b">
        <v>0</v>
      </c>
      <c r="T2178" t="s">
        <v>4341</v>
      </c>
      <c r="U2178" t="s">
        <v>4340</v>
      </c>
      <c r="V2178" t="s">
        <v>11272</v>
      </c>
      <c r="W2178">
        <v>2906</v>
      </c>
      <c r="X2178" s="25" t="s">
        <v>11513</v>
      </c>
      <c r="Y2178" t="s">
        <v>21904</v>
      </c>
      <c r="Z2178" t="s">
        <v>11512</v>
      </c>
      <c r="AA2178" t="str">
        <f t="shared" si="33"/>
        <v>Mainframe Product Security Requirements Guide :: Version 2, Release: 1 Benchmark Date: 27 Oct 2022 SI-7 (1);</v>
      </c>
    </row>
    <row r="2179" spans="1:27" ht="409.5" hidden="1">
      <c r="A2179" t="s">
        <v>11511</v>
      </c>
      <c r="B2179" t="s">
        <v>4349</v>
      </c>
      <c r="C2179" t="s">
        <v>11510</v>
      </c>
      <c r="D2179" t="s">
        <v>11509</v>
      </c>
      <c r="E2179" t="s">
        <v>11508</v>
      </c>
      <c r="F2179" t="s">
        <v>11507</v>
      </c>
      <c r="G2179" s="25" t="s">
        <v>11506</v>
      </c>
      <c r="I2179" s="25" t="s">
        <v>11505</v>
      </c>
      <c r="J2179" t="s">
        <v>11504</v>
      </c>
      <c r="M2179" t="b">
        <v>0</v>
      </c>
      <c r="T2179" t="s">
        <v>4341</v>
      </c>
      <c r="U2179" t="s">
        <v>4340</v>
      </c>
      <c r="V2179" t="s">
        <v>11272</v>
      </c>
      <c r="W2179">
        <v>2906</v>
      </c>
      <c r="X2179" s="25" t="s">
        <v>11503</v>
      </c>
      <c r="Y2179" t="s">
        <v>21904</v>
      </c>
      <c r="Z2179" t="s">
        <v>11502</v>
      </c>
      <c r="AA2179" t="str">
        <f t="shared" si="33"/>
        <v>Mainframe Product Security Requirements Guide :: Version 2, Release: 1 Benchmark Date: 27 Oct 2022 SI-7 (1);</v>
      </c>
    </row>
    <row r="2180" spans="1:27" ht="409.5" hidden="1">
      <c r="A2180" t="s">
        <v>8491</v>
      </c>
      <c r="B2180" t="s">
        <v>4349</v>
      </c>
      <c r="C2180" t="s">
        <v>8490</v>
      </c>
      <c r="D2180" t="s">
        <v>8489</v>
      </c>
      <c r="E2180" t="s">
        <v>8488</v>
      </c>
      <c r="F2180" t="s">
        <v>8487</v>
      </c>
      <c r="G2180" s="25" t="s">
        <v>8486</v>
      </c>
      <c r="I2180" s="25" t="s">
        <v>8485</v>
      </c>
      <c r="J2180" t="s">
        <v>8484</v>
      </c>
      <c r="M2180" t="b">
        <v>0</v>
      </c>
      <c r="T2180" t="s">
        <v>4341</v>
      </c>
      <c r="U2180" t="s">
        <v>4340</v>
      </c>
      <c r="V2180" t="s">
        <v>8332</v>
      </c>
      <c r="W2180">
        <v>5269</v>
      </c>
      <c r="X2180" s="25" t="s">
        <v>8483</v>
      </c>
      <c r="Y2180" t="s">
        <v>21905</v>
      </c>
      <c r="AA2180" t="str">
        <f t="shared" ref="AA2180:AA2186" si="34">_xlfn.CONCAT(V2180, " ", Y2180)</f>
        <v>Unified Endpoint Management Server Security Requirements Guide :: Version 1, Release: 1 Benchmark Date: 20 Nov 2020 SI-7 (15);</v>
      </c>
    </row>
    <row r="2181" spans="1:27" ht="409.5" hidden="1">
      <c r="A2181" t="s">
        <v>11501</v>
      </c>
      <c r="B2181" t="s">
        <v>4349</v>
      </c>
      <c r="C2181" t="s">
        <v>11500</v>
      </c>
      <c r="D2181" t="s">
        <v>11499</v>
      </c>
      <c r="E2181" t="s">
        <v>11498</v>
      </c>
      <c r="F2181" t="s">
        <v>11497</v>
      </c>
      <c r="G2181" s="25" t="s">
        <v>11496</v>
      </c>
      <c r="I2181" s="25" t="s">
        <v>11495</v>
      </c>
      <c r="J2181" t="s">
        <v>11494</v>
      </c>
      <c r="M2181" t="b">
        <v>0</v>
      </c>
      <c r="T2181" t="s">
        <v>4341</v>
      </c>
      <c r="U2181" t="s">
        <v>4340</v>
      </c>
      <c r="V2181" t="s">
        <v>11272</v>
      </c>
      <c r="W2181">
        <v>2906</v>
      </c>
      <c r="X2181" s="25" t="s">
        <v>11493</v>
      </c>
      <c r="Y2181" t="s">
        <v>21906</v>
      </c>
      <c r="Z2181" t="s">
        <v>11492</v>
      </c>
      <c r="AA2181" t="str">
        <f t="shared" si="34"/>
        <v>Mainframe Product Security Requirements Guide :: Version 2, Release: 1 Benchmark Date: 27 Oct 2022 SI-7 (5);</v>
      </c>
    </row>
    <row r="2182" spans="1:27" ht="409.5" hidden="1">
      <c r="A2182" t="s">
        <v>11491</v>
      </c>
      <c r="B2182" t="s">
        <v>4349</v>
      </c>
      <c r="C2182" t="s">
        <v>11490</v>
      </c>
      <c r="D2182" t="s">
        <v>11489</v>
      </c>
      <c r="E2182" t="s">
        <v>11488</v>
      </c>
      <c r="F2182" t="s">
        <v>11487</v>
      </c>
      <c r="G2182" t="s">
        <v>11486</v>
      </c>
      <c r="I2182" s="25" t="s">
        <v>11485</v>
      </c>
      <c r="J2182" t="s">
        <v>11484</v>
      </c>
      <c r="M2182" t="b">
        <v>0</v>
      </c>
      <c r="T2182" t="s">
        <v>4341</v>
      </c>
      <c r="U2182" t="s">
        <v>4340</v>
      </c>
      <c r="V2182" t="s">
        <v>11272</v>
      </c>
      <c r="W2182">
        <v>2906</v>
      </c>
      <c r="X2182" s="25" t="s">
        <v>11483</v>
      </c>
      <c r="Y2182" t="s">
        <v>21907</v>
      </c>
      <c r="Z2182" t="s">
        <v>11482</v>
      </c>
      <c r="AA2182" t="str">
        <f t="shared" si="34"/>
        <v>Mainframe Product Security Requirements Guide :: Version 2, Release: 1 Benchmark Date: 27 Oct 2022 SI-7 (8);</v>
      </c>
    </row>
    <row r="2183" spans="1:27" ht="409.5" hidden="1">
      <c r="A2183" t="s">
        <v>11481</v>
      </c>
      <c r="B2183" t="s">
        <v>4349</v>
      </c>
      <c r="C2183" t="s">
        <v>11480</v>
      </c>
      <c r="D2183" t="s">
        <v>11479</v>
      </c>
      <c r="E2183" t="s">
        <v>11478</v>
      </c>
      <c r="F2183" t="s">
        <v>11477</v>
      </c>
      <c r="G2183" t="s">
        <v>11476</v>
      </c>
      <c r="I2183" s="25" t="s">
        <v>11475</v>
      </c>
      <c r="J2183" t="s">
        <v>11474</v>
      </c>
      <c r="M2183" t="b">
        <v>0</v>
      </c>
      <c r="T2183" t="s">
        <v>4341</v>
      </c>
      <c r="U2183" t="s">
        <v>4340</v>
      </c>
      <c r="V2183" t="s">
        <v>11272</v>
      </c>
      <c r="W2183">
        <v>2906</v>
      </c>
      <c r="X2183" s="25" t="s">
        <v>11473</v>
      </c>
      <c r="Y2183" t="s">
        <v>21907</v>
      </c>
      <c r="Z2183" t="s">
        <v>11472</v>
      </c>
      <c r="AA2183" t="str">
        <f t="shared" si="34"/>
        <v>Mainframe Product Security Requirements Guide :: Version 2, Release: 1 Benchmark Date: 27 Oct 2022 SI-7 (8);</v>
      </c>
    </row>
    <row r="2184" spans="1:27" ht="409.5">
      <c r="A2184" t="s">
        <v>20020</v>
      </c>
      <c r="B2184" t="s">
        <v>4349</v>
      </c>
      <c r="C2184" t="s">
        <v>20018</v>
      </c>
      <c r="D2184" t="s">
        <v>20019</v>
      </c>
      <c r="E2184" t="s">
        <v>20018</v>
      </c>
      <c r="F2184" t="s">
        <v>20017</v>
      </c>
      <c r="G2184" s="25" t="s">
        <v>20016</v>
      </c>
      <c r="I2184" s="25" t="s">
        <v>20015</v>
      </c>
      <c r="J2184" t="s">
        <v>20014</v>
      </c>
      <c r="M2184" t="b">
        <v>0</v>
      </c>
      <c r="T2184" t="s">
        <v>4341</v>
      </c>
      <c r="U2184" t="s">
        <v>4340</v>
      </c>
      <c r="V2184" t="s">
        <v>19908</v>
      </c>
      <c r="W2184">
        <v>2489</v>
      </c>
      <c r="X2184" s="25" t="s">
        <v>20013</v>
      </c>
      <c r="Y2184" t="s">
        <v>21908</v>
      </c>
      <c r="AA2184" t="str">
        <f t="shared" si="34"/>
        <v>Application Layer Gateway (ALG) Security Requirements Guide (SRG) :: Version 1, Release: 2 Benchmark Date: 24 Jul 2015 SI-8 (2);</v>
      </c>
    </row>
    <row r="2185" spans="1:27" ht="409.5" hidden="1">
      <c r="A2185" t="s">
        <v>15858</v>
      </c>
      <c r="B2185" t="s">
        <v>4349</v>
      </c>
      <c r="C2185" t="s">
        <v>15856</v>
      </c>
      <c r="D2185" t="s">
        <v>15857</v>
      </c>
      <c r="E2185" t="s">
        <v>15856</v>
      </c>
      <c r="F2185" t="s">
        <v>15855</v>
      </c>
      <c r="G2185" s="25" t="s">
        <v>15854</v>
      </c>
      <c r="I2185" s="25" t="s">
        <v>15853</v>
      </c>
      <c r="J2185" t="s">
        <v>15852</v>
      </c>
      <c r="M2185" t="b">
        <v>0</v>
      </c>
      <c r="T2185" t="s">
        <v>4341</v>
      </c>
      <c r="U2185" t="s">
        <v>4340</v>
      </c>
      <c r="V2185" t="s">
        <v>15278</v>
      </c>
      <c r="W2185">
        <v>2355</v>
      </c>
      <c r="X2185" s="25" t="s">
        <v>21611</v>
      </c>
      <c r="Y2185" t="s">
        <v>21908</v>
      </c>
      <c r="AA2185" t="str">
        <f t="shared" si="34"/>
        <v>Domain Name System (DNS) Security Requirements Guide :: Version 2, Release: 4 Benchmark Date: 23 Oct 2015 SI-8 (2);</v>
      </c>
    </row>
    <row r="2186" spans="1:27" hidden="1">
      <c r="A2186" t="s">
        <v>4337</v>
      </c>
      <c r="AA2186" t="str">
        <f t="shared" si="34"/>
        <v xml:space="preserve"> </v>
      </c>
    </row>
  </sheetData>
  <autoFilter ref="A2:AA2186" xr:uid="{19708AAE-B442-4428-8998-A158984F64B2}">
    <filterColumn colId="26">
      <filters>
        <filter val="Application Layer Gateway (ALG) Security Requirements Guide (SRG) :: Version 1, Release: 2 Benchmark Date: 24 Jul 2015 AC-10;"/>
        <filter val="Application Layer Gateway (ALG) Security Requirements Guide (SRG) :: Version 1, Release: 2 Benchmark Date: 24 Jul 2015 AC-11 (1);"/>
        <filter val="Application Layer Gateway (ALG) Security Requirements Guide (SRG) :: Version 1, Release: 2 Benchmark Date: 24 Jul 2015 AC-11;"/>
        <filter val="Application Layer Gateway (ALG) Security Requirements Guide (SRG) :: Version 1, Release: 2 Benchmark Date: 24 Jul 2015 AC-12 (1);"/>
        <filter val="Application Layer Gateway (ALG) Security Requirements Guide (SRG) :: Version 1, Release: 2 Benchmark Date: 24 Jul 2015 AC-12;"/>
        <filter val="Application Layer Gateway (ALG) Security Requirements Guide (SRG) :: Version 1, Release: 2 Benchmark Date: 24 Jul 2015 AC-17 (1);"/>
        <filter val="Application Layer Gateway (ALG) Security Requirements Guide (SRG) :: Version 1, Release: 2 Benchmark Date: 24 Jul 2015 AC-17 (2);"/>
        <filter val="Application Layer Gateway (ALG) Security Requirements Guide (SRG) :: Version 1, Release: 2 Benchmark Date: 24 Jul 2015 AC-17 (9);"/>
        <filter val="Application Layer Gateway (ALG) Security Requirements Guide (SRG) :: Version 1, Release: 2 Benchmark Date: 24 Jul 2015 AC-23;"/>
        <filter val="Application Layer Gateway (ALG) Security Requirements Guide (SRG) :: Version 1, Release: 2 Benchmark Date: 24 Jul 2015 AC-3;"/>
        <filter val="Application Layer Gateway (ALG) Security Requirements Guide (SRG) :: Version 1, Release: 2 Benchmark Date: 24 Jul 2015 AC-4 (1);CM-6;"/>
        <filter val="Application Layer Gateway (ALG) Security Requirements Guide (SRG) :: Version 1, Release: 2 Benchmark Date: 24 Jul 2015 AC-4 (10);CM-6;"/>
        <filter val="Application Layer Gateway (ALG) Security Requirements Guide (SRG) :: Version 1, Release: 2 Benchmark Date: 24 Jul 2015 AC-4 (11);CM-6;"/>
        <filter val="Application Layer Gateway (ALG) Security Requirements Guide (SRG) :: Version 1, Release: 2 Benchmark Date: 24 Jul 2015 AC-4 (12);CM-6;"/>
        <filter val="Application Layer Gateway (ALG) Security Requirements Guide (SRG) :: Version 1, Release: 2 Benchmark Date: 24 Jul 2015 AC-4 (13);CM-6;"/>
        <filter val="Application Layer Gateway (ALG) Security Requirements Guide (SRG) :: Version 1, Release: 2 Benchmark Date: 24 Jul 2015 AC-4 (14);CM-6;"/>
        <filter val="Application Layer Gateway (ALG) Security Requirements Guide (SRG) :: Version 1, Release: 2 Benchmark Date: 24 Jul 2015 AC-4 (15);CM-6;"/>
        <filter val="Application Layer Gateway (ALG) Security Requirements Guide (SRG) :: Version 1, Release: 2 Benchmark Date: 24 Jul 2015 AC-4 (17);CM-6;"/>
        <filter val="Application Layer Gateway (ALG) Security Requirements Guide (SRG) :: Version 1, Release: 2 Benchmark Date: 24 Jul 2015 AC-4 (18);CM-6;"/>
        <filter val="Application Layer Gateway (ALG) Security Requirements Guide (SRG) :: Version 1, Release: 2 Benchmark Date: 24 Jul 2015 AC-4 (19);CM-6;"/>
        <filter val="Application Layer Gateway (ALG) Security Requirements Guide (SRG) :: Version 1, Release: 2 Benchmark Date: 24 Jul 2015 AC-4 (3);CM-6;"/>
        <filter val="Application Layer Gateway (ALG) Security Requirements Guide (SRG) :: Version 1, Release: 2 Benchmark Date: 24 Jul 2015 AC-4 (6);CM-6;"/>
        <filter val="Application Layer Gateway (ALG) Security Requirements Guide (SRG) :: Version 1, Release: 2 Benchmark Date: 24 Jul 2015 AC-4 (7);CM-6;"/>
        <filter val="Application Layer Gateway (ALG) Security Requirements Guide (SRG) :: Version 1, Release: 2 Benchmark Date: 24 Jul 2015 AC-4 (8);CM-6;"/>
        <filter val="Application Layer Gateway (ALG) Security Requirements Guide (SRG) :: Version 1, Release: 2 Benchmark Date: 24 Jul 2015 AC-4 (9);CM-6;"/>
        <filter val="Application Layer Gateway (ALG) Security Requirements Guide (SRG) :: Version 1, Release: 2 Benchmark Date: 24 Jul 2015 AC-4;"/>
        <filter val="Application Layer Gateway (ALG) Security Requirements Guide (SRG) :: Version 1, Release: 2 Benchmark Date: 24 Jul 2015 AC-8;"/>
        <filter val="Application Layer Gateway (ALG) Security Requirements Guide (SRG) :: Version 1, Release: 2 Benchmark Date: 24 Jul 2015 AU-12;"/>
        <filter val="Application Layer Gateway (ALG) Security Requirements Guide (SRG) :: Version 1, Release: 2 Benchmark Date: 24 Jul 2015 AU-14 (2);"/>
        <filter val="Application Layer Gateway (ALG) Security Requirements Guide (SRG) :: Version 1, Release: 2 Benchmark Date: 24 Jul 2015 AU-14;"/>
        <filter val="Application Layer Gateway (ALG) Security Requirements Guide (SRG) :: Version 1, Release: 2 Benchmark Date: 24 Jul 2015 AU-3 (2);"/>
        <filter val="Application Layer Gateway (ALG) Security Requirements Guide (SRG) :: Version 1, Release: 2 Benchmark Date: 24 Jul 2015 AU-3;"/>
        <filter val="Application Layer Gateway (ALG) Security Requirements Guide (SRG) :: Version 1, Release: 2 Benchmark Date: 24 Jul 2015 AU-4 (1);"/>
        <filter val="Application Layer Gateway (ALG) Security Requirements Guide (SRG) :: Version 1, Release: 2 Benchmark Date: 24 Jul 2015 AU-5 (2);"/>
        <filter val="Application Layer Gateway (ALG) Security Requirements Guide (SRG) :: Version 1, Release: 2 Benchmark Date: 24 Jul 2015 AU-5;"/>
        <filter val="Application Layer Gateway (ALG) Security Requirements Guide (SRG) :: Version 1, Release: 2 Benchmark Date: 24 Jul 2015 AU-9;"/>
        <filter val="Application Layer Gateway (ALG) Security Requirements Guide (SRG) :: Version 1, Release: 2 Benchmark Date: 24 Jul 2015 CM-6;"/>
        <filter val="Application Layer Gateway (ALG) Security Requirements Guide (SRG) :: Version 1, Release: 2 Benchmark Date: 24 Jul 2015 CM-6;SC-7 (17);"/>
        <filter val="Application Layer Gateway (ALG) Security Requirements Guide (SRG) :: Version 1, Release: 2 Benchmark Date: 24 Jul 2015 CM-7;"/>
        <filter val="Application Layer Gateway (ALG) Security Requirements Guide (SRG) :: Version 1, Release: 2 Benchmark Date: 24 Jul 2015 IA-11;"/>
        <filter val="Application Layer Gateway (ALG) Security Requirements Guide (SRG) :: Version 1, Release: 2 Benchmark Date: 24 Jul 2015 IA-2 (11);"/>
        <filter val="Application Layer Gateway (ALG) Security Requirements Guide (SRG) :: Version 1, Release: 2 Benchmark Date: 24 Jul 2015 IA-2 (2);"/>
        <filter val="Application Layer Gateway (ALG) Security Requirements Guide (SRG) :: Version 1, Release: 2 Benchmark Date: 24 Jul 2015 IA-2 (9);"/>
        <filter val="Application Layer Gateway (ALG) Security Requirements Guide (SRG) :: Version 1, Release: 2 Benchmark Date: 24 Jul 2015 IA-2;"/>
        <filter val="Application Layer Gateway (ALG) Security Requirements Guide (SRG) :: Version 1, Release: 2 Benchmark Date: 24 Jul 2015 IA-5 (1);"/>
        <filter val="Application Layer Gateway (ALG) Security Requirements Guide (SRG) :: Version 1, Release: 2 Benchmark Date: 24 Jul 2015 IA-5 (13);"/>
        <filter val="Application Layer Gateway (ALG) Security Requirements Guide (SRG) :: Version 1, Release: 2 Benchmark Date: 24 Jul 2015 IA-5 (2); (a)"/>
        <filter val="Application Layer Gateway (ALG) Security Requirements Guide (SRG) :: Version 1, Release: 2 Benchmark Date: 24 Jul 2015 IA-5 (2); (c)"/>
        <filter val="Application Layer Gateway (ALG) Security Requirements Guide (SRG) :: Version 1, Release: 2 Benchmark Date: 24 Jul 2015 IA-5 (2); (d)"/>
        <filter val="Application Layer Gateway (ALG) Security Requirements Guide (SRG) :: Version 1, Release: 2 Benchmark Date: 24 Jul 2015 IA-8 (4);"/>
        <filter val="Application Layer Gateway (ALG) Security Requirements Guide (SRG) :: Version 1, Release: 2 Benchmark Date: 24 Jul 2015 IA-8;"/>
        <filter val="Application Layer Gateway (ALG) Security Requirements Guide (SRG) :: Version 1, Release: 2 Benchmark Date: 24 Jul 2015 SC-10;"/>
        <filter val="Application Layer Gateway (ALG) Security Requirements Guide (SRG) :: Version 1, Release: 2 Benchmark Date: 24 Jul 2015 SC-13;"/>
        <filter val="Application Layer Gateway (ALG) Security Requirements Guide (SRG) :: Version 1, Release: 2 Benchmark Date: 24 Jul 2015 SC-18 (1);"/>
        <filter val="Application Layer Gateway (ALG) Security Requirements Guide (SRG) :: Version 1, Release: 2 Benchmark Date: 24 Jul 2015 SC-18 (3);"/>
        <filter val="Application Layer Gateway (ALG) Security Requirements Guide (SRG) :: Version 1, Release: 2 Benchmark Date: 24 Jul 2015 SC-23 (1);"/>
        <filter val="Application Layer Gateway (ALG) Security Requirements Guide (SRG) :: Version 1, Release: 2 Benchmark Date: 24 Jul 2015 SC-23 (3);"/>
        <filter val="Application Layer Gateway (ALG) Security Requirements Guide (SRG) :: Version 1, Release: 2 Benchmark Date: 24 Jul 2015 SC-23 (5);"/>
        <filter val="Application Layer Gateway (ALG) Security Requirements Guide (SRG) :: Version 1, Release: 2 Benchmark Date: 24 Jul 2015 SC-23;"/>
        <filter val="Application Layer Gateway (ALG) Security Requirements Guide (SRG) :: Version 1, Release: 2 Benchmark Date: 24 Jul 2015 SC-24;"/>
        <filter val="Application Layer Gateway (ALG) Security Requirements Guide (SRG) :: Version 1, Release: 2 Benchmark Date: 24 Jul 2015 SC-5 (1);"/>
        <filter val="Application Layer Gateway (ALG) Security Requirements Guide (SRG) :: Version 1, Release: 2 Benchmark Date: 24 Jul 2015 SC-5;"/>
        <filter val="Application Layer Gateway (ALG) Security Requirements Guide (SRG) :: Version 1, Release: 2 Benchmark Date: 24 Jul 2015 SC-7 (11);"/>
        <filter val="Application Layer Gateway (ALG) Security Requirements Guide (SRG) :: Version 1, Release: 2 Benchmark Date: 24 Jul 2015 SC-7 (18);"/>
        <filter val="Application Layer Gateway (ALG) Security Requirements Guide (SRG) :: Version 1, Release: 2 Benchmark Date: 24 Jul 2015 SC-7 (5);"/>
        <filter val="Application Layer Gateway (ALG) Security Requirements Guide (SRG) :: Version 1, Release: 2 Benchmark Date: 24 Jul 2015 SC-7 (9);"/>
        <filter val="Application Layer Gateway (ALG) Security Requirements Guide (SRG) :: Version 1, Release: 2 Benchmark Date: 24 Jul 2015 SI-10 (3);"/>
        <filter val="Application Layer Gateway (ALG) Security Requirements Guide (SRG) :: Version 1, Release: 2 Benchmark Date: 24 Jul 2015 SI-10;"/>
        <filter val="Application Layer Gateway (ALG) Security Requirements Guide (SRG) :: Version 1, Release: 2 Benchmark Date: 24 Jul 2015 SI-11;"/>
        <filter val="Application Layer Gateway (ALG) Security Requirements Guide (SRG) :: Version 1, Release: 2 Benchmark Date: 24 Jul 2015 SI-3 (2);"/>
        <filter val="Application Layer Gateway (ALG) Security Requirements Guide (SRG) :: Version 1, Release: 2 Benchmark Date: 24 Jul 2015 SI-3;"/>
        <filter val="Application Layer Gateway (ALG) Security Requirements Guide (SRG) :: Version 1, Release: 2 Benchmark Date: 24 Jul 2015 SI-4 (1);"/>
        <filter val="Application Layer Gateway (ALG) Security Requirements Guide (SRG) :: Version 1, Release: 2 Benchmark Date: 24 Jul 2015 SI-4 (22);"/>
        <filter val="Application Layer Gateway (ALG) Security Requirements Guide (SRG) :: Version 1, Release: 2 Benchmark Date: 24 Jul 2015 SI-4 (4);"/>
        <filter val="Application Layer Gateway (ALG) Security Requirements Guide (SRG) :: Version 1, Release: 2 Benchmark Date: 24 Jul 2015 SI-4 (5);"/>
        <filter val="Application Layer Gateway (ALG) Security Requirements Guide (SRG) :: Version 1, Release: 2 Benchmark Date: 24 Jul 2015 SI-8 (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A185-3B89-4533-ACFF-B24280C22197}">
  <dimension ref="A1:A20"/>
  <sheetViews>
    <sheetView workbookViewId="0">
      <selection activeCell="A20" sqref="A20"/>
    </sheetView>
  </sheetViews>
  <sheetFormatPr defaultRowHeight="15"/>
  <cols>
    <col min="1" max="1" width="132.28515625" customWidth="1"/>
  </cols>
  <sheetData>
    <row r="1" spans="1:1">
      <c r="A1" t="s">
        <v>20945</v>
      </c>
    </row>
    <row r="2" spans="1:1">
      <c r="A2" t="s">
        <v>19908</v>
      </c>
    </row>
    <row r="3" spans="1:1">
      <c r="A3" t="s">
        <v>18918</v>
      </c>
    </row>
    <row r="4" spans="1:1">
      <c r="A4" t="s">
        <v>18135</v>
      </c>
    </row>
    <row r="5" spans="1:1">
      <c r="A5" t="s">
        <v>16942</v>
      </c>
    </row>
    <row r="6" spans="1:1">
      <c r="A6" t="s">
        <v>15953</v>
      </c>
    </row>
    <row r="7" spans="1:1">
      <c r="A7" t="s">
        <v>15278</v>
      </c>
    </row>
    <row r="8" spans="1:1">
      <c r="A8" t="s">
        <v>15010</v>
      </c>
    </row>
    <row r="9" spans="1:1">
      <c r="A9" t="s">
        <v>13339</v>
      </c>
    </row>
    <row r="10" spans="1:1">
      <c r="A10" t="s">
        <v>12920</v>
      </c>
    </row>
    <row r="11" spans="1:1">
      <c r="A11" t="s">
        <v>12698</v>
      </c>
    </row>
    <row r="12" spans="1:1">
      <c r="A12" t="s">
        <v>11272</v>
      </c>
    </row>
    <row r="13" spans="1:1">
      <c r="A13" t="s">
        <v>10511</v>
      </c>
    </row>
    <row r="14" spans="1:1">
      <c r="A14" t="s">
        <v>9672</v>
      </c>
    </row>
    <row r="15" spans="1:1">
      <c r="A15" t="s">
        <v>9446</v>
      </c>
    </row>
    <row r="16" spans="1:1">
      <c r="A16" t="s">
        <v>9347</v>
      </c>
    </row>
    <row r="17" spans="1:1">
      <c r="A17" t="s">
        <v>8332</v>
      </c>
    </row>
    <row r="18" spans="1:1">
      <c r="A18" t="s">
        <v>7613</v>
      </c>
    </row>
    <row r="19" spans="1:1">
      <c r="A19" t="s">
        <v>5162</v>
      </c>
    </row>
    <row r="20" spans="1:1">
      <c r="A20" t="s">
        <v>4339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00E4D-07C1-4F45-9626-BA44CDF8DD16}">
  <dimension ref="A1:F111"/>
  <sheetViews>
    <sheetView tabSelected="1" topLeftCell="A103" workbookViewId="0">
      <selection activeCell="B105" sqref="B105"/>
    </sheetView>
  </sheetViews>
  <sheetFormatPr defaultColWidth="10" defaultRowHeight="15.75"/>
  <cols>
    <col min="1" max="1" width="18.5703125" style="32" customWidth="1"/>
    <col min="2" max="2" width="36.28515625" style="32" customWidth="1"/>
    <col min="3" max="3" width="12.85546875" style="32" customWidth="1"/>
    <col min="4" max="4" width="12" style="32" customWidth="1"/>
    <col min="5" max="5" width="55.7109375" style="31" customWidth="1"/>
    <col min="6" max="6" width="88" style="31" customWidth="1"/>
    <col min="7" max="16384" width="10" style="32"/>
  </cols>
  <sheetData>
    <row r="1" spans="1:6" ht="30">
      <c r="A1" s="41" t="s">
        <v>22800</v>
      </c>
      <c r="B1" s="42" t="s">
        <v>22967</v>
      </c>
      <c r="C1" s="42" t="s">
        <v>22801</v>
      </c>
      <c r="D1" s="42" t="s">
        <v>22802</v>
      </c>
      <c r="E1" s="42" t="s">
        <v>22968</v>
      </c>
      <c r="F1" s="42" t="s">
        <v>4166</v>
      </c>
    </row>
    <row r="2" spans="1:6" ht="128.25">
      <c r="A2" s="43" t="s">
        <v>22806</v>
      </c>
      <c r="B2" s="44" t="s">
        <v>22969</v>
      </c>
      <c r="C2" s="44" t="s">
        <v>22970</v>
      </c>
      <c r="D2" s="44" t="s">
        <v>22971</v>
      </c>
      <c r="E2" s="44" t="s">
        <v>22972</v>
      </c>
      <c r="F2" s="44" t="s">
        <v>22973</v>
      </c>
    </row>
    <row r="3" spans="1:6" ht="114">
      <c r="A3" s="43" t="s">
        <v>22806</v>
      </c>
      <c r="B3" s="45" t="s">
        <v>22969</v>
      </c>
      <c r="C3" s="44" t="s">
        <v>22974</v>
      </c>
      <c r="D3" s="44" t="s">
        <v>22975</v>
      </c>
      <c r="E3" s="45" t="s">
        <v>22976</v>
      </c>
      <c r="F3" s="45" t="s">
        <v>22977</v>
      </c>
    </row>
    <row r="4" spans="1:6" ht="370.5">
      <c r="A4" s="46" t="s">
        <v>22806</v>
      </c>
      <c r="B4" s="45" t="s">
        <v>22978</v>
      </c>
      <c r="C4" s="44" t="s">
        <v>4172</v>
      </c>
      <c r="D4" s="44" t="s">
        <v>22979</v>
      </c>
      <c r="E4" s="45" t="s">
        <v>22980</v>
      </c>
      <c r="F4" s="45" t="s">
        <v>22981</v>
      </c>
    </row>
    <row r="5" spans="1:6" ht="142.5">
      <c r="A5" s="46" t="s">
        <v>22806</v>
      </c>
      <c r="B5" s="45" t="s">
        <v>22978</v>
      </c>
      <c r="C5" s="44" t="s">
        <v>4173</v>
      </c>
      <c r="D5" s="44" t="s">
        <v>22982</v>
      </c>
      <c r="E5" s="45" t="s">
        <v>22983</v>
      </c>
      <c r="F5" s="45" t="s">
        <v>22984</v>
      </c>
    </row>
    <row r="6" spans="1:6" ht="228">
      <c r="A6" s="46" t="s">
        <v>22806</v>
      </c>
      <c r="B6" s="45" t="s">
        <v>22978</v>
      </c>
      <c r="C6" s="44" t="s">
        <v>4174</v>
      </c>
      <c r="D6" s="44" t="s">
        <v>22985</v>
      </c>
      <c r="E6" s="45" t="s">
        <v>22986</v>
      </c>
      <c r="F6" s="45" t="s">
        <v>22987</v>
      </c>
    </row>
    <row r="7" spans="1:6" ht="85.5">
      <c r="A7" s="46" t="s">
        <v>22806</v>
      </c>
      <c r="B7" s="45" t="s">
        <v>22978</v>
      </c>
      <c r="C7" s="44" t="s">
        <v>4175</v>
      </c>
      <c r="D7" s="44" t="s">
        <v>22988</v>
      </c>
      <c r="E7" s="45" t="s">
        <v>22989</v>
      </c>
      <c r="F7" s="45" t="s">
        <v>22990</v>
      </c>
    </row>
    <row r="8" spans="1:6" ht="171">
      <c r="A8" s="46" t="s">
        <v>22806</v>
      </c>
      <c r="B8" s="45" t="s">
        <v>22978</v>
      </c>
      <c r="C8" s="44" t="s">
        <v>4176</v>
      </c>
      <c r="D8" s="44" t="s">
        <v>22991</v>
      </c>
      <c r="E8" s="45" t="s">
        <v>22992</v>
      </c>
      <c r="F8" s="45" t="s">
        <v>22993</v>
      </c>
    </row>
    <row r="9" spans="1:6" ht="99.75">
      <c r="A9" s="46" t="s">
        <v>22806</v>
      </c>
      <c r="B9" s="45" t="s">
        <v>22978</v>
      </c>
      <c r="C9" s="44" t="s">
        <v>22994</v>
      </c>
      <c r="D9" s="44" t="s">
        <v>22995</v>
      </c>
      <c r="E9" s="45" t="s">
        <v>22996</v>
      </c>
      <c r="F9" s="45" t="s">
        <v>22997</v>
      </c>
    </row>
    <row r="10" spans="1:6" ht="114">
      <c r="A10" s="46" t="s">
        <v>22806</v>
      </c>
      <c r="B10" s="45" t="s">
        <v>22978</v>
      </c>
      <c r="C10" s="44" t="s">
        <v>22998</v>
      </c>
      <c r="D10" s="44" t="s">
        <v>22999</v>
      </c>
      <c r="E10" s="45" t="s">
        <v>23000</v>
      </c>
      <c r="F10" s="45" t="s">
        <v>23001</v>
      </c>
    </row>
    <row r="11" spans="1:6" ht="128.25">
      <c r="A11" s="46" t="s">
        <v>22806</v>
      </c>
      <c r="B11" s="45" t="s">
        <v>22978</v>
      </c>
      <c r="C11" s="44" t="s">
        <v>23002</v>
      </c>
      <c r="D11" s="44" t="s">
        <v>23003</v>
      </c>
      <c r="E11" s="45" t="s">
        <v>23004</v>
      </c>
      <c r="F11" s="45" t="s">
        <v>23005</v>
      </c>
    </row>
    <row r="12" spans="1:6" ht="156.75">
      <c r="A12" s="46" t="s">
        <v>22806</v>
      </c>
      <c r="B12" s="45" t="s">
        <v>22978</v>
      </c>
      <c r="C12" s="44" t="s">
        <v>4177</v>
      </c>
      <c r="D12" s="44" t="s">
        <v>23006</v>
      </c>
      <c r="E12" s="45" t="s">
        <v>23007</v>
      </c>
      <c r="F12" s="45" t="s">
        <v>23008</v>
      </c>
    </row>
    <row r="13" spans="1:6" ht="213.75">
      <c r="A13" s="46" t="s">
        <v>22806</v>
      </c>
      <c r="B13" s="45" t="s">
        <v>22978</v>
      </c>
      <c r="C13" s="44" t="s">
        <v>4178</v>
      </c>
      <c r="D13" s="44" t="s">
        <v>23009</v>
      </c>
      <c r="E13" s="45" t="s">
        <v>23010</v>
      </c>
      <c r="F13" s="47" t="s">
        <v>23011</v>
      </c>
    </row>
    <row r="14" spans="1:6" ht="42.75">
      <c r="A14" s="46" t="s">
        <v>22806</v>
      </c>
      <c r="B14" s="45" t="s">
        <v>22978</v>
      </c>
      <c r="C14" s="44" t="s">
        <v>4179</v>
      </c>
      <c r="D14" s="44" t="s">
        <v>23012</v>
      </c>
      <c r="E14" s="45" t="s">
        <v>23013</v>
      </c>
      <c r="F14" s="45" t="s">
        <v>23014</v>
      </c>
    </row>
    <row r="15" spans="1:6" ht="42.75">
      <c r="A15" s="46" t="s">
        <v>22806</v>
      </c>
      <c r="B15" s="45" t="s">
        <v>22978</v>
      </c>
      <c r="C15" s="44" t="s">
        <v>4180</v>
      </c>
      <c r="D15" s="44" t="s">
        <v>23015</v>
      </c>
      <c r="E15" s="45" t="s">
        <v>23016</v>
      </c>
      <c r="F15" s="45" t="s">
        <v>23017</v>
      </c>
    </row>
    <row r="16" spans="1:6" ht="185.25">
      <c r="A16" s="46" t="s">
        <v>22806</v>
      </c>
      <c r="B16" s="45" t="s">
        <v>22978</v>
      </c>
      <c r="C16" s="44" t="s">
        <v>4181</v>
      </c>
      <c r="D16" s="44" t="s">
        <v>23018</v>
      </c>
      <c r="E16" s="45" t="s">
        <v>23019</v>
      </c>
      <c r="F16" s="45" t="s">
        <v>23020</v>
      </c>
    </row>
    <row r="17" spans="1:6" ht="85.5">
      <c r="A17" s="46" t="s">
        <v>22806</v>
      </c>
      <c r="B17" s="45" t="s">
        <v>22978</v>
      </c>
      <c r="C17" s="44" t="s">
        <v>4182</v>
      </c>
      <c r="D17" s="44" t="s">
        <v>23021</v>
      </c>
      <c r="E17" s="45" t="s">
        <v>23022</v>
      </c>
      <c r="F17" s="45" t="s">
        <v>23023</v>
      </c>
    </row>
    <row r="18" spans="1:6" ht="42.75">
      <c r="A18" s="46" t="s">
        <v>22806</v>
      </c>
      <c r="B18" s="45" t="s">
        <v>22978</v>
      </c>
      <c r="C18" s="44" t="s">
        <v>4183</v>
      </c>
      <c r="D18" s="44" t="s">
        <v>23024</v>
      </c>
      <c r="E18" s="45" t="s">
        <v>23025</v>
      </c>
      <c r="F18" s="45" t="s">
        <v>23026</v>
      </c>
    </row>
    <row r="19" spans="1:6" ht="256.5">
      <c r="A19" s="46" t="s">
        <v>22806</v>
      </c>
      <c r="B19" s="45" t="s">
        <v>22978</v>
      </c>
      <c r="C19" s="44" t="s">
        <v>4184</v>
      </c>
      <c r="D19" s="44" t="s">
        <v>23027</v>
      </c>
      <c r="E19" s="45" t="s">
        <v>23028</v>
      </c>
      <c r="F19" s="45" t="s">
        <v>23029</v>
      </c>
    </row>
    <row r="20" spans="1:6" ht="114">
      <c r="A20" s="46" t="s">
        <v>22806</v>
      </c>
      <c r="B20" s="45" t="s">
        <v>22978</v>
      </c>
      <c r="C20" s="44" t="s">
        <v>4185</v>
      </c>
      <c r="D20" s="44" t="s">
        <v>23030</v>
      </c>
      <c r="E20" s="45" t="s">
        <v>23031</v>
      </c>
      <c r="F20" s="45" t="s">
        <v>23032</v>
      </c>
    </row>
    <row r="21" spans="1:6" ht="384.75">
      <c r="A21" s="46" t="s">
        <v>22806</v>
      </c>
      <c r="B21" s="45" t="s">
        <v>22978</v>
      </c>
      <c r="C21" s="44" t="s">
        <v>4186</v>
      </c>
      <c r="D21" s="44" t="s">
        <v>23033</v>
      </c>
      <c r="E21" s="45" t="s">
        <v>23034</v>
      </c>
      <c r="F21" s="45" t="s">
        <v>23035</v>
      </c>
    </row>
    <row r="22" spans="1:6" ht="128.25">
      <c r="A22" s="46" t="s">
        <v>22806</v>
      </c>
      <c r="B22" s="45" t="s">
        <v>22978</v>
      </c>
      <c r="C22" s="44" t="s">
        <v>4187</v>
      </c>
      <c r="D22" s="44" t="s">
        <v>23036</v>
      </c>
      <c r="E22" s="45" t="s">
        <v>23037</v>
      </c>
      <c r="F22" s="45" t="s">
        <v>23038</v>
      </c>
    </row>
    <row r="23" spans="1:6" ht="99.75">
      <c r="A23" s="46" t="s">
        <v>22806</v>
      </c>
      <c r="B23" s="45" t="s">
        <v>22978</v>
      </c>
      <c r="C23" s="44" t="s">
        <v>4188</v>
      </c>
      <c r="D23" s="44" t="s">
        <v>23039</v>
      </c>
      <c r="E23" s="45" t="s">
        <v>23040</v>
      </c>
      <c r="F23" s="45" t="s">
        <v>23041</v>
      </c>
    </row>
    <row r="24" spans="1:6" ht="142.5">
      <c r="A24" s="46" t="s">
        <v>22821</v>
      </c>
      <c r="B24" s="45" t="s">
        <v>22969</v>
      </c>
      <c r="C24" s="44" t="s">
        <v>23042</v>
      </c>
      <c r="D24" s="44" t="s">
        <v>23043</v>
      </c>
      <c r="E24" s="45" t="s">
        <v>23044</v>
      </c>
      <c r="F24" s="45" t="s">
        <v>23045</v>
      </c>
    </row>
    <row r="25" spans="1:6" ht="242.25">
      <c r="A25" s="46" t="s">
        <v>22821</v>
      </c>
      <c r="B25" s="45" t="s">
        <v>22969</v>
      </c>
      <c r="C25" s="44" t="s">
        <v>23046</v>
      </c>
      <c r="D25" s="44" t="s">
        <v>23047</v>
      </c>
      <c r="E25" s="45" t="s">
        <v>23048</v>
      </c>
      <c r="F25" s="45" t="s">
        <v>23049</v>
      </c>
    </row>
    <row r="26" spans="1:6" ht="156.75">
      <c r="A26" s="46" t="s">
        <v>22821</v>
      </c>
      <c r="B26" s="45" t="s">
        <v>22978</v>
      </c>
      <c r="C26" s="44" t="s">
        <v>4190</v>
      </c>
      <c r="D26" s="44" t="s">
        <v>23050</v>
      </c>
      <c r="E26" s="45" t="s">
        <v>23051</v>
      </c>
      <c r="F26" s="45" t="s">
        <v>23052</v>
      </c>
    </row>
    <row r="27" spans="1:6" ht="409.5">
      <c r="A27" s="46" t="s">
        <v>22830</v>
      </c>
      <c r="B27" s="45" t="s">
        <v>22969</v>
      </c>
      <c r="C27" s="44" t="s">
        <v>23053</v>
      </c>
      <c r="D27" s="44" t="s">
        <v>23054</v>
      </c>
      <c r="E27" s="45" t="s">
        <v>23055</v>
      </c>
      <c r="F27" s="45" t="s">
        <v>23056</v>
      </c>
    </row>
    <row r="28" spans="1:6" ht="99.75">
      <c r="A28" s="46" t="s">
        <v>22830</v>
      </c>
      <c r="B28" s="45" t="s">
        <v>22969</v>
      </c>
      <c r="C28" s="44" t="s">
        <v>23057</v>
      </c>
      <c r="D28" s="44" t="s">
        <v>23058</v>
      </c>
      <c r="E28" s="45" t="s">
        <v>23059</v>
      </c>
      <c r="F28" s="45" t="s">
        <v>23060</v>
      </c>
    </row>
    <row r="29" spans="1:6" ht="57">
      <c r="A29" s="46" t="s">
        <v>22830</v>
      </c>
      <c r="B29" s="45" t="s">
        <v>22978</v>
      </c>
      <c r="C29" s="44" t="s">
        <v>4191</v>
      </c>
      <c r="D29" s="44" t="s">
        <v>23061</v>
      </c>
      <c r="E29" s="45" t="s">
        <v>23062</v>
      </c>
      <c r="F29" s="45" t="s">
        <v>23063</v>
      </c>
    </row>
    <row r="30" spans="1:6" ht="71.25">
      <c r="A30" s="46" t="s">
        <v>22830</v>
      </c>
      <c r="B30" s="45" t="s">
        <v>22978</v>
      </c>
      <c r="C30" s="44" t="s">
        <v>4192</v>
      </c>
      <c r="D30" s="44" t="s">
        <v>23064</v>
      </c>
      <c r="E30" s="45" t="s">
        <v>23065</v>
      </c>
      <c r="F30" s="45" t="s">
        <v>23066</v>
      </c>
    </row>
    <row r="31" spans="1:6" ht="57">
      <c r="A31" s="46" t="s">
        <v>22830</v>
      </c>
      <c r="B31" s="45" t="s">
        <v>22978</v>
      </c>
      <c r="C31" s="44" t="s">
        <v>4193</v>
      </c>
      <c r="D31" s="44" t="s">
        <v>23067</v>
      </c>
      <c r="E31" s="48" t="s">
        <v>23068</v>
      </c>
      <c r="F31" s="45" t="s">
        <v>23069</v>
      </c>
    </row>
    <row r="32" spans="1:6" ht="128.25">
      <c r="A32" s="46" t="s">
        <v>22830</v>
      </c>
      <c r="B32" s="45" t="s">
        <v>22978</v>
      </c>
      <c r="C32" s="44" t="s">
        <v>4194</v>
      </c>
      <c r="D32" s="44" t="s">
        <v>23070</v>
      </c>
      <c r="E32" s="45" t="s">
        <v>23071</v>
      </c>
      <c r="F32" s="45" t="s">
        <v>23072</v>
      </c>
    </row>
    <row r="33" spans="1:6" ht="156.75">
      <c r="A33" s="46" t="s">
        <v>22830</v>
      </c>
      <c r="B33" s="45" t="s">
        <v>22978</v>
      </c>
      <c r="C33" s="44" t="s">
        <v>4195</v>
      </c>
      <c r="D33" s="44" t="s">
        <v>23073</v>
      </c>
      <c r="E33" s="45" t="s">
        <v>23074</v>
      </c>
      <c r="F33" s="45" t="s">
        <v>23075</v>
      </c>
    </row>
    <row r="34" spans="1:6" ht="85.5">
      <c r="A34" s="46" t="s">
        <v>22830</v>
      </c>
      <c r="B34" s="45" t="s">
        <v>22978</v>
      </c>
      <c r="C34" s="44" t="s">
        <v>4196</v>
      </c>
      <c r="D34" s="44" t="s">
        <v>23076</v>
      </c>
      <c r="E34" s="45" t="s">
        <v>23077</v>
      </c>
      <c r="F34" s="45" t="s">
        <v>23078</v>
      </c>
    </row>
    <row r="35" spans="1:6" ht="71.25">
      <c r="A35" s="46" t="s">
        <v>22830</v>
      </c>
      <c r="B35" s="45" t="s">
        <v>22978</v>
      </c>
      <c r="C35" s="44" t="s">
        <v>4197</v>
      </c>
      <c r="D35" s="44" t="s">
        <v>23079</v>
      </c>
      <c r="E35" s="45" t="s">
        <v>23080</v>
      </c>
      <c r="F35" s="45" t="s">
        <v>23081</v>
      </c>
    </row>
    <row r="36" spans="1:6" ht="313.5">
      <c r="A36" s="46" t="s">
        <v>22833</v>
      </c>
      <c r="B36" s="45" t="s">
        <v>22969</v>
      </c>
      <c r="C36" s="44" t="s">
        <v>23082</v>
      </c>
      <c r="D36" s="44" t="s">
        <v>23083</v>
      </c>
      <c r="E36" s="45" t="s">
        <v>23084</v>
      </c>
      <c r="F36" s="45" t="s">
        <v>23085</v>
      </c>
    </row>
    <row r="37" spans="1:6" ht="313.5">
      <c r="A37" s="46" t="s">
        <v>22833</v>
      </c>
      <c r="B37" s="45" t="s">
        <v>22969</v>
      </c>
      <c r="C37" s="44" t="s">
        <v>23086</v>
      </c>
      <c r="D37" s="44" t="s">
        <v>23087</v>
      </c>
      <c r="E37" s="45" t="s">
        <v>23088</v>
      </c>
      <c r="F37" s="45" t="s">
        <v>23089</v>
      </c>
    </row>
    <row r="38" spans="1:6" ht="228">
      <c r="A38" s="46" t="s">
        <v>22833</v>
      </c>
      <c r="B38" s="45" t="s">
        <v>22978</v>
      </c>
      <c r="C38" s="44" t="s">
        <v>4199</v>
      </c>
      <c r="D38" s="44" t="s">
        <v>23090</v>
      </c>
      <c r="E38" s="45" t="s">
        <v>23091</v>
      </c>
      <c r="F38" s="45" t="s">
        <v>23092</v>
      </c>
    </row>
    <row r="39" spans="1:6" ht="156.75">
      <c r="A39" s="46" t="s">
        <v>22833</v>
      </c>
      <c r="B39" s="45" t="s">
        <v>22978</v>
      </c>
      <c r="C39" s="44" t="s">
        <v>4200</v>
      </c>
      <c r="D39" s="44" t="s">
        <v>23093</v>
      </c>
      <c r="E39" s="45" t="s">
        <v>23094</v>
      </c>
      <c r="F39" s="45" t="s">
        <v>23095</v>
      </c>
    </row>
    <row r="40" spans="1:6" ht="171">
      <c r="A40" s="46" t="s">
        <v>22833</v>
      </c>
      <c r="B40" s="45" t="s">
        <v>22978</v>
      </c>
      <c r="C40" s="44" t="s">
        <v>4201</v>
      </c>
      <c r="D40" s="44" t="s">
        <v>23096</v>
      </c>
      <c r="E40" s="45" t="s">
        <v>23097</v>
      </c>
      <c r="F40" s="49" t="s">
        <v>23098</v>
      </c>
    </row>
    <row r="41" spans="1:6" ht="185.25">
      <c r="A41" s="46" t="s">
        <v>22833</v>
      </c>
      <c r="B41" s="45" t="s">
        <v>22978</v>
      </c>
      <c r="C41" s="44" t="s">
        <v>4202</v>
      </c>
      <c r="D41" s="44" t="s">
        <v>23099</v>
      </c>
      <c r="E41" s="45" t="s">
        <v>23100</v>
      </c>
      <c r="F41" s="45" t="s">
        <v>23101</v>
      </c>
    </row>
    <row r="42" spans="1:6" ht="99.75">
      <c r="A42" s="46" t="s">
        <v>22833</v>
      </c>
      <c r="B42" s="45" t="s">
        <v>22978</v>
      </c>
      <c r="C42" s="44" t="s">
        <v>4203</v>
      </c>
      <c r="D42" s="44" t="s">
        <v>23102</v>
      </c>
      <c r="E42" s="45" t="s">
        <v>23103</v>
      </c>
      <c r="F42" s="45" t="s">
        <v>23104</v>
      </c>
    </row>
    <row r="43" spans="1:6" ht="114">
      <c r="A43" s="46" t="s">
        <v>22833</v>
      </c>
      <c r="B43" s="45" t="s">
        <v>22978</v>
      </c>
      <c r="C43" s="44" t="s">
        <v>4204</v>
      </c>
      <c r="D43" s="44" t="s">
        <v>23105</v>
      </c>
      <c r="E43" s="45" t="s">
        <v>23106</v>
      </c>
      <c r="F43" s="45" t="s">
        <v>23107</v>
      </c>
    </row>
    <row r="44" spans="1:6" ht="128.25">
      <c r="A44" s="46" t="s">
        <v>22833</v>
      </c>
      <c r="B44" s="45" t="s">
        <v>22978</v>
      </c>
      <c r="C44" s="44" t="s">
        <v>4205</v>
      </c>
      <c r="D44" s="44" t="s">
        <v>23108</v>
      </c>
      <c r="E44" s="45" t="s">
        <v>23109</v>
      </c>
      <c r="F44" s="45" t="s">
        <v>23110</v>
      </c>
    </row>
    <row r="45" spans="1:6" ht="128.25">
      <c r="A45" s="46" t="s">
        <v>22848</v>
      </c>
      <c r="B45" s="45" t="s">
        <v>22969</v>
      </c>
      <c r="C45" s="44" t="s">
        <v>23111</v>
      </c>
      <c r="D45" s="44" t="s">
        <v>23112</v>
      </c>
      <c r="E45" s="45" t="s">
        <v>23113</v>
      </c>
      <c r="F45" s="45" t="s">
        <v>23114</v>
      </c>
    </row>
    <row r="46" spans="1:6" ht="199.5">
      <c r="A46" s="46" t="s">
        <v>22848</v>
      </c>
      <c r="B46" s="45" t="s">
        <v>22969</v>
      </c>
      <c r="C46" s="44" t="s">
        <v>23115</v>
      </c>
      <c r="D46" s="44" t="s">
        <v>23116</v>
      </c>
      <c r="E46" s="45" t="s">
        <v>23117</v>
      </c>
      <c r="F46" s="49" t="s">
        <v>23118</v>
      </c>
    </row>
    <row r="47" spans="1:6" ht="409.5">
      <c r="A47" s="46" t="s">
        <v>22848</v>
      </c>
      <c r="B47" s="45" t="s">
        <v>22978</v>
      </c>
      <c r="C47" s="44" t="s">
        <v>4207</v>
      </c>
      <c r="D47" s="44" t="s">
        <v>23119</v>
      </c>
      <c r="E47" s="45" t="s">
        <v>23120</v>
      </c>
      <c r="F47" s="45" t="s">
        <v>23121</v>
      </c>
    </row>
    <row r="48" spans="1:6" ht="71.25">
      <c r="A48" s="46" t="s">
        <v>22848</v>
      </c>
      <c r="B48" s="45" t="s">
        <v>22978</v>
      </c>
      <c r="C48" s="44" t="s">
        <v>4208</v>
      </c>
      <c r="D48" s="44" t="s">
        <v>23122</v>
      </c>
      <c r="E48" s="45" t="s">
        <v>23123</v>
      </c>
      <c r="F48" s="47" t="s">
        <v>23124</v>
      </c>
    </row>
    <row r="49" spans="1:6" ht="42.75">
      <c r="A49" s="46" t="s">
        <v>22848</v>
      </c>
      <c r="B49" s="45" t="s">
        <v>22978</v>
      </c>
      <c r="C49" s="44" t="s">
        <v>23125</v>
      </c>
      <c r="D49" s="44" t="s">
        <v>23126</v>
      </c>
      <c r="E49" s="45" t="s">
        <v>23127</v>
      </c>
      <c r="F49" s="45" t="s">
        <v>23128</v>
      </c>
    </row>
    <row r="50" spans="1:6" ht="57">
      <c r="A50" s="46" t="s">
        <v>22848</v>
      </c>
      <c r="B50" s="45" t="s">
        <v>22978</v>
      </c>
      <c r="C50" s="44" t="s">
        <v>23129</v>
      </c>
      <c r="D50" s="44" t="s">
        <v>23130</v>
      </c>
      <c r="E50" s="45" t="s">
        <v>23131</v>
      </c>
      <c r="F50" s="45" t="s">
        <v>23132</v>
      </c>
    </row>
    <row r="51" spans="1:6" ht="85.5">
      <c r="A51" s="46" t="s">
        <v>22848</v>
      </c>
      <c r="B51" s="45" t="s">
        <v>22978</v>
      </c>
      <c r="C51" s="44" t="s">
        <v>23133</v>
      </c>
      <c r="D51" s="44" t="s">
        <v>23134</v>
      </c>
      <c r="E51" s="45" t="s">
        <v>23135</v>
      </c>
      <c r="F51" s="45" t="s">
        <v>23136</v>
      </c>
    </row>
    <row r="52" spans="1:6" ht="28.5">
      <c r="A52" s="46" t="s">
        <v>22848</v>
      </c>
      <c r="B52" s="45" t="s">
        <v>22978</v>
      </c>
      <c r="C52" s="44" t="s">
        <v>23137</v>
      </c>
      <c r="D52" s="44" t="s">
        <v>23138</v>
      </c>
      <c r="E52" s="45" t="s">
        <v>23139</v>
      </c>
      <c r="F52" s="45" t="s">
        <v>23140</v>
      </c>
    </row>
    <row r="53" spans="1:6" ht="42.75">
      <c r="A53" s="46" t="s">
        <v>22848</v>
      </c>
      <c r="B53" s="45" t="s">
        <v>22978</v>
      </c>
      <c r="C53" s="44" t="s">
        <v>23141</v>
      </c>
      <c r="D53" s="44" t="s">
        <v>23142</v>
      </c>
      <c r="E53" s="45" t="s">
        <v>23143</v>
      </c>
      <c r="F53" s="45" t="s">
        <v>23144</v>
      </c>
    </row>
    <row r="54" spans="1:6" ht="28.5">
      <c r="A54" s="46" t="s">
        <v>22848</v>
      </c>
      <c r="B54" s="45" t="s">
        <v>22978</v>
      </c>
      <c r="C54" s="44" t="s">
        <v>23145</v>
      </c>
      <c r="D54" s="44" t="s">
        <v>23146</v>
      </c>
      <c r="E54" s="45" t="s">
        <v>23147</v>
      </c>
      <c r="F54" s="45" t="s">
        <v>23148</v>
      </c>
    </row>
    <row r="55" spans="1:6" ht="142.5">
      <c r="A55" s="46" t="s">
        <v>22848</v>
      </c>
      <c r="B55" s="45" t="s">
        <v>22978</v>
      </c>
      <c r="C55" s="44" t="s">
        <v>4211</v>
      </c>
      <c r="D55" s="44" t="s">
        <v>23149</v>
      </c>
      <c r="E55" s="45" t="s">
        <v>23150</v>
      </c>
      <c r="F55" s="45" t="s">
        <v>23151</v>
      </c>
    </row>
    <row r="56" spans="1:6" ht="342">
      <c r="A56" s="46" t="s">
        <v>23152</v>
      </c>
      <c r="B56" s="45" t="s">
        <v>22969</v>
      </c>
      <c r="C56" s="44" t="s">
        <v>23153</v>
      </c>
      <c r="D56" s="44" t="s">
        <v>23154</v>
      </c>
      <c r="E56" s="45" t="s">
        <v>23155</v>
      </c>
      <c r="F56" s="45" t="s">
        <v>23156</v>
      </c>
    </row>
    <row r="57" spans="1:6" ht="171">
      <c r="A57" s="46" t="s">
        <v>23152</v>
      </c>
      <c r="B57" s="45" t="s">
        <v>22969</v>
      </c>
      <c r="C57" s="44" t="s">
        <v>23157</v>
      </c>
      <c r="D57" s="44" t="s">
        <v>23158</v>
      </c>
      <c r="E57" s="45" t="s">
        <v>23159</v>
      </c>
      <c r="F57" s="49" t="s">
        <v>23160</v>
      </c>
    </row>
    <row r="58" spans="1:6" ht="99.75">
      <c r="A58" s="46" t="s">
        <v>23152</v>
      </c>
      <c r="B58" s="45" t="s">
        <v>22978</v>
      </c>
      <c r="C58" s="44" t="s">
        <v>4213</v>
      </c>
      <c r="D58" s="44" t="s">
        <v>23161</v>
      </c>
      <c r="E58" s="45" t="s">
        <v>23162</v>
      </c>
      <c r="F58" s="45" t="s">
        <v>23163</v>
      </c>
    </row>
    <row r="59" spans="1:6" ht="142.5">
      <c r="A59" s="46" t="s">
        <v>22870</v>
      </c>
      <c r="B59" s="45" t="s">
        <v>22969</v>
      </c>
      <c r="C59" s="44" t="s">
        <v>23164</v>
      </c>
      <c r="D59" s="44" t="s">
        <v>23165</v>
      </c>
      <c r="E59" s="45" t="s">
        <v>23166</v>
      </c>
      <c r="F59" s="45" t="s">
        <v>23167</v>
      </c>
    </row>
    <row r="60" spans="1:6" ht="128.25">
      <c r="A60" s="46" t="s">
        <v>22870</v>
      </c>
      <c r="B60" s="45" t="s">
        <v>22969</v>
      </c>
      <c r="C60" s="44" t="s">
        <v>23168</v>
      </c>
      <c r="D60" s="44" t="s">
        <v>23169</v>
      </c>
      <c r="E60" s="45" t="s">
        <v>23170</v>
      </c>
      <c r="F60" s="45" t="s">
        <v>23171</v>
      </c>
    </row>
    <row r="61" spans="1:6" ht="71.25">
      <c r="A61" s="46" t="s">
        <v>22870</v>
      </c>
      <c r="B61" s="50" t="s">
        <v>22978</v>
      </c>
      <c r="C61" s="44" t="s">
        <v>4214</v>
      </c>
      <c r="D61" s="44" t="s">
        <v>23172</v>
      </c>
      <c r="E61" s="45" t="s">
        <v>23173</v>
      </c>
      <c r="F61" s="45" t="s">
        <v>23174</v>
      </c>
    </row>
    <row r="62" spans="1:6" ht="42.75">
      <c r="A62" s="46" t="s">
        <v>22870</v>
      </c>
      <c r="B62" s="50" t="s">
        <v>22978</v>
      </c>
      <c r="C62" s="44" t="s">
        <v>4215</v>
      </c>
      <c r="D62" s="44" t="s">
        <v>23175</v>
      </c>
      <c r="E62" s="45" t="s">
        <v>23176</v>
      </c>
      <c r="F62" s="45" t="s">
        <v>23177</v>
      </c>
    </row>
    <row r="63" spans="1:6" ht="57">
      <c r="A63" s="46" t="s">
        <v>22870</v>
      </c>
      <c r="B63" s="50" t="s">
        <v>22978</v>
      </c>
      <c r="C63" s="44" t="s">
        <v>4216</v>
      </c>
      <c r="D63" s="44" t="s">
        <v>23178</v>
      </c>
      <c r="E63" s="45" t="s">
        <v>23179</v>
      </c>
      <c r="F63" s="45" t="s">
        <v>23180</v>
      </c>
    </row>
    <row r="64" spans="1:6" ht="142.5">
      <c r="A64" s="46" t="s">
        <v>22870</v>
      </c>
      <c r="B64" s="50" t="s">
        <v>22978</v>
      </c>
      <c r="C64" s="44" t="s">
        <v>4217</v>
      </c>
      <c r="D64" s="44" t="s">
        <v>23181</v>
      </c>
      <c r="E64" s="45" t="s">
        <v>23182</v>
      </c>
      <c r="F64" s="45" t="s">
        <v>23183</v>
      </c>
    </row>
    <row r="65" spans="1:6" ht="185.25">
      <c r="A65" s="51" t="s">
        <v>22873</v>
      </c>
      <c r="B65" s="50" t="s">
        <v>22969</v>
      </c>
      <c r="C65" s="44" t="s">
        <v>23184</v>
      </c>
      <c r="D65" s="44" t="s">
        <v>23185</v>
      </c>
      <c r="E65" s="45" t="s">
        <v>23186</v>
      </c>
      <c r="F65" s="45" t="s">
        <v>23187</v>
      </c>
    </row>
    <row r="66" spans="1:6" ht="71.25">
      <c r="A66" s="51" t="s">
        <v>22873</v>
      </c>
      <c r="B66" s="50" t="s">
        <v>22969</v>
      </c>
      <c r="C66" s="44" t="s">
        <v>23188</v>
      </c>
      <c r="D66" s="44" t="s">
        <v>23189</v>
      </c>
      <c r="E66" s="45" t="s">
        <v>23190</v>
      </c>
      <c r="F66" s="45" t="s">
        <v>23191</v>
      </c>
    </row>
    <row r="67" spans="1:6" ht="256.5">
      <c r="A67" s="51" t="s">
        <v>22873</v>
      </c>
      <c r="B67" s="50" t="s">
        <v>22969</v>
      </c>
      <c r="C67" s="44" t="s">
        <v>23192</v>
      </c>
      <c r="D67" s="44" t="s">
        <v>23193</v>
      </c>
      <c r="E67" s="45" t="s">
        <v>23194</v>
      </c>
      <c r="F67" s="45" t="s">
        <v>23195</v>
      </c>
    </row>
    <row r="68" spans="1:6" ht="128.25">
      <c r="A68" s="51" t="s">
        <v>22873</v>
      </c>
      <c r="B68" s="50" t="s">
        <v>22978</v>
      </c>
      <c r="C68" s="44" t="s">
        <v>4219</v>
      </c>
      <c r="D68" s="44" t="s">
        <v>23196</v>
      </c>
      <c r="E68" s="45" t="s">
        <v>23197</v>
      </c>
      <c r="F68" s="45" t="s">
        <v>23198</v>
      </c>
    </row>
    <row r="69" spans="1:6" ht="171">
      <c r="A69" s="51" t="s">
        <v>22873</v>
      </c>
      <c r="B69" s="50" t="s">
        <v>22978</v>
      </c>
      <c r="C69" s="44" t="s">
        <v>4220</v>
      </c>
      <c r="D69" s="44" t="s">
        <v>23199</v>
      </c>
      <c r="E69" s="45" t="s">
        <v>23200</v>
      </c>
      <c r="F69" s="45" t="s">
        <v>23201</v>
      </c>
    </row>
    <row r="70" spans="1:6" ht="57">
      <c r="A70" s="51" t="s">
        <v>22873</v>
      </c>
      <c r="B70" s="50" t="s">
        <v>22978</v>
      </c>
      <c r="C70" s="44" t="s">
        <v>4221</v>
      </c>
      <c r="D70" s="44" t="s">
        <v>23202</v>
      </c>
      <c r="E70" s="45" t="s">
        <v>23203</v>
      </c>
      <c r="F70" s="45" t="s">
        <v>23204</v>
      </c>
    </row>
    <row r="71" spans="1:6" ht="185.25">
      <c r="A71" s="51" t="s">
        <v>22873</v>
      </c>
      <c r="B71" s="50" t="s">
        <v>22978</v>
      </c>
      <c r="C71" s="44" t="s">
        <v>4222</v>
      </c>
      <c r="D71" s="44" t="s">
        <v>23205</v>
      </c>
      <c r="E71" s="45" t="s">
        <v>23206</v>
      </c>
      <c r="F71" s="45" t="s">
        <v>23207</v>
      </c>
    </row>
    <row r="72" spans="1:6" ht="57">
      <c r="A72" s="51" t="s">
        <v>22873</v>
      </c>
      <c r="B72" s="50" t="s">
        <v>22978</v>
      </c>
      <c r="C72" s="44" t="s">
        <v>4223</v>
      </c>
      <c r="D72" s="44" t="s">
        <v>23208</v>
      </c>
      <c r="E72" s="45" t="s">
        <v>23209</v>
      </c>
      <c r="F72" s="45" t="s">
        <v>23210</v>
      </c>
    </row>
    <row r="73" spans="1:6" ht="85.5">
      <c r="A73" s="51" t="s">
        <v>22873</v>
      </c>
      <c r="B73" s="50" t="s">
        <v>22978</v>
      </c>
      <c r="C73" s="44" t="s">
        <v>4224</v>
      </c>
      <c r="D73" s="44" t="s">
        <v>23211</v>
      </c>
      <c r="E73" s="45" t="s">
        <v>23212</v>
      </c>
      <c r="F73" s="45" t="s">
        <v>23213</v>
      </c>
    </row>
    <row r="74" spans="1:6" ht="85.5">
      <c r="A74" s="51" t="s">
        <v>22876</v>
      </c>
      <c r="B74" s="50" t="s">
        <v>22969</v>
      </c>
      <c r="C74" s="44" t="s">
        <v>23214</v>
      </c>
      <c r="D74" s="44" t="s">
        <v>23215</v>
      </c>
      <c r="E74" s="45" t="s">
        <v>23216</v>
      </c>
      <c r="F74" s="45" t="s">
        <v>23217</v>
      </c>
    </row>
    <row r="75" spans="1:6" ht="299.25">
      <c r="A75" s="51" t="s">
        <v>22876</v>
      </c>
      <c r="B75" s="50" t="s">
        <v>22969</v>
      </c>
      <c r="C75" s="44" t="s">
        <v>23218</v>
      </c>
      <c r="D75" s="44" t="s">
        <v>23219</v>
      </c>
      <c r="E75" s="45" t="s">
        <v>23220</v>
      </c>
      <c r="F75" s="45" t="s">
        <v>23221</v>
      </c>
    </row>
    <row r="76" spans="1:6" ht="156.75">
      <c r="A76" s="51" t="s">
        <v>22887</v>
      </c>
      <c r="B76" s="50" t="s">
        <v>22969</v>
      </c>
      <c r="C76" s="44" t="s">
        <v>23222</v>
      </c>
      <c r="D76" s="44" t="s">
        <v>23223</v>
      </c>
      <c r="E76" s="45" t="s">
        <v>23224</v>
      </c>
      <c r="F76" s="45" t="s">
        <v>23225</v>
      </c>
    </row>
    <row r="77" spans="1:6" ht="128.25">
      <c r="A77" s="51" t="s">
        <v>22887</v>
      </c>
      <c r="B77" s="50" t="s">
        <v>22969</v>
      </c>
      <c r="C77" s="44" t="s">
        <v>23226</v>
      </c>
      <c r="D77" s="44" t="s">
        <v>23227</v>
      </c>
      <c r="E77" s="45" t="s">
        <v>23228</v>
      </c>
      <c r="F77" s="45" t="s">
        <v>23229</v>
      </c>
    </row>
    <row r="78" spans="1:6" ht="28.5">
      <c r="A78" s="51" t="s">
        <v>22887</v>
      </c>
      <c r="B78" s="50" t="s">
        <v>22978</v>
      </c>
      <c r="C78" s="44" t="s">
        <v>23230</v>
      </c>
      <c r="D78" s="44" t="s">
        <v>23231</v>
      </c>
      <c r="E78" s="45" t="s">
        <v>23232</v>
      </c>
      <c r="F78" s="45" t="s">
        <v>23233</v>
      </c>
    </row>
    <row r="79" spans="1:6" ht="99.75">
      <c r="A79" s="51" t="s">
        <v>22887</v>
      </c>
      <c r="B79" s="50" t="s">
        <v>22978</v>
      </c>
      <c r="C79" s="44" t="s">
        <v>23234</v>
      </c>
      <c r="D79" s="44" t="s">
        <v>23235</v>
      </c>
      <c r="E79" s="45" t="s">
        <v>23236</v>
      </c>
      <c r="F79" s="45" t="s">
        <v>23237</v>
      </c>
    </row>
    <row r="80" spans="1:6">
      <c r="A80" s="51" t="s">
        <v>22887</v>
      </c>
      <c r="B80" s="50" t="s">
        <v>22978</v>
      </c>
      <c r="C80" s="44" t="s">
        <v>23238</v>
      </c>
      <c r="D80" s="44" t="s">
        <v>23239</v>
      </c>
      <c r="E80" s="45" t="s">
        <v>23240</v>
      </c>
      <c r="F80" s="45" t="s">
        <v>23241</v>
      </c>
    </row>
    <row r="81" spans="1:6" ht="71.25">
      <c r="A81" s="51" t="s">
        <v>22887</v>
      </c>
      <c r="B81" s="50" t="s">
        <v>22978</v>
      </c>
      <c r="C81" s="44" t="s">
        <v>4227</v>
      </c>
      <c r="D81" s="44" t="s">
        <v>23242</v>
      </c>
      <c r="E81" s="45" t="s">
        <v>23243</v>
      </c>
      <c r="F81" s="45" t="s">
        <v>23244</v>
      </c>
    </row>
    <row r="82" spans="1:6" ht="128.25">
      <c r="A82" s="51" t="s">
        <v>1016</v>
      </c>
      <c r="B82" s="50" t="s">
        <v>22969</v>
      </c>
      <c r="C82" s="44" t="s">
        <v>4229</v>
      </c>
      <c r="D82" s="44" t="s">
        <v>23245</v>
      </c>
      <c r="E82" s="45" t="s">
        <v>23246</v>
      </c>
      <c r="F82" s="45" t="s">
        <v>23247</v>
      </c>
    </row>
    <row r="83" spans="1:6" ht="370.5">
      <c r="A83" s="51" t="s">
        <v>1016</v>
      </c>
      <c r="B83" s="50" t="s">
        <v>22978</v>
      </c>
      <c r="C83" s="44" t="s">
        <v>4230</v>
      </c>
      <c r="D83" s="44" t="s">
        <v>23248</v>
      </c>
      <c r="E83" s="45" t="s">
        <v>23249</v>
      </c>
      <c r="F83" s="45" t="s">
        <v>23250</v>
      </c>
    </row>
    <row r="84" spans="1:6" ht="57">
      <c r="A84" s="51" t="s">
        <v>1016</v>
      </c>
      <c r="B84" s="50" t="s">
        <v>22978</v>
      </c>
      <c r="C84" s="44" t="s">
        <v>23251</v>
      </c>
      <c r="D84" s="44" t="s">
        <v>23252</v>
      </c>
      <c r="E84" s="45" t="s">
        <v>23253</v>
      </c>
      <c r="F84" s="45" t="s">
        <v>23254</v>
      </c>
    </row>
    <row r="85" spans="1:6" ht="327.75">
      <c r="A85" s="51" t="s">
        <v>22916</v>
      </c>
      <c r="B85" s="50" t="s">
        <v>22969</v>
      </c>
      <c r="C85" s="44" t="s">
        <v>23255</v>
      </c>
      <c r="D85" s="44" t="s">
        <v>23256</v>
      </c>
      <c r="E85" s="45" t="s">
        <v>23257</v>
      </c>
      <c r="F85" s="45" t="s">
        <v>23258</v>
      </c>
    </row>
    <row r="86" spans="1:6" ht="142.5">
      <c r="A86" s="51" t="s">
        <v>22916</v>
      </c>
      <c r="B86" s="50" t="s">
        <v>22969</v>
      </c>
      <c r="C86" s="44" t="s">
        <v>23259</v>
      </c>
      <c r="D86" s="44" t="s">
        <v>23260</v>
      </c>
      <c r="E86" s="45" t="s">
        <v>23261</v>
      </c>
      <c r="F86" s="45" t="s">
        <v>23262</v>
      </c>
    </row>
    <row r="87" spans="1:6" ht="185.25">
      <c r="A87" s="51" t="s">
        <v>22916</v>
      </c>
      <c r="B87" s="50" t="s">
        <v>22969</v>
      </c>
      <c r="C87" s="44" t="s">
        <v>23263</v>
      </c>
      <c r="D87" s="44" t="s">
        <v>23264</v>
      </c>
      <c r="E87" s="45" t="s">
        <v>23265</v>
      </c>
      <c r="F87" s="45" t="s">
        <v>23266</v>
      </c>
    </row>
    <row r="88" spans="1:6" ht="270.75">
      <c r="A88" s="51" t="s">
        <v>22916</v>
      </c>
      <c r="B88" s="50" t="s">
        <v>22969</v>
      </c>
      <c r="C88" s="44" t="s">
        <v>23267</v>
      </c>
      <c r="D88" s="44" t="s">
        <v>23268</v>
      </c>
      <c r="E88" s="45" t="s">
        <v>23269</v>
      </c>
      <c r="F88" s="45" t="s">
        <v>23270</v>
      </c>
    </row>
    <row r="89" spans="1:6" ht="285">
      <c r="A89" s="46" t="s">
        <v>22920</v>
      </c>
      <c r="B89" s="50" t="s">
        <v>22969</v>
      </c>
      <c r="C89" s="44" t="s">
        <v>23271</v>
      </c>
      <c r="D89" s="44" t="s">
        <v>23272</v>
      </c>
      <c r="E89" s="45" t="s">
        <v>23273</v>
      </c>
      <c r="F89" s="45" t="s">
        <v>23274</v>
      </c>
    </row>
    <row r="90" spans="1:6" ht="242.25">
      <c r="A90" s="46" t="s">
        <v>22920</v>
      </c>
      <c r="B90" s="50" t="s">
        <v>22969</v>
      </c>
      <c r="C90" s="44" t="s">
        <v>23275</v>
      </c>
      <c r="D90" s="44" t="s">
        <v>23276</v>
      </c>
      <c r="E90" s="45" t="s">
        <v>23277</v>
      </c>
      <c r="F90" s="45" t="s">
        <v>23278</v>
      </c>
    </row>
    <row r="91" spans="1:6" ht="156.75">
      <c r="A91" s="46" t="s">
        <v>22920</v>
      </c>
      <c r="B91" s="50" t="s">
        <v>22978</v>
      </c>
      <c r="C91" s="44" t="s">
        <v>4234</v>
      </c>
      <c r="D91" s="44" t="s">
        <v>23279</v>
      </c>
      <c r="E91" s="45" t="s">
        <v>23280</v>
      </c>
      <c r="F91" s="45" t="s">
        <v>23281</v>
      </c>
    </row>
    <row r="92" spans="1:6" ht="171">
      <c r="A92" s="46" t="s">
        <v>22920</v>
      </c>
      <c r="B92" s="50" t="s">
        <v>22978</v>
      </c>
      <c r="C92" s="44" t="s">
        <v>4235</v>
      </c>
      <c r="D92" s="44" t="s">
        <v>23282</v>
      </c>
      <c r="E92" s="45" t="s">
        <v>2220</v>
      </c>
      <c r="F92" s="45" t="s">
        <v>23283</v>
      </c>
    </row>
    <row r="93" spans="1:6" ht="71.25">
      <c r="A93" s="46" t="s">
        <v>22920</v>
      </c>
      <c r="B93" s="50" t="s">
        <v>22978</v>
      </c>
      <c r="C93" s="44" t="s">
        <v>23284</v>
      </c>
      <c r="D93" s="44" t="s">
        <v>23285</v>
      </c>
      <c r="E93" s="45" t="s">
        <v>23286</v>
      </c>
      <c r="F93" s="45" t="s">
        <v>23287</v>
      </c>
    </row>
    <row r="94" spans="1:6" ht="57">
      <c r="A94" s="46" t="s">
        <v>22920</v>
      </c>
      <c r="B94" s="50" t="s">
        <v>22978</v>
      </c>
      <c r="C94" s="44" t="s">
        <v>4237</v>
      </c>
      <c r="D94" s="44" t="s">
        <v>23288</v>
      </c>
      <c r="E94" s="45" t="s">
        <v>23289</v>
      </c>
      <c r="F94" s="45" t="s">
        <v>23290</v>
      </c>
    </row>
    <row r="95" spans="1:6" ht="128.25">
      <c r="A95" s="46" t="s">
        <v>22920</v>
      </c>
      <c r="B95" s="50" t="s">
        <v>22978</v>
      </c>
      <c r="C95" s="44" t="s">
        <v>4238</v>
      </c>
      <c r="D95" s="44" t="s">
        <v>23291</v>
      </c>
      <c r="E95" s="45" t="s">
        <v>23292</v>
      </c>
      <c r="F95" s="45" t="s">
        <v>23293</v>
      </c>
    </row>
    <row r="96" spans="1:6" ht="228">
      <c r="A96" s="46" t="s">
        <v>22920</v>
      </c>
      <c r="B96" s="50" t="s">
        <v>22978</v>
      </c>
      <c r="C96" s="44" t="s">
        <v>4239</v>
      </c>
      <c r="D96" s="44" t="s">
        <v>23294</v>
      </c>
      <c r="E96" s="45" t="s">
        <v>23295</v>
      </c>
      <c r="F96" s="45" t="s">
        <v>23296</v>
      </c>
    </row>
    <row r="97" spans="1:6" ht="99.75">
      <c r="A97" s="46" t="s">
        <v>22920</v>
      </c>
      <c r="B97" s="50" t="s">
        <v>22978</v>
      </c>
      <c r="C97" s="44" t="s">
        <v>4240</v>
      </c>
      <c r="D97" s="44" t="s">
        <v>23297</v>
      </c>
      <c r="E97" s="45" t="s">
        <v>23298</v>
      </c>
      <c r="F97" s="45" t="s">
        <v>23299</v>
      </c>
    </row>
    <row r="98" spans="1:6" ht="85.5">
      <c r="A98" s="46" t="s">
        <v>22920</v>
      </c>
      <c r="B98" s="50" t="s">
        <v>22978</v>
      </c>
      <c r="C98" s="44" t="s">
        <v>4241</v>
      </c>
      <c r="D98" s="44" t="s">
        <v>23300</v>
      </c>
      <c r="E98" s="45" t="s">
        <v>23301</v>
      </c>
      <c r="F98" s="52" t="s">
        <v>23302</v>
      </c>
    </row>
    <row r="99" spans="1:6" ht="99.75">
      <c r="A99" s="46" t="s">
        <v>22920</v>
      </c>
      <c r="B99" s="50" t="s">
        <v>22978</v>
      </c>
      <c r="C99" s="44" t="s">
        <v>4242</v>
      </c>
      <c r="D99" s="44" t="s">
        <v>23303</v>
      </c>
      <c r="E99" s="45" t="s">
        <v>23304</v>
      </c>
      <c r="F99" s="52" t="s">
        <v>23305</v>
      </c>
    </row>
    <row r="100" spans="1:6" ht="114">
      <c r="A100" s="46" t="s">
        <v>22920</v>
      </c>
      <c r="B100" s="50" t="s">
        <v>22978</v>
      </c>
      <c r="C100" s="44" t="s">
        <v>4243</v>
      </c>
      <c r="D100" s="44" t="s">
        <v>23306</v>
      </c>
      <c r="E100" s="45" t="s">
        <v>23307</v>
      </c>
      <c r="F100" s="45" t="s">
        <v>23308</v>
      </c>
    </row>
    <row r="101" spans="1:6" ht="128.25">
      <c r="A101" s="46" t="s">
        <v>22920</v>
      </c>
      <c r="B101" s="50" t="s">
        <v>22978</v>
      </c>
      <c r="C101" s="44" t="s">
        <v>4244</v>
      </c>
      <c r="D101" s="44" t="s">
        <v>23309</v>
      </c>
      <c r="E101" s="45" t="s">
        <v>23310</v>
      </c>
      <c r="F101" s="45" t="s">
        <v>23311</v>
      </c>
    </row>
    <row r="102" spans="1:6" ht="142.5">
      <c r="A102" s="46" t="s">
        <v>22920</v>
      </c>
      <c r="B102" s="50" t="s">
        <v>22978</v>
      </c>
      <c r="C102" s="44" t="s">
        <v>4245</v>
      </c>
      <c r="D102" s="44" t="s">
        <v>23312</v>
      </c>
      <c r="E102" s="45" t="s">
        <v>23313</v>
      </c>
      <c r="F102" s="45" t="s">
        <v>23314</v>
      </c>
    </row>
    <row r="103" spans="1:6" ht="99.75">
      <c r="A103" s="46" t="s">
        <v>22920</v>
      </c>
      <c r="B103" s="50" t="s">
        <v>22978</v>
      </c>
      <c r="C103" s="44" t="s">
        <v>4246</v>
      </c>
      <c r="D103" s="44" t="s">
        <v>23315</v>
      </c>
      <c r="E103" s="45" t="s">
        <v>2288</v>
      </c>
      <c r="F103" s="45" t="s">
        <v>23316</v>
      </c>
    </row>
    <row r="104" spans="1:6" ht="114">
      <c r="A104" s="46" t="s">
        <v>22920</v>
      </c>
      <c r="B104" s="50" t="s">
        <v>22978</v>
      </c>
      <c r="C104" s="44" t="s">
        <v>4247</v>
      </c>
      <c r="D104" s="44" t="s">
        <v>23317</v>
      </c>
      <c r="E104" s="45" t="s">
        <v>23318</v>
      </c>
      <c r="F104" s="45" t="s">
        <v>23319</v>
      </c>
    </row>
    <row r="105" spans="1:6" ht="185.25">
      <c r="A105" s="46" t="s">
        <v>22942</v>
      </c>
      <c r="B105" s="45" t="s">
        <v>22969</v>
      </c>
      <c r="C105" s="44" t="s">
        <v>23320</v>
      </c>
      <c r="D105" s="44" t="s">
        <v>23321</v>
      </c>
      <c r="E105" s="45" t="s">
        <v>23322</v>
      </c>
      <c r="F105" s="45" t="s">
        <v>23323</v>
      </c>
    </row>
    <row r="106" spans="1:6" ht="285">
      <c r="A106" s="46" t="s">
        <v>22942</v>
      </c>
      <c r="B106" s="45" t="s">
        <v>22969</v>
      </c>
      <c r="C106" s="44" t="s">
        <v>23324</v>
      </c>
      <c r="D106" s="44" t="s">
        <v>23325</v>
      </c>
      <c r="E106" s="45" t="s">
        <v>23326</v>
      </c>
      <c r="F106" s="45" t="s">
        <v>23327</v>
      </c>
    </row>
    <row r="107" spans="1:6" ht="128.25">
      <c r="A107" s="46" t="s">
        <v>22942</v>
      </c>
      <c r="B107" s="45" t="s">
        <v>22969</v>
      </c>
      <c r="C107" s="44" t="s">
        <v>23328</v>
      </c>
      <c r="D107" s="44" t="s">
        <v>23329</v>
      </c>
      <c r="E107" s="45" t="s">
        <v>23330</v>
      </c>
      <c r="F107" s="45" t="s">
        <v>23331</v>
      </c>
    </row>
    <row r="108" spans="1:6" ht="171">
      <c r="A108" s="46" t="s">
        <v>22942</v>
      </c>
      <c r="B108" s="45" t="s">
        <v>22978</v>
      </c>
      <c r="C108" s="44" t="s">
        <v>23332</v>
      </c>
      <c r="D108" s="44" t="s">
        <v>23333</v>
      </c>
      <c r="E108" s="45" t="s">
        <v>23334</v>
      </c>
      <c r="F108" s="45" t="s">
        <v>23335</v>
      </c>
    </row>
    <row r="109" spans="1:6" ht="99.75">
      <c r="A109" s="46" t="s">
        <v>22942</v>
      </c>
      <c r="B109" s="45" t="s">
        <v>22978</v>
      </c>
      <c r="C109" s="44" t="s">
        <v>23336</v>
      </c>
      <c r="D109" s="44" t="s">
        <v>23337</v>
      </c>
      <c r="E109" s="45" t="s">
        <v>23338</v>
      </c>
      <c r="F109" s="45" t="s">
        <v>23339</v>
      </c>
    </row>
    <row r="110" spans="1:6" ht="384.75">
      <c r="A110" s="46" t="s">
        <v>22942</v>
      </c>
      <c r="B110" s="45" t="s">
        <v>22978</v>
      </c>
      <c r="C110" s="44" t="s">
        <v>4250</v>
      </c>
      <c r="D110" s="44" t="s">
        <v>23340</v>
      </c>
      <c r="E110" s="45" t="s">
        <v>23341</v>
      </c>
      <c r="F110" s="45" t="s">
        <v>23342</v>
      </c>
    </row>
    <row r="111" spans="1:6" ht="199.5">
      <c r="A111" s="53" t="s">
        <v>22942</v>
      </c>
      <c r="B111" s="54" t="s">
        <v>22978</v>
      </c>
      <c r="C111" s="55" t="s">
        <v>23343</v>
      </c>
      <c r="D111" s="55" t="s">
        <v>23344</v>
      </c>
      <c r="E111" s="54" t="s">
        <v>23345</v>
      </c>
      <c r="F111" s="54" t="s">
        <v>23346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6A49-A9A2-42B5-B145-6C188423CC37}">
  <dimension ref="A1:H130"/>
  <sheetViews>
    <sheetView workbookViewId="0">
      <selection activeCell="D1" sqref="D1:E1048576"/>
    </sheetView>
  </sheetViews>
  <sheetFormatPr defaultColWidth="10" defaultRowHeight="15.75"/>
  <cols>
    <col min="1" max="1" width="20" style="32" customWidth="1"/>
    <col min="2" max="2" width="12.28515625" style="32" customWidth="1"/>
    <col min="3" max="3" width="11.7109375" style="32" customWidth="1"/>
    <col min="4" max="4" width="52.28515625" style="32" customWidth="1"/>
    <col min="5" max="5" width="82" style="32" customWidth="1"/>
    <col min="6" max="6" width="35.7109375" style="32" customWidth="1"/>
    <col min="7" max="7" width="42.85546875" style="40" customWidth="1"/>
    <col min="8" max="16384" width="10" style="32"/>
  </cols>
  <sheetData>
    <row r="1" spans="1:8">
      <c r="A1" s="28" t="s">
        <v>22800</v>
      </c>
      <c r="B1" s="29" t="s">
        <v>22801</v>
      </c>
      <c r="C1" s="29" t="s">
        <v>22802</v>
      </c>
      <c r="D1" s="29" t="s">
        <v>22803</v>
      </c>
      <c r="E1" s="29" t="s">
        <v>4166</v>
      </c>
      <c r="F1" s="29" t="s">
        <v>22804</v>
      </c>
      <c r="G1" s="30" t="s">
        <v>22805</v>
      </c>
      <c r="H1" s="31"/>
    </row>
    <row r="2" spans="1:8" ht="220.5">
      <c r="A2" s="33" t="s">
        <v>22806</v>
      </c>
      <c r="B2" s="34" t="s">
        <v>4254</v>
      </c>
      <c r="C2" s="34" t="s">
        <v>22807</v>
      </c>
      <c r="D2" s="34" t="s">
        <v>22808</v>
      </c>
      <c r="E2" s="34" t="s">
        <v>22809</v>
      </c>
      <c r="F2" s="34" t="s">
        <v>22810</v>
      </c>
      <c r="G2" s="35" t="s">
        <v>22811</v>
      </c>
      <c r="H2" s="31"/>
    </row>
    <row r="3" spans="1:8" ht="94.5">
      <c r="A3" s="33" t="s">
        <v>22806</v>
      </c>
      <c r="B3" s="34" t="s">
        <v>4255</v>
      </c>
      <c r="C3" s="34" t="s">
        <v>22812</v>
      </c>
      <c r="D3" s="34" t="s">
        <v>22813</v>
      </c>
      <c r="E3" s="34" t="s">
        <v>22814</v>
      </c>
      <c r="F3" s="34" t="s">
        <v>22815</v>
      </c>
      <c r="G3" s="35" t="s">
        <v>22816</v>
      </c>
      <c r="H3" s="31"/>
    </row>
    <row r="4" spans="1:8" ht="409.5">
      <c r="A4" s="33" t="s">
        <v>22806</v>
      </c>
      <c r="B4" s="34" t="s">
        <v>4256</v>
      </c>
      <c r="C4" s="34" t="s">
        <v>22817</v>
      </c>
      <c r="D4" s="34" t="s">
        <v>22818</v>
      </c>
      <c r="E4" s="34" t="s">
        <v>22819</v>
      </c>
      <c r="F4" s="34" t="s">
        <v>22820</v>
      </c>
      <c r="G4" s="35" t="s">
        <v>22816</v>
      </c>
      <c r="H4" s="31"/>
    </row>
    <row r="5" spans="1:8" ht="220.5">
      <c r="A5" s="33" t="s">
        <v>22821</v>
      </c>
      <c r="B5" s="34" t="s">
        <v>4257</v>
      </c>
      <c r="C5" s="34" t="s">
        <v>22822</v>
      </c>
      <c r="D5" s="34" t="s">
        <v>22823</v>
      </c>
      <c r="E5" s="34" t="s">
        <v>22824</v>
      </c>
      <c r="F5" s="34" t="s">
        <v>22825</v>
      </c>
      <c r="G5" s="35" t="s">
        <v>22826</v>
      </c>
      <c r="H5" s="31"/>
    </row>
    <row r="6" spans="1:8" ht="173.25">
      <c r="A6" s="33" t="s">
        <v>22821</v>
      </c>
      <c r="B6" s="34" t="s">
        <v>4258</v>
      </c>
      <c r="C6" s="34" t="s">
        <v>22827</v>
      </c>
      <c r="D6" s="34" t="s">
        <v>22828</v>
      </c>
      <c r="E6" s="36" t="s">
        <v>22829</v>
      </c>
      <c r="F6" s="34" t="s">
        <v>22825</v>
      </c>
      <c r="G6" s="35" t="s">
        <v>22826</v>
      </c>
      <c r="H6" s="31"/>
    </row>
    <row r="7" spans="1:8" ht="31.5">
      <c r="A7" s="33" t="s">
        <v>22830</v>
      </c>
      <c r="B7" s="34"/>
      <c r="C7" s="34" t="s">
        <v>22831</v>
      </c>
      <c r="D7" s="34" t="s">
        <v>22832</v>
      </c>
      <c r="E7" s="34"/>
      <c r="F7" s="34"/>
      <c r="G7" s="35"/>
      <c r="H7" s="31"/>
    </row>
    <row r="8" spans="1:8" ht="315">
      <c r="A8" s="33" t="s">
        <v>22833</v>
      </c>
      <c r="B8" s="34" t="s">
        <v>22834</v>
      </c>
      <c r="C8" s="34" t="s">
        <v>22835</v>
      </c>
      <c r="D8" s="34" t="s">
        <v>22836</v>
      </c>
      <c r="E8" s="34" t="s">
        <v>22837</v>
      </c>
      <c r="F8" s="34" t="s">
        <v>22838</v>
      </c>
      <c r="G8" s="35" t="s">
        <v>22839</v>
      </c>
      <c r="H8" s="31"/>
    </row>
    <row r="9" spans="1:8" ht="236.25">
      <c r="A9" s="33" t="s">
        <v>22833</v>
      </c>
      <c r="B9" s="34" t="s">
        <v>4260</v>
      </c>
      <c r="C9" s="34" t="s">
        <v>22840</v>
      </c>
      <c r="D9" s="34" t="s">
        <v>22841</v>
      </c>
      <c r="E9" s="34" t="s">
        <v>22842</v>
      </c>
      <c r="F9" s="34" t="s">
        <v>22820</v>
      </c>
      <c r="G9" s="35" t="s">
        <v>22843</v>
      </c>
      <c r="H9" s="31"/>
    </row>
    <row r="10" spans="1:8" ht="236.25">
      <c r="A10" s="33" t="s">
        <v>22833</v>
      </c>
      <c r="B10" s="34" t="s">
        <v>4261</v>
      </c>
      <c r="C10" s="34" t="s">
        <v>22844</v>
      </c>
      <c r="D10" s="34" t="s">
        <v>22845</v>
      </c>
      <c r="E10" s="34" t="s">
        <v>22846</v>
      </c>
      <c r="F10" s="34" t="s">
        <v>22820</v>
      </c>
      <c r="G10" s="35" t="s">
        <v>22847</v>
      </c>
      <c r="H10" s="31"/>
    </row>
    <row r="11" spans="1:8" ht="173.25">
      <c r="A11" s="33" t="s">
        <v>22848</v>
      </c>
      <c r="B11" s="34" t="s">
        <v>4262</v>
      </c>
      <c r="C11" s="34" t="s">
        <v>22849</v>
      </c>
      <c r="D11" s="34" t="s">
        <v>22850</v>
      </c>
      <c r="E11" s="34" t="s">
        <v>22851</v>
      </c>
      <c r="F11" s="34" t="s">
        <v>22820</v>
      </c>
      <c r="G11" s="35" t="s">
        <v>22852</v>
      </c>
      <c r="H11" s="31"/>
    </row>
    <row r="12" spans="1:8" ht="283.5">
      <c r="A12" s="33" t="s">
        <v>22848</v>
      </c>
      <c r="B12" s="34" t="s">
        <v>4263</v>
      </c>
      <c r="C12" s="34" t="s">
        <v>22853</v>
      </c>
      <c r="D12" s="34" t="s">
        <v>22854</v>
      </c>
      <c r="E12" s="34" t="s">
        <v>22855</v>
      </c>
      <c r="F12" s="34" t="s">
        <v>22815</v>
      </c>
      <c r="G12" s="35" t="s">
        <v>22856</v>
      </c>
      <c r="H12" s="31"/>
    </row>
    <row r="13" spans="1:8" ht="173.25">
      <c r="A13" s="33" t="s">
        <v>22848</v>
      </c>
      <c r="B13" s="34" t="s">
        <v>4264</v>
      </c>
      <c r="C13" s="34" t="s">
        <v>22857</v>
      </c>
      <c r="D13" s="34" t="s">
        <v>22858</v>
      </c>
      <c r="E13" s="34" t="s">
        <v>22859</v>
      </c>
      <c r="F13" s="34" t="s">
        <v>22820</v>
      </c>
      <c r="G13" s="35" t="s">
        <v>22860</v>
      </c>
      <c r="H13" s="31"/>
    </row>
    <row r="14" spans="1:8" ht="315">
      <c r="A14" s="33" t="s">
        <v>22861</v>
      </c>
      <c r="B14" s="34" t="s">
        <v>4265</v>
      </c>
      <c r="C14" s="34" t="s">
        <v>22862</v>
      </c>
      <c r="D14" s="34" t="s">
        <v>22863</v>
      </c>
      <c r="E14" s="34" t="s">
        <v>22864</v>
      </c>
      <c r="F14" s="34" t="s">
        <v>22825</v>
      </c>
      <c r="G14" s="35" t="s">
        <v>22865</v>
      </c>
      <c r="H14" s="31"/>
    </row>
    <row r="15" spans="1:8" ht="283.5">
      <c r="A15" s="33" t="s">
        <v>22861</v>
      </c>
      <c r="B15" s="34" t="s">
        <v>4266</v>
      </c>
      <c r="C15" s="34" t="s">
        <v>22866</v>
      </c>
      <c r="D15" s="34" t="s">
        <v>22867</v>
      </c>
      <c r="E15" s="34" t="s">
        <v>22868</v>
      </c>
      <c r="F15" s="34" t="s">
        <v>22825</v>
      </c>
      <c r="G15" s="35" t="s">
        <v>22869</v>
      </c>
      <c r="H15" s="31"/>
    </row>
    <row r="16" spans="1:8" ht="31.5">
      <c r="A16" s="33" t="s">
        <v>22870</v>
      </c>
      <c r="B16" s="34"/>
      <c r="C16" s="34" t="s">
        <v>22871</v>
      </c>
      <c r="D16" s="34" t="s">
        <v>22872</v>
      </c>
      <c r="E16" s="34"/>
      <c r="F16" s="34"/>
      <c r="G16" s="35"/>
      <c r="H16" s="31"/>
    </row>
    <row r="17" spans="1:8" ht="31.5">
      <c r="A17" s="33" t="s">
        <v>22873</v>
      </c>
      <c r="B17" s="34"/>
      <c r="C17" s="34" t="s">
        <v>22874</v>
      </c>
      <c r="D17" s="34" t="s">
        <v>22875</v>
      </c>
      <c r="E17" s="34"/>
      <c r="F17" s="34"/>
      <c r="G17" s="35"/>
      <c r="H17" s="31"/>
    </row>
    <row r="18" spans="1:8" ht="220.5">
      <c r="A18" s="33" t="s">
        <v>22876</v>
      </c>
      <c r="B18" s="34" t="s">
        <v>22877</v>
      </c>
      <c r="C18" s="34" t="s">
        <v>22878</v>
      </c>
      <c r="D18" s="34" t="s">
        <v>22879</v>
      </c>
      <c r="E18" s="34" t="s">
        <v>22880</v>
      </c>
      <c r="F18" s="34" t="s">
        <v>22825</v>
      </c>
      <c r="G18" s="35" t="s">
        <v>22881</v>
      </c>
      <c r="H18" s="31"/>
    </row>
    <row r="19" spans="1:8" ht="78.75">
      <c r="A19" s="33" t="s">
        <v>22876</v>
      </c>
      <c r="B19" s="34" t="s">
        <v>22882</v>
      </c>
      <c r="C19" s="34" t="s">
        <v>22883</v>
      </c>
      <c r="D19" s="34" t="s">
        <v>22884</v>
      </c>
      <c r="E19" s="34" t="s">
        <v>22885</v>
      </c>
      <c r="F19" s="34" t="s">
        <v>22825</v>
      </c>
      <c r="G19" s="35" t="s">
        <v>22886</v>
      </c>
      <c r="H19" s="31"/>
    </row>
    <row r="20" spans="1:8" ht="31.5">
      <c r="A20" s="33" t="s">
        <v>22887</v>
      </c>
      <c r="B20" s="34"/>
      <c r="C20" s="34" t="s">
        <v>22888</v>
      </c>
      <c r="D20" s="34" t="s">
        <v>22889</v>
      </c>
      <c r="E20" s="34"/>
      <c r="F20" s="34"/>
      <c r="G20" s="35"/>
      <c r="H20" s="31"/>
    </row>
    <row r="21" spans="1:8" ht="173.25">
      <c r="A21" s="33" t="s">
        <v>1016</v>
      </c>
      <c r="B21" s="34" t="s">
        <v>4268</v>
      </c>
      <c r="C21" s="34" t="s">
        <v>22890</v>
      </c>
      <c r="D21" s="34" t="s">
        <v>22891</v>
      </c>
      <c r="E21" s="34" t="s">
        <v>22892</v>
      </c>
      <c r="F21" s="34" t="s">
        <v>22825</v>
      </c>
      <c r="G21" s="35" t="s">
        <v>22893</v>
      </c>
      <c r="H21" s="31"/>
    </row>
    <row r="22" spans="1:8" ht="346.5">
      <c r="A22" s="33" t="s">
        <v>1016</v>
      </c>
      <c r="B22" s="34" t="s">
        <v>4269</v>
      </c>
      <c r="C22" s="34" t="s">
        <v>22894</v>
      </c>
      <c r="D22" s="34" t="s">
        <v>22895</v>
      </c>
      <c r="E22" s="34" t="s">
        <v>22896</v>
      </c>
      <c r="F22" s="34" t="s">
        <v>22825</v>
      </c>
      <c r="G22" s="35" t="s">
        <v>22897</v>
      </c>
      <c r="H22" s="31"/>
    </row>
    <row r="23" spans="1:8" ht="141.75">
      <c r="A23" s="33" t="s">
        <v>1016</v>
      </c>
      <c r="B23" s="34" t="s">
        <v>4270</v>
      </c>
      <c r="C23" s="34" t="s">
        <v>22898</v>
      </c>
      <c r="D23" s="34" t="s">
        <v>22899</v>
      </c>
      <c r="E23" s="34" t="s">
        <v>22900</v>
      </c>
      <c r="F23" s="34" t="s">
        <v>22825</v>
      </c>
      <c r="G23" s="35" t="s">
        <v>22901</v>
      </c>
      <c r="H23" s="31"/>
    </row>
    <row r="24" spans="1:8" ht="267.75">
      <c r="A24" s="33" t="s">
        <v>1016</v>
      </c>
      <c r="B24" s="34" t="s">
        <v>4271</v>
      </c>
      <c r="C24" s="34" t="s">
        <v>22902</v>
      </c>
      <c r="D24" s="34" t="s">
        <v>22903</v>
      </c>
      <c r="E24" s="34" t="s">
        <v>22904</v>
      </c>
      <c r="F24" s="34" t="s">
        <v>22820</v>
      </c>
      <c r="G24" s="35" t="s">
        <v>22901</v>
      </c>
      <c r="H24" s="31"/>
    </row>
    <row r="25" spans="1:8" ht="141.75">
      <c r="A25" s="33" t="s">
        <v>1016</v>
      </c>
      <c r="B25" s="34" t="s">
        <v>22905</v>
      </c>
      <c r="C25" s="34" t="s">
        <v>22906</v>
      </c>
      <c r="D25" s="34" t="s">
        <v>22907</v>
      </c>
      <c r="E25" s="34" t="s">
        <v>22908</v>
      </c>
      <c r="F25" s="34" t="s">
        <v>22825</v>
      </c>
      <c r="G25" s="35" t="s">
        <v>22909</v>
      </c>
      <c r="H25" s="31"/>
    </row>
    <row r="26" spans="1:8" ht="173.25">
      <c r="A26" s="33" t="s">
        <v>1016</v>
      </c>
      <c r="B26" s="34" t="s">
        <v>4275</v>
      </c>
      <c r="C26" s="34" t="s">
        <v>22910</v>
      </c>
      <c r="D26" s="34" t="s">
        <v>22911</v>
      </c>
      <c r="E26" s="34" t="s">
        <v>22912</v>
      </c>
      <c r="F26" s="34" t="s">
        <v>22820</v>
      </c>
      <c r="G26" s="35" t="s">
        <v>22860</v>
      </c>
      <c r="H26" s="31"/>
    </row>
    <row r="27" spans="1:8" ht="267.75">
      <c r="A27" s="33" t="s">
        <v>1016</v>
      </c>
      <c r="B27" s="34" t="s">
        <v>4276</v>
      </c>
      <c r="C27" s="34" t="s">
        <v>22913</v>
      </c>
      <c r="D27" s="34" t="s">
        <v>22914</v>
      </c>
      <c r="E27" s="34" t="s">
        <v>22915</v>
      </c>
      <c r="F27" s="34" t="s">
        <v>22820</v>
      </c>
      <c r="G27" s="35" t="s">
        <v>22811</v>
      </c>
      <c r="H27" s="31"/>
    </row>
    <row r="28" spans="1:8" ht="393.75">
      <c r="A28" s="33" t="s">
        <v>22916</v>
      </c>
      <c r="B28" s="34" t="s">
        <v>4277</v>
      </c>
      <c r="C28" s="34" t="s">
        <v>22917</v>
      </c>
      <c r="D28" s="34" t="s">
        <v>22918</v>
      </c>
      <c r="E28" s="34" t="s">
        <v>22919</v>
      </c>
      <c r="F28" s="34" t="s">
        <v>22810</v>
      </c>
      <c r="G28" s="35" t="s">
        <v>22826</v>
      </c>
      <c r="H28" s="31"/>
    </row>
    <row r="29" spans="1:8" ht="409.5">
      <c r="A29" s="33" t="s">
        <v>22920</v>
      </c>
      <c r="B29" s="34" t="s">
        <v>4279</v>
      </c>
      <c r="C29" s="34" t="s">
        <v>22921</v>
      </c>
      <c r="D29" s="34" t="s">
        <v>22922</v>
      </c>
      <c r="E29" s="34" t="s">
        <v>22923</v>
      </c>
      <c r="F29" s="34" t="s">
        <v>22924</v>
      </c>
      <c r="G29" s="35" t="s">
        <v>22925</v>
      </c>
      <c r="H29" s="31"/>
    </row>
    <row r="30" spans="1:8" ht="299.25">
      <c r="A30" s="33" t="s">
        <v>22920</v>
      </c>
      <c r="B30" s="34" t="s">
        <v>22926</v>
      </c>
      <c r="C30" s="34" t="s">
        <v>22927</v>
      </c>
      <c r="D30" s="34" t="s">
        <v>22928</v>
      </c>
      <c r="E30" s="34" t="s">
        <v>22929</v>
      </c>
      <c r="F30" s="34" t="s">
        <v>22924</v>
      </c>
      <c r="G30" s="35" t="s">
        <v>22930</v>
      </c>
      <c r="H30" s="31"/>
    </row>
    <row r="31" spans="1:8" ht="409.5">
      <c r="A31" s="33" t="s">
        <v>22920</v>
      </c>
      <c r="B31" s="34" t="s">
        <v>4281</v>
      </c>
      <c r="C31" s="34" t="s">
        <v>22931</v>
      </c>
      <c r="D31" s="34" t="s">
        <v>22932</v>
      </c>
      <c r="E31" s="34" t="s">
        <v>22933</v>
      </c>
      <c r="F31" s="34" t="s">
        <v>22924</v>
      </c>
      <c r="G31" s="35" t="s">
        <v>22934</v>
      </c>
      <c r="H31" s="31"/>
    </row>
    <row r="32" spans="1:8" ht="409.5">
      <c r="A32" s="33" t="s">
        <v>22920</v>
      </c>
      <c r="B32" s="34" t="s">
        <v>4284</v>
      </c>
      <c r="C32" s="34" t="s">
        <v>22935</v>
      </c>
      <c r="D32" s="34" t="s">
        <v>22936</v>
      </c>
      <c r="E32" s="34" t="s">
        <v>22937</v>
      </c>
      <c r="F32" s="34" t="s">
        <v>22838</v>
      </c>
      <c r="G32" s="35" t="s">
        <v>22938</v>
      </c>
      <c r="H32" s="31"/>
    </row>
    <row r="33" spans="1:8" ht="330.75">
      <c r="A33" s="33" t="s">
        <v>22920</v>
      </c>
      <c r="B33" s="34" t="s">
        <v>4285</v>
      </c>
      <c r="C33" s="34" t="s">
        <v>22939</v>
      </c>
      <c r="D33" s="34" t="s">
        <v>22940</v>
      </c>
      <c r="E33" s="34" t="s">
        <v>22941</v>
      </c>
      <c r="F33" s="34" t="s">
        <v>22924</v>
      </c>
      <c r="G33" s="35" t="s">
        <v>22930</v>
      </c>
      <c r="H33" s="31"/>
    </row>
    <row r="34" spans="1:8" ht="330.75">
      <c r="A34" s="33" t="s">
        <v>22942</v>
      </c>
      <c r="B34" s="34" t="s">
        <v>4286</v>
      </c>
      <c r="C34" s="34" t="s">
        <v>22943</v>
      </c>
      <c r="D34" s="34" t="s">
        <v>22944</v>
      </c>
      <c r="E34" s="34" t="s">
        <v>22945</v>
      </c>
      <c r="F34" s="34" t="s">
        <v>22820</v>
      </c>
      <c r="G34" s="35" t="s">
        <v>22893</v>
      </c>
      <c r="H34" s="31"/>
    </row>
    <row r="35" spans="1:8" ht="267.75">
      <c r="A35" s="33" t="s">
        <v>22942</v>
      </c>
      <c r="B35" s="34" t="s">
        <v>4287</v>
      </c>
      <c r="C35" s="34" t="s">
        <v>22946</v>
      </c>
      <c r="D35" s="34" t="s">
        <v>22947</v>
      </c>
      <c r="E35" s="34" t="s">
        <v>22948</v>
      </c>
      <c r="F35" s="34" t="s">
        <v>22924</v>
      </c>
      <c r="G35" s="35" t="s">
        <v>22847</v>
      </c>
      <c r="H35" s="31"/>
    </row>
    <row r="36" spans="1:8" ht="362.25">
      <c r="A36" s="33" t="s">
        <v>22942</v>
      </c>
      <c r="B36" s="34" t="s">
        <v>4288</v>
      </c>
      <c r="C36" s="34" t="s">
        <v>22949</v>
      </c>
      <c r="D36" s="34" t="s">
        <v>22950</v>
      </c>
      <c r="E36" s="34" t="s">
        <v>22951</v>
      </c>
      <c r="F36" s="34" t="s">
        <v>22820</v>
      </c>
      <c r="G36" s="35" t="s">
        <v>22952</v>
      </c>
      <c r="H36" s="31"/>
    </row>
    <row r="37" spans="1:8" ht="409.5">
      <c r="A37" s="33" t="s">
        <v>22942</v>
      </c>
      <c r="B37" s="34" t="s">
        <v>4290</v>
      </c>
      <c r="C37" s="34" t="s">
        <v>22953</v>
      </c>
      <c r="D37" s="34" t="s">
        <v>22954</v>
      </c>
      <c r="E37" s="34" t="s">
        <v>22955</v>
      </c>
      <c r="F37" s="34" t="s">
        <v>22820</v>
      </c>
      <c r="G37" s="35" t="s">
        <v>22956</v>
      </c>
      <c r="H37" s="31"/>
    </row>
    <row r="38" spans="1:8" ht="220.5">
      <c r="A38" s="33" t="s">
        <v>22942</v>
      </c>
      <c r="B38" s="34" t="s">
        <v>4293</v>
      </c>
      <c r="C38" s="34" t="s">
        <v>22957</v>
      </c>
      <c r="D38" s="34" t="s">
        <v>22958</v>
      </c>
      <c r="E38" s="34" t="s">
        <v>22959</v>
      </c>
      <c r="F38" s="34" t="s">
        <v>22815</v>
      </c>
      <c r="G38" s="35" t="s">
        <v>22956</v>
      </c>
      <c r="H38" s="31"/>
    </row>
    <row r="39" spans="1:8" ht="204.75">
      <c r="A39" s="33" t="s">
        <v>22942</v>
      </c>
      <c r="B39" s="34" t="s">
        <v>4297</v>
      </c>
      <c r="C39" s="34" t="s">
        <v>22960</v>
      </c>
      <c r="D39" s="34" t="s">
        <v>22961</v>
      </c>
      <c r="E39" s="34" t="s">
        <v>22962</v>
      </c>
      <c r="F39" s="34" t="s">
        <v>22825</v>
      </c>
      <c r="G39" s="35" t="s">
        <v>22963</v>
      </c>
      <c r="H39" s="31"/>
    </row>
    <row r="40" spans="1:8" ht="189">
      <c r="A40" s="37" t="s">
        <v>22942</v>
      </c>
      <c r="B40" s="38" t="s">
        <v>4295</v>
      </c>
      <c r="C40" s="38" t="s">
        <v>22964</v>
      </c>
      <c r="D40" s="38" t="s">
        <v>22965</v>
      </c>
      <c r="E40" s="38" t="s">
        <v>22966</v>
      </c>
      <c r="F40" s="38" t="s">
        <v>22820</v>
      </c>
      <c r="G40" s="39" t="s">
        <v>22893</v>
      </c>
      <c r="H40" s="31"/>
    </row>
    <row r="41" spans="1:8">
      <c r="A41" s="31"/>
      <c r="B41" s="31"/>
      <c r="C41" s="31"/>
      <c r="D41" s="31"/>
      <c r="E41" s="31"/>
      <c r="F41" s="31"/>
      <c r="G41" s="31"/>
      <c r="H41" s="31"/>
    </row>
    <row r="42" spans="1:8">
      <c r="A42" s="31"/>
      <c r="B42" s="31"/>
      <c r="C42" s="31"/>
      <c r="D42" s="31"/>
      <c r="E42" s="31"/>
      <c r="F42" s="31"/>
      <c r="G42" s="31"/>
      <c r="H42" s="31"/>
    </row>
    <row r="43" spans="1:8">
      <c r="A43" s="31"/>
      <c r="B43" s="31"/>
      <c r="C43" s="31"/>
      <c r="D43" s="31"/>
      <c r="E43" s="31"/>
      <c r="F43" s="31"/>
      <c r="G43" s="31"/>
      <c r="H43" s="31"/>
    </row>
    <row r="44" spans="1:8">
      <c r="A44" s="31"/>
      <c r="B44" s="31"/>
      <c r="C44" s="31"/>
      <c r="D44" s="31"/>
      <c r="E44" s="31"/>
      <c r="F44" s="31"/>
      <c r="G44" s="31"/>
      <c r="H44" s="31"/>
    </row>
    <row r="45" spans="1:8">
      <c r="A45" s="31"/>
      <c r="B45" s="31"/>
      <c r="C45" s="31"/>
      <c r="D45" s="31"/>
      <c r="E45" s="31"/>
      <c r="F45" s="31"/>
      <c r="G45" s="31"/>
      <c r="H45" s="31"/>
    </row>
    <row r="46" spans="1:8">
      <c r="A46" s="31"/>
      <c r="B46" s="31"/>
      <c r="C46" s="31"/>
      <c r="D46" s="31"/>
      <c r="E46" s="31"/>
      <c r="F46" s="31"/>
      <c r="G46" s="31"/>
      <c r="H46" s="31"/>
    </row>
    <row r="47" spans="1:8">
      <c r="A47" s="31"/>
      <c r="B47" s="31"/>
      <c r="C47" s="31"/>
      <c r="D47" s="31"/>
      <c r="E47" s="31"/>
      <c r="F47" s="31"/>
      <c r="G47" s="31"/>
      <c r="H47" s="31"/>
    </row>
    <row r="48" spans="1:8">
      <c r="A48" s="31"/>
      <c r="B48" s="31"/>
      <c r="C48" s="31"/>
      <c r="D48" s="31"/>
      <c r="E48" s="31"/>
      <c r="F48" s="31"/>
      <c r="G48" s="31"/>
      <c r="H48" s="31"/>
    </row>
    <row r="49" spans="1:8">
      <c r="A49" s="31"/>
      <c r="B49" s="31"/>
      <c r="C49" s="31"/>
      <c r="D49" s="31"/>
      <c r="E49" s="31"/>
      <c r="F49" s="31"/>
      <c r="G49" s="31"/>
      <c r="H49" s="31"/>
    </row>
    <row r="50" spans="1:8">
      <c r="A50" s="31"/>
      <c r="B50" s="31"/>
      <c r="C50" s="31"/>
      <c r="D50" s="31"/>
      <c r="E50" s="31"/>
      <c r="F50" s="31"/>
      <c r="G50" s="31"/>
      <c r="H50" s="31"/>
    </row>
    <row r="51" spans="1:8">
      <c r="A51" s="31"/>
      <c r="B51" s="31"/>
      <c r="C51" s="31"/>
      <c r="D51" s="31"/>
      <c r="E51" s="31"/>
      <c r="F51" s="31"/>
      <c r="G51" s="31"/>
      <c r="H51" s="31"/>
    </row>
    <row r="52" spans="1:8">
      <c r="A52" s="31"/>
      <c r="B52" s="31"/>
      <c r="C52" s="31"/>
      <c r="D52" s="31"/>
      <c r="E52" s="31"/>
      <c r="F52" s="31"/>
      <c r="G52" s="31"/>
      <c r="H52" s="31"/>
    </row>
    <row r="53" spans="1:8">
      <c r="A53" s="31"/>
      <c r="B53" s="31"/>
      <c r="C53" s="31"/>
      <c r="D53" s="31"/>
      <c r="E53" s="31"/>
      <c r="F53" s="31"/>
      <c r="G53" s="31"/>
      <c r="H53" s="31"/>
    </row>
    <row r="54" spans="1:8">
      <c r="A54" s="31"/>
      <c r="B54" s="31"/>
      <c r="C54" s="31"/>
      <c r="D54" s="31"/>
      <c r="E54" s="31"/>
      <c r="F54" s="31"/>
      <c r="G54" s="31"/>
      <c r="H54" s="31"/>
    </row>
    <row r="55" spans="1:8">
      <c r="A55" s="31"/>
      <c r="B55" s="31"/>
      <c r="C55" s="31"/>
      <c r="D55" s="31"/>
      <c r="E55" s="31"/>
      <c r="F55" s="31"/>
      <c r="G55" s="31"/>
      <c r="H55" s="31"/>
    </row>
    <row r="56" spans="1:8">
      <c r="A56" s="31"/>
      <c r="B56" s="31"/>
      <c r="C56" s="31"/>
      <c r="D56" s="31"/>
      <c r="E56" s="31"/>
      <c r="F56" s="31"/>
      <c r="G56" s="31"/>
      <c r="H56" s="31"/>
    </row>
    <row r="57" spans="1:8">
      <c r="A57" s="31"/>
      <c r="B57" s="31"/>
      <c r="C57" s="31"/>
      <c r="D57" s="31"/>
      <c r="E57" s="31"/>
      <c r="F57" s="31"/>
      <c r="G57" s="31"/>
      <c r="H57" s="31"/>
    </row>
    <row r="58" spans="1:8">
      <c r="A58" s="31"/>
      <c r="B58" s="31"/>
      <c r="C58" s="31"/>
      <c r="D58" s="31"/>
      <c r="E58" s="31"/>
      <c r="F58" s="31"/>
      <c r="G58" s="31"/>
      <c r="H58" s="31"/>
    </row>
    <row r="59" spans="1:8">
      <c r="A59" s="31"/>
      <c r="B59" s="31"/>
      <c r="C59" s="31"/>
      <c r="D59" s="31"/>
      <c r="E59" s="31"/>
      <c r="F59" s="31"/>
      <c r="G59" s="31"/>
      <c r="H59" s="31"/>
    </row>
    <row r="60" spans="1:8">
      <c r="A60" s="31"/>
      <c r="B60" s="31"/>
      <c r="C60" s="31"/>
      <c r="D60" s="31"/>
      <c r="E60" s="31"/>
      <c r="F60" s="31"/>
      <c r="G60" s="31"/>
      <c r="H60" s="31"/>
    </row>
    <row r="61" spans="1:8">
      <c r="A61" s="31"/>
      <c r="B61" s="31"/>
      <c r="C61" s="31"/>
      <c r="D61" s="31"/>
      <c r="E61" s="31"/>
      <c r="F61" s="31"/>
      <c r="G61" s="31"/>
      <c r="H61" s="31"/>
    </row>
    <row r="62" spans="1:8">
      <c r="A62" s="31"/>
      <c r="B62" s="31"/>
      <c r="C62" s="31"/>
      <c r="D62" s="31"/>
      <c r="E62" s="31"/>
      <c r="F62" s="31"/>
      <c r="G62" s="31"/>
      <c r="H62" s="31"/>
    </row>
    <row r="63" spans="1:8">
      <c r="A63" s="31"/>
      <c r="B63" s="31"/>
      <c r="C63" s="31"/>
      <c r="D63" s="31"/>
      <c r="E63" s="31"/>
      <c r="F63" s="31"/>
      <c r="G63" s="31"/>
      <c r="H63" s="31"/>
    </row>
    <row r="64" spans="1:8">
      <c r="A64" s="31"/>
      <c r="B64" s="31"/>
      <c r="C64" s="31"/>
      <c r="D64" s="31"/>
      <c r="E64" s="31"/>
      <c r="F64" s="31"/>
      <c r="G64" s="31"/>
      <c r="H64" s="31"/>
    </row>
    <row r="65" spans="1:8">
      <c r="A65" s="31"/>
      <c r="B65" s="31"/>
      <c r="C65" s="31"/>
      <c r="D65" s="31"/>
      <c r="E65" s="31"/>
      <c r="F65" s="31"/>
      <c r="G65" s="31"/>
      <c r="H65" s="31"/>
    </row>
    <row r="66" spans="1:8">
      <c r="A66" s="31"/>
      <c r="B66" s="31"/>
      <c r="C66" s="31"/>
      <c r="D66" s="31"/>
      <c r="E66" s="31"/>
      <c r="F66" s="31"/>
      <c r="G66" s="31"/>
      <c r="H66" s="31"/>
    </row>
    <row r="67" spans="1:8">
      <c r="A67" s="31"/>
      <c r="B67" s="31"/>
      <c r="C67" s="31"/>
      <c r="D67" s="31"/>
      <c r="E67" s="31"/>
      <c r="F67" s="31"/>
      <c r="G67" s="31"/>
      <c r="H67" s="31"/>
    </row>
    <row r="68" spans="1:8">
      <c r="A68" s="31"/>
      <c r="B68" s="31"/>
      <c r="C68" s="31"/>
      <c r="D68" s="31"/>
      <c r="E68" s="31"/>
      <c r="F68" s="31"/>
      <c r="G68" s="31"/>
      <c r="H68" s="31"/>
    </row>
    <row r="69" spans="1:8">
      <c r="A69" s="31"/>
      <c r="B69" s="31"/>
      <c r="C69" s="31"/>
      <c r="D69" s="31"/>
      <c r="E69" s="31"/>
      <c r="F69" s="31"/>
      <c r="G69" s="31"/>
      <c r="H69" s="31"/>
    </row>
    <row r="70" spans="1:8">
      <c r="A70" s="31"/>
      <c r="B70" s="31"/>
      <c r="C70" s="31"/>
      <c r="D70" s="31"/>
      <c r="E70" s="31"/>
      <c r="F70" s="31"/>
      <c r="G70" s="31"/>
      <c r="H70" s="31"/>
    </row>
    <row r="71" spans="1:8">
      <c r="A71" s="31"/>
      <c r="B71" s="31"/>
      <c r="C71" s="31"/>
      <c r="D71" s="31"/>
      <c r="E71" s="31"/>
      <c r="F71" s="31"/>
      <c r="G71" s="31"/>
      <c r="H71" s="31"/>
    </row>
    <row r="72" spans="1:8">
      <c r="A72" s="31"/>
      <c r="B72" s="31"/>
      <c r="C72" s="31"/>
      <c r="D72" s="31"/>
      <c r="E72" s="31"/>
      <c r="F72" s="31"/>
      <c r="G72" s="31"/>
      <c r="H72" s="31"/>
    </row>
    <row r="73" spans="1:8">
      <c r="A73" s="31"/>
      <c r="B73" s="31"/>
      <c r="C73" s="31"/>
      <c r="D73" s="31"/>
      <c r="E73" s="31"/>
      <c r="F73" s="31"/>
      <c r="G73" s="31"/>
      <c r="H73" s="31"/>
    </row>
    <row r="74" spans="1:8">
      <c r="A74" s="31"/>
      <c r="B74" s="31"/>
      <c r="C74" s="31"/>
      <c r="D74" s="31"/>
      <c r="E74" s="31"/>
      <c r="F74" s="31"/>
      <c r="G74" s="31"/>
      <c r="H74" s="31"/>
    </row>
    <row r="75" spans="1:8">
      <c r="A75" s="31"/>
      <c r="B75" s="31"/>
      <c r="C75" s="31"/>
      <c r="D75" s="31"/>
      <c r="E75" s="31"/>
      <c r="F75" s="31"/>
      <c r="G75" s="31"/>
      <c r="H75" s="31"/>
    </row>
    <row r="76" spans="1:8">
      <c r="A76" s="31"/>
      <c r="B76" s="31"/>
      <c r="C76" s="31"/>
      <c r="D76" s="31"/>
      <c r="E76" s="31"/>
      <c r="F76" s="31"/>
      <c r="G76" s="31"/>
      <c r="H76" s="31"/>
    </row>
    <row r="77" spans="1:8">
      <c r="A77" s="31"/>
      <c r="B77" s="31"/>
      <c r="C77" s="31"/>
      <c r="D77" s="31"/>
      <c r="E77" s="31"/>
      <c r="F77" s="31"/>
      <c r="G77" s="31"/>
      <c r="H77" s="31"/>
    </row>
    <row r="78" spans="1:8">
      <c r="A78" s="31"/>
      <c r="B78" s="31"/>
      <c r="C78" s="31"/>
      <c r="D78" s="31"/>
      <c r="E78" s="31"/>
      <c r="F78" s="31"/>
      <c r="G78" s="31"/>
      <c r="H78" s="31"/>
    </row>
    <row r="79" spans="1:8">
      <c r="A79" s="31"/>
      <c r="B79" s="31"/>
      <c r="C79" s="31"/>
      <c r="D79" s="31"/>
      <c r="E79" s="31"/>
      <c r="F79" s="31"/>
      <c r="G79" s="31"/>
      <c r="H79" s="31"/>
    </row>
    <row r="80" spans="1:8">
      <c r="A80" s="31"/>
      <c r="B80" s="31"/>
      <c r="C80" s="31"/>
      <c r="D80" s="31"/>
      <c r="E80" s="31"/>
      <c r="F80" s="31"/>
      <c r="G80" s="31"/>
      <c r="H80" s="31"/>
    </row>
    <row r="81" spans="1:8">
      <c r="A81" s="31"/>
      <c r="B81" s="31"/>
      <c r="C81" s="31"/>
      <c r="D81" s="31"/>
      <c r="E81" s="31"/>
      <c r="F81" s="31"/>
      <c r="G81" s="31"/>
      <c r="H81" s="31"/>
    </row>
    <row r="82" spans="1:8">
      <c r="A82" s="31"/>
      <c r="B82" s="31"/>
      <c r="C82" s="31"/>
      <c r="D82" s="31"/>
      <c r="E82" s="31"/>
      <c r="F82" s="31"/>
      <c r="G82" s="31"/>
      <c r="H82" s="31"/>
    </row>
    <row r="83" spans="1:8">
      <c r="A83" s="31"/>
      <c r="B83" s="31"/>
      <c r="C83" s="31"/>
      <c r="D83" s="31"/>
      <c r="E83" s="31"/>
      <c r="F83" s="31"/>
      <c r="G83" s="31"/>
      <c r="H83" s="31"/>
    </row>
    <row r="84" spans="1:8">
      <c r="A84" s="31"/>
      <c r="B84" s="31"/>
      <c r="C84" s="31"/>
      <c r="D84" s="31"/>
      <c r="E84" s="31"/>
      <c r="F84" s="31"/>
      <c r="G84" s="31"/>
      <c r="H84" s="31"/>
    </row>
    <row r="85" spans="1:8">
      <c r="A85" s="31"/>
      <c r="B85" s="31"/>
      <c r="C85" s="31"/>
      <c r="D85" s="31"/>
      <c r="E85" s="31"/>
      <c r="F85" s="31"/>
      <c r="G85" s="31"/>
      <c r="H85" s="31"/>
    </row>
    <row r="86" spans="1:8">
      <c r="A86" s="31"/>
      <c r="B86" s="31"/>
      <c r="C86" s="31"/>
      <c r="D86" s="31"/>
      <c r="E86" s="31"/>
      <c r="F86" s="31"/>
      <c r="G86" s="31"/>
      <c r="H86" s="31"/>
    </row>
    <row r="87" spans="1:8">
      <c r="A87" s="31"/>
      <c r="B87" s="31"/>
      <c r="C87" s="31"/>
      <c r="D87" s="31"/>
      <c r="E87" s="31"/>
      <c r="F87" s="31"/>
      <c r="G87" s="31"/>
      <c r="H87" s="31"/>
    </row>
    <row r="88" spans="1:8">
      <c r="A88" s="31"/>
      <c r="B88" s="31"/>
      <c r="C88" s="31"/>
      <c r="D88" s="31"/>
      <c r="E88" s="31"/>
      <c r="F88" s="31"/>
      <c r="G88" s="31"/>
      <c r="H88" s="31"/>
    </row>
    <row r="89" spans="1:8">
      <c r="A89" s="31"/>
      <c r="B89" s="31"/>
      <c r="C89" s="31"/>
      <c r="D89" s="31"/>
      <c r="E89" s="31"/>
      <c r="F89" s="31"/>
      <c r="G89" s="31"/>
      <c r="H89" s="31"/>
    </row>
    <row r="90" spans="1:8">
      <c r="A90" s="31"/>
      <c r="B90" s="31"/>
      <c r="C90" s="31"/>
      <c r="D90" s="31"/>
      <c r="E90" s="31"/>
      <c r="F90" s="31"/>
      <c r="G90" s="31"/>
      <c r="H90" s="31"/>
    </row>
    <row r="91" spans="1:8">
      <c r="A91" s="31"/>
      <c r="B91" s="31"/>
      <c r="C91" s="31"/>
      <c r="D91" s="31"/>
      <c r="E91" s="31"/>
      <c r="F91" s="31"/>
      <c r="G91" s="31"/>
      <c r="H91" s="31"/>
    </row>
    <row r="92" spans="1:8">
      <c r="A92" s="31"/>
      <c r="B92" s="31"/>
      <c r="C92" s="31"/>
      <c r="D92" s="31"/>
      <c r="E92" s="31"/>
      <c r="F92" s="31"/>
      <c r="G92" s="31"/>
      <c r="H92" s="31"/>
    </row>
    <row r="93" spans="1:8">
      <c r="A93" s="31"/>
      <c r="B93" s="31"/>
      <c r="C93" s="31"/>
      <c r="D93" s="31"/>
      <c r="E93" s="31"/>
      <c r="F93" s="31"/>
      <c r="G93" s="31"/>
      <c r="H93" s="31"/>
    </row>
    <row r="94" spans="1:8">
      <c r="A94" s="31"/>
      <c r="B94" s="31"/>
      <c r="C94" s="31"/>
      <c r="D94" s="31"/>
      <c r="E94" s="31"/>
      <c r="F94" s="31"/>
      <c r="G94" s="31"/>
      <c r="H94" s="31"/>
    </row>
    <row r="95" spans="1:8">
      <c r="A95" s="31"/>
      <c r="B95" s="31"/>
      <c r="C95" s="31"/>
      <c r="D95" s="31"/>
      <c r="E95" s="31"/>
      <c r="F95" s="31"/>
      <c r="G95" s="31"/>
      <c r="H95" s="31"/>
    </row>
    <row r="96" spans="1:8">
      <c r="A96" s="31"/>
      <c r="B96" s="31"/>
      <c r="C96" s="31"/>
      <c r="D96" s="31"/>
      <c r="E96" s="31"/>
      <c r="F96" s="31"/>
      <c r="G96" s="31"/>
      <c r="H96" s="31"/>
    </row>
    <row r="97" spans="1:8">
      <c r="A97" s="31"/>
      <c r="B97" s="31"/>
      <c r="C97" s="31"/>
      <c r="D97" s="31"/>
      <c r="E97" s="31"/>
      <c r="F97" s="31"/>
      <c r="G97" s="31"/>
      <c r="H97" s="31"/>
    </row>
    <row r="98" spans="1:8">
      <c r="A98" s="31"/>
      <c r="B98" s="31"/>
      <c r="C98" s="31"/>
      <c r="D98" s="31"/>
      <c r="E98" s="31"/>
      <c r="F98" s="31"/>
      <c r="G98" s="31"/>
      <c r="H98" s="31"/>
    </row>
    <row r="99" spans="1:8">
      <c r="A99" s="31"/>
      <c r="B99" s="31"/>
      <c r="C99" s="31"/>
      <c r="D99" s="31"/>
      <c r="E99" s="31"/>
      <c r="F99" s="31"/>
      <c r="G99" s="31"/>
      <c r="H99" s="31"/>
    </row>
    <row r="100" spans="1:8">
      <c r="A100" s="31"/>
      <c r="B100" s="31"/>
      <c r="C100" s="31"/>
      <c r="D100" s="31"/>
      <c r="E100" s="31"/>
      <c r="F100" s="31"/>
      <c r="G100" s="31"/>
      <c r="H100" s="31"/>
    </row>
    <row r="101" spans="1:8">
      <c r="A101" s="31"/>
      <c r="B101" s="31"/>
      <c r="C101" s="31"/>
      <c r="D101" s="31"/>
      <c r="E101" s="31"/>
      <c r="F101" s="31"/>
      <c r="G101" s="31"/>
      <c r="H101" s="31"/>
    </row>
    <row r="102" spans="1:8">
      <c r="A102" s="31"/>
      <c r="B102" s="31"/>
      <c r="C102" s="31"/>
      <c r="D102" s="31"/>
      <c r="E102" s="31"/>
      <c r="F102" s="31"/>
      <c r="G102" s="31"/>
      <c r="H102" s="31"/>
    </row>
    <row r="103" spans="1:8">
      <c r="A103" s="31"/>
      <c r="B103" s="31"/>
      <c r="C103" s="31"/>
      <c r="D103" s="31"/>
      <c r="E103" s="31"/>
      <c r="F103" s="31"/>
      <c r="G103" s="31"/>
      <c r="H103" s="31"/>
    </row>
    <row r="104" spans="1:8">
      <c r="A104" s="31"/>
      <c r="B104" s="31"/>
      <c r="C104" s="31"/>
      <c r="D104" s="31"/>
      <c r="E104" s="31"/>
      <c r="F104" s="31"/>
      <c r="G104" s="31"/>
      <c r="H104" s="31"/>
    </row>
    <row r="105" spans="1:8">
      <c r="A105" s="31"/>
      <c r="B105" s="31"/>
      <c r="C105" s="31"/>
      <c r="D105" s="31"/>
      <c r="E105" s="31"/>
      <c r="F105" s="31"/>
      <c r="G105" s="31"/>
      <c r="H105" s="31"/>
    </row>
    <row r="106" spans="1:8">
      <c r="A106" s="31"/>
      <c r="B106" s="31"/>
      <c r="C106" s="31"/>
      <c r="D106" s="31"/>
      <c r="E106" s="31"/>
      <c r="F106" s="31"/>
      <c r="G106" s="31"/>
      <c r="H106" s="31"/>
    </row>
    <row r="107" spans="1:8">
      <c r="A107" s="31"/>
      <c r="B107" s="31"/>
      <c r="C107" s="31"/>
      <c r="D107" s="31"/>
      <c r="E107" s="31"/>
      <c r="F107" s="31"/>
      <c r="G107" s="31"/>
      <c r="H107" s="31"/>
    </row>
    <row r="108" spans="1:8">
      <c r="A108" s="31"/>
      <c r="B108" s="31"/>
      <c r="C108" s="31"/>
      <c r="D108" s="31"/>
      <c r="E108" s="31"/>
      <c r="F108" s="31"/>
      <c r="G108" s="31"/>
      <c r="H108" s="31"/>
    </row>
    <row r="109" spans="1:8">
      <c r="A109" s="31"/>
      <c r="B109" s="31"/>
      <c r="C109" s="31"/>
      <c r="D109" s="31"/>
      <c r="E109" s="31"/>
      <c r="F109" s="31"/>
      <c r="G109" s="31"/>
      <c r="H109" s="31"/>
    </row>
    <row r="110" spans="1:8">
      <c r="A110" s="31"/>
      <c r="B110" s="31"/>
      <c r="C110" s="31"/>
      <c r="D110" s="31"/>
      <c r="E110" s="31"/>
      <c r="F110" s="31"/>
      <c r="G110" s="31"/>
      <c r="H110" s="31"/>
    </row>
    <row r="111" spans="1:8">
      <c r="A111" s="31"/>
      <c r="B111" s="31"/>
      <c r="C111" s="31"/>
      <c r="D111" s="31"/>
      <c r="E111" s="31"/>
      <c r="F111" s="31"/>
      <c r="G111" s="31"/>
      <c r="H111" s="31"/>
    </row>
    <row r="112" spans="1:8">
      <c r="A112" s="31"/>
      <c r="B112" s="31"/>
      <c r="C112" s="31"/>
      <c r="D112" s="31"/>
      <c r="E112" s="31"/>
      <c r="F112" s="31"/>
      <c r="G112" s="31"/>
      <c r="H112" s="31"/>
    </row>
    <row r="113" spans="1:8">
      <c r="A113" s="31"/>
      <c r="B113" s="31"/>
      <c r="C113" s="31"/>
      <c r="D113" s="31"/>
      <c r="E113" s="31"/>
      <c r="F113" s="31"/>
      <c r="G113" s="31"/>
      <c r="H113" s="31"/>
    </row>
    <row r="114" spans="1:8">
      <c r="A114" s="31"/>
      <c r="B114" s="31"/>
      <c r="C114" s="31"/>
      <c r="D114" s="31"/>
      <c r="E114" s="31"/>
      <c r="F114" s="31"/>
      <c r="G114" s="31"/>
      <c r="H114" s="31"/>
    </row>
    <row r="115" spans="1:8">
      <c r="A115" s="31"/>
      <c r="B115" s="31"/>
      <c r="C115" s="31"/>
      <c r="D115" s="31"/>
      <c r="E115" s="31"/>
      <c r="F115" s="31"/>
      <c r="G115" s="31"/>
      <c r="H115" s="31"/>
    </row>
    <row r="116" spans="1:8">
      <c r="A116" s="31"/>
      <c r="B116" s="31"/>
      <c r="C116" s="31"/>
      <c r="D116" s="31"/>
      <c r="E116" s="31"/>
      <c r="F116" s="31"/>
      <c r="G116" s="31"/>
      <c r="H116" s="31"/>
    </row>
    <row r="117" spans="1:8">
      <c r="A117" s="31"/>
      <c r="B117" s="31"/>
      <c r="C117" s="31"/>
      <c r="D117" s="31"/>
      <c r="E117" s="31"/>
      <c r="F117" s="31"/>
      <c r="G117" s="31"/>
      <c r="H117" s="31"/>
    </row>
    <row r="118" spans="1:8">
      <c r="A118" s="31"/>
      <c r="B118" s="31"/>
      <c r="C118" s="31"/>
      <c r="D118" s="31"/>
      <c r="E118" s="31"/>
      <c r="F118" s="31"/>
      <c r="G118" s="31"/>
      <c r="H118" s="31"/>
    </row>
    <row r="119" spans="1:8">
      <c r="A119" s="31"/>
      <c r="B119" s="31"/>
      <c r="C119" s="31"/>
      <c r="D119" s="31"/>
      <c r="E119" s="31"/>
      <c r="F119" s="31"/>
      <c r="G119" s="31"/>
      <c r="H119" s="31"/>
    </row>
    <row r="120" spans="1:8">
      <c r="A120" s="31"/>
      <c r="B120" s="31"/>
      <c r="C120" s="31"/>
      <c r="D120" s="31"/>
      <c r="E120" s="31"/>
      <c r="F120" s="31"/>
      <c r="G120" s="31"/>
      <c r="H120" s="31"/>
    </row>
    <row r="121" spans="1:8">
      <c r="A121" s="31"/>
      <c r="B121" s="31"/>
      <c r="C121" s="31"/>
      <c r="D121" s="31"/>
      <c r="E121" s="31"/>
      <c r="F121" s="31"/>
      <c r="G121" s="31"/>
      <c r="H121" s="31"/>
    </row>
    <row r="122" spans="1:8">
      <c r="A122" s="31"/>
      <c r="B122" s="31"/>
      <c r="C122" s="31"/>
      <c r="D122" s="31"/>
      <c r="E122" s="31"/>
      <c r="F122" s="31"/>
      <c r="G122" s="31"/>
      <c r="H122" s="31"/>
    </row>
    <row r="123" spans="1:8">
      <c r="A123" s="31"/>
      <c r="B123" s="31"/>
      <c r="C123" s="31"/>
      <c r="D123" s="31"/>
      <c r="E123" s="31"/>
      <c r="F123" s="31"/>
      <c r="G123" s="31"/>
      <c r="H123" s="31"/>
    </row>
    <row r="124" spans="1:8">
      <c r="G124" s="32"/>
    </row>
    <row r="125" spans="1:8">
      <c r="G125" s="32"/>
    </row>
    <row r="126" spans="1:8">
      <c r="G126" s="32"/>
    </row>
    <row r="127" spans="1:8">
      <c r="G127" s="32"/>
    </row>
    <row r="128" spans="1:8">
      <c r="G128" s="32"/>
    </row>
    <row r="129" s="32" customFormat="1"/>
    <row r="130" s="32" customFormat="1"/>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SP 800-53 Revision 5</vt:lpstr>
      <vt:lpstr>SRGs</vt:lpstr>
      <vt:lpstr>SRG Names</vt:lpstr>
      <vt:lpstr>SP 800-171</vt:lpstr>
      <vt:lpstr>SP 800-172</vt:lpstr>
      <vt:lpstr>'SP 800-53 Revision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SP 800-53, Revision 5 Security and Privacy Controls for Information Systems and Organizations</dc:title>
  <dc:creator>NIST FISMA Team</dc:creator>
  <dc:description>Control catalog (includes errata updates) in spreadsheet format created from OSCAL (XML) file.</dc:description>
  <cp:lastModifiedBy>Crystle Johnson</cp:lastModifiedBy>
  <cp:lastPrinted>2021-01-21T15:12:52Z</cp:lastPrinted>
  <dcterms:created xsi:type="dcterms:W3CDTF">2021-01-14T21:39:29Z</dcterms:created>
  <dcterms:modified xsi:type="dcterms:W3CDTF">2023-02-18T03:24:04Z</dcterms:modified>
</cp:coreProperties>
</file>